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13_ncr:1_{11E84604-7B32-4592-BA36-E5ED0C3ACD9D}" xr6:coauthVersionLast="47" xr6:coauthVersionMax="47" xr10:uidLastSave="{00000000-0000-0000-0000-000000000000}"/>
  <bookViews>
    <workbookView xWindow="-45" yWindow="-16320" windowWidth="29040" windowHeight="15840" activeTab="1" xr2:uid="{D90D41FF-8804-414E-8752-666AE185B07B}"/>
  </bookViews>
  <sheets>
    <sheet name="Results_TRA" sheetId="1" r:id="rId1"/>
    <sheet name="TRA_Report" sheetId="3" r:id="rId2"/>
  </sheets>
  <externalReferences>
    <externalReference r:id="rId3"/>
  </externalReferences>
  <definedNames>
    <definedName name="_xlnm._FilterDatabase" localSheetId="0" hidden="1">Results_TRA!$B$2:$AK$6032</definedName>
    <definedName name="ResTRA">Results_TRA!$A$2:$AK$9996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2" i="3" l="1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AE56" i="3"/>
  <c r="AE57" i="3" s="1"/>
  <c r="AD56" i="3"/>
  <c r="AD57" i="3" s="1"/>
  <c r="AC56" i="3"/>
  <c r="AC57" i="3" s="1"/>
  <c r="AB56" i="3"/>
  <c r="AB57" i="3" s="1"/>
  <c r="AA56" i="3"/>
  <c r="AA57" i="3" s="1"/>
  <c r="Z56" i="3"/>
  <c r="Z57" i="3" s="1"/>
  <c r="Y56" i="3"/>
  <c r="Y57" i="3" s="1"/>
  <c r="X56" i="3"/>
  <c r="X57" i="3" s="1"/>
  <c r="W56" i="3"/>
  <c r="W57" i="3" s="1"/>
  <c r="V56" i="3"/>
  <c r="V57" i="3" s="1"/>
  <c r="U56" i="3"/>
  <c r="U57" i="3" s="1"/>
  <c r="T56" i="3"/>
  <c r="T57" i="3" s="1"/>
  <c r="S56" i="3"/>
  <c r="S57" i="3" s="1"/>
  <c r="R56" i="3"/>
  <c r="R57" i="3" s="1"/>
  <c r="Q56" i="3"/>
  <c r="Q57" i="3" s="1"/>
  <c r="P56" i="3"/>
  <c r="P57" i="3" s="1"/>
  <c r="O56" i="3"/>
  <c r="O57" i="3" s="1"/>
  <c r="N56" i="3"/>
  <c r="N57" i="3" s="1"/>
  <c r="M56" i="3"/>
  <c r="M57" i="3" s="1"/>
  <c r="L56" i="3"/>
  <c r="L57" i="3" s="1"/>
  <c r="K56" i="3"/>
  <c r="J56" i="3"/>
  <c r="J57" i="3" s="1"/>
  <c r="I56" i="3"/>
  <c r="I57" i="3" s="1"/>
  <c r="H56" i="3"/>
  <c r="G56" i="3"/>
  <c r="G57" i="3" s="1"/>
  <c r="F56" i="3"/>
  <c r="F57" i="3" s="1"/>
  <c r="E56" i="3"/>
  <c r="G23" i="3"/>
  <c r="F23" i="3"/>
  <c r="E23" i="3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K6032" i="1"/>
  <c r="AJ6032" i="1"/>
  <c r="AI6032" i="1"/>
  <c r="AH6032" i="1"/>
  <c r="AG6032" i="1"/>
  <c r="AF6032" i="1"/>
  <c r="AE6032" i="1"/>
  <c r="AD6032" i="1"/>
  <c r="AC6032" i="1"/>
  <c r="AB6032" i="1"/>
  <c r="AA6032" i="1"/>
  <c r="Z6032" i="1"/>
  <c r="Y6032" i="1"/>
  <c r="X6032" i="1"/>
  <c r="W6032" i="1"/>
  <c r="V6032" i="1"/>
  <c r="U6032" i="1"/>
  <c r="T6032" i="1"/>
  <c r="S6032" i="1"/>
  <c r="R6032" i="1"/>
  <c r="Q6032" i="1"/>
  <c r="P6032" i="1"/>
  <c r="O6032" i="1"/>
  <c r="N6032" i="1"/>
  <c r="M6032" i="1"/>
  <c r="L6032" i="1"/>
  <c r="K6032" i="1"/>
  <c r="J6032" i="1"/>
  <c r="I6032" i="1"/>
  <c r="H6032" i="1"/>
  <c r="G6032" i="1"/>
  <c r="F6032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E8" i="3" l="1"/>
  <c r="AE7" i="3"/>
  <c r="AE5" i="3"/>
  <c r="AD8" i="3"/>
  <c r="AD7" i="3"/>
  <c r="AD5" i="3"/>
  <c r="AC8" i="3"/>
  <c r="AC7" i="3"/>
  <c r="AC5" i="3"/>
  <c r="AB8" i="3"/>
  <c r="AB7" i="3"/>
  <c r="AB5" i="3"/>
  <c r="AB4" i="3" s="1"/>
  <c r="AA8" i="3"/>
  <c r="AA5" i="3"/>
  <c r="Z8" i="3"/>
  <c r="Z5" i="3"/>
  <c r="Y8" i="3"/>
  <c r="Y5" i="3"/>
  <c r="X8" i="3"/>
  <c r="X5" i="3"/>
  <c r="W8" i="3"/>
  <c r="W5" i="3"/>
  <c r="V8" i="3"/>
  <c r="V5" i="3"/>
  <c r="U8" i="3"/>
  <c r="U5" i="3"/>
  <c r="T8" i="3"/>
  <c r="T5" i="3"/>
  <c r="T4" i="3" s="1"/>
  <c r="S5" i="3"/>
  <c r="R5" i="3"/>
  <c r="Q8" i="3"/>
  <c r="Q7" i="3"/>
  <c r="Q5" i="3"/>
  <c r="P8" i="3"/>
  <c r="P7" i="3"/>
  <c r="P5" i="3"/>
  <c r="O8" i="3"/>
  <c r="O7" i="3"/>
  <c r="O5" i="3"/>
  <c r="N8" i="3"/>
  <c r="N7" i="3"/>
  <c r="N5" i="3"/>
  <c r="M8" i="3"/>
  <c r="M5" i="3"/>
  <c r="M6" i="3" s="1"/>
  <c r="L8" i="3"/>
  <c r="L5" i="3"/>
  <c r="Y6" i="3" l="1"/>
  <c r="O6" i="3"/>
  <c r="U4" i="3"/>
  <c r="L4" i="3"/>
  <c r="V4" i="3"/>
  <c r="Z4" i="3"/>
  <c r="Z6" i="3"/>
  <c r="N6" i="3"/>
  <c r="X6" i="3"/>
  <c r="N9" i="3"/>
  <c r="AC4" i="3"/>
  <c r="R6" i="3"/>
  <c r="P6" i="3"/>
  <c r="W6" i="3"/>
  <c r="AA4" i="3"/>
  <c r="AD6" i="3"/>
  <c r="V6" i="3"/>
  <c r="AD4" i="3"/>
  <c r="Q6" i="3"/>
  <c r="AE6" i="3"/>
  <c r="M4" i="3"/>
  <c r="U6" i="3"/>
  <c r="Y4" i="3"/>
  <c r="S6" i="3"/>
  <c r="AA6" i="3"/>
  <c r="W4" i="3"/>
  <c r="L6" i="3"/>
  <c r="T6" i="3"/>
  <c r="AB6" i="3"/>
  <c r="P4" i="3"/>
  <c r="X4" i="3"/>
  <c r="O4" i="3"/>
  <c r="AE4" i="3"/>
  <c r="O9" i="3"/>
  <c r="V9" i="3"/>
  <c r="Z9" i="3"/>
  <c r="AC9" i="3"/>
  <c r="AC6" i="3"/>
  <c r="Q4" i="3"/>
  <c r="N4" i="3"/>
  <c r="AD9" i="3"/>
  <c r="W9" i="3"/>
  <c r="M9" i="3"/>
  <c r="Q9" i="3"/>
  <c r="T9" i="3"/>
  <c r="X9" i="3"/>
  <c r="P9" i="3"/>
  <c r="U9" i="3"/>
  <c r="Y9" i="3"/>
  <c r="AE9" i="3"/>
  <c r="L9" i="3"/>
  <c r="AB9" i="3"/>
  <c r="AA9" i="3"/>
  <c r="A5556" i="1" l="1"/>
  <c r="A5555" i="1"/>
  <c r="A5554" i="1"/>
  <c r="A5553" i="1"/>
  <c r="A5552" i="1"/>
  <c r="A5551" i="1"/>
  <c r="A5550" i="1"/>
  <c r="A5549" i="1"/>
  <c r="A5547" i="1"/>
  <c r="A5546" i="1"/>
  <c r="A5545" i="1"/>
  <c r="A5544" i="1"/>
  <c r="A5543" i="1"/>
  <c r="A5542" i="1"/>
  <c r="A5541" i="1"/>
  <c r="A5540" i="1"/>
  <c r="A5539" i="1"/>
  <c r="A5538" i="1"/>
  <c r="A554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5171" i="1"/>
  <c r="G11" i="3" l="1"/>
  <c r="F11" i="3"/>
  <c r="E11" i="3"/>
  <c r="N28" i="3"/>
  <c r="E28" i="3"/>
  <c r="Y53" i="3"/>
  <c r="G53" i="3"/>
  <c r="R53" i="3"/>
  <c r="Z53" i="3"/>
  <c r="G54" i="3"/>
  <c r="R54" i="3"/>
  <c r="Z54" i="3"/>
  <c r="AC28" i="3"/>
  <c r="U28" i="3"/>
  <c r="M28" i="3"/>
  <c r="F54" i="3"/>
  <c r="K53" i="3"/>
  <c r="S53" i="3"/>
  <c r="AA53" i="3"/>
  <c r="K54" i="3"/>
  <c r="S54" i="3"/>
  <c r="AA54" i="3"/>
  <c r="AB28" i="3"/>
  <c r="T28" i="3"/>
  <c r="L28" i="3"/>
  <c r="F53" i="3"/>
  <c r="Q53" i="3"/>
  <c r="Y54" i="3"/>
  <c r="X49" i="3"/>
  <c r="L53" i="3"/>
  <c r="T53" i="3"/>
  <c r="AB53" i="3"/>
  <c r="L54" i="3"/>
  <c r="L55" i="3" s="1"/>
  <c r="T54" i="3"/>
  <c r="AB54" i="3"/>
  <c r="AA28" i="3"/>
  <c r="S28" i="3"/>
  <c r="K28" i="3"/>
  <c r="Q54" i="3"/>
  <c r="M53" i="3"/>
  <c r="U53" i="3"/>
  <c r="AC53" i="3"/>
  <c r="M54" i="3"/>
  <c r="M55" i="3" s="1"/>
  <c r="U54" i="3"/>
  <c r="AC54" i="3"/>
  <c r="Z28" i="3"/>
  <c r="R28" i="3"/>
  <c r="G28" i="3"/>
  <c r="AD28" i="3"/>
  <c r="AE49" i="3"/>
  <c r="N53" i="3"/>
  <c r="V53" i="3"/>
  <c r="AD53" i="3"/>
  <c r="N54" i="3"/>
  <c r="V54" i="3"/>
  <c r="AD54" i="3"/>
  <c r="Y28" i="3"/>
  <c r="Q28" i="3"/>
  <c r="F28" i="3"/>
  <c r="V28" i="3"/>
  <c r="E14" i="3"/>
  <c r="O53" i="3"/>
  <c r="W53" i="3"/>
  <c r="AE53" i="3"/>
  <c r="O54" i="3"/>
  <c r="W54" i="3"/>
  <c r="AE54" i="3"/>
  <c r="X28" i="3"/>
  <c r="P28" i="3"/>
  <c r="I52" i="3"/>
  <c r="J48" i="3"/>
  <c r="H32" i="3"/>
  <c r="J17" i="3"/>
  <c r="H14" i="3"/>
  <c r="J54" i="3"/>
  <c r="J55" i="3" s="1"/>
  <c r="H52" i="3"/>
  <c r="I48" i="3"/>
  <c r="H28" i="3"/>
  <c r="I17" i="3"/>
  <c r="J13" i="3"/>
  <c r="I14" i="3"/>
  <c r="I54" i="3"/>
  <c r="J51" i="3"/>
  <c r="H48" i="3"/>
  <c r="J23" i="3"/>
  <c r="H17" i="3"/>
  <c r="I13" i="3"/>
  <c r="J35" i="3"/>
  <c r="H54" i="3"/>
  <c r="I51" i="3"/>
  <c r="J43" i="3"/>
  <c r="I23" i="3"/>
  <c r="J15" i="3"/>
  <c r="H13" i="3"/>
  <c r="J52" i="3"/>
  <c r="J53" i="3"/>
  <c r="H51" i="3"/>
  <c r="I43" i="3"/>
  <c r="H23" i="3"/>
  <c r="I15" i="3"/>
  <c r="J11" i="3"/>
  <c r="H49" i="3"/>
  <c r="I53" i="3"/>
  <c r="J49" i="3"/>
  <c r="H43" i="3"/>
  <c r="J19" i="3"/>
  <c r="H15" i="3"/>
  <c r="I11" i="3"/>
  <c r="H19" i="3"/>
  <c r="H53" i="3"/>
  <c r="I49" i="3"/>
  <c r="I41" i="3"/>
  <c r="I19" i="3"/>
  <c r="J14" i="3"/>
  <c r="H11" i="3"/>
  <c r="I32" i="3"/>
  <c r="J28" i="3"/>
  <c r="J29" i="3" s="1"/>
  <c r="J39" i="3"/>
  <c r="I33" i="3"/>
  <c r="I35" i="3"/>
  <c r="H41" i="3"/>
  <c r="H37" i="3"/>
  <c r="J37" i="3"/>
  <c r="J41" i="3"/>
  <c r="H39" i="3"/>
  <c r="J30" i="3"/>
  <c r="J32" i="3"/>
  <c r="H30" i="3"/>
  <c r="I30" i="3"/>
  <c r="I37" i="3"/>
  <c r="J33" i="3"/>
  <c r="I28" i="3"/>
  <c r="I29" i="3" s="1"/>
  <c r="I39" i="3"/>
  <c r="H33" i="3"/>
  <c r="H35" i="3"/>
  <c r="E53" i="3"/>
  <c r="P53" i="3"/>
  <c r="X53" i="3"/>
  <c r="E54" i="3"/>
  <c r="P54" i="3"/>
  <c r="P55" i="3" s="1"/>
  <c r="X54" i="3"/>
  <c r="X55" i="3" s="1"/>
  <c r="AE28" i="3"/>
  <c r="AE29" i="3" s="1"/>
  <c r="W28" i="3"/>
  <c r="W29" i="3" s="1"/>
  <c r="O28" i="3"/>
  <c r="O29" i="3" s="1"/>
  <c r="K29" i="3"/>
  <c r="H29" i="3"/>
  <c r="V55" i="3"/>
  <c r="N55" i="3"/>
  <c r="R55" i="3"/>
  <c r="U55" i="3"/>
  <c r="AC55" i="3"/>
  <c r="AD55" i="3"/>
  <c r="O55" i="3"/>
  <c r="Q55" i="3"/>
  <c r="Y55" i="3"/>
  <c r="Z55" i="3"/>
  <c r="S55" i="3"/>
  <c r="AA55" i="3"/>
  <c r="T55" i="3"/>
  <c r="AB55" i="3"/>
  <c r="AE55" i="3"/>
  <c r="W55" i="3"/>
  <c r="AD29" i="3"/>
  <c r="S29" i="3"/>
  <c r="AC29" i="3"/>
  <c r="AB29" i="3"/>
  <c r="Z29" i="3"/>
  <c r="R29" i="3"/>
  <c r="G29" i="3"/>
  <c r="Y29" i="3"/>
  <c r="Q29" i="3"/>
  <c r="F29" i="3"/>
  <c r="X29" i="3"/>
  <c r="P29" i="3"/>
  <c r="E29" i="3"/>
  <c r="V29" i="3"/>
  <c r="N29" i="3"/>
  <c r="U29" i="3"/>
  <c r="T29" i="3"/>
  <c r="M29" i="3"/>
  <c r="L29" i="3"/>
  <c r="Q11" i="3"/>
  <c r="Y11" i="3"/>
  <c r="F13" i="3"/>
  <c r="Q13" i="3"/>
  <c r="Y13" i="3"/>
  <c r="F14" i="3"/>
  <c r="Q14" i="3"/>
  <c r="Y14" i="3"/>
  <c r="F15" i="3"/>
  <c r="Q15" i="3"/>
  <c r="Y15" i="3"/>
  <c r="F17" i="3"/>
  <c r="Q17" i="3"/>
  <c r="Y17" i="3"/>
  <c r="F19" i="3"/>
  <c r="Q19" i="3"/>
  <c r="Y19" i="3"/>
  <c r="Q23" i="3"/>
  <c r="Y23" i="3"/>
  <c r="F52" i="3"/>
  <c r="Q52" i="3"/>
  <c r="Y52" i="3"/>
  <c r="F43" i="3"/>
  <c r="Q43" i="3"/>
  <c r="Y43" i="3"/>
  <c r="F30" i="3"/>
  <c r="Q30" i="3"/>
  <c r="Y30" i="3"/>
  <c r="F32" i="3"/>
  <c r="Q32" i="3"/>
  <c r="Y32" i="3"/>
  <c r="F33" i="3"/>
  <c r="Q33" i="3"/>
  <c r="Y33" i="3"/>
  <c r="F35" i="3"/>
  <c r="Q35" i="3"/>
  <c r="Y35" i="3"/>
  <c r="F37" i="3"/>
  <c r="Q37" i="3"/>
  <c r="Y37" i="3"/>
  <c r="F39" i="3"/>
  <c r="Q39" i="3"/>
  <c r="Y39" i="3"/>
  <c r="F41" i="3"/>
  <c r="Q41" i="3"/>
  <c r="Y41" i="3"/>
  <c r="F51" i="3"/>
  <c r="Q51" i="3"/>
  <c r="Y51" i="3"/>
  <c r="F48" i="3"/>
  <c r="Q48" i="3"/>
  <c r="Y48" i="3"/>
  <c r="F49" i="3"/>
  <c r="Q49" i="3"/>
  <c r="Y49" i="3"/>
  <c r="X15" i="3"/>
  <c r="X52" i="3"/>
  <c r="P32" i="3"/>
  <c r="X33" i="3"/>
  <c r="P37" i="3"/>
  <c r="P39" i="3"/>
  <c r="X41" i="3"/>
  <c r="P51" i="3"/>
  <c r="P48" i="3"/>
  <c r="R11" i="3"/>
  <c r="Z11" i="3"/>
  <c r="G13" i="3"/>
  <c r="R13" i="3"/>
  <c r="Z13" i="3"/>
  <c r="G14" i="3"/>
  <c r="Z15" i="3"/>
  <c r="G17" i="3"/>
  <c r="R17" i="3"/>
  <c r="Z17" i="3"/>
  <c r="G19" i="3"/>
  <c r="R19" i="3"/>
  <c r="Z19" i="3"/>
  <c r="R23" i="3"/>
  <c r="Z23" i="3"/>
  <c r="G52" i="3"/>
  <c r="R52" i="3"/>
  <c r="Z52" i="3"/>
  <c r="G43" i="3"/>
  <c r="R43" i="3"/>
  <c r="Z43" i="3"/>
  <c r="G30" i="3"/>
  <c r="R30" i="3"/>
  <c r="Z30" i="3"/>
  <c r="G32" i="3"/>
  <c r="R32" i="3"/>
  <c r="Z32" i="3"/>
  <c r="G33" i="3"/>
  <c r="R33" i="3"/>
  <c r="Z33" i="3"/>
  <c r="G35" i="3"/>
  <c r="R35" i="3"/>
  <c r="Z35" i="3"/>
  <c r="G37" i="3"/>
  <c r="R37" i="3"/>
  <c r="Z37" i="3"/>
  <c r="G39" i="3"/>
  <c r="R39" i="3"/>
  <c r="Z39" i="3"/>
  <c r="G41" i="3"/>
  <c r="R41" i="3"/>
  <c r="Z41" i="3"/>
  <c r="G51" i="3"/>
  <c r="R51" i="3"/>
  <c r="Z51" i="3"/>
  <c r="G48" i="3"/>
  <c r="R48" i="3"/>
  <c r="Z48" i="3"/>
  <c r="G49" i="3"/>
  <c r="R49" i="3"/>
  <c r="Z49" i="3"/>
  <c r="X11" i="3"/>
  <c r="P14" i="3"/>
  <c r="E19" i="3"/>
  <c r="P23" i="3"/>
  <c r="X30" i="3"/>
  <c r="E35" i="3"/>
  <c r="X37" i="3"/>
  <c r="P41" i="3"/>
  <c r="E51" i="3"/>
  <c r="E49" i="3"/>
  <c r="R15" i="3"/>
  <c r="K11" i="3"/>
  <c r="S11" i="3"/>
  <c r="AA11" i="3"/>
  <c r="K13" i="3"/>
  <c r="S13" i="3"/>
  <c r="AA13" i="3"/>
  <c r="K14" i="3"/>
  <c r="S14" i="3"/>
  <c r="AA14" i="3"/>
  <c r="K15" i="3"/>
  <c r="S15" i="3"/>
  <c r="AA15" i="3"/>
  <c r="K17" i="3"/>
  <c r="S17" i="3"/>
  <c r="AA17" i="3"/>
  <c r="K19" i="3"/>
  <c r="S19" i="3"/>
  <c r="AA19" i="3"/>
  <c r="K23" i="3"/>
  <c r="S23" i="3"/>
  <c r="AA23" i="3"/>
  <c r="K52" i="3"/>
  <c r="S52" i="3"/>
  <c r="AA52" i="3"/>
  <c r="K43" i="3"/>
  <c r="S43" i="3"/>
  <c r="AA43" i="3"/>
  <c r="K30" i="3"/>
  <c r="S30" i="3"/>
  <c r="AA30" i="3"/>
  <c r="K32" i="3"/>
  <c r="S32" i="3"/>
  <c r="AA32" i="3"/>
  <c r="K33" i="3"/>
  <c r="S33" i="3"/>
  <c r="AA33" i="3"/>
  <c r="K35" i="3"/>
  <c r="S35" i="3"/>
  <c r="AA35" i="3"/>
  <c r="K37" i="3"/>
  <c r="S37" i="3"/>
  <c r="AA37" i="3"/>
  <c r="K39" i="3"/>
  <c r="S39" i="3"/>
  <c r="AA39" i="3"/>
  <c r="K41" i="3"/>
  <c r="S41" i="3"/>
  <c r="AA41" i="3"/>
  <c r="K51" i="3"/>
  <c r="S51" i="3"/>
  <c r="AA51" i="3"/>
  <c r="K48" i="3"/>
  <c r="S48" i="3"/>
  <c r="AA48" i="3"/>
  <c r="K49" i="3"/>
  <c r="S49" i="3"/>
  <c r="AA49" i="3"/>
  <c r="P13" i="3"/>
  <c r="X14" i="3"/>
  <c r="P17" i="3"/>
  <c r="E52" i="3"/>
  <c r="X43" i="3"/>
  <c r="E32" i="3"/>
  <c r="E37" i="3"/>
  <c r="E38" i="3" s="1"/>
  <c r="X39" i="3"/>
  <c r="X51" i="3"/>
  <c r="L11" i="3"/>
  <c r="T11" i="3"/>
  <c r="AB11" i="3"/>
  <c r="L13" i="3"/>
  <c r="T13" i="3"/>
  <c r="AB13" i="3"/>
  <c r="L14" i="3"/>
  <c r="T14" i="3"/>
  <c r="AB14" i="3"/>
  <c r="L15" i="3"/>
  <c r="T15" i="3"/>
  <c r="AB15" i="3"/>
  <c r="L17" i="3"/>
  <c r="T17" i="3"/>
  <c r="AB17" i="3"/>
  <c r="L19" i="3"/>
  <c r="T19" i="3"/>
  <c r="AB19" i="3"/>
  <c r="L23" i="3"/>
  <c r="T23" i="3"/>
  <c r="AB23" i="3"/>
  <c r="L52" i="3"/>
  <c r="T52" i="3"/>
  <c r="AB52" i="3"/>
  <c r="L43" i="3"/>
  <c r="T43" i="3"/>
  <c r="AB43" i="3"/>
  <c r="L30" i="3"/>
  <c r="T30" i="3"/>
  <c r="AB30" i="3"/>
  <c r="L32" i="3"/>
  <c r="T32" i="3"/>
  <c r="AB32" i="3"/>
  <c r="L33" i="3"/>
  <c r="T33" i="3"/>
  <c r="AB33" i="3"/>
  <c r="L35" i="3"/>
  <c r="T35" i="3"/>
  <c r="AB35" i="3"/>
  <c r="L37" i="3"/>
  <c r="T37" i="3"/>
  <c r="AB37" i="3"/>
  <c r="L39" i="3"/>
  <c r="T39" i="3"/>
  <c r="AB39" i="3"/>
  <c r="L41" i="3"/>
  <c r="T41" i="3"/>
  <c r="AB41" i="3"/>
  <c r="L51" i="3"/>
  <c r="T51" i="3"/>
  <c r="AB51" i="3"/>
  <c r="L48" i="3"/>
  <c r="T48" i="3"/>
  <c r="AB48" i="3"/>
  <c r="L49" i="3"/>
  <c r="T49" i="3"/>
  <c r="AB49" i="3"/>
  <c r="X13" i="3"/>
  <c r="P15" i="3"/>
  <c r="P19" i="3"/>
  <c r="E43" i="3"/>
  <c r="E33" i="3"/>
  <c r="P35" i="3"/>
  <c r="E41" i="3"/>
  <c r="E48" i="3"/>
  <c r="X48" i="3"/>
  <c r="X50" i="3" s="1"/>
  <c r="G15" i="3"/>
  <c r="M11" i="3"/>
  <c r="U11" i="3"/>
  <c r="AC11" i="3"/>
  <c r="M13" i="3"/>
  <c r="U13" i="3"/>
  <c r="AC13" i="3"/>
  <c r="M14" i="3"/>
  <c r="U14" i="3"/>
  <c r="AC14" i="3"/>
  <c r="M15" i="3"/>
  <c r="U15" i="3"/>
  <c r="AC15" i="3"/>
  <c r="M17" i="3"/>
  <c r="U17" i="3"/>
  <c r="AC17" i="3"/>
  <c r="M19" i="3"/>
  <c r="U19" i="3"/>
  <c r="AC19" i="3"/>
  <c r="M23" i="3"/>
  <c r="U23" i="3"/>
  <c r="AC23" i="3"/>
  <c r="M52" i="3"/>
  <c r="U52" i="3"/>
  <c r="AC52" i="3"/>
  <c r="M43" i="3"/>
  <c r="U43" i="3"/>
  <c r="AC43" i="3"/>
  <c r="M30" i="3"/>
  <c r="U30" i="3"/>
  <c r="AC30" i="3"/>
  <c r="M32" i="3"/>
  <c r="U32" i="3"/>
  <c r="AC32" i="3"/>
  <c r="M33" i="3"/>
  <c r="U33" i="3"/>
  <c r="AC33" i="3"/>
  <c r="M35" i="3"/>
  <c r="U35" i="3"/>
  <c r="AC35" i="3"/>
  <c r="M37" i="3"/>
  <c r="U37" i="3"/>
  <c r="AC37" i="3"/>
  <c r="M39" i="3"/>
  <c r="U39" i="3"/>
  <c r="AC39" i="3"/>
  <c r="M41" i="3"/>
  <c r="U41" i="3"/>
  <c r="AC41" i="3"/>
  <c r="M51" i="3"/>
  <c r="U51" i="3"/>
  <c r="AC51" i="3"/>
  <c r="M48" i="3"/>
  <c r="U48" i="3"/>
  <c r="AC48" i="3"/>
  <c r="M49" i="3"/>
  <c r="U49" i="3"/>
  <c r="AC49" i="3"/>
  <c r="P11" i="3"/>
  <c r="E15" i="3"/>
  <c r="X17" i="3"/>
  <c r="X23" i="3"/>
  <c r="P43" i="3"/>
  <c r="P30" i="3"/>
  <c r="P31" i="3" s="1"/>
  <c r="P33" i="3"/>
  <c r="E39" i="3"/>
  <c r="P49" i="3"/>
  <c r="R14" i="3"/>
  <c r="N11" i="3"/>
  <c r="V11" i="3"/>
  <c r="AD11" i="3"/>
  <c r="N13" i="3"/>
  <c r="V13" i="3"/>
  <c r="AD13" i="3"/>
  <c r="N14" i="3"/>
  <c r="V14" i="3"/>
  <c r="AD14" i="3"/>
  <c r="N15" i="3"/>
  <c r="V15" i="3"/>
  <c r="AD15" i="3"/>
  <c r="N17" i="3"/>
  <c r="N18" i="3" s="1"/>
  <c r="V17" i="3"/>
  <c r="AD17" i="3"/>
  <c r="N19" i="3"/>
  <c r="V19" i="3"/>
  <c r="AD19" i="3"/>
  <c r="AD20" i="3" s="1"/>
  <c r="N23" i="3"/>
  <c r="V23" i="3"/>
  <c r="AD23" i="3"/>
  <c r="N52" i="3"/>
  <c r="V52" i="3"/>
  <c r="AD52" i="3"/>
  <c r="N43" i="3"/>
  <c r="V43" i="3"/>
  <c r="AD43" i="3"/>
  <c r="N30" i="3"/>
  <c r="N31" i="3" s="1"/>
  <c r="V30" i="3"/>
  <c r="AD30" i="3"/>
  <c r="N32" i="3"/>
  <c r="V32" i="3"/>
  <c r="AD32" i="3"/>
  <c r="N33" i="3"/>
  <c r="N34" i="3" s="1"/>
  <c r="V33" i="3"/>
  <c r="AD33" i="3"/>
  <c r="N35" i="3"/>
  <c r="N36" i="3" s="1"/>
  <c r="V35" i="3"/>
  <c r="AD35" i="3"/>
  <c r="N37" i="3"/>
  <c r="V37" i="3"/>
  <c r="AD37" i="3"/>
  <c r="N39" i="3"/>
  <c r="N40" i="3" s="1"/>
  <c r="V39" i="3"/>
  <c r="AD39" i="3"/>
  <c r="N41" i="3"/>
  <c r="N42" i="3" s="1"/>
  <c r="V41" i="3"/>
  <c r="AD41" i="3"/>
  <c r="N51" i="3"/>
  <c r="V51" i="3"/>
  <c r="AD51" i="3"/>
  <c r="N48" i="3"/>
  <c r="V48" i="3"/>
  <c r="AD48" i="3"/>
  <c r="N49" i="3"/>
  <c r="V49" i="3"/>
  <c r="AD49" i="3"/>
  <c r="E13" i="3"/>
  <c r="E17" i="3"/>
  <c r="X19" i="3"/>
  <c r="P52" i="3"/>
  <c r="E30" i="3"/>
  <c r="X32" i="3"/>
  <c r="X35" i="3"/>
  <c r="Z14" i="3"/>
  <c r="O11" i="3"/>
  <c r="W11" i="3"/>
  <c r="AE11" i="3"/>
  <c r="O13" i="3"/>
  <c r="W13" i="3"/>
  <c r="AE13" i="3"/>
  <c r="O14" i="3"/>
  <c r="W14" i="3"/>
  <c r="AE14" i="3"/>
  <c r="O15" i="3"/>
  <c r="W15" i="3"/>
  <c r="AE15" i="3"/>
  <c r="O17" i="3"/>
  <c r="W17" i="3"/>
  <c r="AE17" i="3"/>
  <c r="O19" i="3"/>
  <c r="W19" i="3"/>
  <c r="AE19" i="3"/>
  <c r="O23" i="3"/>
  <c r="W23" i="3"/>
  <c r="AE23" i="3"/>
  <c r="O52" i="3"/>
  <c r="W52" i="3"/>
  <c r="AE52" i="3"/>
  <c r="O43" i="3"/>
  <c r="W43" i="3"/>
  <c r="AE43" i="3"/>
  <c r="O30" i="3"/>
  <c r="W30" i="3"/>
  <c r="AE30" i="3"/>
  <c r="O32" i="3"/>
  <c r="W32" i="3"/>
  <c r="AE32" i="3"/>
  <c r="O33" i="3"/>
  <c r="W33" i="3"/>
  <c r="AE33" i="3"/>
  <c r="O35" i="3"/>
  <c r="W35" i="3"/>
  <c r="AE35" i="3"/>
  <c r="O37" i="3"/>
  <c r="W37" i="3"/>
  <c r="AE37" i="3"/>
  <c r="O39" i="3"/>
  <c r="W39" i="3"/>
  <c r="AE39" i="3"/>
  <c r="O41" i="3"/>
  <c r="W41" i="3"/>
  <c r="AE41" i="3"/>
  <c r="O51" i="3"/>
  <c r="W51" i="3"/>
  <c r="AE51" i="3"/>
  <c r="O48" i="3"/>
  <c r="W48" i="3"/>
  <c r="AE48" i="3"/>
  <c r="AE50" i="3" s="1"/>
  <c r="O49" i="3"/>
  <c r="W49" i="3"/>
  <c r="I50" i="3" l="1"/>
  <c r="F12" i="3"/>
  <c r="G12" i="3"/>
  <c r="E12" i="3"/>
  <c r="I55" i="3"/>
  <c r="H50" i="3"/>
  <c r="F20" i="3"/>
  <c r="J25" i="3"/>
  <c r="J20" i="3"/>
  <c r="G55" i="3"/>
  <c r="G20" i="3"/>
  <c r="I20" i="3"/>
  <c r="F55" i="3"/>
  <c r="AA29" i="3"/>
  <c r="I25" i="3"/>
  <c r="H25" i="3"/>
  <c r="J50" i="3"/>
  <c r="T20" i="3"/>
  <c r="K40" i="3"/>
  <c r="J40" i="3"/>
  <c r="I40" i="3"/>
  <c r="H40" i="3"/>
  <c r="I24" i="3"/>
  <c r="H24" i="3"/>
  <c r="J24" i="3"/>
  <c r="K34" i="3"/>
  <c r="H34" i="3"/>
  <c r="J34" i="3"/>
  <c r="I34" i="3"/>
  <c r="K16" i="3"/>
  <c r="H16" i="3"/>
  <c r="J16" i="3"/>
  <c r="I16" i="3"/>
  <c r="K38" i="3"/>
  <c r="H38" i="3"/>
  <c r="J38" i="3"/>
  <c r="I38" i="3"/>
  <c r="K21" i="3"/>
  <c r="J21" i="3"/>
  <c r="H21" i="3"/>
  <c r="I21" i="3"/>
  <c r="K12" i="3"/>
  <c r="H12" i="3"/>
  <c r="I12" i="3"/>
  <c r="J12" i="3"/>
  <c r="J45" i="3"/>
  <c r="J47" i="3" s="1"/>
  <c r="H45" i="3"/>
  <c r="H47" i="3" s="1"/>
  <c r="I45" i="3"/>
  <c r="I47" i="3" s="1"/>
  <c r="K44" i="3"/>
  <c r="J44" i="3"/>
  <c r="H44" i="3"/>
  <c r="I44" i="3"/>
  <c r="K42" i="3"/>
  <c r="I42" i="3"/>
  <c r="J42" i="3"/>
  <c r="H42" i="3"/>
  <c r="K36" i="3"/>
  <c r="I36" i="3"/>
  <c r="J36" i="3"/>
  <c r="H36" i="3"/>
  <c r="K18" i="3"/>
  <c r="J18" i="3"/>
  <c r="I18" i="3"/>
  <c r="H18" i="3"/>
  <c r="K31" i="3"/>
  <c r="J31" i="3"/>
  <c r="I31" i="3"/>
  <c r="H31" i="3"/>
  <c r="X20" i="3"/>
  <c r="AB20" i="3"/>
  <c r="AC25" i="3"/>
  <c r="L20" i="3"/>
  <c r="M20" i="3"/>
  <c r="E25" i="3"/>
  <c r="O18" i="3"/>
  <c r="V18" i="3"/>
  <c r="U20" i="3"/>
  <c r="P20" i="3"/>
  <c r="S18" i="3"/>
  <c r="Z20" i="3"/>
  <c r="AC18" i="3"/>
  <c r="E18" i="3"/>
  <c r="U18" i="3"/>
  <c r="W20" i="3"/>
  <c r="AA20" i="3"/>
  <c r="R18" i="3"/>
  <c r="O20" i="3"/>
  <c r="V20" i="3"/>
  <c r="X18" i="3"/>
  <c r="AB18" i="3"/>
  <c r="S20" i="3"/>
  <c r="G18" i="3"/>
  <c r="AE18" i="3"/>
  <c r="N20" i="3"/>
  <c r="T18" i="3"/>
  <c r="Y20" i="3"/>
  <c r="P18" i="3"/>
  <c r="AE20" i="3"/>
  <c r="Z18" i="3"/>
  <c r="M18" i="3"/>
  <c r="W18" i="3"/>
  <c r="AD18" i="3"/>
  <c r="AC20" i="3"/>
  <c r="L18" i="3"/>
  <c r="AA18" i="3"/>
  <c r="Q20" i="3"/>
  <c r="R20" i="3"/>
  <c r="Y18" i="3"/>
  <c r="Q18" i="3"/>
  <c r="F18" i="3"/>
  <c r="X25" i="3"/>
  <c r="AB25" i="3"/>
  <c r="G25" i="3"/>
  <c r="N38" i="3"/>
  <c r="AE25" i="3"/>
  <c r="T25" i="3"/>
  <c r="W25" i="3"/>
  <c r="AD25" i="3"/>
  <c r="L25" i="3"/>
  <c r="L27" i="3" s="1"/>
  <c r="AA25" i="3"/>
  <c r="O25" i="3"/>
  <c r="V25" i="3"/>
  <c r="S25" i="3"/>
  <c r="N25" i="3"/>
  <c r="K25" i="3"/>
  <c r="Y25" i="3"/>
  <c r="Q25" i="3"/>
  <c r="F25" i="3"/>
  <c r="U25" i="3"/>
  <c r="M25" i="3"/>
  <c r="M27" i="3" s="1"/>
  <c r="R25" i="3"/>
  <c r="P25" i="3"/>
  <c r="Z25" i="3"/>
  <c r="O42" i="3"/>
  <c r="V42" i="3"/>
  <c r="S42" i="3"/>
  <c r="L36" i="3"/>
  <c r="AA36" i="3"/>
  <c r="W36" i="3"/>
  <c r="AD36" i="3"/>
  <c r="O36" i="3"/>
  <c r="V36" i="3"/>
  <c r="S36" i="3"/>
  <c r="N24" i="3"/>
  <c r="K24" i="3"/>
  <c r="Z42" i="3"/>
  <c r="U36" i="3"/>
  <c r="E36" i="3"/>
  <c r="R42" i="3"/>
  <c r="Z36" i="3"/>
  <c r="F42" i="3"/>
  <c r="M42" i="3"/>
  <c r="M36" i="3"/>
  <c r="G42" i="3"/>
  <c r="F40" i="3"/>
  <c r="U42" i="3"/>
  <c r="E42" i="3"/>
  <c r="AB42" i="3"/>
  <c r="AE42" i="3"/>
  <c r="U40" i="3"/>
  <c r="T42" i="3"/>
  <c r="X40" i="3"/>
  <c r="Z40" i="3"/>
  <c r="W42" i="3"/>
  <c r="AE36" i="3"/>
  <c r="X36" i="3"/>
  <c r="AD42" i="3"/>
  <c r="M40" i="3"/>
  <c r="L42" i="3"/>
  <c r="T36" i="3"/>
  <c r="AA42" i="3"/>
  <c r="AC42" i="3"/>
  <c r="P42" i="3"/>
  <c r="Q42" i="3"/>
  <c r="AE38" i="3"/>
  <c r="O34" i="3"/>
  <c r="V34" i="3"/>
  <c r="T38" i="3"/>
  <c r="S34" i="3"/>
  <c r="X42" i="3"/>
  <c r="Y42" i="3"/>
  <c r="AE40" i="3"/>
  <c r="E40" i="3"/>
  <c r="U38" i="3"/>
  <c r="T40" i="3"/>
  <c r="Z38" i="3"/>
  <c r="P40" i="3"/>
  <c r="W40" i="3"/>
  <c r="AD40" i="3"/>
  <c r="M38" i="3"/>
  <c r="L40" i="3"/>
  <c r="AA40" i="3"/>
  <c r="O40" i="3"/>
  <c r="V40" i="3"/>
  <c r="S40" i="3"/>
  <c r="Y40" i="3"/>
  <c r="W38" i="3"/>
  <c r="AD38" i="3"/>
  <c r="AC40" i="3"/>
  <c r="L38" i="3"/>
  <c r="AA38" i="3"/>
  <c r="Q40" i="3"/>
  <c r="R40" i="3"/>
  <c r="AC38" i="3"/>
  <c r="AB40" i="3"/>
  <c r="G40" i="3"/>
  <c r="R38" i="3"/>
  <c r="P38" i="3"/>
  <c r="AC36" i="3"/>
  <c r="AB38" i="3"/>
  <c r="X38" i="3"/>
  <c r="G38" i="3"/>
  <c r="Q36" i="3"/>
  <c r="F36" i="3"/>
  <c r="R36" i="3"/>
  <c r="O38" i="3"/>
  <c r="V38" i="3"/>
  <c r="M31" i="3"/>
  <c r="P36" i="3"/>
  <c r="AB36" i="3"/>
  <c r="S38" i="3"/>
  <c r="G36" i="3"/>
  <c r="R31" i="3"/>
  <c r="Y38" i="3"/>
  <c r="Q38" i="3"/>
  <c r="F38" i="3"/>
  <c r="Y36" i="3"/>
  <c r="E34" i="3"/>
  <c r="AB34" i="3"/>
  <c r="G34" i="3"/>
  <c r="AE34" i="3"/>
  <c r="P34" i="3"/>
  <c r="T34" i="3"/>
  <c r="W34" i="3"/>
  <c r="AD34" i="3"/>
  <c r="L34" i="3"/>
  <c r="AA34" i="3"/>
  <c r="X34" i="3"/>
  <c r="Y34" i="3"/>
  <c r="AC34" i="3"/>
  <c r="Q34" i="3"/>
  <c r="F34" i="3"/>
  <c r="U34" i="3"/>
  <c r="Z34" i="3"/>
  <c r="M34" i="3"/>
  <c r="R34" i="3"/>
  <c r="AB31" i="3"/>
  <c r="O31" i="3"/>
  <c r="V31" i="3"/>
  <c r="S31" i="3"/>
  <c r="Y31" i="3"/>
  <c r="Q31" i="3"/>
  <c r="AC31" i="3"/>
  <c r="U31" i="3"/>
  <c r="X31" i="3"/>
  <c r="Z31" i="3"/>
  <c r="F31" i="3"/>
  <c r="G31" i="3"/>
  <c r="AE31" i="3"/>
  <c r="T31" i="3"/>
  <c r="W31" i="3"/>
  <c r="E31" i="3"/>
  <c r="AD31" i="3"/>
  <c r="L31" i="3"/>
  <c r="AA31" i="3"/>
  <c r="G24" i="3"/>
  <c r="X24" i="3"/>
  <c r="P24" i="3"/>
  <c r="M24" i="3"/>
  <c r="R24" i="3"/>
  <c r="AE45" i="3"/>
  <c r="W45" i="3"/>
  <c r="O45" i="3"/>
  <c r="AD45" i="3"/>
  <c r="V45" i="3"/>
  <c r="N45" i="3"/>
  <c r="AC45" i="3"/>
  <c r="U45" i="3"/>
  <c r="M45" i="3"/>
  <c r="AB45" i="3"/>
  <c r="T45" i="3"/>
  <c r="K45" i="3"/>
  <c r="K47" i="3" s="1"/>
  <c r="AA45" i="3"/>
  <c r="S45" i="3"/>
  <c r="G45" i="3"/>
  <c r="G47" i="3" s="1"/>
  <c r="Z45" i="3"/>
  <c r="R45" i="3"/>
  <c r="F45" i="3"/>
  <c r="F47" i="3" s="1"/>
  <c r="Y45" i="3"/>
  <c r="Q45" i="3"/>
  <c r="E45" i="3"/>
  <c r="E47" i="3" s="1"/>
  <c r="X45" i="3"/>
  <c r="P45" i="3"/>
  <c r="L45" i="3"/>
  <c r="AB24" i="3"/>
  <c r="AE24" i="3"/>
  <c r="T24" i="3"/>
  <c r="W24" i="3"/>
  <c r="AD24" i="3"/>
  <c r="P16" i="3"/>
  <c r="L24" i="3"/>
  <c r="AA24" i="3"/>
  <c r="AC24" i="3"/>
  <c r="U24" i="3"/>
  <c r="Z24" i="3"/>
  <c r="O24" i="3"/>
  <c r="V24" i="3"/>
  <c r="S24" i="3"/>
  <c r="Y24" i="3"/>
  <c r="Q24" i="3"/>
  <c r="E24" i="3"/>
  <c r="F24" i="3"/>
  <c r="U50" i="3"/>
  <c r="L50" i="3"/>
  <c r="S44" i="3"/>
  <c r="AD50" i="3"/>
  <c r="M50" i="3"/>
  <c r="E50" i="3"/>
  <c r="L16" i="3"/>
  <c r="O50" i="3"/>
  <c r="AC50" i="3"/>
  <c r="T50" i="3"/>
  <c r="Y50" i="3"/>
  <c r="R50" i="3"/>
  <c r="F50" i="3"/>
  <c r="G50" i="3"/>
  <c r="S50" i="3"/>
  <c r="K50" i="3"/>
  <c r="W50" i="3"/>
  <c r="AB50" i="3"/>
  <c r="Q50" i="3"/>
  <c r="P50" i="3"/>
  <c r="V50" i="3"/>
  <c r="N50" i="3"/>
  <c r="AA50" i="3"/>
  <c r="Z50" i="3"/>
  <c r="Z44" i="3"/>
  <c r="G21" i="3"/>
  <c r="Y21" i="3"/>
  <c r="AA21" i="3"/>
  <c r="S21" i="3"/>
  <c r="O21" i="3"/>
  <c r="N21" i="3"/>
  <c r="F21" i="3"/>
  <c r="P21" i="3"/>
  <c r="Z21" i="3"/>
  <c r="X44" i="3"/>
  <c r="R21" i="3"/>
  <c r="E21" i="3"/>
  <c r="Y44" i="3"/>
  <c r="Q44" i="3"/>
  <c r="P44" i="3"/>
  <c r="F44" i="3"/>
  <c r="R44" i="3"/>
  <c r="G44" i="3"/>
  <c r="AE44" i="3"/>
  <c r="W44" i="3"/>
  <c r="V44" i="3"/>
  <c r="U44" i="3"/>
  <c r="Q21" i="3"/>
  <c r="O44" i="3"/>
  <c r="N44" i="3"/>
  <c r="M44" i="3"/>
  <c r="T44" i="3"/>
  <c r="AA16" i="3"/>
  <c r="AB21" i="3"/>
  <c r="AE21" i="3"/>
  <c r="AD21" i="3"/>
  <c r="AC21" i="3"/>
  <c r="L44" i="3"/>
  <c r="Q16" i="3"/>
  <c r="T16" i="3"/>
  <c r="S16" i="3"/>
  <c r="X21" i="3"/>
  <c r="W21" i="3"/>
  <c r="V21" i="3"/>
  <c r="U21" i="3"/>
  <c r="AE16" i="3"/>
  <c r="AC44" i="3"/>
  <c r="E44" i="3"/>
  <c r="AA44" i="3"/>
  <c r="AD44" i="3"/>
  <c r="AB44" i="3"/>
  <c r="X16" i="3"/>
  <c r="U16" i="3"/>
  <c r="AB16" i="3"/>
  <c r="W16" i="3"/>
  <c r="AD16" i="3"/>
  <c r="G16" i="3"/>
  <c r="S12" i="3"/>
  <c r="E16" i="3"/>
  <c r="F16" i="3"/>
  <c r="AC16" i="3"/>
  <c r="M21" i="3"/>
  <c r="T21" i="3"/>
  <c r="L21" i="3"/>
  <c r="M16" i="3"/>
  <c r="Z16" i="3"/>
  <c r="O16" i="3"/>
  <c r="V16" i="3"/>
  <c r="Y16" i="3"/>
  <c r="R16" i="3"/>
  <c r="N16" i="3"/>
  <c r="T12" i="3"/>
  <c r="AA12" i="3"/>
  <c r="V12" i="3"/>
  <c r="Z12" i="3"/>
  <c r="Q12" i="3"/>
  <c r="Y12" i="3"/>
  <c r="AB12" i="3"/>
  <c r="AE12" i="3"/>
  <c r="AD12" i="3"/>
  <c r="AC12" i="3"/>
  <c r="W12" i="3"/>
  <c r="N12" i="3"/>
  <c r="U12" i="3"/>
  <c r="X12" i="3"/>
  <c r="O12" i="3"/>
  <c r="M12" i="3"/>
  <c r="P12" i="3"/>
  <c r="R12" i="3"/>
  <c r="L12" i="3"/>
  <c r="P26" i="3" l="1"/>
  <c r="X27" i="3"/>
  <c r="H26" i="3"/>
  <c r="I26" i="3"/>
  <c r="J26" i="3"/>
  <c r="AC26" i="3"/>
  <c r="F26" i="3"/>
  <c r="W26" i="3"/>
  <c r="AA26" i="3"/>
  <c r="N26" i="3"/>
  <c r="U26" i="3"/>
  <c r="R27" i="3"/>
  <c r="S26" i="3"/>
  <c r="K26" i="3"/>
  <c r="T27" i="3"/>
  <c r="Q26" i="3"/>
  <c r="X26" i="3"/>
  <c r="Y47" i="3"/>
  <c r="Y46" i="3"/>
  <c r="O47" i="3"/>
  <c r="O46" i="3"/>
  <c r="M26" i="3"/>
  <c r="Z27" i="3"/>
  <c r="Y27" i="3"/>
  <c r="AD27" i="3"/>
  <c r="AB47" i="3"/>
  <c r="AB46" i="3"/>
  <c r="W47" i="3"/>
  <c r="W46" i="3"/>
  <c r="P27" i="3"/>
  <c r="W27" i="3"/>
  <c r="R47" i="3"/>
  <c r="R46" i="3"/>
  <c r="M47" i="3"/>
  <c r="M46" i="3"/>
  <c r="AE47" i="3"/>
  <c r="AE46" i="3"/>
  <c r="N27" i="3"/>
  <c r="L47" i="3"/>
  <c r="L46" i="3"/>
  <c r="Z47" i="3"/>
  <c r="Z46" i="3"/>
  <c r="P47" i="3"/>
  <c r="P46" i="3"/>
  <c r="U47" i="3"/>
  <c r="U46" i="3"/>
  <c r="AC47" i="3"/>
  <c r="AC46" i="3"/>
  <c r="V27" i="3"/>
  <c r="X47" i="3"/>
  <c r="X46" i="3"/>
  <c r="S47" i="3"/>
  <c r="S46" i="3"/>
  <c r="N47" i="3"/>
  <c r="N46" i="3"/>
  <c r="AB27" i="3"/>
  <c r="AA47" i="3"/>
  <c r="AA46" i="3"/>
  <c r="V47" i="3"/>
  <c r="V46" i="3"/>
  <c r="AA27" i="3"/>
  <c r="Q47" i="3"/>
  <c r="Q46" i="3"/>
  <c r="AD47" i="3"/>
  <c r="AD46" i="3"/>
  <c r="T47" i="3"/>
  <c r="T46" i="3"/>
  <c r="U27" i="3"/>
  <c r="R26" i="3"/>
  <c r="Z26" i="3"/>
  <c r="T26" i="3"/>
  <c r="AB26" i="3"/>
  <c r="S27" i="3"/>
  <c r="AE27" i="3"/>
  <c r="E26" i="3"/>
  <c r="O26" i="3"/>
  <c r="AE26" i="3"/>
  <c r="Q27" i="3"/>
  <c r="O27" i="3"/>
  <c r="AC27" i="3"/>
  <c r="Y26" i="3"/>
  <c r="AD26" i="3"/>
  <c r="L26" i="3"/>
  <c r="V26" i="3"/>
  <c r="G26" i="3"/>
  <c r="S8" i="3"/>
  <c r="R8" i="3"/>
  <c r="S9" i="3" l="1"/>
  <c r="S4" i="3"/>
  <c r="R9" i="3"/>
  <c r="R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E2" authorId="0" shapeId="0" xr:uid="{C2F2A21C-D4E1-4113-A97E-0F4FD772434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F2" authorId="0" shapeId="0" xr:uid="{5DC8B21C-FE05-468E-9F47-201F9794F298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G2" authorId="0" shapeId="0" xr:uid="{3FB82268-49D2-4DBD-9F3D-BFE18D9445F5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H2" authorId="0" shapeId="0" xr:uid="{222A6155-F709-4E14-8FD3-9C9B46BFA28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I2" authorId="0" shapeId="0" xr:uid="{14D4799B-7161-41AB-A5BE-DD1AF7B9EEE5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J2" authorId="0" shapeId="0" xr:uid="{0D5644B8-7420-48CE-A279-3D8A3BF761CD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with new closure rules</t>
        </r>
      </text>
    </comment>
    <comment ref="C54" authorId="0" shapeId="0" xr:uid="{4EFC6593-24CC-4185-8A35-AA4CFE541800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difference with savings should be stock changes.</t>
        </r>
      </text>
    </comment>
  </commentList>
</comments>
</file>

<file path=xl/sharedStrings.xml><?xml version="1.0" encoding="utf-8"?>
<sst xmlns="http://schemas.openxmlformats.org/spreadsheetml/2006/main" count="24265" uniqueCount="289">
  <si>
    <t>PalmaRatio</t>
  </si>
  <si>
    <t>total</t>
  </si>
  <si>
    <t>20-20Ratio</t>
  </si>
  <si>
    <t>C_GVA</t>
  </si>
  <si>
    <t>aawhe</t>
  </si>
  <si>
    <t>aamai</t>
  </si>
  <si>
    <t>aaoce</t>
  </si>
  <si>
    <t>aaveg</t>
  </si>
  <si>
    <t>aaofr</t>
  </si>
  <si>
    <t>aagra</t>
  </si>
  <si>
    <t>aaoil</t>
  </si>
  <si>
    <t>aatub</t>
  </si>
  <si>
    <t>aapul</t>
  </si>
  <si>
    <t>aasug</t>
  </si>
  <si>
    <t>aaoth</t>
  </si>
  <si>
    <t>alani</t>
  </si>
  <si>
    <t>afore</t>
  </si>
  <si>
    <t>afish</t>
  </si>
  <si>
    <t>acoal</t>
  </si>
  <si>
    <t>agold</t>
  </si>
  <si>
    <t>angas</t>
  </si>
  <si>
    <t>apgm</t>
  </si>
  <si>
    <t>amore</t>
  </si>
  <si>
    <t>amine</t>
  </si>
  <si>
    <t>ameat</t>
  </si>
  <si>
    <t>apfis</t>
  </si>
  <si>
    <t>avege</t>
  </si>
  <si>
    <t>afats</t>
  </si>
  <si>
    <t>adair</t>
  </si>
  <si>
    <t>agrai</t>
  </si>
  <si>
    <t>astar</t>
  </si>
  <si>
    <t>afeed</t>
  </si>
  <si>
    <t>abake</t>
  </si>
  <si>
    <t>asuga</t>
  </si>
  <si>
    <t>aconf</t>
  </si>
  <si>
    <t>apast</t>
  </si>
  <si>
    <t>aofoo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</si>
  <si>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</si>
  <si>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</si>
  <si>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</si>
  <si>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</si>
  <si>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</si>
  <si>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</si>
  <si>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</si>
  <si>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</si>
  <si>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apetr</t>
  </si>
  <si>
    <t>ahydr</t>
  </si>
  <si>
    <t>aammo</t>
  </si>
  <si>
    <t>abchm</t>
  </si>
  <si>
    <t>aochm</t>
  </si>
  <si>
    <t>arubb</t>
  </si>
  <si>
    <t>aplas</t>
  </si>
  <si>
    <t>anmet</t>
  </si>
  <si>
    <t>airon</t>
  </si>
  <si>
    <t>anfrm</t>
  </si>
  <si>
    <t>ametp</t>
  </si>
  <si>
    <t>amach</t>
  </si>
  <si>
    <t>afcel</t>
  </si>
  <si>
    <t>aelct</t>
  </si>
  <si>
    <t>aemch</t>
  </si>
  <si>
    <t>asequ</t>
  </si>
  <si>
    <t>avehi</t>
  </si>
  <si>
    <t>atequ</t>
  </si>
  <si>
    <t>afurn</t>
  </si>
  <si>
    <t>aoman</t>
  </si>
  <si>
    <t>aelec</t>
  </si>
  <si>
    <t>awatr</t>
  </si>
  <si>
    <t>acons</t>
  </si>
  <si>
    <t>atrad</t>
  </si>
  <si>
    <t>ahotl</t>
  </si>
  <si>
    <t>altrp-p</t>
  </si>
  <si>
    <t>altrp-f</t>
  </si>
  <si>
    <t>aotrp-p</t>
  </si>
  <si>
    <t>aotrp-f</t>
  </si>
  <si>
    <t>aprtr</t>
  </si>
  <si>
    <t>atrps</t>
  </si>
  <si>
    <t>acomm</t>
  </si>
  <si>
    <t>afsrv</t>
  </si>
  <si>
    <t>absrv</t>
  </si>
  <si>
    <t>agsrv</t>
  </si>
  <si>
    <t>aosrv</t>
  </si>
  <si>
    <t>MPSX</t>
  </si>
  <si>
    <t>ent-n</t>
  </si>
  <si>
    <t>ent-e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</si>
  <si>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</si>
  <si>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</si>
  <si>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</si>
  <si>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</si>
  <si>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</si>
  <si>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</si>
  <si>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</si>
  <si>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</si>
  <si>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</si>
  <si>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hhd-9</t>
  </si>
  <si>
    <t>TINSX</t>
  </si>
  <si>
    <t>YIX</t>
  </si>
  <si>
    <t>C_SavingsINS</t>
  </si>
  <si>
    <t>FSAVX</t>
  </si>
  <si>
    <t>GSAVX</t>
  </si>
  <si>
    <t>C_PubDef</t>
  </si>
  <si>
    <t>C_TSav</t>
  </si>
  <si>
    <t>QINVX</t>
  </si>
  <si>
    <t>ctext</t>
  </si>
  <si>
    <t>cleat</t>
  </si>
  <si>
    <t>cprnt</t>
  </si>
  <si>
    <t>crubb</t>
  </si>
  <si>
    <t>cplas</t>
  </si>
  <si>
    <t>cnmet</t>
  </si>
  <si>
    <t>cnfrm</t>
  </si>
  <si>
    <t>cmetp</t>
  </si>
  <si>
    <t>cmach</t>
  </si>
  <si>
    <t>cemch</t>
  </si>
  <si>
    <t>csequ</t>
  </si>
  <si>
    <t>cvehi</t>
  </si>
  <si>
    <t>ctequ</t>
  </si>
  <si>
    <t>cfurn</t>
  </si>
  <si>
    <t>coman</t>
  </si>
  <si>
    <t>ccons</t>
  </si>
  <si>
    <t>cbsrv</t>
  </si>
  <si>
    <t>cimpt</t>
  </si>
  <si>
    <t>PQX</t>
  </si>
  <si>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</si>
  <si>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</si>
  <si>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</si>
  <si>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</si>
  <si>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</si>
  <si>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</si>
  <si>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</si>
  <si>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</si>
  <si>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</si>
  <si>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</si>
  <si>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</si>
  <si>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</si>
  <si>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</si>
  <si>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</si>
  <si>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</si>
  <si>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ccoal-hgh</t>
  </si>
  <si>
    <t>ccoil</t>
  </si>
  <si>
    <t>cngas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</si>
  <si>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</si>
  <si>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</si>
  <si>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</si>
  <si>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</si>
  <si>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</si>
  <si>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</si>
  <si>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</si>
  <si>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</si>
  <si>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</si>
  <si>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</si>
  <si>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</si>
  <si>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</si>
  <si>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</si>
  <si>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</si>
  <si>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</si>
  <si>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</si>
  <si>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</si>
  <si>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cclth</t>
  </si>
  <si>
    <t>cfoot</t>
  </si>
  <si>
    <t>cwood</t>
  </si>
  <si>
    <t>cpapr</t>
  </si>
  <si>
    <t>cpetr-p</t>
  </si>
  <si>
    <t>cpetr-d</t>
  </si>
  <si>
    <t>cpetr-h</t>
  </si>
  <si>
    <t>cpetr-k</t>
  </si>
  <si>
    <t>cpetr-l</t>
  </si>
  <si>
    <t>chydr</t>
  </si>
  <si>
    <t>cammo</t>
  </si>
  <si>
    <t>cbchm</t>
  </si>
  <si>
    <t>cochm</t>
  </si>
  <si>
    <t>ciron</t>
  </si>
  <si>
    <t>cfcel</t>
  </si>
  <si>
    <t>celct</t>
  </si>
  <si>
    <t>celec</t>
  </si>
  <si>
    <t>cwatr</t>
  </si>
  <si>
    <t>ctrad</t>
  </si>
  <si>
    <t>chotl</t>
  </si>
  <si>
    <t>cptrp-l</t>
  </si>
  <si>
    <t>cftrp-l</t>
  </si>
  <si>
    <t>cptrp-o</t>
  </si>
  <si>
    <t>cftrp-o</t>
  </si>
  <si>
    <t>cprtr</t>
  </si>
  <si>
    <t>ctrps</t>
  </si>
  <si>
    <t>ccomm</t>
  </si>
  <si>
    <t>cfsrv</t>
  </si>
  <si>
    <t>cgsrv</t>
  </si>
  <si>
    <t>cosrv</t>
  </si>
  <si>
    <t>C_InvVal</t>
  </si>
  <si>
    <t>IADJX</t>
  </si>
  <si>
    <t>C_QINV_IADJ</t>
  </si>
  <si>
    <t>INVSHRX</t>
  </si>
  <si>
    <t>GADJX</t>
  </si>
  <si>
    <t>GOVSHRX</t>
  </si>
  <si>
    <t>GOVGR</t>
  </si>
  <si>
    <t>trnsfrx_gov</t>
  </si>
  <si>
    <t>trnsfrx_row</t>
  </si>
  <si>
    <t>gov</t>
  </si>
  <si>
    <t>C_NetTrnsGov2Ins</t>
  </si>
  <si>
    <t>EGX</t>
  </si>
  <si>
    <t>QFSX</t>
  </si>
  <si>
    <t>flab-p</t>
  </si>
  <si>
    <t>flab-m</t>
  </si>
  <si>
    <t>flab-s</t>
  </si>
  <si>
    <t>flab-t</t>
  </si>
  <si>
    <t>fcap</t>
  </si>
  <si>
    <t>fegy</t>
  </si>
  <si>
    <t>fland</t>
  </si>
  <si>
    <t>C_QFSlab</t>
  </si>
  <si>
    <t>P_ActivePop</t>
  </si>
  <si>
    <t>P_WAgePop</t>
  </si>
  <si>
    <t>C_BroadUnEmpRate</t>
  </si>
  <si>
    <t>C_LabForcePart</t>
  </si>
  <si>
    <t>QVAX</t>
  </si>
  <si>
    <t>PVAX</t>
  </si>
  <si>
    <t>C_GovCons</t>
  </si>
  <si>
    <t>Scenario</t>
  </si>
  <si>
    <t>Indicator</t>
  </si>
  <si>
    <t>Component</t>
  </si>
  <si>
    <t>SDG_NoInv_Base</t>
  </si>
  <si>
    <t>SDGbaseTra_UrbAS_BAU</t>
  </si>
  <si>
    <t>acttax</t>
  </si>
  <si>
    <t>base</t>
  </si>
  <si>
    <t>imptax</t>
  </si>
  <si>
    <t>SIclos6_GOVclos11</t>
  </si>
  <si>
    <t>Closure rules</t>
  </si>
  <si>
    <t>C_YIX</t>
  </si>
  <si>
    <t>YGX</t>
  </si>
  <si>
    <t>utax</t>
  </si>
  <si>
    <t>vatax</t>
  </si>
  <si>
    <t>comtax</t>
  </si>
  <si>
    <t>DIRTAX</t>
  </si>
  <si>
    <t>FACINC</t>
  </si>
  <si>
    <t>TRNSFR</t>
  </si>
  <si>
    <t>SDGbaseTra_UrbAS_IRT</t>
  </si>
  <si>
    <t>SDGbaseTra_UrbAS_ERT</t>
  </si>
  <si>
    <t>SDGbaseTra_RurAS_Uacombi</t>
  </si>
  <si>
    <t>SDGbaseTra_RurAS_CUG</t>
  </si>
  <si>
    <t>SDGbaseTra_RurAS_CUS</t>
  </si>
  <si>
    <t>SDGbaseTra_RurAS_CRG</t>
  </si>
  <si>
    <t>SDGbaseTra_RurAS_CRS</t>
  </si>
  <si>
    <t>SDGbaseTra_AgMin</t>
  </si>
  <si>
    <t>SDGbaseTra_AgMed</t>
  </si>
  <si>
    <t>SDGbaseTra_AgMax</t>
  </si>
  <si>
    <t>Scenarios</t>
  </si>
  <si>
    <t>Common name</t>
  </si>
  <si>
    <t>Gross Income (bn ZAR2019)</t>
  </si>
  <si>
    <t>Category</t>
  </si>
  <si>
    <t>Investment index</t>
  </si>
  <si>
    <t>government net savings=investment (bn ZAR2019)</t>
  </si>
  <si>
    <t>Government expenditure (bn ZAR2019)</t>
  </si>
  <si>
    <t>Government demand index (aka consumption)</t>
  </si>
  <si>
    <t>EGX vs Tra_BAU 2021</t>
  </si>
  <si>
    <t>direct tax rate relative change vs BAU_2021</t>
  </si>
  <si>
    <t>Labour force participation rate</t>
  </si>
  <si>
    <t>Change vs Tra_BAU 2021</t>
  </si>
  <si>
    <t>GDP vs UrbTra_BAU 2021</t>
  </si>
  <si>
    <t xml:space="preserve"> </t>
  </si>
  <si>
    <t>gov import tax revenue</t>
  </si>
  <si>
    <t>gov VAT revenue</t>
  </si>
  <si>
    <t>gov production taxes - subsidies net revenue</t>
  </si>
  <si>
    <t>??</t>
  </si>
  <si>
    <t>gov direct tax revenue</t>
  </si>
  <si>
    <t>gov factor income (share in capital?)</t>
  </si>
  <si>
    <t>gov net transfers</t>
  </si>
  <si>
    <t>government revenue</t>
  </si>
  <si>
    <t>non-gov domestic savings</t>
  </si>
  <si>
    <t>foreign savings in FCU</t>
  </si>
  <si>
    <t>EXRX</t>
  </si>
  <si>
    <t>LCU / FCU = Rand / USD</t>
  </si>
  <si>
    <t>Foreign savings in ZAR(2019)</t>
  </si>
  <si>
    <t>C_Tsav</t>
  </si>
  <si>
    <t>total savings</t>
  </si>
  <si>
    <t>Investment value</t>
  </si>
  <si>
    <t>direct tax revenue at constant rates</t>
  </si>
  <si>
    <t>direct tax revenue due to rate change</t>
  </si>
  <si>
    <t>relative change vs BAU_2021</t>
  </si>
  <si>
    <t>gov rev excl dirtax</t>
  </si>
  <si>
    <t>Growth &amp; Struct related rev chg, excl dir tax</t>
  </si>
  <si>
    <t>Change in gov exp vs BAU</t>
  </si>
  <si>
    <t>Change in investment need vs BAU</t>
  </si>
  <si>
    <t>Assumed SDG investments:</t>
  </si>
  <si>
    <t>Capital</t>
  </si>
  <si>
    <t>O&amp;M</t>
  </si>
  <si>
    <t>-</t>
  </si>
  <si>
    <t>- of which productive</t>
  </si>
  <si>
    <t>Result indicators:</t>
  </si>
  <si>
    <t>SDG_NoInv_Base_ReproTest01</t>
  </si>
  <si>
    <t>direct tax rate for Hhd class of richest 10%</t>
  </si>
  <si>
    <t>Investment quantity/volume</t>
  </si>
  <si>
    <t>as pct of Total Income (proxy for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</si>
</sst>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9966FF"/>
      <name val="Calibri"/>
      <family val="2"/>
      <scheme val="minor"/>
    </font>
    <font>
      <sz val="11"/>
      <color rgb="FF9966FF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i/>
      <sz val="9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4" fontId="6" fillId="0" borderId="0" xfId="0" applyNumberFormat="1" applyFont="1"/>
    <xf numFmtId="4" fontId="8" fillId="0" borderId="0" xfId="0" applyNumberFormat="1" applyFont="1"/>
    <xf numFmtId="4" fontId="12" fillId="0" borderId="0" xfId="0" applyNumberFormat="1" applyFont="1"/>
    <xf numFmtId="4" fontId="10" fillId="0" borderId="0" xfId="0" applyNumberFormat="1" applyFont="1"/>
    <xf numFmtId="4" fontId="14" fillId="0" borderId="0" xfId="0" applyNumberFormat="1" applyFont="1"/>
    <xf numFmtId="3" fontId="12" fillId="0" borderId="0" xfId="0" applyNumberFormat="1" applyFont="1"/>
    <xf numFmtId="3" fontId="10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right"/>
    </xf>
    <xf numFmtId="0" fontId="17" fillId="0" borderId="0" xfId="0" applyFont="1"/>
    <xf numFmtId="4" fontId="17" fillId="0" borderId="0" xfId="0" applyNumberFormat="1" applyFont="1"/>
    <xf numFmtId="3" fontId="17" fillId="0" borderId="0" xfId="0" applyNumberFormat="1" applyFont="1"/>
    <xf numFmtId="0" fontId="18" fillId="0" borderId="0" xfId="0" applyFont="1"/>
    <xf numFmtId="0" fontId="19" fillId="0" borderId="0" xfId="0" applyFont="1" applyAlignment="1">
      <alignment horizontal="right"/>
    </xf>
    <xf numFmtId="0" fontId="19" fillId="0" borderId="0" xfId="0" applyFont="1"/>
    <xf numFmtId="11" fontId="19" fillId="0" borderId="0" xfId="0" applyNumberFormat="1" applyFont="1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right"/>
    </xf>
    <xf numFmtId="0" fontId="21" fillId="0" borderId="0" xfId="0" applyFont="1"/>
    <xf numFmtId="3" fontId="21" fillId="0" borderId="0" xfId="0" applyNumberFormat="1" applyFont="1"/>
    <xf numFmtId="4" fontId="21" fillId="0" borderId="0" xfId="0" applyNumberFormat="1" applyFont="1"/>
    <xf numFmtId="0" fontId="22" fillId="0" borderId="0" xfId="0" applyFont="1"/>
    <xf numFmtId="0" fontId="23" fillId="0" borderId="0" xfId="0" applyFont="1" applyAlignment="1">
      <alignment horizontal="right"/>
    </xf>
    <xf numFmtId="0" fontId="23" fillId="0" borderId="0" xfId="0" applyFont="1"/>
    <xf numFmtId="11" fontId="23" fillId="0" borderId="0" xfId="0" applyNumberFormat="1" applyFont="1"/>
    <xf numFmtId="165" fontId="8" fillId="0" borderId="0" xfId="0" applyNumberFormat="1" applyFont="1"/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 applyAlignment="1">
      <alignment horizontal="right"/>
    </xf>
    <xf numFmtId="0" fontId="25" fillId="0" borderId="0" xfId="0" applyFont="1"/>
    <xf numFmtId="11" fontId="25" fillId="0" borderId="0" xfId="0" applyNumberFormat="1" applyFont="1"/>
    <xf numFmtId="0" fontId="26" fillId="0" borderId="0" xfId="0" applyFont="1"/>
    <xf numFmtId="0" fontId="27" fillId="0" borderId="0" xfId="0" applyFont="1" applyAlignment="1">
      <alignment horizontal="right"/>
    </xf>
    <xf numFmtId="0" fontId="27" fillId="0" borderId="0" xfId="0" applyFont="1"/>
    <xf numFmtId="11" fontId="27" fillId="0" borderId="0" xfId="0" applyNumberFormat="1" applyFont="1"/>
    <xf numFmtId="0" fontId="28" fillId="0" borderId="0" xfId="0" applyFont="1"/>
    <xf numFmtId="0" fontId="29" fillId="0" borderId="0" xfId="0" applyFont="1" applyAlignment="1">
      <alignment horizontal="right"/>
    </xf>
    <xf numFmtId="0" fontId="29" fillId="0" borderId="0" xfId="0" applyFont="1"/>
    <xf numFmtId="11" fontId="29" fillId="0" borderId="0" xfId="0" applyNumberFormat="1" applyFont="1"/>
    <xf numFmtId="0" fontId="30" fillId="0" borderId="0" xfId="0" applyFont="1"/>
    <xf numFmtId="0" fontId="31" fillId="0" borderId="0" xfId="0" applyFont="1" applyAlignment="1">
      <alignment horizontal="right"/>
    </xf>
    <xf numFmtId="0" fontId="31" fillId="0" borderId="0" xfId="0" applyFont="1"/>
    <xf numFmtId="3" fontId="31" fillId="0" borderId="0" xfId="0" applyNumberFormat="1" applyFont="1"/>
    <xf numFmtId="4" fontId="31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right"/>
    </xf>
    <xf numFmtId="0" fontId="33" fillId="0" borderId="0" xfId="0" applyFont="1"/>
    <xf numFmtId="11" fontId="33" fillId="0" borderId="0" xfId="0" applyNumberFormat="1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/>
    <xf numFmtId="0" fontId="2" fillId="0" borderId="2" xfId="0" applyFont="1" applyBorder="1"/>
    <xf numFmtId="0" fontId="0" fillId="0" borderId="2" xfId="0" applyBorder="1"/>
    <xf numFmtId="0" fontId="0" fillId="2" borderId="0" xfId="0" applyFill="1"/>
    <xf numFmtId="0" fontId="2" fillId="2" borderId="3" xfId="0" applyFont="1" applyFill="1" applyBorder="1"/>
    <xf numFmtId="3" fontId="0" fillId="2" borderId="1" xfId="0" applyNumberFormat="1" applyFill="1" applyBorder="1"/>
    <xf numFmtId="4" fontId="0" fillId="2" borderId="1" xfId="0" applyNumberFormat="1" applyFill="1" applyBorder="1"/>
    <xf numFmtId="164" fontId="6" fillId="2" borderId="1" xfId="1" applyNumberFormat="1" applyFont="1" applyFill="1" applyBorder="1"/>
    <xf numFmtId="9" fontId="0" fillId="2" borderId="1" xfId="1" applyFont="1" applyFill="1" applyBorder="1"/>
    <xf numFmtId="0" fontId="0" fillId="2" borderId="1" xfId="0" applyFill="1" applyBorder="1"/>
    <xf numFmtId="0" fontId="2" fillId="3" borderId="0" xfId="0" applyFont="1" applyFill="1"/>
    <xf numFmtId="0" fontId="0" fillId="3" borderId="0" xfId="0" applyFill="1"/>
    <xf numFmtId="0" fontId="2" fillId="3" borderId="3" xfId="0" applyFont="1" applyFill="1" applyBorder="1"/>
    <xf numFmtId="3" fontId="2" fillId="3" borderId="1" xfId="0" applyNumberFormat="1" applyFont="1" applyFill="1" applyBorder="1"/>
    <xf numFmtId="3" fontId="0" fillId="3" borderId="1" xfId="0" applyNumberFormat="1" applyFill="1" applyBorder="1"/>
    <xf numFmtId="10" fontId="35" fillId="3" borderId="1" xfId="1" applyNumberFormat="1" applyFont="1" applyFill="1" applyBorder="1"/>
    <xf numFmtId="10" fontId="6" fillId="3" borderId="1" xfId="1" applyNumberFormat="1" applyFont="1" applyFill="1" applyBorder="1"/>
    <xf numFmtId="4" fontId="2" fillId="3" borderId="1" xfId="0" applyNumberFormat="1" applyFont="1" applyFill="1" applyBorder="1"/>
    <xf numFmtId="4" fontId="0" fillId="3" borderId="1" xfId="0" applyNumberFormat="1" applyFill="1" applyBorder="1"/>
    <xf numFmtId="164" fontId="35" fillId="3" borderId="1" xfId="1" applyNumberFormat="1" applyFont="1" applyFill="1" applyBorder="1"/>
    <xf numFmtId="164" fontId="6" fillId="3" borderId="1" xfId="1" applyNumberFormat="1" applyFont="1" applyFill="1" applyBorder="1"/>
    <xf numFmtId="9" fontId="2" fillId="3" borderId="1" xfId="1" applyFont="1" applyFill="1" applyBorder="1"/>
    <xf numFmtId="9" fontId="0" fillId="3" borderId="1" xfId="1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4" borderId="0" xfId="0" applyFill="1"/>
    <xf numFmtId="0" fontId="2" fillId="4" borderId="3" xfId="0" applyFont="1" applyFill="1" applyBorder="1"/>
    <xf numFmtId="3" fontId="0" fillId="4" borderId="1" xfId="0" applyNumberFormat="1" applyFill="1" applyBorder="1"/>
    <xf numFmtId="10" fontId="6" fillId="4" borderId="1" xfId="1" applyNumberFormat="1" applyFont="1" applyFill="1" applyBorder="1"/>
    <xf numFmtId="4" fontId="0" fillId="4" borderId="1" xfId="0" applyNumberFormat="1" applyFill="1" applyBorder="1"/>
    <xf numFmtId="164" fontId="6" fillId="4" borderId="1" xfId="1" applyNumberFormat="1" applyFont="1" applyFill="1" applyBorder="1"/>
    <xf numFmtId="9" fontId="0" fillId="4" borderId="1" xfId="1" applyFont="1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textRotation="75"/>
    </xf>
    <xf numFmtId="0" fontId="2" fillId="3" borderId="1" xfId="0" applyFont="1" applyFill="1" applyBorder="1" applyAlignment="1">
      <alignment horizontal="center" textRotation="75"/>
    </xf>
    <xf numFmtId="0" fontId="0" fillId="3" borderId="1" xfId="0" applyFill="1" applyBorder="1" applyAlignment="1">
      <alignment horizontal="center" textRotation="75"/>
    </xf>
    <xf numFmtId="0" fontId="0" fillId="4" borderId="1" xfId="0" applyFill="1" applyBorder="1" applyAlignment="1">
      <alignment horizontal="center" textRotation="75"/>
    </xf>
    <xf numFmtId="0" fontId="38" fillId="0" borderId="0" xfId="0" applyFont="1"/>
    <xf numFmtId="3" fontId="38" fillId="2" borderId="1" xfId="0" applyNumberFormat="1" applyFont="1" applyFill="1" applyBorder="1"/>
    <xf numFmtId="3" fontId="39" fillId="3" borderId="1" xfId="0" applyNumberFormat="1" applyFont="1" applyFill="1" applyBorder="1"/>
    <xf numFmtId="3" fontId="38" fillId="3" borderId="1" xfId="0" applyNumberFormat="1" applyFont="1" applyFill="1" applyBorder="1"/>
    <xf numFmtId="3" fontId="38" fillId="4" borderId="1" xfId="0" applyNumberFormat="1" applyFont="1" applyFill="1" applyBorder="1"/>
    <xf numFmtId="0" fontId="40" fillId="0" borderId="0" xfId="0" applyFont="1"/>
    <xf numFmtId="3" fontId="40" fillId="3" borderId="1" xfId="0" applyNumberFormat="1" applyFont="1" applyFill="1" applyBorder="1"/>
    <xf numFmtId="3" fontId="25" fillId="2" borderId="1" xfId="0" applyNumberFormat="1" applyFont="1" applyFill="1" applyBorder="1"/>
    <xf numFmtId="3" fontId="25" fillId="3" borderId="1" xfId="0" applyNumberFormat="1" applyFont="1" applyFill="1" applyBorder="1"/>
    <xf numFmtId="3" fontId="25" fillId="4" borderId="1" xfId="0" applyNumberFormat="1" applyFont="1" applyFill="1" applyBorder="1"/>
    <xf numFmtId="3" fontId="6" fillId="2" borderId="1" xfId="1" applyNumberFormat="1" applyFont="1" applyFill="1" applyBorder="1"/>
    <xf numFmtId="3" fontId="6" fillId="3" borderId="1" xfId="1" applyNumberFormat="1" applyFont="1" applyFill="1" applyBorder="1"/>
    <xf numFmtId="3" fontId="6" fillId="4" borderId="1" xfId="1" applyNumberFormat="1" applyFont="1" applyFill="1" applyBorder="1"/>
    <xf numFmtId="3" fontId="35" fillId="3" borderId="1" xfId="0" applyNumberFormat="1" applyFont="1" applyFill="1" applyBorder="1"/>
    <xf numFmtId="0" fontId="41" fillId="0" borderId="0" xfId="0" applyFont="1"/>
    <xf numFmtId="3" fontId="41" fillId="2" borderId="1" xfId="0" applyNumberFormat="1" applyFont="1" applyFill="1" applyBorder="1"/>
    <xf numFmtId="3" fontId="42" fillId="3" borderId="1" xfId="0" applyNumberFormat="1" applyFont="1" applyFill="1" applyBorder="1"/>
    <xf numFmtId="3" fontId="41" fillId="3" borderId="1" xfId="0" applyNumberFormat="1" applyFont="1" applyFill="1" applyBorder="1"/>
    <xf numFmtId="3" fontId="41" fillId="4" borderId="1" xfId="0" applyNumberFormat="1" applyFont="1" applyFill="1" applyBorder="1"/>
    <xf numFmtId="0" fontId="25" fillId="2" borderId="1" xfId="0" applyFont="1" applyFill="1" applyBorder="1"/>
    <xf numFmtId="0" fontId="40" fillId="3" borderId="1" xfId="0" quotePrefix="1" applyFont="1" applyFill="1" applyBorder="1"/>
    <xf numFmtId="166" fontId="25" fillId="3" borderId="1" xfId="0" applyNumberFormat="1" applyFont="1" applyFill="1" applyBorder="1"/>
    <xf numFmtId="166" fontId="25" fillId="4" borderId="1" xfId="0" applyNumberFormat="1" applyFont="1" applyFill="1" applyBorder="1"/>
    <xf numFmtId="0" fontId="43" fillId="0" borderId="0" xfId="0" quotePrefix="1" applyFont="1"/>
    <xf numFmtId="0" fontId="44" fillId="0" borderId="0" xfId="0" applyFont="1"/>
    <xf numFmtId="0" fontId="44" fillId="2" borderId="1" xfId="0" applyFont="1" applyFill="1" applyBorder="1"/>
    <xf numFmtId="0" fontId="45" fillId="3" borderId="1" xfId="0" quotePrefix="1" applyFont="1" applyFill="1" applyBorder="1"/>
    <xf numFmtId="166" fontId="43" fillId="3" borderId="1" xfId="0" quotePrefix="1" applyNumberFormat="1" applyFont="1" applyFill="1" applyBorder="1"/>
    <xf numFmtId="166" fontId="43" fillId="4" borderId="1" xfId="0" quotePrefix="1" applyNumberFormat="1" applyFont="1" applyFill="1" applyBorder="1"/>
    <xf numFmtId="165" fontId="42" fillId="3" borderId="1" xfId="0" applyNumberFormat="1" applyFont="1" applyFill="1" applyBorder="1"/>
    <xf numFmtId="165" fontId="41" fillId="3" borderId="1" xfId="0" applyNumberFormat="1" applyFont="1" applyFill="1" applyBorder="1"/>
    <xf numFmtId="165" fontId="41" fillId="4" borderId="1" xfId="0" applyNumberFormat="1" applyFont="1" applyFill="1" applyBorder="1"/>
    <xf numFmtId="0" fontId="2" fillId="0" borderId="0" xfId="0" applyFont="1"/>
    <xf numFmtId="166" fontId="24" fillId="3" borderId="1" xfId="0" applyNumberFormat="1" applyFont="1" applyFill="1" applyBorder="1"/>
    <xf numFmtId="166" fontId="24" fillId="4" borderId="1" xfId="0" applyNumberFormat="1" applyFont="1" applyFill="1" applyBorder="1"/>
    <xf numFmtId="0" fontId="25" fillId="0" borderId="4" xfId="0" applyFont="1" applyBorder="1" applyAlignment="1">
      <alignment horizontal="left"/>
    </xf>
    <xf numFmtId="0" fontId="40" fillId="0" borderId="5" xfId="0" applyFont="1" applyBorder="1"/>
    <xf numFmtId="3" fontId="40" fillId="2" borderId="6" xfId="0" applyNumberFormat="1" applyFont="1" applyFill="1" applyBorder="1"/>
    <xf numFmtId="3" fontId="40" fillId="3" borderId="6" xfId="0" applyNumberFormat="1" applyFont="1" applyFill="1" applyBorder="1"/>
    <xf numFmtId="3" fontId="40" fillId="4" borderId="6" xfId="0" applyNumberFormat="1" applyFont="1" applyFill="1" applyBorder="1"/>
    <xf numFmtId="3" fontId="40" fillId="4" borderId="7" xfId="0" applyNumberFormat="1" applyFont="1" applyFill="1" applyBorder="1"/>
    <xf numFmtId="0" fontId="0" fillId="5" borderId="0" xfId="0" applyFill="1"/>
    <xf numFmtId="0" fontId="0" fillId="5" borderId="1" xfId="0" applyFill="1" applyBorder="1" applyAlignment="1">
      <alignment horizontal="center" textRotation="75"/>
    </xf>
    <xf numFmtId="0" fontId="2" fillId="5" borderId="3" xfId="0" applyFont="1" applyFill="1" applyBorder="1"/>
    <xf numFmtId="0" fontId="0" fillId="5" borderId="1" xfId="0" applyFill="1" applyBorder="1"/>
    <xf numFmtId="0" fontId="25" fillId="5" borderId="1" xfId="0" applyFont="1" applyFill="1" applyBorder="1"/>
    <xf numFmtId="3" fontId="41" fillId="5" borderId="1" xfId="0" applyNumberFormat="1" applyFont="1" applyFill="1" applyBorder="1"/>
    <xf numFmtId="0" fontId="44" fillId="5" borderId="1" xfId="0" applyFont="1" applyFill="1" applyBorder="1"/>
    <xf numFmtId="3" fontId="2" fillId="5" borderId="1" xfId="0" applyNumberFormat="1" applyFont="1" applyFill="1" applyBorder="1"/>
    <xf numFmtId="3" fontId="0" fillId="5" borderId="1" xfId="0" applyNumberFormat="1" applyFill="1" applyBorder="1"/>
    <xf numFmtId="10" fontId="6" fillId="5" borderId="1" xfId="1" applyNumberFormat="1" applyFont="1" applyFill="1" applyBorder="1"/>
    <xf numFmtId="9" fontId="0" fillId="5" borderId="1" xfId="1" applyFont="1" applyFill="1" applyBorder="1"/>
    <xf numFmtId="4" fontId="0" fillId="5" borderId="1" xfId="0" applyNumberFormat="1" applyFill="1" applyBorder="1"/>
    <xf numFmtId="164" fontId="6" fillId="5" borderId="1" xfId="1" applyNumberFormat="1" applyFont="1" applyFill="1" applyBorder="1"/>
    <xf numFmtId="3" fontId="42" fillId="5" borderId="1" xfId="0" applyNumberFormat="1" applyFont="1" applyFill="1" applyBorder="1"/>
    <xf numFmtId="3" fontId="6" fillId="5" borderId="1" xfId="1" applyNumberFormat="1" applyFont="1" applyFill="1" applyBorder="1"/>
    <xf numFmtId="3" fontId="25" fillId="5" borderId="1" xfId="0" applyNumberFormat="1" applyFont="1" applyFill="1" applyBorder="1"/>
    <xf numFmtId="3" fontId="40" fillId="5" borderId="6" xfId="0" applyNumberFormat="1" applyFont="1" applyFill="1" applyBorder="1"/>
    <xf numFmtId="3" fontId="38" fillId="5" borderId="1" xfId="0" applyNumberFormat="1" applyFont="1" applyFill="1" applyBorder="1"/>
    <xf numFmtId="4" fontId="2" fillId="5" borderId="1" xfId="0" applyNumberFormat="1" applyFont="1" applyFill="1" applyBorder="1"/>
    <xf numFmtId="0" fontId="2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99FF"/>
      <color rgb="FF9966FF"/>
      <color rgb="FFFFFFCC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s%20Funding%20SDGgapS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ential_L_supply"/>
      <sheetName val="Content"/>
      <sheetName val="Explainer"/>
      <sheetName val="FundingParamsTRA"/>
      <sheetName val="IADJDYN"/>
      <sheetName val="Prod_Transport"/>
      <sheetName val="GADJDYN"/>
      <sheetName val="NOYKFACTOR"/>
      <sheetName val="FundingParamsWaS"/>
      <sheetName val="NI_Baseline"/>
      <sheetName val="DMPSDYN"/>
      <sheetName val="TRNSFRGR"/>
      <sheetName val="NI_B_NewSI&amp;GovClos"/>
      <sheetName val="NI_B_NewSI&amp;GOV_fromgdx"/>
      <sheetName val="WaterSanitation"/>
      <sheetName val="BasicEduc"/>
      <sheetName val="TVETeduc"/>
      <sheetName val="OLD GADJ error FundingParamsTRA"/>
    </sheetNames>
    <sheetDataSet>
      <sheetData sheetId="0" refreshError="1"/>
      <sheetData sheetId="1" refreshError="1"/>
      <sheetData sheetId="2" refreshError="1"/>
      <sheetData sheetId="3">
        <row r="19">
          <cell r="Q19">
            <v>3.8082659825531215</v>
          </cell>
        </row>
        <row r="20">
          <cell r="L20">
            <v>3.3352522609409538</v>
          </cell>
          <cell r="Q20">
            <v>3.8082659825531215</v>
          </cell>
        </row>
        <row r="21">
          <cell r="L21">
            <v>0.84396508837207818</v>
          </cell>
          <cell r="Q21">
            <v>0.96365830379590722</v>
          </cell>
        </row>
        <row r="22">
          <cell r="L22">
            <v>26.932734028906207</v>
          </cell>
          <cell r="Q22">
            <v>30.752400956471519</v>
          </cell>
        </row>
        <row r="47">
          <cell r="L47">
            <v>3.331658239108044</v>
          </cell>
          <cell r="Q47">
            <v>3.8041622476581298</v>
          </cell>
        </row>
        <row r="48">
          <cell r="L48">
            <v>12.287123987635969</v>
          </cell>
          <cell r="Q48">
            <v>14.029714289834619</v>
          </cell>
        </row>
        <row r="49">
          <cell r="L49">
            <v>0.84755911020498831</v>
          </cell>
          <cell r="Q49">
            <v>0.96776203869089938</v>
          </cell>
        </row>
        <row r="50">
          <cell r="L50">
            <v>26.903711686202644</v>
          </cell>
          <cell r="Q50">
            <v>30.719262593371873</v>
          </cell>
        </row>
        <row r="75">
          <cell r="L75">
            <v>3.3068734911434277</v>
          </cell>
          <cell r="Q75">
            <v>3.775862465460194</v>
          </cell>
        </row>
        <row r="76">
          <cell r="L76">
            <v>17.038587638886248</v>
          </cell>
          <cell r="Q76">
            <v>19.455042263464147</v>
          </cell>
        </row>
        <row r="77">
          <cell r="L77">
            <v>0.87234385816960469</v>
          </cell>
          <cell r="Q77">
            <v>0.99606182088883499</v>
          </cell>
        </row>
        <row r="78">
          <cell r="L78">
            <v>26.703570595610547</v>
          </cell>
          <cell r="Q78">
            <v>30.490736998489904</v>
          </cell>
        </row>
        <row r="140">
          <cell r="L140">
            <v>3.9022451453009168</v>
          </cell>
          <cell r="Q140">
            <v>4.4556711995871527</v>
          </cell>
        </row>
        <row r="141">
          <cell r="L141">
            <v>27.609053668519344</v>
          </cell>
          <cell r="Q141">
            <v>31.524637919484526</v>
          </cell>
        </row>
        <row r="170">
          <cell r="L170">
            <v>28.794807536766793</v>
          </cell>
          <cell r="Q170">
            <v>32.878558332944813</v>
          </cell>
        </row>
        <row r="199">
          <cell r="L199">
            <v>31.511298813820261</v>
          </cell>
          <cell r="Q199">
            <v>35.980309119071677</v>
          </cell>
        </row>
        <row r="228">
          <cell r="L228">
            <v>25.535018004302628</v>
          </cell>
          <cell r="Q228">
            <v>29.156457389592571</v>
          </cell>
        </row>
        <row r="263">
          <cell r="L263">
            <v>0</v>
          </cell>
          <cell r="Q263">
            <v>0</v>
          </cell>
        </row>
        <row r="264">
          <cell r="L264">
            <v>32.974024886079825</v>
          </cell>
          <cell r="Q264">
            <v>37.65048261929384</v>
          </cell>
        </row>
        <row r="265">
          <cell r="L265">
            <v>27.521941913326593</v>
          </cell>
          <cell r="Q265">
            <v>32.546456432009244</v>
          </cell>
        </row>
        <row r="299">
          <cell r="L299">
            <v>8.9554657485279261</v>
          </cell>
          <cell r="Q299">
            <v>10.22555204217649</v>
          </cell>
        </row>
        <row r="300">
          <cell r="L300">
            <v>29.714235353615663</v>
          </cell>
          <cell r="Q300">
            <v>33.928381675941601</v>
          </cell>
        </row>
        <row r="301">
          <cell r="L301">
            <v>27.426216791254689</v>
          </cell>
          <cell r="Q301">
            <v>32.310217449037403</v>
          </cell>
        </row>
        <row r="335">
          <cell r="L335">
            <v>13.731714147742821</v>
          </cell>
          <cell r="Q335">
            <v>15.679179798003952</v>
          </cell>
        </row>
        <row r="336">
          <cell r="L336">
            <v>29.714235353615663</v>
          </cell>
          <cell r="Q336">
            <v>33.928381675941601</v>
          </cell>
        </row>
        <row r="337">
          <cell r="L337">
            <v>27.226075700662591</v>
          </cell>
          <cell r="Q337">
            <v>32.08169185415543</v>
          </cell>
        </row>
      </sheetData>
      <sheetData sheetId="4" refreshError="1"/>
      <sheetData sheetId="5">
        <row r="5">
          <cell r="I5">
            <v>2.4277457598209651E-4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0D73-8663-4F0D-AD7B-083F42447323}">
  <dimension ref="A1:AL6033"/>
  <sheetViews>
    <sheetView workbookViewId="0">
      <pane xSplit="5" ySplit="2" topLeftCell="F5993" activePane="bottomRight" state="frozen"/>
      <selection pane="topRight" activeCell="F1" sqref="F1"/>
      <selection pane="bottomLeft" activeCell="A3" sqref="A3"/>
      <selection pane="bottomRight" activeCell="E6033" sqref="E6033"/>
    </sheetView>
  </sheetViews>
  <sheetFormatPr defaultRowHeight="14.4" x14ac:dyDescent="0.3"/>
  <cols>
    <col min="1" max="1" width="19.5546875" customWidth="1"/>
    <col min="2" max="2" width="4.109375" customWidth="1"/>
    <col min="3" max="3" width="30.77734375" style="4" customWidth="1"/>
    <col min="4" max="4" width="12.33203125" style="7" customWidth="1"/>
  </cols>
  <sheetData>
    <row r="1" spans="1:37" x14ac:dyDescent="0.3"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37" x14ac:dyDescent="0.3">
      <c r="A2" s="86" t="str">
        <f t="shared" ref="A2:A65" si="0">_xlfn.CONCAT(C2,D2,E2)</f>
        <v>ScenarioIndicatorComponent</v>
      </c>
      <c r="B2" s="3" t="s">
        <v>223</v>
      </c>
      <c r="C2" s="1" t="s">
        <v>214</v>
      </c>
      <c r="D2" s="1" t="s">
        <v>215</v>
      </c>
      <c r="E2" s="1" t="s">
        <v>216</v>
      </c>
      <c r="F2" s="1">
        <v>2019</v>
      </c>
      <c r="G2" s="1">
        <v>2020</v>
      </c>
      <c r="H2" s="1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  <c r="O2" s="1">
        <v>2028</v>
      </c>
      <c r="P2" s="1">
        <v>2029</v>
      </c>
      <c r="Q2" s="1">
        <v>2030</v>
      </c>
      <c r="R2" s="1">
        <v>2031</v>
      </c>
      <c r="S2" s="1">
        <v>2032</v>
      </c>
      <c r="T2" s="1">
        <v>2033</v>
      </c>
      <c r="U2" s="1">
        <v>2034</v>
      </c>
      <c r="V2" s="1">
        <v>2035</v>
      </c>
      <c r="W2" s="1">
        <v>2036</v>
      </c>
      <c r="X2" s="1">
        <v>2037</v>
      </c>
      <c r="Y2" s="1">
        <v>2038</v>
      </c>
      <c r="Z2" s="1">
        <v>2039</v>
      </c>
      <c r="AA2" s="1">
        <v>2040</v>
      </c>
      <c r="AB2" s="1">
        <v>2041</v>
      </c>
      <c r="AC2" s="1">
        <v>2042</v>
      </c>
      <c r="AD2" s="1">
        <v>2043</v>
      </c>
      <c r="AE2" s="1">
        <v>2044</v>
      </c>
      <c r="AF2" s="1">
        <v>2045</v>
      </c>
      <c r="AG2" s="1">
        <v>2046</v>
      </c>
      <c r="AH2" s="1">
        <v>2047</v>
      </c>
      <c r="AI2" s="1">
        <v>2048</v>
      </c>
      <c r="AJ2" s="1">
        <v>2049</v>
      </c>
      <c r="AK2" s="1">
        <v>2050</v>
      </c>
    </row>
    <row r="3" spans="1:37" s="11" customFormat="1" x14ac:dyDescent="0.3">
      <c r="A3" s="86" t="str">
        <f t="shared" si="0"/>
        <v>SDG_NoInv_BasePalmaRatiototal</v>
      </c>
      <c r="B3" s="9" t="s">
        <v>222</v>
      </c>
      <c r="C3" s="10" t="s">
        <v>217</v>
      </c>
      <c r="D3" s="76" t="s">
        <v>0</v>
      </c>
      <c r="E3" s="11" t="s">
        <v>1</v>
      </c>
      <c r="F3" s="11">
        <v>3.69</v>
      </c>
      <c r="G3" s="11">
        <v>3.5</v>
      </c>
      <c r="H3" s="11">
        <v>3.68</v>
      </c>
      <c r="I3" s="11">
        <v>3.66</v>
      </c>
      <c r="J3" s="11">
        <v>3.64</v>
      </c>
      <c r="K3" s="11">
        <v>3.63</v>
      </c>
      <c r="L3" s="11">
        <v>3.62</v>
      </c>
      <c r="M3" s="11">
        <v>3.61</v>
      </c>
      <c r="N3" s="11">
        <v>3.6</v>
      </c>
      <c r="O3" s="11">
        <v>3.59</v>
      </c>
      <c r="P3" s="11">
        <v>3.58</v>
      </c>
      <c r="Q3" s="11">
        <v>3.57</v>
      </c>
      <c r="R3" s="11">
        <v>3.57</v>
      </c>
      <c r="S3" s="11">
        <v>3.56</v>
      </c>
      <c r="T3" s="11">
        <v>3.55</v>
      </c>
      <c r="U3" s="11">
        <v>3.54</v>
      </c>
      <c r="V3" s="11">
        <v>3.53</v>
      </c>
      <c r="W3" s="11">
        <v>3.52</v>
      </c>
      <c r="X3" s="11">
        <v>3.51</v>
      </c>
      <c r="Y3" s="11">
        <v>3.49</v>
      </c>
      <c r="Z3" s="11">
        <v>3.48</v>
      </c>
      <c r="AA3" s="11">
        <v>3.47</v>
      </c>
      <c r="AB3" s="11">
        <v>3.46</v>
      </c>
      <c r="AC3" s="11">
        <v>3.44</v>
      </c>
      <c r="AD3" s="11">
        <v>3.43</v>
      </c>
      <c r="AE3" s="11">
        <v>3.41</v>
      </c>
      <c r="AF3" s="11">
        <v>3.4</v>
      </c>
      <c r="AG3" s="11">
        <v>3.38</v>
      </c>
      <c r="AH3" s="11">
        <v>3.31</v>
      </c>
      <c r="AI3" s="11">
        <v>3.27</v>
      </c>
      <c r="AJ3" s="11">
        <v>3.25</v>
      </c>
      <c r="AK3" s="11">
        <v>3.22</v>
      </c>
    </row>
    <row r="4" spans="1:37" s="11" customFormat="1" x14ac:dyDescent="0.3">
      <c r="A4" s="86" t="str">
        <f t="shared" si="0"/>
        <v>SDG_NoInv_Base20-20Ratiototal</v>
      </c>
      <c r="B4" s="9" t="s">
        <v>222</v>
      </c>
      <c r="C4" s="10" t="s">
        <v>217</v>
      </c>
      <c r="D4" s="76" t="s">
        <v>2</v>
      </c>
      <c r="E4" s="11" t="s">
        <v>1</v>
      </c>
      <c r="F4" s="11">
        <v>13.17</v>
      </c>
      <c r="G4" s="11">
        <v>12.49</v>
      </c>
      <c r="H4" s="11">
        <v>13.15</v>
      </c>
      <c r="I4" s="11">
        <v>13.07</v>
      </c>
      <c r="J4" s="11">
        <v>12.99</v>
      </c>
      <c r="K4" s="11">
        <v>12.97</v>
      </c>
      <c r="L4" s="11">
        <v>12.93</v>
      </c>
      <c r="M4" s="11">
        <v>12.89</v>
      </c>
      <c r="N4" s="11">
        <v>12.85</v>
      </c>
      <c r="O4" s="11">
        <v>12.8</v>
      </c>
      <c r="P4" s="11">
        <v>12.77</v>
      </c>
      <c r="Q4" s="11">
        <v>12.72</v>
      </c>
      <c r="R4" s="11">
        <v>12.71</v>
      </c>
      <c r="S4" s="11">
        <v>12.67</v>
      </c>
      <c r="T4" s="11">
        <v>12.63</v>
      </c>
      <c r="U4" s="11">
        <v>12.62</v>
      </c>
      <c r="V4" s="11">
        <v>12.57</v>
      </c>
      <c r="W4" s="11">
        <v>12.53</v>
      </c>
      <c r="X4" s="11">
        <v>12.49</v>
      </c>
      <c r="Y4" s="11">
        <v>12.42</v>
      </c>
      <c r="Z4" s="11">
        <v>12.38</v>
      </c>
      <c r="AA4" s="11">
        <v>12.32</v>
      </c>
      <c r="AB4" s="11">
        <v>12.29</v>
      </c>
      <c r="AC4" s="11">
        <v>12.22</v>
      </c>
      <c r="AD4" s="11">
        <v>12.16</v>
      </c>
      <c r="AE4" s="11">
        <v>12.12</v>
      </c>
      <c r="AF4" s="11">
        <v>12.07</v>
      </c>
      <c r="AG4" s="11">
        <v>11.99</v>
      </c>
      <c r="AH4" s="11">
        <v>11.71</v>
      </c>
      <c r="AI4" s="11">
        <v>11.58</v>
      </c>
      <c r="AJ4" s="11">
        <v>11.48</v>
      </c>
      <c r="AK4" s="11">
        <v>11.36</v>
      </c>
    </row>
    <row r="5" spans="1:37" s="11" customFormat="1" x14ac:dyDescent="0.3">
      <c r="A5" s="86" t="str">
        <f t="shared" si="0"/>
        <v>SDG_NoInv_BaseC_GVAaawhe</v>
      </c>
      <c r="B5" s="9" t="s">
        <v>222</v>
      </c>
      <c r="C5" s="10" t="s">
        <v>217</v>
      </c>
      <c r="D5" s="76" t="s">
        <v>3</v>
      </c>
      <c r="E5" s="11" t="s">
        <v>4</v>
      </c>
      <c r="F5" s="11">
        <v>2.66</v>
      </c>
      <c r="G5" s="11">
        <v>2.4900000000000002</v>
      </c>
      <c r="H5" s="11">
        <v>2.58</v>
      </c>
      <c r="I5" s="11">
        <v>2.68</v>
      </c>
      <c r="J5" s="11">
        <v>2.76</v>
      </c>
      <c r="K5" s="11">
        <v>2.81</v>
      </c>
      <c r="L5" s="11">
        <v>2.86</v>
      </c>
      <c r="M5" s="11">
        <v>2.89</v>
      </c>
      <c r="N5" s="11">
        <v>2.92</v>
      </c>
      <c r="O5" s="11">
        <v>3.08</v>
      </c>
      <c r="P5" s="11">
        <v>3.12</v>
      </c>
      <c r="Q5" s="11">
        <v>3.14</v>
      </c>
      <c r="R5" s="11">
        <v>3.19</v>
      </c>
      <c r="S5" s="11">
        <v>3.24</v>
      </c>
      <c r="T5" s="11">
        <v>3.29</v>
      </c>
      <c r="U5" s="11">
        <v>3.35</v>
      </c>
      <c r="V5" s="11">
        <v>3.4</v>
      </c>
      <c r="W5" s="11">
        <v>3.44</v>
      </c>
      <c r="X5" s="11">
        <v>3.49</v>
      </c>
      <c r="Y5" s="11">
        <v>3.54</v>
      </c>
      <c r="Z5" s="11">
        <v>3.59</v>
      </c>
      <c r="AA5" s="11">
        <v>3.65</v>
      </c>
      <c r="AB5" s="11">
        <v>3.75</v>
      </c>
      <c r="AC5" s="11">
        <v>3.81</v>
      </c>
      <c r="AD5" s="11">
        <v>3.87</v>
      </c>
      <c r="AE5" s="11">
        <v>3.93</v>
      </c>
      <c r="AF5" s="11">
        <v>4.01</v>
      </c>
      <c r="AG5" s="11">
        <v>4.04</v>
      </c>
      <c r="AH5" s="11">
        <v>3.97</v>
      </c>
      <c r="AI5" s="11">
        <v>3.9</v>
      </c>
      <c r="AJ5" s="11">
        <v>3.86</v>
      </c>
      <c r="AK5" s="11">
        <v>3.81</v>
      </c>
    </row>
    <row r="6" spans="1:37" s="11" customFormat="1" x14ac:dyDescent="0.3">
      <c r="A6" s="86" t="str">
        <f t="shared" si="0"/>
        <v>SDG_NoInv_BaseC_GVAaamai</v>
      </c>
      <c r="B6" s="9" t="s">
        <v>222</v>
      </c>
      <c r="C6" s="10" t="s">
        <v>217</v>
      </c>
      <c r="D6" s="76" t="s">
        <v>3</v>
      </c>
      <c r="E6" s="11" t="s">
        <v>5</v>
      </c>
      <c r="F6" s="11">
        <v>11.93</v>
      </c>
      <c r="G6" s="11">
        <v>11.29</v>
      </c>
      <c r="H6" s="11">
        <v>11.89</v>
      </c>
      <c r="I6" s="11">
        <v>12.48</v>
      </c>
      <c r="J6" s="11">
        <v>12.9</v>
      </c>
      <c r="K6" s="11">
        <v>13.16</v>
      </c>
      <c r="L6" s="11">
        <v>13.43</v>
      </c>
      <c r="M6" s="11">
        <v>13.56</v>
      </c>
      <c r="N6" s="11">
        <v>13.74</v>
      </c>
      <c r="O6" s="11">
        <v>14.82</v>
      </c>
      <c r="P6" s="11">
        <v>15.06</v>
      </c>
      <c r="Q6" s="11">
        <v>15.1</v>
      </c>
      <c r="R6" s="11">
        <v>15.32</v>
      </c>
      <c r="S6" s="11">
        <v>15.48</v>
      </c>
      <c r="T6" s="11">
        <v>15.66</v>
      </c>
      <c r="U6" s="11">
        <v>15.9</v>
      </c>
      <c r="V6" s="11">
        <v>16.05</v>
      </c>
      <c r="W6" s="11">
        <v>16.16</v>
      </c>
      <c r="X6" s="11">
        <v>16.329999999999998</v>
      </c>
      <c r="Y6" s="11">
        <v>16.510000000000002</v>
      </c>
      <c r="Z6" s="11">
        <v>16.7</v>
      </c>
      <c r="AA6" s="11">
        <v>16.940000000000001</v>
      </c>
      <c r="AB6" s="11">
        <v>17.48</v>
      </c>
      <c r="AC6" s="11">
        <v>17.77</v>
      </c>
      <c r="AD6" s="11">
        <v>18.02</v>
      </c>
      <c r="AE6" s="11">
        <v>18.28</v>
      </c>
      <c r="AF6" s="11">
        <v>18.559999999999999</v>
      </c>
      <c r="AG6" s="11">
        <v>18.45</v>
      </c>
      <c r="AH6" s="11">
        <v>17.760000000000002</v>
      </c>
      <c r="AI6" s="11">
        <v>17.12</v>
      </c>
      <c r="AJ6" s="11">
        <v>16.649999999999999</v>
      </c>
      <c r="AK6" s="11">
        <v>16.14</v>
      </c>
    </row>
    <row r="7" spans="1:37" s="11" customFormat="1" x14ac:dyDescent="0.3">
      <c r="A7" s="86" t="str">
        <f t="shared" si="0"/>
        <v>SDG_NoInv_BaseC_GVAaaoce</v>
      </c>
      <c r="B7" s="9" t="s">
        <v>222</v>
      </c>
      <c r="C7" s="10" t="s">
        <v>217</v>
      </c>
      <c r="D7" s="76" t="s">
        <v>3</v>
      </c>
      <c r="E7" s="11" t="s">
        <v>6</v>
      </c>
      <c r="F7" s="11">
        <v>0.82</v>
      </c>
      <c r="G7" s="11">
        <v>0.76</v>
      </c>
      <c r="H7" s="11">
        <v>0.8</v>
      </c>
      <c r="I7" s="11">
        <v>0.85</v>
      </c>
      <c r="J7" s="11">
        <v>0.88</v>
      </c>
      <c r="K7" s="11">
        <v>0.91</v>
      </c>
      <c r="L7" s="11">
        <v>0.93</v>
      </c>
      <c r="M7" s="11">
        <v>0.94</v>
      </c>
      <c r="N7" s="11">
        <v>0.96</v>
      </c>
      <c r="O7" s="11">
        <v>1.04</v>
      </c>
      <c r="P7" s="11">
        <v>1.06</v>
      </c>
      <c r="Q7" s="11">
        <v>1.08</v>
      </c>
      <c r="R7" s="11">
        <v>1.1000000000000001</v>
      </c>
      <c r="S7" s="11">
        <v>1.1200000000000001</v>
      </c>
      <c r="T7" s="11">
        <v>1.1499999999999999</v>
      </c>
      <c r="U7" s="11">
        <v>1.17</v>
      </c>
      <c r="V7" s="11">
        <v>1.19</v>
      </c>
      <c r="W7" s="11">
        <v>1.21</v>
      </c>
      <c r="X7" s="11">
        <v>1.23</v>
      </c>
      <c r="Y7" s="11">
        <v>1.25</v>
      </c>
      <c r="Z7" s="11">
        <v>1.28</v>
      </c>
      <c r="AA7" s="11">
        <v>1.3</v>
      </c>
      <c r="AB7" s="11">
        <v>1.35</v>
      </c>
      <c r="AC7" s="11">
        <v>1.39</v>
      </c>
      <c r="AD7" s="11">
        <v>1.41</v>
      </c>
      <c r="AE7" s="11">
        <v>1.44</v>
      </c>
      <c r="AF7" s="11">
        <v>1.47</v>
      </c>
      <c r="AG7" s="11">
        <v>1.48</v>
      </c>
      <c r="AH7" s="11">
        <v>1.45</v>
      </c>
      <c r="AI7" s="11">
        <v>1.41</v>
      </c>
      <c r="AJ7" s="11">
        <v>1.38</v>
      </c>
      <c r="AK7" s="11">
        <v>1.35</v>
      </c>
    </row>
    <row r="8" spans="1:37" s="11" customFormat="1" x14ac:dyDescent="0.3">
      <c r="A8" s="86" t="str">
        <f t="shared" si="0"/>
        <v>SDG_NoInv_BaseC_GVAaaveg</v>
      </c>
      <c r="B8" s="9" t="s">
        <v>222</v>
      </c>
      <c r="C8" s="10" t="s">
        <v>217</v>
      </c>
      <c r="D8" s="76" t="s">
        <v>3</v>
      </c>
      <c r="E8" s="11" t="s">
        <v>7</v>
      </c>
      <c r="F8" s="11">
        <v>6.73</v>
      </c>
      <c r="G8" s="11">
        <v>6.44</v>
      </c>
      <c r="H8" s="11">
        <v>6.5</v>
      </c>
      <c r="I8" s="11">
        <v>6.65</v>
      </c>
      <c r="J8" s="11">
        <v>6.74</v>
      </c>
      <c r="K8" s="11">
        <v>6.8</v>
      </c>
      <c r="L8" s="11">
        <v>6.88</v>
      </c>
      <c r="M8" s="11">
        <v>6.93</v>
      </c>
      <c r="N8" s="11">
        <v>7</v>
      </c>
      <c r="O8" s="11">
        <v>7.14</v>
      </c>
      <c r="P8" s="11">
        <v>7.23</v>
      </c>
      <c r="Q8" s="11">
        <v>7.29</v>
      </c>
      <c r="R8" s="11">
        <v>7.43</v>
      </c>
      <c r="S8" s="11">
        <v>7.55</v>
      </c>
      <c r="T8" s="11">
        <v>7.66</v>
      </c>
      <c r="U8" s="11">
        <v>7.78</v>
      </c>
      <c r="V8" s="11">
        <v>7.91</v>
      </c>
      <c r="W8" s="11">
        <v>8.01</v>
      </c>
      <c r="X8" s="11">
        <v>8.1199999999999992</v>
      </c>
      <c r="Y8" s="11">
        <v>8.2200000000000006</v>
      </c>
      <c r="Z8" s="11">
        <v>8.34</v>
      </c>
      <c r="AA8" s="11">
        <v>8.4499999999999993</v>
      </c>
      <c r="AB8" s="11">
        <v>8.59</v>
      </c>
      <c r="AC8" s="11">
        <v>8.68</v>
      </c>
      <c r="AD8" s="11">
        <v>8.81</v>
      </c>
      <c r="AE8" s="11">
        <v>8.9600000000000009</v>
      </c>
      <c r="AF8" s="11">
        <v>9.1300000000000008</v>
      </c>
      <c r="AG8" s="11">
        <v>9.23</v>
      </c>
      <c r="AH8" s="11">
        <v>9.0399999999999991</v>
      </c>
      <c r="AI8" s="11">
        <v>8.9</v>
      </c>
      <c r="AJ8" s="11">
        <v>8.83</v>
      </c>
      <c r="AK8" s="11">
        <v>8.75</v>
      </c>
    </row>
    <row r="9" spans="1:37" s="11" customFormat="1" x14ac:dyDescent="0.3">
      <c r="A9" s="86" t="str">
        <f t="shared" si="0"/>
        <v>SDG_NoInv_BaseC_GVAaaofr</v>
      </c>
      <c r="B9" s="9" t="s">
        <v>222</v>
      </c>
      <c r="C9" s="10" t="s">
        <v>217</v>
      </c>
      <c r="D9" s="76" t="s">
        <v>3</v>
      </c>
      <c r="E9" s="11" t="s">
        <v>8</v>
      </c>
      <c r="F9" s="11">
        <v>13</v>
      </c>
      <c r="G9" s="11">
        <v>12.64</v>
      </c>
      <c r="H9" s="11">
        <v>13.02</v>
      </c>
      <c r="I9" s="11">
        <v>13.23</v>
      </c>
      <c r="J9" s="11">
        <v>13.46</v>
      </c>
      <c r="K9" s="11">
        <v>13.68</v>
      </c>
      <c r="L9" s="11">
        <v>13.94</v>
      </c>
      <c r="M9" s="11">
        <v>14.13</v>
      </c>
      <c r="N9" s="11">
        <v>14.34</v>
      </c>
      <c r="O9" s="11">
        <v>15.41</v>
      </c>
      <c r="P9" s="11">
        <v>15.72</v>
      </c>
      <c r="Q9" s="11">
        <v>15.85</v>
      </c>
      <c r="R9" s="11">
        <v>16.149999999999999</v>
      </c>
      <c r="S9" s="11">
        <v>16.45</v>
      </c>
      <c r="T9" s="11">
        <v>16.75</v>
      </c>
      <c r="U9" s="11">
        <v>17.100000000000001</v>
      </c>
      <c r="V9" s="11">
        <v>17.46</v>
      </c>
      <c r="W9" s="11">
        <v>17.78</v>
      </c>
      <c r="X9" s="11">
        <v>18.07</v>
      </c>
      <c r="Y9" s="11">
        <v>18.329999999999998</v>
      </c>
      <c r="Z9" s="11">
        <v>18.600000000000001</v>
      </c>
      <c r="AA9" s="11">
        <v>18.940000000000001</v>
      </c>
      <c r="AB9" s="11">
        <v>19.5</v>
      </c>
      <c r="AC9" s="11">
        <v>19.88</v>
      </c>
      <c r="AD9" s="11">
        <v>20.25</v>
      </c>
      <c r="AE9" s="11">
        <v>20.64</v>
      </c>
      <c r="AF9" s="11">
        <v>21.07</v>
      </c>
      <c r="AG9" s="11">
        <v>21.28</v>
      </c>
      <c r="AH9" s="11">
        <v>20.91</v>
      </c>
      <c r="AI9" s="11">
        <v>20.39</v>
      </c>
      <c r="AJ9" s="11">
        <v>20.05</v>
      </c>
      <c r="AK9" s="11">
        <v>19.71</v>
      </c>
    </row>
    <row r="10" spans="1:37" s="11" customFormat="1" x14ac:dyDescent="0.3">
      <c r="A10" s="86" t="str">
        <f t="shared" si="0"/>
        <v>SDG_NoInv_BaseC_GVAaagra</v>
      </c>
      <c r="B10" s="9" t="s">
        <v>222</v>
      </c>
      <c r="C10" s="10" t="s">
        <v>217</v>
      </c>
      <c r="D10" s="76" t="s">
        <v>3</v>
      </c>
      <c r="E10" s="11" t="s">
        <v>9</v>
      </c>
      <c r="F10" s="11">
        <v>6.2</v>
      </c>
      <c r="G10" s="11">
        <v>6.16</v>
      </c>
      <c r="H10" s="11">
        <v>6.43</v>
      </c>
      <c r="I10" s="11">
        <v>6.5</v>
      </c>
      <c r="J10" s="11">
        <v>6.62</v>
      </c>
      <c r="K10" s="11">
        <v>6.78</v>
      </c>
      <c r="L10" s="11">
        <v>6.96</v>
      </c>
      <c r="M10" s="11">
        <v>7.16</v>
      </c>
      <c r="N10" s="11">
        <v>7.36</v>
      </c>
      <c r="O10" s="11">
        <v>8.06</v>
      </c>
      <c r="P10" s="11">
        <v>8.34</v>
      </c>
      <c r="Q10" s="11">
        <v>8.49</v>
      </c>
      <c r="R10" s="11">
        <v>8.7100000000000009</v>
      </c>
      <c r="S10" s="11">
        <v>8.94</v>
      </c>
      <c r="T10" s="11">
        <v>9.19</v>
      </c>
      <c r="U10" s="11">
        <v>9.48</v>
      </c>
      <c r="V10" s="11">
        <v>9.73</v>
      </c>
      <c r="W10" s="11">
        <v>10.02</v>
      </c>
      <c r="X10" s="11">
        <v>10.32</v>
      </c>
      <c r="Y10" s="11">
        <v>10.54</v>
      </c>
      <c r="Z10" s="11">
        <v>10.75</v>
      </c>
      <c r="AA10" s="11">
        <v>11</v>
      </c>
      <c r="AB10" s="11">
        <v>11.47</v>
      </c>
      <c r="AC10" s="11">
        <v>11.8</v>
      </c>
      <c r="AD10" s="11">
        <v>12.07</v>
      </c>
      <c r="AE10" s="11">
        <v>12.32</v>
      </c>
      <c r="AF10" s="11">
        <v>12.59</v>
      </c>
      <c r="AG10" s="11">
        <v>12.75</v>
      </c>
      <c r="AH10" s="11">
        <v>12.56</v>
      </c>
      <c r="AI10" s="11">
        <v>12.2</v>
      </c>
      <c r="AJ10" s="11">
        <v>11.92</v>
      </c>
      <c r="AK10" s="11">
        <v>11.64</v>
      </c>
    </row>
    <row r="11" spans="1:37" s="11" customFormat="1" x14ac:dyDescent="0.3">
      <c r="A11" s="86" t="str">
        <f t="shared" si="0"/>
        <v>SDG_NoInv_BaseC_GVAaaoil</v>
      </c>
      <c r="B11" s="9" t="s">
        <v>222</v>
      </c>
      <c r="C11" s="10" t="s">
        <v>217</v>
      </c>
      <c r="D11" s="76" t="s">
        <v>3</v>
      </c>
      <c r="E11" s="11" t="s">
        <v>10</v>
      </c>
      <c r="F11" s="11">
        <v>5.45</v>
      </c>
      <c r="G11" s="11">
        <v>4.93</v>
      </c>
      <c r="H11" s="11">
        <v>5.15</v>
      </c>
      <c r="I11" s="11">
        <v>5.47</v>
      </c>
      <c r="J11" s="11">
        <v>5.68</v>
      </c>
      <c r="K11" s="11">
        <v>5.82</v>
      </c>
      <c r="L11" s="11">
        <v>5.97</v>
      </c>
      <c r="M11" s="11">
        <v>6.04</v>
      </c>
      <c r="N11" s="11">
        <v>6.13</v>
      </c>
      <c r="O11" s="11">
        <v>6.38</v>
      </c>
      <c r="P11" s="11">
        <v>6.51</v>
      </c>
      <c r="Q11" s="11">
        <v>6.6</v>
      </c>
      <c r="R11" s="11">
        <v>6.8</v>
      </c>
      <c r="S11" s="11">
        <v>6.98</v>
      </c>
      <c r="T11" s="11">
        <v>7.14</v>
      </c>
      <c r="U11" s="11">
        <v>7.32</v>
      </c>
      <c r="V11" s="11">
        <v>7.48</v>
      </c>
      <c r="W11" s="11">
        <v>7.63</v>
      </c>
      <c r="X11" s="11">
        <v>7.81</v>
      </c>
      <c r="Y11" s="11">
        <v>7.96</v>
      </c>
      <c r="Z11" s="11">
        <v>8.15</v>
      </c>
      <c r="AA11" s="11">
        <v>8.32</v>
      </c>
      <c r="AB11" s="11">
        <v>8.58</v>
      </c>
      <c r="AC11" s="11">
        <v>8.76</v>
      </c>
      <c r="AD11" s="11">
        <v>8.94</v>
      </c>
      <c r="AE11" s="11">
        <v>9.16</v>
      </c>
      <c r="AF11" s="11">
        <v>9.39</v>
      </c>
      <c r="AG11" s="11">
        <v>9.56</v>
      </c>
      <c r="AH11" s="11">
        <v>9.36</v>
      </c>
      <c r="AI11" s="11">
        <v>9.2100000000000009</v>
      </c>
      <c r="AJ11" s="11">
        <v>9.1300000000000008</v>
      </c>
      <c r="AK11" s="11">
        <v>9.01</v>
      </c>
    </row>
    <row r="12" spans="1:37" s="11" customFormat="1" x14ac:dyDescent="0.3">
      <c r="A12" s="86" t="str">
        <f t="shared" si="0"/>
        <v>SDG_NoInv_BaseC_GVAaatub</v>
      </c>
      <c r="B12" s="9" t="s">
        <v>222</v>
      </c>
      <c r="C12" s="10" t="s">
        <v>217</v>
      </c>
      <c r="D12" s="76" t="s">
        <v>3</v>
      </c>
      <c r="E12" s="11" t="s">
        <v>11</v>
      </c>
      <c r="F12" s="11">
        <v>2.95</v>
      </c>
      <c r="G12" s="11">
        <v>2.77</v>
      </c>
      <c r="H12" s="11">
        <v>2.8</v>
      </c>
      <c r="I12" s="11">
        <v>2.88</v>
      </c>
      <c r="J12" s="11">
        <v>2.92</v>
      </c>
      <c r="K12" s="11">
        <v>2.95</v>
      </c>
      <c r="L12" s="11">
        <v>2.99</v>
      </c>
      <c r="M12" s="11">
        <v>3.02</v>
      </c>
      <c r="N12" s="11">
        <v>3.05</v>
      </c>
      <c r="O12" s="11">
        <v>3.13</v>
      </c>
      <c r="P12" s="11">
        <v>3.17</v>
      </c>
      <c r="Q12" s="11">
        <v>3.2</v>
      </c>
      <c r="R12" s="11">
        <v>3.27</v>
      </c>
      <c r="S12" s="11">
        <v>3.32</v>
      </c>
      <c r="T12" s="11">
        <v>3.37</v>
      </c>
      <c r="U12" s="11">
        <v>3.43</v>
      </c>
      <c r="V12" s="11">
        <v>3.49</v>
      </c>
      <c r="W12" s="11">
        <v>3.54</v>
      </c>
      <c r="X12" s="11">
        <v>3.58</v>
      </c>
      <c r="Y12" s="11">
        <v>3.63</v>
      </c>
      <c r="Z12" s="11">
        <v>3.68</v>
      </c>
      <c r="AA12" s="11">
        <v>3.74</v>
      </c>
      <c r="AB12" s="11">
        <v>3.81</v>
      </c>
      <c r="AC12" s="11">
        <v>3.85</v>
      </c>
      <c r="AD12" s="11">
        <v>3.91</v>
      </c>
      <c r="AE12" s="11">
        <v>3.98</v>
      </c>
      <c r="AF12" s="11">
        <v>4.0599999999999996</v>
      </c>
      <c r="AG12" s="11">
        <v>4.08</v>
      </c>
      <c r="AH12" s="11">
        <v>3.98</v>
      </c>
      <c r="AI12" s="11">
        <v>3.89</v>
      </c>
      <c r="AJ12" s="11">
        <v>3.84</v>
      </c>
      <c r="AK12" s="11">
        <v>3.79</v>
      </c>
    </row>
    <row r="13" spans="1:37" s="11" customFormat="1" x14ac:dyDescent="0.3">
      <c r="A13" s="86" t="str">
        <f t="shared" si="0"/>
        <v>SDG_NoInv_BaseC_GVAaapul</v>
      </c>
      <c r="B13" s="9" t="s">
        <v>222</v>
      </c>
      <c r="C13" s="10" t="s">
        <v>217</v>
      </c>
      <c r="D13" s="76" t="s">
        <v>3</v>
      </c>
      <c r="E13" s="11" t="s">
        <v>12</v>
      </c>
      <c r="F13" s="11">
        <v>0.52</v>
      </c>
      <c r="G13" s="11">
        <v>0.49</v>
      </c>
      <c r="H13" s="11">
        <v>0.5</v>
      </c>
      <c r="I13" s="11">
        <v>0.52</v>
      </c>
      <c r="J13" s="11">
        <v>0.53</v>
      </c>
      <c r="K13" s="11">
        <v>0.54</v>
      </c>
      <c r="L13" s="11">
        <v>0.55000000000000004</v>
      </c>
      <c r="M13" s="11">
        <v>0.55000000000000004</v>
      </c>
      <c r="N13" s="11">
        <v>0.55000000000000004</v>
      </c>
      <c r="O13" s="11">
        <v>0.55000000000000004</v>
      </c>
      <c r="P13" s="11">
        <v>0.56000000000000005</v>
      </c>
      <c r="Q13" s="11">
        <v>0.56000000000000005</v>
      </c>
      <c r="R13" s="11">
        <v>0.56999999999999995</v>
      </c>
      <c r="S13" s="11">
        <v>0.57999999999999996</v>
      </c>
      <c r="T13" s="11">
        <v>0.59</v>
      </c>
      <c r="U13" s="11">
        <v>0.6</v>
      </c>
      <c r="V13" s="11">
        <v>0.61</v>
      </c>
      <c r="W13" s="11">
        <v>0.62</v>
      </c>
      <c r="X13" s="11">
        <v>0.62</v>
      </c>
      <c r="Y13" s="11">
        <v>0.63</v>
      </c>
      <c r="Z13" s="11">
        <v>0.64</v>
      </c>
      <c r="AA13" s="11">
        <v>0.65</v>
      </c>
      <c r="AB13" s="11">
        <v>0.66</v>
      </c>
      <c r="AC13" s="11">
        <v>0.67</v>
      </c>
      <c r="AD13" s="11">
        <v>0.68</v>
      </c>
      <c r="AE13" s="11">
        <v>0.69</v>
      </c>
      <c r="AF13" s="11">
        <v>0.71</v>
      </c>
      <c r="AG13" s="11">
        <v>0.72</v>
      </c>
      <c r="AH13" s="11">
        <v>0.71</v>
      </c>
      <c r="AI13" s="11">
        <v>0.71</v>
      </c>
      <c r="AJ13" s="11">
        <v>0.71</v>
      </c>
      <c r="AK13" s="11">
        <v>0.71</v>
      </c>
    </row>
    <row r="14" spans="1:37" s="11" customFormat="1" x14ac:dyDescent="0.3">
      <c r="A14" s="86" t="str">
        <f t="shared" si="0"/>
        <v>SDG_NoInv_BaseC_GVAaasug</v>
      </c>
      <c r="B14" s="9" t="s">
        <v>222</v>
      </c>
      <c r="C14" s="10" t="s">
        <v>217</v>
      </c>
      <c r="D14" s="76" t="s">
        <v>3</v>
      </c>
      <c r="E14" s="11" t="s">
        <v>13</v>
      </c>
      <c r="F14" s="11">
        <v>3.82</v>
      </c>
      <c r="G14" s="11">
        <v>3.66</v>
      </c>
      <c r="H14" s="11">
        <v>3.7</v>
      </c>
      <c r="I14" s="11">
        <v>3.8</v>
      </c>
      <c r="J14" s="11">
        <v>3.87</v>
      </c>
      <c r="K14" s="11">
        <v>3.91</v>
      </c>
      <c r="L14" s="11">
        <v>3.96</v>
      </c>
      <c r="M14" s="11">
        <v>3.98</v>
      </c>
      <c r="N14" s="11">
        <v>4.01</v>
      </c>
      <c r="O14" s="11">
        <v>4.1900000000000004</v>
      </c>
      <c r="P14" s="11">
        <v>4.21</v>
      </c>
      <c r="Q14" s="11">
        <v>4.2</v>
      </c>
      <c r="R14" s="11">
        <v>4.26</v>
      </c>
      <c r="S14" s="11">
        <v>4.3099999999999996</v>
      </c>
      <c r="T14" s="11">
        <v>4.3600000000000003</v>
      </c>
      <c r="U14" s="11">
        <v>4.41</v>
      </c>
      <c r="V14" s="11">
        <v>4.4400000000000004</v>
      </c>
      <c r="W14" s="11">
        <v>4.49</v>
      </c>
      <c r="X14" s="11">
        <v>4.5599999999999996</v>
      </c>
      <c r="Y14" s="11">
        <v>4.5999999999999996</v>
      </c>
      <c r="Z14" s="11">
        <v>4.6399999999999997</v>
      </c>
      <c r="AA14" s="11">
        <v>4.6900000000000004</v>
      </c>
      <c r="AB14" s="11">
        <v>4.78</v>
      </c>
      <c r="AC14" s="11">
        <v>4.82</v>
      </c>
      <c r="AD14" s="11">
        <v>4.8499999999999996</v>
      </c>
      <c r="AE14" s="11">
        <v>4.9000000000000004</v>
      </c>
      <c r="AF14" s="11">
        <v>4.95</v>
      </c>
      <c r="AG14" s="11">
        <v>5.0199999999999996</v>
      </c>
      <c r="AH14" s="11">
        <v>4.95</v>
      </c>
      <c r="AI14" s="11">
        <v>4.8899999999999997</v>
      </c>
      <c r="AJ14" s="11">
        <v>4.87</v>
      </c>
      <c r="AK14" s="11">
        <v>4.84</v>
      </c>
    </row>
    <row r="15" spans="1:37" s="11" customFormat="1" x14ac:dyDescent="0.3">
      <c r="A15" s="86" t="str">
        <f t="shared" si="0"/>
        <v>SDG_NoInv_BaseC_GVAaaoth</v>
      </c>
      <c r="B15" s="9" t="s">
        <v>222</v>
      </c>
      <c r="C15" s="10" t="s">
        <v>217</v>
      </c>
      <c r="D15" s="76" t="s">
        <v>3</v>
      </c>
      <c r="E15" s="11" t="s">
        <v>14</v>
      </c>
      <c r="F15" s="11">
        <v>7.29</v>
      </c>
      <c r="G15" s="11">
        <v>6.77</v>
      </c>
      <c r="H15" s="11">
        <v>7.14</v>
      </c>
      <c r="I15" s="11">
        <v>7.33</v>
      </c>
      <c r="J15" s="11">
        <v>7.56</v>
      </c>
      <c r="K15" s="11">
        <v>7.8</v>
      </c>
      <c r="L15" s="11">
        <v>8.07</v>
      </c>
      <c r="M15" s="11">
        <v>8.35</v>
      </c>
      <c r="N15" s="11">
        <v>8.65</v>
      </c>
      <c r="O15" s="11">
        <v>9.52</v>
      </c>
      <c r="P15" s="11">
        <v>9.91</v>
      </c>
      <c r="Q15" s="11">
        <v>10.16</v>
      </c>
      <c r="R15" s="11">
        <v>10.49</v>
      </c>
      <c r="S15" s="11">
        <v>10.84</v>
      </c>
      <c r="T15" s="11">
        <v>11.22</v>
      </c>
      <c r="U15" s="11">
        <v>11.68</v>
      </c>
      <c r="V15" s="11">
        <v>12.11</v>
      </c>
      <c r="W15" s="11">
        <v>12.61</v>
      </c>
      <c r="X15" s="11">
        <v>13.21</v>
      </c>
      <c r="Y15" s="11">
        <v>13.71</v>
      </c>
      <c r="Z15" s="11">
        <v>14.17</v>
      </c>
      <c r="AA15" s="11">
        <v>14.69</v>
      </c>
      <c r="AB15" s="11">
        <v>15.35</v>
      </c>
      <c r="AC15" s="11">
        <v>15.85</v>
      </c>
      <c r="AD15" s="11">
        <v>16.32</v>
      </c>
      <c r="AE15" s="11">
        <v>16.8</v>
      </c>
      <c r="AF15" s="11">
        <v>17.350000000000001</v>
      </c>
      <c r="AG15" s="11">
        <v>17.86</v>
      </c>
      <c r="AH15" s="11">
        <v>17.5</v>
      </c>
      <c r="AI15" s="11">
        <v>16.95</v>
      </c>
      <c r="AJ15" s="11">
        <v>16.440000000000001</v>
      </c>
      <c r="AK15" s="11">
        <v>15.9</v>
      </c>
    </row>
    <row r="16" spans="1:37" s="11" customFormat="1" x14ac:dyDescent="0.3">
      <c r="A16" s="86" t="str">
        <f t="shared" si="0"/>
        <v>SDG_NoInv_BaseC_GVAalani</v>
      </c>
      <c r="B16" s="9" t="s">
        <v>222</v>
      </c>
      <c r="C16" s="10" t="s">
        <v>217</v>
      </c>
      <c r="D16" s="76" t="s">
        <v>3</v>
      </c>
      <c r="E16" s="11" t="s">
        <v>15</v>
      </c>
      <c r="F16" s="11">
        <v>27.55</v>
      </c>
      <c r="G16" s="11">
        <v>21.83</v>
      </c>
      <c r="H16" s="11">
        <v>24.2</v>
      </c>
      <c r="I16" s="11">
        <v>25.28</v>
      </c>
      <c r="J16" s="11">
        <v>26.33</v>
      </c>
      <c r="K16" s="11">
        <v>26.98</v>
      </c>
      <c r="L16" s="11">
        <v>27.56</v>
      </c>
      <c r="M16" s="11">
        <v>28.16</v>
      </c>
      <c r="N16" s="11">
        <v>28.95</v>
      </c>
      <c r="O16" s="11">
        <v>31.85</v>
      </c>
      <c r="P16" s="11">
        <v>32.47</v>
      </c>
      <c r="Q16" s="11">
        <v>32.85</v>
      </c>
      <c r="R16" s="11">
        <v>33.729999999999997</v>
      </c>
      <c r="S16" s="11">
        <v>34.74</v>
      </c>
      <c r="T16" s="11">
        <v>35.81</v>
      </c>
      <c r="U16" s="11">
        <v>36.93</v>
      </c>
      <c r="V16" s="11">
        <v>38.090000000000003</v>
      </c>
      <c r="W16" s="11">
        <v>39.29</v>
      </c>
      <c r="X16" s="11">
        <v>40.74</v>
      </c>
      <c r="Y16" s="11">
        <v>41.92</v>
      </c>
      <c r="Z16" s="11">
        <v>43.02</v>
      </c>
      <c r="AA16" s="11">
        <v>44.2</v>
      </c>
      <c r="AB16" s="11">
        <v>46.44</v>
      </c>
      <c r="AC16" s="11">
        <v>47.69</v>
      </c>
      <c r="AD16" s="11">
        <v>48.76</v>
      </c>
      <c r="AE16" s="11">
        <v>49.95</v>
      </c>
      <c r="AF16" s="11">
        <v>51.31</v>
      </c>
      <c r="AG16" s="11">
        <v>52.3</v>
      </c>
      <c r="AH16" s="11">
        <v>53.53</v>
      </c>
      <c r="AI16" s="11">
        <v>53.65</v>
      </c>
      <c r="AJ16" s="11">
        <v>53.32</v>
      </c>
      <c r="AK16" s="11">
        <v>52.78</v>
      </c>
    </row>
    <row r="17" spans="1:37" s="11" customFormat="1" x14ac:dyDescent="0.3">
      <c r="A17" s="86" t="str">
        <f t="shared" si="0"/>
        <v>SDG_NoInv_BaseC_GVAafore</v>
      </c>
      <c r="B17" s="9" t="s">
        <v>222</v>
      </c>
      <c r="C17" s="10" t="s">
        <v>217</v>
      </c>
      <c r="D17" s="76" t="s">
        <v>3</v>
      </c>
      <c r="E17" s="11" t="s">
        <v>16</v>
      </c>
      <c r="F17" s="11">
        <v>6.49</v>
      </c>
      <c r="G17" s="11">
        <v>5.89</v>
      </c>
      <c r="H17" s="11">
        <v>6.05</v>
      </c>
      <c r="I17" s="11">
        <v>6.22</v>
      </c>
      <c r="J17" s="11">
        <v>6.3</v>
      </c>
      <c r="K17" s="11">
        <v>6.38</v>
      </c>
      <c r="L17" s="11">
        <v>6.46</v>
      </c>
      <c r="M17" s="11">
        <v>6.52</v>
      </c>
      <c r="N17" s="11">
        <v>6.68</v>
      </c>
      <c r="O17" s="11">
        <v>6.96</v>
      </c>
      <c r="P17" s="11">
        <v>7.05</v>
      </c>
      <c r="Q17" s="11">
        <v>7.06</v>
      </c>
      <c r="R17" s="11">
        <v>7.22</v>
      </c>
      <c r="S17" s="11">
        <v>7.32</v>
      </c>
      <c r="T17" s="11">
        <v>7.46</v>
      </c>
      <c r="U17" s="11">
        <v>7.68</v>
      </c>
      <c r="V17" s="11">
        <v>7.88</v>
      </c>
      <c r="W17" s="11">
        <v>8.11</v>
      </c>
      <c r="X17" s="11">
        <v>8.34</v>
      </c>
      <c r="Y17" s="11">
        <v>8.61</v>
      </c>
      <c r="Z17" s="11">
        <v>8.77</v>
      </c>
      <c r="AA17" s="11">
        <v>8.94</v>
      </c>
      <c r="AB17" s="11">
        <v>9.1199999999999992</v>
      </c>
      <c r="AC17" s="11">
        <v>9.26</v>
      </c>
      <c r="AD17" s="11">
        <v>9.41</v>
      </c>
      <c r="AE17" s="11">
        <v>9.56</v>
      </c>
      <c r="AF17" s="11">
        <v>9.76</v>
      </c>
      <c r="AG17" s="11">
        <v>9.89</v>
      </c>
      <c r="AH17" s="11">
        <v>9.7200000000000006</v>
      </c>
      <c r="AI17" s="11">
        <v>9.5500000000000007</v>
      </c>
      <c r="AJ17" s="11">
        <v>9.4600000000000009</v>
      </c>
      <c r="AK17" s="11">
        <v>9.36</v>
      </c>
    </row>
    <row r="18" spans="1:37" s="11" customFormat="1" x14ac:dyDescent="0.3">
      <c r="A18" s="86" t="str">
        <f t="shared" si="0"/>
        <v>SDG_NoInv_BaseC_GVAafish</v>
      </c>
      <c r="B18" s="9" t="s">
        <v>222</v>
      </c>
      <c r="C18" s="10" t="s">
        <v>217</v>
      </c>
      <c r="D18" s="76" t="s">
        <v>3</v>
      </c>
      <c r="E18" s="11" t="s">
        <v>17</v>
      </c>
      <c r="F18" s="11">
        <v>7.37</v>
      </c>
      <c r="G18" s="11">
        <v>6.89</v>
      </c>
      <c r="H18" s="11">
        <v>7.22</v>
      </c>
      <c r="I18" s="11">
        <v>7.35</v>
      </c>
      <c r="J18" s="11">
        <v>7.53</v>
      </c>
      <c r="K18" s="11">
        <v>7.7</v>
      </c>
      <c r="L18" s="11">
        <v>7.88</v>
      </c>
      <c r="M18" s="11">
        <v>8.08</v>
      </c>
      <c r="N18" s="11">
        <v>8.3000000000000007</v>
      </c>
      <c r="O18" s="11">
        <v>9.0299999999999994</v>
      </c>
      <c r="P18" s="11">
        <v>9.33</v>
      </c>
      <c r="Q18" s="11">
        <v>9.5299999999999994</v>
      </c>
      <c r="R18" s="11">
        <v>9.7799999999999994</v>
      </c>
      <c r="S18" s="11">
        <v>10.050000000000001</v>
      </c>
      <c r="T18" s="11">
        <v>10.35</v>
      </c>
      <c r="U18" s="11">
        <v>10.7</v>
      </c>
      <c r="V18" s="11">
        <v>11.01</v>
      </c>
      <c r="W18" s="11">
        <v>11.35</v>
      </c>
      <c r="X18" s="11">
        <v>11.75</v>
      </c>
      <c r="Y18" s="11">
        <v>12.1</v>
      </c>
      <c r="Z18" s="11">
        <v>12.43</v>
      </c>
      <c r="AA18" s="11">
        <v>12.81</v>
      </c>
      <c r="AB18" s="11">
        <v>13.41</v>
      </c>
      <c r="AC18" s="11">
        <v>13.87</v>
      </c>
      <c r="AD18" s="11">
        <v>14.26</v>
      </c>
      <c r="AE18" s="11">
        <v>14.64</v>
      </c>
      <c r="AF18" s="11">
        <v>15.04</v>
      </c>
      <c r="AG18" s="11">
        <v>15.4</v>
      </c>
      <c r="AH18" s="11">
        <v>15.47</v>
      </c>
      <c r="AI18" s="11">
        <v>15.34</v>
      </c>
      <c r="AJ18" s="11">
        <v>15.2</v>
      </c>
      <c r="AK18" s="11">
        <v>15.03</v>
      </c>
    </row>
    <row r="19" spans="1:37" s="11" customFormat="1" x14ac:dyDescent="0.3">
      <c r="A19" s="86" t="str">
        <f t="shared" si="0"/>
        <v>SDG_NoInv_BaseC_GVAacoal</v>
      </c>
      <c r="B19" s="9" t="s">
        <v>222</v>
      </c>
      <c r="C19" s="10" t="s">
        <v>217</v>
      </c>
      <c r="D19" s="76" t="s">
        <v>3</v>
      </c>
      <c r="E19" s="11" t="s">
        <v>18</v>
      </c>
      <c r="F19" s="11">
        <v>112.99</v>
      </c>
      <c r="G19" s="11">
        <v>113.01</v>
      </c>
      <c r="H19" s="11">
        <v>113.1</v>
      </c>
      <c r="I19" s="11">
        <v>110.3</v>
      </c>
      <c r="J19" s="11">
        <v>107.51</v>
      </c>
      <c r="K19" s="11">
        <v>105.89</v>
      </c>
      <c r="L19" s="11">
        <v>104.08</v>
      </c>
      <c r="M19" s="11">
        <v>103.3</v>
      </c>
      <c r="N19" s="11">
        <v>102.5</v>
      </c>
      <c r="O19" s="11">
        <v>105.73</v>
      </c>
      <c r="P19" s="11">
        <v>103.88</v>
      </c>
      <c r="Q19" s="11">
        <v>99.41</v>
      </c>
      <c r="R19" s="11">
        <v>96.09</v>
      </c>
      <c r="S19" s="11">
        <v>96.43</v>
      </c>
      <c r="T19" s="11">
        <v>96.23</v>
      </c>
      <c r="U19" s="11">
        <v>96.4</v>
      </c>
      <c r="V19" s="11">
        <v>95.15</v>
      </c>
      <c r="W19" s="11">
        <v>95.55</v>
      </c>
      <c r="X19" s="11">
        <v>93.72</v>
      </c>
      <c r="Y19" s="11">
        <v>92.25</v>
      </c>
      <c r="Z19" s="11">
        <v>90.62</v>
      </c>
      <c r="AA19" s="11">
        <v>89.3</v>
      </c>
      <c r="AB19" s="11">
        <v>85.75</v>
      </c>
      <c r="AC19" s="11">
        <v>81.73</v>
      </c>
      <c r="AD19" s="11">
        <v>77.510000000000005</v>
      </c>
      <c r="AE19" s="11">
        <v>73.180000000000007</v>
      </c>
      <c r="AF19" s="11">
        <v>68.88</v>
      </c>
      <c r="AG19" s="11">
        <v>60.18</v>
      </c>
      <c r="AH19" s="11">
        <v>51.11</v>
      </c>
      <c r="AI19" s="11">
        <v>41.67</v>
      </c>
      <c r="AJ19" s="11">
        <v>32.46</v>
      </c>
      <c r="AK19" s="11">
        <v>23.01</v>
      </c>
    </row>
    <row r="20" spans="1:37" s="11" customFormat="1" x14ac:dyDescent="0.3">
      <c r="A20" s="86" t="str">
        <f t="shared" si="0"/>
        <v>SDG_NoInv_BaseC_GVAagold</v>
      </c>
      <c r="B20" s="9" t="s">
        <v>222</v>
      </c>
      <c r="C20" s="10" t="s">
        <v>217</v>
      </c>
      <c r="D20" s="76" t="s">
        <v>3</v>
      </c>
      <c r="E20" s="11" t="s">
        <v>19</v>
      </c>
      <c r="F20" s="11">
        <v>61.14</v>
      </c>
      <c r="G20" s="11">
        <v>59.99</v>
      </c>
      <c r="H20" s="11">
        <v>61.37</v>
      </c>
      <c r="I20" s="11">
        <v>61.19</v>
      </c>
      <c r="J20" s="11">
        <v>61.54</v>
      </c>
      <c r="K20" s="11">
        <v>62.1</v>
      </c>
      <c r="L20" s="11">
        <v>62.97</v>
      </c>
      <c r="M20" s="11">
        <v>64.42</v>
      </c>
      <c r="N20" s="11">
        <v>65.86</v>
      </c>
      <c r="O20" s="11">
        <v>70.72</v>
      </c>
      <c r="P20" s="11">
        <v>72.53</v>
      </c>
      <c r="Q20" s="11">
        <v>73.28</v>
      </c>
      <c r="R20" s="11">
        <v>73.790000000000006</v>
      </c>
      <c r="S20" s="11">
        <v>74.53</v>
      </c>
      <c r="T20" s="11">
        <v>75.260000000000005</v>
      </c>
      <c r="U20" s="11">
        <v>76.180000000000007</v>
      </c>
      <c r="V20" s="11">
        <v>76.86</v>
      </c>
      <c r="W20" s="11">
        <v>77.73</v>
      </c>
      <c r="X20" s="11">
        <v>79.040000000000006</v>
      </c>
      <c r="Y20" s="11">
        <v>79.650000000000006</v>
      </c>
      <c r="Z20" s="11">
        <v>79.959999999999994</v>
      </c>
      <c r="AA20" s="11">
        <v>80.63</v>
      </c>
      <c r="AB20" s="11">
        <v>82.03</v>
      </c>
      <c r="AC20" s="11">
        <v>82.73</v>
      </c>
      <c r="AD20" s="11">
        <v>83.1</v>
      </c>
      <c r="AE20" s="11">
        <v>83.33</v>
      </c>
      <c r="AF20" s="11">
        <v>83.58</v>
      </c>
      <c r="AG20" s="11">
        <v>81.27</v>
      </c>
      <c r="AH20" s="11">
        <v>77.91</v>
      </c>
      <c r="AI20" s="11">
        <v>72.989999999999995</v>
      </c>
      <c r="AJ20" s="11">
        <v>68.319999999999993</v>
      </c>
      <c r="AK20" s="11">
        <v>63.35</v>
      </c>
    </row>
    <row r="21" spans="1:37" s="11" customFormat="1" x14ac:dyDescent="0.3">
      <c r="A21" s="86" t="str">
        <f t="shared" si="0"/>
        <v>SDG_NoInv_BaseC_GVAangas</v>
      </c>
      <c r="B21" s="9" t="s">
        <v>222</v>
      </c>
      <c r="C21" s="10" t="s">
        <v>217</v>
      </c>
      <c r="D21" s="76" t="s">
        <v>3</v>
      </c>
      <c r="E21" s="11" t="s">
        <v>20</v>
      </c>
      <c r="F21" s="11">
        <v>0.94</v>
      </c>
      <c r="G21" s="11">
        <v>0.84</v>
      </c>
      <c r="H21" s="11">
        <v>0.82</v>
      </c>
      <c r="I21" s="11">
        <v>0.76</v>
      </c>
      <c r="J21" s="11">
        <v>0.72</v>
      </c>
      <c r="K21" s="11">
        <v>0.69</v>
      </c>
      <c r="L21" s="11">
        <v>0.65</v>
      </c>
      <c r="M21" s="11">
        <v>0.63</v>
      </c>
      <c r="N21" s="11">
        <v>0.6</v>
      </c>
      <c r="O21" s="11">
        <v>0.63</v>
      </c>
      <c r="P21" s="11">
        <v>0.62</v>
      </c>
      <c r="Q21" s="11">
        <v>0.59</v>
      </c>
      <c r="R21" s="11">
        <v>0.56000000000000005</v>
      </c>
      <c r="S21" s="11">
        <v>0.53</v>
      </c>
      <c r="T21" s="11">
        <v>0.51</v>
      </c>
      <c r="U21" s="11">
        <v>0.49</v>
      </c>
      <c r="V21" s="11">
        <v>0.47</v>
      </c>
      <c r="W21" s="11">
        <v>0.44</v>
      </c>
      <c r="X21" s="11">
        <v>0.43</v>
      </c>
      <c r="Y21" s="11">
        <v>0.41</v>
      </c>
      <c r="Z21" s="11">
        <v>0.39</v>
      </c>
      <c r="AA21" s="11">
        <v>0.37</v>
      </c>
      <c r="AB21" s="11">
        <v>0.36</v>
      </c>
      <c r="AC21" s="11">
        <v>0.34</v>
      </c>
      <c r="AD21" s="11">
        <v>0.33</v>
      </c>
      <c r="AE21" s="11">
        <v>0.31</v>
      </c>
      <c r="AF21" s="11">
        <v>0.3</v>
      </c>
      <c r="AG21" s="11">
        <v>0.28000000000000003</v>
      </c>
      <c r="AH21" s="11">
        <v>0.27</v>
      </c>
      <c r="AI21" s="11">
        <v>0.25</v>
      </c>
      <c r="AJ21" s="11">
        <v>0.24</v>
      </c>
      <c r="AK21" s="11">
        <v>0.22</v>
      </c>
    </row>
    <row r="22" spans="1:37" s="11" customFormat="1" x14ac:dyDescent="0.3">
      <c r="A22" s="86" t="str">
        <f t="shared" si="0"/>
        <v>SDG_NoInv_BaseC_GVAapgm</v>
      </c>
      <c r="B22" s="9" t="s">
        <v>222</v>
      </c>
      <c r="C22" s="10" t="s">
        <v>217</v>
      </c>
      <c r="D22" s="76" t="s">
        <v>3</v>
      </c>
      <c r="E22" s="11" t="s">
        <v>21</v>
      </c>
      <c r="F22" s="11">
        <v>97.82</v>
      </c>
      <c r="G22" s="11">
        <v>50.8</v>
      </c>
      <c r="H22" s="11">
        <v>64.22</v>
      </c>
      <c r="I22" s="11">
        <v>77.83</v>
      </c>
      <c r="J22" s="11">
        <v>89.08</v>
      </c>
      <c r="K22" s="11">
        <v>97.27</v>
      </c>
      <c r="L22" s="11">
        <v>102.48</v>
      </c>
      <c r="M22" s="11">
        <v>95.53</v>
      </c>
      <c r="N22" s="11">
        <v>92.75</v>
      </c>
      <c r="O22" s="11">
        <v>91.28</v>
      </c>
      <c r="P22" s="11">
        <v>91.12</v>
      </c>
      <c r="Q22" s="11">
        <v>91.49</v>
      </c>
      <c r="R22" s="11">
        <v>95.97</v>
      </c>
      <c r="S22" s="11">
        <v>99.6</v>
      </c>
      <c r="T22" s="11">
        <v>102.43</v>
      </c>
      <c r="U22" s="11">
        <v>104.5</v>
      </c>
      <c r="V22" s="11">
        <v>107.74</v>
      </c>
      <c r="W22" s="11">
        <v>110.3</v>
      </c>
      <c r="X22" s="11">
        <v>112.11</v>
      </c>
      <c r="Y22" s="11">
        <v>114.47</v>
      </c>
      <c r="Z22" s="11">
        <v>116.7</v>
      </c>
      <c r="AA22" s="11">
        <v>119.06</v>
      </c>
      <c r="AB22" s="11">
        <v>197.5</v>
      </c>
      <c r="AC22" s="11">
        <v>252.14</v>
      </c>
      <c r="AD22" s="11">
        <v>281.49</v>
      </c>
      <c r="AE22" s="11">
        <v>305.05</v>
      </c>
      <c r="AF22" s="11">
        <v>327.45999999999998</v>
      </c>
      <c r="AG22" s="11">
        <v>350.97</v>
      </c>
      <c r="AH22" s="11">
        <v>434.03</v>
      </c>
      <c r="AI22" s="11">
        <v>506.42</v>
      </c>
      <c r="AJ22" s="11">
        <v>547.88</v>
      </c>
      <c r="AK22" s="11">
        <v>582.12</v>
      </c>
    </row>
    <row r="23" spans="1:37" s="11" customFormat="1" x14ac:dyDescent="0.3">
      <c r="A23" s="86" t="str">
        <f t="shared" si="0"/>
        <v>SDG_NoInv_BaseC_GVAamore</v>
      </c>
      <c r="B23" s="9" t="s">
        <v>222</v>
      </c>
      <c r="C23" s="10" t="s">
        <v>217</v>
      </c>
      <c r="D23" s="76" t="s">
        <v>3</v>
      </c>
      <c r="E23" s="11" t="s">
        <v>22</v>
      </c>
      <c r="F23" s="11">
        <v>78.23</v>
      </c>
      <c r="G23" s="11">
        <v>77.17</v>
      </c>
      <c r="H23" s="11">
        <v>81.27</v>
      </c>
      <c r="I23" s="11">
        <v>82.58</v>
      </c>
      <c r="J23" s="11">
        <v>84.41</v>
      </c>
      <c r="K23" s="11">
        <v>86.38</v>
      </c>
      <c r="L23" s="11">
        <v>88.76</v>
      </c>
      <c r="M23" s="11">
        <v>91.92</v>
      </c>
      <c r="N23" s="11">
        <v>95</v>
      </c>
      <c r="O23" s="11">
        <v>104.32</v>
      </c>
      <c r="P23" s="11">
        <v>108.81</v>
      </c>
      <c r="Q23" s="11">
        <v>111.57</v>
      </c>
      <c r="R23" s="11">
        <v>114.18</v>
      </c>
      <c r="S23" s="11">
        <v>117</v>
      </c>
      <c r="T23" s="11">
        <v>119.92</v>
      </c>
      <c r="U23" s="11">
        <v>123.13</v>
      </c>
      <c r="V23" s="11">
        <v>125.89</v>
      </c>
      <c r="W23" s="11">
        <v>129.08000000000001</v>
      </c>
      <c r="X23" s="11">
        <v>133.01</v>
      </c>
      <c r="Y23" s="11">
        <v>135.53</v>
      </c>
      <c r="Z23" s="11">
        <v>137.47999999999999</v>
      </c>
      <c r="AA23" s="11">
        <v>140.06</v>
      </c>
      <c r="AB23" s="11">
        <v>143.66</v>
      </c>
      <c r="AC23" s="11">
        <v>145.97</v>
      </c>
      <c r="AD23" s="11">
        <v>147.91999999999999</v>
      </c>
      <c r="AE23" s="11">
        <v>149.66999999999999</v>
      </c>
      <c r="AF23" s="11">
        <v>151.63</v>
      </c>
      <c r="AG23" s="11">
        <v>152.24</v>
      </c>
      <c r="AH23" s="11">
        <v>148.62</v>
      </c>
      <c r="AI23" s="11">
        <v>141.97</v>
      </c>
      <c r="AJ23" s="11">
        <v>136.43</v>
      </c>
      <c r="AK23" s="11">
        <v>130.08000000000001</v>
      </c>
    </row>
    <row r="24" spans="1:37" s="11" customFormat="1" x14ac:dyDescent="0.3">
      <c r="A24" s="86" t="str">
        <f t="shared" si="0"/>
        <v>SDG_NoInv_BaseC_GVAamine</v>
      </c>
      <c r="B24" s="9" t="s">
        <v>222</v>
      </c>
      <c r="C24" s="10" t="s">
        <v>217</v>
      </c>
      <c r="D24" s="76" t="s">
        <v>3</v>
      </c>
      <c r="E24" s="11" t="s">
        <v>23</v>
      </c>
      <c r="F24" s="11">
        <v>57.01</v>
      </c>
      <c r="G24" s="11">
        <v>54.84</v>
      </c>
      <c r="H24" s="11">
        <v>57.11</v>
      </c>
      <c r="I24" s="11">
        <v>58.31</v>
      </c>
      <c r="J24" s="11">
        <v>59.53</v>
      </c>
      <c r="K24" s="11">
        <v>60.83</v>
      </c>
      <c r="L24" s="11">
        <v>62.47</v>
      </c>
      <c r="M24" s="11">
        <v>64.48</v>
      </c>
      <c r="N24" s="11">
        <v>66.180000000000007</v>
      </c>
      <c r="O24" s="11">
        <v>69.78</v>
      </c>
      <c r="P24" s="11">
        <v>71.64</v>
      </c>
      <c r="Q24" s="11">
        <v>73.25</v>
      </c>
      <c r="R24" s="11">
        <v>75.239999999999995</v>
      </c>
      <c r="S24" s="11">
        <v>77.36</v>
      </c>
      <c r="T24" s="11">
        <v>79.61</v>
      </c>
      <c r="U24" s="11">
        <v>81.89</v>
      </c>
      <c r="V24" s="11">
        <v>84.2</v>
      </c>
      <c r="W24" s="11">
        <v>87.06</v>
      </c>
      <c r="X24" s="11">
        <v>90.98</v>
      </c>
      <c r="Y24" s="11">
        <v>93.8</v>
      </c>
      <c r="Z24" s="11">
        <v>96.55</v>
      </c>
      <c r="AA24" s="11">
        <v>99.49</v>
      </c>
      <c r="AB24" s="11">
        <v>101.94</v>
      </c>
      <c r="AC24" s="11">
        <v>103.64</v>
      </c>
      <c r="AD24" s="11">
        <v>105.59</v>
      </c>
      <c r="AE24" s="11">
        <v>107.75</v>
      </c>
      <c r="AF24" s="11">
        <v>110.52</v>
      </c>
      <c r="AG24" s="11">
        <v>113.56</v>
      </c>
      <c r="AH24" s="11">
        <v>112.82</v>
      </c>
      <c r="AI24" s="11">
        <v>110.5</v>
      </c>
      <c r="AJ24" s="11">
        <v>109.22</v>
      </c>
      <c r="AK24" s="11">
        <v>107.8</v>
      </c>
    </row>
    <row r="25" spans="1:37" s="11" customFormat="1" x14ac:dyDescent="0.3">
      <c r="A25" s="86" t="str">
        <f t="shared" si="0"/>
        <v>SDG_NoInv_BaseC_GVAameat</v>
      </c>
      <c r="B25" s="9" t="s">
        <v>222</v>
      </c>
      <c r="C25" s="10" t="s">
        <v>217</v>
      </c>
      <c r="D25" s="76" t="s">
        <v>3</v>
      </c>
      <c r="E25" s="11" t="s">
        <v>24</v>
      </c>
      <c r="F25" s="11">
        <v>14.3</v>
      </c>
      <c r="G25" s="11">
        <v>13.73</v>
      </c>
      <c r="H25" s="11">
        <v>13.65</v>
      </c>
      <c r="I25" s="11">
        <v>13.92</v>
      </c>
      <c r="J25" s="11">
        <v>14.21</v>
      </c>
      <c r="K25" s="11">
        <v>14.54</v>
      </c>
      <c r="L25" s="11">
        <v>14.9</v>
      </c>
      <c r="M25" s="11">
        <v>15.22</v>
      </c>
      <c r="N25" s="11">
        <v>15.52</v>
      </c>
      <c r="O25" s="11">
        <v>16.02</v>
      </c>
      <c r="P25" s="11">
        <v>16.57</v>
      </c>
      <c r="Q25" s="11">
        <v>16.96</v>
      </c>
      <c r="R25" s="11">
        <v>17.510000000000002</v>
      </c>
      <c r="S25" s="11">
        <v>18.02</v>
      </c>
      <c r="T25" s="11">
        <v>18.53</v>
      </c>
      <c r="U25" s="11">
        <v>19.059999999999999</v>
      </c>
      <c r="V25" s="11">
        <v>19.54</v>
      </c>
      <c r="W25" s="11">
        <v>20.05</v>
      </c>
      <c r="X25" s="11">
        <v>20.57</v>
      </c>
      <c r="Y25" s="11">
        <v>20.96</v>
      </c>
      <c r="Z25" s="11">
        <v>21.38</v>
      </c>
      <c r="AA25" s="11">
        <v>21.82</v>
      </c>
      <c r="AB25" s="11">
        <v>22.42</v>
      </c>
      <c r="AC25" s="11">
        <v>22.91</v>
      </c>
      <c r="AD25" s="11">
        <v>23.39</v>
      </c>
      <c r="AE25" s="11">
        <v>23.91</v>
      </c>
      <c r="AF25" s="11">
        <v>24.47</v>
      </c>
      <c r="AG25" s="11">
        <v>24.93</v>
      </c>
      <c r="AH25" s="11">
        <v>24.67</v>
      </c>
      <c r="AI25" s="11">
        <v>24.58</v>
      </c>
      <c r="AJ25" s="11">
        <v>24.64</v>
      </c>
      <c r="AK25" s="11">
        <v>24.63</v>
      </c>
    </row>
    <row r="26" spans="1:37" s="11" customFormat="1" x14ac:dyDescent="0.3">
      <c r="A26" s="86" t="str">
        <f t="shared" si="0"/>
        <v>SDG_NoInv_BaseC_GVAapfis</v>
      </c>
      <c r="B26" s="9" t="s">
        <v>222</v>
      </c>
      <c r="C26" s="10" t="s">
        <v>217</v>
      </c>
      <c r="D26" s="76" t="s">
        <v>3</v>
      </c>
      <c r="E26" s="11" t="s">
        <v>25</v>
      </c>
      <c r="F26" s="11">
        <v>6.32</v>
      </c>
      <c r="G26" s="11">
        <v>6.21</v>
      </c>
      <c r="H26" s="11">
        <v>6.4</v>
      </c>
      <c r="I26" s="11">
        <v>6.5</v>
      </c>
      <c r="J26" s="11">
        <v>6.62</v>
      </c>
      <c r="K26" s="11">
        <v>6.74</v>
      </c>
      <c r="L26" s="11">
        <v>6.9</v>
      </c>
      <c r="M26" s="11">
        <v>7.05</v>
      </c>
      <c r="N26" s="11">
        <v>7.21</v>
      </c>
      <c r="O26" s="11">
        <v>7.66</v>
      </c>
      <c r="P26" s="11">
        <v>7.89</v>
      </c>
      <c r="Q26" s="11">
        <v>8.0399999999999991</v>
      </c>
      <c r="R26" s="11">
        <v>8.27</v>
      </c>
      <c r="S26" s="11">
        <v>8.49</v>
      </c>
      <c r="T26" s="11">
        <v>8.7200000000000006</v>
      </c>
      <c r="U26" s="11">
        <v>9</v>
      </c>
      <c r="V26" s="11">
        <v>9.23</v>
      </c>
      <c r="W26" s="11">
        <v>9.49</v>
      </c>
      <c r="X26" s="11">
        <v>9.77</v>
      </c>
      <c r="Y26" s="11">
        <v>9.99</v>
      </c>
      <c r="Z26" s="11">
        <v>10.199999999999999</v>
      </c>
      <c r="AA26" s="11">
        <v>10.44</v>
      </c>
      <c r="AB26" s="11">
        <v>10.82</v>
      </c>
      <c r="AC26" s="11">
        <v>11.12</v>
      </c>
      <c r="AD26" s="11">
        <v>11.38</v>
      </c>
      <c r="AE26" s="11">
        <v>11.63</v>
      </c>
      <c r="AF26" s="11">
        <v>11.89</v>
      </c>
      <c r="AG26" s="11">
        <v>12.13</v>
      </c>
      <c r="AH26" s="11">
        <v>11.94</v>
      </c>
      <c r="AI26" s="11">
        <v>11.69</v>
      </c>
      <c r="AJ26" s="11">
        <v>11.53</v>
      </c>
      <c r="AK26" s="11">
        <v>11.35</v>
      </c>
    </row>
    <row r="27" spans="1:37" s="11" customFormat="1" x14ac:dyDescent="0.3">
      <c r="A27" s="86" t="str">
        <f t="shared" si="0"/>
        <v>SDG_NoInv_BaseC_GVAavege</v>
      </c>
      <c r="B27" s="9" t="s">
        <v>222</v>
      </c>
      <c r="C27" s="10" t="s">
        <v>217</v>
      </c>
      <c r="D27" s="76" t="s">
        <v>3</v>
      </c>
      <c r="E27" s="11" t="s">
        <v>26</v>
      </c>
      <c r="F27" s="11">
        <v>10.97</v>
      </c>
      <c r="G27" s="11">
        <v>10.39</v>
      </c>
      <c r="H27" s="11">
        <v>10.86</v>
      </c>
      <c r="I27" s="11">
        <v>11.09</v>
      </c>
      <c r="J27" s="11">
        <v>11.35</v>
      </c>
      <c r="K27" s="11">
        <v>11.6</v>
      </c>
      <c r="L27" s="11">
        <v>11.88</v>
      </c>
      <c r="M27" s="11">
        <v>12.15</v>
      </c>
      <c r="N27" s="11">
        <v>12.45</v>
      </c>
      <c r="O27" s="11">
        <v>13.4</v>
      </c>
      <c r="P27" s="11">
        <v>13.8</v>
      </c>
      <c r="Q27" s="11">
        <v>14.06</v>
      </c>
      <c r="R27" s="11">
        <v>14.46</v>
      </c>
      <c r="S27" s="11">
        <v>14.85</v>
      </c>
      <c r="T27" s="11">
        <v>15.28</v>
      </c>
      <c r="U27" s="11">
        <v>15.77</v>
      </c>
      <c r="V27" s="11">
        <v>16.190000000000001</v>
      </c>
      <c r="W27" s="11">
        <v>16.66</v>
      </c>
      <c r="X27" s="11">
        <v>17.190000000000001</v>
      </c>
      <c r="Y27" s="11">
        <v>17.579999999999998</v>
      </c>
      <c r="Z27" s="11">
        <v>17.97</v>
      </c>
      <c r="AA27" s="11">
        <v>18.41</v>
      </c>
      <c r="AB27" s="11">
        <v>19.2</v>
      </c>
      <c r="AC27" s="11">
        <v>19.739999999999998</v>
      </c>
      <c r="AD27" s="11">
        <v>20.190000000000001</v>
      </c>
      <c r="AE27" s="11">
        <v>20.63</v>
      </c>
      <c r="AF27" s="11">
        <v>21.11</v>
      </c>
      <c r="AG27" s="11">
        <v>21.47</v>
      </c>
      <c r="AH27" s="11">
        <v>21.34</v>
      </c>
      <c r="AI27" s="11">
        <v>20.99</v>
      </c>
      <c r="AJ27" s="11">
        <v>20.67</v>
      </c>
      <c r="AK27" s="11">
        <v>20.309999999999999</v>
      </c>
    </row>
    <row r="28" spans="1:37" s="11" customFormat="1" x14ac:dyDescent="0.3">
      <c r="A28" s="86" t="str">
        <f t="shared" si="0"/>
        <v>SDG_NoInv_BaseC_GVAafats</v>
      </c>
      <c r="B28" s="9" t="s">
        <v>222</v>
      </c>
      <c r="C28" s="10" t="s">
        <v>217</v>
      </c>
      <c r="D28" s="76" t="s">
        <v>3</v>
      </c>
      <c r="E28" s="11" t="s">
        <v>27</v>
      </c>
      <c r="F28" s="11">
        <v>3.48</v>
      </c>
      <c r="G28" s="11">
        <v>3.45</v>
      </c>
      <c r="H28" s="11">
        <v>3.57</v>
      </c>
      <c r="I28" s="11">
        <v>3.58</v>
      </c>
      <c r="J28" s="11">
        <v>3.66</v>
      </c>
      <c r="K28" s="11">
        <v>3.73</v>
      </c>
      <c r="L28" s="11">
        <v>3.79</v>
      </c>
      <c r="M28" s="11">
        <v>3.87</v>
      </c>
      <c r="N28" s="11">
        <v>3.95</v>
      </c>
      <c r="O28" s="11">
        <v>4.5599999999999996</v>
      </c>
      <c r="P28" s="11">
        <v>4.6900000000000004</v>
      </c>
      <c r="Q28" s="11">
        <v>4.6900000000000004</v>
      </c>
      <c r="R28" s="11">
        <v>4.7300000000000004</v>
      </c>
      <c r="S28" s="11">
        <v>4.78</v>
      </c>
      <c r="T28" s="11">
        <v>4.8499999999999996</v>
      </c>
      <c r="U28" s="11">
        <v>4.9400000000000004</v>
      </c>
      <c r="V28" s="11">
        <v>4.9800000000000004</v>
      </c>
      <c r="W28" s="11">
        <v>5.07</v>
      </c>
      <c r="X28" s="11">
        <v>5.21</v>
      </c>
      <c r="Y28" s="11">
        <v>5.31</v>
      </c>
      <c r="Z28" s="11">
        <v>5.38</v>
      </c>
      <c r="AA28" s="11">
        <v>5.49</v>
      </c>
      <c r="AB28" s="11">
        <v>5.8</v>
      </c>
      <c r="AC28" s="11">
        <v>5.94</v>
      </c>
      <c r="AD28" s="11">
        <v>6.01</v>
      </c>
      <c r="AE28" s="11">
        <v>6.04</v>
      </c>
      <c r="AF28" s="11">
        <v>6.08</v>
      </c>
      <c r="AG28" s="11">
        <v>6.13</v>
      </c>
      <c r="AH28" s="11">
        <v>6.14</v>
      </c>
      <c r="AI28" s="11">
        <v>6.04</v>
      </c>
      <c r="AJ28" s="11">
        <v>5.95</v>
      </c>
      <c r="AK28" s="11">
        <v>5.84</v>
      </c>
    </row>
    <row r="29" spans="1:37" s="11" customFormat="1" x14ac:dyDescent="0.3">
      <c r="A29" s="86" t="str">
        <f t="shared" si="0"/>
        <v>SDG_NoInv_BaseC_GVAadair</v>
      </c>
      <c r="B29" s="9" t="s">
        <v>222</v>
      </c>
      <c r="C29" s="10" t="s">
        <v>217</v>
      </c>
      <c r="D29" s="76" t="s">
        <v>3</v>
      </c>
      <c r="E29" s="11" t="s">
        <v>28</v>
      </c>
      <c r="F29" s="11">
        <v>10.56</v>
      </c>
      <c r="G29" s="11">
        <v>10.19</v>
      </c>
      <c r="H29" s="11">
        <v>10.38</v>
      </c>
      <c r="I29" s="11">
        <v>10.54</v>
      </c>
      <c r="J29" s="11">
        <v>10.77</v>
      </c>
      <c r="K29" s="11">
        <v>11</v>
      </c>
      <c r="L29" s="11">
        <v>11.25</v>
      </c>
      <c r="M29" s="11">
        <v>11.5</v>
      </c>
      <c r="N29" s="11">
        <v>11.76</v>
      </c>
      <c r="O29" s="11">
        <v>12.44</v>
      </c>
      <c r="P29" s="11">
        <v>12.77</v>
      </c>
      <c r="Q29" s="11">
        <v>12.98</v>
      </c>
      <c r="R29" s="11">
        <v>13.34</v>
      </c>
      <c r="S29" s="11">
        <v>13.69</v>
      </c>
      <c r="T29" s="11">
        <v>14.06</v>
      </c>
      <c r="U29" s="11">
        <v>14.49</v>
      </c>
      <c r="V29" s="11">
        <v>14.89</v>
      </c>
      <c r="W29" s="11">
        <v>15.33</v>
      </c>
      <c r="X29" s="11">
        <v>15.81</v>
      </c>
      <c r="Y29" s="11">
        <v>16.190000000000001</v>
      </c>
      <c r="Z29" s="11">
        <v>16.55</v>
      </c>
      <c r="AA29" s="11">
        <v>16.93</v>
      </c>
      <c r="AB29" s="11">
        <v>17.55</v>
      </c>
      <c r="AC29" s="11">
        <v>17.97</v>
      </c>
      <c r="AD29" s="11">
        <v>18.350000000000001</v>
      </c>
      <c r="AE29" s="11">
        <v>18.73</v>
      </c>
      <c r="AF29" s="11">
        <v>19.16</v>
      </c>
      <c r="AG29" s="11">
        <v>19.47</v>
      </c>
      <c r="AH29" s="11">
        <v>19.260000000000002</v>
      </c>
      <c r="AI29" s="11">
        <v>19.010000000000002</v>
      </c>
      <c r="AJ29" s="11">
        <v>18.8</v>
      </c>
      <c r="AK29" s="11">
        <v>18.559999999999999</v>
      </c>
    </row>
    <row r="30" spans="1:37" s="11" customFormat="1" x14ac:dyDescent="0.3">
      <c r="A30" s="86" t="str">
        <f t="shared" si="0"/>
        <v>SDG_NoInv_BaseC_GVAagrai</v>
      </c>
      <c r="B30" s="9" t="s">
        <v>222</v>
      </c>
      <c r="C30" s="10" t="s">
        <v>217</v>
      </c>
      <c r="D30" s="76" t="s">
        <v>3</v>
      </c>
      <c r="E30" s="11" t="s">
        <v>29</v>
      </c>
      <c r="F30" s="11">
        <v>8.56</v>
      </c>
      <c r="G30" s="11">
        <v>8.39</v>
      </c>
      <c r="H30" s="11">
        <v>8.3800000000000008</v>
      </c>
      <c r="I30" s="11">
        <v>8.56</v>
      </c>
      <c r="J30" s="11">
        <v>8.6300000000000008</v>
      </c>
      <c r="K30" s="11">
        <v>8.64</v>
      </c>
      <c r="L30" s="11">
        <v>8.66</v>
      </c>
      <c r="M30" s="11">
        <v>8.67</v>
      </c>
      <c r="N30" s="11">
        <v>8.7100000000000009</v>
      </c>
      <c r="O30" s="11">
        <v>8.89</v>
      </c>
      <c r="P30" s="11">
        <v>8.9499999999999993</v>
      </c>
      <c r="Q30" s="11">
        <v>8.98</v>
      </c>
      <c r="R30" s="11">
        <v>9.06</v>
      </c>
      <c r="S30" s="11">
        <v>9.11</v>
      </c>
      <c r="T30" s="11">
        <v>9.16</v>
      </c>
      <c r="U30" s="11">
        <v>9.24</v>
      </c>
      <c r="V30" s="11">
        <v>9.2799999999999994</v>
      </c>
      <c r="W30" s="11">
        <v>9.2899999999999991</v>
      </c>
      <c r="X30" s="11">
        <v>9.33</v>
      </c>
      <c r="Y30" s="11">
        <v>9.3800000000000008</v>
      </c>
      <c r="Z30" s="11">
        <v>9.4499999999999993</v>
      </c>
      <c r="AA30" s="11">
        <v>9.52</v>
      </c>
      <c r="AB30" s="11">
        <v>9.64</v>
      </c>
      <c r="AC30" s="11">
        <v>9.7100000000000009</v>
      </c>
      <c r="AD30" s="11">
        <v>9.8000000000000007</v>
      </c>
      <c r="AE30" s="11">
        <v>9.9</v>
      </c>
      <c r="AF30" s="11">
        <v>9.99</v>
      </c>
      <c r="AG30" s="11">
        <v>9.9600000000000009</v>
      </c>
      <c r="AH30" s="11">
        <v>9.74</v>
      </c>
      <c r="AI30" s="11">
        <v>9.6199999999999992</v>
      </c>
      <c r="AJ30" s="11">
        <v>9.58</v>
      </c>
      <c r="AK30" s="11">
        <v>9.5299999999999994</v>
      </c>
    </row>
    <row r="31" spans="1:37" s="11" customFormat="1" x14ac:dyDescent="0.3">
      <c r="A31" s="86" t="str">
        <f t="shared" si="0"/>
        <v>SDG_NoInv_BaseC_GVAastar</v>
      </c>
      <c r="B31" s="9" t="s">
        <v>222</v>
      </c>
      <c r="C31" s="10" t="s">
        <v>217</v>
      </c>
      <c r="D31" s="76" t="s">
        <v>3</v>
      </c>
      <c r="E31" s="11" t="s">
        <v>30</v>
      </c>
      <c r="F31" s="11">
        <v>7.25</v>
      </c>
      <c r="G31" s="11">
        <v>7.1</v>
      </c>
      <c r="H31" s="11">
        <v>7.18</v>
      </c>
      <c r="I31" s="11">
        <v>7.33</v>
      </c>
      <c r="J31" s="11">
        <v>7.39</v>
      </c>
      <c r="K31" s="11">
        <v>7.4</v>
      </c>
      <c r="L31" s="11">
        <v>7.43</v>
      </c>
      <c r="M31" s="11">
        <v>7.45</v>
      </c>
      <c r="N31" s="11">
        <v>7.5</v>
      </c>
      <c r="O31" s="11">
        <v>7.66</v>
      </c>
      <c r="P31" s="11">
        <v>7.73</v>
      </c>
      <c r="Q31" s="11">
        <v>7.76</v>
      </c>
      <c r="R31" s="11">
        <v>7.81</v>
      </c>
      <c r="S31" s="11">
        <v>7.84</v>
      </c>
      <c r="T31" s="11">
        <v>7.86</v>
      </c>
      <c r="U31" s="11">
        <v>7.91</v>
      </c>
      <c r="V31" s="11">
        <v>7.92</v>
      </c>
      <c r="W31" s="11">
        <v>7.92</v>
      </c>
      <c r="X31" s="11">
        <v>7.93</v>
      </c>
      <c r="Y31" s="11">
        <v>7.94</v>
      </c>
      <c r="Z31" s="11">
        <v>7.96</v>
      </c>
      <c r="AA31" s="11">
        <v>8</v>
      </c>
      <c r="AB31" s="11">
        <v>8.06</v>
      </c>
      <c r="AC31" s="11">
        <v>8.08</v>
      </c>
      <c r="AD31" s="11">
        <v>8.1199999999999992</v>
      </c>
      <c r="AE31" s="11">
        <v>8.17</v>
      </c>
      <c r="AF31" s="11">
        <v>8.2200000000000006</v>
      </c>
      <c r="AG31" s="11">
        <v>7.88</v>
      </c>
      <c r="AH31" s="11">
        <v>7.42</v>
      </c>
      <c r="AI31" s="11">
        <v>7.02</v>
      </c>
      <c r="AJ31" s="11">
        <v>6.71</v>
      </c>
      <c r="AK31" s="11">
        <v>6.41</v>
      </c>
    </row>
    <row r="32" spans="1:37" s="11" customFormat="1" x14ac:dyDescent="0.3">
      <c r="A32" s="86" t="str">
        <f t="shared" si="0"/>
        <v>SDG_NoInv_BaseC_GVAafeed</v>
      </c>
      <c r="B32" s="9" t="s">
        <v>222</v>
      </c>
      <c r="C32" s="10" t="s">
        <v>217</v>
      </c>
      <c r="D32" s="76" t="s">
        <v>3</v>
      </c>
      <c r="E32" s="11" t="s">
        <v>31</v>
      </c>
      <c r="F32" s="11">
        <v>6.55</v>
      </c>
      <c r="G32" s="11">
        <v>4.92</v>
      </c>
      <c r="H32" s="11">
        <v>5.7</v>
      </c>
      <c r="I32" s="11">
        <v>5.96</v>
      </c>
      <c r="J32" s="11">
        <v>6.24</v>
      </c>
      <c r="K32" s="11">
        <v>6.42</v>
      </c>
      <c r="L32" s="11">
        <v>6.56</v>
      </c>
      <c r="M32" s="11">
        <v>6.7</v>
      </c>
      <c r="N32" s="11">
        <v>6.91</v>
      </c>
      <c r="O32" s="11">
        <v>7.47</v>
      </c>
      <c r="P32" s="11">
        <v>7.69</v>
      </c>
      <c r="Q32" s="11">
        <v>7.87</v>
      </c>
      <c r="R32" s="11">
        <v>8.15</v>
      </c>
      <c r="S32" s="11">
        <v>8.4499999999999993</v>
      </c>
      <c r="T32" s="11">
        <v>8.77</v>
      </c>
      <c r="U32" s="11">
        <v>9.11</v>
      </c>
      <c r="V32" s="11">
        <v>9.4700000000000006</v>
      </c>
      <c r="W32" s="11">
        <v>9.84</v>
      </c>
      <c r="X32" s="11">
        <v>10.23</v>
      </c>
      <c r="Y32" s="11">
        <v>10.63</v>
      </c>
      <c r="Z32" s="11">
        <v>11.02</v>
      </c>
      <c r="AA32" s="11">
        <v>11.37</v>
      </c>
      <c r="AB32" s="11">
        <v>12</v>
      </c>
      <c r="AC32" s="11">
        <v>12.39</v>
      </c>
      <c r="AD32" s="11">
        <v>12.71</v>
      </c>
      <c r="AE32" s="11">
        <v>13.03</v>
      </c>
      <c r="AF32" s="11">
        <v>13.39</v>
      </c>
      <c r="AG32" s="11">
        <v>13.8</v>
      </c>
      <c r="AH32" s="11">
        <v>14.46</v>
      </c>
      <c r="AI32" s="11">
        <v>14.73</v>
      </c>
      <c r="AJ32" s="11">
        <v>14.61</v>
      </c>
      <c r="AK32" s="11">
        <v>14.43</v>
      </c>
    </row>
    <row r="33" spans="1:37" s="11" customFormat="1" x14ac:dyDescent="0.3">
      <c r="A33" s="86" t="str">
        <f t="shared" si="0"/>
        <v>SDG_NoInv_BaseC_GVAabake</v>
      </c>
      <c r="B33" s="9" t="s">
        <v>222</v>
      </c>
      <c r="C33" s="10" t="s">
        <v>217</v>
      </c>
      <c r="D33" s="76" t="s">
        <v>3</v>
      </c>
      <c r="E33" s="11" t="s">
        <v>32</v>
      </c>
      <c r="F33" s="11">
        <v>22.28</v>
      </c>
      <c r="G33" s="11">
        <v>21.57</v>
      </c>
      <c r="H33" s="11">
        <v>21.94</v>
      </c>
      <c r="I33" s="11">
        <v>22.46</v>
      </c>
      <c r="J33" s="11">
        <v>22.85</v>
      </c>
      <c r="K33" s="11">
        <v>23.22</v>
      </c>
      <c r="L33" s="11">
        <v>23.66</v>
      </c>
      <c r="M33" s="11">
        <v>24.06</v>
      </c>
      <c r="N33" s="11">
        <v>24.48</v>
      </c>
      <c r="O33" s="11">
        <v>25.05</v>
      </c>
      <c r="P33" s="11">
        <v>25.56</v>
      </c>
      <c r="Q33" s="11">
        <v>25.98</v>
      </c>
      <c r="R33" s="11">
        <v>26.62</v>
      </c>
      <c r="S33" s="11">
        <v>27.2</v>
      </c>
      <c r="T33" s="11">
        <v>27.76</v>
      </c>
      <c r="U33" s="11">
        <v>28.41</v>
      </c>
      <c r="V33" s="11">
        <v>28.99</v>
      </c>
      <c r="W33" s="11">
        <v>29.62</v>
      </c>
      <c r="X33" s="11">
        <v>30.29</v>
      </c>
      <c r="Y33" s="11">
        <v>30.8</v>
      </c>
      <c r="Z33" s="11">
        <v>31.31</v>
      </c>
      <c r="AA33" s="11">
        <v>31.82</v>
      </c>
      <c r="AB33" s="11">
        <v>32.43</v>
      </c>
      <c r="AC33" s="11">
        <v>32.92</v>
      </c>
      <c r="AD33" s="11">
        <v>33.47</v>
      </c>
      <c r="AE33" s="11">
        <v>34.07</v>
      </c>
      <c r="AF33" s="11">
        <v>34.729999999999997</v>
      </c>
      <c r="AG33" s="11">
        <v>35.07</v>
      </c>
      <c r="AH33" s="11">
        <v>34.31</v>
      </c>
      <c r="AI33" s="11">
        <v>33.71</v>
      </c>
      <c r="AJ33" s="11">
        <v>33.340000000000003</v>
      </c>
      <c r="AK33" s="11">
        <v>32.950000000000003</v>
      </c>
    </row>
    <row r="34" spans="1:37" s="11" customFormat="1" x14ac:dyDescent="0.3">
      <c r="A34" s="86" t="str">
        <f t="shared" si="0"/>
        <v>SDG_NoInv_BaseC_GVAasuga</v>
      </c>
      <c r="B34" s="9" t="s">
        <v>222</v>
      </c>
      <c r="C34" s="10" t="s">
        <v>217</v>
      </c>
      <c r="D34" s="76" t="s">
        <v>3</v>
      </c>
      <c r="E34" s="11" t="s">
        <v>33</v>
      </c>
      <c r="F34" s="11">
        <v>8.52</v>
      </c>
      <c r="G34" s="11">
        <v>8.35</v>
      </c>
      <c r="H34" s="11">
        <v>8.5</v>
      </c>
      <c r="I34" s="11">
        <v>8.69</v>
      </c>
      <c r="J34" s="11">
        <v>8.82</v>
      </c>
      <c r="K34" s="11">
        <v>8.91</v>
      </c>
      <c r="L34" s="11">
        <v>9.0299999999999994</v>
      </c>
      <c r="M34" s="11">
        <v>9.1</v>
      </c>
      <c r="N34" s="11">
        <v>9.18</v>
      </c>
      <c r="O34" s="11">
        <v>9.5299999999999994</v>
      </c>
      <c r="P34" s="11">
        <v>9.6300000000000008</v>
      </c>
      <c r="Q34" s="11">
        <v>9.67</v>
      </c>
      <c r="R34" s="11">
        <v>9.83</v>
      </c>
      <c r="S34" s="11">
        <v>9.98</v>
      </c>
      <c r="T34" s="11">
        <v>10.119999999999999</v>
      </c>
      <c r="U34" s="11">
        <v>10.26</v>
      </c>
      <c r="V34" s="11">
        <v>10.36</v>
      </c>
      <c r="W34" s="11">
        <v>10.49</v>
      </c>
      <c r="X34" s="11">
        <v>10.66</v>
      </c>
      <c r="Y34" s="11">
        <v>10.76</v>
      </c>
      <c r="Z34" s="11">
        <v>10.86</v>
      </c>
      <c r="AA34" s="11">
        <v>10.98</v>
      </c>
      <c r="AB34" s="11">
        <v>11.17</v>
      </c>
      <c r="AC34" s="11">
        <v>11.28</v>
      </c>
      <c r="AD34" s="11">
        <v>11.39</v>
      </c>
      <c r="AE34" s="11">
        <v>11.5</v>
      </c>
      <c r="AF34" s="11">
        <v>11.65</v>
      </c>
      <c r="AG34" s="11">
        <v>11.81</v>
      </c>
      <c r="AH34" s="11">
        <v>11.65</v>
      </c>
      <c r="AI34" s="11">
        <v>11.52</v>
      </c>
      <c r="AJ34" s="11">
        <v>11.49</v>
      </c>
      <c r="AK34" s="11">
        <v>11.44</v>
      </c>
    </row>
    <row r="35" spans="1:37" s="11" customFormat="1" x14ac:dyDescent="0.3">
      <c r="A35" s="86" t="str">
        <f t="shared" si="0"/>
        <v>SDG_NoInv_BaseC_GVAaconf</v>
      </c>
      <c r="B35" s="9" t="s">
        <v>222</v>
      </c>
      <c r="C35" s="10" t="s">
        <v>217</v>
      </c>
      <c r="D35" s="76" t="s">
        <v>3</v>
      </c>
      <c r="E35" s="11" t="s">
        <v>34</v>
      </c>
      <c r="F35" s="11">
        <v>2.4900000000000002</v>
      </c>
      <c r="G35" s="11">
        <v>2.37</v>
      </c>
      <c r="H35" s="11">
        <v>2.4700000000000002</v>
      </c>
      <c r="I35" s="11">
        <v>2.5099999999999998</v>
      </c>
      <c r="J35" s="11">
        <v>2.57</v>
      </c>
      <c r="K35" s="11">
        <v>2.64</v>
      </c>
      <c r="L35" s="11">
        <v>2.72</v>
      </c>
      <c r="M35" s="11">
        <v>2.8</v>
      </c>
      <c r="N35" s="11">
        <v>2.89</v>
      </c>
      <c r="O35" s="11">
        <v>3.06</v>
      </c>
      <c r="P35" s="11">
        <v>3.18</v>
      </c>
      <c r="Q35" s="11">
        <v>3.28</v>
      </c>
      <c r="R35" s="11">
        <v>3.42</v>
      </c>
      <c r="S35" s="11">
        <v>3.56</v>
      </c>
      <c r="T35" s="11">
        <v>3.71</v>
      </c>
      <c r="U35" s="11">
        <v>3.88</v>
      </c>
      <c r="V35" s="11">
        <v>4.03</v>
      </c>
      <c r="W35" s="11">
        <v>4.1900000000000004</v>
      </c>
      <c r="X35" s="11">
        <v>4.3499999999999996</v>
      </c>
      <c r="Y35" s="11">
        <v>4.49</v>
      </c>
      <c r="Z35" s="11">
        <v>4.6399999999999997</v>
      </c>
      <c r="AA35" s="11">
        <v>4.8</v>
      </c>
      <c r="AB35" s="11">
        <v>5.0199999999999996</v>
      </c>
      <c r="AC35" s="11">
        <v>5.2</v>
      </c>
      <c r="AD35" s="11">
        <v>5.37</v>
      </c>
      <c r="AE35" s="11">
        <v>5.54</v>
      </c>
      <c r="AF35" s="11">
        <v>5.72</v>
      </c>
      <c r="AG35" s="11">
        <v>5.87</v>
      </c>
      <c r="AH35" s="11">
        <v>5.82</v>
      </c>
      <c r="AI35" s="11">
        <v>5.72</v>
      </c>
      <c r="AJ35" s="11">
        <v>5.63</v>
      </c>
      <c r="AK35" s="11">
        <v>5.53</v>
      </c>
    </row>
    <row r="36" spans="1:37" s="11" customFormat="1" x14ac:dyDescent="0.3">
      <c r="A36" s="86" t="str">
        <f t="shared" si="0"/>
        <v>SDG_NoInv_BaseC_GVAapast</v>
      </c>
      <c r="B36" s="9" t="s">
        <v>222</v>
      </c>
      <c r="C36" s="10" t="s">
        <v>217</v>
      </c>
      <c r="D36" s="76" t="s">
        <v>3</v>
      </c>
      <c r="E36" s="11" t="s">
        <v>35</v>
      </c>
      <c r="F36" s="11">
        <v>0.65</v>
      </c>
      <c r="G36" s="11">
        <v>0.61</v>
      </c>
      <c r="H36" s="11">
        <v>0.64</v>
      </c>
      <c r="I36" s="11">
        <v>0.65</v>
      </c>
      <c r="J36" s="11">
        <v>0.67</v>
      </c>
      <c r="K36" s="11">
        <v>0.69</v>
      </c>
      <c r="L36" s="11">
        <v>0.71</v>
      </c>
      <c r="M36" s="11">
        <v>0.74</v>
      </c>
      <c r="N36" s="11">
        <v>0.76</v>
      </c>
      <c r="O36" s="11">
        <v>0.83</v>
      </c>
      <c r="P36" s="11">
        <v>0.85</v>
      </c>
      <c r="Q36" s="11">
        <v>0.87</v>
      </c>
      <c r="R36" s="11">
        <v>0.9</v>
      </c>
      <c r="S36" s="11">
        <v>0.93</v>
      </c>
      <c r="T36" s="11">
        <v>0.97</v>
      </c>
      <c r="U36" s="11">
        <v>1</v>
      </c>
      <c r="V36" s="11">
        <v>1.03</v>
      </c>
      <c r="W36" s="11">
        <v>1.07</v>
      </c>
      <c r="X36" s="11">
        <v>1.1100000000000001</v>
      </c>
      <c r="Y36" s="11">
        <v>1.1399999999999999</v>
      </c>
      <c r="Z36" s="11">
        <v>1.1599999999999999</v>
      </c>
      <c r="AA36" s="11">
        <v>1.19</v>
      </c>
      <c r="AB36" s="11">
        <v>1.25</v>
      </c>
      <c r="AC36" s="11">
        <v>1.29</v>
      </c>
      <c r="AD36" s="11">
        <v>1.31</v>
      </c>
      <c r="AE36" s="11">
        <v>1.34</v>
      </c>
      <c r="AF36" s="11">
        <v>1.38</v>
      </c>
      <c r="AG36" s="11">
        <v>1.4</v>
      </c>
      <c r="AH36" s="11">
        <v>1.41</v>
      </c>
      <c r="AI36" s="11">
        <v>1.39</v>
      </c>
      <c r="AJ36" s="11">
        <v>1.38</v>
      </c>
      <c r="AK36" s="11">
        <v>1.36</v>
      </c>
    </row>
    <row r="37" spans="1:37" s="11" customFormat="1" x14ac:dyDescent="0.3">
      <c r="A37" s="86" t="str">
        <f t="shared" si="0"/>
        <v>SDG_NoInv_BaseC_GVAaofoo</v>
      </c>
      <c r="B37" s="9" t="s">
        <v>222</v>
      </c>
      <c r="C37" s="10" t="s">
        <v>217</v>
      </c>
      <c r="D37" s="76" t="s">
        <v>3</v>
      </c>
      <c r="E37" s="11" t="s">
        <v>36</v>
      </c>
      <c r="F37" s="11">
        <v>12.41</v>
      </c>
      <c r="G37" s="11">
        <v>11.64</v>
      </c>
      <c r="H37" s="11">
        <v>12.06</v>
      </c>
      <c r="I37" s="11">
        <v>12.3</v>
      </c>
      <c r="J37" s="11">
        <v>12.62</v>
      </c>
      <c r="K37" s="11">
        <v>12.9</v>
      </c>
      <c r="L37" s="11">
        <v>13.2</v>
      </c>
      <c r="M37" s="11">
        <v>13.49</v>
      </c>
      <c r="N37" s="11">
        <v>13.81</v>
      </c>
      <c r="O37" s="11">
        <v>14.9</v>
      </c>
      <c r="P37" s="11">
        <v>15.27</v>
      </c>
      <c r="Q37" s="11">
        <v>15.47</v>
      </c>
      <c r="R37" s="11">
        <v>15.87</v>
      </c>
      <c r="S37" s="11">
        <v>16.29</v>
      </c>
      <c r="T37" s="11">
        <v>16.73</v>
      </c>
      <c r="U37" s="11">
        <v>17.22</v>
      </c>
      <c r="V37" s="11">
        <v>17.670000000000002</v>
      </c>
      <c r="W37" s="11">
        <v>18.16</v>
      </c>
      <c r="X37" s="11">
        <v>18.77</v>
      </c>
      <c r="Y37" s="11">
        <v>19.2</v>
      </c>
      <c r="Z37" s="11">
        <v>19.59</v>
      </c>
      <c r="AA37" s="11">
        <v>20.05</v>
      </c>
      <c r="AB37" s="11">
        <v>20.86</v>
      </c>
      <c r="AC37" s="11">
        <v>21.33</v>
      </c>
      <c r="AD37" s="11">
        <v>21.74</v>
      </c>
      <c r="AE37" s="11">
        <v>22.16</v>
      </c>
      <c r="AF37" s="11">
        <v>22.65</v>
      </c>
      <c r="AG37" s="11">
        <v>23.08</v>
      </c>
      <c r="AH37" s="11">
        <v>23.07</v>
      </c>
      <c r="AI37" s="11">
        <v>22.84</v>
      </c>
      <c r="AJ37" s="11">
        <v>22.62</v>
      </c>
      <c r="AK37" s="11">
        <v>22.35</v>
      </c>
    </row>
    <row r="38" spans="1:37" s="11" customFormat="1" x14ac:dyDescent="0.3">
      <c r="A38" s="86" t="str">
        <f t="shared" si="0"/>
        <v>SDG_NoInv_BaseC_GVAabevt</v>
      </c>
      <c r="B38" s="9" t="s">
        <v>222</v>
      </c>
      <c r="C38" s="10" t="s">
        <v>217</v>
      </c>
      <c r="D38" s="76" t="s">
        <v>3</v>
      </c>
      <c r="E38" s="11" t="s">
        <v>37</v>
      </c>
      <c r="F38" s="11">
        <v>40.840000000000003</v>
      </c>
      <c r="G38" s="11">
        <v>39.74</v>
      </c>
      <c r="H38" s="11">
        <v>42.65</v>
      </c>
      <c r="I38" s="11">
        <v>43.41</v>
      </c>
      <c r="J38" s="11">
        <v>44.6</v>
      </c>
      <c r="K38" s="11">
        <v>45.91</v>
      </c>
      <c r="L38" s="11">
        <v>47.3</v>
      </c>
      <c r="M38" s="11">
        <v>48.72</v>
      </c>
      <c r="N38" s="11">
        <v>50.13</v>
      </c>
      <c r="O38" s="11">
        <v>56.1</v>
      </c>
      <c r="P38" s="11">
        <v>57.96</v>
      </c>
      <c r="Q38" s="11">
        <v>58.79</v>
      </c>
      <c r="R38" s="11">
        <v>60.37</v>
      </c>
      <c r="S38" s="11">
        <v>62.17</v>
      </c>
      <c r="T38" s="11">
        <v>64.150000000000006</v>
      </c>
      <c r="U38" s="11">
        <v>66.3</v>
      </c>
      <c r="V38" s="11">
        <v>68.010000000000005</v>
      </c>
      <c r="W38" s="11">
        <v>70.27</v>
      </c>
      <c r="X38" s="11">
        <v>72.83</v>
      </c>
      <c r="Y38" s="11">
        <v>74.44</v>
      </c>
      <c r="Z38" s="11">
        <v>75.930000000000007</v>
      </c>
      <c r="AA38" s="11">
        <v>77.87</v>
      </c>
      <c r="AB38" s="11">
        <v>82.15</v>
      </c>
      <c r="AC38" s="11">
        <v>84.86</v>
      </c>
      <c r="AD38" s="11">
        <v>86.69</v>
      </c>
      <c r="AE38" s="11">
        <v>88.34</v>
      </c>
      <c r="AF38" s="11">
        <v>90.27</v>
      </c>
      <c r="AG38" s="11">
        <v>92.02</v>
      </c>
      <c r="AH38" s="11">
        <v>92.33</v>
      </c>
      <c r="AI38" s="11">
        <v>91.02</v>
      </c>
      <c r="AJ38" s="11">
        <v>89.86</v>
      </c>
      <c r="AK38" s="11">
        <v>88.52</v>
      </c>
    </row>
    <row r="39" spans="1:37" s="11" customFormat="1" x14ac:dyDescent="0.3">
      <c r="A39" s="86" t="str">
        <f t="shared" si="0"/>
        <v>SDG_NoInv_BaseC_GVAatext</v>
      </c>
      <c r="B39" s="9" t="s">
        <v>222</v>
      </c>
      <c r="C39" s="10" t="s">
        <v>217</v>
      </c>
      <c r="D39" s="76" t="s">
        <v>3</v>
      </c>
      <c r="E39" s="11" t="s">
        <v>38</v>
      </c>
      <c r="F39" s="11">
        <v>6.57</v>
      </c>
      <c r="G39" s="11">
        <v>6.63</v>
      </c>
      <c r="H39" s="11">
        <v>6.77</v>
      </c>
      <c r="I39" s="11">
        <v>6.84</v>
      </c>
      <c r="J39" s="11">
        <v>6.96</v>
      </c>
      <c r="K39" s="11">
        <v>7.12</v>
      </c>
      <c r="L39" s="11">
        <v>7.33</v>
      </c>
      <c r="M39" s="11">
        <v>7.57</v>
      </c>
      <c r="N39" s="11">
        <v>7.81</v>
      </c>
      <c r="O39" s="11">
        <v>8.23</v>
      </c>
      <c r="P39" s="11">
        <v>8.51</v>
      </c>
      <c r="Q39" s="11">
        <v>8.73</v>
      </c>
      <c r="R39" s="11">
        <v>9</v>
      </c>
      <c r="S39" s="11">
        <v>9.27</v>
      </c>
      <c r="T39" s="11">
        <v>9.5500000000000007</v>
      </c>
      <c r="U39" s="11">
        <v>9.9</v>
      </c>
      <c r="V39" s="11">
        <v>10.23</v>
      </c>
      <c r="W39" s="11">
        <v>10.59</v>
      </c>
      <c r="X39" s="11">
        <v>10.98</v>
      </c>
      <c r="Y39" s="11">
        <v>11.27</v>
      </c>
      <c r="Z39" s="11">
        <v>11.56</v>
      </c>
      <c r="AA39" s="11">
        <v>11.85</v>
      </c>
      <c r="AB39" s="11">
        <v>12.2</v>
      </c>
      <c r="AC39" s="11">
        <v>12.48</v>
      </c>
      <c r="AD39" s="11">
        <v>12.78</v>
      </c>
      <c r="AE39" s="11">
        <v>13.1</v>
      </c>
      <c r="AF39" s="11">
        <v>13.46</v>
      </c>
      <c r="AG39" s="11">
        <v>13.8</v>
      </c>
      <c r="AH39" s="11">
        <v>13.51</v>
      </c>
      <c r="AI39" s="11">
        <v>13.18</v>
      </c>
      <c r="AJ39" s="11">
        <v>12.94</v>
      </c>
      <c r="AK39" s="11">
        <v>12.7</v>
      </c>
    </row>
    <row r="40" spans="1:37" s="11" customFormat="1" x14ac:dyDescent="0.3">
      <c r="A40" s="86" t="str">
        <f t="shared" si="0"/>
        <v>SDG_NoInv_BaseC_GVAaclth</v>
      </c>
      <c r="B40" s="9" t="s">
        <v>222</v>
      </c>
      <c r="C40" s="10" t="s">
        <v>217</v>
      </c>
      <c r="D40" s="76" t="s">
        <v>3</v>
      </c>
      <c r="E40" s="11" t="s">
        <v>39</v>
      </c>
      <c r="F40" s="11">
        <v>6.76</v>
      </c>
      <c r="G40" s="11">
        <v>6.8</v>
      </c>
      <c r="H40" s="11">
        <v>7</v>
      </c>
      <c r="I40" s="11">
        <v>7.15</v>
      </c>
      <c r="J40" s="11">
        <v>7.28</v>
      </c>
      <c r="K40" s="11">
        <v>7.45</v>
      </c>
      <c r="L40" s="11">
        <v>7.64</v>
      </c>
      <c r="M40" s="11">
        <v>7.85</v>
      </c>
      <c r="N40" s="11">
        <v>8.07</v>
      </c>
      <c r="O40" s="11">
        <v>8.39</v>
      </c>
      <c r="P40" s="11">
        <v>8.6300000000000008</v>
      </c>
      <c r="Q40" s="11">
        <v>8.83</v>
      </c>
      <c r="R40" s="11">
        <v>9.09</v>
      </c>
      <c r="S40" s="11">
        <v>9.35</v>
      </c>
      <c r="T40" s="11">
        <v>9.6199999999999992</v>
      </c>
      <c r="U40" s="11">
        <v>9.9499999999999993</v>
      </c>
      <c r="V40" s="11">
        <v>10.25</v>
      </c>
      <c r="W40" s="11">
        <v>10.56</v>
      </c>
      <c r="X40" s="11">
        <v>10.88</v>
      </c>
      <c r="Y40" s="11">
        <v>11.14</v>
      </c>
      <c r="Z40" s="11">
        <v>11.39</v>
      </c>
      <c r="AA40" s="11">
        <v>11.64</v>
      </c>
      <c r="AB40" s="11">
        <v>11.97</v>
      </c>
      <c r="AC40" s="11">
        <v>12.21</v>
      </c>
      <c r="AD40" s="11">
        <v>12.47</v>
      </c>
      <c r="AE40" s="11">
        <v>12.74</v>
      </c>
      <c r="AF40" s="11">
        <v>13.03</v>
      </c>
      <c r="AG40" s="11">
        <v>13.31</v>
      </c>
      <c r="AH40" s="11">
        <v>13.01</v>
      </c>
      <c r="AI40" s="11">
        <v>12.71</v>
      </c>
      <c r="AJ40" s="11">
        <v>12.51</v>
      </c>
      <c r="AK40" s="11">
        <v>12.3</v>
      </c>
    </row>
    <row r="41" spans="1:37" s="11" customFormat="1" x14ac:dyDescent="0.3">
      <c r="A41" s="86" t="str">
        <f t="shared" si="0"/>
        <v>SDG_NoInv_BaseC_GVAaleat</v>
      </c>
      <c r="B41" s="9" t="s">
        <v>222</v>
      </c>
      <c r="C41" s="10" t="s">
        <v>217</v>
      </c>
      <c r="D41" s="76" t="s">
        <v>3</v>
      </c>
      <c r="E41" s="11" t="s">
        <v>40</v>
      </c>
      <c r="F41" s="11">
        <v>2.4500000000000002</v>
      </c>
      <c r="G41" s="11">
        <v>2.66</v>
      </c>
      <c r="H41" s="11">
        <v>2.71</v>
      </c>
      <c r="I41" s="11">
        <v>2.62</v>
      </c>
      <c r="J41" s="11">
        <v>2.65</v>
      </c>
      <c r="K41" s="11">
        <v>2.73</v>
      </c>
      <c r="L41" s="11">
        <v>2.84</v>
      </c>
      <c r="M41" s="11">
        <v>2.98</v>
      </c>
      <c r="N41" s="11">
        <v>3.11</v>
      </c>
      <c r="O41" s="11">
        <v>3.68</v>
      </c>
      <c r="P41" s="11">
        <v>3.91</v>
      </c>
      <c r="Q41" s="11">
        <v>4.01</v>
      </c>
      <c r="R41" s="11">
        <v>4.07</v>
      </c>
      <c r="S41" s="11">
        <v>4.16</v>
      </c>
      <c r="T41" s="11">
        <v>4.2699999999999996</v>
      </c>
      <c r="U41" s="11">
        <v>4.42</v>
      </c>
      <c r="V41" s="11">
        <v>4.54</v>
      </c>
      <c r="W41" s="11">
        <v>4.7</v>
      </c>
      <c r="X41" s="11">
        <v>4.8899999999999997</v>
      </c>
      <c r="Y41" s="11">
        <v>4.9800000000000004</v>
      </c>
      <c r="Z41" s="11">
        <v>5.0599999999999996</v>
      </c>
      <c r="AA41" s="11">
        <v>5.18</v>
      </c>
      <c r="AB41" s="11">
        <v>5.47</v>
      </c>
      <c r="AC41" s="11">
        <v>5.71</v>
      </c>
      <c r="AD41" s="11">
        <v>5.88</v>
      </c>
      <c r="AE41" s="11">
        <v>6.02</v>
      </c>
      <c r="AF41" s="11">
        <v>6.17</v>
      </c>
      <c r="AG41" s="11">
        <v>6.28</v>
      </c>
      <c r="AH41" s="11">
        <v>5.99</v>
      </c>
      <c r="AI41" s="11">
        <v>5.6</v>
      </c>
      <c r="AJ41" s="11">
        <v>5.36</v>
      </c>
      <c r="AK41" s="11">
        <v>5.14</v>
      </c>
    </row>
    <row r="42" spans="1:37" s="11" customFormat="1" x14ac:dyDescent="0.3">
      <c r="A42" s="86" t="str">
        <f t="shared" si="0"/>
        <v>SDG_NoInv_BaseC_GVAafoot</v>
      </c>
      <c r="B42" s="9" t="s">
        <v>222</v>
      </c>
      <c r="C42" s="10" t="s">
        <v>217</v>
      </c>
      <c r="D42" s="76" t="s">
        <v>3</v>
      </c>
      <c r="E42" s="11" t="s">
        <v>41</v>
      </c>
      <c r="F42" s="11">
        <v>1.91</v>
      </c>
      <c r="G42" s="11">
        <v>1.98</v>
      </c>
      <c r="H42" s="11">
        <v>2.04</v>
      </c>
      <c r="I42" s="11">
        <v>2.0699999999999998</v>
      </c>
      <c r="J42" s="11">
        <v>2.11</v>
      </c>
      <c r="K42" s="11">
        <v>2.16</v>
      </c>
      <c r="L42" s="11">
        <v>2.2200000000000002</v>
      </c>
      <c r="M42" s="11">
        <v>2.2799999999999998</v>
      </c>
      <c r="N42" s="11">
        <v>2.34</v>
      </c>
      <c r="O42" s="11">
        <v>2.44</v>
      </c>
      <c r="P42" s="11">
        <v>2.52</v>
      </c>
      <c r="Q42" s="11">
        <v>2.58</v>
      </c>
      <c r="R42" s="11">
        <v>2.66</v>
      </c>
      <c r="S42" s="11">
        <v>2.73</v>
      </c>
      <c r="T42" s="11">
        <v>2.81</v>
      </c>
      <c r="U42" s="11">
        <v>2.89</v>
      </c>
      <c r="V42" s="11">
        <v>2.98</v>
      </c>
      <c r="W42" s="11">
        <v>3.07</v>
      </c>
      <c r="X42" s="11">
        <v>3.16</v>
      </c>
      <c r="Y42" s="11">
        <v>3.24</v>
      </c>
      <c r="Z42" s="11">
        <v>3.31</v>
      </c>
      <c r="AA42" s="11">
        <v>3.38</v>
      </c>
      <c r="AB42" s="11">
        <v>3.49</v>
      </c>
      <c r="AC42" s="11">
        <v>3.58</v>
      </c>
      <c r="AD42" s="11">
        <v>3.66</v>
      </c>
      <c r="AE42" s="11">
        <v>3.75</v>
      </c>
      <c r="AF42" s="11">
        <v>3.85</v>
      </c>
      <c r="AG42" s="11">
        <v>3.92</v>
      </c>
      <c r="AH42" s="11">
        <v>3.84</v>
      </c>
      <c r="AI42" s="11">
        <v>3.76</v>
      </c>
      <c r="AJ42" s="11">
        <v>3.7</v>
      </c>
      <c r="AK42" s="11">
        <v>3.65</v>
      </c>
    </row>
    <row r="43" spans="1:37" s="11" customFormat="1" x14ac:dyDescent="0.3">
      <c r="A43" s="86" t="str">
        <f t="shared" si="0"/>
        <v>SDG_NoInv_BaseC_GVAawood</v>
      </c>
      <c r="B43" s="9" t="s">
        <v>222</v>
      </c>
      <c r="C43" s="10" t="s">
        <v>217</v>
      </c>
      <c r="D43" s="76" t="s">
        <v>3</v>
      </c>
      <c r="E43" s="11" t="s">
        <v>42</v>
      </c>
      <c r="F43" s="11">
        <v>23.69</v>
      </c>
      <c r="G43" s="11">
        <v>22.39</v>
      </c>
      <c r="H43" s="11">
        <v>23.06</v>
      </c>
      <c r="I43" s="11">
        <v>23.48</v>
      </c>
      <c r="J43" s="11">
        <v>23.9</v>
      </c>
      <c r="K43" s="11">
        <v>24.44</v>
      </c>
      <c r="L43" s="11">
        <v>25.06</v>
      </c>
      <c r="M43" s="11">
        <v>25.76</v>
      </c>
      <c r="N43" s="11">
        <v>26.45</v>
      </c>
      <c r="O43" s="11">
        <v>27.6</v>
      </c>
      <c r="P43" s="11">
        <v>28.31</v>
      </c>
      <c r="Q43" s="11">
        <v>28.95</v>
      </c>
      <c r="R43" s="11">
        <v>29.81</v>
      </c>
      <c r="S43" s="11">
        <v>30.7</v>
      </c>
      <c r="T43" s="11">
        <v>31.64</v>
      </c>
      <c r="U43" s="11">
        <v>32.700000000000003</v>
      </c>
      <c r="V43" s="11">
        <v>33.78</v>
      </c>
      <c r="W43" s="11">
        <v>34.92</v>
      </c>
      <c r="X43" s="11">
        <v>36.159999999999997</v>
      </c>
      <c r="Y43" s="11">
        <v>37.159999999999997</v>
      </c>
      <c r="Z43" s="11">
        <v>38.14</v>
      </c>
      <c r="AA43" s="11">
        <v>39.15</v>
      </c>
      <c r="AB43" s="11">
        <v>40.1</v>
      </c>
      <c r="AC43" s="11">
        <v>40.869999999999997</v>
      </c>
      <c r="AD43" s="11">
        <v>41.79</v>
      </c>
      <c r="AE43" s="11">
        <v>42.81</v>
      </c>
      <c r="AF43" s="11">
        <v>43.94</v>
      </c>
      <c r="AG43" s="11">
        <v>44.94</v>
      </c>
      <c r="AH43" s="11">
        <v>44.49</v>
      </c>
      <c r="AI43" s="11">
        <v>43.67</v>
      </c>
      <c r="AJ43" s="11">
        <v>43.13</v>
      </c>
      <c r="AK43" s="11">
        <v>42.59</v>
      </c>
    </row>
    <row r="44" spans="1:37" s="11" customFormat="1" x14ac:dyDescent="0.3">
      <c r="A44" s="86" t="str">
        <f t="shared" si="0"/>
        <v>SDG_NoInv_BaseC_GVAapapr</v>
      </c>
      <c r="B44" s="9" t="s">
        <v>222</v>
      </c>
      <c r="C44" s="10" t="s">
        <v>217</v>
      </c>
      <c r="D44" s="76" t="s">
        <v>3</v>
      </c>
      <c r="E44" s="11" t="s">
        <v>43</v>
      </c>
      <c r="F44" s="11">
        <v>24.02</v>
      </c>
      <c r="G44" s="11">
        <v>23.71</v>
      </c>
      <c r="H44" s="11">
        <v>24.65</v>
      </c>
      <c r="I44" s="11">
        <v>25.1</v>
      </c>
      <c r="J44" s="11">
        <v>25.38</v>
      </c>
      <c r="K44" s="11">
        <v>26.03</v>
      </c>
      <c r="L44" s="11">
        <v>26.63</v>
      </c>
      <c r="M44" s="11">
        <v>26.96</v>
      </c>
      <c r="N44" s="11">
        <v>27.72</v>
      </c>
      <c r="O44" s="11">
        <v>28.94</v>
      </c>
      <c r="P44" s="11">
        <v>29.75</v>
      </c>
      <c r="Q44" s="11">
        <v>30.46</v>
      </c>
      <c r="R44" s="11">
        <v>32.15</v>
      </c>
      <c r="S44" s="11">
        <v>32.99</v>
      </c>
      <c r="T44" s="11">
        <v>33.950000000000003</v>
      </c>
      <c r="U44" s="11">
        <v>35.07</v>
      </c>
      <c r="V44" s="11">
        <v>36.14</v>
      </c>
      <c r="W44" s="11">
        <v>37.32</v>
      </c>
      <c r="X44" s="11">
        <v>38.58</v>
      </c>
      <c r="Y44" s="11">
        <v>39.6</v>
      </c>
      <c r="Z44" s="11">
        <v>40.590000000000003</v>
      </c>
      <c r="AA44" s="11">
        <v>41.67</v>
      </c>
      <c r="AB44" s="11">
        <v>42.73</v>
      </c>
      <c r="AC44" s="11">
        <v>43.56</v>
      </c>
      <c r="AD44" s="11">
        <v>44.47</v>
      </c>
      <c r="AE44" s="11">
        <v>45.46</v>
      </c>
      <c r="AF44" s="11">
        <v>46.55</v>
      </c>
      <c r="AG44" s="11">
        <v>47.49</v>
      </c>
      <c r="AH44" s="11">
        <v>46.75</v>
      </c>
      <c r="AI44" s="11">
        <v>45.72</v>
      </c>
      <c r="AJ44" s="11">
        <v>44.97</v>
      </c>
      <c r="AK44" s="11">
        <v>44.24</v>
      </c>
    </row>
    <row r="45" spans="1:37" s="11" customFormat="1" x14ac:dyDescent="0.3">
      <c r="A45" s="86" t="str">
        <f t="shared" si="0"/>
        <v>SDG_NoInv_BaseC_GVAaprnt</v>
      </c>
      <c r="B45" s="9" t="s">
        <v>222</v>
      </c>
      <c r="C45" s="10" t="s">
        <v>217</v>
      </c>
      <c r="D45" s="76" t="s">
        <v>3</v>
      </c>
      <c r="E45" s="11" t="s">
        <v>44</v>
      </c>
      <c r="F45" s="11">
        <v>16.78</v>
      </c>
      <c r="G45" s="11">
        <v>17.13</v>
      </c>
      <c r="H45" s="11">
        <v>17.7</v>
      </c>
      <c r="I45" s="11">
        <v>18.04</v>
      </c>
      <c r="J45" s="11">
        <v>18.309999999999999</v>
      </c>
      <c r="K45" s="11">
        <v>18.72</v>
      </c>
      <c r="L45" s="11">
        <v>19.260000000000002</v>
      </c>
      <c r="M45" s="11">
        <v>19.850000000000001</v>
      </c>
      <c r="N45" s="11">
        <v>20.46</v>
      </c>
      <c r="O45" s="11">
        <v>20.83</v>
      </c>
      <c r="P45" s="11">
        <v>21.44</v>
      </c>
      <c r="Q45" s="11">
        <v>22.06</v>
      </c>
      <c r="R45" s="11">
        <v>22.86</v>
      </c>
      <c r="S45" s="11">
        <v>23.63</v>
      </c>
      <c r="T45" s="11">
        <v>24.44</v>
      </c>
      <c r="U45" s="11">
        <v>25.42</v>
      </c>
      <c r="V45" s="11">
        <v>26.38</v>
      </c>
      <c r="W45" s="11">
        <v>27.36</v>
      </c>
      <c r="X45" s="11">
        <v>28.37</v>
      </c>
      <c r="Y45" s="11">
        <v>29.24</v>
      </c>
      <c r="Z45" s="11">
        <v>30.11</v>
      </c>
      <c r="AA45" s="11">
        <v>31</v>
      </c>
      <c r="AB45" s="11">
        <v>31.69</v>
      </c>
      <c r="AC45" s="11">
        <v>32.36</v>
      </c>
      <c r="AD45" s="11">
        <v>33.18</v>
      </c>
      <c r="AE45" s="11">
        <v>34.08</v>
      </c>
      <c r="AF45" s="11">
        <v>35.049999999999997</v>
      </c>
      <c r="AG45" s="11">
        <v>35.9</v>
      </c>
      <c r="AH45" s="11">
        <v>34.840000000000003</v>
      </c>
      <c r="AI45" s="11">
        <v>33.79</v>
      </c>
      <c r="AJ45" s="11">
        <v>33.049999999999997</v>
      </c>
      <c r="AK45" s="11">
        <v>32.369999999999997</v>
      </c>
    </row>
    <row r="46" spans="1:37" s="11" customFormat="1" x14ac:dyDescent="0.3">
      <c r="A46" s="86" t="str">
        <f t="shared" si="0"/>
        <v>SDG_NoInv_BaseC_GVAapetr</v>
      </c>
      <c r="B46" s="9" t="s">
        <v>222</v>
      </c>
      <c r="C46" s="10" t="s">
        <v>217</v>
      </c>
      <c r="D46" s="76" t="s">
        <v>3</v>
      </c>
      <c r="E46" s="11" t="s">
        <v>45</v>
      </c>
      <c r="F46" s="11">
        <v>46.32</v>
      </c>
      <c r="G46" s="11">
        <v>33.69</v>
      </c>
      <c r="H46" s="11">
        <v>28.36</v>
      </c>
      <c r="I46" s="11">
        <v>25.51</v>
      </c>
      <c r="J46" s="11">
        <v>24.08</v>
      </c>
      <c r="K46" s="11">
        <v>23.24</v>
      </c>
      <c r="L46" s="11">
        <v>22.86</v>
      </c>
      <c r="M46" s="11">
        <v>23.4</v>
      </c>
      <c r="N46" s="11">
        <v>23.98</v>
      </c>
      <c r="O46" s="11">
        <v>19.600000000000001</v>
      </c>
      <c r="P46" s="11">
        <v>16.57</v>
      </c>
      <c r="Q46" s="11">
        <v>15.83</v>
      </c>
      <c r="R46" s="11">
        <v>15.42</v>
      </c>
      <c r="S46" s="11">
        <v>15.26</v>
      </c>
      <c r="T46" s="11">
        <v>15.17</v>
      </c>
      <c r="U46" s="11">
        <v>15.16</v>
      </c>
      <c r="V46" s="11">
        <v>14.97</v>
      </c>
      <c r="W46" s="11">
        <v>14.98</v>
      </c>
      <c r="X46" s="11">
        <v>15.4</v>
      </c>
      <c r="Y46" s="11">
        <v>15.2</v>
      </c>
      <c r="Z46" s="11">
        <v>14.89</v>
      </c>
      <c r="AA46" s="11">
        <v>14.78</v>
      </c>
      <c r="AB46" s="11">
        <v>14.12</v>
      </c>
      <c r="AC46" s="11">
        <v>12.83</v>
      </c>
      <c r="AD46" s="11">
        <v>11.28</v>
      </c>
      <c r="AE46" s="11">
        <v>9.7100000000000009</v>
      </c>
      <c r="AF46" s="11">
        <v>8.18</v>
      </c>
      <c r="AG46" s="11">
        <v>6.22</v>
      </c>
      <c r="AH46" s="11">
        <v>4.6100000000000003</v>
      </c>
      <c r="AI46" s="11">
        <v>2.94</v>
      </c>
      <c r="AJ46" s="11">
        <v>1.59</v>
      </c>
      <c r="AK46" s="11">
        <v>0.52</v>
      </c>
    </row>
    <row r="47" spans="1:37" s="11" customFormat="1" x14ac:dyDescent="0.3">
      <c r="A47" s="86" t="str">
        <f t="shared" si="0"/>
        <v>SDG_NoInv_BaseC_GVAahydr</v>
      </c>
      <c r="B47" s="9" t="s">
        <v>222</v>
      </c>
      <c r="C47" s="10" t="s">
        <v>217</v>
      </c>
      <c r="D47" s="76" t="s">
        <v>3</v>
      </c>
      <c r="E47" s="11" t="s">
        <v>46</v>
      </c>
      <c r="F47" s="11">
        <v>0.12</v>
      </c>
      <c r="G47" s="11">
        <v>0.33</v>
      </c>
      <c r="H47" s="11">
        <v>0.83</v>
      </c>
      <c r="I47" s="11">
        <v>1.98</v>
      </c>
      <c r="J47" s="11">
        <v>1.99</v>
      </c>
      <c r="K47" s="11">
        <v>2</v>
      </c>
      <c r="L47" s="11">
        <v>2.02</v>
      </c>
      <c r="M47" s="11">
        <v>2.0499999999999998</v>
      </c>
      <c r="N47" s="11">
        <v>2.08</v>
      </c>
      <c r="O47" s="11">
        <v>2.2400000000000002</v>
      </c>
      <c r="P47" s="11">
        <v>2.2799999999999998</v>
      </c>
      <c r="Q47" s="11">
        <v>2.5499999999999998</v>
      </c>
      <c r="R47" s="11">
        <v>2.56</v>
      </c>
      <c r="S47" s="11">
        <v>2.57</v>
      </c>
      <c r="T47" s="11">
        <v>2.59</v>
      </c>
      <c r="U47" s="11">
        <v>2.6</v>
      </c>
      <c r="V47" s="11">
        <v>2.61</v>
      </c>
      <c r="W47" s="11">
        <v>2.63</v>
      </c>
      <c r="X47" s="11">
        <v>-2.0699999999999998</v>
      </c>
      <c r="Y47" s="11">
        <v>-2.4700000000000002</v>
      </c>
      <c r="Z47" s="11">
        <v>9.2799999999999994</v>
      </c>
      <c r="AA47" s="11">
        <v>11.96</v>
      </c>
      <c r="AB47" s="11">
        <v>13.26</v>
      </c>
      <c r="AC47" s="11">
        <v>14.22</v>
      </c>
      <c r="AD47" s="11">
        <v>15.08</v>
      </c>
      <c r="AE47" s="11">
        <v>15.91</v>
      </c>
      <c r="AF47" s="11">
        <v>16.739999999999998</v>
      </c>
      <c r="AG47" s="11">
        <v>16.93</v>
      </c>
      <c r="AH47" s="11">
        <v>16.899999999999999</v>
      </c>
      <c r="AI47" s="11">
        <v>14.82</v>
      </c>
      <c r="AJ47" s="11">
        <v>12.6</v>
      </c>
      <c r="AK47" s="11">
        <v>10.26</v>
      </c>
    </row>
    <row r="48" spans="1:37" s="11" customFormat="1" x14ac:dyDescent="0.3">
      <c r="A48" s="86" t="str">
        <f t="shared" si="0"/>
        <v>SDG_NoInv_BaseC_GVAaammo</v>
      </c>
      <c r="B48" s="9" t="s">
        <v>222</v>
      </c>
      <c r="C48" s="10" t="s">
        <v>217</v>
      </c>
      <c r="D48" s="76" t="s">
        <v>3</v>
      </c>
      <c r="E48" s="11" t="s">
        <v>47</v>
      </c>
      <c r="F48" s="11">
        <v>2.4900000000000002</v>
      </c>
      <c r="G48" s="11">
        <v>2.41</v>
      </c>
      <c r="H48" s="11">
        <v>2.39</v>
      </c>
      <c r="I48" s="11">
        <v>2.4300000000000002</v>
      </c>
      <c r="J48" s="11">
        <v>2.44</v>
      </c>
      <c r="K48" s="11">
        <v>2.4700000000000002</v>
      </c>
      <c r="L48" s="11">
        <v>2.5099999999999998</v>
      </c>
      <c r="M48" s="11">
        <v>2.56</v>
      </c>
      <c r="N48" s="11">
        <v>2.6</v>
      </c>
      <c r="O48" s="11">
        <v>2.5499999999999998</v>
      </c>
      <c r="P48" s="11">
        <v>2.57</v>
      </c>
      <c r="Q48" s="11">
        <v>2.6</v>
      </c>
      <c r="R48" s="11">
        <v>2.66</v>
      </c>
      <c r="S48" s="11">
        <v>2.72</v>
      </c>
      <c r="T48" s="11">
        <v>2.78</v>
      </c>
      <c r="U48" s="11">
        <v>2.85</v>
      </c>
      <c r="V48" s="11">
        <v>2.92</v>
      </c>
      <c r="W48" s="11">
        <v>3</v>
      </c>
      <c r="X48" s="11">
        <v>3.08</v>
      </c>
      <c r="Y48" s="11">
        <v>3.14</v>
      </c>
      <c r="Z48" s="11">
        <v>3.18</v>
      </c>
      <c r="AA48" s="11">
        <v>3.21</v>
      </c>
      <c r="AB48" s="11">
        <v>3.05</v>
      </c>
      <c r="AC48" s="11">
        <v>2.92</v>
      </c>
      <c r="AD48" s="11">
        <v>2.84</v>
      </c>
      <c r="AE48" s="11">
        <v>2.79</v>
      </c>
      <c r="AF48" s="11">
        <v>2.76</v>
      </c>
      <c r="AG48" s="11">
        <v>2.72</v>
      </c>
      <c r="AH48" s="11">
        <v>2.52</v>
      </c>
      <c r="AI48" s="11">
        <v>2.34</v>
      </c>
      <c r="AJ48" s="11">
        <v>2.2000000000000002</v>
      </c>
      <c r="AK48" s="11">
        <v>2.08</v>
      </c>
    </row>
    <row r="49" spans="1:37" s="11" customFormat="1" x14ac:dyDescent="0.3">
      <c r="A49" s="86" t="str">
        <f t="shared" si="0"/>
        <v>SDG_NoInv_BaseC_GVAabchm</v>
      </c>
      <c r="B49" s="9" t="s">
        <v>222</v>
      </c>
      <c r="C49" s="10" t="s">
        <v>217</v>
      </c>
      <c r="D49" s="76" t="s">
        <v>3</v>
      </c>
      <c r="E49" s="11" t="s">
        <v>48</v>
      </c>
      <c r="F49" s="11">
        <v>22.37</v>
      </c>
      <c r="G49" s="11">
        <v>28.28</v>
      </c>
      <c r="H49" s="11">
        <v>29.94</v>
      </c>
      <c r="I49" s="11">
        <v>29.87</v>
      </c>
      <c r="J49" s="11">
        <v>30.88</v>
      </c>
      <c r="K49" s="11">
        <v>31.83</v>
      </c>
      <c r="L49" s="11">
        <v>32.86</v>
      </c>
      <c r="M49" s="11">
        <v>34.200000000000003</v>
      </c>
      <c r="N49" s="11">
        <v>35.380000000000003</v>
      </c>
      <c r="O49" s="11">
        <v>41.98</v>
      </c>
      <c r="P49" s="11">
        <v>43.54</v>
      </c>
      <c r="Q49" s="11">
        <v>43.87</v>
      </c>
      <c r="R49" s="11">
        <v>44.23</v>
      </c>
      <c r="S49" s="11">
        <v>44.64</v>
      </c>
      <c r="T49" s="11">
        <v>45.16</v>
      </c>
      <c r="U49" s="11">
        <v>45.74</v>
      </c>
      <c r="V49" s="11">
        <v>45.95</v>
      </c>
      <c r="W49" s="11">
        <v>46.58</v>
      </c>
      <c r="X49" s="11">
        <v>47.79</v>
      </c>
      <c r="Y49" s="11">
        <v>47.76</v>
      </c>
      <c r="Z49" s="11">
        <v>47.46</v>
      </c>
      <c r="AA49" s="11">
        <v>46.55</v>
      </c>
      <c r="AB49" s="11">
        <v>45.29</v>
      </c>
      <c r="AC49" s="11">
        <v>42.39</v>
      </c>
      <c r="AD49" s="11">
        <v>39.25</v>
      </c>
      <c r="AE49" s="11">
        <v>36.25</v>
      </c>
      <c r="AF49" s="11">
        <v>33.6</v>
      </c>
      <c r="AG49" s="11">
        <v>30.35</v>
      </c>
      <c r="AH49" s="11">
        <v>27.17</v>
      </c>
      <c r="AI49" s="11">
        <v>23.11</v>
      </c>
      <c r="AJ49" s="11">
        <v>19.57</v>
      </c>
      <c r="AK49" s="11">
        <v>16.46</v>
      </c>
    </row>
    <row r="50" spans="1:37" s="11" customFormat="1" x14ac:dyDescent="0.3">
      <c r="A50" s="86" t="str">
        <f t="shared" si="0"/>
        <v>SDG_NoInv_BaseC_GVAaochm</v>
      </c>
      <c r="B50" s="9" t="s">
        <v>222</v>
      </c>
      <c r="C50" s="10" t="s">
        <v>217</v>
      </c>
      <c r="D50" s="76" t="s">
        <v>3</v>
      </c>
      <c r="E50" s="11" t="s">
        <v>49</v>
      </c>
      <c r="F50" s="11">
        <v>34.24</v>
      </c>
      <c r="G50" s="11">
        <v>40.67</v>
      </c>
      <c r="H50" s="11">
        <v>42.35</v>
      </c>
      <c r="I50" s="11">
        <v>41.8</v>
      </c>
      <c r="J50" s="11">
        <v>42.8</v>
      </c>
      <c r="K50" s="11">
        <v>43.75</v>
      </c>
      <c r="L50" s="11">
        <v>44.74</v>
      </c>
      <c r="M50" s="11">
        <v>46.05</v>
      </c>
      <c r="N50" s="11">
        <v>47.22</v>
      </c>
      <c r="O50" s="11">
        <v>55.97</v>
      </c>
      <c r="P50" s="11">
        <v>57.56</v>
      </c>
      <c r="Q50" s="11">
        <v>57.5</v>
      </c>
      <c r="R50" s="11">
        <v>57.62</v>
      </c>
      <c r="S50" s="11">
        <v>57.82</v>
      </c>
      <c r="T50" s="11">
        <v>58.24</v>
      </c>
      <c r="U50" s="11">
        <v>58.73</v>
      </c>
      <c r="V50" s="11">
        <v>58.67</v>
      </c>
      <c r="W50" s="11">
        <v>59.21</v>
      </c>
      <c r="X50" s="11">
        <v>60.47</v>
      </c>
      <c r="Y50" s="11">
        <v>60.47</v>
      </c>
      <c r="Z50" s="11">
        <v>60.09</v>
      </c>
      <c r="AA50" s="11">
        <v>59.14</v>
      </c>
      <c r="AB50" s="11">
        <v>57.57</v>
      </c>
      <c r="AC50" s="11">
        <v>53.92</v>
      </c>
      <c r="AD50" s="11">
        <v>49.78</v>
      </c>
      <c r="AE50" s="11">
        <v>45.82</v>
      </c>
      <c r="AF50" s="11">
        <v>42.27</v>
      </c>
      <c r="AG50" s="11">
        <v>38.450000000000003</v>
      </c>
      <c r="AH50" s="11">
        <v>34.92</v>
      </c>
      <c r="AI50" s="11">
        <v>30.22</v>
      </c>
      <c r="AJ50" s="11">
        <v>26.05</v>
      </c>
      <c r="AK50" s="11">
        <v>22.39</v>
      </c>
    </row>
    <row r="51" spans="1:37" s="11" customFormat="1" x14ac:dyDescent="0.3">
      <c r="A51" s="86" t="str">
        <f t="shared" si="0"/>
        <v>SDG_NoInv_BaseC_GVAarubb</v>
      </c>
      <c r="B51" s="9" t="s">
        <v>222</v>
      </c>
      <c r="C51" s="10" t="s">
        <v>217</v>
      </c>
      <c r="D51" s="76" t="s">
        <v>3</v>
      </c>
      <c r="E51" s="11" t="s">
        <v>50</v>
      </c>
      <c r="F51" s="11">
        <v>6.77</v>
      </c>
      <c r="G51" s="11">
        <v>6.46</v>
      </c>
      <c r="H51" s="11">
        <v>6.73</v>
      </c>
      <c r="I51" s="11">
        <v>6.83</v>
      </c>
      <c r="J51" s="11">
        <v>6.98</v>
      </c>
      <c r="K51" s="11">
        <v>7.16</v>
      </c>
      <c r="L51" s="11">
        <v>7.38</v>
      </c>
      <c r="M51" s="11">
        <v>7.61</v>
      </c>
      <c r="N51" s="11">
        <v>7.85</v>
      </c>
      <c r="O51" s="11">
        <v>8.3800000000000008</v>
      </c>
      <c r="P51" s="11">
        <v>8.69</v>
      </c>
      <c r="Q51" s="11">
        <v>8.92</v>
      </c>
      <c r="R51" s="11">
        <v>9.1999999999999993</v>
      </c>
      <c r="S51" s="11">
        <v>9.5</v>
      </c>
      <c r="T51" s="11">
        <v>9.82</v>
      </c>
      <c r="U51" s="11">
        <v>10.199999999999999</v>
      </c>
      <c r="V51" s="11">
        <v>10.58</v>
      </c>
      <c r="W51" s="11">
        <v>10.96</v>
      </c>
      <c r="X51" s="11">
        <v>11.34</v>
      </c>
      <c r="Y51" s="11">
        <v>11.64</v>
      </c>
      <c r="Z51" s="11">
        <v>11.94</v>
      </c>
      <c r="AA51" s="11">
        <v>12.25</v>
      </c>
      <c r="AB51" s="11">
        <v>12.82</v>
      </c>
      <c r="AC51" s="11">
        <v>13.29</v>
      </c>
      <c r="AD51" s="11">
        <v>13.77</v>
      </c>
      <c r="AE51" s="11">
        <v>14.24</v>
      </c>
      <c r="AF51" s="11">
        <v>14.73</v>
      </c>
      <c r="AG51" s="11">
        <v>15.16</v>
      </c>
      <c r="AH51" s="11">
        <v>15.11</v>
      </c>
      <c r="AI51" s="11">
        <v>14.95</v>
      </c>
      <c r="AJ51" s="11">
        <v>14.84</v>
      </c>
      <c r="AK51" s="11">
        <v>14.7</v>
      </c>
    </row>
    <row r="52" spans="1:37" s="11" customFormat="1" x14ac:dyDescent="0.3">
      <c r="A52" s="86" t="str">
        <f t="shared" si="0"/>
        <v>SDG_NoInv_BaseC_GVAaplas</v>
      </c>
      <c r="B52" s="9" t="s">
        <v>222</v>
      </c>
      <c r="C52" s="10" t="s">
        <v>217</v>
      </c>
      <c r="D52" s="76" t="s">
        <v>3</v>
      </c>
      <c r="E52" s="11" t="s">
        <v>51</v>
      </c>
      <c r="F52" s="11">
        <v>15.43</v>
      </c>
      <c r="G52" s="11">
        <v>15.23</v>
      </c>
      <c r="H52" s="11">
        <v>15.66</v>
      </c>
      <c r="I52" s="11">
        <v>15.9</v>
      </c>
      <c r="J52" s="11">
        <v>16.14</v>
      </c>
      <c r="K52" s="11">
        <v>16.489999999999998</v>
      </c>
      <c r="L52" s="11">
        <v>16.93</v>
      </c>
      <c r="M52" s="11">
        <v>17.420000000000002</v>
      </c>
      <c r="N52" s="11">
        <v>17.920000000000002</v>
      </c>
      <c r="O52" s="11">
        <v>18.55</v>
      </c>
      <c r="P52" s="11">
        <v>19.09</v>
      </c>
      <c r="Q52" s="11">
        <v>19.559999999999999</v>
      </c>
      <c r="R52" s="11">
        <v>20.18</v>
      </c>
      <c r="S52" s="11">
        <v>20.79</v>
      </c>
      <c r="T52" s="11">
        <v>21.43</v>
      </c>
      <c r="U52" s="11">
        <v>22.19</v>
      </c>
      <c r="V52" s="11">
        <v>22.93</v>
      </c>
      <c r="W52" s="11">
        <v>23.7</v>
      </c>
      <c r="X52" s="11">
        <v>24.52</v>
      </c>
      <c r="Y52" s="11">
        <v>25.18</v>
      </c>
      <c r="Z52" s="11">
        <v>25.81</v>
      </c>
      <c r="AA52" s="11">
        <v>26.46</v>
      </c>
      <c r="AB52" s="11">
        <v>26.96</v>
      </c>
      <c r="AC52" s="11">
        <v>27.4</v>
      </c>
      <c r="AD52" s="11">
        <v>27.96</v>
      </c>
      <c r="AE52" s="11">
        <v>28.59</v>
      </c>
      <c r="AF52" s="11">
        <v>29.28</v>
      </c>
      <c r="AG52" s="11">
        <v>29.84</v>
      </c>
      <c r="AH52" s="11">
        <v>28.9</v>
      </c>
      <c r="AI52" s="11">
        <v>28</v>
      </c>
      <c r="AJ52" s="11">
        <v>27.3</v>
      </c>
      <c r="AK52" s="11">
        <v>26.64</v>
      </c>
    </row>
    <row r="53" spans="1:37" s="11" customFormat="1" x14ac:dyDescent="0.3">
      <c r="A53" s="86" t="str">
        <f t="shared" si="0"/>
        <v>SDG_NoInv_BaseC_GVAanmet</v>
      </c>
      <c r="B53" s="9" t="s">
        <v>222</v>
      </c>
      <c r="C53" s="10" t="s">
        <v>217</v>
      </c>
      <c r="D53" s="76" t="s">
        <v>3</v>
      </c>
      <c r="E53" s="11" t="s">
        <v>52</v>
      </c>
      <c r="F53" s="11">
        <v>17.63</v>
      </c>
      <c r="G53" s="11">
        <v>17.57</v>
      </c>
      <c r="H53" s="11">
        <v>17.989999999999998</v>
      </c>
      <c r="I53" s="11">
        <v>18.22</v>
      </c>
      <c r="J53" s="11">
        <v>18.510000000000002</v>
      </c>
      <c r="K53" s="11">
        <v>18.93</v>
      </c>
      <c r="L53" s="11">
        <v>19.47</v>
      </c>
      <c r="M53" s="11">
        <v>20.09</v>
      </c>
      <c r="N53" s="11">
        <v>20.72</v>
      </c>
      <c r="O53" s="11">
        <v>21.7</v>
      </c>
      <c r="P53" s="11">
        <v>22.43</v>
      </c>
      <c r="Q53" s="11">
        <v>23.05</v>
      </c>
      <c r="R53" s="11">
        <v>23.81</v>
      </c>
      <c r="S53" s="11">
        <v>24.59</v>
      </c>
      <c r="T53" s="11">
        <v>25.43</v>
      </c>
      <c r="U53" s="11">
        <v>26.42</v>
      </c>
      <c r="V53" s="11">
        <v>27.45</v>
      </c>
      <c r="W53" s="11">
        <v>28.48</v>
      </c>
      <c r="X53" s="11">
        <v>29.44</v>
      </c>
      <c r="Y53" s="11">
        <v>30.32</v>
      </c>
      <c r="Z53" s="11">
        <v>31.23</v>
      </c>
      <c r="AA53" s="11">
        <v>32.14</v>
      </c>
      <c r="AB53" s="11">
        <v>32.950000000000003</v>
      </c>
      <c r="AC53" s="11">
        <v>33.74</v>
      </c>
      <c r="AD53" s="11">
        <v>34.72</v>
      </c>
      <c r="AE53" s="11">
        <v>35.76</v>
      </c>
      <c r="AF53" s="11">
        <v>36.880000000000003</v>
      </c>
      <c r="AG53" s="11">
        <v>37.74</v>
      </c>
      <c r="AH53" s="11">
        <v>36.93</v>
      </c>
      <c r="AI53" s="11">
        <v>36.03</v>
      </c>
      <c r="AJ53" s="11">
        <v>35.43</v>
      </c>
      <c r="AK53" s="11">
        <v>34.82</v>
      </c>
    </row>
    <row r="54" spans="1:37" s="11" customFormat="1" x14ac:dyDescent="0.3">
      <c r="A54" s="86" t="str">
        <f t="shared" si="0"/>
        <v>SDG_NoInv_BaseC_GVAairon</v>
      </c>
      <c r="B54" s="9" t="s">
        <v>222</v>
      </c>
      <c r="C54" s="10" t="s">
        <v>217</v>
      </c>
      <c r="D54" s="76" t="s">
        <v>3</v>
      </c>
      <c r="E54" s="11" t="s">
        <v>53</v>
      </c>
      <c r="F54" s="11">
        <v>20.84</v>
      </c>
      <c r="G54" s="11">
        <v>23.48</v>
      </c>
      <c r="H54" s="11">
        <v>23.24</v>
      </c>
      <c r="I54" s="11">
        <v>22.92</v>
      </c>
      <c r="J54" s="11">
        <v>22.84</v>
      </c>
      <c r="K54" s="11">
        <v>23.04</v>
      </c>
      <c r="L54" s="11">
        <v>23.45</v>
      </c>
      <c r="M54" s="11">
        <v>24.14</v>
      </c>
      <c r="N54" s="11">
        <v>24.75</v>
      </c>
      <c r="O54" s="11">
        <v>25.91</v>
      </c>
      <c r="P54" s="11">
        <v>26.64</v>
      </c>
      <c r="Q54" s="11">
        <v>27.13</v>
      </c>
      <c r="R54" s="11">
        <v>27.71</v>
      </c>
      <c r="S54" s="11">
        <v>28.33</v>
      </c>
      <c r="T54" s="11">
        <v>29.01</v>
      </c>
      <c r="U54" s="11">
        <v>29.88</v>
      </c>
      <c r="V54" s="11">
        <v>31.03</v>
      </c>
      <c r="W54" s="11">
        <v>32.04</v>
      </c>
      <c r="X54" s="11">
        <v>32.82</v>
      </c>
      <c r="Y54" s="11">
        <v>33.659999999999997</v>
      </c>
      <c r="Z54" s="11">
        <v>34.409999999999997</v>
      </c>
      <c r="AA54" s="11">
        <v>35.340000000000003</v>
      </c>
      <c r="AB54" s="11">
        <v>34.700000000000003</v>
      </c>
      <c r="AC54" s="11">
        <v>34.83</v>
      </c>
      <c r="AD54" s="11">
        <v>35.67</v>
      </c>
      <c r="AE54" s="11">
        <v>36.74</v>
      </c>
      <c r="AF54" s="11">
        <v>37.89</v>
      </c>
      <c r="AG54" s="11">
        <v>38.74</v>
      </c>
      <c r="AH54" s="11">
        <v>36.83</v>
      </c>
      <c r="AI54" s="11">
        <v>35.53</v>
      </c>
      <c r="AJ54" s="11">
        <v>34.770000000000003</v>
      </c>
      <c r="AK54" s="11">
        <v>34.14</v>
      </c>
    </row>
    <row r="55" spans="1:37" s="11" customFormat="1" x14ac:dyDescent="0.3">
      <c r="A55" s="86" t="str">
        <f t="shared" si="0"/>
        <v>SDG_NoInv_BaseC_GVAanfrm</v>
      </c>
      <c r="B55" s="9" t="s">
        <v>222</v>
      </c>
      <c r="C55" s="10" t="s">
        <v>217</v>
      </c>
      <c r="D55" s="76" t="s">
        <v>3</v>
      </c>
      <c r="E55" s="11" t="s">
        <v>54</v>
      </c>
      <c r="F55" s="11">
        <v>13.07</v>
      </c>
      <c r="G55" s="11">
        <v>13.73</v>
      </c>
      <c r="H55" s="11">
        <v>12.63</v>
      </c>
      <c r="I55" s="11">
        <v>11.25</v>
      </c>
      <c r="J55" s="11">
        <v>10.8</v>
      </c>
      <c r="K55" s="11">
        <v>10.85</v>
      </c>
      <c r="L55" s="11">
        <v>11.36</v>
      </c>
      <c r="M55" s="11">
        <v>12.98</v>
      </c>
      <c r="N55" s="11">
        <v>14.22</v>
      </c>
      <c r="O55" s="11">
        <v>18.39</v>
      </c>
      <c r="P55" s="11">
        <v>19.89</v>
      </c>
      <c r="Q55" s="11">
        <v>20.14</v>
      </c>
      <c r="R55" s="11">
        <v>20.22</v>
      </c>
      <c r="S55" s="11">
        <v>20.61</v>
      </c>
      <c r="T55" s="11">
        <v>21.14</v>
      </c>
      <c r="U55" s="11">
        <v>22.1</v>
      </c>
      <c r="V55" s="11">
        <v>24.72</v>
      </c>
      <c r="W55" s="11">
        <v>26.65</v>
      </c>
      <c r="X55" s="11">
        <v>26.8</v>
      </c>
      <c r="Y55" s="11">
        <v>27.87</v>
      </c>
      <c r="Z55" s="11">
        <v>28.48</v>
      </c>
      <c r="AA55" s="11">
        <v>29.86</v>
      </c>
      <c r="AB55" s="11">
        <v>22.71</v>
      </c>
      <c r="AC55" s="11">
        <v>20.61</v>
      </c>
      <c r="AD55" s="11">
        <v>21.42</v>
      </c>
      <c r="AE55" s="11">
        <v>22.9</v>
      </c>
      <c r="AF55" s="11">
        <v>24.56</v>
      </c>
      <c r="AG55" s="11">
        <v>25.34</v>
      </c>
      <c r="AH55" s="11">
        <v>19.45</v>
      </c>
      <c r="AI55" s="11">
        <v>16.170000000000002</v>
      </c>
      <c r="AJ55" s="11">
        <v>14.87</v>
      </c>
      <c r="AK55" s="11">
        <v>14.01</v>
      </c>
    </row>
    <row r="56" spans="1:37" s="11" customFormat="1" x14ac:dyDescent="0.3">
      <c r="A56" s="86" t="str">
        <f t="shared" si="0"/>
        <v>SDG_NoInv_BaseC_GVAametp</v>
      </c>
      <c r="B56" s="9" t="s">
        <v>222</v>
      </c>
      <c r="C56" s="10" t="s">
        <v>217</v>
      </c>
      <c r="D56" s="76" t="s">
        <v>3</v>
      </c>
      <c r="E56" s="11" t="s">
        <v>55</v>
      </c>
      <c r="F56" s="11">
        <v>33.25</v>
      </c>
      <c r="G56" s="11">
        <v>35.75</v>
      </c>
      <c r="H56" s="11">
        <v>36.65</v>
      </c>
      <c r="I56" s="11">
        <v>37</v>
      </c>
      <c r="J56" s="11">
        <v>37.47</v>
      </c>
      <c r="K56" s="11">
        <v>38.28</v>
      </c>
      <c r="L56" s="11">
        <v>39.42</v>
      </c>
      <c r="M56" s="11">
        <v>40.770000000000003</v>
      </c>
      <c r="N56" s="11">
        <v>42.09</v>
      </c>
      <c r="O56" s="11">
        <v>44.21</v>
      </c>
      <c r="P56" s="11">
        <v>45.71</v>
      </c>
      <c r="Q56" s="11">
        <v>46.91</v>
      </c>
      <c r="R56" s="11">
        <v>48.42</v>
      </c>
      <c r="S56" s="11">
        <v>49.96</v>
      </c>
      <c r="T56" s="11">
        <v>51.58</v>
      </c>
      <c r="U56" s="11">
        <v>53.55</v>
      </c>
      <c r="V56" s="11">
        <v>55.79</v>
      </c>
      <c r="W56" s="11">
        <v>57.81</v>
      </c>
      <c r="X56" s="11">
        <v>59.38</v>
      </c>
      <c r="Y56" s="11">
        <v>61.14</v>
      </c>
      <c r="Z56" s="11">
        <v>62.88</v>
      </c>
      <c r="AA56" s="11">
        <v>64.75</v>
      </c>
      <c r="AB56" s="11">
        <v>66.17</v>
      </c>
      <c r="AC56" s="11">
        <v>67.63</v>
      </c>
      <c r="AD56" s="11">
        <v>69.650000000000006</v>
      </c>
      <c r="AE56" s="11">
        <v>71.88</v>
      </c>
      <c r="AF56" s="11">
        <v>74.290000000000006</v>
      </c>
      <c r="AG56" s="11">
        <v>76.23</v>
      </c>
      <c r="AH56" s="11">
        <v>73.78</v>
      </c>
      <c r="AI56" s="11">
        <v>71.430000000000007</v>
      </c>
      <c r="AJ56" s="11">
        <v>69.94</v>
      </c>
      <c r="AK56" s="11">
        <v>68.59</v>
      </c>
    </row>
    <row r="57" spans="1:37" s="11" customFormat="1" x14ac:dyDescent="0.3">
      <c r="A57" s="86" t="str">
        <f t="shared" si="0"/>
        <v>SDG_NoInv_BaseC_GVAamach</v>
      </c>
      <c r="B57" s="9" t="s">
        <v>222</v>
      </c>
      <c r="C57" s="10" t="s">
        <v>217</v>
      </c>
      <c r="D57" s="76" t="s">
        <v>3</v>
      </c>
      <c r="E57" s="11" t="s">
        <v>56</v>
      </c>
      <c r="F57" s="11">
        <v>38.67</v>
      </c>
      <c r="G57" s="11">
        <v>40.92</v>
      </c>
      <c r="H57" s="11">
        <v>41.74</v>
      </c>
      <c r="I57" s="11">
        <v>41.85</v>
      </c>
      <c r="J57" s="11">
        <v>42.22</v>
      </c>
      <c r="K57" s="11">
        <v>43.03</v>
      </c>
      <c r="L57" s="11">
        <v>44.28</v>
      </c>
      <c r="M57" s="11">
        <v>46</v>
      </c>
      <c r="N57" s="11">
        <v>47.57</v>
      </c>
      <c r="O57" s="11">
        <v>50.41</v>
      </c>
      <c r="P57" s="11">
        <v>52.14</v>
      </c>
      <c r="Q57" s="11">
        <v>53.46</v>
      </c>
      <c r="R57" s="11">
        <v>55.03</v>
      </c>
      <c r="S57" s="11">
        <v>56.73</v>
      </c>
      <c r="T57" s="11">
        <v>58.58</v>
      </c>
      <c r="U57" s="11">
        <v>60.84</v>
      </c>
      <c r="V57" s="11">
        <v>63.46</v>
      </c>
      <c r="W57" s="11">
        <v>65.75</v>
      </c>
      <c r="X57" s="11">
        <v>67.510000000000005</v>
      </c>
      <c r="Y57" s="11">
        <v>69.67</v>
      </c>
      <c r="Z57" s="11">
        <v>71.77</v>
      </c>
      <c r="AA57" s="11">
        <v>74.08</v>
      </c>
      <c r="AB57" s="11">
        <v>74.66</v>
      </c>
      <c r="AC57" s="11">
        <v>75.94</v>
      </c>
      <c r="AD57" s="11">
        <v>78.47</v>
      </c>
      <c r="AE57" s="11">
        <v>81.39</v>
      </c>
      <c r="AF57" s="11">
        <v>84.5</v>
      </c>
      <c r="AG57" s="11">
        <v>86.86</v>
      </c>
      <c r="AH57" s="11">
        <v>83.03</v>
      </c>
      <c r="AI57" s="11">
        <v>79.66</v>
      </c>
      <c r="AJ57" s="11">
        <v>77.77</v>
      </c>
      <c r="AK57" s="11">
        <v>76.14</v>
      </c>
    </row>
    <row r="58" spans="1:37" s="11" customFormat="1" x14ac:dyDescent="0.3">
      <c r="A58" s="86" t="str">
        <f t="shared" si="0"/>
        <v>SDG_NoInv_BaseC_GVAafcel</v>
      </c>
      <c r="B58" s="9" t="s">
        <v>222</v>
      </c>
      <c r="C58" s="10" t="s">
        <v>217</v>
      </c>
      <c r="D58" s="76" t="s">
        <v>3</v>
      </c>
      <c r="E58" s="11" t="s">
        <v>57</v>
      </c>
      <c r="F58" s="11">
        <v>0.28999999999999998</v>
      </c>
      <c r="G58" s="11">
        <v>0.28999999999999998</v>
      </c>
      <c r="H58" s="11">
        <v>0.28999999999999998</v>
      </c>
      <c r="I58" s="11">
        <v>0.28000000000000003</v>
      </c>
      <c r="J58" s="11">
        <v>0.28000000000000003</v>
      </c>
      <c r="K58" s="11">
        <v>0.28000000000000003</v>
      </c>
      <c r="L58" s="11">
        <v>0.28000000000000003</v>
      </c>
      <c r="M58" s="11">
        <v>0.28999999999999998</v>
      </c>
      <c r="N58" s="11">
        <v>0.3</v>
      </c>
      <c r="O58" s="11">
        <v>0.34</v>
      </c>
      <c r="P58" s="11">
        <v>0.35</v>
      </c>
      <c r="Q58" s="11">
        <v>0.35</v>
      </c>
      <c r="R58" s="11">
        <v>0.35</v>
      </c>
      <c r="S58" s="11">
        <v>0.35</v>
      </c>
      <c r="T58" s="11">
        <v>0.35</v>
      </c>
      <c r="U58" s="11">
        <v>0.35</v>
      </c>
      <c r="V58" s="11">
        <v>0.36</v>
      </c>
      <c r="W58" s="11">
        <v>0.36</v>
      </c>
      <c r="X58" s="11">
        <v>0.36</v>
      </c>
      <c r="Y58" s="11">
        <v>5.19</v>
      </c>
      <c r="Z58" s="11">
        <v>10.31</v>
      </c>
      <c r="AA58" s="11">
        <v>15.48</v>
      </c>
      <c r="AB58" s="11">
        <v>16.170000000000002</v>
      </c>
      <c r="AC58" s="11">
        <v>16.95</v>
      </c>
      <c r="AD58" s="11">
        <v>18.059999999999999</v>
      </c>
      <c r="AE58" s="11">
        <v>19.23</v>
      </c>
      <c r="AF58" s="11">
        <v>20.43</v>
      </c>
      <c r="AG58" s="11">
        <v>20.27</v>
      </c>
      <c r="AH58" s="11">
        <v>18.86</v>
      </c>
      <c r="AI58" s="11">
        <v>17.16</v>
      </c>
      <c r="AJ58" s="11">
        <v>16.21</v>
      </c>
      <c r="AK58" s="11">
        <v>15.38</v>
      </c>
    </row>
    <row r="59" spans="1:37" s="11" customFormat="1" x14ac:dyDescent="0.3">
      <c r="A59" s="86" t="str">
        <f t="shared" si="0"/>
        <v>SDG_NoInv_BaseC_GVAaelct</v>
      </c>
      <c r="B59" s="9" t="s">
        <v>222</v>
      </c>
      <c r="C59" s="10" t="s">
        <v>217</v>
      </c>
      <c r="D59" s="76" t="s">
        <v>3</v>
      </c>
      <c r="E59" s="11" t="s">
        <v>58</v>
      </c>
      <c r="F59" s="11">
        <v>0.08</v>
      </c>
      <c r="G59" s="11">
        <v>0.08</v>
      </c>
      <c r="H59" s="11">
        <v>0.08</v>
      </c>
      <c r="I59" s="11">
        <v>0.08</v>
      </c>
      <c r="J59" s="11">
        <v>0.08</v>
      </c>
      <c r="K59" s="11">
        <v>0.08</v>
      </c>
      <c r="L59" s="11">
        <v>0.08</v>
      </c>
      <c r="M59" s="11">
        <v>0.08</v>
      </c>
      <c r="N59" s="11">
        <v>0.08</v>
      </c>
      <c r="O59" s="11">
        <v>0.09</v>
      </c>
      <c r="P59" s="11">
        <v>0.09</v>
      </c>
      <c r="Q59" s="11">
        <v>0.09</v>
      </c>
      <c r="R59" s="11">
        <v>0.09</v>
      </c>
      <c r="S59" s="11">
        <v>0.09</v>
      </c>
      <c r="T59" s="11">
        <v>0.09</v>
      </c>
      <c r="U59" s="11">
        <v>0.09</v>
      </c>
      <c r="V59" s="11">
        <v>0.1</v>
      </c>
      <c r="W59" s="11">
        <v>0.1</v>
      </c>
      <c r="X59" s="11">
        <v>3.9</v>
      </c>
      <c r="Y59" s="11">
        <v>3.89</v>
      </c>
      <c r="Z59" s="11">
        <v>2.13</v>
      </c>
      <c r="AA59" s="11">
        <v>2.13</v>
      </c>
      <c r="AB59" s="11">
        <v>2.0699999999999998</v>
      </c>
      <c r="AC59" s="11">
        <v>2.0299999999999998</v>
      </c>
      <c r="AD59" s="11">
        <v>1.1399999999999999</v>
      </c>
      <c r="AE59" s="11">
        <v>1.1399999999999999</v>
      </c>
      <c r="AF59" s="11">
        <v>1.1499999999999999</v>
      </c>
      <c r="AG59" s="11">
        <v>1.1399999999999999</v>
      </c>
      <c r="AH59" s="11">
        <v>1.07</v>
      </c>
      <c r="AI59" s="11">
        <v>7.41</v>
      </c>
      <c r="AJ59" s="11">
        <v>7.05</v>
      </c>
      <c r="AK59" s="11">
        <v>6.74</v>
      </c>
    </row>
    <row r="60" spans="1:37" s="11" customFormat="1" x14ac:dyDescent="0.3">
      <c r="A60" s="86" t="str">
        <f t="shared" si="0"/>
        <v>SDG_NoInv_BaseC_GVAaemch</v>
      </c>
      <c r="B60" s="9" t="s">
        <v>222</v>
      </c>
      <c r="C60" s="10" t="s">
        <v>217</v>
      </c>
      <c r="D60" s="76" t="s">
        <v>3</v>
      </c>
      <c r="E60" s="11" t="s">
        <v>59</v>
      </c>
      <c r="F60" s="11">
        <v>8.99</v>
      </c>
      <c r="G60" s="11">
        <v>9.74</v>
      </c>
      <c r="H60" s="11">
        <v>10</v>
      </c>
      <c r="I60" s="11">
        <v>10.039999999999999</v>
      </c>
      <c r="J60" s="11">
        <v>10.11</v>
      </c>
      <c r="K60" s="11">
        <v>10.3</v>
      </c>
      <c r="L60" s="11">
        <v>10.61</v>
      </c>
      <c r="M60" s="11">
        <v>11.07</v>
      </c>
      <c r="N60" s="11">
        <v>11.49</v>
      </c>
      <c r="O60" s="11">
        <v>12.21</v>
      </c>
      <c r="P60" s="11">
        <v>12.68</v>
      </c>
      <c r="Q60" s="11">
        <v>13.03</v>
      </c>
      <c r="R60" s="11">
        <v>13.46</v>
      </c>
      <c r="S60" s="11">
        <v>13.9</v>
      </c>
      <c r="T60" s="11">
        <v>14.37</v>
      </c>
      <c r="U60" s="11">
        <v>14.95</v>
      </c>
      <c r="V60" s="11">
        <v>15.58</v>
      </c>
      <c r="W60" s="11">
        <v>16.190000000000001</v>
      </c>
      <c r="X60" s="11">
        <v>16.73</v>
      </c>
      <c r="Y60" s="11">
        <v>17.260000000000002</v>
      </c>
      <c r="Z60" s="11">
        <v>17.78</v>
      </c>
      <c r="AA60" s="11">
        <v>18.34</v>
      </c>
      <c r="AB60" s="11">
        <v>18.27</v>
      </c>
      <c r="AC60" s="11">
        <v>18.399999999999999</v>
      </c>
      <c r="AD60" s="11">
        <v>18.91</v>
      </c>
      <c r="AE60" s="11">
        <v>19.54</v>
      </c>
      <c r="AF60" s="11">
        <v>20.22</v>
      </c>
      <c r="AG60" s="11">
        <v>20.83</v>
      </c>
      <c r="AH60" s="11">
        <v>19.63</v>
      </c>
      <c r="AI60" s="11">
        <v>18.53</v>
      </c>
      <c r="AJ60" s="11">
        <v>17.93</v>
      </c>
      <c r="AK60" s="11">
        <v>17.38</v>
      </c>
    </row>
    <row r="61" spans="1:37" s="11" customFormat="1" x14ac:dyDescent="0.3">
      <c r="A61" s="86" t="str">
        <f t="shared" si="0"/>
        <v>SDG_NoInv_BaseC_GVAasequ</v>
      </c>
      <c r="B61" s="9" t="s">
        <v>222</v>
      </c>
      <c r="C61" s="10" t="s">
        <v>217</v>
      </c>
      <c r="D61" s="76" t="s">
        <v>3</v>
      </c>
      <c r="E61" s="11" t="s">
        <v>60</v>
      </c>
      <c r="F61" s="11">
        <v>8.7799999999999994</v>
      </c>
      <c r="G61" s="11">
        <v>10.08</v>
      </c>
      <c r="H61" s="11">
        <v>10.119999999999999</v>
      </c>
      <c r="I61" s="11">
        <v>9.9499999999999993</v>
      </c>
      <c r="J61" s="11">
        <v>9.9499999999999993</v>
      </c>
      <c r="K61" s="11">
        <v>10.09</v>
      </c>
      <c r="L61" s="11">
        <v>10.37</v>
      </c>
      <c r="M61" s="11">
        <v>10.89</v>
      </c>
      <c r="N61" s="11">
        <v>11.31</v>
      </c>
      <c r="O61" s="11">
        <v>12.15</v>
      </c>
      <c r="P61" s="11">
        <v>12.58</v>
      </c>
      <c r="Q61" s="11">
        <v>12.89</v>
      </c>
      <c r="R61" s="11">
        <v>13.23</v>
      </c>
      <c r="S61" s="11">
        <v>13.62</v>
      </c>
      <c r="T61" s="11">
        <v>14.07</v>
      </c>
      <c r="U61" s="11">
        <v>14.62</v>
      </c>
      <c r="V61" s="11">
        <v>15.17</v>
      </c>
      <c r="W61" s="11">
        <v>15.74</v>
      </c>
      <c r="X61" s="11">
        <v>16.36</v>
      </c>
      <c r="Y61" s="11">
        <v>16.91</v>
      </c>
      <c r="Z61" s="11">
        <v>17.45</v>
      </c>
      <c r="AA61" s="11">
        <v>18.05</v>
      </c>
      <c r="AB61" s="11">
        <v>17.670000000000002</v>
      </c>
      <c r="AC61" s="11">
        <v>17.72</v>
      </c>
      <c r="AD61" s="11">
        <v>18.309999999999999</v>
      </c>
      <c r="AE61" s="11">
        <v>19.03</v>
      </c>
      <c r="AF61" s="11">
        <v>19.8</v>
      </c>
      <c r="AG61" s="11">
        <v>20.39</v>
      </c>
      <c r="AH61" s="11">
        <v>18.91</v>
      </c>
      <c r="AI61" s="11">
        <v>17.63</v>
      </c>
      <c r="AJ61" s="11">
        <v>17.02</v>
      </c>
      <c r="AK61" s="11">
        <v>16.54</v>
      </c>
    </row>
    <row r="62" spans="1:37" s="11" customFormat="1" x14ac:dyDescent="0.3">
      <c r="A62" s="86" t="str">
        <f t="shared" si="0"/>
        <v>SDG_NoInv_BaseC_GVAavehi</v>
      </c>
      <c r="B62" s="9" t="s">
        <v>222</v>
      </c>
      <c r="C62" s="10" t="s">
        <v>217</v>
      </c>
      <c r="D62" s="76" t="s">
        <v>3</v>
      </c>
      <c r="E62" s="11" t="s">
        <v>61</v>
      </c>
      <c r="F62" s="11">
        <v>39.57</v>
      </c>
      <c r="G62" s="11">
        <v>42.76</v>
      </c>
      <c r="H62" s="11">
        <v>43.81</v>
      </c>
      <c r="I62" s="11">
        <v>43.96</v>
      </c>
      <c r="J62" s="11">
        <v>44.43</v>
      </c>
      <c r="K62" s="11">
        <v>45.38</v>
      </c>
      <c r="L62" s="11">
        <v>46.79</v>
      </c>
      <c r="M62" s="11">
        <v>48.8</v>
      </c>
      <c r="N62" s="11">
        <v>50.71</v>
      </c>
      <c r="O62" s="11">
        <v>53.24</v>
      </c>
      <c r="P62" s="11">
        <v>55.31</v>
      </c>
      <c r="Q62" s="11">
        <v>57.15</v>
      </c>
      <c r="R62" s="11">
        <v>59.3</v>
      </c>
      <c r="S62" s="11">
        <v>61.56</v>
      </c>
      <c r="T62" s="11">
        <v>64</v>
      </c>
      <c r="U62" s="11">
        <v>66.98</v>
      </c>
      <c r="V62" s="11">
        <v>70.25</v>
      </c>
      <c r="W62" s="11">
        <v>73.37</v>
      </c>
      <c r="X62" s="11">
        <v>76.12</v>
      </c>
      <c r="Y62" s="11">
        <v>77.12</v>
      </c>
      <c r="Z62" s="11">
        <v>78.209999999999994</v>
      </c>
      <c r="AA62" s="11">
        <v>79.41</v>
      </c>
      <c r="AB62" s="11">
        <v>79.72</v>
      </c>
      <c r="AC62" s="11">
        <v>80.87</v>
      </c>
      <c r="AD62" s="11">
        <v>83.54</v>
      </c>
      <c r="AE62" s="11">
        <v>86.69</v>
      </c>
      <c r="AF62" s="11">
        <v>90.1</v>
      </c>
      <c r="AG62" s="11">
        <v>93.35</v>
      </c>
      <c r="AH62" s="11">
        <v>89.21</v>
      </c>
      <c r="AI62" s="11">
        <v>84.87</v>
      </c>
      <c r="AJ62" s="11">
        <v>82.35</v>
      </c>
      <c r="AK62" s="11">
        <v>80.23</v>
      </c>
    </row>
    <row r="63" spans="1:37" s="11" customFormat="1" x14ac:dyDescent="0.3">
      <c r="A63" s="86" t="str">
        <f t="shared" si="0"/>
        <v>SDG_NoInv_BaseC_GVAatequ</v>
      </c>
      <c r="B63" s="9" t="s">
        <v>222</v>
      </c>
      <c r="C63" s="10" t="s">
        <v>217</v>
      </c>
      <c r="D63" s="76" t="s">
        <v>3</v>
      </c>
      <c r="E63" s="11" t="s">
        <v>62</v>
      </c>
      <c r="F63" s="11">
        <v>7.09</v>
      </c>
      <c r="G63" s="11">
        <v>7.27</v>
      </c>
      <c r="H63" s="11">
        <v>7.5</v>
      </c>
      <c r="I63" s="11">
        <v>7.35</v>
      </c>
      <c r="J63" s="11">
        <v>7.36</v>
      </c>
      <c r="K63" s="11">
        <v>7.48</v>
      </c>
      <c r="L63" s="11">
        <v>7.72</v>
      </c>
      <c r="M63" s="11">
        <v>8.2200000000000006</v>
      </c>
      <c r="N63" s="11">
        <v>8.64</v>
      </c>
      <c r="O63" s="11">
        <v>9.99</v>
      </c>
      <c r="P63" s="11">
        <v>10.56</v>
      </c>
      <c r="Q63" s="11">
        <v>10.84</v>
      </c>
      <c r="R63" s="11">
        <v>11.04</v>
      </c>
      <c r="S63" s="11">
        <v>11.32</v>
      </c>
      <c r="T63" s="11">
        <v>11.68</v>
      </c>
      <c r="U63" s="11">
        <v>12.13</v>
      </c>
      <c r="V63" s="11">
        <v>12.68</v>
      </c>
      <c r="W63" s="11">
        <v>13.14</v>
      </c>
      <c r="X63" s="11">
        <v>13.44</v>
      </c>
      <c r="Y63" s="11">
        <v>13.84</v>
      </c>
      <c r="Z63" s="11">
        <v>14.18</v>
      </c>
      <c r="AA63" s="11">
        <v>14.64</v>
      </c>
      <c r="AB63" s="11">
        <v>13.98</v>
      </c>
      <c r="AC63" s="11">
        <v>13.81</v>
      </c>
      <c r="AD63" s="11">
        <v>14.22</v>
      </c>
      <c r="AE63" s="11">
        <v>14.76</v>
      </c>
      <c r="AF63" s="11">
        <v>15.37</v>
      </c>
      <c r="AG63" s="11">
        <v>15.72</v>
      </c>
      <c r="AH63" s="11">
        <v>14.16</v>
      </c>
      <c r="AI63" s="11">
        <v>12.86</v>
      </c>
      <c r="AJ63" s="11">
        <v>12.2</v>
      </c>
      <c r="AK63" s="11">
        <v>11.66</v>
      </c>
    </row>
    <row r="64" spans="1:37" s="11" customFormat="1" x14ac:dyDescent="0.3">
      <c r="A64" s="86" t="str">
        <f t="shared" si="0"/>
        <v>SDG_NoInv_BaseC_GVAafurn</v>
      </c>
      <c r="B64" s="9" t="s">
        <v>222</v>
      </c>
      <c r="C64" s="10" t="s">
        <v>217</v>
      </c>
      <c r="D64" s="76" t="s">
        <v>3</v>
      </c>
      <c r="E64" s="11" t="s">
        <v>63</v>
      </c>
      <c r="F64" s="11">
        <v>6.09</v>
      </c>
      <c r="G64" s="11">
        <v>6.45</v>
      </c>
      <c r="H64" s="11">
        <v>6.62</v>
      </c>
      <c r="I64" s="11">
        <v>6.69</v>
      </c>
      <c r="J64" s="11">
        <v>6.81</v>
      </c>
      <c r="K64" s="11">
        <v>6.97</v>
      </c>
      <c r="L64" s="11">
        <v>7.2</v>
      </c>
      <c r="M64" s="11">
        <v>7.46</v>
      </c>
      <c r="N64" s="11">
        <v>7.73</v>
      </c>
      <c r="O64" s="11">
        <v>8.1999999999999993</v>
      </c>
      <c r="P64" s="11">
        <v>8.5</v>
      </c>
      <c r="Q64" s="11">
        <v>8.74</v>
      </c>
      <c r="R64" s="11">
        <v>9.0299999999999994</v>
      </c>
      <c r="S64" s="11">
        <v>9.34</v>
      </c>
      <c r="T64" s="11">
        <v>9.67</v>
      </c>
      <c r="U64" s="11">
        <v>10.050000000000001</v>
      </c>
      <c r="V64" s="11">
        <v>10.48</v>
      </c>
      <c r="W64" s="11">
        <v>10.89</v>
      </c>
      <c r="X64" s="11">
        <v>11.27</v>
      </c>
      <c r="Y64" s="11">
        <v>11.62</v>
      </c>
      <c r="Z64" s="11">
        <v>11.98</v>
      </c>
      <c r="AA64" s="11">
        <v>12.35</v>
      </c>
      <c r="AB64" s="11">
        <v>12.7</v>
      </c>
      <c r="AC64" s="11">
        <v>13</v>
      </c>
      <c r="AD64" s="11">
        <v>13.36</v>
      </c>
      <c r="AE64" s="11">
        <v>13.76</v>
      </c>
      <c r="AF64" s="11">
        <v>14.2</v>
      </c>
      <c r="AG64" s="11">
        <v>14.57</v>
      </c>
      <c r="AH64" s="11">
        <v>14.21</v>
      </c>
      <c r="AI64" s="11">
        <v>13.79</v>
      </c>
      <c r="AJ64" s="11">
        <v>13.52</v>
      </c>
      <c r="AK64" s="11">
        <v>13.24</v>
      </c>
    </row>
    <row r="65" spans="1:37" s="11" customFormat="1" x14ac:dyDescent="0.3">
      <c r="A65" s="86" t="str">
        <f t="shared" si="0"/>
        <v>SDG_NoInv_BaseC_GVAaoman</v>
      </c>
      <c r="B65" s="9" t="s">
        <v>222</v>
      </c>
      <c r="C65" s="10" t="s">
        <v>217</v>
      </c>
      <c r="D65" s="76" t="s">
        <v>3</v>
      </c>
      <c r="E65" s="11" t="s">
        <v>64</v>
      </c>
      <c r="F65" s="11">
        <v>25.46</v>
      </c>
      <c r="G65" s="11">
        <v>26.3</v>
      </c>
      <c r="H65" s="11">
        <v>27.18</v>
      </c>
      <c r="I65" s="11">
        <v>27</v>
      </c>
      <c r="J65" s="11">
        <v>27.41</v>
      </c>
      <c r="K65" s="11">
        <v>27.96</v>
      </c>
      <c r="L65" s="11">
        <v>28.71</v>
      </c>
      <c r="M65" s="11">
        <v>29.85</v>
      </c>
      <c r="N65" s="11">
        <v>30.87</v>
      </c>
      <c r="O65" s="11">
        <v>34.78</v>
      </c>
      <c r="P65" s="11">
        <v>36.18</v>
      </c>
      <c r="Q65" s="11">
        <v>36.869999999999997</v>
      </c>
      <c r="R65" s="11">
        <v>37.65</v>
      </c>
      <c r="S65" s="11">
        <v>38.6</v>
      </c>
      <c r="T65" s="11">
        <v>39.68</v>
      </c>
      <c r="U65" s="11">
        <v>40.880000000000003</v>
      </c>
      <c r="V65" s="11">
        <v>42.01</v>
      </c>
      <c r="W65" s="11">
        <v>43.31</v>
      </c>
      <c r="X65" s="11">
        <v>44.61</v>
      </c>
      <c r="Y65" s="11">
        <v>45.67</v>
      </c>
      <c r="Z65" s="11">
        <v>46.63</v>
      </c>
      <c r="AA65" s="11">
        <v>47.92</v>
      </c>
      <c r="AB65" s="11">
        <v>48.76</v>
      </c>
      <c r="AC65" s="11">
        <v>49.64</v>
      </c>
      <c r="AD65" s="11">
        <v>50.94</v>
      </c>
      <c r="AE65" s="11">
        <v>52.29</v>
      </c>
      <c r="AF65" s="11">
        <v>53.76</v>
      </c>
      <c r="AG65" s="11">
        <v>54.71</v>
      </c>
      <c r="AH65" s="11">
        <v>52.79</v>
      </c>
      <c r="AI65" s="11">
        <v>50.31</v>
      </c>
      <c r="AJ65" s="11">
        <v>48.87</v>
      </c>
      <c r="AK65" s="11">
        <v>47.52</v>
      </c>
    </row>
    <row r="66" spans="1:37" s="11" customFormat="1" x14ac:dyDescent="0.3">
      <c r="A66" s="86" t="str">
        <f t="shared" ref="A66:A129" si="1">_xlfn.CONCAT(C66,D66,E66)</f>
        <v>SDG_NoInv_BaseC_GVAaelec</v>
      </c>
      <c r="B66" s="9" t="s">
        <v>222</v>
      </c>
      <c r="C66" s="10" t="s">
        <v>217</v>
      </c>
      <c r="D66" s="76" t="s">
        <v>3</v>
      </c>
      <c r="E66" s="11" t="s">
        <v>65</v>
      </c>
      <c r="F66" s="11">
        <v>142.19999999999999</v>
      </c>
      <c r="G66" s="11">
        <v>152.78</v>
      </c>
      <c r="H66" s="11">
        <v>142.6</v>
      </c>
      <c r="I66" s="11">
        <v>143.4</v>
      </c>
      <c r="J66" s="11">
        <v>145.22</v>
      </c>
      <c r="K66" s="11">
        <v>148.41999999999999</v>
      </c>
      <c r="L66" s="11">
        <v>151.87</v>
      </c>
      <c r="M66" s="11">
        <v>151.16999999999999</v>
      </c>
      <c r="N66" s="11">
        <v>148.71</v>
      </c>
      <c r="O66" s="11">
        <v>148.16</v>
      </c>
      <c r="P66" s="11">
        <v>151.27000000000001</v>
      </c>
      <c r="Q66" s="11">
        <v>156.69</v>
      </c>
      <c r="R66" s="11">
        <v>166.41</v>
      </c>
      <c r="S66" s="11">
        <v>173.53</v>
      </c>
      <c r="T66" s="11">
        <v>180.52</v>
      </c>
      <c r="U66" s="11">
        <v>187.35</v>
      </c>
      <c r="V66" s="11">
        <v>188.11</v>
      </c>
      <c r="W66" s="11">
        <v>193.78</v>
      </c>
      <c r="X66" s="11">
        <v>207.31</v>
      </c>
      <c r="Y66" s="11">
        <v>219.67</v>
      </c>
      <c r="Z66" s="11">
        <v>233.12</v>
      </c>
      <c r="AA66" s="11">
        <v>246.59</v>
      </c>
      <c r="AB66" s="11">
        <v>255.59</v>
      </c>
      <c r="AC66" s="11">
        <v>266.88</v>
      </c>
      <c r="AD66" s="11">
        <v>279.47000000000003</v>
      </c>
      <c r="AE66" s="11">
        <v>291.89</v>
      </c>
      <c r="AF66" s="11">
        <v>304.39</v>
      </c>
      <c r="AG66" s="11">
        <v>347.79</v>
      </c>
      <c r="AH66" s="11">
        <v>384.71</v>
      </c>
      <c r="AI66" s="11">
        <v>428.6</v>
      </c>
      <c r="AJ66" s="11">
        <v>473.7</v>
      </c>
      <c r="AK66" s="11">
        <v>515.30999999999995</v>
      </c>
    </row>
    <row r="67" spans="1:37" s="11" customFormat="1" x14ac:dyDescent="0.3">
      <c r="A67" s="86" t="str">
        <f t="shared" si="1"/>
        <v>SDG_NoInv_BaseC_GVAawatr</v>
      </c>
      <c r="B67" s="9" t="s">
        <v>222</v>
      </c>
      <c r="C67" s="10" t="s">
        <v>217</v>
      </c>
      <c r="D67" s="76" t="s">
        <v>3</v>
      </c>
      <c r="E67" s="11" t="s">
        <v>66</v>
      </c>
      <c r="F67" s="11">
        <v>38.119999999999997</v>
      </c>
      <c r="G67" s="11">
        <v>31.88</v>
      </c>
      <c r="H67" s="11">
        <v>34.18</v>
      </c>
      <c r="I67" s="11">
        <v>35.58</v>
      </c>
      <c r="J67" s="11">
        <v>36.93</v>
      </c>
      <c r="K67" s="11">
        <v>38.21</v>
      </c>
      <c r="L67" s="11">
        <v>39.479999999999997</v>
      </c>
      <c r="M67" s="11">
        <v>40.590000000000003</v>
      </c>
      <c r="N67" s="11">
        <v>41.63</v>
      </c>
      <c r="O67" s="11">
        <v>43.05</v>
      </c>
      <c r="P67" s="11">
        <v>44.49</v>
      </c>
      <c r="Q67" s="11">
        <v>45.93</v>
      </c>
      <c r="R67" s="11">
        <v>47.86</v>
      </c>
      <c r="S67" s="11">
        <v>49.91</v>
      </c>
      <c r="T67" s="11">
        <v>51.87</v>
      </c>
      <c r="U67" s="11">
        <v>53.8</v>
      </c>
      <c r="V67" s="11">
        <v>55.92</v>
      </c>
      <c r="W67" s="11">
        <v>58.1</v>
      </c>
      <c r="X67" s="11">
        <v>60.25</v>
      </c>
      <c r="Y67" s="11">
        <v>62.05</v>
      </c>
      <c r="Z67" s="11">
        <v>63.99</v>
      </c>
      <c r="AA67" s="11">
        <v>65.959999999999994</v>
      </c>
      <c r="AB67" s="11">
        <v>68.959999999999994</v>
      </c>
      <c r="AC67" s="11">
        <v>71.599999999999994</v>
      </c>
      <c r="AD67" s="11">
        <v>74.430000000000007</v>
      </c>
      <c r="AE67" s="11">
        <v>77.27</v>
      </c>
      <c r="AF67" s="11">
        <v>80.33</v>
      </c>
      <c r="AG67" s="11">
        <v>83.27</v>
      </c>
      <c r="AH67" s="11">
        <v>85.03</v>
      </c>
      <c r="AI67" s="11">
        <v>86.22</v>
      </c>
      <c r="AJ67" s="11">
        <v>87.06</v>
      </c>
      <c r="AK67" s="11">
        <v>87.65</v>
      </c>
    </row>
    <row r="68" spans="1:37" s="11" customFormat="1" x14ac:dyDescent="0.3">
      <c r="A68" s="86" t="str">
        <f t="shared" si="1"/>
        <v>SDG_NoInv_BaseC_GVAacons</v>
      </c>
      <c r="B68" s="9" t="s">
        <v>222</v>
      </c>
      <c r="C68" s="10" t="s">
        <v>217</v>
      </c>
      <c r="D68" s="76" t="s">
        <v>3</v>
      </c>
      <c r="E68" s="11" t="s">
        <v>67</v>
      </c>
      <c r="F68" s="11">
        <v>140.65</v>
      </c>
      <c r="G68" s="11">
        <v>149.07</v>
      </c>
      <c r="H68" s="11">
        <v>148.66</v>
      </c>
      <c r="I68" s="11">
        <v>149.69999999999999</v>
      </c>
      <c r="J68" s="11">
        <v>151.12</v>
      </c>
      <c r="K68" s="11">
        <v>153.97</v>
      </c>
      <c r="L68" s="11">
        <v>157.85</v>
      </c>
      <c r="M68" s="11">
        <v>162.62</v>
      </c>
      <c r="N68" s="11">
        <v>167.37</v>
      </c>
      <c r="O68" s="11">
        <v>172.66</v>
      </c>
      <c r="P68" s="11">
        <v>178.29</v>
      </c>
      <c r="Q68" s="11">
        <v>183.77</v>
      </c>
      <c r="R68" s="11">
        <v>190.45</v>
      </c>
      <c r="S68" s="11">
        <v>197.36</v>
      </c>
      <c r="T68" s="11">
        <v>204.45</v>
      </c>
      <c r="U68" s="11">
        <v>212.63</v>
      </c>
      <c r="V68" s="11">
        <v>221.97</v>
      </c>
      <c r="W68" s="11">
        <v>230.36</v>
      </c>
      <c r="X68" s="11">
        <v>237.15</v>
      </c>
      <c r="Y68" s="11">
        <v>244.43</v>
      </c>
      <c r="Z68" s="11">
        <v>252.47</v>
      </c>
      <c r="AA68" s="11">
        <v>259.95</v>
      </c>
      <c r="AB68" s="11">
        <v>264.48</v>
      </c>
      <c r="AC68" s="11">
        <v>270.58999999999997</v>
      </c>
      <c r="AD68" s="11">
        <v>279.67</v>
      </c>
      <c r="AE68" s="11">
        <v>289.56</v>
      </c>
      <c r="AF68" s="11">
        <v>299.79000000000002</v>
      </c>
      <c r="AG68" s="11">
        <v>308.7</v>
      </c>
      <c r="AH68" s="11">
        <v>304.64999999999998</v>
      </c>
      <c r="AI68" s="11">
        <v>299.7</v>
      </c>
      <c r="AJ68" s="11">
        <v>297.41000000000003</v>
      </c>
      <c r="AK68" s="11">
        <v>294.70999999999998</v>
      </c>
    </row>
    <row r="69" spans="1:37" s="11" customFormat="1" x14ac:dyDescent="0.3">
      <c r="A69" s="86" t="str">
        <f t="shared" si="1"/>
        <v>SDG_NoInv_BaseC_GVAatrad</v>
      </c>
      <c r="B69" s="9" t="s">
        <v>222</v>
      </c>
      <c r="C69" s="10" t="s">
        <v>217</v>
      </c>
      <c r="D69" s="76" t="s">
        <v>3</v>
      </c>
      <c r="E69" s="11" t="s">
        <v>68</v>
      </c>
      <c r="F69" s="11">
        <v>482.47</v>
      </c>
      <c r="G69" s="11">
        <v>444.69</v>
      </c>
      <c r="H69" s="11">
        <v>462.15</v>
      </c>
      <c r="I69" s="11">
        <v>477.82</v>
      </c>
      <c r="J69" s="11">
        <v>482.21</v>
      </c>
      <c r="K69" s="11">
        <v>489.61</v>
      </c>
      <c r="L69" s="11">
        <v>499.46</v>
      </c>
      <c r="M69" s="11">
        <v>512.15</v>
      </c>
      <c r="N69" s="11">
        <v>524.41999999999996</v>
      </c>
      <c r="O69" s="11">
        <v>495.06</v>
      </c>
      <c r="P69" s="11">
        <v>506.32</v>
      </c>
      <c r="Q69" s="11">
        <v>526.27</v>
      </c>
      <c r="R69" s="11">
        <v>548.04</v>
      </c>
      <c r="S69" s="11">
        <v>568.23</v>
      </c>
      <c r="T69" s="11">
        <v>587.95000000000005</v>
      </c>
      <c r="U69" s="11">
        <v>609.35</v>
      </c>
      <c r="V69" s="11">
        <v>632.80999999999995</v>
      </c>
      <c r="W69" s="11">
        <v>655.15</v>
      </c>
      <c r="X69" s="11">
        <v>675.42</v>
      </c>
      <c r="Y69" s="11">
        <v>691.67</v>
      </c>
      <c r="Z69" s="11">
        <v>706.95</v>
      </c>
      <c r="AA69" s="11">
        <v>723.28</v>
      </c>
      <c r="AB69" s="11">
        <v>718.55</v>
      </c>
      <c r="AC69" s="11">
        <v>723.33</v>
      </c>
      <c r="AD69" s="11">
        <v>738.33</v>
      </c>
      <c r="AE69" s="11">
        <v>756.34</v>
      </c>
      <c r="AF69" s="11">
        <v>776.38</v>
      </c>
      <c r="AG69" s="11">
        <v>791.79</v>
      </c>
      <c r="AH69" s="11">
        <v>768.02</v>
      </c>
      <c r="AI69" s="11">
        <v>745.27</v>
      </c>
      <c r="AJ69" s="11">
        <v>731.01</v>
      </c>
      <c r="AK69" s="11">
        <v>718.17</v>
      </c>
    </row>
    <row r="70" spans="1:37" s="11" customFormat="1" x14ac:dyDescent="0.3">
      <c r="A70" s="86" t="str">
        <f t="shared" si="1"/>
        <v>SDG_NoInv_BaseC_GVAahotl</v>
      </c>
      <c r="B70" s="9" t="s">
        <v>222</v>
      </c>
      <c r="C70" s="10" t="s">
        <v>217</v>
      </c>
      <c r="D70" s="76" t="s">
        <v>3</v>
      </c>
      <c r="E70" s="11" t="s">
        <v>69</v>
      </c>
      <c r="F70" s="11">
        <v>37.69</v>
      </c>
      <c r="G70" s="11">
        <v>35.450000000000003</v>
      </c>
      <c r="H70" s="11">
        <v>37.75</v>
      </c>
      <c r="I70" s="11">
        <v>38.659999999999997</v>
      </c>
      <c r="J70" s="11">
        <v>39.68</v>
      </c>
      <c r="K70" s="11">
        <v>40.83</v>
      </c>
      <c r="L70" s="11">
        <v>42.09</v>
      </c>
      <c r="M70" s="11">
        <v>43.45</v>
      </c>
      <c r="N70" s="11">
        <v>44.85</v>
      </c>
      <c r="O70" s="11">
        <v>47.5</v>
      </c>
      <c r="P70" s="11">
        <v>49.3</v>
      </c>
      <c r="Q70" s="11">
        <v>50.84</v>
      </c>
      <c r="R70" s="11">
        <v>52.78</v>
      </c>
      <c r="S70" s="11">
        <v>54.84</v>
      </c>
      <c r="T70" s="11">
        <v>57.02</v>
      </c>
      <c r="U70" s="11">
        <v>59.42</v>
      </c>
      <c r="V70" s="11">
        <v>61.8</v>
      </c>
      <c r="W70" s="11">
        <v>64.400000000000006</v>
      </c>
      <c r="X70" s="11">
        <v>67.25</v>
      </c>
      <c r="Y70" s="11">
        <v>69.64</v>
      </c>
      <c r="Z70" s="11">
        <v>72.06</v>
      </c>
      <c r="AA70" s="11">
        <v>74.56</v>
      </c>
      <c r="AB70" s="11">
        <v>77.73</v>
      </c>
      <c r="AC70" s="11">
        <v>80.319999999999993</v>
      </c>
      <c r="AD70" s="11">
        <v>82.82</v>
      </c>
      <c r="AE70" s="11">
        <v>85.45</v>
      </c>
      <c r="AF70" s="11">
        <v>88.35</v>
      </c>
      <c r="AG70" s="11">
        <v>91.15</v>
      </c>
      <c r="AH70" s="11">
        <v>91.64</v>
      </c>
      <c r="AI70" s="11">
        <v>90.97</v>
      </c>
      <c r="AJ70" s="11">
        <v>90.17</v>
      </c>
      <c r="AK70" s="11">
        <v>89.22</v>
      </c>
    </row>
    <row r="71" spans="1:37" s="11" customFormat="1" x14ac:dyDescent="0.3">
      <c r="A71" s="86" t="str">
        <f t="shared" si="1"/>
        <v>SDG_NoInv_BaseC_GVAaltrp-p</v>
      </c>
      <c r="B71" s="9" t="s">
        <v>222</v>
      </c>
      <c r="C71" s="10" t="s">
        <v>217</v>
      </c>
      <c r="D71" s="76" t="s">
        <v>3</v>
      </c>
      <c r="E71" s="11" t="s">
        <v>70</v>
      </c>
      <c r="F71" s="11">
        <v>60.68</v>
      </c>
      <c r="G71" s="11">
        <v>57.22</v>
      </c>
      <c r="H71" s="11">
        <v>57.56</v>
      </c>
      <c r="I71" s="11">
        <v>59.02</v>
      </c>
      <c r="J71" s="11">
        <v>59.93</v>
      </c>
      <c r="K71" s="11">
        <v>61.03</v>
      </c>
      <c r="L71" s="11">
        <v>62.28</v>
      </c>
      <c r="M71" s="11">
        <v>63.97</v>
      </c>
      <c r="N71" s="11">
        <v>66.16</v>
      </c>
      <c r="O71" s="11">
        <v>69.53</v>
      </c>
      <c r="P71" s="11">
        <v>72.44</v>
      </c>
      <c r="Q71" s="11">
        <v>74.91</v>
      </c>
      <c r="R71" s="11">
        <v>78.12</v>
      </c>
      <c r="S71" s="11">
        <v>81.260000000000005</v>
      </c>
      <c r="T71" s="11">
        <v>84.35</v>
      </c>
      <c r="U71" s="11">
        <v>87.86</v>
      </c>
      <c r="V71" s="11">
        <v>90.93</v>
      </c>
      <c r="W71" s="11">
        <v>94.27</v>
      </c>
      <c r="X71" s="11">
        <v>97.59</v>
      </c>
      <c r="Y71" s="11">
        <v>100.3</v>
      </c>
      <c r="Z71" s="11">
        <v>102.8</v>
      </c>
      <c r="AA71" s="11">
        <v>105.4</v>
      </c>
      <c r="AB71" s="11">
        <v>108.33</v>
      </c>
      <c r="AC71" s="11">
        <v>110.75</v>
      </c>
      <c r="AD71" s="11">
        <v>112.82</v>
      </c>
      <c r="AE71" s="11">
        <v>115.1</v>
      </c>
      <c r="AF71" s="11">
        <v>117.62</v>
      </c>
      <c r="AG71" s="11">
        <v>119.64</v>
      </c>
      <c r="AH71" s="11">
        <v>119.15</v>
      </c>
      <c r="AI71" s="11">
        <v>118.25</v>
      </c>
      <c r="AJ71" s="11">
        <v>118.28</v>
      </c>
      <c r="AK71" s="11">
        <v>117.42</v>
      </c>
    </row>
    <row r="72" spans="1:37" s="11" customFormat="1" x14ac:dyDescent="0.3">
      <c r="A72" s="86" t="str">
        <f t="shared" si="1"/>
        <v>SDG_NoInv_BaseC_GVAaltrp-f</v>
      </c>
      <c r="B72" s="9" t="s">
        <v>222</v>
      </c>
      <c r="C72" s="10" t="s">
        <v>217</v>
      </c>
      <c r="D72" s="76" t="s">
        <v>3</v>
      </c>
      <c r="E72" s="11" t="s">
        <v>71</v>
      </c>
      <c r="F72" s="11">
        <v>247.43</v>
      </c>
      <c r="G72" s="11">
        <v>221.65</v>
      </c>
      <c r="H72" s="11">
        <v>228.16</v>
      </c>
      <c r="I72" s="11">
        <v>238.4</v>
      </c>
      <c r="J72" s="11">
        <v>242.34</v>
      </c>
      <c r="K72" s="11">
        <v>245.35</v>
      </c>
      <c r="L72" s="11">
        <v>248.38</v>
      </c>
      <c r="M72" s="11">
        <v>254.25</v>
      </c>
      <c r="N72" s="11">
        <v>265.5</v>
      </c>
      <c r="O72" s="11">
        <v>272.98</v>
      </c>
      <c r="P72" s="11">
        <v>287.73</v>
      </c>
      <c r="Q72" s="11">
        <v>303.7</v>
      </c>
      <c r="R72" s="11">
        <v>309.63</v>
      </c>
      <c r="S72" s="11">
        <v>316.08</v>
      </c>
      <c r="T72" s="11">
        <v>326.94</v>
      </c>
      <c r="U72" s="11">
        <v>344.49</v>
      </c>
      <c r="V72" s="11">
        <v>356.13</v>
      </c>
      <c r="W72" s="11">
        <v>363.97</v>
      </c>
      <c r="X72" s="11">
        <v>375.06</v>
      </c>
      <c r="Y72" s="11">
        <v>394.39</v>
      </c>
      <c r="Z72" s="11">
        <v>414.17</v>
      </c>
      <c r="AA72" s="11">
        <v>431.32</v>
      </c>
      <c r="AB72" s="11">
        <v>440.6</v>
      </c>
      <c r="AC72" s="11">
        <v>456.32</v>
      </c>
      <c r="AD72" s="11">
        <v>468.52</v>
      </c>
      <c r="AE72" s="11">
        <v>481.72</v>
      </c>
      <c r="AF72" s="11">
        <v>488.93</v>
      </c>
      <c r="AG72" s="11">
        <v>494.04</v>
      </c>
      <c r="AH72" s="11">
        <v>494.42</v>
      </c>
      <c r="AI72" s="11">
        <v>495.38</v>
      </c>
      <c r="AJ72" s="11">
        <v>498.52</v>
      </c>
      <c r="AK72" s="11">
        <v>500</v>
      </c>
    </row>
    <row r="73" spans="1:37" s="11" customFormat="1" x14ac:dyDescent="0.3">
      <c r="A73" s="86" t="str">
        <f t="shared" si="1"/>
        <v>SDG_NoInv_BaseC_GVAaotrp-p</v>
      </c>
      <c r="B73" s="9" t="s">
        <v>222</v>
      </c>
      <c r="C73" s="10" t="s">
        <v>217</v>
      </c>
      <c r="D73" s="76" t="s">
        <v>3</v>
      </c>
      <c r="E73" s="11" t="s">
        <v>72</v>
      </c>
      <c r="F73" s="11">
        <v>8.1</v>
      </c>
      <c r="G73" s="11">
        <v>8.5399999999999991</v>
      </c>
      <c r="H73" s="11">
        <v>9.07</v>
      </c>
      <c r="I73" s="11">
        <v>9.76</v>
      </c>
      <c r="J73" s="11">
        <v>10.1</v>
      </c>
      <c r="K73" s="11">
        <v>10.31</v>
      </c>
      <c r="L73" s="11">
        <v>10.48</v>
      </c>
      <c r="M73" s="11">
        <v>10.62</v>
      </c>
      <c r="N73" s="11">
        <v>10.76</v>
      </c>
      <c r="O73" s="11">
        <v>10.35</v>
      </c>
      <c r="P73" s="11">
        <v>10.58</v>
      </c>
      <c r="Q73" s="11">
        <v>10.88</v>
      </c>
      <c r="R73" s="11">
        <v>11.27</v>
      </c>
      <c r="S73" s="11">
        <v>11.62</v>
      </c>
      <c r="T73" s="11">
        <v>11.93</v>
      </c>
      <c r="U73" s="11">
        <v>12.25</v>
      </c>
      <c r="V73" s="11">
        <v>12.56</v>
      </c>
      <c r="W73" s="11">
        <v>12.86</v>
      </c>
      <c r="X73" s="11">
        <v>13.04</v>
      </c>
      <c r="Y73" s="11">
        <v>13.2</v>
      </c>
      <c r="Z73" s="11">
        <v>13.36</v>
      </c>
      <c r="AA73" s="11">
        <v>13.48</v>
      </c>
      <c r="AB73" s="11">
        <v>13.41</v>
      </c>
      <c r="AC73" s="11">
        <v>13.5</v>
      </c>
      <c r="AD73" s="11">
        <v>13.69</v>
      </c>
      <c r="AE73" s="11">
        <v>13.98</v>
      </c>
      <c r="AF73" s="11">
        <v>14.31</v>
      </c>
      <c r="AG73" s="11">
        <v>14.58</v>
      </c>
      <c r="AH73" s="11">
        <v>14.46</v>
      </c>
      <c r="AI73" s="11">
        <v>14.53</v>
      </c>
      <c r="AJ73" s="11">
        <v>14.73</v>
      </c>
      <c r="AK73" s="11">
        <v>14.91</v>
      </c>
    </row>
    <row r="74" spans="1:37" s="11" customFormat="1" x14ac:dyDescent="0.3">
      <c r="A74" s="86" t="str">
        <f t="shared" si="1"/>
        <v>SDG_NoInv_BaseC_GVAaotrp-f</v>
      </c>
      <c r="B74" s="9" t="s">
        <v>222</v>
      </c>
      <c r="C74" s="10" t="s">
        <v>217</v>
      </c>
      <c r="D74" s="76" t="s">
        <v>3</v>
      </c>
      <c r="E74" s="11" t="s">
        <v>73</v>
      </c>
      <c r="F74" s="11">
        <v>7.29</v>
      </c>
      <c r="G74" s="11">
        <v>7.14</v>
      </c>
      <c r="H74" s="11">
        <v>7.46</v>
      </c>
      <c r="I74" s="11">
        <v>7.72</v>
      </c>
      <c r="J74" s="11">
        <v>7.8</v>
      </c>
      <c r="K74" s="11">
        <v>7.87</v>
      </c>
      <c r="L74" s="11">
        <v>7.96</v>
      </c>
      <c r="M74" s="11">
        <v>8.1300000000000008</v>
      </c>
      <c r="N74" s="11">
        <v>8.4</v>
      </c>
      <c r="O74" s="11">
        <v>8.41</v>
      </c>
      <c r="P74" s="11">
        <v>8.75</v>
      </c>
      <c r="Q74" s="11">
        <v>9.14</v>
      </c>
      <c r="R74" s="11">
        <v>9.36</v>
      </c>
      <c r="S74" s="11">
        <v>9.5500000000000007</v>
      </c>
      <c r="T74" s="11">
        <v>9.83</v>
      </c>
      <c r="U74" s="11">
        <v>10.25</v>
      </c>
      <c r="V74" s="11">
        <v>10.57</v>
      </c>
      <c r="W74" s="11">
        <v>10.8</v>
      </c>
      <c r="X74" s="11">
        <v>11</v>
      </c>
      <c r="Y74" s="11">
        <v>11.39</v>
      </c>
      <c r="Z74" s="11">
        <v>11.81</v>
      </c>
      <c r="AA74" s="11">
        <v>12.16</v>
      </c>
      <c r="AB74" s="11">
        <v>12.28</v>
      </c>
      <c r="AC74" s="11">
        <v>12.6</v>
      </c>
      <c r="AD74" s="11">
        <v>12.91</v>
      </c>
      <c r="AE74" s="11">
        <v>13.25</v>
      </c>
      <c r="AF74" s="11">
        <v>13.47</v>
      </c>
      <c r="AG74" s="11">
        <v>13.62</v>
      </c>
      <c r="AH74" s="11">
        <v>13.51</v>
      </c>
      <c r="AI74" s="11">
        <v>13.48</v>
      </c>
      <c r="AJ74" s="11">
        <v>13.54</v>
      </c>
      <c r="AK74" s="11">
        <v>13.58</v>
      </c>
    </row>
    <row r="75" spans="1:37" s="11" customFormat="1" x14ac:dyDescent="0.3">
      <c r="A75" s="86" t="str">
        <f t="shared" si="1"/>
        <v>SDG_NoInv_BaseC_GVAaprtr</v>
      </c>
      <c r="B75" s="9" t="s">
        <v>222</v>
      </c>
      <c r="C75" s="10" t="s">
        <v>217</v>
      </c>
      <c r="D75" s="76" t="s">
        <v>3</v>
      </c>
      <c r="E75" s="11" t="s">
        <v>74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</row>
    <row r="76" spans="1:37" s="11" customFormat="1" x14ac:dyDescent="0.3">
      <c r="A76" s="86" t="str">
        <f t="shared" si="1"/>
        <v>SDG_NoInv_BaseC_GVAatrps</v>
      </c>
      <c r="B76" s="9" t="s">
        <v>222</v>
      </c>
      <c r="C76" s="10" t="s">
        <v>217</v>
      </c>
      <c r="D76" s="76" t="s">
        <v>3</v>
      </c>
      <c r="E76" s="11" t="s">
        <v>75</v>
      </c>
      <c r="F76" s="11">
        <v>54.94</v>
      </c>
      <c r="G76" s="11">
        <v>50.05</v>
      </c>
      <c r="H76" s="11">
        <v>51.23</v>
      </c>
      <c r="I76" s="11">
        <v>52.13</v>
      </c>
      <c r="J76" s="11">
        <v>52.88</v>
      </c>
      <c r="K76" s="11">
        <v>53.99</v>
      </c>
      <c r="L76" s="11">
        <v>55.13</v>
      </c>
      <c r="M76" s="11">
        <v>55.93</v>
      </c>
      <c r="N76" s="11">
        <v>56.81</v>
      </c>
      <c r="O76" s="11">
        <v>57.95</v>
      </c>
      <c r="P76" s="11">
        <v>58.98</v>
      </c>
      <c r="Q76" s="11">
        <v>59.77</v>
      </c>
      <c r="R76" s="11">
        <v>61.32</v>
      </c>
      <c r="S76" s="11">
        <v>63.48</v>
      </c>
      <c r="T76" s="11">
        <v>65.47</v>
      </c>
      <c r="U76" s="11">
        <v>67.7</v>
      </c>
      <c r="V76" s="11">
        <v>69.86</v>
      </c>
      <c r="W76" s="11">
        <v>72.23</v>
      </c>
      <c r="X76" s="11">
        <v>74.260000000000005</v>
      </c>
      <c r="Y76" s="11">
        <v>76.2</v>
      </c>
      <c r="Z76" s="11">
        <v>78.16</v>
      </c>
      <c r="AA76" s="11">
        <v>80.16</v>
      </c>
      <c r="AB76" s="11">
        <v>84.85</v>
      </c>
      <c r="AC76" s="11">
        <v>89.06</v>
      </c>
      <c r="AD76" s="11">
        <v>93.37</v>
      </c>
      <c r="AE76" s="11">
        <v>97.61</v>
      </c>
      <c r="AF76" s="11">
        <v>101.86</v>
      </c>
      <c r="AG76" s="11">
        <v>105.02</v>
      </c>
      <c r="AH76" s="11">
        <v>106.49</v>
      </c>
      <c r="AI76" s="11">
        <v>107.53</v>
      </c>
      <c r="AJ76" s="11">
        <v>108.57</v>
      </c>
      <c r="AK76" s="11">
        <v>109.43</v>
      </c>
    </row>
    <row r="77" spans="1:37" s="11" customFormat="1" x14ac:dyDescent="0.3">
      <c r="A77" s="86" t="str">
        <f t="shared" si="1"/>
        <v>SDG_NoInv_BaseC_GVAacomm</v>
      </c>
      <c r="B77" s="9" t="s">
        <v>222</v>
      </c>
      <c r="C77" s="10" t="s">
        <v>217</v>
      </c>
      <c r="D77" s="76" t="s">
        <v>3</v>
      </c>
      <c r="E77" s="11" t="s">
        <v>76</v>
      </c>
      <c r="F77" s="11">
        <v>84.05</v>
      </c>
      <c r="G77" s="11">
        <v>70.430000000000007</v>
      </c>
      <c r="H77" s="11">
        <v>75.569999999999993</v>
      </c>
      <c r="I77" s="11">
        <v>78.38</v>
      </c>
      <c r="J77" s="11">
        <v>80.84</v>
      </c>
      <c r="K77" s="11">
        <v>83.25</v>
      </c>
      <c r="L77" s="11">
        <v>85.73</v>
      </c>
      <c r="M77" s="11">
        <v>88.53</v>
      </c>
      <c r="N77" s="11">
        <v>91.24</v>
      </c>
      <c r="O77" s="11">
        <v>94.4</v>
      </c>
      <c r="P77" s="11">
        <v>97.57</v>
      </c>
      <c r="Q77" s="11">
        <v>100.73</v>
      </c>
      <c r="R77" s="11">
        <v>104.52</v>
      </c>
      <c r="S77" s="11">
        <v>108.48</v>
      </c>
      <c r="T77" s="11">
        <v>112.54</v>
      </c>
      <c r="U77" s="11">
        <v>116.9</v>
      </c>
      <c r="V77" s="11">
        <v>121.72</v>
      </c>
      <c r="W77" s="11">
        <v>126.62</v>
      </c>
      <c r="X77" s="11">
        <v>131.63999999999999</v>
      </c>
      <c r="Y77" s="11">
        <v>136.19</v>
      </c>
      <c r="Z77" s="11">
        <v>140.81</v>
      </c>
      <c r="AA77" s="11">
        <v>145.41999999999999</v>
      </c>
      <c r="AB77" s="11">
        <v>148.63</v>
      </c>
      <c r="AC77" s="11">
        <v>152.32</v>
      </c>
      <c r="AD77" s="11">
        <v>157.19</v>
      </c>
      <c r="AE77" s="11">
        <v>162.38999999999999</v>
      </c>
      <c r="AF77" s="11">
        <v>167.98</v>
      </c>
      <c r="AG77" s="11">
        <v>173.12</v>
      </c>
      <c r="AH77" s="11">
        <v>173.51</v>
      </c>
      <c r="AI77" s="11">
        <v>172.66</v>
      </c>
      <c r="AJ77" s="11">
        <v>171.96</v>
      </c>
      <c r="AK77" s="11">
        <v>171.04</v>
      </c>
    </row>
    <row r="78" spans="1:37" s="11" customFormat="1" x14ac:dyDescent="0.3">
      <c r="A78" s="86" t="str">
        <f t="shared" si="1"/>
        <v>SDG_NoInv_BaseC_GVAafsrv</v>
      </c>
      <c r="B78" s="9" t="s">
        <v>222</v>
      </c>
      <c r="C78" s="10" t="s">
        <v>217</v>
      </c>
      <c r="D78" s="76" t="s">
        <v>3</v>
      </c>
      <c r="E78" s="11" t="s">
        <v>77</v>
      </c>
      <c r="F78" s="11">
        <v>413.44</v>
      </c>
      <c r="G78" s="11">
        <v>373.91</v>
      </c>
      <c r="H78" s="11">
        <v>392.23</v>
      </c>
      <c r="I78" s="11">
        <v>401.78</v>
      </c>
      <c r="J78" s="11">
        <v>411.42</v>
      </c>
      <c r="K78" s="11">
        <v>422.57</v>
      </c>
      <c r="L78" s="11">
        <v>435.37</v>
      </c>
      <c r="M78" s="11">
        <v>448.79</v>
      </c>
      <c r="N78" s="11">
        <v>462.81</v>
      </c>
      <c r="O78" s="11">
        <v>479.16</v>
      </c>
      <c r="P78" s="11">
        <v>495.95</v>
      </c>
      <c r="Q78" s="11">
        <v>512.20000000000005</v>
      </c>
      <c r="R78" s="11">
        <v>532.25</v>
      </c>
      <c r="S78" s="11">
        <v>553.01</v>
      </c>
      <c r="T78" s="11">
        <v>574.74</v>
      </c>
      <c r="U78" s="11">
        <v>599.19000000000005</v>
      </c>
      <c r="V78" s="11">
        <v>623.80999999999995</v>
      </c>
      <c r="W78" s="11">
        <v>650.27</v>
      </c>
      <c r="X78" s="11">
        <v>678.42</v>
      </c>
      <c r="Y78" s="11">
        <v>703.57</v>
      </c>
      <c r="Z78" s="11">
        <v>729.29</v>
      </c>
      <c r="AA78" s="11">
        <v>755.03</v>
      </c>
      <c r="AB78" s="11">
        <v>783.12</v>
      </c>
      <c r="AC78" s="11">
        <v>809.11</v>
      </c>
      <c r="AD78" s="11">
        <v>836.56</v>
      </c>
      <c r="AE78" s="11">
        <v>864.7</v>
      </c>
      <c r="AF78" s="11">
        <v>894.76</v>
      </c>
      <c r="AG78" s="11">
        <v>924.03</v>
      </c>
      <c r="AH78" s="11">
        <v>923.34</v>
      </c>
      <c r="AI78" s="11">
        <v>916.74</v>
      </c>
      <c r="AJ78" s="11">
        <v>910.42</v>
      </c>
      <c r="AK78" s="11">
        <v>903.15</v>
      </c>
    </row>
    <row r="79" spans="1:37" s="11" customFormat="1" x14ac:dyDescent="0.3">
      <c r="A79" s="86" t="str">
        <f t="shared" si="1"/>
        <v>SDG_NoInv_BaseC_GVAabsrv</v>
      </c>
      <c r="B79" s="9" t="s">
        <v>222</v>
      </c>
      <c r="C79" s="10" t="s">
        <v>217</v>
      </c>
      <c r="D79" s="76" t="s">
        <v>3</v>
      </c>
      <c r="E79" s="11" t="s">
        <v>78</v>
      </c>
      <c r="F79" s="11">
        <v>367.48</v>
      </c>
      <c r="G79" s="11">
        <v>310.31</v>
      </c>
      <c r="H79" s="11">
        <v>328.99</v>
      </c>
      <c r="I79" s="11">
        <v>340.36</v>
      </c>
      <c r="J79" s="11">
        <v>350.76</v>
      </c>
      <c r="K79" s="11">
        <v>361.45</v>
      </c>
      <c r="L79" s="11">
        <v>372.56</v>
      </c>
      <c r="M79" s="11">
        <v>384.19</v>
      </c>
      <c r="N79" s="11">
        <v>395.96</v>
      </c>
      <c r="O79" s="11">
        <v>408.66</v>
      </c>
      <c r="P79" s="11">
        <v>422.67</v>
      </c>
      <c r="Q79" s="11">
        <v>436.71</v>
      </c>
      <c r="R79" s="11">
        <v>453.84</v>
      </c>
      <c r="S79" s="11">
        <v>471.23</v>
      </c>
      <c r="T79" s="11">
        <v>489.11</v>
      </c>
      <c r="U79" s="11">
        <v>508.54</v>
      </c>
      <c r="V79" s="11">
        <v>529.42999999999995</v>
      </c>
      <c r="W79" s="11">
        <v>550.83000000000004</v>
      </c>
      <c r="X79" s="11">
        <v>572.71</v>
      </c>
      <c r="Y79" s="11">
        <v>592.47</v>
      </c>
      <c r="Z79" s="11">
        <v>612.83000000000004</v>
      </c>
      <c r="AA79" s="11">
        <v>632.95000000000005</v>
      </c>
      <c r="AB79" s="11">
        <v>651.47</v>
      </c>
      <c r="AC79" s="11">
        <v>668.85</v>
      </c>
      <c r="AD79" s="11">
        <v>689.1</v>
      </c>
      <c r="AE79" s="11">
        <v>710.83</v>
      </c>
      <c r="AF79" s="11">
        <v>734.55</v>
      </c>
      <c r="AG79" s="11">
        <v>756.97</v>
      </c>
      <c r="AH79" s="11">
        <v>759.8</v>
      </c>
      <c r="AI79" s="11">
        <v>757.51</v>
      </c>
      <c r="AJ79" s="11">
        <v>754.77</v>
      </c>
      <c r="AK79" s="11">
        <v>751</v>
      </c>
    </row>
    <row r="80" spans="1:37" s="11" customFormat="1" x14ac:dyDescent="0.3">
      <c r="A80" s="86" t="str">
        <f t="shared" si="1"/>
        <v>SDG_NoInv_BaseC_GVAagsrv</v>
      </c>
      <c r="B80" s="9" t="s">
        <v>222</v>
      </c>
      <c r="C80" s="10" t="s">
        <v>217</v>
      </c>
      <c r="D80" s="76" t="s">
        <v>3</v>
      </c>
      <c r="E80" s="11" t="s">
        <v>79</v>
      </c>
      <c r="F80" s="11">
        <v>789.44</v>
      </c>
      <c r="G80" s="11">
        <v>824.07</v>
      </c>
      <c r="H80" s="11">
        <v>840.7</v>
      </c>
      <c r="I80" s="11">
        <v>859.14</v>
      </c>
      <c r="J80" s="11">
        <v>876.47</v>
      </c>
      <c r="K80" s="11">
        <v>898.74</v>
      </c>
      <c r="L80" s="11">
        <v>923.82</v>
      </c>
      <c r="M80" s="11">
        <v>949.75</v>
      </c>
      <c r="N80" s="11">
        <v>975.04</v>
      </c>
      <c r="O80" s="11">
        <v>993.18</v>
      </c>
      <c r="P80" s="11">
        <v>1019.29</v>
      </c>
      <c r="Q80" s="11">
        <v>1046.24</v>
      </c>
      <c r="R80" s="11">
        <v>1076.51</v>
      </c>
      <c r="S80" s="11">
        <v>1105.96</v>
      </c>
      <c r="T80" s="11">
        <v>1135.6099999999999</v>
      </c>
      <c r="U80" s="11">
        <v>1167.8800000000001</v>
      </c>
      <c r="V80" s="11">
        <v>1201.83</v>
      </c>
      <c r="W80" s="11">
        <v>1235.44</v>
      </c>
      <c r="X80" s="11">
        <v>1268.54</v>
      </c>
      <c r="Y80" s="11">
        <v>1298.22</v>
      </c>
      <c r="Z80" s="11">
        <v>1329.04</v>
      </c>
      <c r="AA80" s="11">
        <v>1360.71</v>
      </c>
      <c r="AB80" s="11">
        <v>1387.4</v>
      </c>
      <c r="AC80" s="11">
        <v>1416.5</v>
      </c>
      <c r="AD80" s="11">
        <v>1451.74</v>
      </c>
      <c r="AE80" s="11">
        <v>1488.97</v>
      </c>
      <c r="AF80" s="11">
        <v>1528.1</v>
      </c>
      <c r="AG80" s="11">
        <v>1563.44</v>
      </c>
      <c r="AH80" s="11">
        <v>1564.72</v>
      </c>
      <c r="AI80" s="11">
        <v>1570.62</v>
      </c>
      <c r="AJ80" s="11">
        <v>1586.54</v>
      </c>
      <c r="AK80" s="11">
        <v>1605.79</v>
      </c>
    </row>
    <row r="81" spans="1:37" s="11" customFormat="1" x14ac:dyDescent="0.3">
      <c r="A81" s="86" t="str">
        <f t="shared" si="1"/>
        <v>SDG_NoInv_BaseC_GVAaosrv</v>
      </c>
      <c r="B81" s="9" t="s">
        <v>222</v>
      </c>
      <c r="C81" s="10" t="s">
        <v>217</v>
      </c>
      <c r="D81" s="76" t="s">
        <v>3</v>
      </c>
      <c r="E81" s="11" t="s">
        <v>80</v>
      </c>
      <c r="F81" s="11">
        <v>475.08</v>
      </c>
      <c r="G81" s="11">
        <v>487.37</v>
      </c>
      <c r="H81" s="11">
        <v>499.81</v>
      </c>
      <c r="I81" s="11">
        <v>506.79</v>
      </c>
      <c r="J81" s="11">
        <v>515.4</v>
      </c>
      <c r="K81" s="11">
        <v>525.85</v>
      </c>
      <c r="L81" s="11">
        <v>538.41999999999996</v>
      </c>
      <c r="M81" s="11">
        <v>553.08000000000004</v>
      </c>
      <c r="N81" s="11">
        <v>569.17999999999995</v>
      </c>
      <c r="O81" s="11">
        <v>587.74</v>
      </c>
      <c r="P81" s="11">
        <v>607.63</v>
      </c>
      <c r="Q81" s="11">
        <v>627.45000000000005</v>
      </c>
      <c r="R81" s="11">
        <v>651.29999999999995</v>
      </c>
      <c r="S81" s="11">
        <v>675.77</v>
      </c>
      <c r="T81" s="11">
        <v>701.3</v>
      </c>
      <c r="U81" s="11">
        <v>729.59</v>
      </c>
      <c r="V81" s="11">
        <v>759.08</v>
      </c>
      <c r="W81" s="11">
        <v>789.84</v>
      </c>
      <c r="X81" s="11">
        <v>821.78</v>
      </c>
      <c r="Y81" s="11">
        <v>851.1</v>
      </c>
      <c r="Z81" s="11">
        <v>880.87</v>
      </c>
      <c r="AA81" s="11">
        <v>910.33</v>
      </c>
      <c r="AB81" s="11">
        <v>938.24</v>
      </c>
      <c r="AC81" s="11">
        <v>965.03</v>
      </c>
      <c r="AD81" s="11">
        <v>994.57</v>
      </c>
      <c r="AE81" s="11">
        <v>1025.31</v>
      </c>
      <c r="AF81" s="11">
        <v>1058.1600000000001</v>
      </c>
      <c r="AG81" s="11">
        <v>1089.6500000000001</v>
      </c>
      <c r="AH81" s="11">
        <v>1092.5</v>
      </c>
      <c r="AI81" s="11">
        <v>1088.44</v>
      </c>
      <c r="AJ81" s="11">
        <v>1082.9000000000001</v>
      </c>
      <c r="AK81" s="11">
        <v>1075.3599999999999</v>
      </c>
    </row>
    <row r="82" spans="1:37" s="11" customFormat="1" x14ac:dyDescent="0.3">
      <c r="A82" s="86" t="str">
        <f t="shared" si="1"/>
        <v>SDG_NoInv_BaseC_GVAtotal</v>
      </c>
      <c r="B82" s="9" t="s">
        <v>222</v>
      </c>
      <c r="C82" s="10" t="s">
        <v>217</v>
      </c>
      <c r="D82" s="76" t="s">
        <v>3</v>
      </c>
      <c r="E82" s="11" t="s">
        <v>1</v>
      </c>
      <c r="F82" s="11">
        <v>4444.87</v>
      </c>
      <c r="G82" s="11">
        <v>4265.68</v>
      </c>
      <c r="H82" s="11">
        <v>4394.3999999999996</v>
      </c>
      <c r="I82" s="11">
        <v>4494.4799999999996</v>
      </c>
      <c r="J82" s="11">
        <v>4581.1499999999996</v>
      </c>
      <c r="K82" s="11">
        <v>4683.3900000000003</v>
      </c>
      <c r="L82" s="11">
        <v>4798.76</v>
      </c>
      <c r="M82" s="11">
        <v>4916.49</v>
      </c>
      <c r="N82" s="11">
        <v>5043.0600000000004</v>
      </c>
      <c r="O82" s="11">
        <v>5181.01</v>
      </c>
      <c r="P82" s="11">
        <v>5332.57</v>
      </c>
      <c r="Q82" s="11">
        <v>5482.39</v>
      </c>
      <c r="R82" s="11">
        <v>5658.72</v>
      </c>
      <c r="S82" s="11">
        <v>5837.26</v>
      </c>
      <c r="T82" s="11">
        <v>6023.4</v>
      </c>
      <c r="U82" s="11">
        <v>6234.57</v>
      </c>
      <c r="V82" s="11">
        <v>6441.26</v>
      </c>
      <c r="W82" s="11">
        <v>6654.21</v>
      </c>
      <c r="X82" s="11">
        <v>6875.25</v>
      </c>
      <c r="Y82" s="11">
        <v>7082.7</v>
      </c>
      <c r="Z82" s="11">
        <v>7301.82</v>
      </c>
      <c r="AA82" s="11">
        <v>7515.96</v>
      </c>
      <c r="AB82" s="11">
        <v>7748.78</v>
      </c>
      <c r="AC82" s="11">
        <v>7969.03</v>
      </c>
      <c r="AD82" s="11">
        <v>8195.23</v>
      </c>
      <c r="AE82" s="11">
        <v>8430.31</v>
      </c>
      <c r="AF82" s="11">
        <v>8674.25</v>
      </c>
      <c r="AG82" s="11">
        <v>8913.6</v>
      </c>
      <c r="AH82" s="11">
        <v>8956.61</v>
      </c>
      <c r="AI82" s="11">
        <v>8973.94</v>
      </c>
      <c r="AJ82" s="11">
        <v>8994.27</v>
      </c>
      <c r="AK82" s="11">
        <v>9001.77</v>
      </c>
    </row>
    <row r="83" spans="1:37" s="11" customFormat="1" x14ac:dyDescent="0.3">
      <c r="A83" s="86" t="str">
        <f t="shared" si="1"/>
        <v>SDG_NoInv_BaseMPSXent-n</v>
      </c>
      <c r="B83" s="9" t="s">
        <v>222</v>
      </c>
      <c r="C83" s="10" t="s">
        <v>217</v>
      </c>
      <c r="D83" s="76" t="s">
        <v>81</v>
      </c>
      <c r="E83" s="11" t="s">
        <v>82</v>
      </c>
      <c r="F83" s="11">
        <v>0.44</v>
      </c>
      <c r="G83" s="11">
        <v>0.44</v>
      </c>
      <c r="H83" s="11">
        <v>0.44</v>
      </c>
      <c r="I83" s="11">
        <v>0.44</v>
      </c>
      <c r="J83" s="11">
        <v>0.44</v>
      </c>
      <c r="K83" s="11">
        <v>0.44</v>
      </c>
      <c r="L83" s="11">
        <v>0.44</v>
      </c>
      <c r="M83" s="11">
        <v>0.44</v>
      </c>
      <c r="N83" s="11">
        <v>0.44</v>
      </c>
      <c r="O83" s="11">
        <v>0.44</v>
      </c>
      <c r="P83" s="11">
        <v>0.44</v>
      </c>
      <c r="Q83" s="11">
        <v>0.44</v>
      </c>
      <c r="R83" s="11">
        <v>0.44</v>
      </c>
      <c r="S83" s="11">
        <v>0.44</v>
      </c>
      <c r="T83" s="11">
        <v>0.44</v>
      </c>
      <c r="U83" s="11">
        <v>0.44</v>
      </c>
      <c r="V83" s="11">
        <v>0.44</v>
      </c>
      <c r="W83" s="11">
        <v>0.44</v>
      </c>
      <c r="X83" s="11">
        <v>0.44</v>
      </c>
      <c r="Y83" s="11">
        <v>0.44</v>
      </c>
      <c r="Z83" s="11">
        <v>0.44</v>
      </c>
      <c r="AA83" s="11">
        <v>0.44</v>
      </c>
      <c r="AB83" s="11">
        <v>0.44</v>
      </c>
      <c r="AC83" s="11">
        <v>0.44</v>
      </c>
      <c r="AD83" s="11">
        <v>0.44</v>
      </c>
      <c r="AE83" s="11">
        <v>0.44</v>
      </c>
      <c r="AF83" s="11">
        <v>0.44</v>
      </c>
      <c r="AG83" s="11">
        <v>0.44</v>
      </c>
      <c r="AH83" s="11">
        <v>0.44</v>
      </c>
      <c r="AI83" s="11">
        <v>0.44</v>
      </c>
      <c r="AJ83" s="11">
        <v>0.44</v>
      </c>
      <c r="AK83" s="11">
        <v>0.44</v>
      </c>
    </row>
    <row r="84" spans="1:37" s="11" customFormat="1" x14ac:dyDescent="0.3">
      <c r="A84" s="86" t="str">
        <f t="shared" si="1"/>
        <v>SDG_NoInv_BaseMPSXent-e</v>
      </c>
      <c r="B84" s="9" t="s">
        <v>222</v>
      </c>
      <c r="C84" s="10" t="s">
        <v>217</v>
      </c>
      <c r="D84" s="76" t="s">
        <v>81</v>
      </c>
      <c r="E84" s="11" t="s">
        <v>83</v>
      </c>
      <c r="F84" s="11">
        <v>1</v>
      </c>
      <c r="G84" s="11">
        <v>1</v>
      </c>
      <c r="H84" s="11">
        <v>1</v>
      </c>
      <c r="I84" s="11">
        <v>1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1">
        <v>1</v>
      </c>
      <c r="Q84" s="11">
        <v>1</v>
      </c>
      <c r="R84" s="11">
        <v>1</v>
      </c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1">
        <v>1</v>
      </c>
      <c r="Y84" s="11">
        <v>1</v>
      </c>
      <c r="Z84" s="11">
        <v>1</v>
      </c>
      <c r="AA84" s="11">
        <v>1</v>
      </c>
      <c r="AB84" s="11">
        <v>1</v>
      </c>
      <c r="AC84" s="11">
        <v>1</v>
      </c>
      <c r="AD84" s="11">
        <v>1</v>
      </c>
      <c r="AE84" s="11">
        <v>1</v>
      </c>
      <c r="AF84" s="11">
        <v>1</v>
      </c>
      <c r="AG84" s="11">
        <v>1</v>
      </c>
      <c r="AH84" s="11">
        <v>1</v>
      </c>
      <c r="AI84" s="11">
        <v>1</v>
      </c>
      <c r="AJ84" s="11">
        <v>1</v>
      </c>
      <c r="AK84" s="11">
        <v>1</v>
      </c>
    </row>
    <row r="85" spans="1:37" s="11" customFormat="1" x14ac:dyDescent="0.3">
      <c r="A85" s="86" t="str">
        <f t="shared" si="1"/>
        <v>SDG_NoInv_BaseMPSXhhd-0</v>
      </c>
      <c r="B85" s="9" t="s">
        <v>222</v>
      </c>
      <c r="C85" s="10" t="s">
        <v>217</v>
      </c>
      <c r="D85" s="76" t="s">
        <v>81</v>
      </c>
      <c r="E85" s="11" t="s">
        <v>84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0.01</v>
      </c>
      <c r="S85" s="11">
        <v>0.01</v>
      </c>
      <c r="T85" s="11">
        <v>0.01</v>
      </c>
      <c r="U85" s="11">
        <v>0.01</v>
      </c>
      <c r="V85" s="11">
        <v>0.01</v>
      </c>
      <c r="W85" s="11">
        <v>0.01</v>
      </c>
      <c r="X85" s="11">
        <v>0.01</v>
      </c>
      <c r="Y85" s="11">
        <v>0.01</v>
      </c>
      <c r="Z85" s="11">
        <v>0.01</v>
      </c>
      <c r="AA85" s="11">
        <v>0.01</v>
      </c>
      <c r="AB85" s="11">
        <v>0.01</v>
      </c>
      <c r="AC85" s="11">
        <v>0.01</v>
      </c>
      <c r="AD85" s="11">
        <v>0.01</v>
      </c>
      <c r="AE85" s="11">
        <v>0.01</v>
      </c>
      <c r="AF85" s="11">
        <v>0.01</v>
      </c>
      <c r="AG85" s="11">
        <v>0.01</v>
      </c>
      <c r="AH85" s="11">
        <v>0</v>
      </c>
      <c r="AI85" s="11">
        <v>0</v>
      </c>
      <c r="AJ85" s="11">
        <v>-0.01</v>
      </c>
      <c r="AK85" s="11">
        <v>-0.01</v>
      </c>
    </row>
    <row r="86" spans="1:37" s="11" customFormat="1" x14ac:dyDescent="0.3">
      <c r="A86" s="86" t="str">
        <f t="shared" si="1"/>
        <v>SDG_NoInv_BaseMPSXhhd-1</v>
      </c>
      <c r="B86" s="9" t="s">
        <v>222</v>
      </c>
      <c r="C86" s="10" t="s">
        <v>217</v>
      </c>
      <c r="D86" s="76" t="s">
        <v>81</v>
      </c>
      <c r="E86" s="11" t="s">
        <v>85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0.01</v>
      </c>
      <c r="S86" s="11">
        <v>0.01</v>
      </c>
      <c r="T86" s="11">
        <v>0.01</v>
      </c>
      <c r="U86" s="11">
        <v>0.01</v>
      </c>
      <c r="V86" s="11">
        <v>0.01</v>
      </c>
      <c r="W86" s="11">
        <v>0.01</v>
      </c>
      <c r="X86" s="11">
        <v>0.01</v>
      </c>
      <c r="Y86" s="11">
        <v>0.01</v>
      </c>
      <c r="Z86" s="11">
        <v>0.01</v>
      </c>
      <c r="AA86" s="11">
        <v>0.01</v>
      </c>
      <c r="AB86" s="11">
        <v>0.01</v>
      </c>
      <c r="AC86" s="11">
        <v>0.01</v>
      </c>
      <c r="AD86" s="11">
        <v>0.01</v>
      </c>
      <c r="AE86" s="11">
        <v>0.01</v>
      </c>
      <c r="AF86" s="11">
        <v>0.01</v>
      </c>
      <c r="AG86" s="11">
        <v>0.01</v>
      </c>
      <c r="AH86" s="11">
        <v>0</v>
      </c>
      <c r="AI86" s="11">
        <v>0</v>
      </c>
      <c r="AJ86" s="11">
        <v>-0.01</v>
      </c>
      <c r="AK86" s="11">
        <v>-0.01</v>
      </c>
    </row>
    <row r="87" spans="1:37" s="11" customFormat="1" x14ac:dyDescent="0.3">
      <c r="A87" s="86" t="str">
        <f t="shared" si="1"/>
        <v>SDG_NoInv_BaseMPSXhhd-2</v>
      </c>
      <c r="B87" s="9" t="s">
        <v>222</v>
      </c>
      <c r="C87" s="10" t="s">
        <v>217</v>
      </c>
      <c r="D87" s="76" t="s">
        <v>81</v>
      </c>
      <c r="E87" s="11" t="s">
        <v>86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0.01</v>
      </c>
      <c r="R87" s="11">
        <v>0.01</v>
      </c>
      <c r="S87" s="11">
        <v>0.01</v>
      </c>
      <c r="T87" s="11">
        <v>0.01</v>
      </c>
      <c r="U87" s="11">
        <v>0.01</v>
      </c>
      <c r="V87" s="11">
        <v>0.01</v>
      </c>
      <c r="W87" s="11">
        <v>0.01</v>
      </c>
      <c r="X87" s="11">
        <v>0.01</v>
      </c>
      <c r="Y87" s="11">
        <v>0.01</v>
      </c>
      <c r="Z87" s="11">
        <v>0.01</v>
      </c>
      <c r="AA87" s="11">
        <v>0.01</v>
      </c>
      <c r="AB87" s="11">
        <v>0.01</v>
      </c>
      <c r="AC87" s="11">
        <v>0.01</v>
      </c>
      <c r="AD87" s="11">
        <v>0.01</v>
      </c>
      <c r="AE87" s="11">
        <v>0.01</v>
      </c>
      <c r="AF87" s="11">
        <v>0.01</v>
      </c>
      <c r="AG87" s="11">
        <v>0.01</v>
      </c>
      <c r="AH87" s="11">
        <v>0</v>
      </c>
      <c r="AI87" s="11">
        <v>0</v>
      </c>
      <c r="AJ87" s="11">
        <v>-0.01</v>
      </c>
      <c r="AK87" s="11">
        <v>-0.01</v>
      </c>
    </row>
    <row r="88" spans="1:37" s="11" customFormat="1" x14ac:dyDescent="0.3">
      <c r="A88" s="86" t="str">
        <f t="shared" si="1"/>
        <v>SDG_NoInv_BaseMPSXhhd-3</v>
      </c>
      <c r="B88" s="9" t="s">
        <v>222</v>
      </c>
      <c r="C88" s="10" t="s">
        <v>217</v>
      </c>
      <c r="D88" s="76" t="s">
        <v>81</v>
      </c>
      <c r="E88" s="11" t="s">
        <v>87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0.01</v>
      </c>
      <c r="O88" s="11">
        <v>0.01</v>
      </c>
      <c r="P88" s="11">
        <v>0.01</v>
      </c>
      <c r="Q88" s="11">
        <v>0.01</v>
      </c>
      <c r="R88" s="11">
        <v>0.01</v>
      </c>
      <c r="S88" s="11">
        <v>0.01</v>
      </c>
      <c r="T88" s="11">
        <v>0.01</v>
      </c>
      <c r="U88" s="11">
        <v>0.01</v>
      </c>
      <c r="V88" s="11">
        <v>0.01</v>
      </c>
      <c r="W88" s="11">
        <v>0.01</v>
      </c>
      <c r="X88" s="11">
        <v>0.01</v>
      </c>
      <c r="Y88" s="11">
        <v>0.01</v>
      </c>
      <c r="Z88" s="11">
        <v>0.01</v>
      </c>
      <c r="AA88" s="11">
        <v>0.01</v>
      </c>
      <c r="AB88" s="11">
        <v>0.01</v>
      </c>
      <c r="AC88" s="11">
        <v>0.01</v>
      </c>
      <c r="AD88" s="11">
        <v>0.01</v>
      </c>
      <c r="AE88" s="11">
        <v>0.01</v>
      </c>
      <c r="AF88" s="11">
        <v>0.01</v>
      </c>
      <c r="AG88" s="11">
        <v>0.01</v>
      </c>
      <c r="AH88" s="11">
        <v>0</v>
      </c>
      <c r="AI88" s="11">
        <v>0</v>
      </c>
      <c r="AJ88" s="11">
        <v>-0.01</v>
      </c>
      <c r="AK88" s="11">
        <v>-0.01</v>
      </c>
    </row>
    <row r="89" spans="1:37" s="11" customFormat="1" x14ac:dyDescent="0.3">
      <c r="A89" s="86" t="str">
        <f t="shared" si="1"/>
        <v>SDG_NoInv_BaseMPSXhhd-4</v>
      </c>
      <c r="B89" s="9" t="s">
        <v>222</v>
      </c>
      <c r="C89" s="10" t="s">
        <v>217</v>
      </c>
      <c r="D89" s="76" t="s">
        <v>81</v>
      </c>
      <c r="E89" s="11" t="s">
        <v>88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0.01</v>
      </c>
      <c r="N89" s="11">
        <v>0.01</v>
      </c>
      <c r="O89" s="11">
        <v>0.01</v>
      </c>
      <c r="P89" s="11">
        <v>0.01</v>
      </c>
      <c r="Q89" s="11">
        <v>0.01</v>
      </c>
      <c r="R89" s="11">
        <v>0.01</v>
      </c>
      <c r="S89" s="11">
        <v>0.01</v>
      </c>
      <c r="T89" s="11">
        <v>0.01</v>
      </c>
      <c r="U89" s="11">
        <v>0.01</v>
      </c>
      <c r="V89" s="11">
        <v>0.01</v>
      </c>
      <c r="W89" s="11">
        <v>0.01</v>
      </c>
      <c r="X89" s="11">
        <v>0.01</v>
      </c>
      <c r="Y89" s="11">
        <v>0.01</v>
      </c>
      <c r="Z89" s="11">
        <v>0.01</v>
      </c>
      <c r="AA89" s="11">
        <v>0.01</v>
      </c>
      <c r="AB89" s="11">
        <v>0.01</v>
      </c>
      <c r="AC89" s="11">
        <v>0.01</v>
      </c>
      <c r="AD89" s="11">
        <v>0.01</v>
      </c>
      <c r="AE89" s="11">
        <v>0.01</v>
      </c>
      <c r="AF89" s="11">
        <v>0.01</v>
      </c>
      <c r="AG89" s="11">
        <v>0.01</v>
      </c>
      <c r="AH89" s="11">
        <v>0</v>
      </c>
      <c r="AI89" s="11">
        <v>0</v>
      </c>
      <c r="AJ89" s="11">
        <v>-0.01</v>
      </c>
      <c r="AK89" s="11">
        <v>-0.01</v>
      </c>
    </row>
    <row r="90" spans="1:37" s="11" customFormat="1" x14ac:dyDescent="0.3">
      <c r="A90" s="86" t="str">
        <f t="shared" si="1"/>
        <v>SDG_NoInv_BaseMPSXhhd-5</v>
      </c>
      <c r="B90" s="9" t="s">
        <v>222</v>
      </c>
      <c r="C90" s="10" t="s">
        <v>217</v>
      </c>
      <c r="D90" s="76" t="s">
        <v>81</v>
      </c>
      <c r="E90" s="11" t="s">
        <v>89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0.01</v>
      </c>
      <c r="N90" s="11">
        <v>0.01</v>
      </c>
      <c r="O90" s="11">
        <v>0.01</v>
      </c>
      <c r="P90" s="11">
        <v>0.01</v>
      </c>
      <c r="Q90" s="11">
        <v>0.01</v>
      </c>
      <c r="R90" s="11">
        <v>0.01</v>
      </c>
      <c r="S90" s="11">
        <v>0.01</v>
      </c>
      <c r="T90" s="11">
        <v>0.01</v>
      </c>
      <c r="U90" s="11">
        <v>0.01</v>
      </c>
      <c r="V90" s="11">
        <v>0.01</v>
      </c>
      <c r="W90" s="11">
        <v>0.01</v>
      </c>
      <c r="X90" s="11">
        <v>0.01</v>
      </c>
      <c r="Y90" s="11">
        <v>0.01</v>
      </c>
      <c r="Z90" s="11">
        <v>0.01</v>
      </c>
      <c r="AA90" s="11">
        <v>0.01</v>
      </c>
      <c r="AB90" s="11">
        <v>0.01</v>
      </c>
      <c r="AC90" s="11">
        <v>0.01</v>
      </c>
      <c r="AD90" s="11">
        <v>0.01</v>
      </c>
      <c r="AE90" s="11">
        <v>0.01</v>
      </c>
      <c r="AF90" s="11">
        <v>0.01</v>
      </c>
      <c r="AG90" s="11">
        <v>0.01</v>
      </c>
      <c r="AH90" s="11">
        <v>0</v>
      </c>
      <c r="AI90" s="11">
        <v>0</v>
      </c>
      <c r="AJ90" s="11">
        <v>-0.01</v>
      </c>
      <c r="AK90" s="11">
        <v>-0.01</v>
      </c>
    </row>
    <row r="91" spans="1:37" s="11" customFormat="1" x14ac:dyDescent="0.3">
      <c r="A91" s="86" t="str">
        <f t="shared" si="1"/>
        <v>SDG_NoInv_BaseMPSXhhd-6</v>
      </c>
      <c r="B91" s="9" t="s">
        <v>222</v>
      </c>
      <c r="C91" s="10" t="s">
        <v>217</v>
      </c>
      <c r="D91" s="76" t="s">
        <v>81</v>
      </c>
      <c r="E91" s="11" t="s">
        <v>90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0.01</v>
      </c>
      <c r="N91" s="11">
        <v>0.01</v>
      </c>
      <c r="O91" s="11">
        <v>0.01</v>
      </c>
      <c r="P91" s="11">
        <v>0.01</v>
      </c>
      <c r="Q91" s="11">
        <v>0.01</v>
      </c>
      <c r="R91" s="11">
        <v>0.01</v>
      </c>
      <c r="S91" s="11">
        <v>0.01</v>
      </c>
      <c r="T91" s="11">
        <v>0.01</v>
      </c>
      <c r="U91" s="11">
        <v>0.01</v>
      </c>
      <c r="V91" s="11">
        <v>0.01</v>
      </c>
      <c r="W91" s="11">
        <v>0.01</v>
      </c>
      <c r="X91" s="11">
        <v>0.01</v>
      </c>
      <c r="Y91" s="11">
        <v>0.01</v>
      </c>
      <c r="Z91" s="11">
        <v>0.01</v>
      </c>
      <c r="AA91" s="11">
        <v>0.01</v>
      </c>
      <c r="AB91" s="11">
        <v>0.01</v>
      </c>
      <c r="AC91" s="11">
        <v>0.01</v>
      </c>
      <c r="AD91" s="11">
        <v>0.01</v>
      </c>
      <c r="AE91" s="11">
        <v>0.01</v>
      </c>
      <c r="AF91" s="11">
        <v>0.01</v>
      </c>
      <c r="AG91" s="11">
        <v>0.01</v>
      </c>
      <c r="AH91" s="11">
        <v>0</v>
      </c>
      <c r="AI91" s="11">
        <v>0</v>
      </c>
      <c r="AJ91" s="11">
        <v>-0.01</v>
      </c>
      <c r="AK91" s="11">
        <v>-0.01</v>
      </c>
    </row>
    <row r="92" spans="1:37" s="11" customFormat="1" x14ac:dyDescent="0.3">
      <c r="A92" s="86" t="str">
        <f t="shared" si="1"/>
        <v>SDG_NoInv_BaseMPSXhhd-7</v>
      </c>
      <c r="B92" s="9" t="s">
        <v>222</v>
      </c>
      <c r="C92" s="10" t="s">
        <v>217</v>
      </c>
      <c r="D92" s="76" t="s">
        <v>81</v>
      </c>
      <c r="E92" s="11" t="s">
        <v>91</v>
      </c>
      <c r="F92" s="11">
        <v>0</v>
      </c>
      <c r="G92" s="11">
        <v>0</v>
      </c>
      <c r="H92" s="11">
        <v>0.01</v>
      </c>
      <c r="I92" s="11">
        <v>0.01</v>
      </c>
      <c r="J92" s="11">
        <v>0.01</v>
      </c>
      <c r="K92" s="11">
        <v>0.01</v>
      </c>
      <c r="L92" s="11">
        <v>0.01</v>
      </c>
      <c r="M92" s="11">
        <v>0.01</v>
      </c>
      <c r="N92" s="11">
        <v>0.01</v>
      </c>
      <c r="O92" s="11">
        <v>0.01</v>
      </c>
      <c r="P92" s="11">
        <v>0.01</v>
      </c>
      <c r="Q92" s="11">
        <v>0.01</v>
      </c>
      <c r="R92" s="11">
        <v>0.01</v>
      </c>
      <c r="S92" s="11">
        <v>0.01</v>
      </c>
      <c r="T92" s="11">
        <v>0.01</v>
      </c>
      <c r="U92" s="11">
        <v>0.01</v>
      </c>
      <c r="V92" s="11">
        <v>0.01</v>
      </c>
      <c r="W92" s="11">
        <v>0.01</v>
      </c>
      <c r="X92" s="11">
        <v>0.01</v>
      </c>
      <c r="Y92" s="11">
        <v>0.01</v>
      </c>
      <c r="Z92" s="11">
        <v>0.01</v>
      </c>
      <c r="AA92" s="11">
        <v>0.01</v>
      </c>
      <c r="AB92" s="11">
        <v>0.01</v>
      </c>
      <c r="AC92" s="11">
        <v>0.01</v>
      </c>
      <c r="AD92" s="11">
        <v>0.01</v>
      </c>
      <c r="AE92" s="11">
        <v>0.01</v>
      </c>
      <c r="AF92" s="11">
        <v>0.01</v>
      </c>
      <c r="AG92" s="11">
        <v>0.01</v>
      </c>
      <c r="AH92" s="11">
        <v>0</v>
      </c>
      <c r="AI92" s="11">
        <v>0</v>
      </c>
      <c r="AJ92" s="11">
        <v>-0.01</v>
      </c>
      <c r="AK92" s="11">
        <v>-0.01</v>
      </c>
    </row>
    <row r="93" spans="1:37" s="11" customFormat="1" x14ac:dyDescent="0.3">
      <c r="A93" s="86" t="str">
        <f t="shared" si="1"/>
        <v>SDG_NoInv_BaseMPSXhhd-8</v>
      </c>
      <c r="B93" s="9" t="s">
        <v>222</v>
      </c>
      <c r="C93" s="10" t="s">
        <v>217</v>
      </c>
      <c r="D93" s="76" t="s">
        <v>81</v>
      </c>
      <c r="E93" s="11" t="s">
        <v>92</v>
      </c>
      <c r="F93" s="11">
        <v>0.01</v>
      </c>
      <c r="G93" s="11">
        <v>0.01</v>
      </c>
      <c r="H93" s="11">
        <v>0.01</v>
      </c>
      <c r="I93" s="11">
        <v>0.01</v>
      </c>
      <c r="J93" s="11">
        <v>0.01</v>
      </c>
      <c r="K93" s="11">
        <v>0.01</v>
      </c>
      <c r="L93" s="11">
        <v>0.01</v>
      </c>
      <c r="M93" s="11">
        <v>0.01</v>
      </c>
      <c r="N93" s="11">
        <v>0.01</v>
      </c>
      <c r="O93" s="11">
        <v>0.01</v>
      </c>
      <c r="P93" s="11">
        <v>0.01</v>
      </c>
      <c r="Q93" s="11">
        <v>0.01</v>
      </c>
      <c r="R93" s="11">
        <v>0.01</v>
      </c>
      <c r="S93" s="11">
        <v>0.01</v>
      </c>
      <c r="T93" s="11">
        <v>0.01</v>
      </c>
      <c r="U93" s="11">
        <v>0.01</v>
      </c>
      <c r="V93" s="11">
        <v>0.01</v>
      </c>
      <c r="W93" s="11">
        <v>0.01</v>
      </c>
      <c r="X93" s="11">
        <v>0.01</v>
      </c>
      <c r="Y93" s="11">
        <v>0.01</v>
      </c>
      <c r="Z93" s="11">
        <v>0.01</v>
      </c>
      <c r="AA93" s="11">
        <v>0.01</v>
      </c>
      <c r="AB93" s="11">
        <v>0.01</v>
      </c>
      <c r="AC93" s="11">
        <v>0.01</v>
      </c>
      <c r="AD93" s="11">
        <v>0.01</v>
      </c>
      <c r="AE93" s="11">
        <v>0.01</v>
      </c>
      <c r="AF93" s="11">
        <v>0.01</v>
      </c>
      <c r="AG93" s="11">
        <v>0.01</v>
      </c>
      <c r="AH93" s="11">
        <v>0.01</v>
      </c>
      <c r="AI93" s="11">
        <v>0</v>
      </c>
      <c r="AJ93" s="11">
        <v>0</v>
      </c>
      <c r="AK93" s="11">
        <v>-0.01</v>
      </c>
    </row>
    <row r="94" spans="1:37" s="11" customFormat="1" x14ac:dyDescent="0.3">
      <c r="A94" s="86" t="str">
        <f t="shared" si="1"/>
        <v>SDG_NoInv_BaseMPSXhhd-9</v>
      </c>
      <c r="B94" s="9" t="s">
        <v>222</v>
      </c>
      <c r="C94" s="10" t="s">
        <v>217</v>
      </c>
      <c r="D94" s="76" t="s">
        <v>81</v>
      </c>
      <c r="E94" s="11" t="s">
        <v>93</v>
      </c>
      <c r="F94" s="11">
        <v>0.04</v>
      </c>
      <c r="G94" s="11">
        <v>0.04</v>
      </c>
      <c r="H94" s="11">
        <v>0.04</v>
      </c>
      <c r="I94" s="11">
        <v>0.04</v>
      </c>
      <c r="J94" s="11">
        <v>0.04</v>
      </c>
      <c r="K94" s="11">
        <v>0.04</v>
      </c>
      <c r="L94" s="11">
        <v>0.04</v>
      </c>
      <c r="M94" s="11">
        <v>0.05</v>
      </c>
      <c r="N94" s="11">
        <v>0.05</v>
      </c>
      <c r="O94" s="11">
        <v>0.05</v>
      </c>
      <c r="P94" s="11">
        <v>0.05</v>
      </c>
      <c r="Q94" s="11">
        <v>0.05</v>
      </c>
      <c r="R94" s="11">
        <v>0.05</v>
      </c>
      <c r="S94" s="11">
        <v>0.05</v>
      </c>
      <c r="T94" s="11">
        <v>0.05</v>
      </c>
      <c r="U94" s="11">
        <v>0.05</v>
      </c>
      <c r="V94" s="11">
        <v>0.05</v>
      </c>
      <c r="W94" s="11">
        <v>0.05</v>
      </c>
      <c r="X94" s="11">
        <v>0.05</v>
      </c>
      <c r="Y94" s="11">
        <v>0.05</v>
      </c>
      <c r="Z94" s="11">
        <v>0.05</v>
      </c>
      <c r="AA94" s="11">
        <v>0.05</v>
      </c>
      <c r="AB94" s="11">
        <v>0.05</v>
      </c>
      <c r="AC94" s="11">
        <v>0.05</v>
      </c>
      <c r="AD94" s="11">
        <v>0.05</v>
      </c>
      <c r="AE94" s="11">
        <v>0.05</v>
      </c>
      <c r="AF94" s="11">
        <v>0.05</v>
      </c>
      <c r="AG94" s="11">
        <v>0.05</v>
      </c>
      <c r="AH94" s="11">
        <v>0.04</v>
      </c>
      <c r="AI94" s="11">
        <v>0.04</v>
      </c>
      <c r="AJ94" s="11">
        <v>0.03</v>
      </c>
      <c r="AK94" s="11">
        <v>0.03</v>
      </c>
    </row>
    <row r="95" spans="1:37" s="11" customFormat="1" x14ac:dyDescent="0.3">
      <c r="A95" s="86" t="str">
        <f t="shared" si="1"/>
        <v>SDG_NoInv_BaseTINSXent-n</v>
      </c>
      <c r="B95" s="9" t="s">
        <v>222</v>
      </c>
      <c r="C95" s="10" t="s">
        <v>217</v>
      </c>
      <c r="D95" s="76" t="s">
        <v>94</v>
      </c>
      <c r="E95" s="11" t="s">
        <v>82</v>
      </c>
      <c r="F95" s="25">
        <v>0.14000000000000001</v>
      </c>
      <c r="G95" s="25">
        <v>0.17</v>
      </c>
      <c r="H95" s="25">
        <v>0.16</v>
      </c>
      <c r="I95" s="25">
        <v>0.16</v>
      </c>
      <c r="J95" s="25">
        <v>0.16</v>
      </c>
      <c r="K95" s="25">
        <v>0.16</v>
      </c>
      <c r="L95" s="25">
        <v>0.16</v>
      </c>
      <c r="M95" s="25">
        <v>0.16</v>
      </c>
      <c r="N95" s="25">
        <v>0.16</v>
      </c>
      <c r="O95" s="25">
        <v>0.16</v>
      </c>
      <c r="P95" s="25">
        <v>0.15</v>
      </c>
      <c r="Q95" s="25">
        <v>0.15</v>
      </c>
      <c r="R95" s="25">
        <v>0.15</v>
      </c>
      <c r="S95" s="25">
        <v>0.15</v>
      </c>
      <c r="T95" s="25">
        <v>0.15</v>
      </c>
      <c r="U95" s="25">
        <v>0.14000000000000001</v>
      </c>
      <c r="V95" s="25">
        <v>0.14000000000000001</v>
      </c>
      <c r="W95" s="25">
        <v>0.14000000000000001</v>
      </c>
      <c r="X95" s="25">
        <v>0.14000000000000001</v>
      </c>
      <c r="Y95" s="25">
        <v>0.13</v>
      </c>
      <c r="Z95" s="25">
        <v>0.13</v>
      </c>
      <c r="AA95" s="25">
        <v>0.13</v>
      </c>
      <c r="AB95" s="25">
        <v>0.13</v>
      </c>
      <c r="AC95" s="25">
        <v>0.12</v>
      </c>
      <c r="AD95" s="25">
        <v>0.12</v>
      </c>
      <c r="AE95" s="25">
        <v>0.12</v>
      </c>
      <c r="AF95" s="25">
        <v>0.12</v>
      </c>
      <c r="AG95" s="25">
        <v>0.12</v>
      </c>
      <c r="AH95" s="25">
        <v>0.12</v>
      </c>
      <c r="AI95" s="25">
        <v>0.12</v>
      </c>
      <c r="AJ95" s="25">
        <v>0.13</v>
      </c>
      <c r="AK95" s="25">
        <v>0.13</v>
      </c>
    </row>
    <row r="96" spans="1:37" s="11" customFormat="1" x14ac:dyDescent="0.3">
      <c r="A96" s="86" t="str">
        <f t="shared" si="1"/>
        <v>SDG_NoInv_BaseTINSXent-e</v>
      </c>
      <c r="B96" s="9" t="s">
        <v>222</v>
      </c>
      <c r="C96" s="10" t="s">
        <v>217</v>
      </c>
      <c r="D96" s="76" t="s">
        <v>94</v>
      </c>
      <c r="E96" s="11" t="s">
        <v>83</v>
      </c>
      <c r="F96" s="11">
        <v>0.11</v>
      </c>
      <c r="G96" s="11">
        <v>0.12</v>
      </c>
      <c r="H96" s="11">
        <v>0.12</v>
      </c>
      <c r="I96" s="11">
        <v>0.12</v>
      </c>
      <c r="J96" s="11">
        <v>0.12</v>
      </c>
      <c r="K96" s="11">
        <v>0.12</v>
      </c>
      <c r="L96" s="11">
        <v>0.12</v>
      </c>
      <c r="M96" s="11">
        <v>0.12</v>
      </c>
      <c r="N96" s="11">
        <v>0.12</v>
      </c>
      <c r="O96" s="11">
        <v>0.12</v>
      </c>
      <c r="P96" s="11">
        <v>0.12</v>
      </c>
      <c r="Q96" s="11">
        <v>0.12</v>
      </c>
      <c r="R96" s="11">
        <v>0.12</v>
      </c>
      <c r="S96" s="11">
        <v>0.12</v>
      </c>
      <c r="T96" s="11">
        <v>0.12</v>
      </c>
      <c r="U96" s="11">
        <v>0.12</v>
      </c>
      <c r="V96" s="11">
        <v>0.12</v>
      </c>
      <c r="W96" s="11">
        <v>0.12</v>
      </c>
      <c r="X96" s="11">
        <v>0.12</v>
      </c>
      <c r="Y96" s="11">
        <v>0.12</v>
      </c>
      <c r="Z96" s="11">
        <v>0.12</v>
      </c>
      <c r="AA96" s="11">
        <v>0.11</v>
      </c>
      <c r="AB96" s="11">
        <v>0.11</v>
      </c>
      <c r="AC96" s="11">
        <v>0.11</v>
      </c>
      <c r="AD96" s="11">
        <v>0.11</v>
      </c>
      <c r="AE96" s="11">
        <v>0.11</v>
      </c>
      <c r="AF96" s="11">
        <v>0.11</v>
      </c>
      <c r="AG96" s="11">
        <v>0.11</v>
      </c>
      <c r="AH96" s="11">
        <v>0.11</v>
      </c>
      <c r="AI96" s="11">
        <v>0.11</v>
      </c>
      <c r="AJ96" s="11">
        <v>0.11</v>
      </c>
      <c r="AK96" s="11">
        <v>0.11</v>
      </c>
    </row>
    <row r="97" spans="1:37" s="11" customFormat="1" x14ac:dyDescent="0.3">
      <c r="A97" s="86" t="str">
        <f t="shared" si="1"/>
        <v>SDG_NoInv_BaseTINSXhhd-0</v>
      </c>
      <c r="B97" s="9" t="s">
        <v>222</v>
      </c>
      <c r="C97" s="10" t="s">
        <v>217</v>
      </c>
      <c r="D97" s="76" t="s">
        <v>94</v>
      </c>
      <c r="E97" s="11" t="s">
        <v>84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</row>
    <row r="98" spans="1:37" s="11" customFormat="1" x14ac:dyDescent="0.3">
      <c r="A98" s="86" t="str">
        <f t="shared" si="1"/>
        <v>SDG_NoInv_BaseTINSXhhd-1</v>
      </c>
      <c r="B98" s="9" t="s">
        <v>222</v>
      </c>
      <c r="C98" s="10" t="s">
        <v>217</v>
      </c>
      <c r="D98" s="76" t="s">
        <v>94</v>
      </c>
      <c r="E98" s="11" t="s">
        <v>85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</row>
    <row r="99" spans="1:37" s="11" customFormat="1" x14ac:dyDescent="0.3">
      <c r="A99" s="86" t="str">
        <f t="shared" si="1"/>
        <v>SDG_NoInv_BaseTINSXhhd-2</v>
      </c>
      <c r="B99" s="9" t="s">
        <v>222</v>
      </c>
      <c r="C99" s="10" t="s">
        <v>217</v>
      </c>
      <c r="D99" s="76" t="s">
        <v>94</v>
      </c>
      <c r="E99" s="11" t="s">
        <v>86</v>
      </c>
      <c r="F99" s="11">
        <v>0.01</v>
      </c>
      <c r="G99" s="11">
        <v>0.01</v>
      </c>
      <c r="H99" s="11">
        <v>0.01</v>
      </c>
      <c r="I99" s="11">
        <v>0.01</v>
      </c>
      <c r="J99" s="11">
        <v>0.01</v>
      </c>
      <c r="K99" s="11">
        <v>0.01</v>
      </c>
      <c r="L99" s="11">
        <v>0.01</v>
      </c>
      <c r="M99" s="11">
        <v>0.01</v>
      </c>
      <c r="N99" s="11">
        <v>0.01</v>
      </c>
      <c r="O99" s="11">
        <v>0.01</v>
      </c>
      <c r="P99" s="11">
        <v>0.01</v>
      </c>
      <c r="Q99" s="11">
        <v>0.01</v>
      </c>
      <c r="R99" s="11">
        <v>0.01</v>
      </c>
      <c r="S99" s="11">
        <v>0.01</v>
      </c>
      <c r="T99" s="11">
        <v>0.01</v>
      </c>
      <c r="U99" s="11">
        <v>0.01</v>
      </c>
      <c r="V99" s="11">
        <v>0.01</v>
      </c>
      <c r="W99" s="11">
        <v>0.01</v>
      </c>
      <c r="X99" s="11">
        <v>0.01</v>
      </c>
      <c r="Y99" s="11">
        <v>0.01</v>
      </c>
      <c r="Z99" s="11">
        <v>0.01</v>
      </c>
      <c r="AA99" s="11">
        <v>0.01</v>
      </c>
      <c r="AB99" s="11">
        <v>0.01</v>
      </c>
      <c r="AC99" s="11">
        <v>0.01</v>
      </c>
      <c r="AD99" s="11">
        <v>0.01</v>
      </c>
      <c r="AE99" s="11">
        <v>0.01</v>
      </c>
      <c r="AF99" s="11">
        <v>0.01</v>
      </c>
      <c r="AG99" s="11">
        <v>0.01</v>
      </c>
      <c r="AH99" s="11">
        <v>0.01</v>
      </c>
      <c r="AI99" s="11">
        <v>0.01</v>
      </c>
      <c r="AJ99" s="11">
        <v>0.01</v>
      </c>
      <c r="AK99" s="11">
        <v>0.01</v>
      </c>
    </row>
    <row r="100" spans="1:37" s="11" customFormat="1" x14ac:dyDescent="0.3">
      <c r="A100" s="86" t="str">
        <f t="shared" si="1"/>
        <v>SDG_NoInv_BaseTINSXhhd-3</v>
      </c>
      <c r="B100" s="9" t="s">
        <v>222</v>
      </c>
      <c r="C100" s="10" t="s">
        <v>217</v>
      </c>
      <c r="D100" s="76" t="s">
        <v>94</v>
      </c>
      <c r="E100" s="11" t="s">
        <v>87</v>
      </c>
      <c r="F100" s="11">
        <v>0.01</v>
      </c>
      <c r="G100" s="11">
        <v>0.01</v>
      </c>
      <c r="H100" s="11">
        <v>0.01</v>
      </c>
      <c r="I100" s="11">
        <v>0.01</v>
      </c>
      <c r="J100" s="11">
        <v>0.01</v>
      </c>
      <c r="K100" s="11">
        <v>0.01</v>
      </c>
      <c r="L100" s="11">
        <v>0.01</v>
      </c>
      <c r="M100" s="11">
        <v>0.01</v>
      </c>
      <c r="N100" s="11">
        <v>0.01</v>
      </c>
      <c r="O100" s="11">
        <v>0.01</v>
      </c>
      <c r="P100" s="11">
        <v>0.01</v>
      </c>
      <c r="Q100" s="11">
        <v>0.01</v>
      </c>
      <c r="R100" s="11">
        <v>0.01</v>
      </c>
      <c r="S100" s="11">
        <v>0.01</v>
      </c>
      <c r="T100" s="11">
        <v>0.01</v>
      </c>
      <c r="U100" s="11">
        <v>0.01</v>
      </c>
      <c r="V100" s="11">
        <v>0.01</v>
      </c>
      <c r="W100" s="11">
        <v>0.01</v>
      </c>
      <c r="X100" s="11">
        <v>0.01</v>
      </c>
      <c r="Y100" s="11">
        <v>0.01</v>
      </c>
      <c r="Z100" s="11">
        <v>0.01</v>
      </c>
      <c r="AA100" s="11">
        <v>0.01</v>
      </c>
      <c r="AB100" s="11">
        <v>0.01</v>
      </c>
      <c r="AC100" s="11">
        <v>0.01</v>
      </c>
      <c r="AD100" s="11">
        <v>0.01</v>
      </c>
      <c r="AE100" s="11">
        <v>0.01</v>
      </c>
      <c r="AF100" s="11">
        <v>0.01</v>
      </c>
      <c r="AG100" s="11">
        <v>0.01</v>
      </c>
      <c r="AH100" s="11">
        <v>0.01</v>
      </c>
      <c r="AI100" s="11">
        <v>0.01</v>
      </c>
      <c r="AJ100" s="11">
        <v>0.01</v>
      </c>
      <c r="AK100" s="11">
        <v>0.01</v>
      </c>
    </row>
    <row r="101" spans="1:37" s="11" customFormat="1" x14ac:dyDescent="0.3">
      <c r="A101" s="86" t="str">
        <f t="shared" si="1"/>
        <v>SDG_NoInv_BaseTINSXhhd-4</v>
      </c>
      <c r="B101" s="9" t="s">
        <v>222</v>
      </c>
      <c r="C101" s="10" t="s">
        <v>217</v>
      </c>
      <c r="D101" s="76" t="s">
        <v>94</v>
      </c>
      <c r="E101" s="11" t="s">
        <v>88</v>
      </c>
      <c r="F101" s="11">
        <v>0.02</v>
      </c>
      <c r="G101" s="11">
        <v>0.02</v>
      </c>
      <c r="H101" s="11">
        <v>0.02</v>
      </c>
      <c r="I101" s="11">
        <v>0.02</v>
      </c>
      <c r="J101" s="11">
        <v>0.02</v>
      </c>
      <c r="K101" s="11">
        <v>0.02</v>
      </c>
      <c r="L101" s="11">
        <v>0.02</v>
      </c>
      <c r="M101" s="11">
        <v>0.02</v>
      </c>
      <c r="N101" s="11">
        <v>0.02</v>
      </c>
      <c r="O101" s="11">
        <v>0.02</v>
      </c>
      <c r="P101" s="11">
        <v>0.02</v>
      </c>
      <c r="Q101" s="11">
        <v>0.02</v>
      </c>
      <c r="R101" s="11">
        <v>0.02</v>
      </c>
      <c r="S101" s="11">
        <v>0.02</v>
      </c>
      <c r="T101" s="11">
        <v>0.02</v>
      </c>
      <c r="U101" s="11">
        <v>0.02</v>
      </c>
      <c r="V101" s="11">
        <v>0.02</v>
      </c>
      <c r="W101" s="11">
        <v>0.02</v>
      </c>
      <c r="X101" s="11">
        <v>0.02</v>
      </c>
      <c r="Y101" s="11">
        <v>0.02</v>
      </c>
      <c r="Z101" s="11">
        <v>0.02</v>
      </c>
      <c r="AA101" s="11">
        <v>0.02</v>
      </c>
      <c r="AB101" s="11">
        <v>0.02</v>
      </c>
      <c r="AC101" s="11">
        <v>0.02</v>
      </c>
      <c r="AD101" s="11">
        <v>0.02</v>
      </c>
      <c r="AE101" s="11">
        <v>0.02</v>
      </c>
      <c r="AF101" s="11">
        <v>0.02</v>
      </c>
      <c r="AG101" s="11">
        <v>0.02</v>
      </c>
      <c r="AH101" s="11">
        <v>0.02</v>
      </c>
      <c r="AI101" s="11">
        <v>0.02</v>
      </c>
      <c r="AJ101" s="11">
        <v>0.02</v>
      </c>
      <c r="AK101" s="11">
        <v>0.02</v>
      </c>
    </row>
    <row r="102" spans="1:37" s="11" customFormat="1" x14ac:dyDescent="0.3">
      <c r="A102" s="86" t="str">
        <f t="shared" si="1"/>
        <v>SDG_NoInv_BaseTINSXhhd-5</v>
      </c>
      <c r="B102" s="9" t="s">
        <v>222</v>
      </c>
      <c r="C102" s="10" t="s">
        <v>217</v>
      </c>
      <c r="D102" s="76" t="s">
        <v>94</v>
      </c>
      <c r="E102" s="11" t="s">
        <v>89</v>
      </c>
      <c r="F102" s="11">
        <v>0.04</v>
      </c>
      <c r="G102" s="11">
        <v>0.05</v>
      </c>
      <c r="H102" s="11">
        <v>0.04</v>
      </c>
      <c r="I102" s="11">
        <v>0.04</v>
      </c>
      <c r="J102" s="11">
        <v>0.04</v>
      </c>
      <c r="K102" s="11">
        <v>0.04</v>
      </c>
      <c r="L102" s="11">
        <v>0.04</v>
      </c>
      <c r="M102" s="11">
        <v>0.04</v>
      </c>
      <c r="N102" s="11">
        <v>0.04</v>
      </c>
      <c r="O102" s="11">
        <v>0.04</v>
      </c>
      <c r="P102" s="11">
        <v>0.04</v>
      </c>
      <c r="Q102" s="11">
        <v>0.04</v>
      </c>
      <c r="R102" s="11">
        <v>0.04</v>
      </c>
      <c r="S102" s="11">
        <v>0.04</v>
      </c>
      <c r="T102" s="11">
        <v>0.04</v>
      </c>
      <c r="U102" s="11">
        <v>0.04</v>
      </c>
      <c r="V102" s="11">
        <v>0.04</v>
      </c>
      <c r="W102" s="11">
        <v>0.04</v>
      </c>
      <c r="X102" s="11">
        <v>0.04</v>
      </c>
      <c r="Y102" s="11">
        <v>0.04</v>
      </c>
      <c r="Z102" s="11">
        <v>0.04</v>
      </c>
      <c r="AA102" s="11">
        <v>0.04</v>
      </c>
      <c r="AB102" s="11">
        <v>0.03</v>
      </c>
      <c r="AC102" s="11">
        <v>0.03</v>
      </c>
      <c r="AD102" s="11">
        <v>0.03</v>
      </c>
      <c r="AE102" s="11">
        <v>0.03</v>
      </c>
      <c r="AF102" s="11">
        <v>0.03</v>
      </c>
      <c r="AG102" s="11">
        <v>0.03</v>
      </c>
      <c r="AH102" s="11">
        <v>0.03</v>
      </c>
      <c r="AI102" s="11">
        <v>0.03</v>
      </c>
      <c r="AJ102" s="11">
        <v>0.03</v>
      </c>
      <c r="AK102" s="11">
        <v>0.04</v>
      </c>
    </row>
    <row r="103" spans="1:37" s="11" customFormat="1" x14ac:dyDescent="0.3">
      <c r="A103" s="86" t="str">
        <f t="shared" si="1"/>
        <v>SDG_NoInv_BaseTINSXhhd-6</v>
      </c>
      <c r="B103" s="9" t="s">
        <v>222</v>
      </c>
      <c r="C103" s="10" t="s">
        <v>217</v>
      </c>
      <c r="D103" s="76" t="s">
        <v>94</v>
      </c>
      <c r="E103" s="11" t="s">
        <v>90</v>
      </c>
      <c r="F103" s="11">
        <v>0.05</v>
      </c>
      <c r="G103" s="11">
        <v>0.06</v>
      </c>
      <c r="H103" s="11">
        <v>0.06</v>
      </c>
      <c r="I103" s="11">
        <v>0.06</v>
      </c>
      <c r="J103" s="11">
        <v>0.06</v>
      </c>
      <c r="K103" s="11">
        <v>0.06</v>
      </c>
      <c r="L103" s="11">
        <v>0.06</v>
      </c>
      <c r="M103" s="11">
        <v>0.06</v>
      </c>
      <c r="N103" s="11">
        <v>0.06</v>
      </c>
      <c r="O103" s="11">
        <v>0.06</v>
      </c>
      <c r="P103" s="11">
        <v>0.06</v>
      </c>
      <c r="Q103" s="11">
        <v>0.06</v>
      </c>
      <c r="R103" s="11">
        <v>0.05</v>
      </c>
      <c r="S103" s="11">
        <v>0.05</v>
      </c>
      <c r="T103" s="11">
        <v>0.05</v>
      </c>
      <c r="U103" s="11">
        <v>0.05</v>
      </c>
      <c r="V103" s="11">
        <v>0.05</v>
      </c>
      <c r="W103" s="11">
        <v>0.05</v>
      </c>
      <c r="X103" s="11">
        <v>0.05</v>
      </c>
      <c r="Y103" s="11">
        <v>0.05</v>
      </c>
      <c r="Z103" s="11">
        <v>0.05</v>
      </c>
      <c r="AA103" s="11">
        <v>0.05</v>
      </c>
      <c r="AB103" s="11">
        <v>0.05</v>
      </c>
      <c r="AC103" s="11">
        <v>0.05</v>
      </c>
      <c r="AD103" s="11">
        <v>0.04</v>
      </c>
      <c r="AE103" s="11">
        <v>0.04</v>
      </c>
      <c r="AF103" s="11">
        <v>0.04</v>
      </c>
      <c r="AG103" s="11">
        <v>0.04</v>
      </c>
      <c r="AH103" s="11">
        <v>0.04</v>
      </c>
      <c r="AI103" s="11">
        <v>0.04</v>
      </c>
      <c r="AJ103" s="11">
        <v>0.05</v>
      </c>
      <c r="AK103" s="11">
        <v>0.05</v>
      </c>
    </row>
    <row r="104" spans="1:37" s="11" customFormat="1" x14ac:dyDescent="0.3">
      <c r="A104" s="86" t="str">
        <f t="shared" si="1"/>
        <v>SDG_NoInv_BaseTINSXhhd-7</v>
      </c>
      <c r="B104" s="9" t="s">
        <v>222</v>
      </c>
      <c r="C104" s="10" t="s">
        <v>217</v>
      </c>
      <c r="D104" s="76" t="s">
        <v>94</v>
      </c>
      <c r="E104" s="11" t="s">
        <v>91</v>
      </c>
      <c r="F104" s="11">
        <v>0.08</v>
      </c>
      <c r="G104" s="11">
        <v>0.1</v>
      </c>
      <c r="H104" s="11">
        <v>0.1</v>
      </c>
      <c r="I104" s="11">
        <v>0.09</v>
      </c>
      <c r="J104" s="11">
        <v>0.09</v>
      </c>
      <c r="K104" s="11">
        <v>0.09</v>
      </c>
      <c r="L104" s="11">
        <v>0.09</v>
      </c>
      <c r="M104" s="11">
        <v>0.09</v>
      </c>
      <c r="N104" s="11">
        <v>0.09</v>
      </c>
      <c r="O104" s="11">
        <v>0.09</v>
      </c>
      <c r="P104" s="11">
        <v>0.09</v>
      </c>
      <c r="Q104" s="11">
        <v>0.09</v>
      </c>
      <c r="R104" s="11">
        <v>0.09</v>
      </c>
      <c r="S104" s="11">
        <v>0.09</v>
      </c>
      <c r="T104" s="11">
        <v>0.09</v>
      </c>
      <c r="U104" s="11">
        <v>0.08</v>
      </c>
      <c r="V104" s="11">
        <v>0.08</v>
      </c>
      <c r="W104" s="11">
        <v>0.08</v>
      </c>
      <c r="X104" s="11">
        <v>0.08</v>
      </c>
      <c r="Y104" s="11">
        <v>0.08</v>
      </c>
      <c r="Z104" s="11">
        <v>0.08</v>
      </c>
      <c r="AA104" s="11">
        <v>0.08</v>
      </c>
      <c r="AB104" s="11">
        <v>7.0000000000000007E-2</v>
      </c>
      <c r="AC104" s="11">
        <v>7.0000000000000007E-2</v>
      </c>
      <c r="AD104" s="11">
        <v>7.0000000000000007E-2</v>
      </c>
      <c r="AE104" s="11">
        <v>7.0000000000000007E-2</v>
      </c>
      <c r="AF104" s="11">
        <v>7.0000000000000007E-2</v>
      </c>
      <c r="AG104" s="11">
        <v>7.0000000000000007E-2</v>
      </c>
      <c r="AH104" s="11">
        <v>7.0000000000000007E-2</v>
      </c>
      <c r="AI104" s="11">
        <v>7.0000000000000007E-2</v>
      </c>
      <c r="AJ104" s="11">
        <v>7.0000000000000007E-2</v>
      </c>
      <c r="AK104" s="11">
        <v>0.08</v>
      </c>
    </row>
    <row r="105" spans="1:37" s="11" customFormat="1" x14ac:dyDescent="0.3">
      <c r="A105" s="86" t="str">
        <f t="shared" si="1"/>
        <v>SDG_NoInv_BaseTINSXhhd-8</v>
      </c>
      <c r="B105" s="9" t="s">
        <v>222</v>
      </c>
      <c r="C105" s="10" t="s">
        <v>217</v>
      </c>
      <c r="D105" s="76" t="s">
        <v>94</v>
      </c>
      <c r="E105" s="11" t="s">
        <v>92</v>
      </c>
      <c r="F105" s="11">
        <v>0.15</v>
      </c>
      <c r="G105" s="11">
        <v>0.18</v>
      </c>
      <c r="H105" s="11">
        <v>0.17</v>
      </c>
      <c r="I105" s="11">
        <v>0.17</v>
      </c>
      <c r="J105" s="11">
        <v>0.17</v>
      </c>
      <c r="K105" s="11">
        <v>0.17</v>
      </c>
      <c r="L105" s="11">
        <v>0.17</v>
      </c>
      <c r="M105" s="11">
        <v>0.17</v>
      </c>
      <c r="N105" s="11">
        <v>0.17</v>
      </c>
      <c r="O105" s="11">
        <v>0.17</v>
      </c>
      <c r="P105" s="11">
        <v>0.16</v>
      </c>
      <c r="Q105" s="11">
        <v>0.16</v>
      </c>
      <c r="R105" s="11">
        <v>0.16</v>
      </c>
      <c r="S105" s="11">
        <v>0.16</v>
      </c>
      <c r="T105" s="11">
        <v>0.15</v>
      </c>
      <c r="U105" s="11">
        <v>0.15</v>
      </c>
      <c r="V105" s="11">
        <v>0.15</v>
      </c>
      <c r="W105" s="11">
        <v>0.15</v>
      </c>
      <c r="X105" s="11">
        <v>0.14000000000000001</v>
      </c>
      <c r="Y105" s="11">
        <v>0.14000000000000001</v>
      </c>
      <c r="Z105" s="11">
        <v>0.14000000000000001</v>
      </c>
      <c r="AA105" s="11">
        <v>0.14000000000000001</v>
      </c>
      <c r="AB105" s="11">
        <v>0.13</v>
      </c>
      <c r="AC105" s="11">
        <v>0.13</v>
      </c>
      <c r="AD105" s="11">
        <v>0.13</v>
      </c>
      <c r="AE105" s="11">
        <v>0.13</v>
      </c>
      <c r="AF105" s="11">
        <v>0.13</v>
      </c>
      <c r="AG105" s="11">
        <v>0.13</v>
      </c>
      <c r="AH105" s="11">
        <v>0.13</v>
      </c>
      <c r="AI105" s="11">
        <v>0.13</v>
      </c>
      <c r="AJ105" s="11">
        <v>0.13</v>
      </c>
      <c r="AK105" s="11">
        <v>0.14000000000000001</v>
      </c>
    </row>
    <row r="106" spans="1:37" s="11" customFormat="1" x14ac:dyDescent="0.3">
      <c r="A106" s="86" t="str">
        <f t="shared" si="1"/>
        <v>SDG_NoInv_BaseTINSXhhd-9</v>
      </c>
      <c r="B106" s="9" t="s">
        <v>222</v>
      </c>
      <c r="C106" s="10" t="s">
        <v>217</v>
      </c>
      <c r="D106" s="76" t="s">
        <v>94</v>
      </c>
      <c r="E106" s="11" t="s">
        <v>93</v>
      </c>
      <c r="F106" s="25">
        <v>0.2</v>
      </c>
      <c r="G106" s="25">
        <v>0.24</v>
      </c>
      <c r="H106" s="25">
        <v>0.23</v>
      </c>
      <c r="I106" s="25">
        <v>0.23</v>
      </c>
      <c r="J106" s="25">
        <v>0.23</v>
      </c>
      <c r="K106" s="25">
        <v>0.23</v>
      </c>
      <c r="L106" s="25">
        <v>0.23</v>
      </c>
      <c r="M106" s="25">
        <v>0.22</v>
      </c>
      <c r="N106" s="25">
        <v>0.22</v>
      </c>
      <c r="O106" s="25">
        <v>0.22</v>
      </c>
      <c r="P106" s="25">
        <v>0.22</v>
      </c>
      <c r="Q106" s="25">
        <v>0.21</v>
      </c>
      <c r="R106" s="25">
        <v>0.21</v>
      </c>
      <c r="S106" s="25">
        <v>0.21</v>
      </c>
      <c r="T106" s="25">
        <v>0.2</v>
      </c>
      <c r="U106" s="25">
        <v>0.2</v>
      </c>
      <c r="V106" s="25">
        <v>0.2</v>
      </c>
      <c r="W106" s="25">
        <v>0.19</v>
      </c>
      <c r="X106" s="25">
        <v>0.19</v>
      </c>
      <c r="Y106" s="25">
        <v>0.19</v>
      </c>
      <c r="Z106" s="25">
        <v>0.18</v>
      </c>
      <c r="AA106" s="25">
        <v>0.18</v>
      </c>
      <c r="AB106" s="25">
        <v>0.18</v>
      </c>
      <c r="AC106" s="25">
        <v>0.17</v>
      </c>
      <c r="AD106" s="25">
        <v>0.17</v>
      </c>
      <c r="AE106" s="25">
        <v>0.17</v>
      </c>
      <c r="AF106" s="25">
        <v>0.17</v>
      </c>
      <c r="AG106" s="25">
        <v>0.17</v>
      </c>
      <c r="AH106" s="25">
        <v>0.17</v>
      </c>
      <c r="AI106" s="25">
        <v>0.17</v>
      </c>
      <c r="AJ106" s="25">
        <v>0.18</v>
      </c>
      <c r="AK106" s="25">
        <v>0.19</v>
      </c>
    </row>
    <row r="107" spans="1:37" s="11" customFormat="1" x14ac:dyDescent="0.3">
      <c r="A107" s="86" t="str">
        <f t="shared" si="1"/>
        <v>SDG_NoInv_BaseYIXent-n</v>
      </c>
      <c r="B107" s="9" t="s">
        <v>222</v>
      </c>
      <c r="C107" s="10" t="s">
        <v>217</v>
      </c>
      <c r="D107" s="76" t="s">
        <v>95</v>
      </c>
      <c r="E107" s="11" t="s">
        <v>82</v>
      </c>
      <c r="F107" s="11">
        <v>1681.68</v>
      </c>
      <c r="G107" s="11">
        <v>1549.85</v>
      </c>
      <c r="H107" s="11">
        <v>1608.15</v>
      </c>
      <c r="I107" s="11">
        <v>1644.53</v>
      </c>
      <c r="J107" s="11">
        <v>1675.37</v>
      </c>
      <c r="K107" s="11">
        <v>1709.12</v>
      </c>
      <c r="L107" s="11">
        <v>1745.44</v>
      </c>
      <c r="M107" s="11">
        <v>1782.99</v>
      </c>
      <c r="N107" s="11">
        <v>1826.64</v>
      </c>
      <c r="O107" s="11">
        <v>1882.55</v>
      </c>
      <c r="P107" s="11">
        <v>1935.91</v>
      </c>
      <c r="Q107" s="11">
        <v>1986.88</v>
      </c>
      <c r="R107" s="11">
        <v>2045.23</v>
      </c>
      <c r="S107" s="11">
        <v>2106.36</v>
      </c>
      <c r="T107" s="11">
        <v>2170.91</v>
      </c>
      <c r="U107" s="11">
        <v>2244.89</v>
      </c>
      <c r="V107" s="11">
        <v>2316.89</v>
      </c>
      <c r="W107" s="11">
        <v>2390.63</v>
      </c>
      <c r="X107" s="11">
        <v>2464.7399999999998</v>
      </c>
      <c r="Y107" s="11">
        <v>2537.5700000000002</v>
      </c>
      <c r="Z107" s="11">
        <v>2618.2600000000002</v>
      </c>
      <c r="AA107" s="11">
        <v>2693.25</v>
      </c>
      <c r="AB107" s="11">
        <v>2788.43</v>
      </c>
      <c r="AC107" s="11">
        <v>2872.65</v>
      </c>
      <c r="AD107" s="11">
        <v>2951.22</v>
      </c>
      <c r="AE107" s="11">
        <v>3031.71</v>
      </c>
      <c r="AF107" s="11">
        <v>3114.06</v>
      </c>
      <c r="AG107" s="11">
        <v>3184.38</v>
      </c>
      <c r="AH107" s="11">
        <v>3208.05</v>
      </c>
      <c r="AI107" s="11">
        <v>3214.87</v>
      </c>
      <c r="AJ107" s="11">
        <v>3210.7</v>
      </c>
      <c r="AK107" s="11">
        <v>3197.69</v>
      </c>
    </row>
    <row r="108" spans="1:37" s="11" customFormat="1" x14ac:dyDescent="0.3">
      <c r="A108" s="86" t="str">
        <f t="shared" si="1"/>
        <v>SDG_NoInv_BaseYIXent-e</v>
      </c>
      <c r="B108" s="9" t="s">
        <v>222</v>
      </c>
      <c r="C108" s="10" t="s">
        <v>217</v>
      </c>
      <c r="D108" s="76" t="s">
        <v>95</v>
      </c>
      <c r="E108" s="11" t="s">
        <v>83</v>
      </c>
      <c r="F108" s="11">
        <v>67.67</v>
      </c>
      <c r="G108" s="11">
        <v>74.83</v>
      </c>
      <c r="H108" s="11">
        <v>62.99</v>
      </c>
      <c r="I108" s="11">
        <v>64.430000000000007</v>
      </c>
      <c r="J108" s="11">
        <v>67.180000000000007</v>
      </c>
      <c r="K108" s="11">
        <v>71.13</v>
      </c>
      <c r="L108" s="11">
        <v>75.069999999999993</v>
      </c>
      <c r="M108" s="11">
        <v>74.650000000000006</v>
      </c>
      <c r="N108" s="11">
        <v>72.599999999999994</v>
      </c>
      <c r="O108" s="11">
        <v>71.290000000000006</v>
      </c>
      <c r="P108" s="11">
        <v>73.11</v>
      </c>
      <c r="Q108" s="11">
        <v>77.010000000000005</v>
      </c>
      <c r="R108" s="11">
        <v>84.06</v>
      </c>
      <c r="S108" s="11">
        <v>89.25</v>
      </c>
      <c r="T108" s="11">
        <v>94.59</v>
      </c>
      <c r="U108" s="11">
        <v>99.73</v>
      </c>
      <c r="V108" s="11">
        <v>100.31</v>
      </c>
      <c r="W108" s="11">
        <v>104.73</v>
      </c>
      <c r="X108" s="11">
        <v>115.04</v>
      </c>
      <c r="Y108" s="11">
        <v>124.69</v>
      </c>
      <c r="Z108" s="11">
        <v>135.27000000000001</v>
      </c>
      <c r="AA108" s="11">
        <v>145.75</v>
      </c>
      <c r="AB108" s="11">
        <v>152.91999999999999</v>
      </c>
      <c r="AC108" s="11">
        <v>162.31</v>
      </c>
      <c r="AD108" s="11">
        <v>172.51</v>
      </c>
      <c r="AE108" s="11">
        <v>182.39</v>
      </c>
      <c r="AF108" s="11">
        <v>192.26</v>
      </c>
      <c r="AG108" s="11">
        <v>231.16</v>
      </c>
      <c r="AH108" s="11">
        <v>266.66000000000003</v>
      </c>
      <c r="AI108" s="11">
        <v>309.89999999999998</v>
      </c>
      <c r="AJ108" s="11">
        <v>353.35</v>
      </c>
      <c r="AK108" s="11">
        <v>393.35</v>
      </c>
    </row>
    <row r="109" spans="1:37" s="11" customFormat="1" x14ac:dyDescent="0.3">
      <c r="A109" s="86" t="str">
        <f t="shared" si="1"/>
        <v>SDG_NoInv_BaseYIXhhd-0</v>
      </c>
      <c r="B109" s="9" t="s">
        <v>222</v>
      </c>
      <c r="C109" s="10" t="s">
        <v>217</v>
      </c>
      <c r="D109" s="76" t="s">
        <v>95</v>
      </c>
      <c r="E109" s="11" t="s">
        <v>84</v>
      </c>
      <c r="F109" s="11">
        <v>80.83</v>
      </c>
      <c r="G109" s="11">
        <v>80.77</v>
      </c>
      <c r="H109" s="11">
        <v>79.86</v>
      </c>
      <c r="I109" s="11">
        <v>82.19</v>
      </c>
      <c r="J109" s="11">
        <v>84.17</v>
      </c>
      <c r="K109" s="11">
        <v>86.14</v>
      </c>
      <c r="L109" s="11">
        <v>88.44</v>
      </c>
      <c r="M109" s="11">
        <v>90.94</v>
      </c>
      <c r="N109" s="11">
        <v>93.54</v>
      </c>
      <c r="O109" s="11">
        <v>96.38</v>
      </c>
      <c r="P109" s="11">
        <v>99.42</v>
      </c>
      <c r="Q109" s="11">
        <v>102.58</v>
      </c>
      <c r="R109" s="11">
        <v>105.95</v>
      </c>
      <c r="S109" s="11">
        <v>109.65</v>
      </c>
      <c r="T109" s="11">
        <v>113.46</v>
      </c>
      <c r="U109" s="11">
        <v>117.57</v>
      </c>
      <c r="V109" s="11">
        <v>122</v>
      </c>
      <c r="W109" s="11">
        <v>126.42</v>
      </c>
      <c r="X109" s="11">
        <v>130.99</v>
      </c>
      <c r="Y109" s="11">
        <v>135.57</v>
      </c>
      <c r="Z109" s="11">
        <v>140.03</v>
      </c>
      <c r="AA109" s="11">
        <v>144.66999999999999</v>
      </c>
      <c r="AB109" s="11">
        <v>149.44</v>
      </c>
      <c r="AC109" s="11">
        <v>154.36000000000001</v>
      </c>
      <c r="AD109" s="11">
        <v>159.24</v>
      </c>
      <c r="AE109" s="11">
        <v>164.3</v>
      </c>
      <c r="AF109" s="11">
        <v>169.57</v>
      </c>
      <c r="AG109" s="11">
        <v>174.82</v>
      </c>
      <c r="AH109" s="11">
        <v>178.34</v>
      </c>
      <c r="AI109" s="11">
        <v>179.21</v>
      </c>
      <c r="AJ109" s="11">
        <v>179.92</v>
      </c>
      <c r="AK109" s="11">
        <v>180.63</v>
      </c>
    </row>
    <row r="110" spans="1:37" s="11" customFormat="1" x14ac:dyDescent="0.3">
      <c r="A110" s="86" t="str">
        <f t="shared" si="1"/>
        <v>SDG_NoInv_BaseYIXhhd-1</v>
      </c>
      <c r="B110" s="9" t="s">
        <v>222</v>
      </c>
      <c r="C110" s="10" t="s">
        <v>217</v>
      </c>
      <c r="D110" s="76" t="s">
        <v>95</v>
      </c>
      <c r="E110" s="11" t="s">
        <v>85</v>
      </c>
      <c r="F110" s="11">
        <v>111.12</v>
      </c>
      <c r="G110" s="11">
        <v>110.7</v>
      </c>
      <c r="H110" s="11">
        <v>109.82</v>
      </c>
      <c r="I110" s="11">
        <v>112.96</v>
      </c>
      <c r="J110" s="11">
        <v>115.63</v>
      </c>
      <c r="K110" s="11">
        <v>118.32</v>
      </c>
      <c r="L110" s="11">
        <v>121.46</v>
      </c>
      <c r="M110" s="11">
        <v>124.86</v>
      </c>
      <c r="N110" s="11">
        <v>128.41999999999999</v>
      </c>
      <c r="O110" s="11">
        <v>132.29</v>
      </c>
      <c r="P110" s="11">
        <v>136.43</v>
      </c>
      <c r="Q110" s="11">
        <v>140.72999999999999</v>
      </c>
      <c r="R110" s="11">
        <v>145.35</v>
      </c>
      <c r="S110" s="11">
        <v>150.38999999999999</v>
      </c>
      <c r="T110" s="11">
        <v>155.57</v>
      </c>
      <c r="U110" s="11">
        <v>161.19999999999999</v>
      </c>
      <c r="V110" s="11">
        <v>167.24</v>
      </c>
      <c r="W110" s="11">
        <v>173.26</v>
      </c>
      <c r="X110" s="11">
        <v>179.47</v>
      </c>
      <c r="Y110" s="11">
        <v>185.66</v>
      </c>
      <c r="Z110" s="11">
        <v>191.73</v>
      </c>
      <c r="AA110" s="11">
        <v>198.02</v>
      </c>
      <c r="AB110" s="11">
        <v>204.51</v>
      </c>
      <c r="AC110" s="11">
        <v>211.16</v>
      </c>
      <c r="AD110" s="11">
        <v>217.78</v>
      </c>
      <c r="AE110" s="11">
        <v>224.64</v>
      </c>
      <c r="AF110" s="11">
        <v>231.8</v>
      </c>
      <c r="AG110" s="11">
        <v>238.86</v>
      </c>
      <c r="AH110" s="11">
        <v>243.28</v>
      </c>
      <c r="AI110" s="11">
        <v>244.31</v>
      </c>
      <c r="AJ110" s="11">
        <v>245.13</v>
      </c>
      <c r="AK110" s="11">
        <v>245.95</v>
      </c>
    </row>
    <row r="111" spans="1:37" s="11" customFormat="1" x14ac:dyDescent="0.3">
      <c r="A111" s="86" t="str">
        <f t="shared" si="1"/>
        <v>SDG_NoInv_BaseYIXhhd-2</v>
      </c>
      <c r="B111" s="9" t="s">
        <v>222</v>
      </c>
      <c r="C111" s="10" t="s">
        <v>217</v>
      </c>
      <c r="D111" s="76" t="s">
        <v>95</v>
      </c>
      <c r="E111" s="11" t="s">
        <v>86</v>
      </c>
      <c r="F111" s="11">
        <v>130.16999999999999</v>
      </c>
      <c r="G111" s="11">
        <v>129.06</v>
      </c>
      <c r="H111" s="11">
        <v>128.43</v>
      </c>
      <c r="I111" s="11">
        <v>132.04</v>
      </c>
      <c r="J111" s="11">
        <v>135.09</v>
      </c>
      <c r="K111" s="11">
        <v>138.22</v>
      </c>
      <c r="L111" s="11">
        <v>141.86000000000001</v>
      </c>
      <c r="M111" s="11">
        <v>145.80000000000001</v>
      </c>
      <c r="N111" s="11">
        <v>149.94</v>
      </c>
      <c r="O111" s="11">
        <v>154.41999999999999</v>
      </c>
      <c r="P111" s="11">
        <v>159.22999999999999</v>
      </c>
      <c r="Q111" s="11">
        <v>164.21</v>
      </c>
      <c r="R111" s="11">
        <v>169.58</v>
      </c>
      <c r="S111" s="11">
        <v>175.43</v>
      </c>
      <c r="T111" s="11">
        <v>181.45</v>
      </c>
      <c r="U111" s="11">
        <v>188.02</v>
      </c>
      <c r="V111" s="11">
        <v>195.04</v>
      </c>
      <c r="W111" s="11">
        <v>202.05</v>
      </c>
      <c r="X111" s="11">
        <v>209.24</v>
      </c>
      <c r="Y111" s="11">
        <v>216.38</v>
      </c>
      <c r="Z111" s="11">
        <v>223.42</v>
      </c>
      <c r="AA111" s="11">
        <v>230.68</v>
      </c>
      <c r="AB111" s="11">
        <v>238.18</v>
      </c>
      <c r="AC111" s="11">
        <v>245.84</v>
      </c>
      <c r="AD111" s="11">
        <v>253.49</v>
      </c>
      <c r="AE111" s="11">
        <v>261.44</v>
      </c>
      <c r="AF111" s="11">
        <v>269.72000000000003</v>
      </c>
      <c r="AG111" s="11">
        <v>277.8</v>
      </c>
      <c r="AH111" s="11">
        <v>282.52</v>
      </c>
      <c r="AI111" s="11">
        <v>283.49</v>
      </c>
      <c r="AJ111" s="11">
        <v>284.24</v>
      </c>
      <c r="AK111" s="11">
        <v>284.97000000000003</v>
      </c>
    </row>
    <row r="112" spans="1:37" s="11" customFormat="1" x14ac:dyDescent="0.3">
      <c r="A112" s="86" t="str">
        <f t="shared" si="1"/>
        <v>SDG_NoInv_BaseYIXhhd-3</v>
      </c>
      <c r="B112" s="9" t="s">
        <v>222</v>
      </c>
      <c r="C112" s="10" t="s">
        <v>217</v>
      </c>
      <c r="D112" s="76" t="s">
        <v>95</v>
      </c>
      <c r="E112" s="11" t="s">
        <v>87</v>
      </c>
      <c r="F112" s="11">
        <v>160.16</v>
      </c>
      <c r="G112" s="11">
        <v>158.22999999999999</v>
      </c>
      <c r="H112" s="11">
        <v>158.22999999999999</v>
      </c>
      <c r="I112" s="11">
        <v>162.52000000000001</v>
      </c>
      <c r="J112" s="11">
        <v>166.16</v>
      </c>
      <c r="K112" s="11">
        <v>169.97</v>
      </c>
      <c r="L112" s="11">
        <v>174.39</v>
      </c>
      <c r="M112" s="11">
        <v>179.17</v>
      </c>
      <c r="N112" s="11">
        <v>184.22</v>
      </c>
      <c r="O112" s="11">
        <v>189.67</v>
      </c>
      <c r="P112" s="11">
        <v>195.54</v>
      </c>
      <c r="Q112" s="11">
        <v>201.56</v>
      </c>
      <c r="R112" s="11">
        <v>208.12</v>
      </c>
      <c r="S112" s="11">
        <v>215.21</v>
      </c>
      <c r="T112" s="11">
        <v>222.53</v>
      </c>
      <c r="U112" s="11">
        <v>230.56</v>
      </c>
      <c r="V112" s="11">
        <v>239.08</v>
      </c>
      <c r="W112" s="11">
        <v>247.58</v>
      </c>
      <c r="X112" s="11">
        <v>256.29000000000002</v>
      </c>
      <c r="Y112" s="11">
        <v>264.87</v>
      </c>
      <c r="Z112" s="11">
        <v>273.38</v>
      </c>
      <c r="AA112" s="11">
        <v>282.12</v>
      </c>
      <c r="AB112" s="11">
        <v>291.19</v>
      </c>
      <c r="AC112" s="11">
        <v>300.38</v>
      </c>
      <c r="AD112" s="11">
        <v>309.62</v>
      </c>
      <c r="AE112" s="11">
        <v>319.20999999999998</v>
      </c>
      <c r="AF112" s="11">
        <v>329.22</v>
      </c>
      <c r="AG112" s="11">
        <v>338.83</v>
      </c>
      <c r="AH112" s="11">
        <v>343.76</v>
      </c>
      <c r="AI112" s="11">
        <v>344.56</v>
      </c>
      <c r="AJ112" s="11">
        <v>345.2</v>
      </c>
      <c r="AK112" s="11">
        <v>345.75</v>
      </c>
    </row>
    <row r="113" spans="1:37" s="11" customFormat="1" x14ac:dyDescent="0.3">
      <c r="A113" s="86" t="str">
        <f t="shared" si="1"/>
        <v>SDG_NoInv_BaseYIXhhd-4</v>
      </c>
      <c r="B113" s="9" t="s">
        <v>222</v>
      </c>
      <c r="C113" s="10" t="s">
        <v>217</v>
      </c>
      <c r="D113" s="76" t="s">
        <v>95</v>
      </c>
      <c r="E113" s="11" t="s">
        <v>88</v>
      </c>
      <c r="F113" s="11">
        <v>173.02</v>
      </c>
      <c r="G113" s="11">
        <v>170.2</v>
      </c>
      <c r="H113" s="11">
        <v>171.19</v>
      </c>
      <c r="I113" s="11">
        <v>175.64</v>
      </c>
      <c r="J113" s="11">
        <v>179.43</v>
      </c>
      <c r="K113" s="11">
        <v>183.49</v>
      </c>
      <c r="L113" s="11">
        <v>188.21</v>
      </c>
      <c r="M113" s="11">
        <v>193.3</v>
      </c>
      <c r="N113" s="11">
        <v>198.69</v>
      </c>
      <c r="O113" s="11">
        <v>204.5</v>
      </c>
      <c r="P113" s="11">
        <v>210.77</v>
      </c>
      <c r="Q113" s="11">
        <v>217.14</v>
      </c>
      <c r="R113" s="11">
        <v>224.18</v>
      </c>
      <c r="S113" s="11">
        <v>231.71</v>
      </c>
      <c r="T113" s="11">
        <v>239.49</v>
      </c>
      <c r="U113" s="11">
        <v>248.11</v>
      </c>
      <c r="V113" s="11">
        <v>257.16000000000003</v>
      </c>
      <c r="W113" s="11">
        <v>266.20999999999998</v>
      </c>
      <c r="X113" s="11">
        <v>275.44</v>
      </c>
      <c r="Y113" s="11">
        <v>284.45</v>
      </c>
      <c r="Z113" s="11">
        <v>293.45999999999998</v>
      </c>
      <c r="AA113" s="11">
        <v>302.64999999999998</v>
      </c>
      <c r="AB113" s="11">
        <v>312.26</v>
      </c>
      <c r="AC113" s="11">
        <v>321.89</v>
      </c>
      <c r="AD113" s="11">
        <v>331.63</v>
      </c>
      <c r="AE113" s="11">
        <v>341.76</v>
      </c>
      <c r="AF113" s="11">
        <v>352.33</v>
      </c>
      <c r="AG113" s="11">
        <v>362.31</v>
      </c>
      <c r="AH113" s="11">
        <v>366.49</v>
      </c>
      <c r="AI113" s="11">
        <v>366.85</v>
      </c>
      <c r="AJ113" s="11">
        <v>367.14</v>
      </c>
      <c r="AK113" s="11">
        <v>367.3</v>
      </c>
    </row>
    <row r="114" spans="1:37" s="11" customFormat="1" x14ac:dyDescent="0.3">
      <c r="A114" s="86" t="str">
        <f t="shared" si="1"/>
        <v>SDG_NoInv_BaseYIXhhd-5</v>
      </c>
      <c r="B114" s="9" t="s">
        <v>222</v>
      </c>
      <c r="C114" s="10" t="s">
        <v>217</v>
      </c>
      <c r="D114" s="76" t="s">
        <v>95</v>
      </c>
      <c r="E114" s="11" t="s">
        <v>89</v>
      </c>
      <c r="F114" s="11">
        <v>238.85</v>
      </c>
      <c r="G114" s="11">
        <v>234.01</v>
      </c>
      <c r="H114" s="11">
        <v>237.21</v>
      </c>
      <c r="I114" s="11">
        <v>243.01</v>
      </c>
      <c r="J114" s="11">
        <v>247.94</v>
      </c>
      <c r="K114" s="11">
        <v>253.46</v>
      </c>
      <c r="L114" s="11">
        <v>259.88</v>
      </c>
      <c r="M114" s="11">
        <v>266.77999999999997</v>
      </c>
      <c r="N114" s="11">
        <v>274.12</v>
      </c>
      <c r="O114" s="11">
        <v>281.91000000000003</v>
      </c>
      <c r="P114" s="11">
        <v>290.43</v>
      </c>
      <c r="Q114" s="11">
        <v>298.97000000000003</v>
      </c>
      <c r="R114" s="11">
        <v>308.62</v>
      </c>
      <c r="S114" s="11">
        <v>318.76</v>
      </c>
      <c r="T114" s="11">
        <v>329.28</v>
      </c>
      <c r="U114" s="11">
        <v>341.04</v>
      </c>
      <c r="V114" s="11">
        <v>353.25</v>
      </c>
      <c r="W114" s="11">
        <v>365.46</v>
      </c>
      <c r="X114" s="11">
        <v>377.88</v>
      </c>
      <c r="Y114" s="11">
        <v>389.81</v>
      </c>
      <c r="Z114" s="11">
        <v>401.85</v>
      </c>
      <c r="AA114" s="11">
        <v>414.04</v>
      </c>
      <c r="AB114" s="11">
        <v>426.84</v>
      </c>
      <c r="AC114" s="11">
        <v>439.48</v>
      </c>
      <c r="AD114" s="11">
        <v>452.47</v>
      </c>
      <c r="AE114" s="11">
        <v>466.02</v>
      </c>
      <c r="AF114" s="11">
        <v>480.15</v>
      </c>
      <c r="AG114" s="11">
        <v>493.19</v>
      </c>
      <c r="AH114" s="11">
        <v>496.68</v>
      </c>
      <c r="AI114" s="11">
        <v>496.16</v>
      </c>
      <c r="AJ114" s="11">
        <v>495.84</v>
      </c>
      <c r="AK114" s="11">
        <v>495.29</v>
      </c>
    </row>
    <row r="115" spans="1:37" s="11" customFormat="1" x14ac:dyDescent="0.3">
      <c r="A115" s="86" t="str">
        <f t="shared" si="1"/>
        <v>SDG_NoInv_BaseYIXhhd-6</v>
      </c>
      <c r="B115" s="9" t="s">
        <v>222</v>
      </c>
      <c r="C115" s="10" t="s">
        <v>217</v>
      </c>
      <c r="D115" s="76" t="s">
        <v>95</v>
      </c>
      <c r="E115" s="11" t="s">
        <v>90</v>
      </c>
      <c r="F115" s="11">
        <v>288.75</v>
      </c>
      <c r="G115" s="11">
        <v>280.12</v>
      </c>
      <c r="H115" s="11">
        <v>286.49</v>
      </c>
      <c r="I115" s="11">
        <v>293.16000000000003</v>
      </c>
      <c r="J115" s="11">
        <v>298.79000000000002</v>
      </c>
      <c r="K115" s="11">
        <v>305.33999999999997</v>
      </c>
      <c r="L115" s="11">
        <v>312.93</v>
      </c>
      <c r="M115" s="11">
        <v>321.04000000000002</v>
      </c>
      <c r="N115" s="11">
        <v>329.75</v>
      </c>
      <c r="O115" s="11">
        <v>338.89</v>
      </c>
      <c r="P115" s="11">
        <v>349.01</v>
      </c>
      <c r="Q115" s="11">
        <v>359.02</v>
      </c>
      <c r="R115" s="11">
        <v>370.55</v>
      </c>
      <c r="S115" s="11">
        <v>382.49</v>
      </c>
      <c r="T115" s="11">
        <v>394.9</v>
      </c>
      <c r="U115" s="11">
        <v>408.96</v>
      </c>
      <c r="V115" s="11">
        <v>423.32</v>
      </c>
      <c r="W115" s="11">
        <v>437.74</v>
      </c>
      <c r="X115" s="11">
        <v>452.31</v>
      </c>
      <c r="Y115" s="11">
        <v>466.11</v>
      </c>
      <c r="Z115" s="11">
        <v>480.27</v>
      </c>
      <c r="AA115" s="11">
        <v>494.42</v>
      </c>
      <c r="AB115" s="11">
        <v>509.39</v>
      </c>
      <c r="AC115" s="11">
        <v>523.95000000000005</v>
      </c>
      <c r="AD115" s="11">
        <v>539.05999999999995</v>
      </c>
      <c r="AE115" s="11">
        <v>554.86</v>
      </c>
      <c r="AF115" s="11">
        <v>571.33000000000004</v>
      </c>
      <c r="AG115" s="11">
        <v>586.07000000000005</v>
      </c>
      <c r="AH115" s="11">
        <v>587.77</v>
      </c>
      <c r="AI115" s="11">
        <v>586.09</v>
      </c>
      <c r="AJ115" s="11">
        <v>584.83000000000004</v>
      </c>
      <c r="AK115" s="11">
        <v>583.16</v>
      </c>
    </row>
    <row r="116" spans="1:37" s="11" customFormat="1" x14ac:dyDescent="0.3">
      <c r="A116" s="86" t="str">
        <f t="shared" si="1"/>
        <v>SDG_NoInv_BaseYIXhhd-7</v>
      </c>
      <c r="B116" s="9" t="s">
        <v>222</v>
      </c>
      <c r="C116" s="10" t="s">
        <v>217</v>
      </c>
      <c r="D116" s="76" t="s">
        <v>95</v>
      </c>
      <c r="E116" s="11" t="s">
        <v>91</v>
      </c>
      <c r="F116" s="11">
        <v>412.51</v>
      </c>
      <c r="G116" s="11">
        <v>397.49</v>
      </c>
      <c r="H116" s="11">
        <v>409.32</v>
      </c>
      <c r="I116" s="11">
        <v>418.53</v>
      </c>
      <c r="J116" s="11">
        <v>426.28</v>
      </c>
      <c r="K116" s="11">
        <v>435.53</v>
      </c>
      <c r="L116" s="11">
        <v>446.23</v>
      </c>
      <c r="M116" s="11">
        <v>457.59</v>
      </c>
      <c r="N116" s="11">
        <v>469.85</v>
      </c>
      <c r="O116" s="11">
        <v>482.57</v>
      </c>
      <c r="P116" s="11">
        <v>496.82</v>
      </c>
      <c r="Q116" s="11">
        <v>510.81</v>
      </c>
      <c r="R116" s="11">
        <v>527.19000000000005</v>
      </c>
      <c r="S116" s="11">
        <v>543.96</v>
      </c>
      <c r="T116" s="11">
        <v>561.41999999999996</v>
      </c>
      <c r="U116" s="11">
        <v>581.35</v>
      </c>
      <c r="V116" s="11">
        <v>601.44000000000005</v>
      </c>
      <c r="W116" s="11">
        <v>621.69000000000005</v>
      </c>
      <c r="X116" s="11">
        <v>642.16</v>
      </c>
      <c r="Y116" s="11">
        <v>661.28</v>
      </c>
      <c r="Z116" s="11">
        <v>681.12</v>
      </c>
      <c r="AA116" s="11">
        <v>700.76</v>
      </c>
      <c r="AB116" s="11">
        <v>721.72</v>
      </c>
      <c r="AC116" s="11">
        <v>741.73</v>
      </c>
      <c r="AD116" s="11">
        <v>762.68</v>
      </c>
      <c r="AE116" s="11">
        <v>784.62</v>
      </c>
      <c r="AF116" s="11">
        <v>807.5</v>
      </c>
      <c r="AG116" s="11">
        <v>827.61</v>
      </c>
      <c r="AH116" s="11">
        <v>827.33</v>
      </c>
      <c r="AI116" s="11">
        <v>823.76</v>
      </c>
      <c r="AJ116" s="11">
        <v>820.99</v>
      </c>
      <c r="AK116" s="11">
        <v>817.51</v>
      </c>
    </row>
    <row r="117" spans="1:37" s="11" customFormat="1" x14ac:dyDescent="0.3">
      <c r="A117" s="86" t="str">
        <f t="shared" si="1"/>
        <v>SDG_NoInv_BaseYIXhhd-8</v>
      </c>
      <c r="B117" s="9" t="s">
        <v>222</v>
      </c>
      <c r="C117" s="10" t="s">
        <v>217</v>
      </c>
      <c r="D117" s="76" t="s">
        <v>95</v>
      </c>
      <c r="E117" s="11" t="s">
        <v>92</v>
      </c>
      <c r="F117" s="11">
        <v>748.01</v>
      </c>
      <c r="G117" s="11">
        <v>714.15</v>
      </c>
      <c r="H117" s="11">
        <v>741.7</v>
      </c>
      <c r="I117" s="11">
        <v>757.98</v>
      </c>
      <c r="J117" s="11">
        <v>771.48</v>
      </c>
      <c r="K117" s="11">
        <v>788.05</v>
      </c>
      <c r="L117" s="11">
        <v>807.12</v>
      </c>
      <c r="M117" s="11">
        <v>827.21</v>
      </c>
      <c r="N117" s="11">
        <v>848.98</v>
      </c>
      <c r="O117" s="11">
        <v>870.94</v>
      </c>
      <c r="P117" s="11">
        <v>896.26</v>
      </c>
      <c r="Q117" s="11">
        <v>920.98</v>
      </c>
      <c r="R117" s="11">
        <v>950.52</v>
      </c>
      <c r="S117" s="11">
        <v>980.25</v>
      </c>
      <c r="T117" s="11">
        <v>1011.25</v>
      </c>
      <c r="U117" s="11">
        <v>1046.94</v>
      </c>
      <c r="V117" s="11">
        <v>1082.27</v>
      </c>
      <c r="W117" s="11">
        <v>1118.1600000000001</v>
      </c>
      <c r="X117" s="11">
        <v>1154.57</v>
      </c>
      <c r="Y117" s="11">
        <v>1187.93</v>
      </c>
      <c r="Z117" s="11">
        <v>1223.05</v>
      </c>
      <c r="AA117" s="11">
        <v>1257.3699999999999</v>
      </c>
      <c r="AB117" s="11">
        <v>1294.0899999999999</v>
      </c>
      <c r="AC117" s="11">
        <v>1328.44</v>
      </c>
      <c r="AD117" s="11">
        <v>1364.86</v>
      </c>
      <c r="AE117" s="11">
        <v>1403.11</v>
      </c>
      <c r="AF117" s="11">
        <v>1443.08</v>
      </c>
      <c r="AG117" s="11">
        <v>1477.47</v>
      </c>
      <c r="AH117" s="11">
        <v>1471.35</v>
      </c>
      <c r="AI117" s="11">
        <v>1462.46</v>
      </c>
      <c r="AJ117" s="11">
        <v>1455.54</v>
      </c>
      <c r="AK117" s="11">
        <v>1447.08</v>
      </c>
    </row>
    <row r="118" spans="1:37" s="11" customFormat="1" x14ac:dyDescent="0.3">
      <c r="A118" s="86" t="str">
        <f t="shared" si="1"/>
        <v>SDG_NoInv_BaseYIXhhd-9</v>
      </c>
      <c r="B118" s="9" t="s">
        <v>222</v>
      </c>
      <c r="C118" s="10" t="s">
        <v>217</v>
      </c>
      <c r="D118" s="76" t="s">
        <v>95</v>
      </c>
      <c r="E118" s="11" t="s">
        <v>93</v>
      </c>
      <c r="F118" s="11">
        <v>1780.4</v>
      </c>
      <c r="G118" s="11">
        <v>1676.65</v>
      </c>
      <c r="H118" s="11">
        <v>1753.16</v>
      </c>
      <c r="I118" s="11">
        <v>1791.95</v>
      </c>
      <c r="J118" s="11">
        <v>1823.79</v>
      </c>
      <c r="K118" s="11">
        <v>1862.88</v>
      </c>
      <c r="L118" s="11">
        <v>1907.18</v>
      </c>
      <c r="M118" s="11">
        <v>1953.41</v>
      </c>
      <c r="N118" s="11">
        <v>2004.17</v>
      </c>
      <c r="O118" s="11">
        <v>2056.42</v>
      </c>
      <c r="P118" s="11">
        <v>2116.04</v>
      </c>
      <c r="Q118" s="11">
        <v>2173.87</v>
      </c>
      <c r="R118" s="11">
        <v>2243.7199999999998</v>
      </c>
      <c r="S118" s="11">
        <v>2313.54</v>
      </c>
      <c r="T118" s="11">
        <v>2386.5500000000002</v>
      </c>
      <c r="U118" s="11">
        <v>2471.0100000000002</v>
      </c>
      <c r="V118" s="11">
        <v>2553.15</v>
      </c>
      <c r="W118" s="11">
        <v>2637.32</v>
      </c>
      <c r="X118" s="11">
        <v>2723.18</v>
      </c>
      <c r="Y118" s="11">
        <v>2801.43</v>
      </c>
      <c r="Z118" s="11">
        <v>2885.44</v>
      </c>
      <c r="AA118" s="11">
        <v>2966.05</v>
      </c>
      <c r="AB118" s="11">
        <v>3055.33</v>
      </c>
      <c r="AC118" s="11">
        <v>3136.43</v>
      </c>
      <c r="AD118" s="11">
        <v>3221.15</v>
      </c>
      <c r="AE118" s="11">
        <v>3309.94</v>
      </c>
      <c r="AF118" s="11">
        <v>3402.58</v>
      </c>
      <c r="AG118" s="11">
        <v>3481.25</v>
      </c>
      <c r="AH118" s="11">
        <v>3463.88</v>
      </c>
      <c r="AI118" s="11">
        <v>3442.75</v>
      </c>
      <c r="AJ118" s="11">
        <v>3424.26</v>
      </c>
      <c r="AK118" s="11">
        <v>3400.65</v>
      </c>
    </row>
    <row r="119" spans="1:37" s="11" customFormat="1" x14ac:dyDescent="0.3">
      <c r="A119" s="86" t="str">
        <f t="shared" si="1"/>
        <v>SDG_NoInv_BaseC_SavingsINSent-n</v>
      </c>
      <c r="B119" s="9" t="s">
        <v>222</v>
      </c>
      <c r="C119" s="10" t="s">
        <v>217</v>
      </c>
      <c r="D119" s="76" t="s">
        <v>96</v>
      </c>
      <c r="E119" s="11" t="s">
        <v>82</v>
      </c>
      <c r="F119" s="11">
        <v>634.29</v>
      </c>
      <c r="G119" s="11">
        <v>565.9</v>
      </c>
      <c r="H119" s="11">
        <v>592.97</v>
      </c>
      <c r="I119" s="11">
        <v>607.16</v>
      </c>
      <c r="J119" s="11">
        <v>618.69000000000005</v>
      </c>
      <c r="K119" s="11">
        <v>631.45000000000005</v>
      </c>
      <c r="L119" s="11">
        <v>645.22</v>
      </c>
      <c r="M119" s="11">
        <v>659.32</v>
      </c>
      <c r="N119" s="11">
        <v>676.24</v>
      </c>
      <c r="O119" s="11">
        <v>699.32</v>
      </c>
      <c r="P119" s="11">
        <v>720.78</v>
      </c>
      <c r="Q119" s="11">
        <v>740.95</v>
      </c>
      <c r="R119" s="11">
        <v>764.78</v>
      </c>
      <c r="S119" s="11">
        <v>789.71</v>
      </c>
      <c r="T119" s="11">
        <v>816.24</v>
      </c>
      <c r="U119" s="11">
        <v>847.1</v>
      </c>
      <c r="V119" s="11">
        <v>876.46</v>
      </c>
      <c r="W119" s="11">
        <v>906.87</v>
      </c>
      <c r="X119" s="11">
        <v>937.68</v>
      </c>
      <c r="Y119" s="11">
        <v>967.7</v>
      </c>
      <c r="Z119" s="11">
        <v>1001.29</v>
      </c>
      <c r="AA119" s="11">
        <v>1032.04</v>
      </c>
      <c r="AB119" s="11">
        <v>1072.42</v>
      </c>
      <c r="AC119" s="11">
        <v>1107.22</v>
      </c>
      <c r="AD119" s="11">
        <v>1139.17</v>
      </c>
      <c r="AE119" s="11">
        <v>1171.8900000000001</v>
      </c>
      <c r="AF119" s="11">
        <v>1205.43</v>
      </c>
      <c r="AG119" s="11">
        <v>1234.28</v>
      </c>
      <c r="AH119" s="11">
        <v>1240.56</v>
      </c>
      <c r="AI119" s="11">
        <v>1239.7</v>
      </c>
      <c r="AJ119" s="11">
        <v>1233.22</v>
      </c>
      <c r="AK119" s="11">
        <v>1222.08</v>
      </c>
    </row>
    <row r="120" spans="1:37" s="11" customFormat="1" x14ac:dyDescent="0.3">
      <c r="A120" s="86" t="str">
        <f t="shared" si="1"/>
        <v>SDG_NoInv_BaseC_SavingsINSent-e</v>
      </c>
      <c r="B120" s="9" t="s">
        <v>222</v>
      </c>
      <c r="C120" s="10" t="s">
        <v>217</v>
      </c>
      <c r="D120" s="76" t="s">
        <v>96</v>
      </c>
      <c r="E120" s="11" t="s">
        <v>83</v>
      </c>
      <c r="F120" s="11">
        <v>60.1</v>
      </c>
      <c r="G120" s="11">
        <v>66.16</v>
      </c>
      <c r="H120" s="11">
        <v>55.45</v>
      </c>
      <c r="I120" s="11">
        <v>56.63</v>
      </c>
      <c r="J120" s="11">
        <v>59.06</v>
      </c>
      <c r="K120" s="11">
        <v>62.52</v>
      </c>
      <c r="L120" s="11">
        <v>65.989999999999995</v>
      </c>
      <c r="M120" s="11">
        <v>65.62</v>
      </c>
      <c r="N120" s="11">
        <v>63.86</v>
      </c>
      <c r="O120" s="11">
        <v>62.71</v>
      </c>
      <c r="P120" s="11">
        <v>64.349999999999994</v>
      </c>
      <c r="Q120" s="11">
        <v>67.84</v>
      </c>
      <c r="R120" s="11">
        <v>74.09</v>
      </c>
      <c r="S120" s="11">
        <v>78.69</v>
      </c>
      <c r="T120" s="11">
        <v>83.44</v>
      </c>
      <c r="U120" s="11">
        <v>88.01</v>
      </c>
      <c r="V120" s="11">
        <v>88.57</v>
      </c>
      <c r="W120" s="11">
        <v>92.5</v>
      </c>
      <c r="X120" s="11">
        <v>101.64</v>
      </c>
      <c r="Y120" s="11">
        <v>110.25</v>
      </c>
      <c r="Z120" s="11">
        <v>119.71</v>
      </c>
      <c r="AA120" s="11">
        <v>129.07</v>
      </c>
      <c r="AB120" s="11">
        <v>135.47999999999999</v>
      </c>
      <c r="AC120" s="11">
        <v>143.88999999999999</v>
      </c>
      <c r="AD120" s="11">
        <v>153</v>
      </c>
      <c r="AE120" s="11">
        <v>161.85</v>
      </c>
      <c r="AF120" s="11">
        <v>170.67</v>
      </c>
      <c r="AG120" s="11">
        <v>205.27</v>
      </c>
      <c r="AH120" s="11">
        <v>236.85</v>
      </c>
      <c r="AI120" s="11">
        <v>275.37</v>
      </c>
      <c r="AJ120" s="11">
        <v>314.07</v>
      </c>
      <c r="AK120" s="11">
        <v>349.69</v>
      </c>
    </row>
    <row r="121" spans="1:37" s="11" customFormat="1" x14ac:dyDescent="0.3">
      <c r="A121" s="86" t="str">
        <f t="shared" si="1"/>
        <v>SDG_NoInv_BaseC_SavingsINShhd-0</v>
      </c>
      <c r="B121" s="9" t="s">
        <v>222</v>
      </c>
      <c r="C121" s="10" t="s">
        <v>217</v>
      </c>
      <c r="D121" s="76" t="s">
        <v>96</v>
      </c>
      <c r="E121" s="11" t="s">
        <v>84</v>
      </c>
      <c r="F121" s="11">
        <v>0.06</v>
      </c>
      <c r="G121" s="11">
        <v>0</v>
      </c>
      <c r="H121" s="11">
        <v>0.12</v>
      </c>
      <c r="I121" s="11">
        <v>0.18</v>
      </c>
      <c r="J121" s="11">
        <v>0.17</v>
      </c>
      <c r="K121" s="11">
        <v>0.17</v>
      </c>
      <c r="L121" s="11">
        <v>0.19</v>
      </c>
      <c r="M121" s="11">
        <v>0.28999999999999998</v>
      </c>
      <c r="N121" s="11">
        <v>0.42</v>
      </c>
      <c r="O121" s="11">
        <v>0.37</v>
      </c>
      <c r="P121" s="11">
        <v>0.43</v>
      </c>
      <c r="Q121" s="11">
        <v>0.49</v>
      </c>
      <c r="R121" s="11">
        <v>0.54</v>
      </c>
      <c r="S121" s="11">
        <v>0.62</v>
      </c>
      <c r="T121" s="11">
        <v>0.71</v>
      </c>
      <c r="U121" s="11">
        <v>0.82</v>
      </c>
      <c r="V121" s="11">
        <v>1.02</v>
      </c>
      <c r="W121" s="11">
        <v>1.1599999999999999</v>
      </c>
      <c r="X121" s="11">
        <v>1.21</v>
      </c>
      <c r="Y121" s="11">
        <v>1.25</v>
      </c>
      <c r="Z121" s="11">
        <v>1.24</v>
      </c>
      <c r="AA121" s="11">
        <v>1.26</v>
      </c>
      <c r="AB121" s="11">
        <v>1.22</v>
      </c>
      <c r="AC121" s="11">
        <v>1.2</v>
      </c>
      <c r="AD121" s="11">
        <v>1.23</v>
      </c>
      <c r="AE121" s="11">
        <v>1.29</v>
      </c>
      <c r="AF121" s="11">
        <v>1.38</v>
      </c>
      <c r="AG121" s="11">
        <v>0.98</v>
      </c>
      <c r="AH121" s="11">
        <v>0.2</v>
      </c>
      <c r="AI121" s="11">
        <v>-0.78</v>
      </c>
      <c r="AJ121" s="11">
        <v>-1.72</v>
      </c>
      <c r="AK121" s="11">
        <v>-2.58</v>
      </c>
    </row>
    <row r="122" spans="1:37" s="11" customFormat="1" x14ac:dyDescent="0.3">
      <c r="A122" s="86" t="str">
        <f t="shared" si="1"/>
        <v>SDG_NoInv_BaseC_SavingsINShhd-1</v>
      </c>
      <c r="B122" s="9" t="s">
        <v>222</v>
      </c>
      <c r="C122" s="10" t="s">
        <v>217</v>
      </c>
      <c r="D122" s="76" t="s">
        <v>96</v>
      </c>
      <c r="E122" s="11" t="s">
        <v>85</v>
      </c>
      <c r="F122" s="11">
        <v>0.09</v>
      </c>
      <c r="G122" s="11">
        <v>0.01</v>
      </c>
      <c r="H122" s="11">
        <v>0.17</v>
      </c>
      <c r="I122" s="11">
        <v>0.26</v>
      </c>
      <c r="J122" s="11">
        <v>0.25</v>
      </c>
      <c r="K122" s="11">
        <v>0.24</v>
      </c>
      <c r="L122" s="11">
        <v>0.28000000000000003</v>
      </c>
      <c r="M122" s="11">
        <v>0.42</v>
      </c>
      <c r="N122" s="11">
        <v>0.59</v>
      </c>
      <c r="O122" s="11">
        <v>0.52</v>
      </c>
      <c r="P122" s="11">
        <v>0.61</v>
      </c>
      <c r="Q122" s="11">
        <v>0.69</v>
      </c>
      <c r="R122" s="11">
        <v>0.75</v>
      </c>
      <c r="S122" s="11">
        <v>0.87</v>
      </c>
      <c r="T122" s="11">
        <v>0.98</v>
      </c>
      <c r="U122" s="11">
        <v>1.1299999999999999</v>
      </c>
      <c r="V122" s="11">
        <v>1.41</v>
      </c>
      <c r="W122" s="11">
        <v>1.6</v>
      </c>
      <c r="X122" s="11">
        <v>1.67</v>
      </c>
      <c r="Y122" s="11">
        <v>1.72</v>
      </c>
      <c r="Z122" s="11">
        <v>1.72</v>
      </c>
      <c r="AA122" s="11">
        <v>1.74</v>
      </c>
      <c r="AB122" s="11">
        <v>1.69</v>
      </c>
      <c r="AC122" s="11">
        <v>1.66</v>
      </c>
      <c r="AD122" s="11">
        <v>1.7</v>
      </c>
      <c r="AE122" s="11">
        <v>1.78</v>
      </c>
      <c r="AF122" s="11">
        <v>1.91</v>
      </c>
      <c r="AG122" s="11">
        <v>1.36</v>
      </c>
      <c r="AH122" s="11">
        <v>0.3</v>
      </c>
      <c r="AI122" s="11">
        <v>-1.04</v>
      </c>
      <c r="AJ122" s="11">
        <v>-2.31</v>
      </c>
      <c r="AK122" s="11">
        <v>-3.48</v>
      </c>
    </row>
    <row r="123" spans="1:37" s="11" customFormat="1" x14ac:dyDescent="0.3">
      <c r="A123" s="86" t="str">
        <f t="shared" si="1"/>
        <v>SDG_NoInv_BaseC_SavingsINShhd-2</v>
      </c>
      <c r="B123" s="9" t="s">
        <v>222</v>
      </c>
      <c r="C123" s="10" t="s">
        <v>217</v>
      </c>
      <c r="D123" s="76" t="s">
        <v>96</v>
      </c>
      <c r="E123" s="11" t="s">
        <v>86</v>
      </c>
      <c r="F123" s="11">
        <v>0.15</v>
      </c>
      <c r="G123" s="11">
        <v>0.05</v>
      </c>
      <c r="H123" s="11">
        <v>0.25</v>
      </c>
      <c r="I123" s="11">
        <v>0.35</v>
      </c>
      <c r="J123" s="11">
        <v>0.34</v>
      </c>
      <c r="K123" s="11">
        <v>0.33</v>
      </c>
      <c r="L123" s="11">
        <v>0.37</v>
      </c>
      <c r="M123" s="11">
        <v>0.53</v>
      </c>
      <c r="N123" s="11">
        <v>0.73</v>
      </c>
      <c r="O123" s="11">
        <v>0.66</v>
      </c>
      <c r="P123" s="11">
        <v>0.76</v>
      </c>
      <c r="Q123" s="11">
        <v>0.86</v>
      </c>
      <c r="R123" s="11">
        <v>0.94</v>
      </c>
      <c r="S123" s="11">
        <v>1.07</v>
      </c>
      <c r="T123" s="11">
        <v>1.21</v>
      </c>
      <c r="U123" s="11">
        <v>1.39</v>
      </c>
      <c r="V123" s="11">
        <v>1.71</v>
      </c>
      <c r="W123" s="11">
        <v>1.93</v>
      </c>
      <c r="X123" s="11">
        <v>2.02</v>
      </c>
      <c r="Y123" s="11">
        <v>2.08</v>
      </c>
      <c r="Z123" s="11">
        <v>2.08</v>
      </c>
      <c r="AA123" s="11">
        <v>2.1</v>
      </c>
      <c r="AB123" s="11">
        <v>2.0499999999999998</v>
      </c>
      <c r="AC123" s="11">
        <v>2.0099999999999998</v>
      </c>
      <c r="AD123" s="11">
        <v>2.06</v>
      </c>
      <c r="AE123" s="11">
        <v>2.16</v>
      </c>
      <c r="AF123" s="11">
        <v>2.31</v>
      </c>
      <c r="AG123" s="11">
        <v>1.68</v>
      </c>
      <c r="AH123" s="11">
        <v>0.45</v>
      </c>
      <c r="AI123" s="11">
        <v>-1.1000000000000001</v>
      </c>
      <c r="AJ123" s="11">
        <v>-2.57</v>
      </c>
      <c r="AK123" s="11">
        <v>-3.92</v>
      </c>
    </row>
    <row r="124" spans="1:37" s="11" customFormat="1" x14ac:dyDescent="0.3">
      <c r="A124" s="86" t="str">
        <f t="shared" si="1"/>
        <v>SDG_NoInv_BaseC_SavingsINShhd-3</v>
      </c>
      <c r="B124" s="9" t="s">
        <v>222</v>
      </c>
      <c r="C124" s="10" t="s">
        <v>217</v>
      </c>
      <c r="D124" s="76" t="s">
        <v>96</v>
      </c>
      <c r="E124" s="11" t="s">
        <v>87</v>
      </c>
      <c r="F124" s="11">
        <v>0.3</v>
      </c>
      <c r="G124" s="11">
        <v>0.18</v>
      </c>
      <c r="H124" s="11">
        <v>0.41</v>
      </c>
      <c r="I124" s="11">
        <v>0.54</v>
      </c>
      <c r="J124" s="11">
        <v>0.53</v>
      </c>
      <c r="K124" s="11">
        <v>0.52</v>
      </c>
      <c r="L124" s="11">
        <v>0.57999999999999996</v>
      </c>
      <c r="M124" s="11">
        <v>0.78</v>
      </c>
      <c r="N124" s="11">
        <v>1.03</v>
      </c>
      <c r="O124" s="11">
        <v>0.95</v>
      </c>
      <c r="P124" s="11">
        <v>1.08</v>
      </c>
      <c r="Q124" s="11">
        <v>1.2</v>
      </c>
      <c r="R124" s="11">
        <v>1.3</v>
      </c>
      <c r="S124" s="11">
        <v>1.46</v>
      </c>
      <c r="T124" s="11">
        <v>1.64</v>
      </c>
      <c r="U124" s="11">
        <v>1.86</v>
      </c>
      <c r="V124" s="11">
        <v>2.2599999999999998</v>
      </c>
      <c r="W124" s="11">
        <v>2.54</v>
      </c>
      <c r="X124" s="11">
        <v>2.65</v>
      </c>
      <c r="Y124" s="11">
        <v>2.73</v>
      </c>
      <c r="Z124" s="11">
        <v>2.73</v>
      </c>
      <c r="AA124" s="11">
        <v>2.77</v>
      </c>
      <c r="AB124" s="11">
        <v>2.71</v>
      </c>
      <c r="AC124" s="11">
        <v>2.67</v>
      </c>
      <c r="AD124" s="11">
        <v>2.73</v>
      </c>
      <c r="AE124" s="11">
        <v>2.86</v>
      </c>
      <c r="AF124" s="11">
        <v>3.05</v>
      </c>
      <c r="AG124" s="11">
        <v>2.29</v>
      </c>
      <c r="AH124" s="11">
        <v>0.79</v>
      </c>
      <c r="AI124" s="11">
        <v>-1.0900000000000001</v>
      </c>
      <c r="AJ124" s="11">
        <v>-2.86</v>
      </c>
      <c r="AK124" s="11">
        <v>-4.49</v>
      </c>
    </row>
    <row r="125" spans="1:37" s="11" customFormat="1" x14ac:dyDescent="0.3">
      <c r="A125" s="86" t="str">
        <f t="shared" si="1"/>
        <v>SDG_NoInv_BaseC_SavingsINShhd-4</v>
      </c>
      <c r="B125" s="9" t="s">
        <v>222</v>
      </c>
      <c r="C125" s="10" t="s">
        <v>217</v>
      </c>
      <c r="D125" s="76" t="s">
        <v>96</v>
      </c>
      <c r="E125" s="11" t="s">
        <v>88</v>
      </c>
      <c r="F125" s="11">
        <v>0.43</v>
      </c>
      <c r="G125" s="11">
        <v>0.3</v>
      </c>
      <c r="H125" s="11">
        <v>0.55000000000000004</v>
      </c>
      <c r="I125" s="11">
        <v>0.69</v>
      </c>
      <c r="J125" s="11">
        <v>0.68</v>
      </c>
      <c r="K125" s="11">
        <v>0.68</v>
      </c>
      <c r="L125" s="11">
        <v>0.74</v>
      </c>
      <c r="M125" s="11">
        <v>0.96</v>
      </c>
      <c r="N125" s="11">
        <v>1.23</v>
      </c>
      <c r="O125" s="11">
        <v>1.1399999999999999</v>
      </c>
      <c r="P125" s="11">
        <v>1.28</v>
      </c>
      <c r="Q125" s="11">
        <v>1.41</v>
      </c>
      <c r="R125" s="11">
        <v>1.52</v>
      </c>
      <c r="S125" s="11">
        <v>1.71</v>
      </c>
      <c r="T125" s="11">
        <v>1.89</v>
      </c>
      <c r="U125" s="11">
        <v>2.14</v>
      </c>
      <c r="V125" s="11">
        <v>2.57</v>
      </c>
      <c r="W125" s="11">
        <v>2.87</v>
      </c>
      <c r="X125" s="11">
        <v>2.99</v>
      </c>
      <c r="Y125" s="11">
        <v>3.08</v>
      </c>
      <c r="Z125" s="11">
        <v>3.09</v>
      </c>
      <c r="AA125" s="11">
        <v>3.13</v>
      </c>
      <c r="AB125" s="11">
        <v>3.07</v>
      </c>
      <c r="AC125" s="11">
        <v>3.04</v>
      </c>
      <c r="AD125" s="11">
        <v>3.11</v>
      </c>
      <c r="AE125" s="11">
        <v>3.25</v>
      </c>
      <c r="AF125" s="11">
        <v>3.46</v>
      </c>
      <c r="AG125" s="11">
        <v>2.66</v>
      </c>
      <c r="AH125" s="11">
        <v>1.07</v>
      </c>
      <c r="AI125" s="11">
        <v>-0.92</v>
      </c>
      <c r="AJ125" s="11">
        <v>-2.78</v>
      </c>
      <c r="AK125" s="11">
        <v>-4.5</v>
      </c>
    </row>
    <row r="126" spans="1:37" s="11" customFormat="1" x14ac:dyDescent="0.3">
      <c r="A126" s="86" t="str">
        <f t="shared" si="1"/>
        <v>SDG_NoInv_BaseC_SavingsINShhd-5</v>
      </c>
      <c r="B126" s="9" t="s">
        <v>222</v>
      </c>
      <c r="C126" s="10" t="s">
        <v>217</v>
      </c>
      <c r="D126" s="76" t="s">
        <v>96</v>
      </c>
      <c r="E126" s="11" t="s">
        <v>89</v>
      </c>
      <c r="F126" s="11">
        <v>0.66</v>
      </c>
      <c r="G126" s="11">
        <v>0.48</v>
      </c>
      <c r="H126" s="11">
        <v>0.83</v>
      </c>
      <c r="I126" s="11">
        <v>1.02</v>
      </c>
      <c r="J126" s="11">
        <v>1</v>
      </c>
      <c r="K126" s="11">
        <v>1</v>
      </c>
      <c r="L126" s="11">
        <v>1.08</v>
      </c>
      <c r="M126" s="11">
        <v>1.38</v>
      </c>
      <c r="N126" s="11">
        <v>1.75</v>
      </c>
      <c r="O126" s="11">
        <v>1.63</v>
      </c>
      <c r="P126" s="11">
        <v>1.83</v>
      </c>
      <c r="Q126" s="11">
        <v>2.0099999999999998</v>
      </c>
      <c r="R126" s="11">
        <v>2.16</v>
      </c>
      <c r="S126" s="11">
        <v>2.41</v>
      </c>
      <c r="T126" s="11">
        <v>2.66</v>
      </c>
      <c r="U126" s="11">
        <v>3</v>
      </c>
      <c r="V126" s="11">
        <v>3.59</v>
      </c>
      <c r="W126" s="11">
        <v>3.99</v>
      </c>
      <c r="X126" s="11">
        <v>4.16</v>
      </c>
      <c r="Y126" s="11">
        <v>4.28</v>
      </c>
      <c r="Z126" s="11">
        <v>4.29</v>
      </c>
      <c r="AA126" s="11">
        <v>4.3499999999999996</v>
      </c>
      <c r="AB126" s="11">
        <v>4.2699999999999996</v>
      </c>
      <c r="AC126" s="11">
        <v>4.2300000000000004</v>
      </c>
      <c r="AD126" s="11">
        <v>4.33</v>
      </c>
      <c r="AE126" s="11">
        <v>4.5199999999999996</v>
      </c>
      <c r="AF126" s="11">
        <v>4.8</v>
      </c>
      <c r="AG126" s="11">
        <v>3.73</v>
      </c>
      <c r="AH126" s="11">
        <v>1.59</v>
      </c>
      <c r="AI126" s="11">
        <v>-1.05</v>
      </c>
      <c r="AJ126" s="11">
        <v>-3.52</v>
      </c>
      <c r="AK126" s="11">
        <v>-5.79</v>
      </c>
    </row>
    <row r="127" spans="1:37" s="11" customFormat="1" x14ac:dyDescent="0.3">
      <c r="A127" s="86" t="str">
        <f t="shared" si="1"/>
        <v>SDG_NoInv_BaseC_SavingsINShhd-6</v>
      </c>
      <c r="B127" s="9" t="s">
        <v>222</v>
      </c>
      <c r="C127" s="10" t="s">
        <v>217</v>
      </c>
      <c r="D127" s="76" t="s">
        <v>96</v>
      </c>
      <c r="E127" s="11" t="s">
        <v>90</v>
      </c>
      <c r="F127" s="11">
        <v>0.9</v>
      </c>
      <c r="G127" s="11">
        <v>0.67</v>
      </c>
      <c r="H127" s="11">
        <v>1.1000000000000001</v>
      </c>
      <c r="I127" s="11">
        <v>1.32</v>
      </c>
      <c r="J127" s="11">
        <v>1.31</v>
      </c>
      <c r="K127" s="11">
        <v>1.3</v>
      </c>
      <c r="L127" s="11">
        <v>1.41</v>
      </c>
      <c r="M127" s="11">
        <v>1.76</v>
      </c>
      <c r="N127" s="11">
        <v>2.2000000000000002</v>
      </c>
      <c r="O127" s="11">
        <v>2.0699999999999998</v>
      </c>
      <c r="P127" s="11">
        <v>2.2999999999999998</v>
      </c>
      <c r="Q127" s="11">
        <v>2.5099999999999998</v>
      </c>
      <c r="R127" s="11">
        <v>2.7</v>
      </c>
      <c r="S127" s="11">
        <v>3</v>
      </c>
      <c r="T127" s="11">
        <v>3.31</v>
      </c>
      <c r="U127" s="11">
        <v>3.71</v>
      </c>
      <c r="V127" s="11">
        <v>4.41</v>
      </c>
      <c r="W127" s="11">
        <v>4.8899999999999997</v>
      </c>
      <c r="X127" s="11">
        <v>5.09</v>
      </c>
      <c r="Y127" s="11">
        <v>5.24</v>
      </c>
      <c r="Z127" s="11">
        <v>5.25</v>
      </c>
      <c r="AA127" s="11">
        <v>5.33</v>
      </c>
      <c r="AB127" s="11">
        <v>5.24</v>
      </c>
      <c r="AC127" s="11">
        <v>5.19</v>
      </c>
      <c r="AD127" s="11">
        <v>5.31</v>
      </c>
      <c r="AE127" s="11">
        <v>5.54</v>
      </c>
      <c r="AF127" s="11">
        <v>5.87</v>
      </c>
      <c r="AG127" s="11">
        <v>4.6100000000000003</v>
      </c>
      <c r="AH127" s="11">
        <v>2.1</v>
      </c>
      <c r="AI127" s="11">
        <v>-0.99</v>
      </c>
      <c r="AJ127" s="11">
        <v>-3.87</v>
      </c>
      <c r="AK127" s="11">
        <v>-6.5</v>
      </c>
    </row>
    <row r="128" spans="1:37" s="11" customFormat="1" x14ac:dyDescent="0.3">
      <c r="A128" s="86" t="str">
        <f t="shared" si="1"/>
        <v>SDG_NoInv_BaseC_SavingsINShhd-7</v>
      </c>
      <c r="B128" s="9" t="s">
        <v>222</v>
      </c>
      <c r="C128" s="10" t="s">
        <v>217</v>
      </c>
      <c r="D128" s="76" t="s">
        <v>96</v>
      </c>
      <c r="E128" s="11" t="s">
        <v>91</v>
      </c>
      <c r="F128" s="11">
        <v>1.64</v>
      </c>
      <c r="G128" s="11">
        <v>1.28</v>
      </c>
      <c r="H128" s="11">
        <v>1.89</v>
      </c>
      <c r="I128" s="11">
        <v>2.21</v>
      </c>
      <c r="J128" s="11">
        <v>2.19</v>
      </c>
      <c r="K128" s="11">
        <v>2.19</v>
      </c>
      <c r="L128" s="11">
        <v>2.34</v>
      </c>
      <c r="M128" s="11">
        <v>2.85</v>
      </c>
      <c r="N128" s="11">
        <v>3.45</v>
      </c>
      <c r="O128" s="11">
        <v>3.29</v>
      </c>
      <c r="P128" s="11">
        <v>3.62</v>
      </c>
      <c r="Q128" s="11">
        <v>3.93</v>
      </c>
      <c r="R128" s="11">
        <v>4.2</v>
      </c>
      <c r="S128" s="11">
        <v>4.63</v>
      </c>
      <c r="T128" s="11">
        <v>5.07</v>
      </c>
      <c r="U128" s="11">
        <v>5.64</v>
      </c>
      <c r="V128" s="11">
        <v>6.62</v>
      </c>
      <c r="W128" s="11">
        <v>7.31</v>
      </c>
      <c r="X128" s="11">
        <v>7.6</v>
      </c>
      <c r="Y128" s="11">
        <v>7.82</v>
      </c>
      <c r="Z128" s="11">
        <v>7.87</v>
      </c>
      <c r="AA128" s="11">
        <v>7.99</v>
      </c>
      <c r="AB128" s="11">
        <v>7.9</v>
      </c>
      <c r="AC128" s="11">
        <v>7.84</v>
      </c>
      <c r="AD128" s="11">
        <v>8.02</v>
      </c>
      <c r="AE128" s="11">
        <v>8.36</v>
      </c>
      <c r="AF128" s="11">
        <v>8.83</v>
      </c>
      <c r="AG128" s="11">
        <v>7.12</v>
      </c>
      <c r="AH128" s="11">
        <v>3.66</v>
      </c>
      <c r="AI128" s="11">
        <v>-0.56999999999999995</v>
      </c>
      <c r="AJ128" s="11">
        <v>-4.5</v>
      </c>
      <c r="AK128" s="11">
        <v>-8.0500000000000007</v>
      </c>
    </row>
    <row r="129" spans="1:37" s="11" customFormat="1" x14ac:dyDescent="0.3">
      <c r="A129" s="86" t="str">
        <f t="shared" si="1"/>
        <v>SDG_NoInv_BaseC_SavingsINShhd-8</v>
      </c>
      <c r="B129" s="9" t="s">
        <v>222</v>
      </c>
      <c r="C129" s="10" t="s">
        <v>217</v>
      </c>
      <c r="D129" s="76" t="s">
        <v>96</v>
      </c>
      <c r="E129" s="11" t="s">
        <v>92</v>
      </c>
      <c r="F129" s="11">
        <v>3.78</v>
      </c>
      <c r="G129" s="11">
        <v>3.05</v>
      </c>
      <c r="H129" s="11">
        <v>4.13</v>
      </c>
      <c r="I129" s="11">
        <v>4.68</v>
      </c>
      <c r="J129" s="11">
        <v>4.67</v>
      </c>
      <c r="K129" s="11">
        <v>4.7</v>
      </c>
      <c r="L129" s="11">
        <v>4.9800000000000004</v>
      </c>
      <c r="M129" s="11">
        <v>5.83</v>
      </c>
      <c r="N129" s="11">
        <v>6.87</v>
      </c>
      <c r="O129" s="11">
        <v>6.63</v>
      </c>
      <c r="P129" s="11">
        <v>7.22</v>
      </c>
      <c r="Q129" s="11">
        <v>7.77</v>
      </c>
      <c r="R129" s="11">
        <v>8.2799999999999994</v>
      </c>
      <c r="S129" s="11">
        <v>9.0399999999999991</v>
      </c>
      <c r="T129" s="11">
        <v>9.83</v>
      </c>
      <c r="U129" s="11">
        <v>10.85</v>
      </c>
      <c r="V129" s="11">
        <v>12.55</v>
      </c>
      <c r="W129" s="11">
        <v>13.77</v>
      </c>
      <c r="X129" s="11">
        <v>14.32</v>
      </c>
      <c r="Y129" s="11">
        <v>14.75</v>
      </c>
      <c r="Z129" s="11">
        <v>14.89</v>
      </c>
      <c r="AA129" s="11">
        <v>15.14</v>
      </c>
      <c r="AB129" s="11">
        <v>15.07</v>
      </c>
      <c r="AC129" s="11">
        <v>15.02</v>
      </c>
      <c r="AD129" s="11">
        <v>15.39</v>
      </c>
      <c r="AE129" s="11">
        <v>16.02</v>
      </c>
      <c r="AF129" s="11">
        <v>16.86</v>
      </c>
      <c r="AG129" s="11">
        <v>14.04</v>
      </c>
      <c r="AH129" s="11">
        <v>8.18</v>
      </c>
      <c r="AI129" s="11">
        <v>1.1200000000000001</v>
      </c>
      <c r="AJ129" s="11">
        <v>-5.41</v>
      </c>
      <c r="AK129" s="11">
        <v>-11.27</v>
      </c>
    </row>
    <row r="130" spans="1:37" s="11" customFormat="1" x14ac:dyDescent="0.3">
      <c r="A130" s="86" t="str">
        <f t="shared" ref="A130:A193" si="2">_xlfn.CONCAT(C130,D130,E130)</f>
        <v>SDG_NoInv_BaseC_SavingsINShhd-9</v>
      </c>
      <c r="B130" s="9" t="s">
        <v>222</v>
      </c>
      <c r="C130" s="10" t="s">
        <v>217</v>
      </c>
      <c r="D130" s="76" t="s">
        <v>96</v>
      </c>
      <c r="E130" s="11" t="s">
        <v>93</v>
      </c>
      <c r="F130" s="11">
        <v>61.83</v>
      </c>
      <c r="G130" s="11">
        <v>54.46</v>
      </c>
      <c r="H130" s="11">
        <v>59.85</v>
      </c>
      <c r="I130" s="11">
        <v>62.31</v>
      </c>
      <c r="J130" s="11">
        <v>63.22</v>
      </c>
      <c r="K130" s="11">
        <v>64.47</v>
      </c>
      <c r="L130" s="11">
        <v>66.400000000000006</v>
      </c>
      <c r="M130" s="11">
        <v>69.66</v>
      </c>
      <c r="N130" s="11">
        <v>73.52</v>
      </c>
      <c r="O130" s="11">
        <v>74.86</v>
      </c>
      <c r="P130" s="11">
        <v>78.14</v>
      </c>
      <c r="Q130" s="11">
        <v>81.22</v>
      </c>
      <c r="R130" s="11">
        <v>84.69</v>
      </c>
      <c r="S130" s="11">
        <v>88.74</v>
      </c>
      <c r="T130" s="11">
        <v>92.99</v>
      </c>
      <c r="U130" s="11">
        <v>98.21</v>
      </c>
      <c r="V130" s="11">
        <v>104.77</v>
      </c>
      <c r="W130" s="11">
        <v>110.37</v>
      </c>
      <c r="X130" s="11">
        <v>114.6</v>
      </c>
      <c r="Y130" s="11">
        <v>118.26</v>
      </c>
      <c r="Z130" s="11">
        <v>121.57</v>
      </c>
      <c r="AA130" s="11">
        <v>124.89</v>
      </c>
      <c r="AB130" s="11">
        <v>128.06</v>
      </c>
      <c r="AC130" s="11">
        <v>130.80000000000001</v>
      </c>
      <c r="AD130" s="11">
        <v>134.47999999999999</v>
      </c>
      <c r="AE130" s="11">
        <v>138.86000000000001</v>
      </c>
      <c r="AF130" s="11">
        <v>143.87</v>
      </c>
      <c r="AG130" s="11">
        <v>140.19999999999999</v>
      </c>
      <c r="AH130" s="11">
        <v>126.1</v>
      </c>
      <c r="AI130" s="11">
        <v>109.16</v>
      </c>
      <c r="AJ130" s="11">
        <v>93.39</v>
      </c>
      <c r="AK130" s="11">
        <v>78.87</v>
      </c>
    </row>
    <row r="131" spans="1:37" s="11" customFormat="1" x14ac:dyDescent="0.3">
      <c r="A131" s="86" t="str">
        <f t="shared" si="2"/>
        <v>SDG_NoInv_BaseC_SavingsINStotal</v>
      </c>
      <c r="B131" s="9" t="s">
        <v>222</v>
      </c>
      <c r="C131" s="10" t="s">
        <v>217</v>
      </c>
      <c r="D131" s="76" t="s">
        <v>96</v>
      </c>
      <c r="E131" s="11" t="s">
        <v>1</v>
      </c>
      <c r="F131" s="11">
        <v>764.23</v>
      </c>
      <c r="G131" s="11">
        <v>692.52</v>
      </c>
      <c r="H131" s="11">
        <v>717.7</v>
      </c>
      <c r="I131" s="11">
        <v>737.36</v>
      </c>
      <c r="J131" s="11">
        <v>752.11</v>
      </c>
      <c r="K131" s="11">
        <v>769.57</v>
      </c>
      <c r="L131" s="11">
        <v>789.57</v>
      </c>
      <c r="M131" s="11">
        <v>809.41</v>
      </c>
      <c r="N131" s="11">
        <v>831.88</v>
      </c>
      <c r="O131" s="11">
        <v>854.16</v>
      </c>
      <c r="P131" s="11">
        <v>882.41</v>
      </c>
      <c r="Q131" s="11">
        <v>910.88</v>
      </c>
      <c r="R131" s="11">
        <v>945.93</v>
      </c>
      <c r="S131" s="11">
        <v>981.94</v>
      </c>
      <c r="T131" s="11">
        <v>1019.95</v>
      </c>
      <c r="U131" s="11">
        <v>1063.8499999999999</v>
      </c>
      <c r="V131" s="11">
        <v>1105.96</v>
      </c>
      <c r="W131" s="11">
        <v>1149.81</v>
      </c>
      <c r="X131" s="11">
        <v>1195.6300000000001</v>
      </c>
      <c r="Y131" s="11">
        <v>1239.17</v>
      </c>
      <c r="Z131" s="11">
        <v>1285.73</v>
      </c>
      <c r="AA131" s="11">
        <v>1329.8</v>
      </c>
      <c r="AB131" s="11">
        <v>1379.18</v>
      </c>
      <c r="AC131" s="11">
        <v>1424.74</v>
      </c>
      <c r="AD131" s="11">
        <v>1470.53</v>
      </c>
      <c r="AE131" s="11">
        <v>1518.39</v>
      </c>
      <c r="AF131" s="11">
        <v>1568.42</v>
      </c>
      <c r="AG131" s="11">
        <v>1618.24</v>
      </c>
      <c r="AH131" s="11">
        <v>1621.84</v>
      </c>
      <c r="AI131" s="11">
        <v>1617.8</v>
      </c>
      <c r="AJ131" s="11">
        <v>1611.15</v>
      </c>
      <c r="AK131" s="11">
        <v>1600.04</v>
      </c>
    </row>
    <row r="132" spans="1:37" s="11" customFormat="1" x14ac:dyDescent="0.3">
      <c r="A132" s="86" t="str">
        <f t="shared" si="2"/>
        <v>SDG_NoInv_BaseFSAVXtotal</v>
      </c>
      <c r="B132" s="9" t="s">
        <v>222</v>
      </c>
      <c r="C132" s="10" t="s">
        <v>217</v>
      </c>
      <c r="D132" s="76" t="s">
        <v>97</v>
      </c>
      <c r="E132" s="11" t="s">
        <v>1</v>
      </c>
      <c r="F132" s="11">
        <v>163.84</v>
      </c>
      <c r="G132" s="11">
        <v>166.62</v>
      </c>
      <c r="H132" s="11">
        <v>169.46</v>
      </c>
      <c r="I132" s="11">
        <v>172.34</v>
      </c>
      <c r="J132" s="11">
        <v>175.27</v>
      </c>
      <c r="K132" s="11">
        <v>178.25</v>
      </c>
      <c r="L132" s="11">
        <v>181.28</v>
      </c>
      <c r="M132" s="11">
        <v>184.36</v>
      </c>
      <c r="N132" s="11">
        <v>187.49</v>
      </c>
      <c r="O132" s="11">
        <v>190.68</v>
      </c>
      <c r="P132" s="11">
        <v>193.92</v>
      </c>
      <c r="Q132" s="11">
        <v>197.22</v>
      </c>
      <c r="R132" s="11">
        <v>200.57</v>
      </c>
      <c r="S132" s="11">
        <v>203.98</v>
      </c>
      <c r="T132" s="11">
        <v>207.45</v>
      </c>
      <c r="U132" s="11">
        <v>210.97</v>
      </c>
      <c r="V132" s="11">
        <v>214.56</v>
      </c>
      <c r="W132" s="11">
        <v>218.21</v>
      </c>
      <c r="X132" s="11">
        <v>221.92</v>
      </c>
      <c r="Y132" s="11">
        <v>225.69</v>
      </c>
      <c r="Z132" s="11">
        <v>229.53</v>
      </c>
      <c r="AA132" s="11">
        <v>233.43</v>
      </c>
      <c r="AB132" s="11">
        <v>237.4</v>
      </c>
      <c r="AC132" s="11">
        <v>241.43</v>
      </c>
      <c r="AD132" s="11">
        <v>245.54</v>
      </c>
      <c r="AE132" s="11">
        <v>249.71</v>
      </c>
      <c r="AF132" s="11">
        <v>253.96</v>
      </c>
      <c r="AG132" s="11">
        <v>258.27</v>
      </c>
      <c r="AH132" s="11">
        <v>262.66000000000003</v>
      </c>
      <c r="AI132" s="11">
        <v>267.13</v>
      </c>
      <c r="AJ132" s="11">
        <v>271.67</v>
      </c>
      <c r="AK132" s="11">
        <v>276.29000000000002</v>
      </c>
    </row>
    <row r="133" spans="1:37" s="11" customFormat="1" x14ac:dyDescent="0.3">
      <c r="A133" s="86" t="str">
        <f t="shared" si="2"/>
        <v>SDG_NoInv_BaseGSAVXtotal</v>
      </c>
      <c r="B133" s="9" t="s">
        <v>222</v>
      </c>
      <c r="C133" s="10" t="s">
        <v>217</v>
      </c>
      <c r="D133" s="76" t="s">
        <v>98</v>
      </c>
      <c r="E133" s="11" t="s">
        <v>1</v>
      </c>
      <c r="F133" s="25">
        <v>-11.97</v>
      </c>
      <c r="G133" s="25">
        <v>0.77</v>
      </c>
      <c r="H133" s="25">
        <v>-2.2599999999999998</v>
      </c>
      <c r="I133" s="25">
        <v>-3.95</v>
      </c>
      <c r="J133" s="25">
        <v>-4.51</v>
      </c>
      <c r="K133" s="25">
        <v>-5.22</v>
      </c>
      <c r="L133" s="25">
        <v>-5.79</v>
      </c>
      <c r="M133" s="25">
        <v>-6.22</v>
      </c>
      <c r="N133" s="25">
        <v>-6.91</v>
      </c>
      <c r="O133" s="25">
        <v>-8.7799999999999994</v>
      </c>
      <c r="P133" s="25">
        <v>-9.9600000000000009</v>
      </c>
      <c r="Q133" s="25">
        <v>-10.71</v>
      </c>
      <c r="R133" s="25">
        <v>-11.81</v>
      </c>
      <c r="S133" s="25">
        <v>-13.22</v>
      </c>
      <c r="T133" s="25">
        <v>-14.89</v>
      </c>
      <c r="U133" s="25">
        <v>-16.760000000000002</v>
      </c>
      <c r="V133" s="25">
        <v>-17.78</v>
      </c>
      <c r="W133" s="25">
        <v>-19.27</v>
      </c>
      <c r="X133" s="25">
        <v>-20.99</v>
      </c>
      <c r="Y133" s="25">
        <v>-22.56</v>
      </c>
      <c r="Z133" s="25">
        <v>-24.1</v>
      </c>
      <c r="AA133" s="25">
        <v>-25.21</v>
      </c>
      <c r="AB133" s="25">
        <v>-27.58</v>
      </c>
      <c r="AC133" s="25">
        <v>-28.93</v>
      </c>
      <c r="AD133" s="25">
        <v>-29.57</v>
      </c>
      <c r="AE133" s="25">
        <v>-30.17</v>
      </c>
      <c r="AF133" s="25">
        <v>-31.09</v>
      </c>
      <c r="AG133" s="25">
        <v>-32.119999999999997</v>
      </c>
      <c r="AH133" s="25">
        <v>-30.21</v>
      </c>
      <c r="AI133" s="25">
        <v>-26.94</v>
      </c>
      <c r="AJ133" s="25">
        <v>-23.22</v>
      </c>
      <c r="AK133" s="25">
        <v>-19.53</v>
      </c>
    </row>
    <row r="134" spans="1:37" s="11" customFormat="1" x14ac:dyDescent="0.3">
      <c r="A134" s="86" t="str">
        <f t="shared" si="2"/>
        <v>SDG_NoInv_BaseC_PubDeftotal</v>
      </c>
      <c r="B134" s="9" t="s">
        <v>222</v>
      </c>
      <c r="C134" s="10" t="s">
        <v>217</v>
      </c>
      <c r="D134" s="76" t="s">
        <v>99</v>
      </c>
      <c r="E134" s="11" t="s">
        <v>1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</row>
    <row r="135" spans="1:37" s="11" customFormat="1" x14ac:dyDescent="0.3">
      <c r="A135" s="86" t="str">
        <f t="shared" si="2"/>
        <v>SDG_NoInv_BaseC_TSavtotal</v>
      </c>
      <c r="B135" s="9" t="s">
        <v>222</v>
      </c>
      <c r="C135" s="10" t="s">
        <v>217</v>
      </c>
      <c r="D135" s="76" t="s">
        <v>100</v>
      </c>
      <c r="E135" s="11" t="s">
        <v>1</v>
      </c>
      <c r="F135" s="11">
        <v>916.1</v>
      </c>
      <c r="G135" s="11">
        <v>859.92</v>
      </c>
      <c r="H135" s="11">
        <v>884.89</v>
      </c>
      <c r="I135" s="11">
        <v>905.75</v>
      </c>
      <c r="J135" s="11">
        <v>922.87</v>
      </c>
      <c r="K135" s="11">
        <v>942.59</v>
      </c>
      <c r="L135" s="11">
        <v>965.06</v>
      </c>
      <c r="M135" s="11">
        <v>987.54</v>
      </c>
      <c r="N135" s="11">
        <v>1012.47</v>
      </c>
      <c r="O135" s="11">
        <v>1036.06</v>
      </c>
      <c r="P135" s="11">
        <v>1066.3599999999999</v>
      </c>
      <c r="Q135" s="11">
        <v>1097.3800000000001</v>
      </c>
      <c r="R135" s="11">
        <v>1134.69</v>
      </c>
      <c r="S135" s="11">
        <v>1172.7</v>
      </c>
      <c r="T135" s="11">
        <v>1212.51</v>
      </c>
      <c r="U135" s="11">
        <v>1258.06</v>
      </c>
      <c r="V135" s="11">
        <v>1302.75</v>
      </c>
      <c r="W135" s="11">
        <v>1348.75</v>
      </c>
      <c r="X135" s="11">
        <v>1396.55</v>
      </c>
      <c r="Y135" s="11">
        <v>1442.3</v>
      </c>
      <c r="Z135" s="11">
        <v>1491.16</v>
      </c>
      <c r="AA135" s="11">
        <v>1538.02</v>
      </c>
      <c r="AB135" s="11">
        <v>1589</v>
      </c>
      <c r="AC135" s="11">
        <v>1637.24</v>
      </c>
      <c r="AD135" s="11">
        <v>1686.49</v>
      </c>
      <c r="AE135" s="11">
        <v>1737.93</v>
      </c>
      <c r="AF135" s="11">
        <v>1791.28</v>
      </c>
      <c r="AG135" s="11">
        <v>1844.39</v>
      </c>
      <c r="AH135" s="11">
        <v>1854.29</v>
      </c>
      <c r="AI135" s="11">
        <v>1857.99</v>
      </c>
      <c r="AJ135" s="11">
        <v>1859.6</v>
      </c>
      <c r="AK135" s="11">
        <v>1856.8</v>
      </c>
    </row>
    <row r="136" spans="1:37" s="11" customFormat="1" x14ac:dyDescent="0.3">
      <c r="A136" s="86" t="str">
        <f t="shared" si="2"/>
        <v>SDG_NoInv_BaseQINVXctext</v>
      </c>
      <c r="B136" s="9" t="s">
        <v>222</v>
      </c>
      <c r="C136" s="10" t="s">
        <v>217</v>
      </c>
      <c r="D136" s="76" t="s">
        <v>101</v>
      </c>
      <c r="E136" s="11" t="s">
        <v>102</v>
      </c>
      <c r="F136" s="11">
        <v>0.02</v>
      </c>
      <c r="G136" s="11">
        <v>0.02</v>
      </c>
      <c r="H136" s="11">
        <v>0.02</v>
      </c>
      <c r="I136" s="11">
        <v>0.02</v>
      </c>
      <c r="J136" s="11">
        <v>0.02</v>
      </c>
      <c r="K136" s="11">
        <v>0.02</v>
      </c>
      <c r="L136" s="11">
        <v>0.02</v>
      </c>
      <c r="M136" s="11">
        <v>0.02</v>
      </c>
      <c r="N136" s="11">
        <v>0.03</v>
      </c>
      <c r="O136" s="11">
        <v>0.03</v>
      </c>
      <c r="P136" s="11">
        <v>0.03</v>
      </c>
      <c r="Q136" s="11">
        <v>0.03</v>
      </c>
      <c r="R136" s="11">
        <v>0.03</v>
      </c>
      <c r="S136" s="11">
        <v>0.03</v>
      </c>
      <c r="T136" s="11">
        <v>0.03</v>
      </c>
      <c r="U136" s="11">
        <v>0.03</v>
      </c>
      <c r="V136" s="11">
        <v>0.03</v>
      </c>
      <c r="W136" s="11">
        <v>0.03</v>
      </c>
      <c r="X136" s="11">
        <v>0.03</v>
      </c>
      <c r="Y136" s="11">
        <v>0.04</v>
      </c>
      <c r="Z136" s="11">
        <v>0.04</v>
      </c>
      <c r="AA136" s="11">
        <v>0.04</v>
      </c>
      <c r="AB136" s="11">
        <v>0.04</v>
      </c>
      <c r="AC136" s="11">
        <v>0.04</v>
      </c>
      <c r="AD136" s="11">
        <v>0.04</v>
      </c>
      <c r="AE136" s="11">
        <v>0.04</v>
      </c>
      <c r="AF136" s="11">
        <v>0.04</v>
      </c>
      <c r="AG136" s="11">
        <v>0.04</v>
      </c>
      <c r="AH136" s="11">
        <v>0.04</v>
      </c>
      <c r="AI136" s="11">
        <v>0.04</v>
      </c>
      <c r="AJ136" s="11">
        <v>0.04</v>
      </c>
      <c r="AK136" s="11">
        <v>0.04</v>
      </c>
    </row>
    <row r="137" spans="1:37" s="11" customFormat="1" x14ac:dyDescent="0.3">
      <c r="A137" s="86" t="str">
        <f t="shared" si="2"/>
        <v>SDG_NoInv_BaseQINVXcleat</v>
      </c>
      <c r="B137" s="9" t="s">
        <v>222</v>
      </c>
      <c r="C137" s="10" t="s">
        <v>217</v>
      </c>
      <c r="D137" s="76" t="s">
        <v>101</v>
      </c>
      <c r="E137" s="11" t="s">
        <v>103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</row>
    <row r="138" spans="1:37" s="11" customFormat="1" x14ac:dyDescent="0.3">
      <c r="A138" s="86" t="str">
        <f t="shared" si="2"/>
        <v>SDG_NoInv_BaseQINVXcprnt</v>
      </c>
      <c r="B138" s="9" t="s">
        <v>222</v>
      </c>
      <c r="C138" s="10" t="s">
        <v>217</v>
      </c>
      <c r="D138" s="76" t="s">
        <v>101</v>
      </c>
      <c r="E138" s="11" t="s">
        <v>104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</row>
    <row r="139" spans="1:37" s="11" customFormat="1" x14ac:dyDescent="0.3">
      <c r="A139" s="86" t="str">
        <f t="shared" si="2"/>
        <v>SDG_NoInv_BaseQINVXcrubb</v>
      </c>
      <c r="B139" s="9" t="s">
        <v>222</v>
      </c>
      <c r="C139" s="10" t="s">
        <v>217</v>
      </c>
      <c r="D139" s="76" t="s">
        <v>101</v>
      </c>
      <c r="E139" s="11" t="s">
        <v>105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0.01</v>
      </c>
      <c r="Q139" s="11">
        <v>0.01</v>
      </c>
      <c r="R139" s="11">
        <v>0.01</v>
      </c>
      <c r="S139" s="11">
        <v>0.01</v>
      </c>
      <c r="T139" s="11">
        <v>0.01</v>
      </c>
      <c r="U139" s="11">
        <v>0.01</v>
      </c>
      <c r="V139" s="11">
        <v>0.01</v>
      </c>
      <c r="W139" s="11">
        <v>0.01</v>
      </c>
      <c r="X139" s="11">
        <v>0.01</v>
      </c>
      <c r="Y139" s="11">
        <v>0.01</v>
      </c>
      <c r="Z139" s="11">
        <v>0.01</v>
      </c>
      <c r="AA139" s="11">
        <v>0.01</v>
      </c>
      <c r="AB139" s="11">
        <v>0.01</v>
      </c>
      <c r="AC139" s="11">
        <v>0.01</v>
      </c>
      <c r="AD139" s="11">
        <v>0.01</v>
      </c>
      <c r="AE139" s="11">
        <v>0.01</v>
      </c>
      <c r="AF139" s="11">
        <v>0.01</v>
      </c>
      <c r="AG139" s="11">
        <v>0.01</v>
      </c>
      <c r="AH139" s="11">
        <v>0.01</v>
      </c>
      <c r="AI139" s="11">
        <v>0.01</v>
      </c>
      <c r="AJ139" s="11">
        <v>0.01</v>
      </c>
      <c r="AK139" s="11">
        <v>0.01</v>
      </c>
    </row>
    <row r="140" spans="1:37" s="11" customFormat="1" x14ac:dyDescent="0.3">
      <c r="A140" s="86" t="str">
        <f t="shared" si="2"/>
        <v>SDG_NoInv_BaseQINVXcplas</v>
      </c>
      <c r="B140" s="9" t="s">
        <v>222</v>
      </c>
      <c r="C140" s="10" t="s">
        <v>217</v>
      </c>
      <c r="D140" s="76" t="s">
        <v>101</v>
      </c>
      <c r="E140" s="11" t="s">
        <v>106</v>
      </c>
      <c r="F140" s="11">
        <v>0.01</v>
      </c>
      <c r="G140" s="11">
        <v>0.01</v>
      </c>
      <c r="H140" s="11">
        <v>0.01</v>
      </c>
      <c r="I140" s="11">
        <v>0.01</v>
      </c>
      <c r="J140" s="11">
        <v>0.01</v>
      </c>
      <c r="K140" s="11">
        <v>0.01</v>
      </c>
      <c r="L140" s="11">
        <v>0.01</v>
      </c>
      <c r="M140" s="11">
        <v>0.01</v>
      </c>
      <c r="N140" s="11">
        <v>0.01</v>
      </c>
      <c r="O140" s="11">
        <v>0.01</v>
      </c>
      <c r="P140" s="11">
        <v>0.01</v>
      </c>
      <c r="Q140" s="11">
        <v>0.01</v>
      </c>
      <c r="R140" s="11">
        <v>0.01</v>
      </c>
      <c r="S140" s="11">
        <v>0.01</v>
      </c>
      <c r="T140" s="11">
        <v>0.01</v>
      </c>
      <c r="U140" s="11">
        <v>0.01</v>
      </c>
      <c r="V140" s="11">
        <v>0.01</v>
      </c>
      <c r="W140" s="11">
        <v>0.01</v>
      </c>
      <c r="X140" s="11">
        <v>0.01</v>
      </c>
      <c r="Y140" s="11">
        <v>0.01</v>
      </c>
      <c r="Z140" s="11">
        <v>0.01</v>
      </c>
      <c r="AA140" s="11">
        <v>0.02</v>
      </c>
      <c r="AB140" s="11">
        <v>0.02</v>
      </c>
      <c r="AC140" s="11">
        <v>0.02</v>
      </c>
      <c r="AD140" s="11">
        <v>0.02</v>
      </c>
      <c r="AE140" s="11">
        <v>0.02</v>
      </c>
      <c r="AF140" s="11">
        <v>0.02</v>
      </c>
      <c r="AG140" s="11">
        <v>0.02</v>
      </c>
      <c r="AH140" s="11">
        <v>0.02</v>
      </c>
      <c r="AI140" s="11">
        <v>0.02</v>
      </c>
      <c r="AJ140" s="11">
        <v>0.02</v>
      </c>
      <c r="AK140" s="11">
        <v>0.02</v>
      </c>
    </row>
    <row r="141" spans="1:37" s="11" customFormat="1" x14ac:dyDescent="0.3">
      <c r="A141" s="86" t="str">
        <f t="shared" si="2"/>
        <v>SDG_NoInv_BaseQINVXcnmet</v>
      </c>
      <c r="B141" s="9" t="s">
        <v>222</v>
      </c>
      <c r="C141" s="10" t="s">
        <v>217</v>
      </c>
      <c r="D141" s="76" t="s">
        <v>101</v>
      </c>
      <c r="E141" s="11" t="s">
        <v>107</v>
      </c>
      <c r="F141" s="11">
        <v>0.02</v>
      </c>
      <c r="G141" s="11">
        <v>0.02</v>
      </c>
      <c r="H141" s="11">
        <v>0.02</v>
      </c>
      <c r="I141" s="11">
        <v>0.02</v>
      </c>
      <c r="J141" s="11">
        <v>0.02</v>
      </c>
      <c r="K141" s="11">
        <v>0.02</v>
      </c>
      <c r="L141" s="11">
        <v>0.02</v>
      </c>
      <c r="M141" s="11">
        <v>0.02</v>
      </c>
      <c r="N141" s="11">
        <v>0.02</v>
      </c>
      <c r="O141" s="11">
        <v>0.02</v>
      </c>
      <c r="P141" s="11">
        <v>0.02</v>
      </c>
      <c r="Q141" s="11">
        <v>0.02</v>
      </c>
      <c r="R141" s="11">
        <v>0.03</v>
      </c>
      <c r="S141" s="11">
        <v>0.03</v>
      </c>
      <c r="T141" s="11">
        <v>0.03</v>
      </c>
      <c r="U141" s="11">
        <v>0.03</v>
      </c>
      <c r="V141" s="11">
        <v>0.03</v>
      </c>
      <c r="W141" s="11">
        <v>0.03</v>
      </c>
      <c r="X141" s="11">
        <v>0.03</v>
      </c>
      <c r="Y141" s="11">
        <v>0.03</v>
      </c>
      <c r="Z141" s="11">
        <v>0.03</v>
      </c>
      <c r="AA141" s="11">
        <v>0.03</v>
      </c>
      <c r="AB141" s="11">
        <v>0.03</v>
      </c>
      <c r="AC141" s="11">
        <v>0.04</v>
      </c>
      <c r="AD141" s="11">
        <v>0.04</v>
      </c>
      <c r="AE141" s="11">
        <v>0.04</v>
      </c>
      <c r="AF141" s="11">
        <v>0.04</v>
      </c>
      <c r="AG141" s="11">
        <v>0.04</v>
      </c>
      <c r="AH141" s="11">
        <v>0.04</v>
      </c>
      <c r="AI141" s="11">
        <v>0.04</v>
      </c>
      <c r="AJ141" s="11">
        <v>0.04</v>
      </c>
      <c r="AK141" s="11">
        <v>0.04</v>
      </c>
    </row>
    <row r="142" spans="1:37" s="11" customFormat="1" x14ac:dyDescent="0.3">
      <c r="A142" s="86" t="str">
        <f t="shared" si="2"/>
        <v>SDG_NoInv_BaseQINVXcnfrm</v>
      </c>
      <c r="B142" s="9" t="s">
        <v>222</v>
      </c>
      <c r="C142" s="10" t="s">
        <v>217</v>
      </c>
      <c r="D142" s="76" t="s">
        <v>101</v>
      </c>
      <c r="E142" s="11" t="s">
        <v>108</v>
      </c>
      <c r="F142" s="11">
        <v>1.27</v>
      </c>
      <c r="G142" s="11">
        <v>1.1499999999999999</v>
      </c>
      <c r="H142" s="11">
        <v>1.19</v>
      </c>
      <c r="I142" s="11">
        <v>1.21</v>
      </c>
      <c r="J142" s="11">
        <v>1.23</v>
      </c>
      <c r="K142" s="11">
        <v>1.26</v>
      </c>
      <c r="L142" s="11">
        <v>1.29</v>
      </c>
      <c r="M142" s="11">
        <v>1.32</v>
      </c>
      <c r="N142" s="11">
        <v>1.36</v>
      </c>
      <c r="O142" s="11">
        <v>1.4</v>
      </c>
      <c r="P142" s="11">
        <v>1.44</v>
      </c>
      <c r="Q142" s="11">
        <v>1.48</v>
      </c>
      <c r="R142" s="11">
        <v>1.53</v>
      </c>
      <c r="S142" s="11">
        <v>1.58</v>
      </c>
      <c r="T142" s="11">
        <v>1.63</v>
      </c>
      <c r="U142" s="11">
        <v>1.68</v>
      </c>
      <c r="V142" s="11">
        <v>1.74</v>
      </c>
      <c r="W142" s="11">
        <v>1.8</v>
      </c>
      <c r="X142" s="11">
        <v>1.86</v>
      </c>
      <c r="Y142" s="11">
        <v>1.91</v>
      </c>
      <c r="Z142" s="11">
        <v>1.97</v>
      </c>
      <c r="AA142" s="11">
        <v>2.0299999999999998</v>
      </c>
      <c r="AB142" s="11">
        <v>2.08</v>
      </c>
      <c r="AC142" s="11">
        <v>2.13</v>
      </c>
      <c r="AD142" s="11">
        <v>2.19</v>
      </c>
      <c r="AE142" s="11">
        <v>2.2599999999999998</v>
      </c>
      <c r="AF142" s="11">
        <v>2.3199999999999998</v>
      </c>
      <c r="AG142" s="11">
        <v>2.39</v>
      </c>
      <c r="AH142" s="11">
        <v>2.38</v>
      </c>
      <c r="AI142" s="11">
        <v>2.37</v>
      </c>
      <c r="AJ142" s="11">
        <v>2.36</v>
      </c>
      <c r="AK142" s="11">
        <v>2.34</v>
      </c>
    </row>
    <row r="143" spans="1:37" s="11" customFormat="1" x14ac:dyDescent="0.3">
      <c r="A143" s="86" t="str">
        <f t="shared" si="2"/>
        <v>SDG_NoInv_BaseQINVXcmetp</v>
      </c>
      <c r="B143" s="9" t="s">
        <v>222</v>
      </c>
      <c r="C143" s="10" t="s">
        <v>217</v>
      </c>
      <c r="D143" s="76" t="s">
        <v>101</v>
      </c>
      <c r="E143" s="11" t="s">
        <v>109</v>
      </c>
      <c r="F143" s="11">
        <v>2.2400000000000002</v>
      </c>
      <c r="G143" s="11">
        <v>2.04</v>
      </c>
      <c r="H143" s="11">
        <v>2.1</v>
      </c>
      <c r="I143" s="11">
        <v>2.15</v>
      </c>
      <c r="J143" s="11">
        <v>2.1800000000000002</v>
      </c>
      <c r="K143" s="11">
        <v>2.23</v>
      </c>
      <c r="L143" s="11">
        <v>2.2799999999999998</v>
      </c>
      <c r="M143" s="11">
        <v>2.34</v>
      </c>
      <c r="N143" s="11">
        <v>2.4</v>
      </c>
      <c r="O143" s="11">
        <v>2.48</v>
      </c>
      <c r="P143" s="11">
        <v>2.56</v>
      </c>
      <c r="Q143" s="11">
        <v>2.63</v>
      </c>
      <c r="R143" s="11">
        <v>2.71</v>
      </c>
      <c r="S143" s="11">
        <v>2.79</v>
      </c>
      <c r="T143" s="11">
        <v>2.88</v>
      </c>
      <c r="U143" s="11">
        <v>2.98</v>
      </c>
      <c r="V143" s="11">
        <v>3.09</v>
      </c>
      <c r="W143" s="11">
        <v>3.2</v>
      </c>
      <c r="X143" s="11">
        <v>3.29</v>
      </c>
      <c r="Y143" s="11">
        <v>3.39</v>
      </c>
      <c r="Z143" s="11">
        <v>3.5</v>
      </c>
      <c r="AA143" s="11">
        <v>3.6</v>
      </c>
      <c r="AB143" s="11">
        <v>3.68</v>
      </c>
      <c r="AC143" s="11">
        <v>3.77</v>
      </c>
      <c r="AD143" s="11">
        <v>3.88</v>
      </c>
      <c r="AE143" s="11">
        <v>4</v>
      </c>
      <c r="AF143" s="11">
        <v>4.12</v>
      </c>
      <c r="AG143" s="11">
        <v>4.24</v>
      </c>
      <c r="AH143" s="11">
        <v>4.22</v>
      </c>
      <c r="AI143" s="11">
        <v>4.1900000000000004</v>
      </c>
      <c r="AJ143" s="11">
        <v>4.17</v>
      </c>
      <c r="AK143" s="11">
        <v>4.1500000000000004</v>
      </c>
    </row>
    <row r="144" spans="1:37" s="11" customFormat="1" x14ac:dyDescent="0.3">
      <c r="A144" s="86" t="str">
        <f t="shared" si="2"/>
        <v>SDG_NoInv_BaseQINVXcmach</v>
      </c>
      <c r="B144" s="9" t="s">
        <v>222</v>
      </c>
      <c r="C144" s="10" t="s">
        <v>217</v>
      </c>
      <c r="D144" s="76" t="s">
        <v>101</v>
      </c>
      <c r="E144" s="11" t="s">
        <v>110</v>
      </c>
      <c r="F144" s="11">
        <v>141.12</v>
      </c>
      <c r="G144" s="11">
        <v>128.46</v>
      </c>
      <c r="H144" s="11">
        <v>132.27000000000001</v>
      </c>
      <c r="I144" s="11">
        <v>134.93</v>
      </c>
      <c r="J144" s="11">
        <v>137.38</v>
      </c>
      <c r="K144" s="11">
        <v>140.18</v>
      </c>
      <c r="L144" s="11">
        <v>143.56</v>
      </c>
      <c r="M144" s="11">
        <v>147.38999999999999</v>
      </c>
      <c r="N144" s="11">
        <v>151.43</v>
      </c>
      <c r="O144" s="11">
        <v>156.5</v>
      </c>
      <c r="P144" s="11">
        <v>161.15</v>
      </c>
      <c r="Q144" s="11">
        <v>165.57</v>
      </c>
      <c r="R144" s="11">
        <v>170.7</v>
      </c>
      <c r="S144" s="11">
        <v>176.05</v>
      </c>
      <c r="T144" s="11">
        <v>181.71</v>
      </c>
      <c r="U144" s="11">
        <v>188.26</v>
      </c>
      <c r="V144" s="11">
        <v>195.06</v>
      </c>
      <c r="W144" s="11">
        <v>201.76</v>
      </c>
      <c r="X144" s="11">
        <v>207.92</v>
      </c>
      <c r="Y144" s="11">
        <v>214.2</v>
      </c>
      <c r="Z144" s="11">
        <v>220.85</v>
      </c>
      <c r="AA144" s="11">
        <v>227.3</v>
      </c>
      <c r="AB144" s="11">
        <v>232.94</v>
      </c>
      <c r="AC144" s="11">
        <v>238.67</v>
      </c>
      <c r="AD144" s="11">
        <v>245.42</v>
      </c>
      <c r="AE144" s="11">
        <v>252.74</v>
      </c>
      <c r="AF144" s="11">
        <v>260.45</v>
      </c>
      <c r="AG144" s="11">
        <v>268.02</v>
      </c>
      <c r="AH144" s="11">
        <v>267.05</v>
      </c>
      <c r="AI144" s="11">
        <v>265.10000000000002</v>
      </c>
      <c r="AJ144" s="11">
        <v>264.05</v>
      </c>
      <c r="AK144" s="11">
        <v>262.51</v>
      </c>
    </row>
    <row r="145" spans="1:37" s="11" customFormat="1" x14ac:dyDescent="0.3">
      <c r="A145" s="86" t="str">
        <f t="shared" si="2"/>
        <v>SDG_NoInv_BaseQINVXcemch</v>
      </c>
      <c r="B145" s="9" t="s">
        <v>222</v>
      </c>
      <c r="C145" s="10" t="s">
        <v>217</v>
      </c>
      <c r="D145" s="76" t="s">
        <v>101</v>
      </c>
      <c r="E145" s="11" t="s">
        <v>111</v>
      </c>
      <c r="F145" s="11">
        <v>59.86</v>
      </c>
      <c r="G145" s="11">
        <v>54.49</v>
      </c>
      <c r="H145" s="11">
        <v>56.11</v>
      </c>
      <c r="I145" s="11">
        <v>57.23</v>
      </c>
      <c r="J145" s="11">
        <v>58.27</v>
      </c>
      <c r="K145" s="11">
        <v>59.46</v>
      </c>
      <c r="L145" s="11">
        <v>60.89</v>
      </c>
      <c r="M145" s="11">
        <v>62.52</v>
      </c>
      <c r="N145" s="11">
        <v>64.23</v>
      </c>
      <c r="O145" s="11">
        <v>66.38</v>
      </c>
      <c r="P145" s="11">
        <v>68.36</v>
      </c>
      <c r="Q145" s="11">
        <v>70.23</v>
      </c>
      <c r="R145" s="11">
        <v>72.41</v>
      </c>
      <c r="S145" s="11">
        <v>74.680000000000007</v>
      </c>
      <c r="T145" s="11">
        <v>77.08</v>
      </c>
      <c r="U145" s="11">
        <v>79.86</v>
      </c>
      <c r="V145" s="11">
        <v>82.74</v>
      </c>
      <c r="W145" s="11">
        <v>85.58</v>
      </c>
      <c r="X145" s="11">
        <v>88.19</v>
      </c>
      <c r="Y145" s="11">
        <v>90.86</v>
      </c>
      <c r="Z145" s="11">
        <v>93.68</v>
      </c>
      <c r="AA145" s="11">
        <v>96.41</v>
      </c>
      <c r="AB145" s="11">
        <v>98.81</v>
      </c>
      <c r="AC145" s="11">
        <v>101.24</v>
      </c>
      <c r="AD145" s="11">
        <v>104.1</v>
      </c>
      <c r="AE145" s="11">
        <v>107.21</v>
      </c>
      <c r="AF145" s="11">
        <v>110.48</v>
      </c>
      <c r="AG145" s="11">
        <v>113.68</v>
      </c>
      <c r="AH145" s="11">
        <v>113.28</v>
      </c>
      <c r="AI145" s="11">
        <v>112.45</v>
      </c>
      <c r="AJ145" s="11">
        <v>112</v>
      </c>
      <c r="AK145" s="11">
        <v>111.35</v>
      </c>
    </row>
    <row r="146" spans="1:37" s="11" customFormat="1" x14ac:dyDescent="0.3">
      <c r="A146" s="86" t="str">
        <f t="shared" si="2"/>
        <v>SDG_NoInv_BaseQINVXcsequ</v>
      </c>
      <c r="B146" s="9" t="s">
        <v>222</v>
      </c>
      <c r="C146" s="10" t="s">
        <v>217</v>
      </c>
      <c r="D146" s="76" t="s">
        <v>101</v>
      </c>
      <c r="E146" s="11" t="s">
        <v>112</v>
      </c>
      <c r="F146" s="11">
        <v>30.11</v>
      </c>
      <c r="G146" s="11">
        <v>27.44</v>
      </c>
      <c r="H146" s="11">
        <v>28.24</v>
      </c>
      <c r="I146" s="11">
        <v>28.8</v>
      </c>
      <c r="J146" s="11">
        <v>29.32</v>
      </c>
      <c r="K146" s="11">
        <v>29.91</v>
      </c>
      <c r="L146" s="11">
        <v>30.62</v>
      </c>
      <c r="M146" s="11">
        <v>31.43</v>
      </c>
      <c r="N146" s="11">
        <v>32.28</v>
      </c>
      <c r="O146" s="11">
        <v>33.35</v>
      </c>
      <c r="P146" s="11">
        <v>34.33</v>
      </c>
      <c r="Q146" s="11">
        <v>35.26</v>
      </c>
      <c r="R146" s="11">
        <v>36.340000000000003</v>
      </c>
      <c r="S146" s="11">
        <v>37.47</v>
      </c>
      <c r="T146" s="11">
        <v>38.659999999999997</v>
      </c>
      <c r="U146" s="11">
        <v>40.04</v>
      </c>
      <c r="V146" s="11">
        <v>41.48</v>
      </c>
      <c r="W146" s="11">
        <v>42.89</v>
      </c>
      <c r="X146" s="11">
        <v>44.19</v>
      </c>
      <c r="Y146" s="11">
        <v>45.51</v>
      </c>
      <c r="Z146" s="11">
        <v>46.91</v>
      </c>
      <c r="AA146" s="11">
        <v>48.27</v>
      </c>
      <c r="AB146" s="11">
        <v>49.46</v>
      </c>
      <c r="AC146" s="11">
        <v>50.67</v>
      </c>
      <c r="AD146" s="11">
        <v>52.09</v>
      </c>
      <c r="AE146" s="11">
        <v>53.63</v>
      </c>
      <c r="AF146" s="11">
        <v>55.26</v>
      </c>
      <c r="AG146" s="11">
        <v>56.85</v>
      </c>
      <c r="AH146" s="11">
        <v>56.65</v>
      </c>
      <c r="AI146" s="11">
        <v>56.24</v>
      </c>
      <c r="AJ146" s="11">
        <v>56.02</v>
      </c>
      <c r="AK146" s="11">
        <v>55.69</v>
      </c>
    </row>
    <row r="147" spans="1:37" s="11" customFormat="1" x14ac:dyDescent="0.3">
      <c r="A147" s="86" t="str">
        <f t="shared" si="2"/>
        <v>SDG_NoInv_BaseQINVXcvehi</v>
      </c>
      <c r="B147" s="9" t="s">
        <v>222</v>
      </c>
      <c r="C147" s="10" t="s">
        <v>217</v>
      </c>
      <c r="D147" s="76" t="s">
        <v>101</v>
      </c>
      <c r="E147" s="11" t="s">
        <v>113</v>
      </c>
      <c r="F147" s="11">
        <v>91.08</v>
      </c>
      <c r="G147" s="11">
        <v>83.01</v>
      </c>
      <c r="H147" s="11">
        <v>85.44</v>
      </c>
      <c r="I147" s="11">
        <v>87.14</v>
      </c>
      <c r="J147" s="11">
        <v>88.7</v>
      </c>
      <c r="K147" s="11">
        <v>90.49</v>
      </c>
      <c r="L147" s="11">
        <v>92.64</v>
      </c>
      <c r="M147" s="11">
        <v>95.09</v>
      </c>
      <c r="N147" s="11">
        <v>97.66</v>
      </c>
      <c r="O147" s="11">
        <v>100.89</v>
      </c>
      <c r="P147" s="11">
        <v>103.86</v>
      </c>
      <c r="Q147" s="11">
        <v>106.68</v>
      </c>
      <c r="R147" s="11">
        <v>109.95</v>
      </c>
      <c r="S147" s="11">
        <v>113.36</v>
      </c>
      <c r="T147" s="11">
        <v>116.97</v>
      </c>
      <c r="U147" s="11">
        <v>121.15</v>
      </c>
      <c r="V147" s="11">
        <v>125.48</v>
      </c>
      <c r="W147" s="11">
        <v>129.75</v>
      </c>
      <c r="X147" s="11">
        <v>133.68</v>
      </c>
      <c r="Y147" s="11">
        <v>137.68</v>
      </c>
      <c r="Z147" s="11">
        <v>141.91999999999999</v>
      </c>
      <c r="AA147" s="11">
        <v>146.04</v>
      </c>
      <c r="AB147" s="11">
        <v>149.63999999999999</v>
      </c>
      <c r="AC147" s="11">
        <v>153.29</v>
      </c>
      <c r="AD147" s="11">
        <v>157.59</v>
      </c>
      <c r="AE147" s="11">
        <v>162.26</v>
      </c>
      <c r="AF147" s="11">
        <v>167.18</v>
      </c>
      <c r="AG147" s="11">
        <v>172</v>
      </c>
      <c r="AH147" s="11">
        <v>171.39</v>
      </c>
      <c r="AI147" s="11">
        <v>170.14</v>
      </c>
      <c r="AJ147" s="11">
        <v>169.47</v>
      </c>
      <c r="AK147" s="11">
        <v>168.49</v>
      </c>
    </row>
    <row r="148" spans="1:37" s="11" customFormat="1" x14ac:dyDescent="0.3">
      <c r="A148" s="86" t="str">
        <f t="shared" si="2"/>
        <v>SDG_NoInv_BaseQINVXctequ</v>
      </c>
      <c r="B148" s="9" t="s">
        <v>222</v>
      </c>
      <c r="C148" s="10" t="s">
        <v>217</v>
      </c>
      <c r="D148" s="76" t="s">
        <v>101</v>
      </c>
      <c r="E148" s="11" t="s">
        <v>114</v>
      </c>
      <c r="F148" s="11">
        <v>10.77</v>
      </c>
      <c r="G148" s="11">
        <v>9.81</v>
      </c>
      <c r="H148" s="11">
        <v>10.1</v>
      </c>
      <c r="I148" s="11">
        <v>10.3</v>
      </c>
      <c r="J148" s="11">
        <v>10.49</v>
      </c>
      <c r="K148" s="11">
        <v>10.7</v>
      </c>
      <c r="L148" s="11">
        <v>10.95</v>
      </c>
      <c r="M148" s="11">
        <v>11.24</v>
      </c>
      <c r="N148" s="11">
        <v>11.55</v>
      </c>
      <c r="O148" s="11">
        <v>11.93</v>
      </c>
      <c r="P148" s="11">
        <v>12.28</v>
      </c>
      <c r="Q148" s="11">
        <v>12.61</v>
      </c>
      <c r="R148" s="11">
        <v>13</v>
      </c>
      <c r="S148" s="11">
        <v>13.4</v>
      </c>
      <c r="T148" s="11">
        <v>13.83</v>
      </c>
      <c r="U148" s="11">
        <v>14.32</v>
      </c>
      <c r="V148" s="11">
        <v>14.84</v>
      </c>
      <c r="W148" s="11">
        <v>15.34</v>
      </c>
      <c r="X148" s="11">
        <v>15.81</v>
      </c>
      <c r="Y148" s="11">
        <v>16.28</v>
      </c>
      <c r="Z148" s="11">
        <v>16.78</v>
      </c>
      <c r="AA148" s="11">
        <v>17.27</v>
      </c>
      <c r="AB148" s="11">
        <v>17.690000000000001</v>
      </c>
      <c r="AC148" s="11">
        <v>18.12</v>
      </c>
      <c r="AD148" s="11">
        <v>18.63</v>
      </c>
      <c r="AE148" s="11">
        <v>19.18</v>
      </c>
      <c r="AF148" s="11">
        <v>19.77</v>
      </c>
      <c r="AG148" s="11">
        <v>20.34</v>
      </c>
      <c r="AH148" s="11">
        <v>20.260000000000002</v>
      </c>
      <c r="AI148" s="11">
        <v>20.12</v>
      </c>
      <c r="AJ148" s="11">
        <v>20.04</v>
      </c>
      <c r="AK148" s="11">
        <v>19.920000000000002</v>
      </c>
    </row>
    <row r="149" spans="1:37" s="11" customFormat="1" x14ac:dyDescent="0.3">
      <c r="A149" s="86" t="str">
        <f t="shared" si="2"/>
        <v>SDG_NoInv_BaseQINVXcfurn</v>
      </c>
      <c r="B149" s="9" t="s">
        <v>222</v>
      </c>
      <c r="C149" s="10" t="s">
        <v>217</v>
      </c>
      <c r="D149" s="76" t="s">
        <v>101</v>
      </c>
      <c r="E149" s="11" t="s">
        <v>115</v>
      </c>
      <c r="F149" s="11">
        <v>21.77</v>
      </c>
      <c r="G149" s="11">
        <v>19.84</v>
      </c>
      <c r="H149" s="11">
        <v>20.420000000000002</v>
      </c>
      <c r="I149" s="11">
        <v>20.83</v>
      </c>
      <c r="J149" s="11">
        <v>21.2</v>
      </c>
      <c r="K149" s="11">
        <v>21.63</v>
      </c>
      <c r="L149" s="11">
        <v>22.14</v>
      </c>
      <c r="M149" s="11">
        <v>22.73</v>
      </c>
      <c r="N149" s="11">
        <v>23.34</v>
      </c>
      <c r="O149" s="11">
        <v>24.11</v>
      </c>
      <c r="P149" s="11">
        <v>24.82</v>
      </c>
      <c r="Q149" s="11">
        <v>25.5</v>
      </c>
      <c r="R149" s="11">
        <v>26.28</v>
      </c>
      <c r="S149" s="11">
        <v>27.09</v>
      </c>
      <c r="T149" s="11">
        <v>27.96</v>
      </c>
      <c r="U149" s="11">
        <v>28.96</v>
      </c>
      <c r="V149" s="11">
        <v>29.99</v>
      </c>
      <c r="W149" s="11">
        <v>31.01</v>
      </c>
      <c r="X149" s="11">
        <v>31.95</v>
      </c>
      <c r="Y149" s="11">
        <v>32.909999999999997</v>
      </c>
      <c r="Z149" s="11">
        <v>33.92</v>
      </c>
      <c r="AA149" s="11">
        <v>34.9</v>
      </c>
      <c r="AB149" s="11">
        <v>35.76</v>
      </c>
      <c r="AC149" s="11">
        <v>36.64</v>
      </c>
      <c r="AD149" s="11">
        <v>37.67</v>
      </c>
      <c r="AE149" s="11">
        <v>38.78</v>
      </c>
      <c r="AF149" s="11">
        <v>39.96</v>
      </c>
      <c r="AG149" s="11">
        <v>41.11</v>
      </c>
      <c r="AH149" s="11">
        <v>40.96</v>
      </c>
      <c r="AI149" s="11">
        <v>40.67</v>
      </c>
      <c r="AJ149" s="11">
        <v>40.51</v>
      </c>
      <c r="AK149" s="11">
        <v>40.270000000000003</v>
      </c>
    </row>
    <row r="150" spans="1:37" s="11" customFormat="1" x14ac:dyDescent="0.3">
      <c r="A150" s="86" t="str">
        <f t="shared" si="2"/>
        <v>SDG_NoInv_BaseQINVXcoman</v>
      </c>
      <c r="B150" s="9" t="s">
        <v>222</v>
      </c>
      <c r="C150" s="10" t="s">
        <v>217</v>
      </c>
      <c r="D150" s="76" t="s">
        <v>101</v>
      </c>
      <c r="E150" s="11" t="s">
        <v>116</v>
      </c>
      <c r="F150" s="11">
        <v>1.45</v>
      </c>
      <c r="G150" s="11">
        <v>1.33</v>
      </c>
      <c r="H150" s="11">
        <v>1.36</v>
      </c>
      <c r="I150" s="11">
        <v>1.39</v>
      </c>
      <c r="J150" s="11">
        <v>1.42</v>
      </c>
      <c r="K150" s="11">
        <v>1.45</v>
      </c>
      <c r="L150" s="11">
        <v>1.48</v>
      </c>
      <c r="M150" s="11">
        <v>1.52</v>
      </c>
      <c r="N150" s="11">
        <v>1.56</v>
      </c>
      <c r="O150" s="11">
        <v>1.61</v>
      </c>
      <c r="P150" s="11">
        <v>1.66</v>
      </c>
      <c r="Q150" s="11">
        <v>1.7</v>
      </c>
      <c r="R150" s="11">
        <v>1.76</v>
      </c>
      <c r="S150" s="11">
        <v>1.81</v>
      </c>
      <c r="T150" s="11">
        <v>1.87</v>
      </c>
      <c r="U150" s="11">
        <v>1.93</v>
      </c>
      <c r="V150" s="11">
        <v>2</v>
      </c>
      <c r="W150" s="11">
        <v>2.0699999999999998</v>
      </c>
      <c r="X150" s="11">
        <v>2.14</v>
      </c>
      <c r="Y150" s="11">
        <v>2.2000000000000002</v>
      </c>
      <c r="Z150" s="11">
        <v>2.27</v>
      </c>
      <c r="AA150" s="11">
        <v>2.33</v>
      </c>
      <c r="AB150" s="11">
        <v>2.39</v>
      </c>
      <c r="AC150" s="11">
        <v>2.4500000000000002</v>
      </c>
      <c r="AD150" s="11">
        <v>2.52</v>
      </c>
      <c r="AE150" s="11">
        <v>2.59</v>
      </c>
      <c r="AF150" s="11">
        <v>2.67</v>
      </c>
      <c r="AG150" s="11">
        <v>2.75</v>
      </c>
      <c r="AH150" s="11">
        <v>2.74</v>
      </c>
      <c r="AI150" s="11">
        <v>2.72</v>
      </c>
      <c r="AJ150" s="11">
        <v>2.71</v>
      </c>
      <c r="AK150" s="11">
        <v>2.69</v>
      </c>
    </row>
    <row r="151" spans="1:37" s="11" customFormat="1" x14ac:dyDescent="0.3">
      <c r="A151" s="86" t="str">
        <f t="shared" si="2"/>
        <v>SDG_NoInv_BaseQINVXccons</v>
      </c>
      <c r="B151" s="9" t="s">
        <v>222</v>
      </c>
      <c r="C151" s="10" t="s">
        <v>217</v>
      </c>
      <c r="D151" s="76" t="s">
        <v>101</v>
      </c>
      <c r="E151" s="11" t="s">
        <v>117</v>
      </c>
      <c r="F151" s="11">
        <v>405.25</v>
      </c>
      <c r="G151" s="11">
        <v>369.33</v>
      </c>
      <c r="H151" s="11">
        <v>380.17</v>
      </c>
      <c r="I151" s="11">
        <v>387.7</v>
      </c>
      <c r="J151" s="11">
        <v>394.66</v>
      </c>
      <c r="K151" s="11">
        <v>402.59</v>
      </c>
      <c r="L151" s="11">
        <v>412.18</v>
      </c>
      <c r="M151" s="11">
        <v>423.06</v>
      </c>
      <c r="N151" s="11">
        <v>434.51</v>
      </c>
      <c r="O151" s="11">
        <v>448.89</v>
      </c>
      <c r="P151" s="11">
        <v>462.09</v>
      </c>
      <c r="Q151" s="11">
        <v>474.63</v>
      </c>
      <c r="R151" s="11">
        <v>489.2</v>
      </c>
      <c r="S151" s="11">
        <v>504.36</v>
      </c>
      <c r="T151" s="11">
        <v>520.42999999999995</v>
      </c>
      <c r="U151" s="11">
        <v>539.02</v>
      </c>
      <c r="V151" s="11">
        <v>558.29999999999995</v>
      </c>
      <c r="W151" s="11">
        <v>577.30999999999995</v>
      </c>
      <c r="X151" s="11">
        <v>594.78</v>
      </c>
      <c r="Y151" s="11">
        <v>612.59</v>
      </c>
      <c r="Z151" s="11">
        <v>631.46</v>
      </c>
      <c r="AA151" s="11">
        <v>649.76</v>
      </c>
      <c r="AB151" s="11">
        <v>665.77</v>
      </c>
      <c r="AC151" s="11">
        <v>682.03</v>
      </c>
      <c r="AD151" s="11">
        <v>701.17</v>
      </c>
      <c r="AE151" s="11">
        <v>721.94</v>
      </c>
      <c r="AF151" s="11">
        <v>743.81</v>
      </c>
      <c r="AG151" s="11">
        <v>765.28</v>
      </c>
      <c r="AH151" s="11">
        <v>762.55</v>
      </c>
      <c r="AI151" s="11">
        <v>757.02</v>
      </c>
      <c r="AJ151" s="11">
        <v>754.02</v>
      </c>
      <c r="AK151" s="11">
        <v>749.67</v>
      </c>
    </row>
    <row r="152" spans="1:37" s="11" customFormat="1" x14ac:dyDescent="0.3">
      <c r="A152" s="86" t="str">
        <f t="shared" si="2"/>
        <v>SDG_NoInv_BaseQINVXcbsrv</v>
      </c>
      <c r="B152" s="9" t="s">
        <v>222</v>
      </c>
      <c r="C152" s="10" t="s">
        <v>217</v>
      </c>
      <c r="D152" s="76" t="s">
        <v>101</v>
      </c>
      <c r="E152" s="11" t="s">
        <v>118</v>
      </c>
      <c r="F152" s="11">
        <v>61.78</v>
      </c>
      <c r="G152" s="11">
        <v>56.3</v>
      </c>
      <c r="H152" s="11">
        <v>57.95</v>
      </c>
      <c r="I152" s="11">
        <v>59.1</v>
      </c>
      <c r="J152" s="11">
        <v>60.16</v>
      </c>
      <c r="K152" s="11">
        <v>61.37</v>
      </c>
      <c r="L152" s="11">
        <v>62.83</v>
      </c>
      <c r="M152" s="11">
        <v>64.489999999999995</v>
      </c>
      <c r="N152" s="11">
        <v>66.239999999999995</v>
      </c>
      <c r="O152" s="11">
        <v>68.430000000000007</v>
      </c>
      <c r="P152" s="11">
        <v>70.44</v>
      </c>
      <c r="Q152" s="11">
        <v>72.349999999999994</v>
      </c>
      <c r="R152" s="11">
        <v>74.58</v>
      </c>
      <c r="S152" s="11">
        <v>76.89</v>
      </c>
      <c r="T152" s="11">
        <v>79.34</v>
      </c>
      <c r="U152" s="11">
        <v>82.17</v>
      </c>
      <c r="V152" s="11">
        <v>85.11</v>
      </c>
      <c r="W152" s="11">
        <v>88.01</v>
      </c>
      <c r="X152" s="11">
        <v>90.67</v>
      </c>
      <c r="Y152" s="11">
        <v>93.39</v>
      </c>
      <c r="Z152" s="11">
        <v>96.26</v>
      </c>
      <c r="AA152" s="11">
        <v>99.05</v>
      </c>
      <c r="AB152" s="11">
        <v>101.49</v>
      </c>
      <c r="AC152" s="11">
        <v>103.97</v>
      </c>
      <c r="AD152" s="11">
        <v>106.89</v>
      </c>
      <c r="AE152" s="11">
        <v>110.06</v>
      </c>
      <c r="AF152" s="11">
        <v>113.39</v>
      </c>
      <c r="AG152" s="11">
        <v>116.66</v>
      </c>
      <c r="AH152" s="11">
        <v>116.25</v>
      </c>
      <c r="AI152" s="11">
        <v>115.4</v>
      </c>
      <c r="AJ152" s="11">
        <v>114.95</v>
      </c>
      <c r="AK152" s="11">
        <v>114.28</v>
      </c>
    </row>
    <row r="153" spans="1:37" s="11" customFormat="1" x14ac:dyDescent="0.3">
      <c r="A153" s="86" t="str">
        <f t="shared" si="2"/>
        <v>SDG_NoInv_BaseQINVXcimpt</v>
      </c>
      <c r="B153" s="9" t="s">
        <v>222</v>
      </c>
      <c r="C153" s="10" t="s">
        <v>217</v>
      </c>
      <c r="D153" s="76" t="s">
        <v>101</v>
      </c>
      <c r="E153" s="11" t="s">
        <v>119</v>
      </c>
      <c r="F153" s="11">
        <v>2.82</v>
      </c>
      <c r="G153" s="11">
        <v>2.82</v>
      </c>
      <c r="H153" s="11">
        <v>2.82</v>
      </c>
      <c r="I153" s="11">
        <v>2.82</v>
      </c>
      <c r="J153" s="11">
        <v>2.82</v>
      </c>
      <c r="K153" s="11">
        <v>2.82</v>
      </c>
      <c r="L153" s="11">
        <v>2.82</v>
      </c>
      <c r="M153" s="11">
        <v>2.82</v>
      </c>
      <c r="N153" s="11">
        <v>2.82</v>
      </c>
      <c r="O153" s="11">
        <v>2.82</v>
      </c>
      <c r="P153" s="11">
        <v>2.82</v>
      </c>
      <c r="Q153" s="11">
        <v>2.82</v>
      </c>
      <c r="R153" s="11">
        <v>2.82</v>
      </c>
      <c r="S153" s="11">
        <v>2.82</v>
      </c>
      <c r="T153" s="11">
        <v>2.82</v>
      </c>
      <c r="U153" s="11">
        <v>2.82</v>
      </c>
      <c r="V153" s="11">
        <v>2.82</v>
      </c>
      <c r="W153" s="11">
        <v>2.82</v>
      </c>
      <c r="X153" s="11">
        <v>2.82</v>
      </c>
      <c r="Y153" s="11">
        <v>2.82</v>
      </c>
      <c r="Z153" s="11">
        <v>2.82</v>
      </c>
      <c r="AA153" s="11">
        <v>2.82</v>
      </c>
      <c r="AB153" s="11">
        <v>2.82</v>
      </c>
      <c r="AC153" s="11">
        <v>2.82</v>
      </c>
      <c r="AD153" s="11">
        <v>2.82</v>
      </c>
      <c r="AE153" s="11">
        <v>2.82</v>
      </c>
      <c r="AF153" s="11">
        <v>2.82</v>
      </c>
      <c r="AG153" s="11">
        <v>2.82</v>
      </c>
      <c r="AH153" s="11">
        <v>2.82</v>
      </c>
      <c r="AI153" s="11">
        <v>2.82</v>
      </c>
      <c r="AJ153" s="11">
        <v>2.82</v>
      </c>
      <c r="AK153" s="11">
        <v>2.82</v>
      </c>
    </row>
    <row r="154" spans="1:37" s="11" customFormat="1" x14ac:dyDescent="0.3">
      <c r="A154" s="86" t="str">
        <f t="shared" si="2"/>
        <v>SDG_NoInv_BasePQXcawhe</v>
      </c>
      <c r="B154" s="9" t="s">
        <v>222</v>
      </c>
      <c r="C154" s="10" t="s">
        <v>217</v>
      </c>
      <c r="D154" s="76" t="s">
        <v>120</v>
      </c>
      <c r="E154" s="11" t="s">
        <v>121</v>
      </c>
      <c r="F154" s="11">
        <v>1.05</v>
      </c>
      <c r="G154" s="11">
        <v>1.06</v>
      </c>
      <c r="H154" s="11">
        <v>1.06</v>
      </c>
      <c r="I154" s="11">
        <v>1.07</v>
      </c>
      <c r="J154" s="11">
        <v>1.07</v>
      </c>
      <c r="K154" s="11">
        <v>1.07</v>
      </c>
      <c r="L154" s="11">
        <v>1.07</v>
      </c>
      <c r="M154" s="11">
        <v>1.07</v>
      </c>
      <c r="N154" s="11">
        <v>1.07</v>
      </c>
      <c r="O154" s="11">
        <v>1.1000000000000001</v>
      </c>
      <c r="P154" s="11">
        <v>1.1000000000000001</v>
      </c>
      <c r="Q154" s="11">
        <v>1.1000000000000001</v>
      </c>
      <c r="R154" s="11">
        <v>1.1000000000000001</v>
      </c>
      <c r="S154" s="11">
        <v>1.1000000000000001</v>
      </c>
      <c r="T154" s="11">
        <v>1.1000000000000001</v>
      </c>
      <c r="U154" s="11">
        <v>1.1000000000000001</v>
      </c>
      <c r="V154" s="11">
        <v>1.1000000000000001</v>
      </c>
      <c r="W154" s="11">
        <v>1.1000000000000001</v>
      </c>
      <c r="X154" s="11">
        <v>1.1100000000000001</v>
      </c>
      <c r="Y154" s="11">
        <v>1.1000000000000001</v>
      </c>
      <c r="Z154" s="11">
        <v>1.1000000000000001</v>
      </c>
      <c r="AA154" s="11">
        <v>1.1000000000000001</v>
      </c>
      <c r="AB154" s="11">
        <v>1.1100000000000001</v>
      </c>
      <c r="AC154" s="11">
        <v>1.1100000000000001</v>
      </c>
      <c r="AD154" s="11">
        <v>1.1100000000000001</v>
      </c>
      <c r="AE154" s="11">
        <v>1.1100000000000001</v>
      </c>
      <c r="AF154" s="11">
        <v>1.1100000000000001</v>
      </c>
      <c r="AG154" s="11">
        <v>1.1100000000000001</v>
      </c>
      <c r="AH154" s="11">
        <v>1.1000000000000001</v>
      </c>
      <c r="AI154" s="11">
        <v>1.0900000000000001</v>
      </c>
      <c r="AJ154" s="11">
        <v>1.0900000000000001</v>
      </c>
      <c r="AK154" s="11">
        <v>1.08</v>
      </c>
    </row>
    <row r="155" spans="1:37" s="11" customFormat="1" x14ac:dyDescent="0.3">
      <c r="A155" s="86" t="str">
        <f t="shared" si="2"/>
        <v>SDG_NoInv_BasePQXcamai</v>
      </c>
      <c r="B155" s="9" t="s">
        <v>222</v>
      </c>
      <c r="C155" s="10" t="s">
        <v>217</v>
      </c>
      <c r="D155" s="76" t="s">
        <v>120</v>
      </c>
      <c r="E155" s="11" t="s">
        <v>122</v>
      </c>
      <c r="F155" s="11">
        <v>1.1000000000000001</v>
      </c>
      <c r="G155" s="11">
        <v>1.08</v>
      </c>
      <c r="H155" s="11">
        <v>1.08</v>
      </c>
      <c r="I155" s="11">
        <v>1.1000000000000001</v>
      </c>
      <c r="J155" s="11">
        <v>1.1000000000000001</v>
      </c>
      <c r="K155" s="11">
        <v>1.1000000000000001</v>
      </c>
      <c r="L155" s="11">
        <v>1.0900000000000001</v>
      </c>
      <c r="M155" s="11">
        <v>1.0900000000000001</v>
      </c>
      <c r="N155" s="11">
        <v>1.0900000000000001</v>
      </c>
      <c r="O155" s="11">
        <v>1.1000000000000001</v>
      </c>
      <c r="P155" s="11">
        <v>1.1000000000000001</v>
      </c>
      <c r="Q155" s="11">
        <v>1.0900000000000001</v>
      </c>
      <c r="R155" s="11">
        <v>1.0900000000000001</v>
      </c>
      <c r="S155" s="11">
        <v>1.0900000000000001</v>
      </c>
      <c r="T155" s="11">
        <v>1.08</v>
      </c>
      <c r="U155" s="11">
        <v>1.08</v>
      </c>
      <c r="V155" s="11">
        <v>1.07</v>
      </c>
      <c r="W155" s="11">
        <v>1.07</v>
      </c>
      <c r="X155" s="11">
        <v>1.06</v>
      </c>
      <c r="Y155" s="11">
        <v>1.06</v>
      </c>
      <c r="Z155" s="11">
        <v>1.06</v>
      </c>
      <c r="AA155" s="11">
        <v>1.06</v>
      </c>
      <c r="AB155" s="11">
        <v>1.06</v>
      </c>
      <c r="AC155" s="11">
        <v>1.06</v>
      </c>
      <c r="AD155" s="11">
        <v>1.06</v>
      </c>
      <c r="AE155" s="11">
        <v>1.05</v>
      </c>
      <c r="AF155" s="11">
        <v>1.05</v>
      </c>
      <c r="AG155" s="11">
        <v>1.04</v>
      </c>
      <c r="AH155" s="11">
        <v>1.02</v>
      </c>
      <c r="AI155" s="11">
        <v>1.01</v>
      </c>
      <c r="AJ155" s="11">
        <v>0.99</v>
      </c>
      <c r="AK155" s="11">
        <v>0.98</v>
      </c>
    </row>
    <row r="156" spans="1:37" s="11" customFormat="1" x14ac:dyDescent="0.3">
      <c r="A156" s="86" t="str">
        <f t="shared" si="2"/>
        <v>SDG_NoInv_BasePQXcaoce</v>
      </c>
      <c r="B156" s="9" t="s">
        <v>222</v>
      </c>
      <c r="C156" s="10" t="s">
        <v>217</v>
      </c>
      <c r="D156" s="76" t="s">
        <v>120</v>
      </c>
      <c r="E156" s="11" t="s">
        <v>123</v>
      </c>
      <c r="F156" s="11">
        <v>1.0900000000000001</v>
      </c>
      <c r="G156" s="11">
        <v>1.06</v>
      </c>
      <c r="H156" s="11">
        <v>1.08</v>
      </c>
      <c r="I156" s="11">
        <v>1.0900000000000001</v>
      </c>
      <c r="J156" s="11">
        <v>1.1000000000000001</v>
      </c>
      <c r="K156" s="11">
        <v>1.1000000000000001</v>
      </c>
      <c r="L156" s="11">
        <v>1.1100000000000001</v>
      </c>
      <c r="M156" s="11">
        <v>1.1100000000000001</v>
      </c>
      <c r="N156" s="11">
        <v>1.1100000000000001</v>
      </c>
      <c r="O156" s="11">
        <v>1.1399999999999999</v>
      </c>
      <c r="P156" s="11">
        <v>1.1499999999999999</v>
      </c>
      <c r="Q156" s="11">
        <v>1.1499999999999999</v>
      </c>
      <c r="R156" s="11">
        <v>1.1499999999999999</v>
      </c>
      <c r="S156" s="11">
        <v>1.1499999999999999</v>
      </c>
      <c r="T156" s="11">
        <v>1.1499999999999999</v>
      </c>
      <c r="U156" s="11">
        <v>1.1499999999999999</v>
      </c>
      <c r="V156" s="11">
        <v>1.1499999999999999</v>
      </c>
      <c r="W156" s="11">
        <v>1.1499999999999999</v>
      </c>
      <c r="X156" s="11">
        <v>1.1499999999999999</v>
      </c>
      <c r="Y156" s="11">
        <v>1.1499999999999999</v>
      </c>
      <c r="Z156" s="11">
        <v>1.1499999999999999</v>
      </c>
      <c r="AA156" s="11">
        <v>1.1499999999999999</v>
      </c>
      <c r="AB156" s="11">
        <v>1.1599999999999999</v>
      </c>
      <c r="AC156" s="11">
        <v>1.17</v>
      </c>
      <c r="AD156" s="11">
        <v>1.17</v>
      </c>
      <c r="AE156" s="11">
        <v>1.17</v>
      </c>
      <c r="AF156" s="11">
        <v>1.17</v>
      </c>
      <c r="AG156" s="11">
        <v>1.17</v>
      </c>
      <c r="AH156" s="11">
        <v>1.1499999999999999</v>
      </c>
      <c r="AI156" s="11">
        <v>1.1399999999999999</v>
      </c>
      <c r="AJ156" s="11">
        <v>1.1200000000000001</v>
      </c>
      <c r="AK156" s="11">
        <v>1.1100000000000001</v>
      </c>
    </row>
    <row r="157" spans="1:37" s="11" customFormat="1" x14ac:dyDescent="0.3">
      <c r="A157" s="86" t="str">
        <f t="shared" si="2"/>
        <v>SDG_NoInv_BasePQXcaveg</v>
      </c>
      <c r="B157" s="9" t="s">
        <v>222</v>
      </c>
      <c r="C157" s="10" t="s">
        <v>217</v>
      </c>
      <c r="D157" s="76" t="s">
        <v>120</v>
      </c>
      <c r="E157" s="11" t="s">
        <v>124</v>
      </c>
      <c r="F157" s="11">
        <v>1.1000000000000001</v>
      </c>
      <c r="G157" s="11">
        <v>1.1200000000000001</v>
      </c>
      <c r="H157" s="11">
        <v>1.1100000000000001</v>
      </c>
      <c r="I157" s="11">
        <v>1.1100000000000001</v>
      </c>
      <c r="J157" s="11">
        <v>1.1100000000000001</v>
      </c>
      <c r="K157" s="11">
        <v>1.1100000000000001</v>
      </c>
      <c r="L157" s="11">
        <v>1.1100000000000001</v>
      </c>
      <c r="M157" s="11">
        <v>1.1100000000000001</v>
      </c>
      <c r="N157" s="11">
        <v>1.1100000000000001</v>
      </c>
      <c r="O157" s="11">
        <v>1.1100000000000001</v>
      </c>
      <c r="P157" s="11">
        <v>1.1100000000000001</v>
      </c>
      <c r="Q157" s="11">
        <v>1.1100000000000001</v>
      </c>
      <c r="R157" s="11">
        <v>1.1100000000000001</v>
      </c>
      <c r="S157" s="11">
        <v>1.1100000000000001</v>
      </c>
      <c r="T157" s="11">
        <v>1.1100000000000001</v>
      </c>
      <c r="U157" s="11">
        <v>1.1100000000000001</v>
      </c>
      <c r="V157" s="11">
        <v>1.1000000000000001</v>
      </c>
      <c r="W157" s="11">
        <v>1.1000000000000001</v>
      </c>
      <c r="X157" s="11">
        <v>1.1000000000000001</v>
      </c>
      <c r="Y157" s="11">
        <v>1.1000000000000001</v>
      </c>
      <c r="Z157" s="11">
        <v>1.1000000000000001</v>
      </c>
      <c r="AA157" s="11">
        <v>1.1000000000000001</v>
      </c>
      <c r="AB157" s="11">
        <v>1.1000000000000001</v>
      </c>
      <c r="AC157" s="11">
        <v>1.0900000000000001</v>
      </c>
      <c r="AD157" s="11">
        <v>1.0900000000000001</v>
      </c>
      <c r="AE157" s="11">
        <v>1.0900000000000001</v>
      </c>
      <c r="AF157" s="11">
        <v>1.0900000000000001</v>
      </c>
      <c r="AG157" s="11">
        <v>1.0900000000000001</v>
      </c>
      <c r="AH157" s="11">
        <v>1.0900000000000001</v>
      </c>
      <c r="AI157" s="11">
        <v>1.0900000000000001</v>
      </c>
      <c r="AJ157" s="11">
        <v>1.0900000000000001</v>
      </c>
      <c r="AK157" s="11">
        <v>1.0900000000000001</v>
      </c>
    </row>
    <row r="158" spans="1:37" s="11" customFormat="1" x14ac:dyDescent="0.3">
      <c r="A158" s="86" t="str">
        <f t="shared" si="2"/>
        <v>SDG_NoInv_BasePQXcaofr</v>
      </c>
      <c r="B158" s="9" t="s">
        <v>222</v>
      </c>
      <c r="C158" s="10" t="s">
        <v>217</v>
      </c>
      <c r="D158" s="76" t="s">
        <v>120</v>
      </c>
      <c r="E158" s="11" t="s">
        <v>125</v>
      </c>
      <c r="F158" s="11">
        <v>1.1000000000000001</v>
      </c>
      <c r="G158" s="11">
        <v>1.1100000000000001</v>
      </c>
      <c r="H158" s="11">
        <v>1.0900000000000001</v>
      </c>
      <c r="I158" s="11">
        <v>1.0900000000000001</v>
      </c>
      <c r="J158" s="11">
        <v>1.0900000000000001</v>
      </c>
      <c r="K158" s="11">
        <v>1.08</v>
      </c>
      <c r="L158" s="11">
        <v>1.07</v>
      </c>
      <c r="M158" s="11">
        <v>1.07</v>
      </c>
      <c r="N158" s="11">
        <v>1.07</v>
      </c>
      <c r="O158" s="11">
        <v>1.05</v>
      </c>
      <c r="P158" s="11">
        <v>1.04</v>
      </c>
      <c r="Q158" s="11">
        <v>1.04</v>
      </c>
      <c r="R158" s="11">
        <v>1.04</v>
      </c>
      <c r="S158" s="11">
        <v>1.04</v>
      </c>
      <c r="T158" s="11">
        <v>1.03</v>
      </c>
      <c r="U158" s="11">
        <v>1.03</v>
      </c>
      <c r="V158" s="11">
        <v>1.03</v>
      </c>
      <c r="W158" s="11">
        <v>1.02</v>
      </c>
      <c r="X158" s="11">
        <v>1.02</v>
      </c>
      <c r="Y158" s="11">
        <v>1.02</v>
      </c>
      <c r="Z158" s="11">
        <v>1.02</v>
      </c>
      <c r="AA158" s="11">
        <v>1.01</v>
      </c>
      <c r="AB158" s="11">
        <v>1.01</v>
      </c>
      <c r="AC158" s="11">
        <v>1</v>
      </c>
      <c r="AD158" s="11">
        <v>1</v>
      </c>
      <c r="AE158" s="11">
        <v>1</v>
      </c>
      <c r="AF158" s="11">
        <v>0.99</v>
      </c>
      <c r="AG158" s="11">
        <v>0.99</v>
      </c>
      <c r="AH158" s="11">
        <v>0.99</v>
      </c>
      <c r="AI158" s="11">
        <v>0.99</v>
      </c>
      <c r="AJ158" s="11">
        <v>0.99</v>
      </c>
      <c r="AK158" s="11">
        <v>1</v>
      </c>
    </row>
    <row r="159" spans="1:37" s="11" customFormat="1" x14ac:dyDescent="0.3">
      <c r="A159" s="86" t="str">
        <f t="shared" si="2"/>
        <v>SDG_NoInv_BasePQXcagra</v>
      </c>
      <c r="B159" s="9" t="s">
        <v>222</v>
      </c>
      <c r="C159" s="10" t="s">
        <v>217</v>
      </c>
      <c r="D159" s="76" t="s">
        <v>120</v>
      </c>
      <c r="E159" s="11" t="s">
        <v>126</v>
      </c>
      <c r="F159" s="11">
        <v>1.1000000000000001</v>
      </c>
      <c r="G159" s="11">
        <v>1.1399999999999999</v>
      </c>
      <c r="H159" s="11">
        <v>1.1299999999999999</v>
      </c>
      <c r="I159" s="11">
        <v>1.1399999999999999</v>
      </c>
      <c r="J159" s="11">
        <v>1.1399999999999999</v>
      </c>
      <c r="K159" s="11">
        <v>1.1399999999999999</v>
      </c>
      <c r="L159" s="11">
        <v>1.1399999999999999</v>
      </c>
      <c r="M159" s="11">
        <v>1.1399999999999999</v>
      </c>
      <c r="N159" s="11">
        <v>1.1399999999999999</v>
      </c>
      <c r="O159" s="11">
        <v>1.1299999999999999</v>
      </c>
      <c r="P159" s="11">
        <v>1.1299999999999999</v>
      </c>
      <c r="Q159" s="11">
        <v>1.1299999999999999</v>
      </c>
      <c r="R159" s="11">
        <v>1.1299999999999999</v>
      </c>
      <c r="S159" s="11">
        <v>1.1299999999999999</v>
      </c>
      <c r="T159" s="11">
        <v>1.1299999999999999</v>
      </c>
      <c r="U159" s="11">
        <v>1.1299999999999999</v>
      </c>
      <c r="V159" s="11">
        <v>1.1299999999999999</v>
      </c>
      <c r="W159" s="11">
        <v>1.1299999999999999</v>
      </c>
      <c r="X159" s="11">
        <v>1.1299999999999999</v>
      </c>
      <c r="Y159" s="11">
        <v>1.1299999999999999</v>
      </c>
      <c r="Z159" s="11">
        <v>1.1299999999999999</v>
      </c>
      <c r="AA159" s="11">
        <v>1.1200000000000001</v>
      </c>
      <c r="AB159" s="11">
        <v>1.1200000000000001</v>
      </c>
      <c r="AC159" s="11">
        <v>1.1200000000000001</v>
      </c>
      <c r="AD159" s="11">
        <v>1.1200000000000001</v>
      </c>
      <c r="AE159" s="11">
        <v>1.1200000000000001</v>
      </c>
      <c r="AF159" s="11">
        <v>1.1100000000000001</v>
      </c>
      <c r="AG159" s="11">
        <v>1.1200000000000001</v>
      </c>
      <c r="AH159" s="11">
        <v>1.1200000000000001</v>
      </c>
      <c r="AI159" s="11">
        <v>1.1200000000000001</v>
      </c>
      <c r="AJ159" s="11">
        <v>1.1299999999999999</v>
      </c>
      <c r="AK159" s="11">
        <v>1.1399999999999999</v>
      </c>
    </row>
    <row r="160" spans="1:37" s="11" customFormat="1" x14ac:dyDescent="0.3">
      <c r="A160" s="86" t="str">
        <f t="shared" si="2"/>
        <v>SDG_NoInv_BasePQXcaoil</v>
      </c>
      <c r="B160" s="9" t="s">
        <v>222</v>
      </c>
      <c r="C160" s="10" t="s">
        <v>217</v>
      </c>
      <c r="D160" s="76" t="s">
        <v>120</v>
      </c>
      <c r="E160" s="11" t="s">
        <v>127</v>
      </c>
      <c r="F160" s="11">
        <v>1.18</v>
      </c>
      <c r="G160" s="11">
        <v>1.1499999999999999</v>
      </c>
      <c r="H160" s="11">
        <v>1.1499999999999999</v>
      </c>
      <c r="I160" s="11">
        <v>1.1599999999999999</v>
      </c>
      <c r="J160" s="11">
        <v>1.17</v>
      </c>
      <c r="K160" s="11">
        <v>1.17</v>
      </c>
      <c r="L160" s="11">
        <v>1.17</v>
      </c>
      <c r="M160" s="11">
        <v>1.17</v>
      </c>
      <c r="N160" s="11">
        <v>1.17</v>
      </c>
      <c r="O160" s="11">
        <v>1.18</v>
      </c>
      <c r="P160" s="11">
        <v>1.19</v>
      </c>
      <c r="Q160" s="11">
        <v>1.19</v>
      </c>
      <c r="R160" s="11">
        <v>1.19</v>
      </c>
      <c r="S160" s="11">
        <v>1.19</v>
      </c>
      <c r="T160" s="11">
        <v>1.2</v>
      </c>
      <c r="U160" s="11">
        <v>1.2</v>
      </c>
      <c r="V160" s="11">
        <v>1.2</v>
      </c>
      <c r="W160" s="11">
        <v>1.2</v>
      </c>
      <c r="X160" s="11">
        <v>1.2</v>
      </c>
      <c r="Y160" s="11">
        <v>1.2</v>
      </c>
      <c r="Z160" s="11">
        <v>1.2</v>
      </c>
      <c r="AA160" s="11">
        <v>1.2</v>
      </c>
      <c r="AB160" s="11">
        <v>1.21</v>
      </c>
      <c r="AC160" s="11">
        <v>1.21</v>
      </c>
      <c r="AD160" s="11">
        <v>1.21</v>
      </c>
      <c r="AE160" s="11">
        <v>1.21</v>
      </c>
      <c r="AF160" s="11">
        <v>1.21</v>
      </c>
      <c r="AG160" s="11">
        <v>1.21</v>
      </c>
      <c r="AH160" s="11">
        <v>1.2</v>
      </c>
      <c r="AI160" s="11">
        <v>1.19</v>
      </c>
      <c r="AJ160" s="11">
        <v>1.18</v>
      </c>
      <c r="AK160" s="11">
        <v>1.17</v>
      </c>
    </row>
    <row r="161" spans="1:37" s="11" customFormat="1" x14ac:dyDescent="0.3">
      <c r="A161" s="86" t="str">
        <f t="shared" si="2"/>
        <v>SDG_NoInv_BasePQXcatub</v>
      </c>
      <c r="B161" s="9" t="s">
        <v>222</v>
      </c>
      <c r="C161" s="10" t="s">
        <v>217</v>
      </c>
      <c r="D161" s="76" t="s">
        <v>120</v>
      </c>
      <c r="E161" s="11" t="s">
        <v>128</v>
      </c>
      <c r="F161" s="11">
        <v>1.1100000000000001</v>
      </c>
      <c r="G161" s="11">
        <v>1.1200000000000001</v>
      </c>
      <c r="H161" s="11">
        <v>1.1200000000000001</v>
      </c>
      <c r="I161" s="11">
        <v>1.1200000000000001</v>
      </c>
      <c r="J161" s="11">
        <v>1.1200000000000001</v>
      </c>
      <c r="K161" s="11">
        <v>1.1200000000000001</v>
      </c>
      <c r="L161" s="11">
        <v>1.1200000000000001</v>
      </c>
      <c r="M161" s="11">
        <v>1.1200000000000001</v>
      </c>
      <c r="N161" s="11">
        <v>1.1200000000000001</v>
      </c>
      <c r="O161" s="11">
        <v>1.1100000000000001</v>
      </c>
      <c r="P161" s="11">
        <v>1.1100000000000001</v>
      </c>
      <c r="Q161" s="11">
        <v>1.1100000000000001</v>
      </c>
      <c r="R161" s="11">
        <v>1.1200000000000001</v>
      </c>
      <c r="S161" s="11">
        <v>1.1100000000000001</v>
      </c>
      <c r="T161" s="11">
        <v>1.1100000000000001</v>
      </c>
      <c r="U161" s="11">
        <v>1.1100000000000001</v>
      </c>
      <c r="V161" s="11">
        <v>1.1100000000000001</v>
      </c>
      <c r="W161" s="11">
        <v>1.1100000000000001</v>
      </c>
      <c r="X161" s="11">
        <v>1.1100000000000001</v>
      </c>
      <c r="Y161" s="11">
        <v>1.1100000000000001</v>
      </c>
      <c r="Z161" s="11">
        <v>1.1100000000000001</v>
      </c>
      <c r="AA161" s="11">
        <v>1.1000000000000001</v>
      </c>
      <c r="AB161" s="11">
        <v>1.1000000000000001</v>
      </c>
      <c r="AC161" s="11">
        <v>1.1000000000000001</v>
      </c>
      <c r="AD161" s="11">
        <v>1.1000000000000001</v>
      </c>
      <c r="AE161" s="11">
        <v>1.1000000000000001</v>
      </c>
      <c r="AF161" s="11">
        <v>1.1000000000000001</v>
      </c>
      <c r="AG161" s="11">
        <v>1.1000000000000001</v>
      </c>
      <c r="AH161" s="11">
        <v>1.1000000000000001</v>
      </c>
      <c r="AI161" s="11">
        <v>1.1000000000000001</v>
      </c>
      <c r="AJ161" s="11">
        <v>1.1000000000000001</v>
      </c>
      <c r="AK161" s="11">
        <v>1.1100000000000001</v>
      </c>
    </row>
    <row r="162" spans="1:37" s="11" customFormat="1" x14ac:dyDescent="0.3">
      <c r="A162" s="86" t="str">
        <f t="shared" si="2"/>
        <v>SDG_NoInv_BasePQXcapul</v>
      </c>
      <c r="B162" s="9" t="s">
        <v>222</v>
      </c>
      <c r="C162" s="10" t="s">
        <v>217</v>
      </c>
      <c r="D162" s="76" t="s">
        <v>120</v>
      </c>
      <c r="E162" s="11" t="s">
        <v>129</v>
      </c>
      <c r="F162" s="11">
        <v>1.06</v>
      </c>
      <c r="G162" s="11">
        <v>1.06</v>
      </c>
      <c r="H162" s="11">
        <v>1.06</v>
      </c>
      <c r="I162" s="11">
        <v>1.06</v>
      </c>
      <c r="J162" s="11">
        <v>1.06</v>
      </c>
      <c r="K162" s="11">
        <v>1.06</v>
      </c>
      <c r="L162" s="11">
        <v>1.06</v>
      </c>
      <c r="M162" s="11">
        <v>1.07</v>
      </c>
      <c r="N162" s="11">
        <v>1.07</v>
      </c>
      <c r="O162" s="11">
        <v>1.08</v>
      </c>
      <c r="P162" s="11">
        <v>1.0900000000000001</v>
      </c>
      <c r="Q162" s="11">
        <v>1.0900000000000001</v>
      </c>
      <c r="R162" s="11">
        <v>1.0900000000000001</v>
      </c>
      <c r="S162" s="11">
        <v>1.0900000000000001</v>
      </c>
      <c r="T162" s="11">
        <v>1.0900000000000001</v>
      </c>
      <c r="U162" s="11">
        <v>1.0900000000000001</v>
      </c>
      <c r="V162" s="11">
        <v>1.0900000000000001</v>
      </c>
      <c r="W162" s="11">
        <v>1.0900000000000001</v>
      </c>
      <c r="X162" s="11">
        <v>1.0900000000000001</v>
      </c>
      <c r="Y162" s="11">
        <v>1.0900000000000001</v>
      </c>
      <c r="Z162" s="11">
        <v>1.08</v>
      </c>
      <c r="AA162" s="11">
        <v>1.08</v>
      </c>
      <c r="AB162" s="11">
        <v>1.0900000000000001</v>
      </c>
      <c r="AC162" s="11">
        <v>1.0900000000000001</v>
      </c>
      <c r="AD162" s="11">
        <v>1.0900000000000001</v>
      </c>
      <c r="AE162" s="11">
        <v>1.0900000000000001</v>
      </c>
      <c r="AF162" s="11">
        <v>1.0900000000000001</v>
      </c>
      <c r="AG162" s="11">
        <v>1.0900000000000001</v>
      </c>
      <c r="AH162" s="11">
        <v>1.08</v>
      </c>
      <c r="AI162" s="11">
        <v>1.07</v>
      </c>
      <c r="AJ162" s="11">
        <v>1.07</v>
      </c>
      <c r="AK162" s="11">
        <v>1.07</v>
      </c>
    </row>
    <row r="163" spans="1:37" s="11" customFormat="1" x14ac:dyDescent="0.3">
      <c r="A163" s="86" t="str">
        <f t="shared" si="2"/>
        <v>SDG_NoInv_BasePQXcasug</v>
      </c>
      <c r="B163" s="9" t="s">
        <v>222</v>
      </c>
      <c r="C163" s="10" t="s">
        <v>217</v>
      </c>
      <c r="D163" s="76" t="s">
        <v>120</v>
      </c>
      <c r="E163" s="11" t="s">
        <v>130</v>
      </c>
      <c r="F163" s="11">
        <v>1.17</v>
      </c>
      <c r="G163" s="11">
        <v>1.17</v>
      </c>
      <c r="H163" s="11">
        <v>1.1499999999999999</v>
      </c>
      <c r="I163" s="11">
        <v>1.1499999999999999</v>
      </c>
      <c r="J163" s="11">
        <v>1.1399999999999999</v>
      </c>
      <c r="K163" s="11">
        <v>1.1299999999999999</v>
      </c>
      <c r="L163" s="11">
        <v>1.1299999999999999</v>
      </c>
      <c r="M163" s="11">
        <v>1.1299999999999999</v>
      </c>
      <c r="N163" s="11">
        <v>1.1299999999999999</v>
      </c>
      <c r="O163" s="11">
        <v>1.1299999999999999</v>
      </c>
      <c r="P163" s="11">
        <v>1.1299999999999999</v>
      </c>
      <c r="Q163" s="11">
        <v>1.1200000000000001</v>
      </c>
      <c r="R163" s="11">
        <v>1.1200000000000001</v>
      </c>
      <c r="S163" s="11">
        <v>1.1200000000000001</v>
      </c>
      <c r="T163" s="11">
        <v>1.1200000000000001</v>
      </c>
      <c r="U163" s="11">
        <v>1.1100000000000001</v>
      </c>
      <c r="V163" s="11">
        <v>1.1100000000000001</v>
      </c>
      <c r="W163" s="11">
        <v>1.1000000000000001</v>
      </c>
      <c r="X163" s="11">
        <v>1.1000000000000001</v>
      </c>
      <c r="Y163" s="11">
        <v>1.1000000000000001</v>
      </c>
      <c r="Z163" s="11">
        <v>1.1000000000000001</v>
      </c>
      <c r="AA163" s="11">
        <v>1.0900000000000001</v>
      </c>
      <c r="AB163" s="11">
        <v>1.0900000000000001</v>
      </c>
      <c r="AC163" s="11">
        <v>1.0900000000000001</v>
      </c>
      <c r="AD163" s="11">
        <v>1.08</v>
      </c>
      <c r="AE163" s="11">
        <v>1.08</v>
      </c>
      <c r="AF163" s="11">
        <v>1.08</v>
      </c>
      <c r="AG163" s="11">
        <v>1.08</v>
      </c>
      <c r="AH163" s="11">
        <v>1.07</v>
      </c>
      <c r="AI163" s="11">
        <v>1.06</v>
      </c>
      <c r="AJ163" s="11">
        <v>1.06</v>
      </c>
      <c r="AK163" s="11">
        <v>1.05</v>
      </c>
    </row>
    <row r="164" spans="1:37" s="11" customFormat="1" x14ac:dyDescent="0.3">
      <c r="A164" s="86" t="str">
        <f t="shared" si="2"/>
        <v>SDG_NoInv_BasePQXcaoth</v>
      </c>
      <c r="B164" s="9" t="s">
        <v>222</v>
      </c>
      <c r="C164" s="10" t="s">
        <v>217</v>
      </c>
      <c r="D164" s="76" t="s">
        <v>120</v>
      </c>
      <c r="E164" s="11" t="s">
        <v>131</v>
      </c>
      <c r="F164" s="11">
        <v>1.1399999999999999</v>
      </c>
      <c r="G164" s="11">
        <v>1.0900000000000001</v>
      </c>
      <c r="H164" s="11">
        <v>1.1200000000000001</v>
      </c>
      <c r="I164" s="11">
        <v>1.1299999999999999</v>
      </c>
      <c r="J164" s="11">
        <v>1.1499999999999999</v>
      </c>
      <c r="K164" s="11">
        <v>1.1599999999999999</v>
      </c>
      <c r="L164" s="11">
        <v>1.18</v>
      </c>
      <c r="M164" s="11">
        <v>1.2</v>
      </c>
      <c r="N164" s="11">
        <v>1.22</v>
      </c>
      <c r="O164" s="11">
        <v>1.28</v>
      </c>
      <c r="P164" s="11">
        <v>1.3</v>
      </c>
      <c r="Q164" s="11">
        <v>1.31</v>
      </c>
      <c r="R164" s="11">
        <v>1.32</v>
      </c>
      <c r="S164" s="11">
        <v>1.34</v>
      </c>
      <c r="T164" s="11">
        <v>1.35</v>
      </c>
      <c r="U164" s="11">
        <v>1.37</v>
      </c>
      <c r="V164" s="11">
        <v>1.39</v>
      </c>
      <c r="W164" s="11">
        <v>1.41</v>
      </c>
      <c r="X164" s="11">
        <v>1.44</v>
      </c>
      <c r="Y164" s="11">
        <v>1.46</v>
      </c>
      <c r="Z164" s="11">
        <v>1.47</v>
      </c>
      <c r="AA164" s="11">
        <v>1.49</v>
      </c>
      <c r="AB164" s="11">
        <v>1.52</v>
      </c>
      <c r="AC164" s="11">
        <v>1.54</v>
      </c>
      <c r="AD164" s="11">
        <v>1.55</v>
      </c>
      <c r="AE164" s="11">
        <v>1.57</v>
      </c>
      <c r="AF164" s="11">
        <v>1.59</v>
      </c>
      <c r="AG164" s="11">
        <v>1.6</v>
      </c>
      <c r="AH164" s="11">
        <v>1.57</v>
      </c>
      <c r="AI164" s="11">
        <v>1.53</v>
      </c>
      <c r="AJ164" s="11">
        <v>1.49</v>
      </c>
      <c r="AK164" s="11">
        <v>1.46</v>
      </c>
    </row>
    <row r="165" spans="1:37" s="11" customFormat="1" x14ac:dyDescent="0.3">
      <c r="A165" s="86" t="str">
        <f t="shared" si="2"/>
        <v>SDG_NoInv_BasePQXclani</v>
      </c>
      <c r="B165" s="9" t="s">
        <v>222</v>
      </c>
      <c r="C165" s="10" t="s">
        <v>217</v>
      </c>
      <c r="D165" s="76" t="s">
        <v>120</v>
      </c>
      <c r="E165" s="11" t="s">
        <v>132</v>
      </c>
      <c r="F165" s="11">
        <v>1.23</v>
      </c>
      <c r="G165" s="11">
        <v>1.1200000000000001</v>
      </c>
      <c r="H165" s="11">
        <v>1.1599999999999999</v>
      </c>
      <c r="I165" s="11">
        <v>1.18</v>
      </c>
      <c r="J165" s="11">
        <v>1.19</v>
      </c>
      <c r="K165" s="11">
        <v>1.2</v>
      </c>
      <c r="L165" s="11">
        <v>1.2</v>
      </c>
      <c r="M165" s="11">
        <v>1.2</v>
      </c>
      <c r="N165" s="11">
        <v>1.2</v>
      </c>
      <c r="O165" s="11">
        <v>1.22</v>
      </c>
      <c r="P165" s="11">
        <v>1.21</v>
      </c>
      <c r="Q165" s="11">
        <v>1.2</v>
      </c>
      <c r="R165" s="11">
        <v>1.2</v>
      </c>
      <c r="S165" s="11">
        <v>1.21</v>
      </c>
      <c r="T165" s="11">
        <v>1.21</v>
      </c>
      <c r="U165" s="11">
        <v>1.21</v>
      </c>
      <c r="V165" s="11">
        <v>1.21</v>
      </c>
      <c r="W165" s="11">
        <v>1.21</v>
      </c>
      <c r="X165" s="11">
        <v>1.22</v>
      </c>
      <c r="Y165" s="11">
        <v>1.22</v>
      </c>
      <c r="Z165" s="11">
        <v>1.21</v>
      </c>
      <c r="AA165" s="11">
        <v>1.21</v>
      </c>
      <c r="AB165" s="11">
        <v>1.22</v>
      </c>
      <c r="AC165" s="11">
        <v>1.22</v>
      </c>
      <c r="AD165" s="11">
        <v>1.21</v>
      </c>
      <c r="AE165" s="11">
        <v>1.21</v>
      </c>
      <c r="AF165" s="11">
        <v>1.21</v>
      </c>
      <c r="AG165" s="11">
        <v>1.22</v>
      </c>
      <c r="AH165" s="11">
        <v>1.24</v>
      </c>
      <c r="AI165" s="11">
        <v>1.25</v>
      </c>
      <c r="AJ165" s="11">
        <v>1.25</v>
      </c>
      <c r="AK165" s="11">
        <v>1.26</v>
      </c>
    </row>
    <row r="166" spans="1:37" s="11" customFormat="1" x14ac:dyDescent="0.3">
      <c r="A166" s="86" t="str">
        <f t="shared" si="2"/>
        <v>SDG_NoInv_BasePQXcfore</v>
      </c>
      <c r="B166" s="9" t="s">
        <v>222</v>
      </c>
      <c r="C166" s="10" t="s">
        <v>217</v>
      </c>
      <c r="D166" s="76" t="s">
        <v>120</v>
      </c>
      <c r="E166" s="11" t="s">
        <v>133</v>
      </c>
      <c r="F166" s="11">
        <v>1.1499999999999999</v>
      </c>
      <c r="G166" s="11">
        <v>1.1499999999999999</v>
      </c>
      <c r="H166" s="11">
        <v>1.1399999999999999</v>
      </c>
      <c r="I166" s="11">
        <v>1.1499999999999999</v>
      </c>
      <c r="J166" s="11">
        <v>1.1399999999999999</v>
      </c>
      <c r="K166" s="11">
        <v>1.1399999999999999</v>
      </c>
      <c r="L166" s="11">
        <v>1.1399999999999999</v>
      </c>
      <c r="M166" s="11">
        <v>1.1399999999999999</v>
      </c>
      <c r="N166" s="11">
        <v>1.1399999999999999</v>
      </c>
      <c r="O166" s="11">
        <v>1.1399999999999999</v>
      </c>
      <c r="P166" s="11">
        <v>1.1399999999999999</v>
      </c>
      <c r="Q166" s="11">
        <v>1.1399999999999999</v>
      </c>
      <c r="R166" s="11">
        <v>1.1399999999999999</v>
      </c>
      <c r="S166" s="11">
        <v>1.1399999999999999</v>
      </c>
      <c r="T166" s="11">
        <v>1.1399999999999999</v>
      </c>
      <c r="U166" s="11">
        <v>1.1399999999999999</v>
      </c>
      <c r="V166" s="11">
        <v>1.1399999999999999</v>
      </c>
      <c r="W166" s="11">
        <v>1.1399999999999999</v>
      </c>
      <c r="X166" s="11">
        <v>1.1399999999999999</v>
      </c>
      <c r="Y166" s="11">
        <v>1.1499999999999999</v>
      </c>
      <c r="Z166" s="11">
        <v>1.1399999999999999</v>
      </c>
      <c r="AA166" s="11">
        <v>1.1399999999999999</v>
      </c>
      <c r="AB166" s="11">
        <v>1.1399999999999999</v>
      </c>
      <c r="AC166" s="11">
        <v>1.1399999999999999</v>
      </c>
      <c r="AD166" s="11">
        <v>1.1299999999999999</v>
      </c>
      <c r="AE166" s="11">
        <v>1.1299999999999999</v>
      </c>
      <c r="AF166" s="11">
        <v>1.1299999999999999</v>
      </c>
      <c r="AG166" s="11">
        <v>1.1399999999999999</v>
      </c>
      <c r="AH166" s="11">
        <v>1.1399999999999999</v>
      </c>
      <c r="AI166" s="11">
        <v>1.1399999999999999</v>
      </c>
      <c r="AJ166" s="11">
        <v>1.1499999999999999</v>
      </c>
      <c r="AK166" s="11">
        <v>1.1499999999999999</v>
      </c>
    </row>
    <row r="167" spans="1:37" s="11" customFormat="1" x14ac:dyDescent="0.3">
      <c r="A167" s="86" t="str">
        <f t="shared" si="2"/>
        <v>SDG_NoInv_BasePQXcfish</v>
      </c>
      <c r="B167" s="9" t="s">
        <v>222</v>
      </c>
      <c r="C167" s="10" t="s">
        <v>217</v>
      </c>
      <c r="D167" s="76" t="s">
        <v>120</v>
      </c>
      <c r="E167" s="11" t="s">
        <v>134</v>
      </c>
      <c r="F167" s="11">
        <v>1.27</v>
      </c>
      <c r="G167" s="11">
        <v>1.2</v>
      </c>
      <c r="H167" s="11">
        <v>1.2</v>
      </c>
      <c r="I167" s="11">
        <v>1.2</v>
      </c>
      <c r="J167" s="11">
        <v>1.2</v>
      </c>
      <c r="K167" s="11">
        <v>1.2</v>
      </c>
      <c r="L167" s="11">
        <v>1.2</v>
      </c>
      <c r="M167" s="11">
        <v>1.19</v>
      </c>
      <c r="N167" s="11">
        <v>1.19</v>
      </c>
      <c r="O167" s="11">
        <v>1.21</v>
      </c>
      <c r="P167" s="11">
        <v>1.21</v>
      </c>
      <c r="Q167" s="11">
        <v>1.2</v>
      </c>
      <c r="R167" s="11">
        <v>1.2</v>
      </c>
      <c r="S167" s="11">
        <v>1.19</v>
      </c>
      <c r="T167" s="11">
        <v>1.19</v>
      </c>
      <c r="U167" s="11">
        <v>1.19</v>
      </c>
      <c r="V167" s="11">
        <v>1.19</v>
      </c>
      <c r="W167" s="11">
        <v>1.19</v>
      </c>
      <c r="X167" s="11">
        <v>1.2</v>
      </c>
      <c r="Y167" s="11">
        <v>1.2</v>
      </c>
      <c r="Z167" s="11">
        <v>1.2</v>
      </c>
      <c r="AA167" s="11">
        <v>1.2</v>
      </c>
      <c r="AB167" s="11">
        <v>1.2</v>
      </c>
      <c r="AC167" s="11">
        <v>1.2</v>
      </c>
      <c r="AD167" s="11">
        <v>1.2</v>
      </c>
      <c r="AE167" s="11">
        <v>1.2</v>
      </c>
      <c r="AF167" s="11">
        <v>1.2</v>
      </c>
      <c r="AG167" s="11">
        <v>1.2</v>
      </c>
      <c r="AH167" s="11">
        <v>1.21</v>
      </c>
      <c r="AI167" s="11">
        <v>1.22</v>
      </c>
      <c r="AJ167" s="11">
        <v>1.22</v>
      </c>
      <c r="AK167" s="11">
        <v>1.22</v>
      </c>
    </row>
    <row r="168" spans="1:37" s="11" customFormat="1" x14ac:dyDescent="0.3">
      <c r="A168" s="86" t="str">
        <f t="shared" si="2"/>
        <v>SDG_NoInv_BasePQXccoal-low</v>
      </c>
      <c r="B168" s="9" t="s">
        <v>222</v>
      </c>
      <c r="C168" s="10" t="s">
        <v>217</v>
      </c>
      <c r="D168" s="76" t="s">
        <v>120</v>
      </c>
      <c r="E168" s="11" t="s">
        <v>135</v>
      </c>
      <c r="F168" s="11">
        <v>0.02</v>
      </c>
      <c r="G168" s="11">
        <v>0.02</v>
      </c>
      <c r="H168" s="11">
        <v>0.02</v>
      </c>
      <c r="I168" s="11">
        <v>0.02</v>
      </c>
      <c r="J168" s="11">
        <v>0.02</v>
      </c>
      <c r="K168" s="11">
        <v>0.02</v>
      </c>
      <c r="L168" s="11">
        <v>0.02</v>
      </c>
      <c r="M168" s="11">
        <v>0.02</v>
      </c>
      <c r="N168" s="11">
        <v>0.02</v>
      </c>
      <c r="O168" s="11">
        <v>0.02</v>
      </c>
      <c r="P168" s="11">
        <v>0.02</v>
      </c>
      <c r="Q168" s="11">
        <v>0.02</v>
      </c>
      <c r="R168" s="11">
        <v>0.02</v>
      </c>
      <c r="S168" s="11">
        <v>0.02</v>
      </c>
      <c r="T168" s="11">
        <v>0.02</v>
      </c>
      <c r="U168" s="11">
        <v>0.02</v>
      </c>
      <c r="V168" s="11">
        <v>0.02</v>
      </c>
      <c r="W168" s="11">
        <v>0.02</v>
      </c>
      <c r="X168" s="11">
        <v>0.02</v>
      </c>
      <c r="Y168" s="11">
        <v>0.02</v>
      </c>
      <c r="Z168" s="11">
        <v>0.02</v>
      </c>
      <c r="AA168" s="11">
        <v>0.02</v>
      </c>
      <c r="AB168" s="11">
        <v>0.02</v>
      </c>
      <c r="AC168" s="11">
        <v>0.02</v>
      </c>
      <c r="AD168" s="11">
        <v>0.02</v>
      </c>
      <c r="AE168" s="11">
        <v>0.02</v>
      </c>
      <c r="AF168" s="11">
        <v>0.02</v>
      </c>
      <c r="AG168" s="11">
        <v>0.02</v>
      </c>
      <c r="AH168" s="11">
        <v>0.02</v>
      </c>
      <c r="AI168" s="11">
        <v>0.02</v>
      </c>
      <c r="AJ168" s="11">
        <v>0.02</v>
      </c>
      <c r="AK168" s="11">
        <v>0.02</v>
      </c>
    </row>
    <row r="169" spans="1:37" s="11" customFormat="1" x14ac:dyDescent="0.3">
      <c r="A169" s="86" t="str">
        <f t="shared" si="2"/>
        <v>SDG_NoInv_BasePQXccoal-hgh</v>
      </c>
      <c r="B169" s="9" t="s">
        <v>222</v>
      </c>
      <c r="C169" s="10" t="s">
        <v>217</v>
      </c>
      <c r="D169" s="76" t="s">
        <v>120</v>
      </c>
      <c r="E169" s="11" t="s">
        <v>136</v>
      </c>
      <c r="F169" s="11">
        <v>0.04</v>
      </c>
      <c r="G169" s="11">
        <v>0.04</v>
      </c>
      <c r="H169" s="11">
        <v>0.04</v>
      </c>
      <c r="I169" s="11">
        <v>0.04</v>
      </c>
      <c r="J169" s="11">
        <v>0.04</v>
      </c>
      <c r="K169" s="11">
        <v>0.04</v>
      </c>
      <c r="L169" s="11">
        <v>0.04</v>
      </c>
      <c r="M169" s="11">
        <v>0.04</v>
      </c>
      <c r="N169" s="11">
        <v>0.04</v>
      </c>
      <c r="O169" s="11">
        <v>0.04</v>
      </c>
      <c r="P169" s="11">
        <v>0.04</v>
      </c>
      <c r="Q169" s="11">
        <v>0.04</v>
      </c>
      <c r="R169" s="11">
        <v>0.04</v>
      </c>
      <c r="S169" s="11">
        <v>0.04</v>
      </c>
      <c r="T169" s="11">
        <v>0.04</v>
      </c>
      <c r="U169" s="11">
        <v>0.04</v>
      </c>
      <c r="V169" s="11">
        <v>0.04</v>
      </c>
      <c r="W169" s="11">
        <v>0.04</v>
      </c>
      <c r="X169" s="11">
        <v>0.04</v>
      </c>
      <c r="Y169" s="11">
        <v>0.04</v>
      </c>
      <c r="Z169" s="11">
        <v>0.04</v>
      </c>
      <c r="AA169" s="11">
        <v>0.04</v>
      </c>
      <c r="AB169" s="11">
        <v>0.04</v>
      </c>
      <c r="AC169" s="11">
        <v>0.04</v>
      </c>
      <c r="AD169" s="11">
        <v>0.04</v>
      </c>
      <c r="AE169" s="11">
        <v>0.04</v>
      </c>
      <c r="AF169" s="11">
        <v>0.04</v>
      </c>
      <c r="AG169" s="11">
        <v>0.04</v>
      </c>
      <c r="AH169" s="11">
        <v>0.04</v>
      </c>
      <c r="AI169" s="11">
        <v>0.04</v>
      </c>
      <c r="AJ169" s="11">
        <v>0.04</v>
      </c>
      <c r="AK169" s="11">
        <v>0.04</v>
      </c>
    </row>
    <row r="170" spans="1:37" s="11" customFormat="1" x14ac:dyDescent="0.3">
      <c r="A170" s="86" t="str">
        <f t="shared" si="2"/>
        <v>SDG_NoInv_BasePQXccoil</v>
      </c>
      <c r="B170" s="9" t="s">
        <v>222</v>
      </c>
      <c r="C170" s="10" t="s">
        <v>217</v>
      </c>
      <c r="D170" s="76" t="s">
        <v>120</v>
      </c>
      <c r="E170" s="11" t="s">
        <v>137</v>
      </c>
      <c r="F170" s="11">
        <v>0.13</v>
      </c>
      <c r="G170" s="11">
        <v>0.14000000000000001</v>
      </c>
      <c r="H170" s="11">
        <v>0.14000000000000001</v>
      </c>
      <c r="I170" s="11">
        <v>0.14000000000000001</v>
      </c>
      <c r="J170" s="11">
        <v>0.14000000000000001</v>
      </c>
      <c r="K170" s="11">
        <v>0.14000000000000001</v>
      </c>
      <c r="L170" s="11">
        <v>0.14000000000000001</v>
      </c>
      <c r="M170" s="11">
        <v>0.14000000000000001</v>
      </c>
      <c r="N170" s="11">
        <v>0.14000000000000001</v>
      </c>
      <c r="O170" s="11">
        <v>0.15</v>
      </c>
      <c r="P170" s="11">
        <v>0.15</v>
      </c>
      <c r="Q170" s="11">
        <v>0.15</v>
      </c>
      <c r="R170" s="11">
        <v>0.15</v>
      </c>
      <c r="S170" s="11">
        <v>0.15</v>
      </c>
      <c r="T170" s="11">
        <v>0.15</v>
      </c>
      <c r="U170" s="11">
        <v>0.15</v>
      </c>
      <c r="V170" s="11">
        <v>0.15</v>
      </c>
      <c r="W170" s="11">
        <v>0.15</v>
      </c>
      <c r="X170" s="11">
        <v>0.15</v>
      </c>
      <c r="Y170" s="11">
        <v>0.15</v>
      </c>
      <c r="Z170" s="11">
        <v>0.15</v>
      </c>
      <c r="AA170" s="11">
        <v>0.15</v>
      </c>
      <c r="AB170" s="11">
        <v>0.15</v>
      </c>
      <c r="AC170" s="11">
        <v>0.15</v>
      </c>
      <c r="AD170" s="11">
        <v>0.15</v>
      </c>
      <c r="AE170" s="11">
        <v>0.15</v>
      </c>
      <c r="AF170" s="11">
        <v>0.15</v>
      </c>
      <c r="AG170" s="11">
        <v>0.15</v>
      </c>
      <c r="AH170" s="11">
        <v>0.15</v>
      </c>
      <c r="AI170" s="11">
        <v>0.15</v>
      </c>
      <c r="AJ170" s="11">
        <v>0.15</v>
      </c>
      <c r="AK170" s="11">
        <v>0.15</v>
      </c>
    </row>
    <row r="171" spans="1:37" s="11" customFormat="1" x14ac:dyDescent="0.3">
      <c r="A171" s="86" t="str">
        <f t="shared" si="2"/>
        <v>SDG_NoInv_BasePQXcngas</v>
      </c>
      <c r="B171" s="9" t="s">
        <v>222</v>
      </c>
      <c r="C171" s="10" t="s">
        <v>217</v>
      </c>
      <c r="D171" s="76" t="s">
        <v>120</v>
      </c>
      <c r="E171" s="11" t="s">
        <v>138</v>
      </c>
      <c r="F171" s="11">
        <v>0.04</v>
      </c>
      <c r="G171" s="11">
        <v>0.04</v>
      </c>
      <c r="H171" s="11">
        <v>0.04</v>
      </c>
      <c r="I171" s="11">
        <v>0.04</v>
      </c>
      <c r="J171" s="11">
        <v>0.04</v>
      </c>
      <c r="K171" s="11">
        <v>0.04</v>
      </c>
      <c r="L171" s="11">
        <v>0.04</v>
      </c>
      <c r="M171" s="11">
        <v>0.04</v>
      </c>
      <c r="N171" s="11">
        <v>0.04</v>
      </c>
      <c r="O171" s="11">
        <v>0.04</v>
      </c>
      <c r="P171" s="11">
        <v>0.04</v>
      </c>
      <c r="Q171" s="11">
        <v>0.04</v>
      </c>
      <c r="R171" s="11">
        <v>0.04</v>
      </c>
      <c r="S171" s="11">
        <v>0.04</v>
      </c>
      <c r="T171" s="11">
        <v>0.04</v>
      </c>
      <c r="U171" s="11">
        <v>0.04</v>
      </c>
      <c r="V171" s="11">
        <v>0.04</v>
      </c>
      <c r="W171" s="11">
        <v>0.04</v>
      </c>
      <c r="X171" s="11">
        <v>0.04</v>
      </c>
      <c r="Y171" s="11">
        <v>0.04</v>
      </c>
      <c r="Z171" s="11">
        <v>0.04</v>
      </c>
      <c r="AA171" s="11">
        <v>0.04</v>
      </c>
      <c r="AB171" s="11">
        <v>0.04</v>
      </c>
      <c r="AC171" s="11">
        <v>0.04</v>
      </c>
      <c r="AD171" s="11">
        <v>0.04</v>
      </c>
      <c r="AE171" s="11">
        <v>0.04</v>
      </c>
      <c r="AF171" s="11">
        <v>0.04</v>
      </c>
      <c r="AG171" s="11">
        <v>0.04</v>
      </c>
      <c r="AH171" s="11">
        <v>0.04</v>
      </c>
      <c r="AI171" s="11">
        <v>0.04</v>
      </c>
      <c r="AJ171" s="11">
        <v>0.04</v>
      </c>
      <c r="AK171" s="11">
        <v>0.04</v>
      </c>
    </row>
    <row r="172" spans="1:37" s="11" customFormat="1" x14ac:dyDescent="0.3">
      <c r="A172" s="86" t="str">
        <f t="shared" si="2"/>
        <v>SDG_NoInv_BasePQXcpgm</v>
      </c>
      <c r="B172" s="9" t="s">
        <v>222</v>
      </c>
      <c r="C172" s="10" t="s">
        <v>217</v>
      </c>
      <c r="D172" s="76" t="s">
        <v>120</v>
      </c>
      <c r="E172" s="11" t="s">
        <v>139</v>
      </c>
      <c r="F172" s="11">
        <v>1</v>
      </c>
      <c r="G172" s="11">
        <v>-1.46</v>
      </c>
      <c r="H172" s="11">
        <v>-0.7</v>
      </c>
      <c r="I172" s="11">
        <v>0.36</v>
      </c>
      <c r="J172" s="11">
        <v>1.08</v>
      </c>
      <c r="K172" s="11">
        <v>1.47</v>
      </c>
      <c r="L172" s="11">
        <v>1.51</v>
      </c>
      <c r="M172" s="11">
        <v>0.6</v>
      </c>
      <c r="N172" s="11">
        <v>0.17</v>
      </c>
      <c r="O172" s="11">
        <v>-0.53</v>
      </c>
      <c r="P172" s="11">
        <v>-0.66</v>
      </c>
      <c r="Q172" s="11">
        <v>-0.65</v>
      </c>
      <c r="R172" s="11">
        <v>-0.42</v>
      </c>
      <c r="S172" s="11">
        <v>-0.27</v>
      </c>
      <c r="T172" s="11">
        <v>-0.21</v>
      </c>
      <c r="U172" s="11">
        <v>-0.21</v>
      </c>
      <c r="V172" s="11">
        <v>-0.11</v>
      </c>
      <c r="W172" s="11">
        <v>-0.08</v>
      </c>
      <c r="X172" s="11">
        <v>-0.12</v>
      </c>
      <c r="Y172" s="11">
        <v>-7.0000000000000007E-2</v>
      </c>
      <c r="Z172" s="11">
        <v>-0.02</v>
      </c>
      <c r="AA172" s="11">
        <v>0</v>
      </c>
      <c r="AB172" s="11">
        <v>3.14</v>
      </c>
      <c r="AC172" s="11">
        <v>4.8899999999999997</v>
      </c>
      <c r="AD172" s="11">
        <v>4.96</v>
      </c>
      <c r="AE172" s="11">
        <v>4.67</v>
      </c>
      <c r="AF172" s="11">
        <v>4.3099999999999996</v>
      </c>
      <c r="AG172" s="11">
        <v>4.18</v>
      </c>
      <c r="AH172" s="11">
        <v>7.97</v>
      </c>
      <c r="AI172" s="11">
        <v>11.72</v>
      </c>
      <c r="AJ172" s="11">
        <v>13.47</v>
      </c>
      <c r="AK172" s="11">
        <v>14.81</v>
      </c>
    </row>
    <row r="173" spans="1:37" s="11" customFormat="1" x14ac:dyDescent="0.3">
      <c r="A173" s="86" t="str">
        <f t="shared" si="2"/>
        <v>SDG_NoInv_BasePQXcmore</v>
      </c>
      <c r="B173" s="9" t="s">
        <v>222</v>
      </c>
      <c r="C173" s="10" t="s">
        <v>217</v>
      </c>
      <c r="D173" s="76" t="s">
        <v>120</v>
      </c>
      <c r="E173" s="11" t="s">
        <v>140</v>
      </c>
      <c r="F173" s="11">
        <v>0.97</v>
      </c>
      <c r="G173" s="11">
        <v>0.99</v>
      </c>
      <c r="H173" s="11">
        <v>1</v>
      </c>
      <c r="I173" s="11">
        <v>1</v>
      </c>
      <c r="J173" s="11">
        <v>1</v>
      </c>
      <c r="K173" s="11">
        <v>1</v>
      </c>
      <c r="L173" s="11">
        <v>1.01</v>
      </c>
      <c r="M173" s="11">
        <v>1.01</v>
      </c>
      <c r="N173" s="11">
        <v>1.02</v>
      </c>
      <c r="O173" s="11">
        <v>1.05</v>
      </c>
      <c r="P173" s="11">
        <v>1.06</v>
      </c>
      <c r="Q173" s="11">
        <v>1.06</v>
      </c>
      <c r="R173" s="11">
        <v>1.06</v>
      </c>
      <c r="S173" s="11">
        <v>1.07</v>
      </c>
      <c r="T173" s="11">
        <v>1.07</v>
      </c>
      <c r="U173" s="11">
        <v>1.07</v>
      </c>
      <c r="V173" s="11">
        <v>1.07</v>
      </c>
      <c r="W173" s="11">
        <v>1.07</v>
      </c>
      <c r="X173" s="11">
        <v>1.07</v>
      </c>
      <c r="Y173" s="11">
        <v>1.07</v>
      </c>
      <c r="Z173" s="11">
        <v>1.07</v>
      </c>
      <c r="AA173" s="11">
        <v>1.07</v>
      </c>
      <c r="AB173" s="11">
        <v>1.08</v>
      </c>
      <c r="AC173" s="11">
        <v>1.08</v>
      </c>
      <c r="AD173" s="11">
        <v>1.08</v>
      </c>
      <c r="AE173" s="11">
        <v>1.08</v>
      </c>
      <c r="AF173" s="11">
        <v>1.08</v>
      </c>
      <c r="AG173" s="11">
        <v>1.08</v>
      </c>
      <c r="AH173" s="11">
        <v>1.08</v>
      </c>
      <c r="AI173" s="11">
        <v>1.07</v>
      </c>
      <c r="AJ173" s="11">
        <v>1.06</v>
      </c>
      <c r="AK173" s="11">
        <v>1.06</v>
      </c>
    </row>
    <row r="174" spans="1:37" s="11" customFormat="1" x14ac:dyDescent="0.3">
      <c r="A174" s="86" t="str">
        <f t="shared" si="2"/>
        <v>SDG_NoInv_BasePQXcmine</v>
      </c>
      <c r="B174" s="9" t="s">
        <v>222</v>
      </c>
      <c r="C174" s="10" t="s">
        <v>217</v>
      </c>
      <c r="D174" s="76" t="s">
        <v>120</v>
      </c>
      <c r="E174" s="11" t="s">
        <v>141</v>
      </c>
      <c r="F174" s="11">
        <v>1.03</v>
      </c>
      <c r="G174" s="11">
        <v>1.03</v>
      </c>
      <c r="H174" s="11">
        <v>1.03</v>
      </c>
      <c r="I174" s="11">
        <v>1.04</v>
      </c>
      <c r="J174" s="11">
        <v>1.03</v>
      </c>
      <c r="K174" s="11">
        <v>1.03</v>
      </c>
      <c r="L174" s="11">
        <v>1.03</v>
      </c>
      <c r="M174" s="11">
        <v>1.03</v>
      </c>
      <c r="N174" s="11">
        <v>1.03</v>
      </c>
      <c r="O174" s="11">
        <v>1</v>
      </c>
      <c r="P174" s="11">
        <v>0.99</v>
      </c>
      <c r="Q174" s="11">
        <v>0.99</v>
      </c>
      <c r="R174" s="11">
        <v>0.99</v>
      </c>
      <c r="S174" s="11">
        <v>1</v>
      </c>
      <c r="T174" s="11">
        <v>1</v>
      </c>
      <c r="U174" s="11">
        <v>1</v>
      </c>
      <c r="V174" s="11">
        <v>1</v>
      </c>
      <c r="W174" s="11">
        <v>1.01</v>
      </c>
      <c r="X174" s="11">
        <v>1.02</v>
      </c>
      <c r="Y174" s="11">
        <v>1.03</v>
      </c>
      <c r="Z174" s="11">
        <v>1.03</v>
      </c>
      <c r="AA174" s="11">
        <v>1.03</v>
      </c>
      <c r="AB174" s="11">
        <v>1.03</v>
      </c>
      <c r="AC174" s="11">
        <v>1.02</v>
      </c>
      <c r="AD174" s="11">
        <v>1.02</v>
      </c>
      <c r="AE174" s="11">
        <v>1.03</v>
      </c>
      <c r="AF174" s="11">
        <v>1.03</v>
      </c>
      <c r="AG174" s="11">
        <v>1.05</v>
      </c>
      <c r="AH174" s="11">
        <v>1.06</v>
      </c>
      <c r="AI174" s="11">
        <v>1.07</v>
      </c>
      <c r="AJ174" s="11">
        <v>1.08</v>
      </c>
      <c r="AK174" s="11">
        <v>1.1000000000000001</v>
      </c>
    </row>
    <row r="175" spans="1:37" s="11" customFormat="1" x14ac:dyDescent="0.3">
      <c r="A175" s="86" t="str">
        <f t="shared" si="2"/>
        <v>SDG_NoInv_BasePQXcmeat</v>
      </c>
      <c r="B175" s="9" t="s">
        <v>222</v>
      </c>
      <c r="C175" s="10" t="s">
        <v>217</v>
      </c>
      <c r="D175" s="76" t="s">
        <v>120</v>
      </c>
      <c r="E175" s="11" t="s">
        <v>142</v>
      </c>
      <c r="F175" s="11">
        <v>1.29</v>
      </c>
      <c r="G175" s="11">
        <v>1.25</v>
      </c>
      <c r="H175" s="11">
        <v>1.25</v>
      </c>
      <c r="I175" s="11">
        <v>1.26</v>
      </c>
      <c r="J175" s="11">
        <v>1.27</v>
      </c>
      <c r="K175" s="11">
        <v>1.27</v>
      </c>
      <c r="L175" s="11">
        <v>1.27</v>
      </c>
      <c r="M175" s="11">
        <v>1.27</v>
      </c>
      <c r="N175" s="11">
        <v>1.27</v>
      </c>
      <c r="O175" s="11">
        <v>1.27</v>
      </c>
      <c r="P175" s="11">
        <v>1.27</v>
      </c>
      <c r="Q175" s="11">
        <v>1.27</v>
      </c>
      <c r="R175" s="11">
        <v>1.28</v>
      </c>
      <c r="S175" s="11">
        <v>1.28</v>
      </c>
      <c r="T175" s="11">
        <v>1.28</v>
      </c>
      <c r="U175" s="11">
        <v>1.28</v>
      </c>
      <c r="V175" s="11">
        <v>1.29</v>
      </c>
      <c r="W175" s="11">
        <v>1.29</v>
      </c>
      <c r="X175" s="11">
        <v>1.29</v>
      </c>
      <c r="Y175" s="11">
        <v>1.29</v>
      </c>
      <c r="Z175" s="11">
        <v>1.29</v>
      </c>
      <c r="AA175" s="11">
        <v>1.29</v>
      </c>
      <c r="AB175" s="11">
        <v>1.29</v>
      </c>
      <c r="AC175" s="11">
        <v>1.29</v>
      </c>
      <c r="AD175" s="11">
        <v>1.29</v>
      </c>
      <c r="AE175" s="11">
        <v>1.3</v>
      </c>
      <c r="AF175" s="11">
        <v>1.3</v>
      </c>
      <c r="AG175" s="11">
        <v>1.3</v>
      </c>
      <c r="AH175" s="11">
        <v>1.31</v>
      </c>
      <c r="AI175" s="11">
        <v>1.31</v>
      </c>
      <c r="AJ175" s="11">
        <v>1.32</v>
      </c>
      <c r="AK175" s="11">
        <v>1.32</v>
      </c>
    </row>
    <row r="176" spans="1:37" s="11" customFormat="1" x14ac:dyDescent="0.3">
      <c r="A176" s="86" t="str">
        <f t="shared" si="2"/>
        <v>SDG_NoInv_BasePQXcpfis</v>
      </c>
      <c r="B176" s="9" t="s">
        <v>222</v>
      </c>
      <c r="C176" s="10" t="s">
        <v>217</v>
      </c>
      <c r="D176" s="76" t="s">
        <v>120</v>
      </c>
      <c r="E176" s="11" t="s">
        <v>143</v>
      </c>
      <c r="F176" s="11">
        <v>1.27</v>
      </c>
      <c r="G176" s="11">
        <v>1.25</v>
      </c>
      <c r="H176" s="11">
        <v>1.25</v>
      </c>
      <c r="I176" s="11">
        <v>1.24</v>
      </c>
      <c r="J176" s="11">
        <v>1.24</v>
      </c>
      <c r="K176" s="11">
        <v>1.24</v>
      </c>
      <c r="L176" s="11">
        <v>1.24</v>
      </c>
      <c r="M176" s="11">
        <v>1.24</v>
      </c>
      <c r="N176" s="11">
        <v>1.24</v>
      </c>
      <c r="O176" s="11">
        <v>1.24</v>
      </c>
      <c r="P176" s="11">
        <v>1.23</v>
      </c>
      <c r="Q176" s="11">
        <v>1.23</v>
      </c>
      <c r="R176" s="11">
        <v>1.24</v>
      </c>
      <c r="S176" s="11">
        <v>1.24</v>
      </c>
      <c r="T176" s="11">
        <v>1.24</v>
      </c>
      <c r="U176" s="11">
        <v>1.24</v>
      </c>
      <c r="V176" s="11">
        <v>1.24</v>
      </c>
      <c r="W176" s="11">
        <v>1.24</v>
      </c>
      <c r="X176" s="11">
        <v>1.25</v>
      </c>
      <c r="Y176" s="11">
        <v>1.25</v>
      </c>
      <c r="Z176" s="11">
        <v>1.25</v>
      </c>
      <c r="AA176" s="11">
        <v>1.25</v>
      </c>
      <c r="AB176" s="11">
        <v>1.25</v>
      </c>
      <c r="AC176" s="11">
        <v>1.25</v>
      </c>
      <c r="AD176" s="11">
        <v>1.25</v>
      </c>
      <c r="AE176" s="11">
        <v>1.25</v>
      </c>
      <c r="AF176" s="11">
        <v>1.25</v>
      </c>
      <c r="AG176" s="11">
        <v>1.25</v>
      </c>
      <c r="AH176" s="11">
        <v>1.25</v>
      </c>
      <c r="AI176" s="11">
        <v>1.25</v>
      </c>
      <c r="AJ176" s="11">
        <v>1.25</v>
      </c>
      <c r="AK176" s="11">
        <v>1.25</v>
      </c>
    </row>
    <row r="177" spans="1:37" s="11" customFormat="1" x14ac:dyDescent="0.3">
      <c r="A177" s="86" t="str">
        <f t="shared" si="2"/>
        <v>SDG_NoInv_BasePQXcvege</v>
      </c>
      <c r="B177" s="9" t="s">
        <v>222</v>
      </c>
      <c r="C177" s="10" t="s">
        <v>217</v>
      </c>
      <c r="D177" s="76" t="s">
        <v>120</v>
      </c>
      <c r="E177" s="11" t="s">
        <v>144</v>
      </c>
      <c r="F177" s="11">
        <v>1.24</v>
      </c>
      <c r="G177" s="11">
        <v>1.23</v>
      </c>
      <c r="H177" s="11">
        <v>1.23</v>
      </c>
      <c r="I177" s="11">
        <v>1.23</v>
      </c>
      <c r="J177" s="11">
        <v>1.23</v>
      </c>
      <c r="K177" s="11">
        <v>1.23</v>
      </c>
      <c r="L177" s="11">
        <v>1.23</v>
      </c>
      <c r="M177" s="11">
        <v>1.23</v>
      </c>
      <c r="N177" s="11">
        <v>1.23</v>
      </c>
      <c r="O177" s="11">
        <v>1.22</v>
      </c>
      <c r="P177" s="11">
        <v>1.22</v>
      </c>
      <c r="Q177" s="11">
        <v>1.22</v>
      </c>
      <c r="R177" s="11">
        <v>1.22</v>
      </c>
      <c r="S177" s="11">
        <v>1.22</v>
      </c>
      <c r="T177" s="11">
        <v>1.22</v>
      </c>
      <c r="U177" s="11">
        <v>1.23</v>
      </c>
      <c r="V177" s="11">
        <v>1.23</v>
      </c>
      <c r="W177" s="11">
        <v>1.23</v>
      </c>
      <c r="X177" s="11">
        <v>1.23</v>
      </c>
      <c r="Y177" s="11">
        <v>1.23</v>
      </c>
      <c r="Z177" s="11">
        <v>1.23</v>
      </c>
      <c r="AA177" s="11">
        <v>1.23</v>
      </c>
      <c r="AB177" s="11">
        <v>1.23</v>
      </c>
      <c r="AC177" s="11">
        <v>1.23</v>
      </c>
      <c r="AD177" s="11">
        <v>1.23</v>
      </c>
      <c r="AE177" s="11">
        <v>1.23</v>
      </c>
      <c r="AF177" s="11">
        <v>1.23</v>
      </c>
      <c r="AG177" s="11">
        <v>1.23</v>
      </c>
      <c r="AH177" s="11">
        <v>1.23</v>
      </c>
      <c r="AI177" s="11">
        <v>1.23</v>
      </c>
      <c r="AJ177" s="11">
        <v>1.23</v>
      </c>
      <c r="AK177" s="11">
        <v>1.23</v>
      </c>
    </row>
    <row r="178" spans="1:37" s="11" customFormat="1" x14ac:dyDescent="0.3">
      <c r="A178" s="86" t="str">
        <f t="shared" si="2"/>
        <v>SDG_NoInv_BasePQXcfats</v>
      </c>
      <c r="B178" s="9" t="s">
        <v>222</v>
      </c>
      <c r="C178" s="10" t="s">
        <v>217</v>
      </c>
      <c r="D178" s="76" t="s">
        <v>120</v>
      </c>
      <c r="E178" s="11" t="s">
        <v>145</v>
      </c>
      <c r="F178" s="11">
        <v>1.4</v>
      </c>
      <c r="G178" s="11">
        <v>1.4</v>
      </c>
      <c r="H178" s="11">
        <v>1.41</v>
      </c>
      <c r="I178" s="11">
        <v>1.4</v>
      </c>
      <c r="J178" s="11">
        <v>1.4</v>
      </c>
      <c r="K178" s="11">
        <v>1.4</v>
      </c>
      <c r="L178" s="11">
        <v>1.4</v>
      </c>
      <c r="M178" s="11">
        <v>1.4</v>
      </c>
      <c r="N178" s="11">
        <v>1.4</v>
      </c>
      <c r="O178" s="11">
        <v>1.42</v>
      </c>
      <c r="P178" s="11">
        <v>1.42</v>
      </c>
      <c r="Q178" s="11">
        <v>1.42</v>
      </c>
      <c r="R178" s="11">
        <v>1.42</v>
      </c>
      <c r="S178" s="11">
        <v>1.42</v>
      </c>
      <c r="T178" s="11">
        <v>1.42</v>
      </c>
      <c r="U178" s="11">
        <v>1.42</v>
      </c>
      <c r="V178" s="11">
        <v>1.42</v>
      </c>
      <c r="W178" s="11">
        <v>1.43</v>
      </c>
      <c r="X178" s="11">
        <v>1.43</v>
      </c>
      <c r="Y178" s="11">
        <v>1.43</v>
      </c>
      <c r="Z178" s="11">
        <v>1.43</v>
      </c>
      <c r="AA178" s="11">
        <v>1.43</v>
      </c>
      <c r="AB178" s="11">
        <v>1.43</v>
      </c>
      <c r="AC178" s="11">
        <v>1.43</v>
      </c>
      <c r="AD178" s="11">
        <v>1.43</v>
      </c>
      <c r="AE178" s="11">
        <v>1.43</v>
      </c>
      <c r="AF178" s="11">
        <v>1.43</v>
      </c>
      <c r="AG178" s="11">
        <v>1.42</v>
      </c>
      <c r="AH178" s="11">
        <v>1.42</v>
      </c>
      <c r="AI178" s="11">
        <v>1.41</v>
      </c>
      <c r="AJ178" s="11">
        <v>1.41</v>
      </c>
      <c r="AK178" s="11">
        <v>1.4</v>
      </c>
    </row>
    <row r="179" spans="1:37" s="11" customFormat="1" x14ac:dyDescent="0.3">
      <c r="A179" s="86" t="str">
        <f t="shared" si="2"/>
        <v>SDG_NoInv_BasePQXcdair</v>
      </c>
      <c r="B179" s="9" t="s">
        <v>222</v>
      </c>
      <c r="C179" s="10" t="s">
        <v>217</v>
      </c>
      <c r="D179" s="76" t="s">
        <v>120</v>
      </c>
      <c r="E179" s="11" t="s">
        <v>146</v>
      </c>
      <c r="F179" s="11">
        <v>1.55</v>
      </c>
      <c r="G179" s="11">
        <v>1.52</v>
      </c>
      <c r="H179" s="11">
        <v>1.52</v>
      </c>
      <c r="I179" s="11">
        <v>1.52</v>
      </c>
      <c r="J179" s="11">
        <v>1.52</v>
      </c>
      <c r="K179" s="11">
        <v>1.52</v>
      </c>
      <c r="L179" s="11">
        <v>1.52</v>
      </c>
      <c r="M179" s="11">
        <v>1.52</v>
      </c>
      <c r="N179" s="11">
        <v>1.52</v>
      </c>
      <c r="O179" s="11">
        <v>1.51</v>
      </c>
      <c r="P179" s="11">
        <v>1.51</v>
      </c>
      <c r="Q179" s="11">
        <v>1.51</v>
      </c>
      <c r="R179" s="11">
        <v>1.52</v>
      </c>
      <c r="S179" s="11">
        <v>1.52</v>
      </c>
      <c r="T179" s="11">
        <v>1.53</v>
      </c>
      <c r="U179" s="11">
        <v>1.53</v>
      </c>
      <c r="V179" s="11">
        <v>1.53</v>
      </c>
      <c r="W179" s="11">
        <v>1.54</v>
      </c>
      <c r="X179" s="11">
        <v>1.54</v>
      </c>
      <c r="Y179" s="11">
        <v>1.54</v>
      </c>
      <c r="Z179" s="11">
        <v>1.54</v>
      </c>
      <c r="AA179" s="11">
        <v>1.54</v>
      </c>
      <c r="AB179" s="11">
        <v>1.53</v>
      </c>
      <c r="AC179" s="11">
        <v>1.53</v>
      </c>
      <c r="AD179" s="11">
        <v>1.53</v>
      </c>
      <c r="AE179" s="11">
        <v>1.53</v>
      </c>
      <c r="AF179" s="11">
        <v>1.53</v>
      </c>
      <c r="AG179" s="11">
        <v>1.54</v>
      </c>
      <c r="AH179" s="11">
        <v>1.54</v>
      </c>
      <c r="AI179" s="11">
        <v>1.54</v>
      </c>
      <c r="AJ179" s="11">
        <v>1.54</v>
      </c>
      <c r="AK179" s="11">
        <v>1.55</v>
      </c>
    </row>
    <row r="180" spans="1:37" s="11" customFormat="1" x14ac:dyDescent="0.3">
      <c r="A180" s="86" t="str">
        <f t="shared" si="2"/>
        <v>SDG_NoInv_BasePQXcgrai</v>
      </c>
      <c r="B180" s="9" t="s">
        <v>222</v>
      </c>
      <c r="C180" s="10" t="s">
        <v>217</v>
      </c>
      <c r="D180" s="76" t="s">
        <v>120</v>
      </c>
      <c r="E180" s="11" t="s">
        <v>147</v>
      </c>
      <c r="F180" s="11">
        <v>1.37</v>
      </c>
      <c r="G180" s="11">
        <v>1.36</v>
      </c>
      <c r="H180" s="11">
        <v>1.35</v>
      </c>
      <c r="I180" s="11">
        <v>1.36</v>
      </c>
      <c r="J180" s="11">
        <v>1.36</v>
      </c>
      <c r="K180" s="11">
        <v>1.35</v>
      </c>
      <c r="L180" s="11">
        <v>1.35</v>
      </c>
      <c r="M180" s="11">
        <v>1.35</v>
      </c>
      <c r="N180" s="11">
        <v>1.34</v>
      </c>
      <c r="O180" s="11">
        <v>1.34</v>
      </c>
      <c r="P180" s="11">
        <v>1.34</v>
      </c>
      <c r="Q180" s="11">
        <v>1.34</v>
      </c>
      <c r="R180" s="11">
        <v>1.34</v>
      </c>
      <c r="S180" s="11">
        <v>1.34</v>
      </c>
      <c r="T180" s="11">
        <v>1.34</v>
      </c>
      <c r="U180" s="11">
        <v>1.34</v>
      </c>
      <c r="V180" s="11">
        <v>1.34</v>
      </c>
      <c r="W180" s="11">
        <v>1.34</v>
      </c>
      <c r="X180" s="11">
        <v>1.33</v>
      </c>
      <c r="Y180" s="11">
        <v>1.33</v>
      </c>
      <c r="Z180" s="11">
        <v>1.33</v>
      </c>
      <c r="AA180" s="11">
        <v>1.33</v>
      </c>
      <c r="AB180" s="11">
        <v>1.33</v>
      </c>
      <c r="AC180" s="11">
        <v>1.33</v>
      </c>
      <c r="AD180" s="11">
        <v>1.33</v>
      </c>
      <c r="AE180" s="11">
        <v>1.33</v>
      </c>
      <c r="AF180" s="11">
        <v>1.33</v>
      </c>
      <c r="AG180" s="11">
        <v>1.33</v>
      </c>
      <c r="AH180" s="11">
        <v>1.33</v>
      </c>
      <c r="AI180" s="11">
        <v>1.32</v>
      </c>
      <c r="AJ180" s="11">
        <v>1.33</v>
      </c>
      <c r="AK180" s="11">
        <v>1.34</v>
      </c>
    </row>
    <row r="181" spans="1:37" s="11" customFormat="1" x14ac:dyDescent="0.3">
      <c r="A181" s="86" t="str">
        <f t="shared" si="2"/>
        <v>SDG_NoInv_BasePQXcstar</v>
      </c>
      <c r="B181" s="9" t="s">
        <v>222</v>
      </c>
      <c r="C181" s="10" t="s">
        <v>217</v>
      </c>
      <c r="D181" s="76" t="s">
        <v>120</v>
      </c>
      <c r="E181" s="11" t="s">
        <v>148</v>
      </c>
      <c r="F181" s="11">
        <v>1.22</v>
      </c>
      <c r="G181" s="11">
        <v>1.21</v>
      </c>
      <c r="H181" s="11">
        <v>1.19</v>
      </c>
      <c r="I181" s="11">
        <v>1.2</v>
      </c>
      <c r="J181" s="11">
        <v>1.19</v>
      </c>
      <c r="K181" s="11">
        <v>1.19</v>
      </c>
      <c r="L181" s="11">
        <v>1.18</v>
      </c>
      <c r="M181" s="11">
        <v>1.17</v>
      </c>
      <c r="N181" s="11">
        <v>1.17</v>
      </c>
      <c r="O181" s="11">
        <v>1.1599999999999999</v>
      </c>
      <c r="P181" s="11">
        <v>1.1599999999999999</v>
      </c>
      <c r="Q181" s="11">
        <v>1.1499999999999999</v>
      </c>
      <c r="R181" s="11">
        <v>1.1499999999999999</v>
      </c>
      <c r="S181" s="11">
        <v>1.1499999999999999</v>
      </c>
      <c r="T181" s="11">
        <v>1.1499999999999999</v>
      </c>
      <c r="U181" s="11">
        <v>1.1399999999999999</v>
      </c>
      <c r="V181" s="11">
        <v>1.1399999999999999</v>
      </c>
      <c r="W181" s="11">
        <v>1.1399999999999999</v>
      </c>
      <c r="X181" s="11">
        <v>1.1399999999999999</v>
      </c>
      <c r="Y181" s="11">
        <v>1.1299999999999999</v>
      </c>
      <c r="Z181" s="11">
        <v>1.1299999999999999</v>
      </c>
      <c r="AA181" s="11">
        <v>1.1299999999999999</v>
      </c>
      <c r="AB181" s="11">
        <v>1.1299999999999999</v>
      </c>
      <c r="AC181" s="11">
        <v>1.1299999999999999</v>
      </c>
      <c r="AD181" s="11">
        <v>1.1299999999999999</v>
      </c>
      <c r="AE181" s="11">
        <v>1.1299999999999999</v>
      </c>
      <c r="AF181" s="11">
        <v>1.1299999999999999</v>
      </c>
      <c r="AG181" s="11">
        <v>1.1499999999999999</v>
      </c>
      <c r="AH181" s="11">
        <v>1.1599999999999999</v>
      </c>
      <c r="AI181" s="11">
        <v>1.19</v>
      </c>
      <c r="AJ181" s="11">
        <v>1.22</v>
      </c>
      <c r="AK181" s="11">
        <v>1.25</v>
      </c>
    </row>
    <row r="182" spans="1:37" s="11" customFormat="1" x14ac:dyDescent="0.3">
      <c r="A182" s="86" t="str">
        <f t="shared" si="2"/>
        <v>SDG_NoInv_BasePQXcafee</v>
      </c>
      <c r="B182" s="9" t="s">
        <v>222</v>
      </c>
      <c r="C182" s="10" t="s">
        <v>217</v>
      </c>
      <c r="D182" s="76" t="s">
        <v>120</v>
      </c>
      <c r="E182" s="11" t="s">
        <v>149</v>
      </c>
      <c r="F182" s="11">
        <v>2.11</v>
      </c>
      <c r="G182" s="11">
        <v>2.0099999999999998</v>
      </c>
      <c r="H182" s="11">
        <v>2.0499999999999998</v>
      </c>
      <c r="I182" s="11">
        <v>2.0699999999999998</v>
      </c>
      <c r="J182" s="11">
        <v>2.0699999999999998</v>
      </c>
      <c r="K182" s="11">
        <v>2.0699999999999998</v>
      </c>
      <c r="L182" s="11">
        <v>2.0699999999999998</v>
      </c>
      <c r="M182" s="11">
        <v>2.0699999999999998</v>
      </c>
      <c r="N182" s="11">
        <v>2.0699999999999998</v>
      </c>
      <c r="O182" s="11">
        <v>2.0699999999999998</v>
      </c>
      <c r="P182" s="11">
        <v>2.0699999999999998</v>
      </c>
      <c r="Q182" s="11">
        <v>2.0699999999999998</v>
      </c>
      <c r="R182" s="11">
        <v>2.08</v>
      </c>
      <c r="S182" s="11">
        <v>2.09</v>
      </c>
      <c r="T182" s="11">
        <v>2.09</v>
      </c>
      <c r="U182" s="11">
        <v>2.1</v>
      </c>
      <c r="V182" s="11">
        <v>2.1</v>
      </c>
      <c r="W182" s="11">
        <v>2.11</v>
      </c>
      <c r="X182" s="11">
        <v>2.11</v>
      </c>
      <c r="Y182" s="11">
        <v>2.11</v>
      </c>
      <c r="Z182" s="11">
        <v>2.11</v>
      </c>
      <c r="AA182" s="11">
        <v>2.11</v>
      </c>
      <c r="AB182" s="11">
        <v>2.1</v>
      </c>
      <c r="AC182" s="11">
        <v>2.1</v>
      </c>
      <c r="AD182" s="11">
        <v>2.1</v>
      </c>
      <c r="AE182" s="11">
        <v>2.1</v>
      </c>
      <c r="AF182" s="11">
        <v>2.1</v>
      </c>
      <c r="AG182" s="11">
        <v>2.1</v>
      </c>
      <c r="AH182" s="11">
        <v>2.11</v>
      </c>
      <c r="AI182" s="11">
        <v>2.11</v>
      </c>
      <c r="AJ182" s="11">
        <v>2.11</v>
      </c>
      <c r="AK182" s="11">
        <v>2.11</v>
      </c>
    </row>
    <row r="183" spans="1:37" s="11" customFormat="1" x14ac:dyDescent="0.3">
      <c r="A183" s="86" t="str">
        <f t="shared" si="2"/>
        <v>SDG_NoInv_BasePQXcbake</v>
      </c>
      <c r="B183" s="9" t="s">
        <v>222</v>
      </c>
      <c r="C183" s="10" t="s">
        <v>217</v>
      </c>
      <c r="D183" s="76" t="s">
        <v>120</v>
      </c>
      <c r="E183" s="11" t="s">
        <v>150</v>
      </c>
      <c r="F183" s="11">
        <v>1.21</v>
      </c>
      <c r="G183" s="11">
        <v>1.21</v>
      </c>
      <c r="H183" s="11">
        <v>1.21</v>
      </c>
      <c r="I183" s="11">
        <v>1.21</v>
      </c>
      <c r="J183" s="11">
        <v>1.21</v>
      </c>
      <c r="K183" s="11">
        <v>1.2</v>
      </c>
      <c r="L183" s="11">
        <v>1.2</v>
      </c>
      <c r="M183" s="11">
        <v>1.2</v>
      </c>
      <c r="N183" s="11">
        <v>1.2</v>
      </c>
      <c r="O183" s="11">
        <v>1.2</v>
      </c>
      <c r="P183" s="11">
        <v>1.2</v>
      </c>
      <c r="Q183" s="11">
        <v>1.2</v>
      </c>
      <c r="R183" s="11">
        <v>1.2</v>
      </c>
      <c r="S183" s="11">
        <v>1.2</v>
      </c>
      <c r="T183" s="11">
        <v>1.21</v>
      </c>
      <c r="U183" s="11">
        <v>1.21</v>
      </c>
      <c r="V183" s="11">
        <v>1.21</v>
      </c>
      <c r="W183" s="11">
        <v>1.21</v>
      </c>
      <c r="X183" s="11">
        <v>1.21</v>
      </c>
      <c r="Y183" s="11">
        <v>1.21</v>
      </c>
      <c r="Z183" s="11">
        <v>1.21</v>
      </c>
      <c r="AA183" s="11">
        <v>1.21</v>
      </c>
      <c r="AB183" s="11">
        <v>1.21</v>
      </c>
      <c r="AC183" s="11">
        <v>1.21</v>
      </c>
      <c r="AD183" s="11">
        <v>1.21</v>
      </c>
      <c r="AE183" s="11">
        <v>1.21</v>
      </c>
      <c r="AF183" s="11">
        <v>1.21</v>
      </c>
      <c r="AG183" s="11">
        <v>1.22</v>
      </c>
      <c r="AH183" s="11">
        <v>1.21</v>
      </c>
      <c r="AI183" s="11">
        <v>1.22</v>
      </c>
      <c r="AJ183" s="11">
        <v>1.22</v>
      </c>
      <c r="AK183" s="11">
        <v>1.23</v>
      </c>
    </row>
    <row r="184" spans="1:37" s="11" customFormat="1" x14ac:dyDescent="0.3">
      <c r="A184" s="86" t="str">
        <f t="shared" si="2"/>
        <v>SDG_NoInv_BasePQXcsuga</v>
      </c>
      <c r="B184" s="9" t="s">
        <v>222</v>
      </c>
      <c r="C184" s="10" t="s">
        <v>217</v>
      </c>
      <c r="D184" s="76" t="s">
        <v>120</v>
      </c>
      <c r="E184" s="11" t="s">
        <v>151</v>
      </c>
      <c r="F184" s="11">
        <v>1.5</v>
      </c>
      <c r="G184" s="11">
        <v>1.5</v>
      </c>
      <c r="H184" s="11">
        <v>1.49</v>
      </c>
      <c r="I184" s="11">
        <v>1.49</v>
      </c>
      <c r="J184" s="11">
        <v>1.48</v>
      </c>
      <c r="K184" s="11">
        <v>1.48</v>
      </c>
      <c r="L184" s="11">
        <v>1.47</v>
      </c>
      <c r="M184" s="11">
        <v>1.47</v>
      </c>
      <c r="N184" s="11">
        <v>1.47</v>
      </c>
      <c r="O184" s="11">
        <v>1.46</v>
      </c>
      <c r="P184" s="11">
        <v>1.46</v>
      </c>
      <c r="Q184" s="11">
        <v>1.47</v>
      </c>
      <c r="R184" s="11">
        <v>1.47</v>
      </c>
      <c r="S184" s="11">
        <v>1.47</v>
      </c>
      <c r="T184" s="11">
        <v>1.47</v>
      </c>
      <c r="U184" s="11">
        <v>1.47</v>
      </c>
      <c r="V184" s="11">
        <v>1.47</v>
      </c>
      <c r="W184" s="11">
        <v>1.47</v>
      </c>
      <c r="X184" s="11">
        <v>1.47</v>
      </c>
      <c r="Y184" s="11">
        <v>1.47</v>
      </c>
      <c r="Z184" s="11">
        <v>1.47</v>
      </c>
      <c r="AA184" s="11">
        <v>1.47</v>
      </c>
      <c r="AB184" s="11">
        <v>1.46</v>
      </c>
      <c r="AC184" s="11">
        <v>1.45</v>
      </c>
      <c r="AD184" s="11">
        <v>1.45</v>
      </c>
      <c r="AE184" s="11">
        <v>1.45</v>
      </c>
      <c r="AF184" s="11">
        <v>1.46</v>
      </c>
      <c r="AG184" s="11">
        <v>1.45</v>
      </c>
      <c r="AH184" s="11">
        <v>1.44</v>
      </c>
      <c r="AI184" s="11">
        <v>1.43</v>
      </c>
      <c r="AJ184" s="11">
        <v>1.42</v>
      </c>
      <c r="AK184" s="11">
        <v>1.41</v>
      </c>
    </row>
    <row r="185" spans="1:37" s="11" customFormat="1" x14ac:dyDescent="0.3">
      <c r="A185" s="86" t="str">
        <f t="shared" si="2"/>
        <v>SDG_NoInv_BasePQXcconf</v>
      </c>
      <c r="B185" s="9" t="s">
        <v>222</v>
      </c>
      <c r="C185" s="10" t="s">
        <v>217</v>
      </c>
      <c r="D185" s="76" t="s">
        <v>120</v>
      </c>
      <c r="E185" s="11" t="s">
        <v>152</v>
      </c>
      <c r="F185" s="11">
        <v>1.34</v>
      </c>
      <c r="G185" s="11">
        <v>1.32</v>
      </c>
      <c r="H185" s="11">
        <v>1.32</v>
      </c>
      <c r="I185" s="11">
        <v>1.33</v>
      </c>
      <c r="J185" s="11">
        <v>1.33</v>
      </c>
      <c r="K185" s="11">
        <v>1.33</v>
      </c>
      <c r="L185" s="11">
        <v>1.33</v>
      </c>
      <c r="M185" s="11">
        <v>1.33</v>
      </c>
      <c r="N185" s="11">
        <v>1.33</v>
      </c>
      <c r="O185" s="11">
        <v>1.33</v>
      </c>
      <c r="P185" s="11">
        <v>1.33</v>
      </c>
      <c r="Q185" s="11">
        <v>1.33</v>
      </c>
      <c r="R185" s="11">
        <v>1.34</v>
      </c>
      <c r="S185" s="11">
        <v>1.34</v>
      </c>
      <c r="T185" s="11">
        <v>1.34</v>
      </c>
      <c r="U185" s="11">
        <v>1.35</v>
      </c>
      <c r="V185" s="11">
        <v>1.35</v>
      </c>
      <c r="W185" s="11">
        <v>1.35</v>
      </c>
      <c r="X185" s="11">
        <v>1.36</v>
      </c>
      <c r="Y185" s="11">
        <v>1.35</v>
      </c>
      <c r="Z185" s="11">
        <v>1.35</v>
      </c>
      <c r="AA185" s="11">
        <v>1.35</v>
      </c>
      <c r="AB185" s="11">
        <v>1.35</v>
      </c>
      <c r="AC185" s="11">
        <v>1.35</v>
      </c>
      <c r="AD185" s="11">
        <v>1.35</v>
      </c>
      <c r="AE185" s="11">
        <v>1.35</v>
      </c>
      <c r="AF185" s="11">
        <v>1.35</v>
      </c>
      <c r="AG185" s="11">
        <v>1.35</v>
      </c>
      <c r="AH185" s="11">
        <v>1.35</v>
      </c>
      <c r="AI185" s="11">
        <v>1.35</v>
      </c>
      <c r="AJ185" s="11">
        <v>1.35</v>
      </c>
      <c r="AK185" s="11">
        <v>1.34</v>
      </c>
    </row>
    <row r="186" spans="1:37" s="11" customFormat="1" x14ac:dyDescent="0.3">
      <c r="A186" s="86" t="str">
        <f t="shared" si="2"/>
        <v>SDG_NoInv_BasePQXcpast</v>
      </c>
      <c r="B186" s="9" t="s">
        <v>222</v>
      </c>
      <c r="C186" s="10" t="s">
        <v>217</v>
      </c>
      <c r="D186" s="76" t="s">
        <v>120</v>
      </c>
      <c r="E186" s="11" t="s">
        <v>153</v>
      </c>
      <c r="F186" s="11">
        <v>1.44</v>
      </c>
      <c r="G186" s="11">
        <v>1.39</v>
      </c>
      <c r="H186" s="11">
        <v>1.39</v>
      </c>
      <c r="I186" s="11">
        <v>1.39</v>
      </c>
      <c r="J186" s="11">
        <v>1.39</v>
      </c>
      <c r="K186" s="11">
        <v>1.39</v>
      </c>
      <c r="L186" s="11">
        <v>1.39</v>
      </c>
      <c r="M186" s="11">
        <v>1.39</v>
      </c>
      <c r="N186" s="11">
        <v>1.39</v>
      </c>
      <c r="O186" s="11">
        <v>1.4</v>
      </c>
      <c r="P186" s="11">
        <v>1.4</v>
      </c>
      <c r="Q186" s="11">
        <v>1.4</v>
      </c>
      <c r="R186" s="11">
        <v>1.4</v>
      </c>
      <c r="S186" s="11">
        <v>1.4</v>
      </c>
      <c r="T186" s="11">
        <v>1.4</v>
      </c>
      <c r="U186" s="11">
        <v>1.4</v>
      </c>
      <c r="V186" s="11">
        <v>1.4</v>
      </c>
      <c r="W186" s="11">
        <v>1.41</v>
      </c>
      <c r="X186" s="11">
        <v>1.41</v>
      </c>
      <c r="Y186" s="11">
        <v>1.4</v>
      </c>
      <c r="Z186" s="11">
        <v>1.4</v>
      </c>
      <c r="AA186" s="11">
        <v>1.4</v>
      </c>
      <c r="AB186" s="11">
        <v>1.4</v>
      </c>
      <c r="AC186" s="11">
        <v>1.4</v>
      </c>
      <c r="AD186" s="11">
        <v>1.4</v>
      </c>
      <c r="AE186" s="11">
        <v>1.4</v>
      </c>
      <c r="AF186" s="11">
        <v>1.4</v>
      </c>
      <c r="AG186" s="11">
        <v>1.4</v>
      </c>
      <c r="AH186" s="11">
        <v>1.41</v>
      </c>
      <c r="AI186" s="11">
        <v>1.41</v>
      </c>
      <c r="AJ186" s="11">
        <v>1.42</v>
      </c>
      <c r="AK186" s="11">
        <v>1.42</v>
      </c>
    </row>
    <row r="187" spans="1:37" s="11" customFormat="1" x14ac:dyDescent="0.3">
      <c r="A187" s="86" t="str">
        <f t="shared" si="2"/>
        <v>SDG_NoInv_BasePQXcofoo</v>
      </c>
      <c r="B187" s="9" t="s">
        <v>222</v>
      </c>
      <c r="C187" s="10" t="s">
        <v>217</v>
      </c>
      <c r="D187" s="76" t="s">
        <v>120</v>
      </c>
      <c r="E187" s="11" t="s">
        <v>154</v>
      </c>
      <c r="F187" s="11">
        <v>1.49</v>
      </c>
      <c r="G187" s="11">
        <v>1.47</v>
      </c>
      <c r="H187" s="11">
        <v>1.47</v>
      </c>
      <c r="I187" s="11">
        <v>1.48</v>
      </c>
      <c r="J187" s="11">
        <v>1.47</v>
      </c>
      <c r="K187" s="11">
        <v>1.47</v>
      </c>
      <c r="L187" s="11">
        <v>1.47</v>
      </c>
      <c r="M187" s="11">
        <v>1.47</v>
      </c>
      <c r="N187" s="11">
        <v>1.47</v>
      </c>
      <c r="O187" s="11">
        <v>1.47</v>
      </c>
      <c r="P187" s="11">
        <v>1.47</v>
      </c>
      <c r="Q187" s="11">
        <v>1.47</v>
      </c>
      <c r="R187" s="11">
        <v>1.47</v>
      </c>
      <c r="S187" s="11">
        <v>1.48</v>
      </c>
      <c r="T187" s="11">
        <v>1.48</v>
      </c>
      <c r="U187" s="11">
        <v>1.48</v>
      </c>
      <c r="V187" s="11">
        <v>1.48</v>
      </c>
      <c r="W187" s="11">
        <v>1.49</v>
      </c>
      <c r="X187" s="11">
        <v>1.49</v>
      </c>
      <c r="Y187" s="11">
        <v>1.49</v>
      </c>
      <c r="Z187" s="11">
        <v>1.49</v>
      </c>
      <c r="AA187" s="11">
        <v>1.49</v>
      </c>
      <c r="AB187" s="11">
        <v>1.48</v>
      </c>
      <c r="AC187" s="11">
        <v>1.48</v>
      </c>
      <c r="AD187" s="11">
        <v>1.48</v>
      </c>
      <c r="AE187" s="11">
        <v>1.48</v>
      </c>
      <c r="AF187" s="11">
        <v>1.48</v>
      </c>
      <c r="AG187" s="11">
        <v>1.48</v>
      </c>
      <c r="AH187" s="11">
        <v>1.48</v>
      </c>
      <c r="AI187" s="11">
        <v>1.48</v>
      </c>
      <c r="AJ187" s="11">
        <v>1.48</v>
      </c>
      <c r="AK187" s="11">
        <v>1.48</v>
      </c>
    </row>
    <row r="188" spans="1:37" s="11" customFormat="1" x14ac:dyDescent="0.3">
      <c r="A188" s="86" t="str">
        <f t="shared" si="2"/>
        <v>SDG_NoInv_BasePQXcbevt</v>
      </c>
      <c r="B188" s="9" t="s">
        <v>222</v>
      </c>
      <c r="C188" s="10" t="s">
        <v>217</v>
      </c>
      <c r="D188" s="76" t="s">
        <v>120</v>
      </c>
      <c r="E188" s="11" t="s">
        <v>155</v>
      </c>
      <c r="F188" s="11">
        <v>2.2000000000000002</v>
      </c>
      <c r="G188" s="11">
        <v>2.15</v>
      </c>
      <c r="H188" s="11">
        <v>2.11</v>
      </c>
      <c r="I188" s="11">
        <v>2.1</v>
      </c>
      <c r="J188" s="11">
        <v>2.1</v>
      </c>
      <c r="K188" s="11">
        <v>2.09</v>
      </c>
      <c r="L188" s="11">
        <v>2.09</v>
      </c>
      <c r="M188" s="11">
        <v>2.09</v>
      </c>
      <c r="N188" s="11">
        <v>2.1</v>
      </c>
      <c r="O188" s="11">
        <v>2.08</v>
      </c>
      <c r="P188" s="11">
        <v>2.08</v>
      </c>
      <c r="Q188" s="11">
        <v>2.08</v>
      </c>
      <c r="R188" s="11">
        <v>2.09</v>
      </c>
      <c r="S188" s="11">
        <v>2.1</v>
      </c>
      <c r="T188" s="11">
        <v>2.11</v>
      </c>
      <c r="U188" s="11">
        <v>2.11</v>
      </c>
      <c r="V188" s="11">
        <v>2.12</v>
      </c>
      <c r="W188" s="11">
        <v>2.13</v>
      </c>
      <c r="X188" s="11">
        <v>2.14</v>
      </c>
      <c r="Y188" s="11">
        <v>2.14</v>
      </c>
      <c r="Z188" s="11">
        <v>2.15</v>
      </c>
      <c r="AA188" s="11">
        <v>2.15</v>
      </c>
      <c r="AB188" s="11">
        <v>2.15</v>
      </c>
      <c r="AC188" s="11">
        <v>2.15</v>
      </c>
      <c r="AD188" s="11">
        <v>2.15</v>
      </c>
      <c r="AE188" s="11">
        <v>2.16</v>
      </c>
      <c r="AF188" s="11">
        <v>2.16</v>
      </c>
      <c r="AG188" s="11">
        <v>2.17</v>
      </c>
      <c r="AH188" s="11">
        <v>2.16</v>
      </c>
      <c r="AI188" s="11">
        <v>2.16</v>
      </c>
      <c r="AJ188" s="11">
        <v>2.16</v>
      </c>
      <c r="AK188" s="11">
        <v>2.16</v>
      </c>
    </row>
    <row r="189" spans="1:37" s="11" customFormat="1" x14ac:dyDescent="0.3">
      <c r="A189" s="86" t="str">
        <f t="shared" si="2"/>
        <v>SDG_NoInv_BasePQXctext</v>
      </c>
      <c r="B189" s="9" t="s">
        <v>222</v>
      </c>
      <c r="C189" s="10" t="s">
        <v>217</v>
      </c>
      <c r="D189" s="76" t="s">
        <v>120</v>
      </c>
      <c r="E189" s="11" t="s">
        <v>102</v>
      </c>
      <c r="F189" s="11">
        <v>1.37</v>
      </c>
      <c r="G189" s="11">
        <v>1.4</v>
      </c>
      <c r="H189" s="11">
        <v>1.41</v>
      </c>
      <c r="I189" s="11">
        <v>1.41</v>
      </c>
      <c r="J189" s="11">
        <v>1.42</v>
      </c>
      <c r="K189" s="11">
        <v>1.42</v>
      </c>
      <c r="L189" s="11">
        <v>1.42</v>
      </c>
      <c r="M189" s="11">
        <v>1.42</v>
      </c>
      <c r="N189" s="11">
        <v>1.43</v>
      </c>
      <c r="O189" s="11">
        <v>1.43</v>
      </c>
      <c r="P189" s="11">
        <v>1.43</v>
      </c>
      <c r="Q189" s="11">
        <v>1.44</v>
      </c>
      <c r="R189" s="11">
        <v>1.44</v>
      </c>
      <c r="S189" s="11">
        <v>1.45</v>
      </c>
      <c r="T189" s="11">
        <v>1.45</v>
      </c>
      <c r="U189" s="11">
        <v>1.45</v>
      </c>
      <c r="V189" s="11">
        <v>1.46</v>
      </c>
      <c r="W189" s="11">
        <v>1.46</v>
      </c>
      <c r="X189" s="11">
        <v>1.46</v>
      </c>
      <c r="Y189" s="11">
        <v>1.46</v>
      </c>
      <c r="Z189" s="11">
        <v>1.47</v>
      </c>
      <c r="AA189" s="11">
        <v>1.47</v>
      </c>
      <c r="AB189" s="11">
        <v>1.47</v>
      </c>
      <c r="AC189" s="11">
        <v>1.47</v>
      </c>
      <c r="AD189" s="11">
        <v>1.47</v>
      </c>
      <c r="AE189" s="11">
        <v>1.47</v>
      </c>
      <c r="AF189" s="11">
        <v>1.47</v>
      </c>
      <c r="AG189" s="11">
        <v>1.47</v>
      </c>
      <c r="AH189" s="11">
        <v>1.47</v>
      </c>
      <c r="AI189" s="11">
        <v>1.46</v>
      </c>
      <c r="AJ189" s="11">
        <v>1.45</v>
      </c>
      <c r="AK189" s="11">
        <v>1.45</v>
      </c>
    </row>
    <row r="190" spans="1:37" s="11" customFormat="1" x14ac:dyDescent="0.3">
      <c r="A190" s="86" t="str">
        <f t="shared" si="2"/>
        <v>SDG_NoInv_BasePQXcclth</v>
      </c>
      <c r="B190" s="9" t="s">
        <v>222</v>
      </c>
      <c r="C190" s="10" t="s">
        <v>217</v>
      </c>
      <c r="D190" s="76" t="s">
        <v>120</v>
      </c>
      <c r="E190" s="11" t="s">
        <v>156</v>
      </c>
      <c r="F190" s="11">
        <v>1.33</v>
      </c>
      <c r="G190" s="11">
        <v>1.37</v>
      </c>
      <c r="H190" s="11">
        <v>1.37</v>
      </c>
      <c r="I190" s="11">
        <v>1.37</v>
      </c>
      <c r="J190" s="11">
        <v>1.37</v>
      </c>
      <c r="K190" s="11">
        <v>1.37</v>
      </c>
      <c r="L190" s="11">
        <v>1.37</v>
      </c>
      <c r="M190" s="11">
        <v>1.38</v>
      </c>
      <c r="N190" s="11">
        <v>1.38</v>
      </c>
      <c r="O190" s="11">
        <v>1.39</v>
      </c>
      <c r="P190" s="11">
        <v>1.39</v>
      </c>
      <c r="Q190" s="11">
        <v>1.4</v>
      </c>
      <c r="R190" s="11">
        <v>1.4</v>
      </c>
      <c r="S190" s="11">
        <v>1.4</v>
      </c>
      <c r="T190" s="11">
        <v>1.41</v>
      </c>
      <c r="U190" s="11">
        <v>1.41</v>
      </c>
      <c r="V190" s="11">
        <v>1.41</v>
      </c>
      <c r="W190" s="11">
        <v>1.42</v>
      </c>
      <c r="X190" s="11">
        <v>1.42</v>
      </c>
      <c r="Y190" s="11">
        <v>1.42</v>
      </c>
      <c r="Z190" s="11">
        <v>1.42</v>
      </c>
      <c r="AA190" s="11">
        <v>1.42</v>
      </c>
      <c r="AB190" s="11">
        <v>1.42</v>
      </c>
      <c r="AC190" s="11">
        <v>1.42</v>
      </c>
      <c r="AD190" s="11">
        <v>1.43</v>
      </c>
      <c r="AE190" s="11">
        <v>1.43</v>
      </c>
      <c r="AF190" s="11">
        <v>1.43</v>
      </c>
      <c r="AG190" s="11">
        <v>1.43</v>
      </c>
      <c r="AH190" s="11">
        <v>1.42</v>
      </c>
      <c r="AI190" s="11">
        <v>1.41</v>
      </c>
      <c r="AJ190" s="11">
        <v>1.41</v>
      </c>
      <c r="AK190" s="11">
        <v>1.41</v>
      </c>
    </row>
    <row r="191" spans="1:37" s="11" customFormat="1" x14ac:dyDescent="0.3">
      <c r="A191" s="86" t="str">
        <f t="shared" si="2"/>
        <v>SDG_NoInv_BasePQXcleat</v>
      </c>
      <c r="B191" s="9" t="s">
        <v>222</v>
      </c>
      <c r="C191" s="10" t="s">
        <v>217</v>
      </c>
      <c r="D191" s="76" t="s">
        <v>120</v>
      </c>
      <c r="E191" s="11" t="s">
        <v>103</v>
      </c>
      <c r="F191" s="11">
        <v>1.1599999999999999</v>
      </c>
      <c r="G191" s="11">
        <v>1.1599999999999999</v>
      </c>
      <c r="H191" s="11">
        <v>1.17</v>
      </c>
      <c r="I191" s="11">
        <v>1.1599999999999999</v>
      </c>
      <c r="J191" s="11">
        <v>1.1599999999999999</v>
      </c>
      <c r="K191" s="11">
        <v>1.1599999999999999</v>
      </c>
      <c r="L191" s="11">
        <v>1.17</v>
      </c>
      <c r="M191" s="11">
        <v>1.17</v>
      </c>
      <c r="N191" s="11">
        <v>1.17</v>
      </c>
      <c r="O191" s="11">
        <v>1.19</v>
      </c>
      <c r="P191" s="11">
        <v>1.19</v>
      </c>
      <c r="Q191" s="11">
        <v>1.18</v>
      </c>
      <c r="R191" s="11">
        <v>1.18</v>
      </c>
      <c r="S191" s="11">
        <v>1.18</v>
      </c>
      <c r="T191" s="11">
        <v>1.18</v>
      </c>
      <c r="U191" s="11">
        <v>1.18</v>
      </c>
      <c r="V191" s="11">
        <v>1.18</v>
      </c>
      <c r="W191" s="11">
        <v>1.18</v>
      </c>
      <c r="X191" s="11">
        <v>1.18</v>
      </c>
      <c r="Y191" s="11">
        <v>1.18</v>
      </c>
      <c r="Z191" s="11">
        <v>1.18</v>
      </c>
      <c r="AA191" s="11">
        <v>1.18</v>
      </c>
      <c r="AB191" s="11">
        <v>1.18</v>
      </c>
      <c r="AC191" s="11">
        <v>1.18</v>
      </c>
      <c r="AD191" s="11">
        <v>1.18</v>
      </c>
      <c r="AE191" s="11">
        <v>1.18</v>
      </c>
      <c r="AF191" s="11">
        <v>1.18</v>
      </c>
      <c r="AG191" s="11">
        <v>1.18</v>
      </c>
      <c r="AH191" s="11">
        <v>1.18</v>
      </c>
      <c r="AI191" s="11">
        <v>1.18</v>
      </c>
      <c r="AJ191" s="11">
        <v>1.18</v>
      </c>
      <c r="AK191" s="11">
        <v>1.18</v>
      </c>
    </row>
    <row r="192" spans="1:37" s="11" customFormat="1" x14ac:dyDescent="0.3">
      <c r="A192" s="86" t="str">
        <f t="shared" si="2"/>
        <v>SDG_NoInv_BasePQXcfoot</v>
      </c>
      <c r="B192" s="9" t="s">
        <v>222</v>
      </c>
      <c r="C192" s="10" t="s">
        <v>217</v>
      </c>
      <c r="D192" s="76" t="s">
        <v>120</v>
      </c>
      <c r="E192" s="11" t="s">
        <v>157</v>
      </c>
      <c r="F192" s="11">
        <v>1.21</v>
      </c>
      <c r="G192" s="11">
        <v>1.22</v>
      </c>
      <c r="H192" s="11">
        <v>1.23</v>
      </c>
      <c r="I192" s="11">
        <v>1.23</v>
      </c>
      <c r="J192" s="11">
        <v>1.23</v>
      </c>
      <c r="K192" s="11">
        <v>1.23</v>
      </c>
      <c r="L192" s="11">
        <v>1.24</v>
      </c>
      <c r="M192" s="11">
        <v>1.24</v>
      </c>
      <c r="N192" s="11">
        <v>1.25</v>
      </c>
      <c r="O192" s="11">
        <v>1.27</v>
      </c>
      <c r="P192" s="11">
        <v>1.28</v>
      </c>
      <c r="Q192" s="11">
        <v>1.28</v>
      </c>
      <c r="R192" s="11">
        <v>1.28</v>
      </c>
      <c r="S192" s="11">
        <v>1.28</v>
      </c>
      <c r="T192" s="11">
        <v>1.28</v>
      </c>
      <c r="U192" s="11">
        <v>1.29</v>
      </c>
      <c r="V192" s="11">
        <v>1.29</v>
      </c>
      <c r="W192" s="11">
        <v>1.29</v>
      </c>
      <c r="X192" s="11">
        <v>1.29</v>
      </c>
      <c r="Y192" s="11">
        <v>1.3</v>
      </c>
      <c r="Z192" s="11">
        <v>1.29</v>
      </c>
      <c r="AA192" s="11">
        <v>1.3</v>
      </c>
      <c r="AB192" s="11">
        <v>1.3</v>
      </c>
      <c r="AC192" s="11">
        <v>1.3</v>
      </c>
      <c r="AD192" s="11">
        <v>1.3</v>
      </c>
      <c r="AE192" s="11">
        <v>1.3</v>
      </c>
      <c r="AF192" s="11">
        <v>1.3</v>
      </c>
      <c r="AG192" s="11">
        <v>1.3</v>
      </c>
      <c r="AH192" s="11">
        <v>1.3</v>
      </c>
      <c r="AI192" s="11">
        <v>1.29</v>
      </c>
      <c r="AJ192" s="11">
        <v>1.29</v>
      </c>
      <c r="AK192" s="11">
        <v>1.28</v>
      </c>
    </row>
    <row r="193" spans="1:37" s="11" customFormat="1" x14ac:dyDescent="0.3">
      <c r="A193" s="86" t="str">
        <f t="shared" si="2"/>
        <v>SDG_NoInv_BasePQXcwood</v>
      </c>
      <c r="B193" s="9" t="s">
        <v>222</v>
      </c>
      <c r="C193" s="10" t="s">
        <v>217</v>
      </c>
      <c r="D193" s="76" t="s">
        <v>120</v>
      </c>
      <c r="E193" s="11" t="s">
        <v>158</v>
      </c>
      <c r="F193" s="11">
        <v>1.21</v>
      </c>
      <c r="G193" s="11">
        <v>1.23</v>
      </c>
      <c r="H193" s="11">
        <v>1.23</v>
      </c>
      <c r="I193" s="11">
        <v>1.23</v>
      </c>
      <c r="J193" s="11">
        <v>1.23</v>
      </c>
      <c r="K193" s="11">
        <v>1.23</v>
      </c>
      <c r="L193" s="11">
        <v>1.23</v>
      </c>
      <c r="M193" s="11">
        <v>1.23</v>
      </c>
      <c r="N193" s="11">
        <v>1.23</v>
      </c>
      <c r="O193" s="11">
        <v>1.22</v>
      </c>
      <c r="P193" s="11">
        <v>1.22</v>
      </c>
      <c r="Q193" s="11">
        <v>1.22</v>
      </c>
      <c r="R193" s="11">
        <v>1.23</v>
      </c>
      <c r="S193" s="11">
        <v>1.23</v>
      </c>
      <c r="T193" s="11">
        <v>1.23</v>
      </c>
      <c r="U193" s="11">
        <v>1.23</v>
      </c>
      <c r="V193" s="11">
        <v>1.23</v>
      </c>
      <c r="W193" s="11">
        <v>1.24</v>
      </c>
      <c r="X193" s="11">
        <v>1.24</v>
      </c>
      <c r="Y193" s="11">
        <v>1.24</v>
      </c>
      <c r="Z193" s="11">
        <v>1.24</v>
      </c>
      <c r="AA193" s="11">
        <v>1.24</v>
      </c>
      <c r="AB193" s="11">
        <v>1.23</v>
      </c>
      <c r="AC193" s="11">
        <v>1.23</v>
      </c>
      <c r="AD193" s="11">
        <v>1.23</v>
      </c>
      <c r="AE193" s="11">
        <v>1.23</v>
      </c>
      <c r="AF193" s="11">
        <v>1.23</v>
      </c>
      <c r="AG193" s="11">
        <v>1.23</v>
      </c>
      <c r="AH193" s="11">
        <v>1.23</v>
      </c>
      <c r="AI193" s="11">
        <v>1.23</v>
      </c>
      <c r="AJ193" s="11">
        <v>1.23</v>
      </c>
      <c r="AK193" s="11">
        <v>1.23</v>
      </c>
    </row>
    <row r="194" spans="1:37" s="11" customFormat="1" x14ac:dyDescent="0.3">
      <c r="A194" s="86" t="str">
        <f t="shared" ref="A194:A257" si="3">_xlfn.CONCAT(C194,D194,E194)</f>
        <v>SDG_NoInv_BasePQXcpapr</v>
      </c>
      <c r="B194" s="9" t="s">
        <v>222</v>
      </c>
      <c r="C194" s="10" t="s">
        <v>217</v>
      </c>
      <c r="D194" s="76" t="s">
        <v>120</v>
      </c>
      <c r="E194" s="11" t="s">
        <v>159</v>
      </c>
      <c r="F194" s="11">
        <v>1.32</v>
      </c>
      <c r="G194" s="11">
        <v>1.32</v>
      </c>
      <c r="H194" s="11">
        <v>1.31</v>
      </c>
      <c r="I194" s="11">
        <v>1.3</v>
      </c>
      <c r="J194" s="11">
        <v>1.3</v>
      </c>
      <c r="K194" s="11">
        <v>1.29</v>
      </c>
      <c r="L194" s="11">
        <v>1.29</v>
      </c>
      <c r="M194" s="11">
        <v>1.31</v>
      </c>
      <c r="N194" s="11">
        <v>1.31</v>
      </c>
      <c r="O194" s="11">
        <v>1.3</v>
      </c>
      <c r="P194" s="11">
        <v>1.3</v>
      </c>
      <c r="Q194" s="11">
        <v>1.3</v>
      </c>
      <c r="R194" s="11">
        <v>1.28</v>
      </c>
      <c r="S194" s="11">
        <v>1.28</v>
      </c>
      <c r="T194" s="11">
        <v>1.28</v>
      </c>
      <c r="U194" s="11">
        <v>1.29</v>
      </c>
      <c r="V194" s="11">
        <v>1.29</v>
      </c>
      <c r="W194" s="11">
        <v>1.29</v>
      </c>
      <c r="X194" s="11">
        <v>1.29</v>
      </c>
      <c r="Y194" s="11">
        <v>1.29</v>
      </c>
      <c r="Z194" s="11">
        <v>1.29</v>
      </c>
      <c r="AA194" s="11">
        <v>1.29</v>
      </c>
      <c r="AB194" s="11">
        <v>1.29</v>
      </c>
      <c r="AC194" s="11">
        <v>1.28</v>
      </c>
      <c r="AD194" s="11">
        <v>1.28</v>
      </c>
      <c r="AE194" s="11">
        <v>1.29</v>
      </c>
      <c r="AF194" s="11">
        <v>1.29</v>
      </c>
      <c r="AG194" s="11">
        <v>1.29</v>
      </c>
      <c r="AH194" s="11">
        <v>1.28</v>
      </c>
      <c r="AI194" s="11">
        <v>1.27</v>
      </c>
      <c r="AJ194" s="11">
        <v>1.27</v>
      </c>
      <c r="AK194" s="11">
        <v>1.26</v>
      </c>
    </row>
    <row r="195" spans="1:37" s="11" customFormat="1" x14ac:dyDescent="0.3">
      <c r="A195" s="86" t="str">
        <f t="shared" si="3"/>
        <v>SDG_NoInv_BasePQXcprnt</v>
      </c>
      <c r="B195" s="9" t="s">
        <v>222</v>
      </c>
      <c r="C195" s="10" t="s">
        <v>217</v>
      </c>
      <c r="D195" s="76" t="s">
        <v>120</v>
      </c>
      <c r="E195" s="11" t="s">
        <v>104</v>
      </c>
      <c r="F195" s="11">
        <v>1.42</v>
      </c>
      <c r="G195" s="11">
        <v>1.45</v>
      </c>
      <c r="H195" s="11">
        <v>1.45</v>
      </c>
      <c r="I195" s="11">
        <v>1.45</v>
      </c>
      <c r="J195" s="11">
        <v>1.45</v>
      </c>
      <c r="K195" s="11">
        <v>1.45</v>
      </c>
      <c r="L195" s="11">
        <v>1.45</v>
      </c>
      <c r="M195" s="11">
        <v>1.45</v>
      </c>
      <c r="N195" s="11">
        <v>1.46</v>
      </c>
      <c r="O195" s="11">
        <v>1.44</v>
      </c>
      <c r="P195" s="11">
        <v>1.45</v>
      </c>
      <c r="Q195" s="11">
        <v>1.45</v>
      </c>
      <c r="R195" s="11">
        <v>1.45</v>
      </c>
      <c r="S195" s="11">
        <v>1.46</v>
      </c>
      <c r="T195" s="11">
        <v>1.46</v>
      </c>
      <c r="U195" s="11">
        <v>1.46</v>
      </c>
      <c r="V195" s="11">
        <v>1.47</v>
      </c>
      <c r="W195" s="11">
        <v>1.47</v>
      </c>
      <c r="X195" s="11">
        <v>1.47</v>
      </c>
      <c r="Y195" s="11">
        <v>1.47</v>
      </c>
      <c r="Z195" s="11">
        <v>1.47</v>
      </c>
      <c r="AA195" s="11">
        <v>1.47</v>
      </c>
      <c r="AB195" s="11">
        <v>1.46</v>
      </c>
      <c r="AC195" s="11">
        <v>1.46</v>
      </c>
      <c r="AD195" s="11">
        <v>1.46</v>
      </c>
      <c r="AE195" s="11">
        <v>1.46</v>
      </c>
      <c r="AF195" s="11">
        <v>1.47</v>
      </c>
      <c r="AG195" s="11">
        <v>1.47</v>
      </c>
      <c r="AH195" s="11">
        <v>1.45</v>
      </c>
      <c r="AI195" s="11">
        <v>1.44</v>
      </c>
      <c r="AJ195" s="11">
        <v>1.43</v>
      </c>
      <c r="AK195" s="11">
        <v>1.43</v>
      </c>
    </row>
    <row r="196" spans="1:37" s="11" customFormat="1" x14ac:dyDescent="0.3">
      <c r="A196" s="86" t="str">
        <f t="shared" si="3"/>
        <v>SDG_NoInv_BasePQXcpetr-p</v>
      </c>
      <c r="B196" s="9" t="s">
        <v>222</v>
      </c>
      <c r="C196" s="10" t="s">
        <v>217</v>
      </c>
      <c r="D196" s="76" t="s">
        <v>120</v>
      </c>
      <c r="E196" s="11" t="s">
        <v>160</v>
      </c>
      <c r="F196" s="11">
        <v>0.5</v>
      </c>
      <c r="G196" s="11">
        <v>0.51</v>
      </c>
      <c r="H196" s="11">
        <v>0.51</v>
      </c>
      <c r="I196" s="11">
        <v>0.51</v>
      </c>
      <c r="J196" s="11">
        <v>0.51</v>
      </c>
      <c r="K196" s="11">
        <v>0.51</v>
      </c>
      <c r="L196" s="11">
        <v>0.51</v>
      </c>
      <c r="M196" s="11">
        <v>0.52</v>
      </c>
      <c r="N196" s="11">
        <v>0.52</v>
      </c>
      <c r="O196" s="11">
        <v>0.54</v>
      </c>
      <c r="P196" s="11">
        <v>0.55000000000000004</v>
      </c>
      <c r="Q196" s="11">
        <v>0.55000000000000004</v>
      </c>
      <c r="R196" s="11">
        <v>0.55000000000000004</v>
      </c>
      <c r="S196" s="11">
        <v>0.55000000000000004</v>
      </c>
      <c r="T196" s="11">
        <v>0.55000000000000004</v>
      </c>
      <c r="U196" s="11">
        <v>0.55000000000000004</v>
      </c>
      <c r="V196" s="11">
        <v>0.55000000000000004</v>
      </c>
      <c r="W196" s="11">
        <v>0.55000000000000004</v>
      </c>
      <c r="X196" s="11">
        <v>0.56000000000000005</v>
      </c>
      <c r="Y196" s="11">
        <v>0.56000000000000005</v>
      </c>
      <c r="Z196" s="11">
        <v>0.56000000000000005</v>
      </c>
      <c r="AA196" s="11">
        <v>0.56000000000000005</v>
      </c>
      <c r="AB196" s="11">
        <v>0.56000000000000005</v>
      </c>
      <c r="AC196" s="11">
        <v>0.56999999999999995</v>
      </c>
      <c r="AD196" s="11">
        <v>0.56999999999999995</v>
      </c>
      <c r="AE196" s="11">
        <v>0.56999999999999995</v>
      </c>
      <c r="AF196" s="11">
        <v>0.56999999999999995</v>
      </c>
      <c r="AG196" s="11">
        <v>0.56999999999999995</v>
      </c>
      <c r="AH196" s="11">
        <v>0.56000000000000005</v>
      </c>
      <c r="AI196" s="11">
        <v>0.56000000000000005</v>
      </c>
      <c r="AJ196" s="11">
        <v>0.56000000000000005</v>
      </c>
      <c r="AK196" s="11">
        <v>0.55000000000000004</v>
      </c>
    </row>
    <row r="197" spans="1:37" s="11" customFormat="1" x14ac:dyDescent="0.3">
      <c r="A197" s="86" t="str">
        <f t="shared" si="3"/>
        <v>SDG_NoInv_BasePQXcpetr-d</v>
      </c>
      <c r="B197" s="9" t="s">
        <v>222</v>
      </c>
      <c r="C197" s="10" t="s">
        <v>217</v>
      </c>
      <c r="D197" s="76" t="s">
        <v>120</v>
      </c>
      <c r="E197" s="11" t="s">
        <v>161</v>
      </c>
      <c r="F197" s="11">
        <v>0.42</v>
      </c>
      <c r="G197" s="11">
        <v>0.42</v>
      </c>
      <c r="H197" s="11">
        <v>0.43</v>
      </c>
      <c r="I197" s="11">
        <v>0.42</v>
      </c>
      <c r="J197" s="11">
        <v>0.43</v>
      </c>
      <c r="K197" s="11">
        <v>0.43</v>
      </c>
      <c r="L197" s="11">
        <v>0.43</v>
      </c>
      <c r="M197" s="11">
        <v>0.43</v>
      </c>
      <c r="N197" s="11">
        <v>0.43</v>
      </c>
      <c r="O197" s="11">
        <v>0.44</v>
      </c>
      <c r="P197" s="11">
        <v>0.45</v>
      </c>
      <c r="Q197" s="11">
        <v>0.45</v>
      </c>
      <c r="R197" s="11">
        <v>0.45</v>
      </c>
      <c r="S197" s="11">
        <v>0.45</v>
      </c>
      <c r="T197" s="11">
        <v>0.45</v>
      </c>
      <c r="U197" s="11">
        <v>0.45</v>
      </c>
      <c r="V197" s="11">
        <v>0.45</v>
      </c>
      <c r="W197" s="11">
        <v>0.45</v>
      </c>
      <c r="X197" s="11">
        <v>0.46</v>
      </c>
      <c r="Y197" s="11">
        <v>0.46</v>
      </c>
      <c r="Z197" s="11">
        <v>0.46</v>
      </c>
      <c r="AA197" s="11">
        <v>0.46</v>
      </c>
      <c r="AB197" s="11">
        <v>0.46</v>
      </c>
      <c r="AC197" s="11">
        <v>0.46</v>
      </c>
      <c r="AD197" s="11">
        <v>0.46</v>
      </c>
      <c r="AE197" s="11">
        <v>0.46</v>
      </c>
      <c r="AF197" s="11">
        <v>0.46</v>
      </c>
      <c r="AG197" s="11">
        <v>0.46</v>
      </c>
      <c r="AH197" s="11">
        <v>0.46</v>
      </c>
      <c r="AI197" s="11">
        <v>0.46</v>
      </c>
      <c r="AJ197" s="11">
        <v>0.45</v>
      </c>
      <c r="AK197" s="11">
        <v>0.45</v>
      </c>
    </row>
    <row r="198" spans="1:37" s="11" customFormat="1" x14ac:dyDescent="0.3">
      <c r="A198" s="86" t="str">
        <f t="shared" si="3"/>
        <v>SDG_NoInv_BasePQXcpetr-h</v>
      </c>
      <c r="B198" s="9" t="s">
        <v>222</v>
      </c>
      <c r="C198" s="10" t="s">
        <v>217</v>
      </c>
      <c r="D198" s="76" t="s">
        <v>120</v>
      </c>
      <c r="E198" s="11" t="s">
        <v>162</v>
      </c>
      <c r="F198" s="11">
        <v>0.08</v>
      </c>
      <c r="G198" s="11">
        <v>0.09</v>
      </c>
      <c r="H198" s="11">
        <v>0.09</v>
      </c>
      <c r="I198" s="11">
        <v>0.09</v>
      </c>
      <c r="J198" s="11">
        <v>0.09</v>
      </c>
      <c r="K198" s="11">
        <v>0.09</v>
      </c>
      <c r="L198" s="11">
        <v>0.09</v>
      </c>
      <c r="M198" s="11">
        <v>0.09</v>
      </c>
      <c r="N198" s="11">
        <v>0.09</v>
      </c>
      <c r="O198" s="11">
        <v>0.09</v>
      </c>
      <c r="P198" s="11">
        <v>0.09</v>
      </c>
      <c r="Q198" s="11">
        <v>0.09</v>
      </c>
      <c r="R198" s="11">
        <v>0.09</v>
      </c>
      <c r="S198" s="11">
        <v>0.09</v>
      </c>
      <c r="T198" s="11">
        <v>0.09</v>
      </c>
      <c r="U198" s="11">
        <v>0.09</v>
      </c>
      <c r="V198" s="11">
        <v>0.09</v>
      </c>
      <c r="W198" s="11">
        <v>0.09</v>
      </c>
      <c r="X198" s="11">
        <v>0.09</v>
      </c>
      <c r="Y198" s="11">
        <v>0.09</v>
      </c>
      <c r="Z198" s="11">
        <v>0.09</v>
      </c>
      <c r="AA198" s="11">
        <v>0.09</v>
      </c>
      <c r="AB198" s="11">
        <v>0.09</v>
      </c>
      <c r="AC198" s="11">
        <v>0.09</v>
      </c>
      <c r="AD198" s="11">
        <v>0.09</v>
      </c>
      <c r="AE198" s="11">
        <v>0.09</v>
      </c>
      <c r="AF198" s="11">
        <v>0.09</v>
      </c>
      <c r="AG198" s="11">
        <v>0.09</v>
      </c>
      <c r="AH198" s="11">
        <v>0.09</v>
      </c>
      <c r="AI198" s="11">
        <v>0.09</v>
      </c>
      <c r="AJ198" s="11">
        <v>0.09</v>
      </c>
      <c r="AK198" s="11">
        <v>0.09</v>
      </c>
    </row>
    <row r="199" spans="1:37" s="11" customFormat="1" x14ac:dyDescent="0.3">
      <c r="A199" s="86" t="str">
        <f t="shared" si="3"/>
        <v>SDG_NoInv_BasePQXcpetr-k</v>
      </c>
      <c r="B199" s="9" t="s">
        <v>222</v>
      </c>
      <c r="C199" s="10" t="s">
        <v>217</v>
      </c>
      <c r="D199" s="76" t="s">
        <v>120</v>
      </c>
      <c r="E199" s="11" t="s">
        <v>163</v>
      </c>
      <c r="F199" s="11">
        <v>0.26</v>
      </c>
      <c r="G199" s="11">
        <v>0.26</v>
      </c>
      <c r="H199" s="11">
        <v>0.27</v>
      </c>
      <c r="I199" s="11">
        <v>0.26</v>
      </c>
      <c r="J199" s="11">
        <v>0.27</v>
      </c>
      <c r="K199" s="11">
        <v>0.27</v>
      </c>
      <c r="L199" s="11">
        <v>0.27</v>
      </c>
      <c r="M199" s="11">
        <v>0.27</v>
      </c>
      <c r="N199" s="11">
        <v>0.28000000000000003</v>
      </c>
      <c r="O199" s="11">
        <v>0.3</v>
      </c>
      <c r="P199" s="11">
        <v>0.3</v>
      </c>
      <c r="Q199" s="11">
        <v>0.3</v>
      </c>
      <c r="R199" s="11">
        <v>0.3</v>
      </c>
      <c r="S199" s="11">
        <v>0.3</v>
      </c>
      <c r="T199" s="11">
        <v>0.3</v>
      </c>
      <c r="U199" s="11">
        <v>0.3</v>
      </c>
      <c r="V199" s="11">
        <v>0.3</v>
      </c>
      <c r="W199" s="11">
        <v>0.3</v>
      </c>
      <c r="X199" s="11">
        <v>0.31</v>
      </c>
      <c r="Y199" s="11">
        <v>0.31</v>
      </c>
      <c r="Z199" s="11">
        <v>0.31</v>
      </c>
      <c r="AA199" s="11">
        <v>0.31</v>
      </c>
      <c r="AB199" s="11">
        <v>0.32</v>
      </c>
      <c r="AC199" s="11">
        <v>0.32</v>
      </c>
      <c r="AD199" s="11">
        <v>0.32</v>
      </c>
      <c r="AE199" s="11">
        <v>0.32</v>
      </c>
      <c r="AF199" s="11">
        <v>0.32</v>
      </c>
      <c r="AG199" s="11">
        <v>0.32</v>
      </c>
      <c r="AH199" s="11">
        <v>0.32</v>
      </c>
      <c r="AI199" s="11">
        <v>0.32</v>
      </c>
      <c r="AJ199" s="11">
        <v>0.31</v>
      </c>
      <c r="AK199" s="11">
        <v>0.31</v>
      </c>
    </row>
    <row r="200" spans="1:37" s="11" customFormat="1" x14ac:dyDescent="0.3">
      <c r="A200" s="86" t="str">
        <f t="shared" si="3"/>
        <v>SDG_NoInv_BasePQXcpetr-l</v>
      </c>
      <c r="B200" s="9" t="s">
        <v>222</v>
      </c>
      <c r="C200" s="10" t="s">
        <v>217</v>
      </c>
      <c r="D200" s="76" t="s">
        <v>120</v>
      </c>
      <c r="E200" s="11" t="s">
        <v>164</v>
      </c>
      <c r="F200" s="11">
        <v>0.97</v>
      </c>
      <c r="G200" s="11">
        <v>0.99</v>
      </c>
      <c r="H200" s="11">
        <v>1</v>
      </c>
      <c r="I200" s="11">
        <v>0.99</v>
      </c>
      <c r="J200" s="11">
        <v>0.99</v>
      </c>
      <c r="K200" s="11">
        <v>1</v>
      </c>
      <c r="L200" s="11">
        <v>1</v>
      </c>
      <c r="M200" s="11">
        <v>1.01</v>
      </c>
      <c r="N200" s="11">
        <v>1.01</v>
      </c>
      <c r="O200" s="11">
        <v>1.05</v>
      </c>
      <c r="P200" s="11">
        <v>1.06</v>
      </c>
      <c r="Q200" s="11">
        <v>1.06</v>
      </c>
      <c r="R200" s="11">
        <v>1.06</v>
      </c>
      <c r="S200" s="11">
        <v>1.06</v>
      </c>
      <c r="T200" s="11">
        <v>1.07</v>
      </c>
      <c r="U200" s="11">
        <v>1.07</v>
      </c>
      <c r="V200" s="11">
        <v>1.07</v>
      </c>
      <c r="W200" s="11">
        <v>1.07</v>
      </c>
      <c r="X200" s="11">
        <v>1.08</v>
      </c>
      <c r="Y200" s="11">
        <v>1.08</v>
      </c>
      <c r="Z200" s="11">
        <v>1.08</v>
      </c>
      <c r="AA200" s="11">
        <v>1.08</v>
      </c>
      <c r="AB200" s="11">
        <v>1.0900000000000001</v>
      </c>
      <c r="AC200" s="11">
        <v>1.0900000000000001</v>
      </c>
      <c r="AD200" s="11">
        <v>1.0900000000000001</v>
      </c>
      <c r="AE200" s="11">
        <v>1.1000000000000001</v>
      </c>
      <c r="AF200" s="11">
        <v>1.1000000000000001</v>
      </c>
      <c r="AG200" s="11">
        <v>1.0900000000000001</v>
      </c>
      <c r="AH200" s="11">
        <v>1.0900000000000001</v>
      </c>
      <c r="AI200" s="11">
        <v>1.08</v>
      </c>
      <c r="AJ200" s="11">
        <v>1.08</v>
      </c>
      <c r="AK200" s="11">
        <v>1.07</v>
      </c>
    </row>
    <row r="201" spans="1:37" s="11" customFormat="1" x14ac:dyDescent="0.3">
      <c r="A201" s="86" t="str">
        <f t="shared" si="3"/>
        <v>SDG_NoInv_BasePQXchydr</v>
      </c>
      <c r="B201" s="9" t="s">
        <v>222</v>
      </c>
      <c r="C201" s="10" t="s">
        <v>217</v>
      </c>
      <c r="D201" s="76" t="s">
        <v>120</v>
      </c>
      <c r="E201" s="11" t="s">
        <v>165</v>
      </c>
      <c r="F201" s="11">
        <v>0.91</v>
      </c>
      <c r="G201" s="11">
        <v>0.93</v>
      </c>
      <c r="H201" s="11">
        <v>0.94</v>
      </c>
      <c r="I201" s="11">
        <v>0.94</v>
      </c>
      <c r="J201" s="11">
        <v>0.94</v>
      </c>
      <c r="K201" s="11">
        <v>0.94</v>
      </c>
      <c r="L201" s="11">
        <v>0.94</v>
      </c>
      <c r="M201" s="11">
        <v>0.95</v>
      </c>
      <c r="N201" s="11">
        <v>0.95</v>
      </c>
      <c r="O201" s="11">
        <v>0.99</v>
      </c>
      <c r="P201" s="11">
        <v>0.99</v>
      </c>
      <c r="Q201" s="11">
        <v>1</v>
      </c>
      <c r="R201" s="11">
        <v>1</v>
      </c>
      <c r="S201" s="11">
        <v>1</v>
      </c>
      <c r="T201" s="11">
        <v>1</v>
      </c>
      <c r="U201" s="11">
        <v>1</v>
      </c>
      <c r="V201" s="11">
        <v>1</v>
      </c>
      <c r="W201" s="11">
        <v>1</v>
      </c>
      <c r="X201" s="11">
        <v>1.01</v>
      </c>
      <c r="Y201" s="11">
        <v>1</v>
      </c>
      <c r="Z201" s="11">
        <v>1</v>
      </c>
      <c r="AA201" s="11">
        <v>1</v>
      </c>
      <c r="AB201" s="11">
        <v>1.01</v>
      </c>
      <c r="AC201" s="11">
        <v>1.01</v>
      </c>
      <c r="AD201" s="11">
        <v>1.01</v>
      </c>
      <c r="AE201" s="11">
        <v>1.01</v>
      </c>
      <c r="AF201" s="11">
        <v>1.01</v>
      </c>
      <c r="AG201" s="11">
        <v>1.01</v>
      </c>
      <c r="AH201" s="11">
        <v>1.01</v>
      </c>
      <c r="AI201" s="11">
        <v>1</v>
      </c>
      <c r="AJ201" s="11">
        <v>0.99</v>
      </c>
      <c r="AK201" s="11">
        <v>0.99</v>
      </c>
    </row>
    <row r="202" spans="1:37" s="11" customFormat="1" x14ac:dyDescent="0.3">
      <c r="A202" s="86" t="str">
        <f t="shared" si="3"/>
        <v>SDG_NoInv_BasePQXcammo</v>
      </c>
      <c r="B202" s="9" t="s">
        <v>222</v>
      </c>
      <c r="C202" s="10" t="s">
        <v>217</v>
      </c>
      <c r="D202" s="76" t="s">
        <v>120</v>
      </c>
      <c r="E202" s="11" t="s">
        <v>166</v>
      </c>
      <c r="F202" s="11">
        <v>1.19</v>
      </c>
      <c r="G202" s="11">
        <v>0.78</v>
      </c>
      <c r="H202" s="11">
        <v>0.78</v>
      </c>
      <c r="I202" s="11">
        <v>0.78</v>
      </c>
      <c r="J202" s="11">
        <v>0.78</v>
      </c>
      <c r="K202" s="11">
        <v>0.78</v>
      </c>
      <c r="L202" s="11">
        <v>0.78</v>
      </c>
      <c r="M202" s="11">
        <v>0.78</v>
      </c>
      <c r="N202" s="11">
        <v>0.78</v>
      </c>
      <c r="O202" s="11">
        <v>0.77</v>
      </c>
      <c r="P202" s="11">
        <v>0.77</v>
      </c>
      <c r="Q202" s="11">
        <v>0.77</v>
      </c>
      <c r="R202" s="11">
        <v>0.77</v>
      </c>
      <c r="S202" s="11">
        <v>0.77</v>
      </c>
      <c r="T202" s="11">
        <v>0.76</v>
      </c>
      <c r="U202" s="11">
        <v>0.76</v>
      </c>
      <c r="V202" s="11">
        <v>0.76</v>
      </c>
      <c r="W202" s="11">
        <v>0.76</v>
      </c>
      <c r="X202" s="11">
        <v>0.76</v>
      </c>
      <c r="Y202" s="11">
        <v>0.88</v>
      </c>
      <c r="Z202" s="11">
        <v>1.01</v>
      </c>
      <c r="AA202" s="11">
        <v>1.1499999999999999</v>
      </c>
      <c r="AB202" s="11">
        <v>1.17</v>
      </c>
      <c r="AC202" s="11">
        <v>1.2</v>
      </c>
      <c r="AD202" s="11">
        <v>1.23</v>
      </c>
      <c r="AE202" s="11">
        <v>1.26</v>
      </c>
      <c r="AF202" s="11">
        <v>1.29</v>
      </c>
      <c r="AG202" s="11">
        <v>1.33</v>
      </c>
      <c r="AH202" s="11">
        <v>1.35</v>
      </c>
      <c r="AI202" s="11">
        <v>1.37</v>
      </c>
      <c r="AJ202" s="11">
        <v>1.4</v>
      </c>
      <c r="AK202" s="11">
        <v>1.42</v>
      </c>
    </row>
    <row r="203" spans="1:37" s="11" customFormat="1" x14ac:dyDescent="0.3">
      <c r="A203" s="86" t="str">
        <f t="shared" si="3"/>
        <v>SDG_NoInv_BasePQXcbchm</v>
      </c>
      <c r="B203" s="9" t="s">
        <v>222</v>
      </c>
      <c r="C203" s="10" t="s">
        <v>217</v>
      </c>
      <c r="D203" s="76" t="s">
        <v>120</v>
      </c>
      <c r="E203" s="11" t="s">
        <v>167</v>
      </c>
      <c r="F203" s="11">
        <v>1.19</v>
      </c>
      <c r="G203" s="11">
        <v>1.22</v>
      </c>
      <c r="H203" s="11">
        <v>1.24</v>
      </c>
      <c r="I203" s="11">
        <v>1.23</v>
      </c>
      <c r="J203" s="11">
        <v>1.23</v>
      </c>
      <c r="K203" s="11">
        <v>1.24</v>
      </c>
      <c r="L203" s="11">
        <v>1.24</v>
      </c>
      <c r="M203" s="11">
        <v>1.25</v>
      </c>
      <c r="N203" s="11">
        <v>1.25</v>
      </c>
      <c r="O203" s="11">
        <v>1.29</v>
      </c>
      <c r="P203" s="11">
        <v>1.3</v>
      </c>
      <c r="Q203" s="11">
        <v>1.31</v>
      </c>
      <c r="R203" s="11">
        <v>1.31</v>
      </c>
      <c r="S203" s="11">
        <v>1.31</v>
      </c>
      <c r="T203" s="11">
        <v>1.31</v>
      </c>
      <c r="U203" s="11">
        <v>1.31</v>
      </c>
      <c r="V203" s="11">
        <v>1.31</v>
      </c>
      <c r="W203" s="11">
        <v>1.32</v>
      </c>
      <c r="X203" s="11">
        <v>1.32</v>
      </c>
      <c r="Y203" s="11">
        <v>1.32</v>
      </c>
      <c r="Z203" s="11">
        <v>1.32</v>
      </c>
      <c r="AA203" s="11">
        <v>1.32</v>
      </c>
      <c r="AB203" s="11">
        <v>1.33</v>
      </c>
      <c r="AC203" s="11">
        <v>1.33</v>
      </c>
      <c r="AD203" s="11">
        <v>1.33</v>
      </c>
      <c r="AE203" s="11">
        <v>1.33</v>
      </c>
      <c r="AF203" s="11">
        <v>1.33</v>
      </c>
      <c r="AG203" s="11">
        <v>1.33</v>
      </c>
      <c r="AH203" s="11">
        <v>1.33</v>
      </c>
      <c r="AI203" s="11">
        <v>1.31</v>
      </c>
      <c r="AJ203" s="11">
        <v>1.31</v>
      </c>
      <c r="AK203" s="11">
        <v>1.3</v>
      </c>
    </row>
    <row r="204" spans="1:37" s="11" customFormat="1" x14ac:dyDescent="0.3">
      <c r="A204" s="86" t="str">
        <f t="shared" si="3"/>
        <v>SDG_NoInv_BasePQXcochm</v>
      </c>
      <c r="B204" s="9" t="s">
        <v>222</v>
      </c>
      <c r="C204" s="10" t="s">
        <v>217</v>
      </c>
      <c r="D204" s="76" t="s">
        <v>120</v>
      </c>
      <c r="E204" s="11" t="s">
        <v>168</v>
      </c>
      <c r="F204" s="11">
        <v>1.3</v>
      </c>
      <c r="G204" s="11">
        <v>1.33</v>
      </c>
      <c r="H204" s="11">
        <v>1.35</v>
      </c>
      <c r="I204" s="11">
        <v>1.34</v>
      </c>
      <c r="J204" s="11">
        <v>1.34</v>
      </c>
      <c r="K204" s="11">
        <v>1.34</v>
      </c>
      <c r="L204" s="11">
        <v>1.35</v>
      </c>
      <c r="M204" s="11">
        <v>1.36</v>
      </c>
      <c r="N204" s="11">
        <v>1.36</v>
      </c>
      <c r="O204" s="11">
        <v>1.41</v>
      </c>
      <c r="P204" s="11">
        <v>1.42</v>
      </c>
      <c r="Q204" s="11">
        <v>1.42</v>
      </c>
      <c r="R204" s="11">
        <v>1.42</v>
      </c>
      <c r="S204" s="11">
        <v>1.43</v>
      </c>
      <c r="T204" s="11">
        <v>1.43</v>
      </c>
      <c r="U204" s="11">
        <v>1.43</v>
      </c>
      <c r="V204" s="11">
        <v>1.43</v>
      </c>
      <c r="W204" s="11">
        <v>1.43</v>
      </c>
      <c r="X204" s="11">
        <v>1.44</v>
      </c>
      <c r="Y204" s="11">
        <v>1.44</v>
      </c>
      <c r="Z204" s="11">
        <v>1.44</v>
      </c>
      <c r="AA204" s="11">
        <v>1.44</v>
      </c>
      <c r="AB204" s="11">
        <v>1.45</v>
      </c>
      <c r="AC204" s="11">
        <v>1.45</v>
      </c>
      <c r="AD204" s="11">
        <v>1.45</v>
      </c>
      <c r="AE204" s="11">
        <v>1.45</v>
      </c>
      <c r="AF204" s="11">
        <v>1.45</v>
      </c>
      <c r="AG204" s="11">
        <v>1.45</v>
      </c>
      <c r="AH204" s="11">
        <v>1.45</v>
      </c>
      <c r="AI204" s="11">
        <v>1.44</v>
      </c>
      <c r="AJ204" s="11">
        <v>1.43</v>
      </c>
      <c r="AK204" s="11">
        <v>1.42</v>
      </c>
    </row>
    <row r="205" spans="1:37" s="11" customFormat="1" x14ac:dyDescent="0.3">
      <c r="A205" s="86" t="str">
        <f t="shared" si="3"/>
        <v>SDG_NoInv_BasePQXcrubb</v>
      </c>
      <c r="B205" s="9" t="s">
        <v>222</v>
      </c>
      <c r="C205" s="10" t="s">
        <v>217</v>
      </c>
      <c r="D205" s="76" t="s">
        <v>120</v>
      </c>
      <c r="E205" s="11" t="s">
        <v>105</v>
      </c>
      <c r="F205" s="11">
        <v>1.27</v>
      </c>
      <c r="G205" s="11">
        <v>1.28</v>
      </c>
      <c r="H205" s="11">
        <v>1.29</v>
      </c>
      <c r="I205" s="11">
        <v>1.28</v>
      </c>
      <c r="J205" s="11">
        <v>1.28</v>
      </c>
      <c r="K205" s="11">
        <v>1.28</v>
      </c>
      <c r="L205" s="11">
        <v>1.29</v>
      </c>
      <c r="M205" s="11">
        <v>1.29</v>
      </c>
      <c r="N205" s="11">
        <v>1.3</v>
      </c>
      <c r="O205" s="11">
        <v>1.31</v>
      </c>
      <c r="P205" s="11">
        <v>1.32</v>
      </c>
      <c r="Q205" s="11">
        <v>1.32</v>
      </c>
      <c r="R205" s="11">
        <v>1.32</v>
      </c>
      <c r="S205" s="11">
        <v>1.33</v>
      </c>
      <c r="T205" s="11">
        <v>1.33</v>
      </c>
      <c r="U205" s="11">
        <v>1.33</v>
      </c>
      <c r="V205" s="11">
        <v>1.34</v>
      </c>
      <c r="W205" s="11">
        <v>1.34</v>
      </c>
      <c r="X205" s="11">
        <v>1.34</v>
      </c>
      <c r="Y205" s="11">
        <v>1.34</v>
      </c>
      <c r="Z205" s="11">
        <v>1.34</v>
      </c>
      <c r="AA205" s="11">
        <v>1.35</v>
      </c>
      <c r="AB205" s="11">
        <v>1.35</v>
      </c>
      <c r="AC205" s="11">
        <v>1.35</v>
      </c>
      <c r="AD205" s="11">
        <v>1.35</v>
      </c>
      <c r="AE205" s="11">
        <v>1.36</v>
      </c>
      <c r="AF205" s="11">
        <v>1.36</v>
      </c>
      <c r="AG205" s="11">
        <v>1.36</v>
      </c>
      <c r="AH205" s="11">
        <v>1.35</v>
      </c>
      <c r="AI205" s="11">
        <v>1.34</v>
      </c>
      <c r="AJ205" s="11">
        <v>1.33</v>
      </c>
      <c r="AK205" s="11">
        <v>1.33</v>
      </c>
    </row>
    <row r="206" spans="1:37" s="11" customFormat="1" x14ac:dyDescent="0.3">
      <c r="A206" s="86" t="str">
        <f t="shared" si="3"/>
        <v>SDG_NoInv_BasePQXcplas</v>
      </c>
      <c r="B206" s="9" t="s">
        <v>222</v>
      </c>
      <c r="C206" s="10" t="s">
        <v>217</v>
      </c>
      <c r="D206" s="76" t="s">
        <v>120</v>
      </c>
      <c r="E206" s="11" t="s">
        <v>106</v>
      </c>
      <c r="F206" s="11">
        <v>1.5</v>
      </c>
      <c r="G206" s="11">
        <v>1.51</v>
      </c>
      <c r="H206" s="11">
        <v>1.52</v>
      </c>
      <c r="I206" s="11">
        <v>1.52</v>
      </c>
      <c r="J206" s="11">
        <v>1.52</v>
      </c>
      <c r="K206" s="11">
        <v>1.52</v>
      </c>
      <c r="L206" s="11">
        <v>1.52</v>
      </c>
      <c r="M206" s="11">
        <v>1.52</v>
      </c>
      <c r="N206" s="11">
        <v>1.53</v>
      </c>
      <c r="O206" s="11">
        <v>1.53</v>
      </c>
      <c r="P206" s="11">
        <v>1.53</v>
      </c>
      <c r="Q206" s="11">
        <v>1.54</v>
      </c>
      <c r="R206" s="11">
        <v>1.54</v>
      </c>
      <c r="S206" s="11">
        <v>1.54</v>
      </c>
      <c r="T206" s="11">
        <v>1.55</v>
      </c>
      <c r="U206" s="11">
        <v>1.55</v>
      </c>
      <c r="V206" s="11">
        <v>1.55</v>
      </c>
      <c r="W206" s="11">
        <v>1.56</v>
      </c>
      <c r="X206" s="11">
        <v>1.56</v>
      </c>
      <c r="Y206" s="11">
        <v>1.56</v>
      </c>
      <c r="Z206" s="11">
        <v>1.56</v>
      </c>
      <c r="AA206" s="11">
        <v>1.56</v>
      </c>
      <c r="AB206" s="11">
        <v>1.56</v>
      </c>
      <c r="AC206" s="11">
        <v>1.56</v>
      </c>
      <c r="AD206" s="11">
        <v>1.56</v>
      </c>
      <c r="AE206" s="11">
        <v>1.56</v>
      </c>
      <c r="AF206" s="11">
        <v>1.56</v>
      </c>
      <c r="AG206" s="11">
        <v>1.56</v>
      </c>
      <c r="AH206" s="11">
        <v>1.55</v>
      </c>
      <c r="AI206" s="11">
        <v>1.54</v>
      </c>
      <c r="AJ206" s="11">
        <v>1.53</v>
      </c>
      <c r="AK206" s="11">
        <v>1.52</v>
      </c>
    </row>
    <row r="207" spans="1:37" s="11" customFormat="1" x14ac:dyDescent="0.3">
      <c r="A207" s="86" t="str">
        <f t="shared" si="3"/>
        <v>SDG_NoInv_BasePQXcnmet</v>
      </c>
      <c r="B207" s="9" t="s">
        <v>222</v>
      </c>
      <c r="C207" s="10" t="s">
        <v>217</v>
      </c>
      <c r="D207" s="76" t="s">
        <v>120</v>
      </c>
      <c r="E207" s="11" t="s">
        <v>107</v>
      </c>
      <c r="F207" s="11">
        <v>1.4</v>
      </c>
      <c r="G207" s="11">
        <v>1.43</v>
      </c>
      <c r="H207" s="11">
        <v>1.43</v>
      </c>
      <c r="I207" s="11">
        <v>1.43</v>
      </c>
      <c r="J207" s="11">
        <v>1.42</v>
      </c>
      <c r="K207" s="11">
        <v>1.42</v>
      </c>
      <c r="L207" s="11">
        <v>1.42</v>
      </c>
      <c r="M207" s="11">
        <v>1.42</v>
      </c>
      <c r="N207" s="11">
        <v>1.42</v>
      </c>
      <c r="O207" s="11">
        <v>1.4</v>
      </c>
      <c r="P207" s="11">
        <v>1.4</v>
      </c>
      <c r="Q207" s="11">
        <v>1.4</v>
      </c>
      <c r="R207" s="11">
        <v>1.41</v>
      </c>
      <c r="S207" s="11">
        <v>1.41</v>
      </c>
      <c r="T207" s="11">
        <v>1.41</v>
      </c>
      <c r="U207" s="11">
        <v>1.42</v>
      </c>
      <c r="V207" s="11">
        <v>1.42</v>
      </c>
      <c r="W207" s="11">
        <v>1.42</v>
      </c>
      <c r="X207" s="11">
        <v>1.43</v>
      </c>
      <c r="Y207" s="11">
        <v>1.43</v>
      </c>
      <c r="Z207" s="11">
        <v>1.43</v>
      </c>
      <c r="AA207" s="11">
        <v>1.43</v>
      </c>
      <c r="AB207" s="11">
        <v>1.42</v>
      </c>
      <c r="AC207" s="11">
        <v>1.42</v>
      </c>
      <c r="AD207" s="11">
        <v>1.42</v>
      </c>
      <c r="AE207" s="11">
        <v>1.42</v>
      </c>
      <c r="AF207" s="11">
        <v>1.42</v>
      </c>
      <c r="AG207" s="11">
        <v>1.43</v>
      </c>
      <c r="AH207" s="11">
        <v>1.43</v>
      </c>
      <c r="AI207" s="11">
        <v>1.43</v>
      </c>
      <c r="AJ207" s="11">
        <v>1.44</v>
      </c>
      <c r="AK207" s="11">
        <v>1.45</v>
      </c>
    </row>
    <row r="208" spans="1:37" s="11" customFormat="1" x14ac:dyDescent="0.3">
      <c r="A208" s="86" t="str">
        <f t="shared" si="3"/>
        <v>SDG_NoInv_BasePQXciron</v>
      </c>
      <c r="B208" s="9" t="s">
        <v>222</v>
      </c>
      <c r="C208" s="10" t="s">
        <v>217</v>
      </c>
      <c r="D208" s="76" t="s">
        <v>120</v>
      </c>
      <c r="E208" s="11" t="s">
        <v>169</v>
      </c>
      <c r="F208" s="11">
        <v>1.22</v>
      </c>
      <c r="G208" s="11">
        <v>1.34</v>
      </c>
      <c r="H208" s="11">
        <v>1.37</v>
      </c>
      <c r="I208" s="11">
        <v>1.39</v>
      </c>
      <c r="J208" s="11">
        <v>1.4</v>
      </c>
      <c r="K208" s="11">
        <v>1.4</v>
      </c>
      <c r="L208" s="11">
        <v>1.4</v>
      </c>
      <c r="M208" s="11">
        <v>1.38</v>
      </c>
      <c r="N208" s="11">
        <v>1.37</v>
      </c>
      <c r="O208" s="11">
        <v>1.34</v>
      </c>
      <c r="P208" s="11">
        <v>1.33</v>
      </c>
      <c r="Q208" s="11">
        <v>1.33</v>
      </c>
      <c r="R208" s="11">
        <v>1.34</v>
      </c>
      <c r="S208" s="11">
        <v>1.34</v>
      </c>
      <c r="T208" s="11">
        <v>1.34</v>
      </c>
      <c r="U208" s="11">
        <v>1.34</v>
      </c>
      <c r="V208" s="11">
        <v>1.29</v>
      </c>
      <c r="W208" s="11">
        <v>1.28</v>
      </c>
      <c r="X208" s="11">
        <v>1.37</v>
      </c>
      <c r="Y208" s="11">
        <v>1.37</v>
      </c>
      <c r="Z208" s="11">
        <v>1.37</v>
      </c>
      <c r="AA208" s="11">
        <v>1.37</v>
      </c>
      <c r="AB208" s="11">
        <v>1.38</v>
      </c>
      <c r="AC208" s="11">
        <v>1.38</v>
      </c>
      <c r="AD208" s="11">
        <v>1.39</v>
      </c>
      <c r="AE208" s="11">
        <v>1.38</v>
      </c>
      <c r="AF208" s="11">
        <v>1.38</v>
      </c>
      <c r="AG208" s="11">
        <v>1.39</v>
      </c>
      <c r="AH208" s="11">
        <v>1.41</v>
      </c>
      <c r="AI208" s="11">
        <v>1.43</v>
      </c>
      <c r="AJ208" s="11">
        <v>1.44</v>
      </c>
      <c r="AK208" s="11">
        <v>1.46</v>
      </c>
    </row>
    <row r="209" spans="1:37" s="11" customFormat="1" x14ac:dyDescent="0.3">
      <c r="A209" s="86" t="str">
        <f t="shared" si="3"/>
        <v>SDG_NoInv_BasePQXcnfrm</v>
      </c>
      <c r="B209" s="9" t="s">
        <v>222</v>
      </c>
      <c r="C209" s="10" t="s">
        <v>217</v>
      </c>
      <c r="D209" s="76" t="s">
        <v>120</v>
      </c>
      <c r="E209" s="11" t="s">
        <v>108</v>
      </c>
      <c r="F209" s="11">
        <v>1.25</v>
      </c>
      <c r="G209" s="11">
        <v>1.29</v>
      </c>
      <c r="H209" s="11">
        <v>1.35</v>
      </c>
      <c r="I209" s="11">
        <v>1.41</v>
      </c>
      <c r="J209" s="11">
        <v>1.44</v>
      </c>
      <c r="K209" s="11">
        <v>1.47</v>
      </c>
      <c r="L209" s="11">
        <v>1.47</v>
      </c>
      <c r="M209" s="11">
        <v>1.43</v>
      </c>
      <c r="N209" s="11">
        <v>1.4</v>
      </c>
      <c r="O209" s="11">
        <v>1.34</v>
      </c>
      <c r="P209" s="11">
        <v>1.32</v>
      </c>
      <c r="Q209" s="11">
        <v>1.31</v>
      </c>
      <c r="R209" s="11">
        <v>1.31</v>
      </c>
      <c r="S209" s="11">
        <v>1.31</v>
      </c>
      <c r="T209" s="11">
        <v>1.31</v>
      </c>
      <c r="U209" s="11">
        <v>1.31</v>
      </c>
      <c r="V209" s="11">
        <v>1.28</v>
      </c>
      <c r="W209" s="11">
        <v>1.26</v>
      </c>
      <c r="X209" s="11">
        <v>1.28</v>
      </c>
      <c r="Y209" s="11">
        <v>1.27</v>
      </c>
      <c r="Z209" s="11">
        <v>1.27</v>
      </c>
      <c r="AA209" s="11">
        <v>1.27</v>
      </c>
      <c r="AB209" s="11">
        <v>1.39</v>
      </c>
      <c r="AC209" s="11">
        <v>1.46</v>
      </c>
      <c r="AD209" s="11">
        <v>1.47</v>
      </c>
      <c r="AE209" s="11">
        <v>1.47</v>
      </c>
      <c r="AF209" s="11">
        <v>1.46</v>
      </c>
      <c r="AG209" s="11">
        <v>1.46</v>
      </c>
      <c r="AH209" s="11">
        <v>1.59</v>
      </c>
      <c r="AI209" s="11">
        <v>1.71</v>
      </c>
      <c r="AJ209" s="11">
        <v>1.76</v>
      </c>
      <c r="AK209" s="11">
        <v>1.8</v>
      </c>
    </row>
    <row r="210" spans="1:37" s="11" customFormat="1" x14ac:dyDescent="0.3">
      <c r="A210" s="86" t="str">
        <f t="shared" si="3"/>
        <v>SDG_NoInv_BasePQXcmetp</v>
      </c>
      <c r="B210" s="9" t="s">
        <v>222</v>
      </c>
      <c r="C210" s="10" t="s">
        <v>217</v>
      </c>
      <c r="D210" s="76" t="s">
        <v>120</v>
      </c>
      <c r="E210" s="11" t="s">
        <v>109</v>
      </c>
      <c r="F210" s="11">
        <v>1.27</v>
      </c>
      <c r="G210" s="11">
        <v>1.35</v>
      </c>
      <c r="H210" s="11">
        <v>1.37</v>
      </c>
      <c r="I210" s="11">
        <v>1.37</v>
      </c>
      <c r="J210" s="11">
        <v>1.38</v>
      </c>
      <c r="K210" s="11">
        <v>1.38</v>
      </c>
      <c r="L210" s="11">
        <v>1.38</v>
      </c>
      <c r="M210" s="11">
        <v>1.38</v>
      </c>
      <c r="N210" s="11">
        <v>1.38</v>
      </c>
      <c r="O210" s="11">
        <v>1.36</v>
      </c>
      <c r="P210" s="11">
        <v>1.36</v>
      </c>
      <c r="Q210" s="11">
        <v>1.36</v>
      </c>
      <c r="R210" s="11">
        <v>1.36</v>
      </c>
      <c r="S210" s="11">
        <v>1.37</v>
      </c>
      <c r="T210" s="11">
        <v>1.37</v>
      </c>
      <c r="U210" s="11">
        <v>1.37</v>
      </c>
      <c r="V210" s="11">
        <v>1.36</v>
      </c>
      <c r="W210" s="11">
        <v>1.36</v>
      </c>
      <c r="X210" s="11">
        <v>1.38</v>
      </c>
      <c r="Y210" s="11">
        <v>1.38</v>
      </c>
      <c r="Z210" s="11">
        <v>1.38</v>
      </c>
      <c r="AA210" s="11">
        <v>1.38</v>
      </c>
      <c r="AB210" s="11">
        <v>1.39</v>
      </c>
      <c r="AC210" s="11">
        <v>1.4</v>
      </c>
      <c r="AD210" s="11">
        <v>1.4</v>
      </c>
      <c r="AE210" s="11">
        <v>1.4</v>
      </c>
      <c r="AF210" s="11">
        <v>1.4</v>
      </c>
      <c r="AG210" s="11">
        <v>1.4</v>
      </c>
      <c r="AH210" s="11">
        <v>1.41</v>
      </c>
      <c r="AI210" s="11">
        <v>1.42</v>
      </c>
      <c r="AJ210" s="11">
        <v>1.43</v>
      </c>
      <c r="AK210" s="11">
        <v>1.43</v>
      </c>
    </row>
    <row r="211" spans="1:37" s="11" customFormat="1" x14ac:dyDescent="0.3">
      <c r="A211" s="86" t="str">
        <f t="shared" si="3"/>
        <v>SDG_NoInv_BasePQXcmach</v>
      </c>
      <c r="B211" s="9" t="s">
        <v>222</v>
      </c>
      <c r="C211" s="10" t="s">
        <v>217</v>
      </c>
      <c r="D211" s="76" t="s">
        <v>120</v>
      </c>
      <c r="E211" s="11" t="s">
        <v>110</v>
      </c>
      <c r="F211" s="11">
        <v>1.1299999999999999</v>
      </c>
      <c r="G211" s="11">
        <v>1.17</v>
      </c>
      <c r="H211" s="11">
        <v>1.18</v>
      </c>
      <c r="I211" s="11">
        <v>1.19</v>
      </c>
      <c r="J211" s="11">
        <v>1.19</v>
      </c>
      <c r="K211" s="11">
        <v>1.2</v>
      </c>
      <c r="L211" s="11">
        <v>1.2</v>
      </c>
      <c r="M211" s="11">
        <v>1.2</v>
      </c>
      <c r="N211" s="11">
        <v>1.2</v>
      </c>
      <c r="O211" s="11">
        <v>1.2</v>
      </c>
      <c r="P211" s="11">
        <v>1.21</v>
      </c>
      <c r="Q211" s="11">
        <v>1.21</v>
      </c>
      <c r="R211" s="11">
        <v>1.21</v>
      </c>
      <c r="S211" s="11">
        <v>1.22</v>
      </c>
      <c r="T211" s="11">
        <v>1.22</v>
      </c>
      <c r="U211" s="11">
        <v>1.22</v>
      </c>
      <c r="V211" s="11">
        <v>1.22</v>
      </c>
      <c r="W211" s="11">
        <v>1.22</v>
      </c>
      <c r="X211" s="11">
        <v>1.23</v>
      </c>
      <c r="Y211" s="11">
        <v>1.23</v>
      </c>
      <c r="Z211" s="11">
        <v>1.23</v>
      </c>
      <c r="AA211" s="11">
        <v>1.23</v>
      </c>
      <c r="AB211" s="11">
        <v>1.25</v>
      </c>
      <c r="AC211" s="11">
        <v>1.26</v>
      </c>
      <c r="AD211" s="11">
        <v>1.27</v>
      </c>
      <c r="AE211" s="11">
        <v>1.26</v>
      </c>
      <c r="AF211" s="11">
        <v>1.26</v>
      </c>
      <c r="AG211" s="11">
        <v>1.26</v>
      </c>
      <c r="AH211" s="11">
        <v>1.28</v>
      </c>
      <c r="AI211" s="11">
        <v>1.3</v>
      </c>
      <c r="AJ211" s="11">
        <v>1.31</v>
      </c>
      <c r="AK211" s="11">
        <v>1.31</v>
      </c>
    </row>
    <row r="212" spans="1:37" s="11" customFormat="1" x14ac:dyDescent="0.3">
      <c r="A212" s="86" t="str">
        <f t="shared" si="3"/>
        <v>SDG_NoInv_BasePQXcfcel</v>
      </c>
      <c r="B212" s="9" t="s">
        <v>222</v>
      </c>
      <c r="C212" s="10" t="s">
        <v>217</v>
      </c>
      <c r="D212" s="76" t="s">
        <v>120</v>
      </c>
      <c r="E212" s="11" t="s">
        <v>170</v>
      </c>
      <c r="F212" s="11">
        <v>1</v>
      </c>
      <c r="G212" s="11">
        <v>1.02</v>
      </c>
      <c r="H212" s="11">
        <v>1.04</v>
      </c>
      <c r="I212" s="11">
        <v>1.03</v>
      </c>
      <c r="J212" s="11">
        <v>1.04</v>
      </c>
      <c r="K212" s="11">
        <v>1.04</v>
      </c>
      <c r="L212" s="11">
        <v>1.04</v>
      </c>
      <c r="M212" s="11">
        <v>1.05</v>
      </c>
      <c r="N212" s="11">
        <v>1.05</v>
      </c>
      <c r="O212" s="11">
        <v>1.0900000000000001</v>
      </c>
      <c r="P212" s="11">
        <v>1.1000000000000001</v>
      </c>
      <c r="Q212" s="11">
        <v>1.1000000000000001</v>
      </c>
      <c r="R212" s="11">
        <v>1.1000000000000001</v>
      </c>
      <c r="S212" s="11">
        <v>1.1000000000000001</v>
      </c>
      <c r="T212" s="11">
        <v>1.1000000000000001</v>
      </c>
      <c r="U212" s="11">
        <v>1.1100000000000001</v>
      </c>
      <c r="V212" s="11">
        <v>1.1100000000000001</v>
      </c>
      <c r="W212" s="11">
        <v>1.1100000000000001</v>
      </c>
      <c r="X212" s="11">
        <v>1.1100000000000001</v>
      </c>
      <c r="Y212" s="11">
        <v>1.1100000000000001</v>
      </c>
      <c r="Z212" s="11">
        <v>1.1100000000000001</v>
      </c>
      <c r="AA212" s="11">
        <v>1.1100000000000001</v>
      </c>
      <c r="AB212" s="11">
        <v>1.1200000000000001</v>
      </c>
      <c r="AC212" s="11">
        <v>1.1200000000000001</v>
      </c>
      <c r="AD212" s="11">
        <v>1.1200000000000001</v>
      </c>
      <c r="AE212" s="11">
        <v>1.1200000000000001</v>
      </c>
      <c r="AF212" s="11">
        <v>1.1200000000000001</v>
      </c>
      <c r="AG212" s="11">
        <v>1.1200000000000001</v>
      </c>
      <c r="AH212" s="11">
        <v>1.1200000000000001</v>
      </c>
      <c r="AI212" s="11">
        <v>1.1100000000000001</v>
      </c>
      <c r="AJ212" s="11">
        <v>1.1000000000000001</v>
      </c>
      <c r="AK212" s="11">
        <v>1.0900000000000001</v>
      </c>
    </row>
    <row r="213" spans="1:37" s="11" customFormat="1" x14ac:dyDescent="0.3">
      <c r="A213" s="86" t="str">
        <f t="shared" si="3"/>
        <v>SDG_NoInv_BasePQXcelct</v>
      </c>
      <c r="B213" s="9" t="s">
        <v>222</v>
      </c>
      <c r="C213" s="10" t="s">
        <v>217</v>
      </c>
      <c r="D213" s="76" t="s">
        <v>120</v>
      </c>
      <c r="E213" s="11" t="s">
        <v>171</v>
      </c>
      <c r="F213" s="11">
        <v>1</v>
      </c>
      <c r="G213" s="11">
        <v>1.02</v>
      </c>
      <c r="H213" s="11">
        <v>1.04</v>
      </c>
      <c r="I213" s="11">
        <v>1.03</v>
      </c>
      <c r="J213" s="11">
        <v>1.04</v>
      </c>
      <c r="K213" s="11">
        <v>1.04</v>
      </c>
      <c r="L213" s="11">
        <v>1.04</v>
      </c>
      <c r="M213" s="11">
        <v>1.05</v>
      </c>
      <c r="N213" s="11">
        <v>1.05</v>
      </c>
      <c r="O213" s="11">
        <v>1.0900000000000001</v>
      </c>
      <c r="P213" s="11">
        <v>1.1000000000000001</v>
      </c>
      <c r="Q213" s="11">
        <v>1.1000000000000001</v>
      </c>
      <c r="R213" s="11">
        <v>1.1000000000000001</v>
      </c>
      <c r="S213" s="11">
        <v>1.1000000000000001</v>
      </c>
      <c r="T213" s="11">
        <v>1.1000000000000001</v>
      </c>
      <c r="U213" s="11">
        <v>1.1100000000000001</v>
      </c>
      <c r="V213" s="11">
        <v>1.1100000000000001</v>
      </c>
      <c r="W213" s="11">
        <v>1.1100000000000001</v>
      </c>
      <c r="X213" s="11">
        <v>1.1100000000000001</v>
      </c>
      <c r="Y213" s="11">
        <v>1.1100000000000001</v>
      </c>
      <c r="Z213" s="11">
        <v>1.1100000000000001</v>
      </c>
      <c r="AA213" s="11">
        <v>1.1100000000000001</v>
      </c>
      <c r="AB213" s="11">
        <v>1.1200000000000001</v>
      </c>
      <c r="AC213" s="11">
        <v>1.1200000000000001</v>
      </c>
      <c r="AD213" s="11">
        <v>1.1200000000000001</v>
      </c>
      <c r="AE213" s="11">
        <v>1.1200000000000001</v>
      </c>
      <c r="AF213" s="11">
        <v>1.1200000000000001</v>
      </c>
      <c r="AG213" s="11">
        <v>1.1200000000000001</v>
      </c>
      <c r="AH213" s="11">
        <v>1.1200000000000001</v>
      </c>
      <c r="AI213" s="11">
        <v>1.1100000000000001</v>
      </c>
      <c r="AJ213" s="11">
        <v>1.1000000000000001</v>
      </c>
      <c r="AK213" s="11">
        <v>1.0900000000000001</v>
      </c>
    </row>
    <row r="214" spans="1:37" s="11" customFormat="1" x14ac:dyDescent="0.3">
      <c r="A214" s="86" t="str">
        <f t="shared" si="3"/>
        <v>SDG_NoInv_BasePQXcemch</v>
      </c>
      <c r="B214" s="9" t="s">
        <v>222</v>
      </c>
      <c r="C214" s="10" t="s">
        <v>217</v>
      </c>
      <c r="D214" s="76" t="s">
        <v>120</v>
      </c>
      <c r="E214" s="11" t="s">
        <v>111</v>
      </c>
      <c r="F214" s="11">
        <v>1.25</v>
      </c>
      <c r="G214" s="11">
        <v>1.28</v>
      </c>
      <c r="H214" s="11">
        <v>1.29</v>
      </c>
      <c r="I214" s="11">
        <v>1.3</v>
      </c>
      <c r="J214" s="11">
        <v>1.31</v>
      </c>
      <c r="K214" s="11">
        <v>1.31</v>
      </c>
      <c r="L214" s="11">
        <v>1.32</v>
      </c>
      <c r="M214" s="11">
        <v>1.31</v>
      </c>
      <c r="N214" s="11">
        <v>1.31</v>
      </c>
      <c r="O214" s="11">
        <v>1.31</v>
      </c>
      <c r="P214" s="11">
        <v>1.32</v>
      </c>
      <c r="Q214" s="11">
        <v>1.32</v>
      </c>
      <c r="R214" s="11">
        <v>1.32</v>
      </c>
      <c r="S214" s="11">
        <v>1.33</v>
      </c>
      <c r="T214" s="11">
        <v>1.33</v>
      </c>
      <c r="U214" s="11">
        <v>1.33</v>
      </c>
      <c r="V214" s="11">
        <v>1.33</v>
      </c>
      <c r="W214" s="11">
        <v>1.33</v>
      </c>
      <c r="X214" s="11">
        <v>1.34</v>
      </c>
      <c r="Y214" s="11">
        <v>1.34</v>
      </c>
      <c r="Z214" s="11">
        <v>1.34</v>
      </c>
      <c r="AA214" s="11">
        <v>1.34</v>
      </c>
      <c r="AB214" s="11">
        <v>1.36</v>
      </c>
      <c r="AC214" s="11">
        <v>1.38</v>
      </c>
      <c r="AD214" s="11">
        <v>1.38</v>
      </c>
      <c r="AE214" s="11">
        <v>1.38</v>
      </c>
      <c r="AF214" s="11">
        <v>1.38</v>
      </c>
      <c r="AG214" s="11">
        <v>1.38</v>
      </c>
      <c r="AH214" s="11">
        <v>1.4</v>
      </c>
      <c r="AI214" s="11">
        <v>1.41</v>
      </c>
      <c r="AJ214" s="11">
        <v>1.42</v>
      </c>
      <c r="AK214" s="11">
        <v>1.42</v>
      </c>
    </row>
    <row r="215" spans="1:37" s="11" customFormat="1" x14ac:dyDescent="0.3">
      <c r="A215" s="86" t="str">
        <f t="shared" si="3"/>
        <v>SDG_NoInv_BasePQXcsequ</v>
      </c>
      <c r="B215" s="9" t="s">
        <v>222</v>
      </c>
      <c r="C215" s="10" t="s">
        <v>217</v>
      </c>
      <c r="D215" s="76" t="s">
        <v>120</v>
      </c>
      <c r="E215" s="11" t="s">
        <v>112</v>
      </c>
      <c r="F215" s="11">
        <v>1.1499999999999999</v>
      </c>
      <c r="G215" s="11">
        <v>1.17</v>
      </c>
      <c r="H215" s="11">
        <v>1.18</v>
      </c>
      <c r="I215" s="11">
        <v>1.18</v>
      </c>
      <c r="J215" s="11">
        <v>1.19</v>
      </c>
      <c r="K215" s="11">
        <v>1.19</v>
      </c>
      <c r="L215" s="11">
        <v>1.19</v>
      </c>
      <c r="M215" s="11">
        <v>1.19</v>
      </c>
      <c r="N215" s="11">
        <v>1.2</v>
      </c>
      <c r="O215" s="11">
        <v>1.22</v>
      </c>
      <c r="P215" s="11">
        <v>1.22</v>
      </c>
      <c r="Q215" s="11">
        <v>1.23</v>
      </c>
      <c r="R215" s="11">
        <v>1.23</v>
      </c>
      <c r="S215" s="11">
        <v>1.23</v>
      </c>
      <c r="T215" s="11">
        <v>1.23</v>
      </c>
      <c r="U215" s="11">
        <v>1.24</v>
      </c>
      <c r="V215" s="11">
        <v>1.24</v>
      </c>
      <c r="W215" s="11">
        <v>1.24</v>
      </c>
      <c r="X215" s="11">
        <v>1.24</v>
      </c>
      <c r="Y215" s="11">
        <v>1.24</v>
      </c>
      <c r="Z215" s="11">
        <v>1.24</v>
      </c>
      <c r="AA215" s="11">
        <v>1.24</v>
      </c>
      <c r="AB215" s="11">
        <v>1.26</v>
      </c>
      <c r="AC215" s="11">
        <v>1.28</v>
      </c>
      <c r="AD215" s="11">
        <v>1.28</v>
      </c>
      <c r="AE215" s="11">
        <v>1.28</v>
      </c>
      <c r="AF215" s="11">
        <v>1.28</v>
      </c>
      <c r="AG215" s="11">
        <v>1.28</v>
      </c>
      <c r="AH215" s="11">
        <v>1.29</v>
      </c>
      <c r="AI215" s="11">
        <v>1.3</v>
      </c>
      <c r="AJ215" s="11">
        <v>1.3</v>
      </c>
      <c r="AK215" s="11">
        <v>1.3</v>
      </c>
    </row>
    <row r="216" spans="1:37" s="11" customFormat="1" x14ac:dyDescent="0.3">
      <c r="A216" s="86" t="str">
        <f t="shared" si="3"/>
        <v>SDG_NoInv_BasePQXcvehi</v>
      </c>
      <c r="B216" s="9" t="s">
        <v>222</v>
      </c>
      <c r="C216" s="10" t="s">
        <v>217</v>
      </c>
      <c r="D216" s="76" t="s">
        <v>120</v>
      </c>
      <c r="E216" s="11" t="s">
        <v>113</v>
      </c>
      <c r="F216" s="11">
        <v>1.27</v>
      </c>
      <c r="G216" s="11">
        <v>1.29</v>
      </c>
      <c r="H216" s="11">
        <v>1.31</v>
      </c>
      <c r="I216" s="11">
        <v>1.32</v>
      </c>
      <c r="J216" s="11">
        <v>1.33</v>
      </c>
      <c r="K216" s="11">
        <v>1.33</v>
      </c>
      <c r="L216" s="11">
        <v>1.33</v>
      </c>
      <c r="M216" s="11">
        <v>1.33</v>
      </c>
      <c r="N216" s="11">
        <v>1.32</v>
      </c>
      <c r="O216" s="11">
        <v>1.32</v>
      </c>
      <c r="P216" s="11">
        <v>1.33</v>
      </c>
      <c r="Q216" s="11">
        <v>1.33</v>
      </c>
      <c r="R216" s="11">
        <v>1.34</v>
      </c>
      <c r="S216" s="11">
        <v>1.34</v>
      </c>
      <c r="T216" s="11">
        <v>1.34</v>
      </c>
      <c r="U216" s="11">
        <v>1.35</v>
      </c>
      <c r="V216" s="11">
        <v>1.34</v>
      </c>
      <c r="W216" s="11">
        <v>1.35</v>
      </c>
      <c r="X216" s="11">
        <v>1.35</v>
      </c>
      <c r="Y216" s="11">
        <v>1.38</v>
      </c>
      <c r="Z216" s="11">
        <v>1.41</v>
      </c>
      <c r="AA216" s="11">
        <v>1.43</v>
      </c>
      <c r="AB216" s="11">
        <v>1.47</v>
      </c>
      <c r="AC216" s="11">
        <v>1.5</v>
      </c>
      <c r="AD216" s="11">
        <v>1.51</v>
      </c>
      <c r="AE216" s="11">
        <v>1.51</v>
      </c>
      <c r="AF216" s="11">
        <v>1.51</v>
      </c>
      <c r="AG216" s="11">
        <v>1.5</v>
      </c>
      <c r="AH216" s="11">
        <v>1.53</v>
      </c>
      <c r="AI216" s="11">
        <v>1.56</v>
      </c>
      <c r="AJ216" s="11">
        <v>1.58</v>
      </c>
      <c r="AK216" s="11">
        <v>1.59</v>
      </c>
    </row>
    <row r="217" spans="1:37" s="11" customFormat="1" x14ac:dyDescent="0.3">
      <c r="A217" s="86" t="str">
        <f t="shared" si="3"/>
        <v>SDG_NoInv_BasePQXctequ</v>
      </c>
      <c r="B217" s="9" t="s">
        <v>222</v>
      </c>
      <c r="C217" s="10" t="s">
        <v>217</v>
      </c>
      <c r="D217" s="76" t="s">
        <v>120</v>
      </c>
      <c r="E217" s="11" t="s">
        <v>114</v>
      </c>
      <c r="F217" s="11">
        <v>1.08</v>
      </c>
      <c r="G217" s="11">
        <v>1.1399999999999999</v>
      </c>
      <c r="H217" s="11">
        <v>1.1499999999999999</v>
      </c>
      <c r="I217" s="11">
        <v>1.1599999999999999</v>
      </c>
      <c r="J217" s="11">
        <v>1.17</v>
      </c>
      <c r="K217" s="11">
        <v>1.17</v>
      </c>
      <c r="L217" s="11">
        <v>1.17</v>
      </c>
      <c r="M217" s="11">
        <v>1.1599999999999999</v>
      </c>
      <c r="N217" s="11">
        <v>1.1599999999999999</v>
      </c>
      <c r="O217" s="11">
        <v>1.1399999999999999</v>
      </c>
      <c r="P217" s="11">
        <v>1.1399999999999999</v>
      </c>
      <c r="Q217" s="11">
        <v>1.1399999999999999</v>
      </c>
      <c r="R217" s="11">
        <v>1.1499999999999999</v>
      </c>
      <c r="S217" s="11">
        <v>1.1499999999999999</v>
      </c>
      <c r="T217" s="11">
        <v>1.1599999999999999</v>
      </c>
      <c r="U217" s="11">
        <v>1.1599999999999999</v>
      </c>
      <c r="V217" s="11">
        <v>1.1599999999999999</v>
      </c>
      <c r="W217" s="11">
        <v>1.1599999999999999</v>
      </c>
      <c r="X217" s="11">
        <v>1.17</v>
      </c>
      <c r="Y217" s="11">
        <v>1.17</v>
      </c>
      <c r="Z217" s="11">
        <v>1.18</v>
      </c>
      <c r="AA217" s="11">
        <v>1.18</v>
      </c>
      <c r="AB217" s="11">
        <v>1.22</v>
      </c>
      <c r="AC217" s="11">
        <v>1.24</v>
      </c>
      <c r="AD217" s="11">
        <v>1.24</v>
      </c>
      <c r="AE217" s="11">
        <v>1.24</v>
      </c>
      <c r="AF217" s="11">
        <v>1.24</v>
      </c>
      <c r="AG217" s="11">
        <v>1.24</v>
      </c>
      <c r="AH217" s="11">
        <v>1.28</v>
      </c>
      <c r="AI217" s="11">
        <v>1.32</v>
      </c>
      <c r="AJ217" s="11">
        <v>1.34</v>
      </c>
      <c r="AK217" s="11">
        <v>1.35</v>
      </c>
    </row>
    <row r="218" spans="1:37" s="11" customFormat="1" x14ac:dyDescent="0.3">
      <c r="A218" s="86" t="str">
        <f t="shared" si="3"/>
        <v>SDG_NoInv_BasePQXcfurn</v>
      </c>
      <c r="B218" s="9" t="s">
        <v>222</v>
      </c>
      <c r="C218" s="10" t="s">
        <v>217</v>
      </c>
      <c r="D218" s="76" t="s">
        <v>120</v>
      </c>
      <c r="E218" s="11" t="s">
        <v>115</v>
      </c>
      <c r="F218" s="11">
        <v>1.32</v>
      </c>
      <c r="G218" s="11">
        <v>1.37</v>
      </c>
      <c r="H218" s="11">
        <v>1.37</v>
      </c>
      <c r="I218" s="11">
        <v>1.37</v>
      </c>
      <c r="J218" s="11">
        <v>1.37</v>
      </c>
      <c r="K218" s="11">
        <v>1.37</v>
      </c>
      <c r="L218" s="11">
        <v>1.37</v>
      </c>
      <c r="M218" s="11">
        <v>1.37</v>
      </c>
      <c r="N218" s="11">
        <v>1.37</v>
      </c>
      <c r="O218" s="11">
        <v>1.36</v>
      </c>
      <c r="P218" s="11">
        <v>1.37</v>
      </c>
      <c r="Q218" s="11">
        <v>1.37</v>
      </c>
      <c r="R218" s="11">
        <v>1.37</v>
      </c>
      <c r="S218" s="11">
        <v>1.38</v>
      </c>
      <c r="T218" s="11">
        <v>1.38</v>
      </c>
      <c r="U218" s="11">
        <v>1.38</v>
      </c>
      <c r="V218" s="11">
        <v>1.38</v>
      </c>
      <c r="W218" s="11">
        <v>1.39</v>
      </c>
      <c r="X218" s="11">
        <v>1.39</v>
      </c>
      <c r="Y218" s="11">
        <v>1.39</v>
      </c>
      <c r="Z218" s="11">
        <v>1.39</v>
      </c>
      <c r="AA218" s="11">
        <v>1.39</v>
      </c>
      <c r="AB218" s="11">
        <v>1.39</v>
      </c>
      <c r="AC218" s="11">
        <v>1.39</v>
      </c>
      <c r="AD218" s="11">
        <v>1.39</v>
      </c>
      <c r="AE218" s="11">
        <v>1.39</v>
      </c>
      <c r="AF218" s="11">
        <v>1.39</v>
      </c>
      <c r="AG218" s="11">
        <v>1.39</v>
      </c>
      <c r="AH218" s="11">
        <v>1.39</v>
      </c>
      <c r="AI218" s="11">
        <v>1.38</v>
      </c>
      <c r="AJ218" s="11">
        <v>1.38</v>
      </c>
      <c r="AK218" s="11">
        <v>1.38</v>
      </c>
    </row>
    <row r="219" spans="1:37" s="11" customFormat="1" x14ac:dyDescent="0.3">
      <c r="A219" s="86" t="str">
        <f t="shared" si="3"/>
        <v>SDG_NoInv_BasePQXcoman</v>
      </c>
      <c r="B219" s="9" t="s">
        <v>222</v>
      </c>
      <c r="C219" s="10" t="s">
        <v>217</v>
      </c>
      <c r="D219" s="76" t="s">
        <v>120</v>
      </c>
      <c r="E219" s="11" t="s">
        <v>116</v>
      </c>
      <c r="F219" s="11">
        <v>1.2</v>
      </c>
      <c r="G219" s="11">
        <v>1.25</v>
      </c>
      <c r="H219" s="11">
        <v>1.25</v>
      </c>
      <c r="I219" s="11">
        <v>1.24</v>
      </c>
      <c r="J219" s="11">
        <v>1.24</v>
      </c>
      <c r="K219" s="11">
        <v>1.24</v>
      </c>
      <c r="L219" s="11">
        <v>1.24</v>
      </c>
      <c r="M219" s="11">
        <v>1.24</v>
      </c>
      <c r="N219" s="11">
        <v>1.24</v>
      </c>
      <c r="O219" s="11">
        <v>1.25</v>
      </c>
      <c r="P219" s="11">
        <v>1.25</v>
      </c>
      <c r="Q219" s="11">
        <v>1.24</v>
      </c>
      <c r="R219" s="11">
        <v>1.23</v>
      </c>
      <c r="S219" s="11">
        <v>1.23</v>
      </c>
      <c r="T219" s="11">
        <v>1.23</v>
      </c>
      <c r="U219" s="11">
        <v>1.23</v>
      </c>
      <c r="V219" s="11">
        <v>1.23</v>
      </c>
      <c r="W219" s="11">
        <v>1.23</v>
      </c>
      <c r="X219" s="11">
        <v>1.23</v>
      </c>
      <c r="Y219" s="11">
        <v>1.23</v>
      </c>
      <c r="Z219" s="11">
        <v>1.23</v>
      </c>
      <c r="AA219" s="11">
        <v>1.23</v>
      </c>
      <c r="AB219" s="11">
        <v>1.24</v>
      </c>
      <c r="AC219" s="11">
        <v>1.24</v>
      </c>
      <c r="AD219" s="11">
        <v>1.24</v>
      </c>
      <c r="AE219" s="11">
        <v>1.25</v>
      </c>
      <c r="AF219" s="11">
        <v>1.25</v>
      </c>
      <c r="AG219" s="11">
        <v>1.25</v>
      </c>
      <c r="AH219" s="11">
        <v>1.26</v>
      </c>
      <c r="AI219" s="11">
        <v>1.27</v>
      </c>
      <c r="AJ219" s="11">
        <v>1.27</v>
      </c>
      <c r="AK219" s="11">
        <v>1.28</v>
      </c>
    </row>
    <row r="220" spans="1:37" s="11" customFormat="1" x14ac:dyDescent="0.3">
      <c r="A220" s="86" t="str">
        <f t="shared" si="3"/>
        <v>SDG_NoInv_BasePQXcelec</v>
      </c>
      <c r="B220" s="9" t="s">
        <v>222</v>
      </c>
      <c r="C220" s="10" t="s">
        <v>217</v>
      </c>
      <c r="D220" s="76" t="s">
        <v>120</v>
      </c>
      <c r="E220" s="11" t="s">
        <v>172</v>
      </c>
      <c r="F220" s="11">
        <v>0.36</v>
      </c>
      <c r="G220" s="11">
        <v>0.36</v>
      </c>
      <c r="H220" s="11">
        <v>0.33</v>
      </c>
      <c r="I220" s="11">
        <v>0.33</v>
      </c>
      <c r="J220" s="11">
        <v>0.34</v>
      </c>
      <c r="K220" s="11">
        <v>0.34</v>
      </c>
      <c r="L220" s="11">
        <v>0.34</v>
      </c>
      <c r="M220" s="11">
        <v>0.34</v>
      </c>
      <c r="N220" s="11">
        <v>0.33</v>
      </c>
      <c r="O220" s="11">
        <v>0.33</v>
      </c>
      <c r="P220" s="11">
        <v>0.33</v>
      </c>
      <c r="Q220" s="11">
        <v>0.34</v>
      </c>
      <c r="R220" s="11">
        <v>0.34</v>
      </c>
      <c r="S220" s="11">
        <v>0.34</v>
      </c>
      <c r="T220" s="11">
        <v>0.34</v>
      </c>
      <c r="U220" s="11">
        <v>0.35</v>
      </c>
      <c r="V220" s="11">
        <v>0.35</v>
      </c>
      <c r="W220" s="11">
        <v>0.35</v>
      </c>
      <c r="X220" s="11">
        <v>0.34</v>
      </c>
      <c r="Y220" s="11">
        <v>0.34</v>
      </c>
      <c r="Z220" s="11">
        <v>0.35</v>
      </c>
      <c r="AA220" s="11">
        <v>0.35</v>
      </c>
      <c r="AB220" s="11">
        <v>0.35</v>
      </c>
      <c r="AC220" s="11">
        <v>0.35</v>
      </c>
      <c r="AD220" s="11">
        <v>0.36</v>
      </c>
      <c r="AE220" s="11">
        <v>0.36</v>
      </c>
      <c r="AF220" s="11">
        <v>0.36</v>
      </c>
      <c r="AG220" s="11">
        <v>0.38</v>
      </c>
      <c r="AH220" s="11">
        <v>0.4</v>
      </c>
      <c r="AI220" s="11">
        <v>0.42</v>
      </c>
      <c r="AJ220" s="11">
        <v>0.44</v>
      </c>
      <c r="AK220" s="11">
        <v>0.46</v>
      </c>
    </row>
    <row r="221" spans="1:37" s="11" customFormat="1" x14ac:dyDescent="0.3">
      <c r="A221" s="86" t="str">
        <f t="shared" si="3"/>
        <v>SDG_NoInv_BasePQXcwatr</v>
      </c>
      <c r="B221" s="9" t="s">
        <v>222</v>
      </c>
      <c r="C221" s="10" t="s">
        <v>217</v>
      </c>
      <c r="D221" s="76" t="s">
        <v>120</v>
      </c>
      <c r="E221" s="11" t="s">
        <v>173</v>
      </c>
      <c r="F221" s="11">
        <v>1.05</v>
      </c>
      <c r="G221" s="11">
        <v>0.94</v>
      </c>
      <c r="H221" s="11">
        <v>0.95</v>
      </c>
      <c r="I221" s="11">
        <v>0.96</v>
      </c>
      <c r="J221" s="11">
        <v>0.97</v>
      </c>
      <c r="K221" s="11">
        <v>0.98</v>
      </c>
      <c r="L221" s="11">
        <v>0.98</v>
      </c>
      <c r="M221" s="11">
        <v>0.98</v>
      </c>
      <c r="N221" s="11">
        <v>0.98</v>
      </c>
      <c r="O221" s="11">
        <v>0.98</v>
      </c>
      <c r="P221" s="11">
        <v>0.98</v>
      </c>
      <c r="Q221" s="11">
        <v>0.98</v>
      </c>
      <c r="R221" s="11">
        <v>0.99</v>
      </c>
      <c r="S221" s="11">
        <v>1</v>
      </c>
      <c r="T221" s="11">
        <v>1</v>
      </c>
      <c r="U221" s="11">
        <v>1</v>
      </c>
      <c r="V221" s="11">
        <v>1</v>
      </c>
      <c r="W221" s="11">
        <v>1.01</v>
      </c>
      <c r="X221" s="11">
        <v>1.01</v>
      </c>
      <c r="Y221" s="11">
        <v>1.01</v>
      </c>
      <c r="Z221" s="11">
        <v>1.01</v>
      </c>
      <c r="AA221" s="11">
        <v>1.01</v>
      </c>
      <c r="AB221" s="11">
        <v>1.01</v>
      </c>
      <c r="AC221" s="11">
        <v>1.02</v>
      </c>
      <c r="AD221" s="11">
        <v>1.02</v>
      </c>
      <c r="AE221" s="11">
        <v>1.02</v>
      </c>
      <c r="AF221" s="11">
        <v>1.03</v>
      </c>
      <c r="AG221" s="11">
        <v>1.03</v>
      </c>
      <c r="AH221" s="11">
        <v>1.04</v>
      </c>
      <c r="AI221" s="11">
        <v>1.05</v>
      </c>
      <c r="AJ221" s="11">
        <v>1.06</v>
      </c>
      <c r="AK221" s="11">
        <v>1.07</v>
      </c>
    </row>
    <row r="222" spans="1:37" s="11" customFormat="1" x14ac:dyDescent="0.3">
      <c r="A222" s="86" t="str">
        <f t="shared" si="3"/>
        <v>SDG_NoInv_BasePQXccons</v>
      </c>
      <c r="B222" s="9" t="s">
        <v>222</v>
      </c>
      <c r="C222" s="10" t="s">
        <v>217</v>
      </c>
      <c r="D222" s="76" t="s">
        <v>120</v>
      </c>
      <c r="E222" s="11" t="s">
        <v>117</v>
      </c>
      <c r="F222" s="11">
        <v>1.01</v>
      </c>
      <c r="G222" s="11">
        <v>1.07</v>
      </c>
      <c r="H222" s="11">
        <v>1.06</v>
      </c>
      <c r="I222" s="11">
        <v>1.05</v>
      </c>
      <c r="J222" s="11">
        <v>1.05</v>
      </c>
      <c r="K222" s="11">
        <v>1.05</v>
      </c>
      <c r="L222" s="11">
        <v>1.05</v>
      </c>
      <c r="M222" s="11">
        <v>1.05</v>
      </c>
      <c r="N222" s="11">
        <v>1.05</v>
      </c>
      <c r="O222" s="11">
        <v>1.04</v>
      </c>
      <c r="P222" s="11">
        <v>1.05</v>
      </c>
      <c r="Q222" s="11">
        <v>1.05</v>
      </c>
      <c r="R222" s="11">
        <v>1.05</v>
      </c>
      <c r="S222" s="11">
        <v>1.05</v>
      </c>
      <c r="T222" s="11">
        <v>1.05</v>
      </c>
      <c r="U222" s="11">
        <v>1.06</v>
      </c>
      <c r="V222" s="11">
        <v>1.06</v>
      </c>
      <c r="W222" s="11">
        <v>1.06</v>
      </c>
      <c r="X222" s="11">
        <v>1.06</v>
      </c>
      <c r="Y222" s="11">
        <v>1.06</v>
      </c>
      <c r="Z222" s="11">
        <v>1.06</v>
      </c>
      <c r="AA222" s="11">
        <v>1.06</v>
      </c>
      <c r="AB222" s="11">
        <v>1.06</v>
      </c>
      <c r="AC222" s="11">
        <v>1.06</v>
      </c>
      <c r="AD222" s="11">
        <v>1.06</v>
      </c>
      <c r="AE222" s="11">
        <v>1.06</v>
      </c>
      <c r="AF222" s="11">
        <v>1.07</v>
      </c>
      <c r="AG222" s="11">
        <v>1.07</v>
      </c>
      <c r="AH222" s="11">
        <v>1.07</v>
      </c>
      <c r="AI222" s="11">
        <v>1.07</v>
      </c>
      <c r="AJ222" s="11">
        <v>1.07</v>
      </c>
      <c r="AK222" s="11">
        <v>1.07</v>
      </c>
    </row>
    <row r="223" spans="1:37" s="11" customFormat="1" x14ac:dyDescent="0.3">
      <c r="A223" s="86" t="str">
        <f t="shared" si="3"/>
        <v>SDG_NoInv_BasePQXctrad</v>
      </c>
      <c r="B223" s="9" t="s">
        <v>222</v>
      </c>
      <c r="C223" s="10" t="s">
        <v>217</v>
      </c>
      <c r="D223" s="76" t="s">
        <v>120</v>
      </c>
      <c r="E223" s="11" t="s">
        <v>174</v>
      </c>
      <c r="F223" s="11">
        <v>1</v>
      </c>
      <c r="G223" s="11">
        <v>1.01</v>
      </c>
      <c r="H223" s="11">
        <v>1.01</v>
      </c>
      <c r="I223" s="11">
        <v>1.02</v>
      </c>
      <c r="J223" s="11">
        <v>1.01</v>
      </c>
      <c r="K223" s="11">
        <v>1.01</v>
      </c>
      <c r="L223" s="11">
        <v>1.01</v>
      </c>
      <c r="M223" s="11">
        <v>1.01</v>
      </c>
      <c r="N223" s="11">
        <v>1.01</v>
      </c>
      <c r="O223" s="11">
        <v>0.99</v>
      </c>
      <c r="P223" s="11">
        <v>0.99</v>
      </c>
      <c r="Q223" s="11">
        <v>1</v>
      </c>
      <c r="R223" s="11">
        <v>1.01</v>
      </c>
      <c r="S223" s="11">
        <v>1.01</v>
      </c>
      <c r="T223" s="11">
        <v>1.02</v>
      </c>
      <c r="U223" s="11">
        <v>1.02</v>
      </c>
      <c r="V223" s="11">
        <v>1.03</v>
      </c>
      <c r="W223" s="11">
        <v>1.03</v>
      </c>
      <c r="X223" s="11">
        <v>1.03</v>
      </c>
      <c r="Y223" s="11">
        <v>1.03</v>
      </c>
      <c r="Z223" s="11">
        <v>1.03</v>
      </c>
      <c r="AA223" s="11">
        <v>1.03</v>
      </c>
      <c r="AB223" s="11">
        <v>1.02</v>
      </c>
      <c r="AC223" s="11">
        <v>1.01</v>
      </c>
      <c r="AD223" s="11">
        <v>1.02</v>
      </c>
      <c r="AE223" s="11">
        <v>1.02</v>
      </c>
      <c r="AF223" s="11">
        <v>1.02</v>
      </c>
      <c r="AG223" s="11">
        <v>1.02</v>
      </c>
      <c r="AH223" s="11">
        <v>1.01</v>
      </c>
      <c r="AI223" s="11">
        <v>1</v>
      </c>
      <c r="AJ223" s="11">
        <v>1</v>
      </c>
      <c r="AK223" s="11">
        <v>1</v>
      </c>
    </row>
    <row r="224" spans="1:37" s="11" customFormat="1" x14ac:dyDescent="0.3">
      <c r="A224" s="86" t="str">
        <f t="shared" si="3"/>
        <v>SDG_NoInv_BasePQXchotl</v>
      </c>
      <c r="B224" s="9" t="s">
        <v>222</v>
      </c>
      <c r="C224" s="10" t="s">
        <v>217</v>
      </c>
      <c r="D224" s="76" t="s">
        <v>120</v>
      </c>
      <c r="E224" s="11" t="s">
        <v>175</v>
      </c>
      <c r="F224" s="11">
        <v>1.08</v>
      </c>
      <c r="G224" s="11">
        <v>1.08</v>
      </c>
      <c r="H224" s="11">
        <v>1.08</v>
      </c>
      <c r="I224" s="11">
        <v>1.08</v>
      </c>
      <c r="J224" s="11">
        <v>1.08</v>
      </c>
      <c r="K224" s="11">
        <v>1.08</v>
      </c>
      <c r="L224" s="11">
        <v>1.08</v>
      </c>
      <c r="M224" s="11">
        <v>1.08</v>
      </c>
      <c r="N224" s="11">
        <v>1.08</v>
      </c>
      <c r="O224" s="11">
        <v>1.08</v>
      </c>
      <c r="P224" s="11">
        <v>1.08</v>
      </c>
      <c r="Q224" s="11">
        <v>1.0900000000000001</v>
      </c>
      <c r="R224" s="11">
        <v>1.0900000000000001</v>
      </c>
      <c r="S224" s="11">
        <v>1.0900000000000001</v>
      </c>
      <c r="T224" s="11">
        <v>1.0900000000000001</v>
      </c>
      <c r="U224" s="11">
        <v>1.1000000000000001</v>
      </c>
      <c r="V224" s="11">
        <v>1.1000000000000001</v>
      </c>
      <c r="W224" s="11">
        <v>1.1000000000000001</v>
      </c>
      <c r="X224" s="11">
        <v>1.1100000000000001</v>
      </c>
      <c r="Y224" s="11">
        <v>1.1100000000000001</v>
      </c>
      <c r="Z224" s="11">
        <v>1.1100000000000001</v>
      </c>
      <c r="AA224" s="11">
        <v>1.1100000000000001</v>
      </c>
      <c r="AB224" s="11">
        <v>1.1100000000000001</v>
      </c>
      <c r="AC224" s="11">
        <v>1.1100000000000001</v>
      </c>
      <c r="AD224" s="11">
        <v>1.1100000000000001</v>
      </c>
      <c r="AE224" s="11">
        <v>1.1100000000000001</v>
      </c>
      <c r="AF224" s="11">
        <v>1.1100000000000001</v>
      </c>
      <c r="AG224" s="11">
        <v>1.1100000000000001</v>
      </c>
      <c r="AH224" s="11">
        <v>1.1100000000000001</v>
      </c>
      <c r="AI224" s="11">
        <v>1.1100000000000001</v>
      </c>
      <c r="AJ224" s="11">
        <v>1.1100000000000001</v>
      </c>
      <c r="AK224" s="11">
        <v>1.1000000000000001</v>
      </c>
    </row>
    <row r="225" spans="1:37" s="11" customFormat="1" x14ac:dyDescent="0.3">
      <c r="A225" s="86" t="str">
        <f t="shared" si="3"/>
        <v>SDG_NoInv_BasePQXcptrp-l</v>
      </c>
      <c r="B225" s="9" t="s">
        <v>222</v>
      </c>
      <c r="C225" s="10" t="s">
        <v>217</v>
      </c>
      <c r="D225" s="76" t="s">
        <v>120</v>
      </c>
      <c r="E225" s="11" t="s">
        <v>176</v>
      </c>
      <c r="F225" s="11">
        <v>0.95</v>
      </c>
      <c r="G225" s="11">
        <v>0.95</v>
      </c>
      <c r="H225" s="11">
        <v>0.95</v>
      </c>
      <c r="I225" s="11">
        <v>0.96</v>
      </c>
      <c r="J225" s="11">
        <v>0.96</v>
      </c>
      <c r="K225" s="11">
        <v>0.96</v>
      </c>
      <c r="L225" s="11">
        <v>0.96</v>
      </c>
      <c r="M225" s="11">
        <v>0.96</v>
      </c>
      <c r="N225" s="11">
        <v>0.95</v>
      </c>
      <c r="O225" s="11">
        <v>0.95</v>
      </c>
      <c r="P225" s="11">
        <v>0.95</v>
      </c>
      <c r="Q225" s="11">
        <v>0.94</v>
      </c>
      <c r="R225" s="11">
        <v>0.94</v>
      </c>
      <c r="S225" s="11">
        <v>0.93</v>
      </c>
      <c r="T225" s="11">
        <v>0.92</v>
      </c>
      <c r="U225" s="11">
        <v>0.91</v>
      </c>
      <c r="V225" s="11">
        <v>0.91</v>
      </c>
      <c r="W225" s="11">
        <v>0.9</v>
      </c>
      <c r="X225" s="11">
        <v>0.89</v>
      </c>
      <c r="Y225" s="11">
        <v>0.88</v>
      </c>
      <c r="Z225" s="11">
        <v>0.87</v>
      </c>
      <c r="AA225" s="11">
        <v>0.86</v>
      </c>
      <c r="AB225" s="11">
        <v>0.86</v>
      </c>
      <c r="AC225" s="11">
        <v>0.85</v>
      </c>
      <c r="AD225" s="11">
        <v>0.84</v>
      </c>
      <c r="AE225" s="11">
        <v>0.84</v>
      </c>
      <c r="AF225" s="11">
        <v>0.84</v>
      </c>
      <c r="AG225" s="11">
        <v>0.83</v>
      </c>
      <c r="AH225" s="11">
        <v>0.83</v>
      </c>
      <c r="AI225" s="11">
        <v>0.84</v>
      </c>
      <c r="AJ225" s="11">
        <v>0.84</v>
      </c>
      <c r="AK225" s="11">
        <v>0.84</v>
      </c>
    </row>
    <row r="226" spans="1:37" s="11" customFormat="1" x14ac:dyDescent="0.3">
      <c r="A226" s="86" t="str">
        <f t="shared" si="3"/>
        <v>SDG_NoInv_BasePQXcftrp-l</v>
      </c>
      <c r="B226" s="9" t="s">
        <v>222</v>
      </c>
      <c r="C226" s="10" t="s">
        <v>217</v>
      </c>
      <c r="D226" s="76" t="s">
        <v>120</v>
      </c>
      <c r="E226" s="11" t="s">
        <v>177</v>
      </c>
      <c r="F226" s="11">
        <v>1</v>
      </c>
      <c r="G226" s="11">
        <v>0.98</v>
      </c>
      <c r="H226" s="11">
        <v>0.98</v>
      </c>
      <c r="I226" s="11">
        <v>0.98</v>
      </c>
      <c r="J226" s="11">
        <v>0.98</v>
      </c>
      <c r="K226" s="11">
        <v>0.97</v>
      </c>
      <c r="L226" s="11">
        <v>0.96</v>
      </c>
      <c r="M226" s="11">
        <v>0.96</v>
      </c>
      <c r="N226" s="11">
        <v>0.95</v>
      </c>
      <c r="O226" s="11">
        <v>0.94</v>
      </c>
      <c r="P226" s="11">
        <v>0.93</v>
      </c>
      <c r="Q226" s="11">
        <v>0.92</v>
      </c>
      <c r="R226" s="11">
        <v>0.9</v>
      </c>
      <c r="S226" s="11">
        <v>0.89</v>
      </c>
      <c r="T226" s="11">
        <v>0.87</v>
      </c>
      <c r="U226" s="11">
        <v>0.87</v>
      </c>
      <c r="V226" s="11">
        <v>0.85</v>
      </c>
      <c r="W226" s="11">
        <v>0.84</v>
      </c>
      <c r="X226" s="11">
        <v>0.82</v>
      </c>
      <c r="Y226" s="11">
        <v>0.81</v>
      </c>
      <c r="Z226" s="11">
        <v>0.81</v>
      </c>
      <c r="AA226" s="11">
        <v>0.8</v>
      </c>
      <c r="AB226" s="11">
        <v>0.78</v>
      </c>
      <c r="AC226" s="11">
        <v>0.77</v>
      </c>
      <c r="AD226" s="11">
        <v>0.76</v>
      </c>
      <c r="AE226" s="11">
        <v>0.75</v>
      </c>
      <c r="AF226" s="11">
        <v>0.74</v>
      </c>
      <c r="AG226" s="11">
        <v>0.72</v>
      </c>
      <c r="AH226" s="11">
        <v>0.72</v>
      </c>
      <c r="AI226" s="11">
        <v>0.72</v>
      </c>
      <c r="AJ226" s="11">
        <v>0.73</v>
      </c>
      <c r="AK226" s="11">
        <v>0.73</v>
      </c>
    </row>
    <row r="227" spans="1:37" s="11" customFormat="1" x14ac:dyDescent="0.3">
      <c r="A227" s="86" t="str">
        <f t="shared" si="3"/>
        <v>SDG_NoInv_BasePQXcptrp-o</v>
      </c>
      <c r="B227" s="9" t="s">
        <v>222</v>
      </c>
      <c r="C227" s="10" t="s">
        <v>217</v>
      </c>
      <c r="D227" s="76" t="s">
        <v>120</v>
      </c>
      <c r="E227" s="11" t="s">
        <v>178</v>
      </c>
      <c r="F227" s="11">
        <v>0.95</v>
      </c>
      <c r="G227" s="11">
        <v>0.94</v>
      </c>
      <c r="H227" s="11">
        <v>0.92</v>
      </c>
      <c r="I227" s="11">
        <v>0.9</v>
      </c>
      <c r="J227" s="11">
        <v>0.88</v>
      </c>
      <c r="K227" s="11">
        <v>0.87</v>
      </c>
      <c r="L227" s="11">
        <v>0.87</v>
      </c>
      <c r="M227" s="11">
        <v>0.86</v>
      </c>
      <c r="N227" s="11">
        <v>0.86</v>
      </c>
      <c r="O227" s="11">
        <v>0.87</v>
      </c>
      <c r="P227" s="11">
        <v>0.88</v>
      </c>
      <c r="Q227" s="11">
        <v>0.88</v>
      </c>
      <c r="R227" s="11">
        <v>0.88</v>
      </c>
      <c r="S227" s="11">
        <v>0.88</v>
      </c>
      <c r="T227" s="11">
        <v>0.88</v>
      </c>
      <c r="U227" s="11">
        <v>0.88</v>
      </c>
      <c r="V227" s="11">
        <v>0.88</v>
      </c>
      <c r="W227" s="11">
        <v>0.88</v>
      </c>
      <c r="X227" s="11">
        <v>0.88</v>
      </c>
      <c r="Y227" s="11">
        <v>0.88</v>
      </c>
      <c r="Z227" s="11">
        <v>0.88</v>
      </c>
      <c r="AA227" s="11">
        <v>0.88</v>
      </c>
      <c r="AB227" s="11">
        <v>0.89</v>
      </c>
      <c r="AC227" s="11">
        <v>0.89</v>
      </c>
      <c r="AD227" s="11">
        <v>0.9</v>
      </c>
      <c r="AE227" s="11">
        <v>0.9</v>
      </c>
      <c r="AF227" s="11">
        <v>0.9</v>
      </c>
      <c r="AG227" s="11">
        <v>0.9</v>
      </c>
      <c r="AH227" s="11">
        <v>0.9</v>
      </c>
      <c r="AI227" s="11">
        <v>0.9</v>
      </c>
      <c r="AJ227" s="11">
        <v>0.9</v>
      </c>
      <c r="AK227" s="11">
        <v>0.9</v>
      </c>
    </row>
    <row r="228" spans="1:37" s="11" customFormat="1" x14ac:dyDescent="0.3">
      <c r="A228" s="86" t="str">
        <f t="shared" si="3"/>
        <v>SDG_NoInv_BasePQXcftrp-o</v>
      </c>
      <c r="B228" s="9" t="s">
        <v>222</v>
      </c>
      <c r="C228" s="10" t="s">
        <v>217</v>
      </c>
      <c r="D228" s="76" t="s">
        <v>120</v>
      </c>
      <c r="E228" s="11" t="s">
        <v>179</v>
      </c>
      <c r="F228" s="11">
        <v>0.97</v>
      </c>
      <c r="G228" s="11">
        <v>0.95</v>
      </c>
      <c r="H228" s="11">
        <v>0.92</v>
      </c>
      <c r="I228" s="11">
        <v>0.9</v>
      </c>
      <c r="J228" s="11">
        <v>0.89</v>
      </c>
      <c r="K228" s="11">
        <v>0.88</v>
      </c>
      <c r="L228" s="11">
        <v>0.87</v>
      </c>
      <c r="M228" s="11">
        <v>0.87</v>
      </c>
      <c r="N228" s="11">
        <v>0.87</v>
      </c>
      <c r="O228" s="11">
        <v>0.89</v>
      </c>
      <c r="P228" s="11">
        <v>0.9</v>
      </c>
      <c r="Q228" s="11">
        <v>0.9</v>
      </c>
      <c r="R228" s="11">
        <v>0.9</v>
      </c>
      <c r="S228" s="11">
        <v>0.9</v>
      </c>
      <c r="T228" s="11">
        <v>0.9</v>
      </c>
      <c r="U228" s="11">
        <v>0.9</v>
      </c>
      <c r="V228" s="11">
        <v>0.9</v>
      </c>
      <c r="W228" s="11">
        <v>0.9</v>
      </c>
      <c r="X228" s="11">
        <v>0.9</v>
      </c>
      <c r="Y228" s="11">
        <v>0.91</v>
      </c>
      <c r="Z228" s="11">
        <v>0.91</v>
      </c>
      <c r="AA228" s="11">
        <v>0.91</v>
      </c>
      <c r="AB228" s="11">
        <v>0.92</v>
      </c>
      <c r="AC228" s="11">
        <v>0.92</v>
      </c>
      <c r="AD228" s="11">
        <v>0.92</v>
      </c>
      <c r="AE228" s="11">
        <v>0.92</v>
      </c>
      <c r="AF228" s="11">
        <v>0.92</v>
      </c>
      <c r="AG228" s="11">
        <v>0.92</v>
      </c>
      <c r="AH228" s="11">
        <v>0.92</v>
      </c>
      <c r="AI228" s="11">
        <v>0.92</v>
      </c>
      <c r="AJ228" s="11">
        <v>0.92</v>
      </c>
      <c r="AK228" s="11">
        <v>0.92</v>
      </c>
    </row>
    <row r="229" spans="1:37" s="11" customFormat="1" x14ac:dyDescent="0.3">
      <c r="A229" s="86" t="str">
        <f t="shared" si="3"/>
        <v>SDG_NoInv_BasePQXcprtr</v>
      </c>
      <c r="B229" s="9" t="s">
        <v>222</v>
      </c>
      <c r="C229" s="10" t="s">
        <v>217</v>
      </c>
      <c r="D229" s="76" t="s">
        <v>120</v>
      </c>
      <c r="E229" s="11" t="s">
        <v>180</v>
      </c>
      <c r="F229" s="11">
        <v>1</v>
      </c>
      <c r="G229" s="11">
        <v>1.02</v>
      </c>
      <c r="H229" s="11">
        <v>1.03</v>
      </c>
      <c r="I229" s="11">
        <v>1.01</v>
      </c>
      <c r="J229" s="11">
        <v>1</v>
      </c>
      <c r="K229" s="11">
        <v>0.99</v>
      </c>
      <c r="L229" s="11">
        <v>0.99</v>
      </c>
      <c r="M229" s="11">
        <v>0.97</v>
      </c>
      <c r="N229" s="11">
        <v>0.96</v>
      </c>
      <c r="O229" s="11">
        <v>0.98</v>
      </c>
      <c r="P229" s="11">
        <v>0.94</v>
      </c>
      <c r="Q229" s="11">
        <v>0.89</v>
      </c>
      <c r="R229" s="11">
        <v>0.83</v>
      </c>
      <c r="S229" s="11">
        <v>0.78</v>
      </c>
      <c r="T229" s="11">
        <v>0.73</v>
      </c>
      <c r="U229" s="11">
        <v>0.69</v>
      </c>
      <c r="V229" s="11">
        <v>0.64</v>
      </c>
      <c r="W229" s="11">
        <v>0.6</v>
      </c>
      <c r="X229" s="11">
        <v>0.56000000000000005</v>
      </c>
      <c r="Y229" s="11">
        <v>0.51</v>
      </c>
      <c r="Z229" s="11">
        <v>0.46</v>
      </c>
      <c r="AA229" s="11">
        <v>0.42</v>
      </c>
      <c r="AB229" s="11">
        <v>0.4</v>
      </c>
      <c r="AC229" s="11">
        <v>0.37</v>
      </c>
      <c r="AD229" s="11">
        <v>0.34</v>
      </c>
      <c r="AE229" s="11">
        <v>0.32</v>
      </c>
      <c r="AF229" s="11">
        <v>0.3</v>
      </c>
      <c r="AG229" s="11">
        <v>0.28000000000000003</v>
      </c>
      <c r="AH229" s="11">
        <v>0.26</v>
      </c>
      <c r="AI229" s="11">
        <v>0.24</v>
      </c>
      <c r="AJ229" s="11">
        <v>0.23</v>
      </c>
      <c r="AK229" s="11">
        <v>0.21</v>
      </c>
    </row>
    <row r="230" spans="1:37" s="11" customFormat="1" x14ac:dyDescent="0.3">
      <c r="A230" s="86" t="str">
        <f t="shared" si="3"/>
        <v>SDG_NoInv_BasePQXctrps</v>
      </c>
      <c r="B230" s="9" t="s">
        <v>222</v>
      </c>
      <c r="C230" s="10" t="s">
        <v>217</v>
      </c>
      <c r="D230" s="76" t="s">
        <v>120</v>
      </c>
      <c r="E230" s="11" t="s">
        <v>181</v>
      </c>
      <c r="F230" s="11">
        <v>1</v>
      </c>
      <c r="G230" s="11">
        <v>1</v>
      </c>
      <c r="H230" s="11">
        <v>1</v>
      </c>
      <c r="I230" s="11">
        <v>1</v>
      </c>
      <c r="J230" s="11">
        <v>1</v>
      </c>
      <c r="K230" s="11">
        <v>1</v>
      </c>
      <c r="L230" s="11">
        <v>1</v>
      </c>
      <c r="M230" s="11">
        <v>0.99</v>
      </c>
      <c r="N230" s="11">
        <v>0.99</v>
      </c>
      <c r="O230" s="11">
        <v>0.99</v>
      </c>
      <c r="P230" s="11">
        <v>0.99</v>
      </c>
      <c r="Q230" s="11">
        <v>0.98</v>
      </c>
      <c r="R230" s="11">
        <v>0.98</v>
      </c>
      <c r="S230" s="11">
        <v>0.99</v>
      </c>
      <c r="T230" s="11">
        <v>0.99</v>
      </c>
      <c r="U230" s="11">
        <v>0.99</v>
      </c>
      <c r="V230" s="11">
        <v>0.99</v>
      </c>
      <c r="W230" s="11">
        <v>0.99</v>
      </c>
      <c r="X230" s="11">
        <v>0.99</v>
      </c>
      <c r="Y230" s="11">
        <v>0.99</v>
      </c>
      <c r="Z230" s="11">
        <v>0.99</v>
      </c>
      <c r="AA230" s="11">
        <v>0.99</v>
      </c>
      <c r="AB230" s="11">
        <v>1</v>
      </c>
      <c r="AC230" s="11">
        <v>1</v>
      </c>
      <c r="AD230" s="11">
        <v>1</v>
      </c>
      <c r="AE230" s="11">
        <v>1.01</v>
      </c>
      <c r="AF230" s="11">
        <v>1.01</v>
      </c>
      <c r="AG230" s="11">
        <v>1</v>
      </c>
      <c r="AH230" s="11">
        <v>1</v>
      </c>
      <c r="AI230" s="11">
        <v>1</v>
      </c>
      <c r="AJ230" s="11">
        <v>1.01</v>
      </c>
      <c r="AK230" s="11">
        <v>1.01</v>
      </c>
    </row>
    <row r="231" spans="1:37" s="11" customFormat="1" x14ac:dyDescent="0.3">
      <c r="A231" s="86" t="str">
        <f t="shared" si="3"/>
        <v>SDG_NoInv_BasePQXccomm</v>
      </c>
      <c r="B231" s="9" t="s">
        <v>222</v>
      </c>
      <c r="C231" s="10" t="s">
        <v>217</v>
      </c>
      <c r="D231" s="76" t="s">
        <v>120</v>
      </c>
      <c r="E231" s="11" t="s">
        <v>182</v>
      </c>
      <c r="F231" s="11">
        <v>1</v>
      </c>
      <c r="G231" s="11">
        <v>0.96</v>
      </c>
      <c r="H231" s="11">
        <v>0.97</v>
      </c>
      <c r="I231" s="11">
        <v>0.98</v>
      </c>
      <c r="J231" s="11">
        <v>0.99</v>
      </c>
      <c r="K231" s="11">
        <v>0.99</v>
      </c>
      <c r="L231" s="11">
        <v>0.99</v>
      </c>
      <c r="M231" s="11">
        <v>0.99</v>
      </c>
      <c r="N231" s="11">
        <v>1</v>
      </c>
      <c r="O231" s="11">
        <v>1</v>
      </c>
      <c r="P231" s="11">
        <v>1</v>
      </c>
      <c r="Q231" s="11">
        <v>1</v>
      </c>
      <c r="R231" s="11">
        <v>1.01</v>
      </c>
      <c r="S231" s="11">
        <v>1.01</v>
      </c>
      <c r="T231" s="11">
        <v>1.01</v>
      </c>
      <c r="U231" s="11">
        <v>1.02</v>
      </c>
      <c r="V231" s="11">
        <v>1.02</v>
      </c>
      <c r="W231" s="11">
        <v>1.02</v>
      </c>
      <c r="X231" s="11">
        <v>1.02</v>
      </c>
      <c r="Y231" s="11">
        <v>1.02</v>
      </c>
      <c r="Z231" s="11">
        <v>1.02</v>
      </c>
      <c r="AA231" s="11">
        <v>1.02</v>
      </c>
      <c r="AB231" s="11">
        <v>1.03</v>
      </c>
      <c r="AC231" s="11">
        <v>1.03</v>
      </c>
      <c r="AD231" s="11">
        <v>1.03</v>
      </c>
      <c r="AE231" s="11">
        <v>1.03</v>
      </c>
      <c r="AF231" s="11">
        <v>1.03</v>
      </c>
      <c r="AG231" s="11">
        <v>1.03</v>
      </c>
      <c r="AH231" s="11">
        <v>1.04</v>
      </c>
      <c r="AI231" s="11">
        <v>1.04</v>
      </c>
      <c r="AJ231" s="11">
        <v>1.04</v>
      </c>
      <c r="AK231" s="11">
        <v>1.04</v>
      </c>
    </row>
    <row r="232" spans="1:37" s="11" customFormat="1" x14ac:dyDescent="0.3">
      <c r="A232" s="86" t="str">
        <f t="shared" si="3"/>
        <v>SDG_NoInv_BasePQXcfsrv</v>
      </c>
      <c r="B232" s="9" t="s">
        <v>222</v>
      </c>
      <c r="C232" s="10" t="s">
        <v>217</v>
      </c>
      <c r="D232" s="76" t="s">
        <v>120</v>
      </c>
      <c r="E232" s="11" t="s">
        <v>183</v>
      </c>
      <c r="F232" s="11">
        <v>1.04</v>
      </c>
      <c r="G232" s="11">
        <v>1.01</v>
      </c>
      <c r="H232" s="11">
        <v>1.01</v>
      </c>
      <c r="I232" s="11">
        <v>1.01</v>
      </c>
      <c r="J232" s="11">
        <v>1.01</v>
      </c>
      <c r="K232" s="11">
        <v>1.02</v>
      </c>
      <c r="L232" s="11">
        <v>1.02</v>
      </c>
      <c r="M232" s="11">
        <v>1.02</v>
      </c>
      <c r="N232" s="11">
        <v>1.03</v>
      </c>
      <c r="O232" s="11">
        <v>1.02</v>
      </c>
      <c r="P232" s="11">
        <v>1.02</v>
      </c>
      <c r="Q232" s="11">
        <v>1.03</v>
      </c>
      <c r="R232" s="11">
        <v>1.03</v>
      </c>
      <c r="S232" s="11">
        <v>1.04</v>
      </c>
      <c r="T232" s="11">
        <v>1.04</v>
      </c>
      <c r="U232" s="11">
        <v>1.05</v>
      </c>
      <c r="V232" s="11">
        <v>1.05</v>
      </c>
      <c r="W232" s="11">
        <v>1.06</v>
      </c>
      <c r="X232" s="11">
        <v>1.06</v>
      </c>
      <c r="Y232" s="11">
        <v>1.06</v>
      </c>
      <c r="Z232" s="11">
        <v>1.06</v>
      </c>
      <c r="AA232" s="11">
        <v>1.06</v>
      </c>
      <c r="AB232" s="11">
        <v>1.06</v>
      </c>
      <c r="AC232" s="11">
        <v>1.06</v>
      </c>
      <c r="AD232" s="11">
        <v>1.06</v>
      </c>
      <c r="AE232" s="11">
        <v>1.06</v>
      </c>
      <c r="AF232" s="11">
        <v>1.07</v>
      </c>
      <c r="AG232" s="11">
        <v>1.07</v>
      </c>
      <c r="AH232" s="11">
        <v>1.06</v>
      </c>
      <c r="AI232" s="11">
        <v>1.05</v>
      </c>
      <c r="AJ232" s="11">
        <v>1.04</v>
      </c>
      <c r="AK232" s="11">
        <v>1.03</v>
      </c>
    </row>
    <row r="233" spans="1:37" s="11" customFormat="1" x14ac:dyDescent="0.3">
      <c r="A233" s="86" t="str">
        <f t="shared" si="3"/>
        <v>SDG_NoInv_BasePQXcbsrv</v>
      </c>
      <c r="B233" s="9" t="s">
        <v>222</v>
      </c>
      <c r="C233" s="10" t="s">
        <v>217</v>
      </c>
      <c r="D233" s="76" t="s">
        <v>120</v>
      </c>
      <c r="E233" s="11" t="s">
        <v>118</v>
      </c>
      <c r="F233" s="11">
        <v>1.04</v>
      </c>
      <c r="G233" s="11">
        <v>1.01</v>
      </c>
      <c r="H233" s="11">
        <v>1.01</v>
      </c>
      <c r="I233" s="11">
        <v>1.02</v>
      </c>
      <c r="J233" s="11">
        <v>1.02</v>
      </c>
      <c r="K233" s="11">
        <v>1.02</v>
      </c>
      <c r="L233" s="11">
        <v>1.02</v>
      </c>
      <c r="M233" s="11">
        <v>1.03</v>
      </c>
      <c r="N233" s="11">
        <v>1.03</v>
      </c>
      <c r="O233" s="11">
        <v>1.02</v>
      </c>
      <c r="P233" s="11">
        <v>1.03</v>
      </c>
      <c r="Q233" s="11">
        <v>1.03</v>
      </c>
      <c r="R233" s="11">
        <v>1.03</v>
      </c>
      <c r="S233" s="11">
        <v>1.04</v>
      </c>
      <c r="T233" s="11">
        <v>1.04</v>
      </c>
      <c r="U233" s="11">
        <v>1.04</v>
      </c>
      <c r="V233" s="11">
        <v>1.04</v>
      </c>
      <c r="W233" s="11">
        <v>1.04</v>
      </c>
      <c r="X233" s="11">
        <v>1.05</v>
      </c>
      <c r="Y233" s="11">
        <v>1.05</v>
      </c>
      <c r="Z233" s="11">
        <v>1.05</v>
      </c>
      <c r="AA233" s="11">
        <v>1.05</v>
      </c>
      <c r="AB233" s="11">
        <v>1.04</v>
      </c>
      <c r="AC233" s="11">
        <v>1.04</v>
      </c>
      <c r="AD233" s="11">
        <v>1.05</v>
      </c>
      <c r="AE233" s="11">
        <v>1.05</v>
      </c>
      <c r="AF233" s="11">
        <v>1.05</v>
      </c>
      <c r="AG233" s="11">
        <v>1.05</v>
      </c>
      <c r="AH233" s="11">
        <v>1.05</v>
      </c>
      <c r="AI233" s="11">
        <v>1.05</v>
      </c>
      <c r="AJ233" s="11">
        <v>1.04</v>
      </c>
      <c r="AK233" s="11">
        <v>1.04</v>
      </c>
    </row>
    <row r="234" spans="1:37" s="11" customFormat="1" x14ac:dyDescent="0.3">
      <c r="A234" s="86" t="str">
        <f t="shared" si="3"/>
        <v>SDG_NoInv_BasePQXcgsrv</v>
      </c>
      <c r="B234" s="9" t="s">
        <v>222</v>
      </c>
      <c r="C234" s="10" t="s">
        <v>217</v>
      </c>
      <c r="D234" s="76" t="s">
        <v>120</v>
      </c>
      <c r="E234" s="11" t="s">
        <v>184</v>
      </c>
      <c r="F234" s="11">
        <v>1.02</v>
      </c>
      <c r="G234" s="11">
        <v>1.04</v>
      </c>
      <c r="H234" s="11">
        <v>1.04</v>
      </c>
      <c r="I234" s="11">
        <v>1.04</v>
      </c>
      <c r="J234" s="11">
        <v>1.03</v>
      </c>
      <c r="K234" s="11">
        <v>1.04</v>
      </c>
      <c r="L234" s="11">
        <v>1.04</v>
      </c>
      <c r="M234" s="11">
        <v>1.04</v>
      </c>
      <c r="N234" s="11">
        <v>1.04</v>
      </c>
      <c r="O234" s="11">
        <v>1.04</v>
      </c>
      <c r="P234" s="11">
        <v>1.04</v>
      </c>
      <c r="Q234" s="11">
        <v>1.04</v>
      </c>
      <c r="R234" s="11">
        <v>1.05</v>
      </c>
      <c r="S234" s="11">
        <v>1.05</v>
      </c>
      <c r="T234" s="11">
        <v>1.05</v>
      </c>
      <c r="U234" s="11">
        <v>1.06</v>
      </c>
      <c r="V234" s="11">
        <v>1.06</v>
      </c>
      <c r="W234" s="11">
        <v>1.06</v>
      </c>
      <c r="X234" s="11">
        <v>1.06</v>
      </c>
      <c r="Y234" s="11">
        <v>1.06</v>
      </c>
      <c r="Z234" s="11">
        <v>1.06</v>
      </c>
      <c r="AA234" s="11">
        <v>1.06</v>
      </c>
      <c r="AB234" s="11">
        <v>1.06</v>
      </c>
      <c r="AC234" s="11">
        <v>1.06</v>
      </c>
      <c r="AD234" s="11">
        <v>1.06</v>
      </c>
      <c r="AE234" s="11">
        <v>1.06</v>
      </c>
      <c r="AF234" s="11">
        <v>1.06</v>
      </c>
      <c r="AG234" s="11">
        <v>1.06</v>
      </c>
      <c r="AH234" s="11">
        <v>1.04</v>
      </c>
      <c r="AI234" s="11">
        <v>1.03</v>
      </c>
      <c r="AJ234" s="11">
        <v>1.02</v>
      </c>
      <c r="AK234" s="11">
        <v>1.02</v>
      </c>
    </row>
    <row r="235" spans="1:37" s="11" customFormat="1" x14ac:dyDescent="0.3">
      <c r="A235" s="86" t="str">
        <f t="shared" si="3"/>
        <v>SDG_NoInv_BasePQXcosrv</v>
      </c>
      <c r="B235" s="9" t="s">
        <v>222</v>
      </c>
      <c r="C235" s="10" t="s">
        <v>217</v>
      </c>
      <c r="D235" s="76" t="s">
        <v>120</v>
      </c>
      <c r="E235" s="11" t="s">
        <v>185</v>
      </c>
      <c r="F235" s="11">
        <v>1.07</v>
      </c>
      <c r="G235" s="11">
        <v>1.1399999999999999</v>
      </c>
      <c r="H235" s="11">
        <v>1.1299999999999999</v>
      </c>
      <c r="I235" s="11">
        <v>1.1299999999999999</v>
      </c>
      <c r="J235" s="11">
        <v>1.1200000000000001</v>
      </c>
      <c r="K235" s="11">
        <v>1.1200000000000001</v>
      </c>
      <c r="L235" s="11">
        <v>1.1200000000000001</v>
      </c>
      <c r="M235" s="11">
        <v>1.1200000000000001</v>
      </c>
      <c r="N235" s="11">
        <v>1.1200000000000001</v>
      </c>
      <c r="O235" s="11">
        <v>1.1200000000000001</v>
      </c>
      <c r="P235" s="11">
        <v>1.1200000000000001</v>
      </c>
      <c r="Q235" s="11">
        <v>1.1200000000000001</v>
      </c>
      <c r="R235" s="11">
        <v>1.1299999999999999</v>
      </c>
      <c r="S235" s="11">
        <v>1.1299999999999999</v>
      </c>
      <c r="T235" s="11">
        <v>1.1399999999999999</v>
      </c>
      <c r="U235" s="11">
        <v>1.1399999999999999</v>
      </c>
      <c r="V235" s="11">
        <v>1.1399999999999999</v>
      </c>
      <c r="W235" s="11">
        <v>1.1499999999999999</v>
      </c>
      <c r="X235" s="11">
        <v>1.1499999999999999</v>
      </c>
      <c r="Y235" s="11">
        <v>1.1499999999999999</v>
      </c>
      <c r="Z235" s="11">
        <v>1.1499999999999999</v>
      </c>
      <c r="AA235" s="11">
        <v>1.1599999999999999</v>
      </c>
      <c r="AB235" s="11">
        <v>1.1499999999999999</v>
      </c>
      <c r="AC235" s="11">
        <v>1.1499999999999999</v>
      </c>
      <c r="AD235" s="11">
        <v>1.1499999999999999</v>
      </c>
      <c r="AE235" s="11">
        <v>1.1599999999999999</v>
      </c>
      <c r="AF235" s="11">
        <v>1.1599999999999999</v>
      </c>
      <c r="AG235" s="11">
        <v>1.1599999999999999</v>
      </c>
      <c r="AH235" s="11">
        <v>1.1599999999999999</v>
      </c>
      <c r="AI235" s="11">
        <v>1.1599999999999999</v>
      </c>
      <c r="AJ235" s="11">
        <v>1.1599999999999999</v>
      </c>
      <c r="AK235" s="11">
        <v>1.1599999999999999</v>
      </c>
    </row>
    <row r="236" spans="1:37" s="11" customFormat="1" x14ac:dyDescent="0.3">
      <c r="A236" s="86" t="str">
        <f t="shared" si="3"/>
        <v>SDG_NoInv_BasePQXcimpt</v>
      </c>
      <c r="B236" s="9" t="s">
        <v>222</v>
      </c>
      <c r="C236" s="10" t="s">
        <v>217</v>
      </c>
      <c r="D236" s="76" t="s">
        <v>120</v>
      </c>
      <c r="E236" s="11" t="s">
        <v>119</v>
      </c>
      <c r="F236" s="11">
        <v>1.01</v>
      </c>
      <c r="G236" s="11">
        <v>1.04</v>
      </c>
      <c r="H236" s="11">
        <v>1.05</v>
      </c>
      <c r="I236" s="11">
        <v>1.05</v>
      </c>
      <c r="J236" s="11">
        <v>1.05</v>
      </c>
      <c r="K236" s="11">
        <v>1.05</v>
      </c>
      <c r="L236" s="11">
        <v>1.05</v>
      </c>
      <c r="M236" s="11">
        <v>1.06</v>
      </c>
      <c r="N236" s="11">
        <v>1.06</v>
      </c>
      <c r="O236" s="11">
        <v>1.0900000000000001</v>
      </c>
      <c r="P236" s="11">
        <v>1.1000000000000001</v>
      </c>
      <c r="Q236" s="11">
        <v>1.1000000000000001</v>
      </c>
      <c r="R236" s="11">
        <v>1.1000000000000001</v>
      </c>
      <c r="S236" s="11">
        <v>1.1000000000000001</v>
      </c>
      <c r="T236" s="11">
        <v>1.1100000000000001</v>
      </c>
      <c r="U236" s="11">
        <v>1.1100000000000001</v>
      </c>
      <c r="V236" s="11">
        <v>1.1100000000000001</v>
      </c>
      <c r="W236" s="11">
        <v>1.1100000000000001</v>
      </c>
      <c r="X236" s="11">
        <v>1.1100000000000001</v>
      </c>
      <c r="Y236" s="11">
        <v>1.1100000000000001</v>
      </c>
      <c r="Z236" s="11">
        <v>1.1100000000000001</v>
      </c>
      <c r="AA236" s="11">
        <v>1.1100000000000001</v>
      </c>
      <c r="AB236" s="11">
        <v>1.1200000000000001</v>
      </c>
      <c r="AC236" s="11">
        <v>1.1200000000000001</v>
      </c>
      <c r="AD236" s="11">
        <v>1.1200000000000001</v>
      </c>
      <c r="AE236" s="11">
        <v>1.1200000000000001</v>
      </c>
      <c r="AF236" s="11">
        <v>1.1200000000000001</v>
      </c>
      <c r="AG236" s="11">
        <v>1.1200000000000001</v>
      </c>
      <c r="AH236" s="11">
        <v>1.1200000000000001</v>
      </c>
      <c r="AI236" s="11">
        <v>1.1100000000000001</v>
      </c>
      <c r="AJ236" s="11">
        <v>1.1000000000000001</v>
      </c>
      <c r="AK236" s="11">
        <v>1.0900000000000001</v>
      </c>
    </row>
    <row r="237" spans="1:37" s="11" customFormat="1" x14ac:dyDescent="0.3">
      <c r="A237" s="86" t="str">
        <f t="shared" si="3"/>
        <v>SDG_NoInv_BaseC_InvValctext</v>
      </c>
      <c r="B237" s="9" t="s">
        <v>222</v>
      </c>
      <c r="C237" s="10" t="s">
        <v>217</v>
      </c>
      <c r="D237" s="76" t="s">
        <v>186</v>
      </c>
      <c r="E237" s="11" t="s">
        <v>102</v>
      </c>
      <c r="F237" s="11">
        <v>0.03</v>
      </c>
      <c r="G237" s="11">
        <v>0.03</v>
      </c>
      <c r="H237" s="11">
        <v>0.03</v>
      </c>
      <c r="I237" s="11">
        <v>0.03</v>
      </c>
      <c r="J237" s="11">
        <v>0.03</v>
      </c>
      <c r="K237" s="11">
        <v>0.03</v>
      </c>
      <c r="L237" s="11">
        <v>0.03</v>
      </c>
      <c r="M237" s="11">
        <v>0.04</v>
      </c>
      <c r="N237" s="11">
        <v>0.04</v>
      </c>
      <c r="O237" s="11">
        <v>0.04</v>
      </c>
      <c r="P237" s="11">
        <v>0.04</v>
      </c>
      <c r="Q237" s="11">
        <v>0.04</v>
      </c>
      <c r="R237" s="11">
        <v>0.04</v>
      </c>
      <c r="S237" s="11">
        <v>0.04</v>
      </c>
      <c r="T237" s="11">
        <v>0.04</v>
      </c>
      <c r="U237" s="11">
        <v>0.05</v>
      </c>
      <c r="V237" s="11">
        <v>0.05</v>
      </c>
      <c r="W237" s="11">
        <v>0.05</v>
      </c>
      <c r="X237" s="11">
        <v>0.05</v>
      </c>
      <c r="Y237" s="11">
        <v>0.05</v>
      </c>
      <c r="Z237" s="11">
        <v>0.05</v>
      </c>
      <c r="AA237" s="11">
        <v>0.06</v>
      </c>
      <c r="AB237" s="11">
        <v>0.06</v>
      </c>
      <c r="AC237" s="11">
        <v>0.06</v>
      </c>
      <c r="AD237" s="11">
        <v>0.06</v>
      </c>
      <c r="AE237" s="11">
        <v>0.06</v>
      </c>
      <c r="AF237" s="11">
        <v>0.06</v>
      </c>
      <c r="AG237" s="11">
        <v>7.0000000000000007E-2</v>
      </c>
      <c r="AH237" s="11">
        <v>7.0000000000000007E-2</v>
      </c>
      <c r="AI237" s="11">
        <v>0.06</v>
      </c>
      <c r="AJ237" s="11">
        <v>0.06</v>
      </c>
      <c r="AK237" s="11">
        <v>0.06</v>
      </c>
    </row>
    <row r="238" spans="1:37" s="11" customFormat="1" x14ac:dyDescent="0.3">
      <c r="A238" s="86" t="str">
        <f t="shared" si="3"/>
        <v>SDG_NoInv_BaseC_InvValcleat</v>
      </c>
      <c r="B238" s="9" t="s">
        <v>222</v>
      </c>
      <c r="C238" s="10" t="s">
        <v>217</v>
      </c>
      <c r="D238" s="76" t="s">
        <v>186</v>
      </c>
      <c r="E238" s="11" t="s">
        <v>103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11">
        <v>0</v>
      </c>
    </row>
    <row r="239" spans="1:37" s="11" customFormat="1" x14ac:dyDescent="0.3">
      <c r="A239" s="86" t="str">
        <f t="shared" si="3"/>
        <v>SDG_NoInv_BaseC_InvValcprnt</v>
      </c>
      <c r="B239" s="9" t="s">
        <v>222</v>
      </c>
      <c r="C239" s="10" t="s">
        <v>217</v>
      </c>
      <c r="D239" s="76" t="s">
        <v>186</v>
      </c>
      <c r="E239" s="11" t="s">
        <v>104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</row>
    <row r="240" spans="1:37" s="11" customFormat="1" x14ac:dyDescent="0.3">
      <c r="A240" s="86" t="str">
        <f t="shared" si="3"/>
        <v>SDG_NoInv_BaseC_InvValcrubb</v>
      </c>
      <c r="B240" s="9" t="s">
        <v>222</v>
      </c>
      <c r="C240" s="10" t="s">
        <v>217</v>
      </c>
      <c r="D240" s="76" t="s">
        <v>186</v>
      </c>
      <c r="E240" s="11" t="s">
        <v>105</v>
      </c>
      <c r="F240" s="11">
        <v>0.01</v>
      </c>
      <c r="G240" s="11">
        <v>0.01</v>
      </c>
      <c r="H240" s="11">
        <v>0.01</v>
      </c>
      <c r="I240" s="11">
        <v>0.01</v>
      </c>
      <c r="J240" s="11">
        <v>0.01</v>
      </c>
      <c r="K240" s="11">
        <v>0.01</v>
      </c>
      <c r="L240" s="11">
        <v>0.01</v>
      </c>
      <c r="M240" s="11">
        <v>0.01</v>
      </c>
      <c r="N240" s="11">
        <v>0.01</v>
      </c>
      <c r="O240" s="11">
        <v>0.01</v>
      </c>
      <c r="P240" s="11">
        <v>0.01</v>
      </c>
      <c r="Q240" s="11">
        <v>0.01</v>
      </c>
      <c r="R240" s="11">
        <v>0.01</v>
      </c>
      <c r="S240" s="11">
        <v>0.01</v>
      </c>
      <c r="T240" s="11">
        <v>0.01</v>
      </c>
      <c r="U240" s="11">
        <v>0.01</v>
      </c>
      <c r="V240" s="11">
        <v>0.01</v>
      </c>
      <c r="W240" s="11">
        <v>0.01</v>
      </c>
      <c r="X240" s="11">
        <v>0.01</v>
      </c>
      <c r="Y240" s="11">
        <v>0.01</v>
      </c>
      <c r="Z240" s="11">
        <v>0.01</v>
      </c>
      <c r="AA240" s="11">
        <v>0.01</v>
      </c>
      <c r="AB240" s="11">
        <v>0.01</v>
      </c>
      <c r="AC240" s="11">
        <v>0.01</v>
      </c>
      <c r="AD240" s="11">
        <v>0.01</v>
      </c>
      <c r="AE240" s="11">
        <v>0.01</v>
      </c>
      <c r="AF240" s="11">
        <v>0.01</v>
      </c>
      <c r="AG240" s="11">
        <v>0.01</v>
      </c>
      <c r="AH240" s="11">
        <v>0.01</v>
      </c>
      <c r="AI240" s="11">
        <v>0.01</v>
      </c>
      <c r="AJ240" s="11">
        <v>0.01</v>
      </c>
      <c r="AK240" s="11">
        <v>0.01</v>
      </c>
    </row>
    <row r="241" spans="1:37" s="11" customFormat="1" x14ac:dyDescent="0.3">
      <c r="A241" s="86" t="str">
        <f t="shared" si="3"/>
        <v>SDG_NoInv_BaseC_InvValcplas</v>
      </c>
      <c r="B241" s="9" t="s">
        <v>222</v>
      </c>
      <c r="C241" s="10" t="s">
        <v>217</v>
      </c>
      <c r="D241" s="76" t="s">
        <v>186</v>
      </c>
      <c r="E241" s="11" t="s">
        <v>106</v>
      </c>
      <c r="F241" s="11">
        <v>0.01</v>
      </c>
      <c r="G241" s="11">
        <v>0.01</v>
      </c>
      <c r="H241" s="11">
        <v>0.01</v>
      </c>
      <c r="I241" s="11">
        <v>0.01</v>
      </c>
      <c r="J241" s="11">
        <v>0.01</v>
      </c>
      <c r="K241" s="11">
        <v>0.01</v>
      </c>
      <c r="L241" s="11">
        <v>0.01</v>
      </c>
      <c r="M241" s="11">
        <v>0.01</v>
      </c>
      <c r="N241" s="11">
        <v>0.02</v>
      </c>
      <c r="O241" s="11">
        <v>0.02</v>
      </c>
      <c r="P241" s="11">
        <v>0.02</v>
      </c>
      <c r="Q241" s="11">
        <v>0.02</v>
      </c>
      <c r="R241" s="11">
        <v>0.02</v>
      </c>
      <c r="S241" s="11">
        <v>0.02</v>
      </c>
      <c r="T241" s="11">
        <v>0.02</v>
      </c>
      <c r="U241" s="11">
        <v>0.02</v>
      </c>
      <c r="V241" s="11">
        <v>0.02</v>
      </c>
      <c r="W241" s="11">
        <v>0.02</v>
      </c>
      <c r="X241" s="11">
        <v>0.02</v>
      </c>
      <c r="Y241" s="11">
        <v>0.02</v>
      </c>
      <c r="Z241" s="11">
        <v>0.02</v>
      </c>
      <c r="AA241" s="11">
        <v>0.02</v>
      </c>
      <c r="AB241" s="11">
        <v>0.02</v>
      </c>
      <c r="AC241" s="11">
        <v>0.02</v>
      </c>
      <c r="AD241" s="11">
        <v>0.03</v>
      </c>
      <c r="AE241" s="11">
        <v>0.03</v>
      </c>
      <c r="AF241" s="11">
        <v>0.03</v>
      </c>
      <c r="AG241" s="11">
        <v>0.03</v>
      </c>
      <c r="AH241" s="11">
        <v>0.03</v>
      </c>
      <c r="AI241" s="11">
        <v>0.03</v>
      </c>
      <c r="AJ241" s="11">
        <v>0.03</v>
      </c>
      <c r="AK241" s="11">
        <v>0.03</v>
      </c>
    </row>
    <row r="242" spans="1:37" s="11" customFormat="1" x14ac:dyDescent="0.3">
      <c r="A242" s="86" t="str">
        <f t="shared" si="3"/>
        <v>SDG_NoInv_BaseC_InvValcnmet</v>
      </c>
      <c r="B242" s="9" t="s">
        <v>222</v>
      </c>
      <c r="C242" s="10" t="s">
        <v>217</v>
      </c>
      <c r="D242" s="76" t="s">
        <v>186</v>
      </c>
      <c r="E242" s="11" t="s">
        <v>107</v>
      </c>
      <c r="F242" s="11">
        <v>0.03</v>
      </c>
      <c r="G242" s="11">
        <v>0.03</v>
      </c>
      <c r="H242" s="11">
        <v>0.03</v>
      </c>
      <c r="I242" s="11">
        <v>0.03</v>
      </c>
      <c r="J242" s="11">
        <v>0.03</v>
      </c>
      <c r="K242" s="11">
        <v>0.03</v>
      </c>
      <c r="L242" s="11">
        <v>0.03</v>
      </c>
      <c r="M242" s="11">
        <v>0.03</v>
      </c>
      <c r="N242" s="11">
        <v>0.03</v>
      </c>
      <c r="O242" s="11">
        <v>0.03</v>
      </c>
      <c r="P242" s="11">
        <v>0.03</v>
      </c>
      <c r="Q242" s="11">
        <v>0.03</v>
      </c>
      <c r="R242" s="11">
        <v>0.04</v>
      </c>
      <c r="S242" s="11">
        <v>0.04</v>
      </c>
      <c r="T242" s="11">
        <v>0.04</v>
      </c>
      <c r="U242" s="11">
        <v>0.04</v>
      </c>
      <c r="V242" s="11">
        <v>0.04</v>
      </c>
      <c r="W242" s="11">
        <v>0.04</v>
      </c>
      <c r="X242" s="11">
        <v>0.04</v>
      </c>
      <c r="Y242" s="11">
        <v>0.05</v>
      </c>
      <c r="Z242" s="11">
        <v>0.05</v>
      </c>
      <c r="AA242" s="11">
        <v>0.05</v>
      </c>
      <c r="AB242" s="11">
        <v>0.05</v>
      </c>
      <c r="AC242" s="11">
        <v>0.05</v>
      </c>
      <c r="AD242" s="11">
        <v>0.05</v>
      </c>
      <c r="AE242" s="11">
        <v>0.05</v>
      </c>
      <c r="AF242" s="11">
        <v>0.05</v>
      </c>
      <c r="AG242" s="11">
        <v>0.06</v>
      </c>
      <c r="AH242" s="11">
        <v>0.06</v>
      </c>
      <c r="AI242" s="11">
        <v>0.06</v>
      </c>
      <c r="AJ242" s="11">
        <v>0.06</v>
      </c>
      <c r="AK242" s="11">
        <v>0.06</v>
      </c>
    </row>
    <row r="243" spans="1:37" s="11" customFormat="1" x14ac:dyDescent="0.3">
      <c r="A243" s="86" t="str">
        <f t="shared" si="3"/>
        <v>SDG_NoInv_BaseC_InvValcnfrm</v>
      </c>
      <c r="B243" s="9" t="s">
        <v>222</v>
      </c>
      <c r="C243" s="10" t="s">
        <v>217</v>
      </c>
      <c r="D243" s="76" t="s">
        <v>186</v>
      </c>
      <c r="E243" s="11" t="s">
        <v>108</v>
      </c>
      <c r="F243" s="11">
        <v>1.58</v>
      </c>
      <c r="G243" s="11">
        <v>1.49</v>
      </c>
      <c r="H243" s="11">
        <v>1.6</v>
      </c>
      <c r="I243" s="11">
        <v>1.71</v>
      </c>
      <c r="J243" s="11">
        <v>1.78</v>
      </c>
      <c r="K243" s="11">
        <v>1.84</v>
      </c>
      <c r="L243" s="11">
        <v>1.89</v>
      </c>
      <c r="M243" s="11">
        <v>1.89</v>
      </c>
      <c r="N243" s="11">
        <v>1.9</v>
      </c>
      <c r="O243" s="11">
        <v>1.88</v>
      </c>
      <c r="P243" s="11">
        <v>1.9</v>
      </c>
      <c r="Q243" s="11">
        <v>1.95</v>
      </c>
      <c r="R243" s="11">
        <v>2.0099999999999998</v>
      </c>
      <c r="S243" s="11">
        <v>2.0699999999999998</v>
      </c>
      <c r="T243" s="11">
        <v>2.14</v>
      </c>
      <c r="U243" s="11">
        <v>2.21</v>
      </c>
      <c r="V243" s="11">
        <v>2.23</v>
      </c>
      <c r="W243" s="11">
        <v>2.2799999999999998</v>
      </c>
      <c r="X243" s="11">
        <v>2.37</v>
      </c>
      <c r="Y243" s="11">
        <v>2.44</v>
      </c>
      <c r="Z243" s="11">
        <v>2.52</v>
      </c>
      <c r="AA243" s="11">
        <v>2.58</v>
      </c>
      <c r="AB243" s="11">
        <v>2.9</v>
      </c>
      <c r="AC243" s="11">
        <v>3.12</v>
      </c>
      <c r="AD243" s="11">
        <v>3.23</v>
      </c>
      <c r="AE243" s="11">
        <v>3.31</v>
      </c>
      <c r="AF243" s="11">
        <v>3.39</v>
      </c>
      <c r="AG243" s="11">
        <v>3.49</v>
      </c>
      <c r="AH243" s="11">
        <v>3.79</v>
      </c>
      <c r="AI243" s="11">
        <v>4.04</v>
      </c>
      <c r="AJ243" s="11">
        <v>4.1500000000000004</v>
      </c>
      <c r="AK243" s="11">
        <v>4.22</v>
      </c>
    </row>
    <row r="244" spans="1:37" s="11" customFormat="1" x14ac:dyDescent="0.3">
      <c r="A244" s="86" t="str">
        <f t="shared" si="3"/>
        <v>SDG_NoInv_BaseC_InvValcmetp</v>
      </c>
      <c r="B244" s="9" t="s">
        <v>222</v>
      </c>
      <c r="C244" s="10" t="s">
        <v>217</v>
      </c>
      <c r="D244" s="76" t="s">
        <v>186</v>
      </c>
      <c r="E244" s="11" t="s">
        <v>109</v>
      </c>
      <c r="F244" s="11">
        <v>2.84</v>
      </c>
      <c r="G244" s="11">
        <v>2.77</v>
      </c>
      <c r="H244" s="11">
        <v>2.87</v>
      </c>
      <c r="I244" s="11">
        <v>2.95</v>
      </c>
      <c r="J244" s="11">
        <v>3.01</v>
      </c>
      <c r="K244" s="11">
        <v>3.08</v>
      </c>
      <c r="L244" s="11">
        <v>3.15</v>
      </c>
      <c r="M244" s="11">
        <v>3.23</v>
      </c>
      <c r="N244" s="11">
        <v>3.31</v>
      </c>
      <c r="O244" s="11">
        <v>3.37</v>
      </c>
      <c r="P244" s="11">
        <v>3.47</v>
      </c>
      <c r="Q244" s="11">
        <v>3.57</v>
      </c>
      <c r="R244" s="11">
        <v>3.7</v>
      </c>
      <c r="S244" s="11">
        <v>3.82</v>
      </c>
      <c r="T244" s="11">
        <v>3.95</v>
      </c>
      <c r="U244" s="11">
        <v>4.0999999999999996</v>
      </c>
      <c r="V244" s="11">
        <v>4.2</v>
      </c>
      <c r="W244" s="11">
        <v>4.34</v>
      </c>
      <c r="X244" s="11">
        <v>4.55</v>
      </c>
      <c r="Y244" s="11">
        <v>4.6900000000000004</v>
      </c>
      <c r="Z244" s="11">
        <v>4.83</v>
      </c>
      <c r="AA244" s="11">
        <v>4.96</v>
      </c>
      <c r="AB244" s="11">
        <v>5.12</v>
      </c>
      <c r="AC244" s="11">
        <v>5.27</v>
      </c>
      <c r="AD244" s="11">
        <v>5.43</v>
      </c>
      <c r="AE244" s="11">
        <v>5.59</v>
      </c>
      <c r="AF244" s="11">
        <v>5.76</v>
      </c>
      <c r="AG244" s="11">
        <v>5.94</v>
      </c>
      <c r="AH244" s="11">
        <v>5.96</v>
      </c>
      <c r="AI244" s="11">
        <v>5.96</v>
      </c>
      <c r="AJ244" s="11">
        <v>5.96</v>
      </c>
      <c r="AK244" s="11">
        <v>5.95</v>
      </c>
    </row>
    <row r="245" spans="1:37" s="11" customFormat="1" x14ac:dyDescent="0.3">
      <c r="A245" s="86" t="str">
        <f t="shared" si="3"/>
        <v>SDG_NoInv_BaseC_InvValcmach</v>
      </c>
      <c r="B245" s="9" t="s">
        <v>222</v>
      </c>
      <c r="C245" s="10" t="s">
        <v>217</v>
      </c>
      <c r="D245" s="76" t="s">
        <v>186</v>
      </c>
      <c r="E245" s="11" t="s">
        <v>110</v>
      </c>
      <c r="F245" s="11">
        <v>159.36000000000001</v>
      </c>
      <c r="G245" s="11">
        <v>150.57</v>
      </c>
      <c r="H245" s="11">
        <v>156.69999999999999</v>
      </c>
      <c r="I245" s="11">
        <v>160.66999999999999</v>
      </c>
      <c r="J245" s="11">
        <v>164.15</v>
      </c>
      <c r="K245" s="11">
        <v>168.06</v>
      </c>
      <c r="L245" s="11">
        <v>172.41</v>
      </c>
      <c r="M245" s="11">
        <v>176.63</v>
      </c>
      <c r="N245" s="11">
        <v>181.38</v>
      </c>
      <c r="O245" s="11">
        <v>188.17</v>
      </c>
      <c r="P245" s="11">
        <v>194.32</v>
      </c>
      <c r="Q245" s="11">
        <v>200.08</v>
      </c>
      <c r="R245" s="11">
        <v>206.94</v>
      </c>
      <c r="S245" s="11">
        <v>213.93</v>
      </c>
      <c r="T245" s="11">
        <v>221.33</v>
      </c>
      <c r="U245" s="11">
        <v>229.8</v>
      </c>
      <c r="V245" s="11">
        <v>237.5</v>
      </c>
      <c r="W245" s="11">
        <v>245.97</v>
      </c>
      <c r="X245" s="11">
        <v>255.65</v>
      </c>
      <c r="Y245" s="11">
        <v>263.37</v>
      </c>
      <c r="Z245" s="11">
        <v>271.36</v>
      </c>
      <c r="AA245" s="11">
        <v>279.37</v>
      </c>
      <c r="AB245" s="11">
        <v>291.26</v>
      </c>
      <c r="AC245" s="11">
        <v>301.44</v>
      </c>
      <c r="AD245" s="11">
        <v>310.49</v>
      </c>
      <c r="AE245" s="11">
        <v>319.58</v>
      </c>
      <c r="AF245" s="11">
        <v>328.96</v>
      </c>
      <c r="AG245" s="11">
        <v>338.67</v>
      </c>
      <c r="AH245" s="11">
        <v>342.46</v>
      </c>
      <c r="AI245" s="11">
        <v>344.38</v>
      </c>
      <c r="AJ245" s="11">
        <v>344.9</v>
      </c>
      <c r="AK245" s="11">
        <v>344.39</v>
      </c>
    </row>
    <row r="246" spans="1:37" s="11" customFormat="1" x14ac:dyDescent="0.3">
      <c r="A246" s="86" t="str">
        <f t="shared" si="3"/>
        <v>SDG_NoInv_BaseC_InvValcemch</v>
      </c>
      <c r="B246" s="9" t="s">
        <v>222</v>
      </c>
      <c r="C246" s="10" t="s">
        <v>217</v>
      </c>
      <c r="D246" s="76" t="s">
        <v>186</v>
      </c>
      <c r="E246" s="11" t="s">
        <v>111</v>
      </c>
      <c r="F246" s="11">
        <v>74.739999999999995</v>
      </c>
      <c r="G246" s="11">
        <v>69.56</v>
      </c>
      <c r="H246" s="11">
        <v>72.569999999999993</v>
      </c>
      <c r="I246" s="11">
        <v>74.540000000000006</v>
      </c>
      <c r="J246" s="11">
        <v>76.239999999999995</v>
      </c>
      <c r="K246" s="11">
        <v>78.08</v>
      </c>
      <c r="L246" s="11">
        <v>80.099999999999994</v>
      </c>
      <c r="M246" s="11">
        <v>82</v>
      </c>
      <c r="N246" s="11">
        <v>84.18</v>
      </c>
      <c r="O246" s="11">
        <v>87.17</v>
      </c>
      <c r="P246" s="11">
        <v>90</v>
      </c>
      <c r="Q246" s="11">
        <v>92.7</v>
      </c>
      <c r="R246" s="11">
        <v>95.86</v>
      </c>
      <c r="S246" s="11">
        <v>99.08</v>
      </c>
      <c r="T246" s="11">
        <v>102.5</v>
      </c>
      <c r="U246" s="11">
        <v>106.38</v>
      </c>
      <c r="V246" s="11">
        <v>109.99</v>
      </c>
      <c r="W246" s="11">
        <v>113.81</v>
      </c>
      <c r="X246" s="11">
        <v>117.93</v>
      </c>
      <c r="Y246" s="11">
        <v>121.5</v>
      </c>
      <c r="Z246" s="11">
        <v>125.21</v>
      </c>
      <c r="AA246" s="11">
        <v>128.9</v>
      </c>
      <c r="AB246" s="11">
        <v>134.74</v>
      </c>
      <c r="AC246" s="11">
        <v>139.63</v>
      </c>
      <c r="AD246" s="11">
        <v>143.81</v>
      </c>
      <c r="AE246" s="11">
        <v>147.97</v>
      </c>
      <c r="AF246" s="11">
        <v>152.25</v>
      </c>
      <c r="AG246" s="11">
        <v>156.36000000000001</v>
      </c>
      <c r="AH246" s="11">
        <v>158.19999999999999</v>
      </c>
      <c r="AI246" s="11">
        <v>158.97999999999999</v>
      </c>
      <c r="AJ246" s="11">
        <v>158.94</v>
      </c>
      <c r="AK246" s="11">
        <v>158.59</v>
      </c>
    </row>
    <row r="247" spans="1:37" s="11" customFormat="1" x14ac:dyDescent="0.3">
      <c r="A247" s="86" t="str">
        <f t="shared" si="3"/>
        <v>SDG_NoInv_BaseC_InvValcsequ</v>
      </c>
      <c r="B247" s="9" t="s">
        <v>222</v>
      </c>
      <c r="C247" s="10" t="s">
        <v>217</v>
      </c>
      <c r="D247" s="76" t="s">
        <v>186</v>
      </c>
      <c r="E247" s="11" t="s">
        <v>112</v>
      </c>
      <c r="F247" s="11">
        <v>34.74</v>
      </c>
      <c r="G247" s="11">
        <v>32.03</v>
      </c>
      <c r="H247" s="11">
        <v>33.340000000000003</v>
      </c>
      <c r="I247" s="11">
        <v>34.08</v>
      </c>
      <c r="J247" s="11">
        <v>34.81</v>
      </c>
      <c r="K247" s="11">
        <v>35.630000000000003</v>
      </c>
      <c r="L247" s="11">
        <v>36.58</v>
      </c>
      <c r="M247" s="11">
        <v>37.56</v>
      </c>
      <c r="N247" s="11">
        <v>38.64</v>
      </c>
      <c r="O247" s="11">
        <v>40.54</v>
      </c>
      <c r="P247" s="11">
        <v>41.96</v>
      </c>
      <c r="Q247" s="11">
        <v>43.2</v>
      </c>
      <c r="R247" s="11">
        <v>44.63</v>
      </c>
      <c r="S247" s="11">
        <v>46.12</v>
      </c>
      <c r="T247" s="11">
        <v>47.7</v>
      </c>
      <c r="U247" s="11">
        <v>49.52</v>
      </c>
      <c r="V247" s="11">
        <v>51.36</v>
      </c>
      <c r="W247" s="11">
        <v>53.21</v>
      </c>
      <c r="X247" s="11">
        <v>54.97</v>
      </c>
      <c r="Y247" s="11">
        <v>56.63</v>
      </c>
      <c r="Z247" s="11">
        <v>58.33</v>
      </c>
      <c r="AA247" s="11">
        <v>60.07</v>
      </c>
      <c r="AB247" s="11">
        <v>62.57</v>
      </c>
      <c r="AC247" s="11">
        <v>64.7</v>
      </c>
      <c r="AD247" s="11">
        <v>66.63</v>
      </c>
      <c r="AE247" s="11">
        <v>68.58</v>
      </c>
      <c r="AF247" s="11">
        <v>70.59</v>
      </c>
      <c r="AG247" s="11">
        <v>72.569999999999993</v>
      </c>
      <c r="AH247" s="11">
        <v>73.150000000000006</v>
      </c>
      <c r="AI247" s="11">
        <v>73.17</v>
      </c>
      <c r="AJ247" s="11">
        <v>73.02</v>
      </c>
      <c r="AK247" s="11">
        <v>72.650000000000006</v>
      </c>
    </row>
    <row r="248" spans="1:37" s="11" customFormat="1" x14ac:dyDescent="0.3">
      <c r="A248" s="86" t="str">
        <f t="shared" si="3"/>
        <v>SDG_NoInv_BaseC_InvValcvehi</v>
      </c>
      <c r="B248" s="9" t="s">
        <v>222</v>
      </c>
      <c r="C248" s="10" t="s">
        <v>217</v>
      </c>
      <c r="D248" s="76" t="s">
        <v>186</v>
      </c>
      <c r="E248" s="11" t="s">
        <v>113</v>
      </c>
      <c r="F248" s="11">
        <v>115.65</v>
      </c>
      <c r="G248" s="11">
        <v>107.14</v>
      </c>
      <c r="H248" s="11">
        <v>111.65</v>
      </c>
      <c r="I248" s="11">
        <v>114.87</v>
      </c>
      <c r="J248" s="11">
        <v>117.57</v>
      </c>
      <c r="K248" s="11">
        <v>120.44</v>
      </c>
      <c r="L248" s="11">
        <v>123.52</v>
      </c>
      <c r="M248" s="11">
        <v>126.15</v>
      </c>
      <c r="N248" s="11">
        <v>129.35</v>
      </c>
      <c r="O248" s="11">
        <v>133.38</v>
      </c>
      <c r="P248" s="11">
        <v>137.66</v>
      </c>
      <c r="Q248" s="11">
        <v>141.83000000000001</v>
      </c>
      <c r="R248" s="11">
        <v>146.80000000000001</v>
      </c>
      <c r="S248" s="11">
        <v>151.81</v>
      </c>
      <c r="T248" s="11">
        <v>157.07</v>
      </c>
      <c r="U248" s="11">
        <v>163.04</v>
      </c>
      <c r="V248" s="11">
        <v>168.73</v>
      </c>
      <c r="W248" s="11">
        <v>174.69</v>
      </c>
      <c r="X248" s="11">
        <v>181.01</v>
      </c>
      <c r="Y248" s="11">
        <v>190.02</v>
      </c>
      <c r="Z248" s="11">
        <v>199.72</v>
      </c>
      <c r="AA248" s="11">
        <v>209.45</v>
      </c>
      <c r="AB248" s="11">
        <v>220.46</v>
      </c>
      <c r="AC248" s="11">
        <v>229.72</v>
      </c>
      <c r="AD248" s="11">
        <v>237.32</v>
      </c>
      <c r="AE248" s="11">
        <v>244.61</v>
      </c>
      <c r="AF248" s="11">
        <v>252.03</v>
      </c>
      <c r="AG248" s="11">
        <v>258.69</v>
      </c>
      <c r="AH248" s="11">
        <v>262.83999999999997</v>
      </c>
      <c r="AI248" s="11">
        <v>266.19</v>
      </c>
      <c r="AJ248" s="11">
        <v>267.58999999999997</v>
      </c>
      <c r="AK248" s="11">
        <v>267.8</v>
      </c>
    </row>
    <row r="249" spans="1:37" s="11" customFormat="1" x14ac:dyDescent="0.3">
      <c r="A249" s="86" t="str">
        <f t="shared" si="3"/>
        <v>SDG_NoInv_BaseC_InvValctequ</v>
      </c>
      <c r="B249" s="9" t="s">
        <v>222</v>
      </c>
      <c r="C249" s="10" t="s">
        <v>217</v>
      </c>
      <c r="D249" s="76" t="s">
        <v>186</v>
      </c>
      <c r="E249" s="11" t="s">
        <v>114</v>
      </c>
      <c r="F249" s="11">
        <v>11.68</v>
      </c>
      <c r="G249" s="11">
        <v>11.15</v>
      </c>
      <c r="H249" s="11">
        <v>11.57</v>
      </c>
      <c r="I249" s="11">
        <v>11.94</v>
      </c>
      <c r="J249" s="11">
        <v>12.22</v>
      </c>
      <c r="K249" s="11">
        <v>12.53</v>
      </c>
      <c r="L249" s="11">
        <v>12.85</v>
      </c>
      <c r="M249" s="11">
        <v>13.09</v>
      </c>
      <c r="N249" s="11">
        <v>13.39</v>
      </c>
      <c r="O249" s="11">
        <v>13.62</v>
      </c>
      <c r="P249" s="11">
        <v>14</v>
      </c>
      <c r="Q249" s="11">
        <v>14.41</v>
      </c>
      <c r="R249" s="11">
        <v>14.94</v>
      </c>
      <c r="S249" s="11">
        <v>15.46</v>
      </c>
      <c r="T249" s="11">
        <v>16</v>
      </c>
      <c r="U249" s="11">
        <v>16.61</v>
      </c>
      <c r="V249" s="11">
        <v>17.190000000000001</v>
      </c>
      <c r="W249" s="11">
        <v>17.809999999999999</v>
      </c>
      <c r="X249" s="11">
        <v>18.5</v>
      </c>
      <c r="Y249" s="11">
        <v>19.11</v>
      </c>
      <c r="Z249" s="11">
        <v>19.75</v>
      </c>
      <c r="AA249" s="11">
        <v>20.38</v>
      </c>
      <c r="AB249" s="11">
        <v>21.56</v>
      </c>
      <c r="AC249" s="11">
        <v>22.49</v>
      </c>
      <c r="AD249" s="11">
        <v>23.19</v>
      </c>
      <c r="AE249" s="11">
        <v>23.85</v>
      </c>
      <c r="AF249" s="11">
        <v>24.53</v>
      </c>
      <c r="AG249" s="11">
        <v>25.28</v>
      </c>
      <c r="AH249" s="11">
        <v>25.95</v>
      </c>
      <c r="AI249" s="11">
        <v>26.53</v>
      </c>
      <c r="AJ249" s="11">
        <v>26.78</v>
      </c>
      <c r="AK249" s="11">
        <v>26.9</v>
      </c>
    </row>
    <row r="250" spans="1:37" s="11" customFormat="1" x14ac:dyDescent="0.3">
      <c r="A250" s="86" t="str">
        <f t="shared" si="3"/>
        <v>SDG_NoInv_BaseC_InvValcfurn</v>
      </c>
      <c r="B250" s="9" t="s">
        <v>222</v>
      </c>
      <c r="C250" s="10" t="s">
        <v>217</v>
      </c>
      <c r="D250" s="76" t="s">
        <v>186</v>
      </c>
      <c r="E250" s="11" t="s">
        <v>115</v>
      </c>
      <c r="F250" s="11">
        <v>28.64</v>
      </c>
      <c r="G250" s="11">
        <v>27.14</v>
      </c>
      <c r="H250" s="11">
        <v>27.93</v>
      </c>
      <c r="I250" s="11">
        <v>28.49</v>
      </c>
      <c r="J250" s="11">
        <v>28.97</v>
      </c>
      <c r="K250" s="11">
        <v>29.56</v>
      </c>
      <c r="L250" s="11">
        <v>30.29</v>
      </c>
      <c r="M250" s="11">
        <v>31.13</v>
      </c>
      <c r="N250" s="11">
        <v>32.01</v>
      </c>
      <c r="O250" s="11">
        <v>32.9</v>
      </c>
      <c r="P250" s="11">
        <v>33.92</v>
      </c>
      <c r="Q250" s="11">
        <v>34.92</v>
      </c>
      <c r="R250" s="11">
        <v>36.1</v>
      </c>
      <c r="S250" s="11">
        <v>37.29</v>
      </c>
      <c r="T250" s="11">
        <v>38.56</v>
      </c>
      <c r="U250" s="11">
        <v>40.03</v>
      </c>
      <c r="V250" s="11">
        <v>41.49</v>
      </c>
      <c r="W250" s="11">
        <v>42.96</v>
      </c>
      <c r="X250" s="11">
        <v>44.42</v>
      </c>
      <c r="Y250" s="11">
        <v>45.76</v>
      </c>
      <c r="Z250" s="11">
        <v>47.16</v>
      </c>
      <c r="AA250" s="11">
        <v>48.53</v>
      </c>
      <c r="AB250" s="11">
        <v>49.63</v>
      </c>
      <c r="AC250" s="11">
        <v>50.82</v>
      </c>
      <c r="AD250" s="11">
        <v>52.29</v>
      </c>
      <c r="AE250" s="11">
        <v>53.9</v>
      </c>
      <c r="AF250" s="11">
        <v>55.59</v>
      </c>
      <c r="AG250" s="11">
        <v>57.27</v>
      </c>
      <c r="AH250" s="11">
        <v>56.84</v>
      </c>
      <c r="AI250" s="11">
        <v>56.25</v>
      </c>
      <c r="AJ250" s="11">
        <v>55.99</v>
      </c>
      <c r="AK250" s="11">
        <v>55.67</v>
      </c>
    </row>
    <row r="251" spans="1:37" s="11" customFormat="1" x14ac:dyDescent="0.3">
      <c r="A251" s="86" t="str">
        <f t="shared" si="3"/>
        <v>SDG_NoInv_BaseC_InvValcoman</v>
      </c>
      <c r="B251" s="9" t="s">
        <v>222</v>
      </c>
      <c r="C251" s="10" t="s">
        <v>217</v>
      </c>
      <c r="D251" s="76" t="s">
        <v>186</v>
      </c>
      <c r="E251" s="11" t="s">
        <v>116</v>
      </c>
      <c r="F251" s="11">
        <v>1.75</v>
      </c>
      <c r="G251" s="11">
        <v>1.66</v>
      </c>
      <c r="H251" s="11">
        <v>1.71</v>
      </c>
      <c r="I251" s="11">
        <v>1.73</v>
      </c>
      <c r="J251" s="11">
        <v>1.76</v>
      </c>
      <c r="K251" s="11">
        <v>1.79</v>
      </c>
      <c r="L251" s="11">
        <v>1.83</v>
      </c>
      <c r="M251" s="11">
        <v>1.88</v>
      </c>
      <c r="N251" s="11">
        <v>1.93</v>
      </c>
      <c r="O251" s="11">
        <v>2.02</v>
      </c>
      <c r="P251" s="11">
        <v>2.0699999999999998</v>
      </c>
      <c r="Q251" s="11">
        <v>2.11</v>
      </c>
      <c r="R251" s="11">
        <v>2.17</v>
      </c>
      <c r="S251" s="11">
        <v>2.23</v>
      </c>
      <c r="T251" s="11">
        <v>2.2999999999999998</v>
      </c>
      <c r="U251" s="11">
        <v>2.38</v>
      </c>
      <c r="V251" s="11">
        <v>2.4700000000000002</v>
      </c>
      <c r="W251" s="11">
        <v>2.5499999999999998</v>
      </c>
      <c r="X251" s="11">
        <v>2.64</v>
      </c>
      <c r="Y251" s="11">
        <v>2.71</v>
      </c>
      <c r="Z251" s="11">
        <v>2.79</v>
      </c>
      <c r="AA251" s="11">
        <v>2.88</v>
      </c>
      <c r="AB251" s="11">
        <v>2.96</v>
      </c>
      <c r="AC251" s="11">
        <v>3.04</v>
      </c>
      <c r="AD251" s="11">
        <v>3.13</v>
      </c>
      <c r="AE251" s="11">
        <v>3.23</v>
      </c>
      <c r="AF251" s="11">
        <v>3.34</v>
      </c>
      <c r="AG251" s="11">
        <v>3.44</v>
      </c>
      <c r="AH251" s="11">
        <v>3.45</v>
      </c>
      <c r="AI251" s="11">
        <v>3.44</v>
      </c>
      <c r="AJ251" s="11">
        <v>3.45</v>
      </c>
      <c r="AK251" s="11">
        <v>3.45</v>
      </c>
    </row>
    <row r="252" spans="1:37" s="11" customFormat="1" x14ac:dyDescent="0.3">
      <c r="A252" s="86" t="str">
        <f t="shared" si="3"/>
        <v>SDG_NoInv_BaseC_InvValccons</v>
      </c>
      <c r="B252" s="9" t="s">
        <v>222</v>
      </c>
      <c r="C252" s="10" t="s">
        <v>217</v>
      </c>
      <c r="D252" s="76" t="s">
        <v>186</v>
      </c>
      <c r="E252" s="11" t="s">
        <v>117</v>
      </c>
      <c r="F252" s="11">
        <v>407.96</v>
      </c>
      <c r="G252" s="11">
        <v>393.39</v>
      </c>
      <c r="H252" s="11">
        <v>401.78</v>
      </c>
      <c r="I252" s="11">
        <v>408.91</v>
      </c>
      <c r="J252" s="11">
        <v>415.12</v>
      </c>
      <c r="K252" s="11">
        <v>423.27</v>
      </c>
      <c r="L252" s="11">
        <v>433.25</v>
      </c>
      <c r="M252" s="11">
        <v>444.85</v>
      </c>
      <c r="N252" s="11">
        <v>456.78</v>
      </c>
      <c r="O252" s="11">
        <v>468.99</v>
      </c>
      <c r="P252" s="11">
        <v>482.98</v>
      </c>
      <c r="Q252" s="11">
        <v>497.01</v>
      </c>
      <c r="R252" s="11">
        <v>513.66</v>
      </c>
      <c r="S252" s="11">
        <v>530.79</v>
      </c>
      <c r="T252" s="11">
        <v>548.84</v>
      </c>
      <c r="U252" s="11">
        <v>569.53</v>
      </c>
      <c r="V252" s="11">
        <v>590.04999999999995</v>
      </c>
      <c r="W252" s="11">
        <v>611.03</v>
      </c>
      <c r="X252" s="11">
        <v>632.64</v>
      </c>
      <c r="Y252" s="11">
        <v>651.61</v>
      </c>
      <c r="Z252" s="11">
        <v>671.93</v>
      </c>
      <c r="AA252" s="11">
        <v>691.07</v>
      </c>
      <c r="AB252" s="11">
        <v>705.87</v>
      </c>
      <c r="AC252" s="11">
        <v>722.75</v>
      </c>
      <c r="AD252" s="11">
        <v>744.28</v>
      </c>
      <c r="AE252" s="11">
        <v>767.79</v>
      </c>
      <c r="AF252" s="11">
        <v>792.32</v>
      </c>
      <c r="AG252" s="11">
        <v>816.86</v>
      </c>
      <c r="AH252" s="11">
        <v>813.22</v>
      </c>
      <c r="AI252" s="11">
        <v>806.86</v>
      </c>
      <c r="AJ252" s="11">
        <v>804.48</v>
      </c>
      <c r="AK252" s="11">
        <v>801.2</v>
      </c>
    </row>
    <row r="253" spans="1:37" s="11" customFormat="1" x14ac:dyDescent="0.3">
      <c r="A253" s="86" t="str">
        <f t="shared" si="3"/>
        <v>SDG_NoInv_BaseC_InvValcbsrv</v>
      </c>
      <c r="B253" s="9" t="s">
        <v>222</v>
      </c>
      <c r="C253" s="10" t="s">
        <v>217</v>
      </c>
      <c r="D253" s="76" t="s">
        <v>186</v>
      </c>
      <c r="E253" s="11" t="s">
        <v>118</v>
      </c>
      <c r="F253" s="11">
        <v>64.14</v>
      </c>
      <c r="G253" s="11">
        <v>56.75</v>
      </c>
      <c r="H253" s="11">
        <v>58.8</v>
      </c>
      <c r="I253" s="11">
        <v>60.19</v>
      </c>
      <c r="J253" s="11">
        <v>61.41</v>
      </c>
      <c r="K253" s="11">
        <v>62.79</v>
      </c>
      <c r="L253" s="11">
        <v>64.38</v>
      </c>
      <c r="M253" s="11">
        <v>66.180000000000007</v>
      </c>
      <c r="N253" s="11">
        <v>68.03</v>
      </c>
      <c r="O253" s="11">
        <v>70.11</v>
      </c>
      <c r="P253" s="11">
        <v>72.31</v>
      </c>
      <c r="Q253" s="11">
        <v>74.459999999999994</v>
      </c>
      <c r="R253" s="11">
        <v>76.97</v>
      </c>
      <c r="S253" s="11">
        <v>79.58</v>
      </c>
      <c r="T253" s="11">
        <v>82.3</v>
      </c>
      <c r="U253" s="11">
        <v>85.4</v>
      </c>
      <c r="V253" s="11">
        <v>88.71</v>
      </c>
      <c r="W253" s="11">
        <v>91.93</v>
      </c>
      <c r="X253" s="11">
        <v>94.9</v>
      </c>
      <c r="Y253" s="11">
        <v>97.77</v>
      </c>
      <c r="Z253" s="11">
        <v>100.81</v>
      </c>
      <c r="AA253" s="11">
        <v>103.71</v>
      </c>
      <c r="AB253" s="11">
        <v>106.03</v>
      </c>
      <c r="AC253" s="11">
        <v>108.55</v>
      </c>
      <c r="AD253" s="11">
        <v>111.71</v>
      </c>
      <c r="AE253" s="11">
        <v>115.16</v>
      </c>
      <c r="AF253" s="11">
        <v>118.81</v>
      </c>
      <c r="AG253" s="11">
        <v>122.3</v>
      </c>
      <c r="AH253" s="11">
        <v>121.81</v>
      </c>
      <c r="AI253" s="11">
        <v>120.76</v>
      </c>
      <c r="AJ253" s="11">
        <v>120.12</v>
      </c>
      <c r="AK253" s="11">
        <v>119.28</v>
      </c>
    </row>
    <row r="254" spans="1:37" s="11" customFormat="1" x14ac:dyDescent="0.3">
      <c r="A254" s="86" t="str">
        <f t="shared" si="3"/>
        <v>SDG_NoInv_BaseC_InvValcimpt</v>
      </c>
      <c r="B254" s="9" t="s">
        <v>222</v>
      </c>
      <c r="C254" s="10" t="s">
        <v>217</v>
      </c>
      <c r="D254" s="76" t="s">
        <v>186</v>
      </c>
      <c r="E254" s="11" t="s">
        <v>119</v>
      </c>
      <c r="F254" s="11">
        <v>2.86</v>
      </c>
      <c r="G254" s="11">
        <v>2.92</v>
      </c>
      <c r="H254" s="11">
        <v>2.96</v>
      </c>
      <c r="I254" s="11">
        <v>2.95</v>
      </c>
      <c r="J254" s="11">
        <v>2.95</v>
      </c>
      <c r="K254" s="11">
        <v>2.95</v>
      </c>
      <c r="L254" s="11">
        <v>2.96</v>
      </c>
      <c r="M254" s="11">
        <v>2.98</v>
      </c>
      <c r="N254" s="11">
        <v>2.99</v>
      </c>
      <c r="O254" s="11">
        <v>3.08</v>
      </c>
      <c r="P254" s="11">
        <v>3.1</v>
      </c>
      <c r="Q254" s="11">
        <v>3.11</v>
      </c>
      <c r="R254" s="11">
        <v>3.11</v>
      </c>
      <c r="S254" s="11">
        <v>3.11</v>
      </c>
      <c r="T254" s="11">
        <v>3.12</v>
      </c>
      <c r="U254" s="11">
        <v>3.13</v>
      </c>
      <c r="V254" s="11">
        <v>3.13</v>
      </c>
      <c r="W254" s="11">
        <v>3.13</v>
      </c>
      <c r="X254" s="11">
        <v>3.14</v>
      </c>
      <c r="Y254" s="11">
        <v>3.14</v>
      </c>
      <c r="Z254" s="11">
        <v>3.13</v>
      </c>
      <c r="AA254" s="11">
        <v>3.14</v>
      </c>
      <c r="AB254" s="11">
        <v>3.15</v>
      </c>
      <c r="AC254" s="11">
        <v>3.16</v>
      </c>
      <c r="AD254" s="11">
        <v>3.16</v>
      </c>
      <c r="AE254" s="11">
        <v>3.16</v>
      </c>
      <c r="AF254" s="11">
        <v>3.16</v>
      </c>
      <c r="AG254" s="11">
        <v>3.16</v>
      </c>
      <c r="AH254" s="11">
        <v>3.15</v>
      </c>
      <c r="AI254" s="11">
        <v>3.12</v>
      </c>
      <c r="AJ254" s="11">
        <v>3.1</v>
      </c>
      <c r="AK254" s="11">
        <v>3.08</v>
      </c>
    </row>
    <row r="255" spans="1:37" s="11" customFormat="1" x14ac:dyDescent="0.3">
      <c r="A255" s="86" t="str">
        <f t="shared" si="3"/>
        <v>SDG_NoInv_BaseC_InvValtotal</v>
      </c>
      <c r="B255" s="9" t="s">
        <v>222</v>
      </c>
      <c r="C255" s="10" t="s">
        <v>217</v>
      </c>
      <c r="D255" s="76" t="s">
        <v>186</v>
      </c>
      <c r="E255" s="11" t="s">
        <v>1</v>
      </c>
      <c r="F255" s="11">
        <v>906.02</v>
      </c>
      <c r="G255" s="11">
        <v>856.64</v>
      </c>
      <c r="H255" s="11">
        <v>883.56</v>
      </c>
      <c r="I255" s="11">
        <v>903.09</v>
      </c>
      <c r="J255" s="11">
        <v>920.08</v>
      </c>
      <c r="K255" s="11">
        <v>940.12</v>
      </c>
      <c r="L255" s="11">
        <v>963.3</v>
      </c>
      <c r="M255" s="11">
        <v>987.63</v>
      </c>
      <c r="N255" s="11">
        <v>1013.98</v>
      </c>
      <c r="O255" s="11">
        <v>1045.33</v>
      </c>
      <c r="P255" s="11">
        <v>1077.78</v>
      </c>
      <c r="Q255" s="11">
        <v>1109.44</v>
      </c>
      <c r="R255" s="11">
        <v>1146.99</v>
      </c>
      <c r="S255" s="11">
        <v>1185.4100000000001</v>
      </c>
      <c r="T255" s="11">
        <v>1225.9000000000001</v>
      </c>
      <c r="U255" s="11">
        <v>1272.25</v>
      </c>
      <c r="V255" s="11">
        <v>1317.17</v>
      </c>
      <c r="W255" s="11">
        <v>1363.84</v>
      </c>
      <c r="X255" s="11">
        <v>1412.84</v>
      </c>
      <c r="Y255" s="11">
        <v>1458.89</v>
      </c>
      <c r="Z255" s="11">
        <v>1507.68</v>
      </c>
      <c r="AA255" s="11">
        <v>1555.18</v>
      </c>
      <c r="AB255" s="11">
        <v>1606.38</v>
      </c>
      <c r="AC255" s="11">
        <v>1654.83</v>
      </c>
      <c r="AD255" s="11">
        <v>1704.82</v>
      </c>
      <c r="AE255" s="11">
        <v>1756.9</v>
      </c>
      <c r="AF255" s="11">
        <v>1810.89</v>
      </c>
      <c r="AG255" s="11">
        <v>1864.19</v>
      </c>
      <c r="AH255" s="11">
        <v>1870.98</v>
      </c>
      <c r="AI255" s="11">
        <v>1869.84</v>
      </c>
      <c r="AJ255" s="11">
        <v>1868.64</v>
      </c>
      <c r="AK255" s="11">
        <v>1863.33</v>
      </c>
    </row>
    <row r="256" spans="1:37" s="11" customFormat="1" x14ac:dyDescent="0.3">
      <c r="A256" s="86" t="str">
        <f t="shared" si="3"/>
        <v>SDG_NoInv_BaseIADJXtotal</v>
      </c>
      <c r="B256" s="9" t="s">
        <v>222</v>
      </c>
      <c r="C256" s="10" t="s">
        <v>217</v>
      </c>
      <c r="D256" s="76" t="s">
        <v>187</v>
      </c>
      <c r="E256" s="11" t="s">
        <v>1</v>
      </c>
      <c r="F256" s="25">
        <v>1</v>
      </c>
      <c r="G256" s="25">
        <v>0.91</v>
      </c>
      <c r="H256" s="25">
        <v>0.94</v>
      </c>
      <c r="I256" s="25">
        <v>0.96</v>
      </c>
      <c r="J256" s="25">
        <v>0.97</v>
      </c>
      <c r="K256" s="25">
        <v>0.99</v>
      </c>
      <c r="L256" s="25">
        <v>1.02</v>
      </c>
      <c r="M256" s="25">
        <v>1.05</v>
      </c>
      <c r="N256" s="25">
        <v>1.07</v>
      </c>
      <c r="O256" s="25">
        <v>1.1100000000000001</v>
      </c>
      <c r="P256" s="25">
        <v>1.1499999999999999</v>
      </c>
      <c r="Q256" s="25">
        <v>1.18</v>
      </c>
      <c r="R256" s="25">
        <v>1.21</v>
      </c>
      <c r="S256" s="25">
        <v>1.25</v>
      </c>
      <c r="T256" s="25">
        <v>1.29</v>
      </c>
      <c r="U256" s="25">
        <v>1.34</v>
      </c>
      <c r="V256" s="25">
        <v>1.39</v>
      </c>
      <c r="W256" s="25">
        <v>1.44</v>
      </c>
      <c r="X256" s="25">
        <v>1.48</v>
      </c>
      <c r="Y256" s="25">
        <v>1.53</v>
      </c>
      <c r="Z256" s="25">
        <v>1.58</v>
      </c>
      <c r="AA256" s="25">
        <v>1.62</v>
      </c>
      <c r="AB256" s="25">
        <v>1.67</v>
      </c>
      <c r="AC256" s="25">
        <v>1.71</v>
      </c>
      <c r="AD256" s="25">
        <v>1.76</v>
      </c>
      <c r="AE256" s="25">
        <v>1.81</v>
      </c>
      <c r="AF256" s="25">
        <v>1.87</v>
      </c>
      <c r="AG256" s="25">
        <v>1.92</v>
      </c>
      <c r="AH256" s="25">
        <v>1.91</v>
      </c>
      <c r="AI256" s="25">
        <v>1.9</v>
      </c>
      <c r="AJ256" s="25">
        <v>1.89</v>
      </c>
      <c r="AK256" s="25">
        <v>1.88</v>
      </c>
    </row>
    <row r="257" spans="1:37" s="11" customFormat="1" x14ac:dyDescent="0.3">
      <c r="A257" s="86" t="str">
        <f t="shared" si="3"/>
        <v>SDG_NoInv_BaseC_QINV_IADJtotal</v>
      </c>
      <c r="B257" s="9" t="s">
        <v>222</v>
      </c>
      <c r="C257" s="10" t="s">
        <v>217</v>
      </c>
      <c r="D257" s="76" t="s">
        <v>188</v>
      </c>
      <c r="E257" s="11" t="s">
        <v>1</v>
      </c>
      <c r="F257" s="11">
        <v>906.02</v>
      </c>
      <c r="G257" s="11">
        <v>943.23</v>
      </c>
      <c r="H257" s="11">
        <v>944.08</v>
      </c>
      <c r="I257" s="11">
        <v>945.5</v>
      </c>
      <c r="J257" s="11">
        <v>945.67</v>
      </c>
      <c r="K257" s="11">
        <v>946.55</v>
      </c>
      <c r="L257" s="11">
        <v>946.55</v>
      </c>
      <c r="M257" s="11">
        <v>944.63</v>
      </c>
      <c r="N257" s="11">
        <v>943.42</v>
      </c>
      <c r="O257" s="11">
        <v>940.44</v>
      </c>
      <c r="P257" s="11">
        <v>941.07</v>
      </c>
      <c r="Q257" s="11">
        <v>942.36</v>
      </c>
      <c r="R257" s="11">
        <v>944.38</v>
      </c>
      <c r="S257" s="11">
        <v>945.84</v>
      </c>
      <c r="T257" s="11">
        <v>947.12</v>
      </c>
      <c r="U257" s="11">
        <v>948.12</v>
      </c>
      <c r="V257" s="11">
        <v>946.83</v>
      </c>
      <c r="W257" s="11">
        <v>947.3</v>
      </c>
      <c r="X257" s="11">
        <v>951.82</v>
      </c>
      <c r="Y257" s="11">
        <v>953.59</v>
      </c>
      <c r="Z257" s="11">
        <v>955.38</v>
      </c>
      <c r="AA257" s="11">
        <v>957.1</v>
      </c>
      <c r="AB257" s="11">
        <v>964.34</v>
      </c>
      <c r="AC257" s="11">
        <v>969.24</v>
      </c>
      <c r="AD257" s="11">
        <v>970.7</v>
      </c>
      <c r="AE257" s="11">
        <v>971.01</v>
      </c>
      <c r="AF257" s="11">
        <v>970.86</v>
      </c>
      <c r="AG257" s="11">
        <v>970.88</v>
      </c>
      <c r="AH257" s="11">
        <v>977.97</v>
      </c>
      <c r="AI257" s="11">
        <v>984.65</v>
      </c>
      <c r="AJ257" s="11">
        <v>988</v>
      </c>
      <c r="AK257" s="11">
        <v>991.02</v>
      </c>
    </row>
    <row r="258" spans="1:37" s="11" customFormat="1" x14ac:dyDescent="0.3">
      <c r="A258" s="86" t="str">
        <f t="shared" ref="A258:A321" si="4">_xlfn.CONCAT(C258,D258,E258)</f>
        <v>SDG_NoInv_BaseINVSHRXtotal</v>
      </c>
      <c r="B258" s="9" t="s">
        <v>222</v>
      </c>
      <c r="C258" s="10" t="s">
        <v>217</v>
      </c>
      <c r="D258" s="76" t="s">
        <v>189</v>
      </c>
      <c r="E258" s="11" t="s">
        <v>1</v>
      </c>
      <c r="F258" s="25">
        <v>0.18</v>
      </c>
      <c r="G258" s="25">
        <v>0.18</v>
      </c>
      <c r="H258" s="25">
        <v>0.18</v>
      </c>
      <c r="I258" s="25">
        <v>0.18</v>
      </c>
      <c r="J258" s="25">
        <v>0.18</v>
      </c>
      <c r="K258" s="25">
        <v>0.18</v>
      </c>
      <c r="L258" s="25">
        <v>0.18</v>
      </c>
      <c r="M258" s="25">
        <v>0.18</v>
      </c>
      <c r="N258" s="25">
        <v>0.18</v>
      </c>
      <c r="O258" s="25">
        <v>0.18</v>
      </c>
      <c r="P258" s="25">
        <v>0.18</v>
      </c>
      <c r="Q258" s="25">
        <v>0.18</v>
      </c>
      <c r="R258" s="25">
        <v>0.18</v>
      </c>
      <c r="S258" s="25">
        <v>0.18</v>
      </c>
      <c r="T258" s="25">
        <v>0.18</v>
      </c>
      <c r="U258" s="25">
        <v>0.18</v>
      </c>
      <c r="V258" s="25">
        <v>0.18</v>
      </c>
      <c r="W258" s="25">
        <v>0.18</v>
      </c>
      <c r="X258" s="25">
        <v>0.18</v>
      </c>
      <c r="Y258" s="25">
        <v>0.18</v>
      </c>
      <c r="Z258" s="25">
        <v>0.18</v>
      </c>
      <c r="AA258" s="25">
        <v>0.18</v>
      </c>
      <c r="AB258" s="25">
        <v>0.18</v>
      </c>
      <c r="AC258" s="25">
        <v>0.18</v>
      </c>
      <c r="AD258" s="25">
        <v>0.18</v>
      </c>
      <c r="AE258" s="25">
        <v>0.18</v>
      </c>
      <c r="AF258" s="25">
        <v>0.18</v>
      </c>
      <c r="AG258" s="25">
        <v>0.18</v>
      </c>
      <c r="AH258" s="25">
        <v>0.18</v>
      </c>
      <c r="AI258" s="25">
        <v>0.18</v>
      </c>
      <c r="AJ258" s="25">
        <v>0.18</v>
      </c>
      <c r="AK258" s="25">
        <v>0.18</v>
      </c>
    </row>
    <row r="259" spans="1:37" s="11" customFormat="1" x14ac:dyDescent="0.3">
      <c r="A259" s="86" t="str">
        <f t="shared" si="4"/>
        <v>SDG_NoInv_BaseGADJXtotal</v>
      </c>
      <c r="B259" s="9" t="s">
        <v>222</v>
      </c>
      <c r="C259" s="10" t="s">
        <v>217</v>
      </c>
      <c r="D259" s="76" t="s">
        <v>190</v>
      </c>
      <c r="E259" s="11" t="s">
        <v>1</v>
      </c>
      <c r="F259" s="25">
        <v>1</v>
      </c>
      <c r="G259" s="25">
        <v>1.02</v>
      </c>
      <c r="H259" s="25">
        <v>1.05</v>
      </c>
      <c r="I259" s="25">
        <v>1.07</v>
      </c>
      <c r="J259" s="25">
        <v>1.1000000000000001</v>
      </c>
      <c r="K259" s="25">
        <v>1.1200000000000001</v>
      </c>
      <c r="L259" s="25">
        <v>1.1499999999999999</v>
      </c>
      <c r="M259" s="25">
        <v>1.18</v>
      </c>
      <c r="N259" s="25">
        <v>1.21</v>
      </c>
      <c r="O259" s="25">
        <v>1.23</v>
      </c>
      <c r="P259" s="25">
        <v>1.26</v>
      </c>
      <c r="Q259" s="25">
        <v>1.29</v>
      </c>
      <c r="R259" s="25">
        <v>1.32</v>
      </c>
      <c r="S259" s="25">
        <v>1.35</v>
      </c>
      <c r="T259" s="25">
        <v>1.39</v>
      </c>
      <c r="U259" s="25">
        <v>1.42</v>
      </c>
      <c r="V259" s="25">
        <v>1.45</v>
      </c>
      <c r="W259" s="25">
        <v>1.49</v>
      </c>
      <c r="X259" s="25">
        <v>1.52</v>
      </c>
      <c r="Y259" s="25">
        <v>1.56</v>
      </c>
      <c r="Z259" s="25">
        <v>1.6</v>
      </c>
      <c r="AA259" s="25">
        <v>1.63</v>
      </c>
      <c r="AB259" s="25">
        <v>1.67</v>
      </c>
      <c r="AC259" s="25">
        <v>1.71</v>
      </c>
      <c r="AD259" s="25">
        <v>1.75</v>
      </c>
      <c r="AE259" s="25">
        <v>1.79</v>
      </c>
      <c r="AF259" s="25">
        <v>1.84</v>
      </c>
      <c r="AG259" s="25">
        <v>1.88</v>
      </c>
      <c r="AH259" s="25">
        <v>1.92</v>
      </c>
      <c r="AI259" s="25">
        <v>1.97</v>
      </c>
      <c r="AJ259" s="25">
        <v>2.02</v>
      </c>
      <c r="AK259" s="25">
        <v>2.06</v>
      </c>
    </row>
    <row r="260" spans="1:37" s="11" customFormat="1" x14ac:dyDescent="0.3">
      <c r="A260" s="86" t="str">
        <f t="shared" si="4"/>
        <v>SDG_NoInv_BaseGOVSHRXtotal</v>
      </c>
      <c r="B260" s="9" t="s">
        <v>222</v>
      </c>
      <c r="C260" s="10" t="s">
        <v>217</v>
      </c>
      <c r="D260" s="76" t="s">
        <v>191</v>
      </c>
      <c r="E260" s="11" t="s">
        <v>1</v>
      </c>
      <c r="F260" s="25">
        <v>0.21</v>
      </c>
      <c r="G260" s="25">
        <v>0.23</v>
      </c>
      <c r="H260" s="25">
        <v>0.23</v>
      </c>
      <c r="I260" s="25">
        <v>0.23</v>
      </c>
      <c r="J260" s="25">
        <v>0.23</v>
      </c>
      <c r="K260" s="25">
        <v>0.23</v>
      </c>
      <c r="L260" s="25">
        <v>0.23</v>
      </c>
      <c r="M260" s="25">
        <v>0.23</v>
      </c>
      <c r="N260" s="25">
        <v>0.23</v>
      </c>
      <c r="O260" s="25">
        <v>0.23</v>
      </c>
      <c r="P260" s="25">
        <v>0.23</v>
      </c>
      <c r="Q260" s="25">
        <v>0.23</v>
      </c>
      <c r="R260" s="25">
        <v>0.22</v>
      </c>
      <c r="S260" s="25">
        <v>0.22</v>
      </c>
      <c r="T260" s="25">
        <v>0.22</v>
      </c>
      <c r="U260" s="25">
        <v>0.22</v>
      </c>
      <c r="V260" s="25">
        <v>0.22</v>
      </c>
      <c r="W260" s="25">
        <v>0.22</v>
      </c>
      <c r="X260" s="25">
        <v>0.22</v>
      </c>
      <c r="Y260" s="25">
        <v>0.21</v>
      </c>
      <c r="Z260" s="25">
        <v>0.21</v>
      </c>
      <c r="AA260" s="25">
        <v>0.21</v>
      </c>
      <c r="AB260" s="25">
        <v>0.21</v>
      </c>
      <c r="AC260" s="25">
        <v>0.21</v>
      </c>
      <c r="AD260" s="25">
        <v>0.21</v>
      </c>
      <c r="AE260" s="25">
        <v>0.21</v>
      </c>
      <c r="AF260" s="25">
        <v>0.2</v>
      </c>
      <c r="AG260" s="25">
        <v>0.2</v>
      </c>
      <c r="AH260" s="25">
        <v>0.2</v>
      </c>
      <c r="AI260" s="25">
        <v>0.21</v>
      </c>
      <c r="AJ260" s="25">
        <v>0.21</v>
      </c>
      <c r="AK260" s="25">
        <v>0.21</v>
      </c>
    </row>
    <row r="261" spans="1:37" s="11" customFormat="1" x14ac:dyDescent="0.3">
      <c r="A261" s="86" t="str">
        <f t="shared" si="4"/>
        <v>SDG_NoInv_BaseGOVGRtotal</v>
      </c>
      <c r="B261" s="9" t="s">
        <v>222</v>
      </c>
      <c r="C261" s="10" t="s">
        <v>217</v>
      </c>
      <c r="D261" s="76" t="s">
        <v>192</v>
      </c>
      <c r="E261" s="11" t="s">
        <v>1</v>
      </c>
      <c r="G261" s="11">
        <v>0.02</v>
      </c>
      <c r="H261" s="11">
        <v>0.02</v>
      </c>
      <c r="I261" s="11">
        <v>0.02</v>
      </c>
      <c r="J261" s="11">
        <v>0.02</v>
      </c>
      <c r="K261" s="11">
        <v>0.02</v>
      </c>
      <c r="L261" s="11">
        <v>0.02</v>
      </c>
      <c r="M261" s="11">
        <v>0.02</v>
      </c>
      <c r="N261" s="11">
        <v>0.02</v>
      </c>
      <c r="O261" s="11">
        <v>0.02</v>
      </c>
      <c r="P261" s="11">
        <v>0.02</v>
      </c>
      <c r="Q261" s="11">
        <v>0.02</v>
      </c>
      <c r="R261" s="11">
        <v>0.02</v>
      </c>
      <c r="S261" s="11">
        <v>0.02</v>
      </c>
      <c r="T261" s="11">
        <v>0.02</v>
      </c>
      <c r="U261" s="11">
        <v>0.02</v>
      </c>
      <c r="V261" s="11">
        <v>0.02</v>
      </c>
      <c r="W261" s="11">
        <v>0.02</v>
      </c>
      <c r="X261" s="11">
        <v>0.02</v>
      </c>
      <c r="Y261" s="11">
        <v>0.02</v>
      </c>
      <c r="Z261" s="11">
        <v>0.02</v>
      </c>
      <c r="AA261" s="11">
        <v>0.02</v>
      </c>
      <c r="AB261" s="11">
        <v>0.02</v>
      </c>
      <c r="AC261" s="11">
        <v>0.02</v>
      </c>
      <c r="AD261" s="11">
        <v>0.02</v>
      </c>
      <c r="AE261" s="11">
        <v>0.02</v>
      </c>
      <c r="AF261" s="11">
        <v>0.02</v>
      </c>
      <c r="AG261" s="11">
        <v>0.02</v>
      </c>
      <c r="AH261" s="11">
        <v>0.02</v>
      </c>
      <c r="AI261" s="11">
        <v>0.02</v>
      </c>
      <c r="AJ261" s="11">
        <v>0.02</v>
      </c>
      <c r="AK261" s="11">
        <v>0.02</v>
      </c>
    </row>
    <row r="262" spans="1:37" s="11" customFormat="1" x14ac:dyDescent="0.3">
      <c r="A262" s="86" t="str">
        <f t="shared" si="4"/>
        <v>SDG_NoInv_Basetrnsfrx_govent-n</v>
      </c>
      <c r="B262" s="9" t="s">
        <v>222</v>
      </c>
      <c r="C262" s="10" t="s">
        <v>217</v>
      </c>
      <c r="D262" s="76" t="s">
        <v>193</v>
      </c>
      <c r="E262" s="11" t="s">
        <v>82</v>
      </c>
      <c r="F262" s="11">
        <v>182.31</v>
      </c>
      <c r="G262" s="11">
        <v>182.31</v>
      </c>
      <c r="H262" s="11">
        <v>182.31</v>
      </c>
      <c r="I262" s="11">
        <v>182.31</v>
      </c>
      <c r="J262" s="11">
        <v>182.31</v>
      </c>
      <c r="K262" s="11">
        <v>182.31</v>
      </c>
      <c r="L262" s="11">
        <v>182.31</v>
      </c>
      <c r="M262" s="11">
        <v>182.31</v>
      </c>
      <c r="N262" s="11">
        <v>182.31</v>
      </c>
      <c r="O262" s="11">
        <v>182.31</v>
      </c>
      <c r="P262" s="11">
        <v>182.31</v>
      </c>
      <c r="Q262" s="11">
        <v>182.31</v>
      </c>
      <c r="R262" s="11">
        <v>182.31</v>
      </c>
      <c r="S262" s="11">
        <v>182.31</v>
      </c>
      <c r="T262" s="11">
        <v>182.31</v>
      </c>
      <c r="U262" s="11">
        <v>182.31</v>
      </c>
      <c r="V262" s="11">
        <v>182.31</v>
      </c>
      <c r="W262" s="11">
        <v>182.31</v>
      </c>
      <c r="X262" s="11">
        <v>182.31</v>
      </c>
      <c r="Y262" s="11">
        <v>182.31</v>
      </c>
      <c r="Z262" s="11">
        <v>182.31</v>
      </c>
      <c r="AA262" s="11">
        <v>182.31</v>
      </c>
      <c r="AB262" s="11">
        <v>182.31</v>
      </c>
      <c r="AC262" s="11">
        <v>182.31</v>
      </c>
      <c r="AD262" s="11">
        <v>182.31</v>
      </c>
      <c r="AE262" s="11">
        <v>182.31</v>
      </c>
      <c r="AF262" s="11">
        <v>182.31</v>
      </c>
      <c r="AG262" s="11">
        <v>182.31</v>
      </c>
      <c r="AH262" s="11">
        <v>182.31</v>
      </c>
      <c r="AI262" s="11">
        <v>182.31</v>
      </c>
      <c r="AJ262" s="11">
        <v>182.31</v>
      </c>
      <c r="AK262" s="11">
        <v>182.31</v>
      </c>
    </row>
    <row r="263" spans="1:37" s="11" customFormat="1" x14ac:dyDescent="0.3">
      <c r="A263" s="86" t="str">
        <f t="shared" si="4"/>
        <v>SDG_NoInv_Basetrnsfrx_govhhd-0</v>
      </c>
      <c r="B263" s="9" t="s">
        <v>222</v>
      </c>
      <c r="C263" s="10" t="s">
        <v>217</v>
      </c>
      <c r="D263" s="76" t="s">
        <v>193</v>
      </c>
      <c r="E263" s="11" t="s">
        <v>84</v>
      </c>
      <c r="F263" s="11">
        <v>42.27</v>
      </c>
      <c r="G263" s="11">
        <v>42.27</v>
      </c>
      <c r="H263" s="11">
        <v>40.799999999999997</v>
      </c>
      <c r="I263" s="11">
        <v>42.26</v>
      </c>
      <c r="J263" s="11">
        <v>43.46</v>
      </c>
      <c r="K263" s="11">
        <v>44.54</v>
      </c>
      <c r="L263" s="11">
        <v>45.78</v>
      </c>
      <c r="M263" s="11">
        <v>47.16</v>
      </c>
      <c r="N263" s="11">
        <v>48.58</v>
      </c>
      <c r="O263" s="11">
        <v>50.1</v>
      </c>
      <c r="P263" s="11">
        <v>51.75</v>
      </c>
      <c r="Q263" s="11">
        <v>53.55</v>
      </c>
      <c r="R263" s="11">
        <v>55.35</v>
      </c>
      <c r="S263" s="11">
        <v>57.43</v>
      </c>
      <c r="T263" s="11">
        <v>59.55</v>
      </c>
      <c r="U263" s="11">
        <v>61.77</v>
      </c>
      <c r="V263" s="11">
        <v>64.260000000000005</v>
      </c>
      <c r="W263" s="11">
        <v>66.739999999999995</v>
      </c>
      <c r="X263" s="11">
        <v>69.3</v>
      </c>
      <c r="Y263" s="11">
        <v>71.97</v>
      </c>
      <c r="Z263" s="11">
        <v>74.52</v>
      </c>
      <c r="AA263" s="11">
        <v>77.22</v>
      </c>
      <c r="AB263" s="11">
        <v>79.89</v>
      </c>
      <c r="AC263" s="11">
        <v>82.79</v>
      </c>
      <c r="AD263" s="11">
        <v>85.58</v>
      </c>
      <c r="AE263" s="11">
        <v>88.46</v>
      </c>
      <c r="AF263" s="11">
        <v>91.45</v>
      </c>
      <c r="AG263" s="11">
        <v>94.58</v>
      </c>
      <c r="AH263" s="11">
        <v>97.68</v>
      </c>
      <c r="AI263" s="11">
        <v>98.68</v>
      </c>
      <c r="AJ263" s="11">
        <v>99.4</v>
      </c>
      <c r="AK263" s="11">
        <v>100.16</v>
      </c>
    </row>
    <row r="264" spans="1:37" s="11" customFormat="1" x14ac:dyDescent="0.3">
      <c r="A264" s="86" t="str">
        <f t="shared" si="4"/>
        <v>SDG_NoInv_Basetrnsfrx_govhhd-1</v>
      </c>
      <c r="B264" s="9" t="s">
        <v>222</v>
      </c>
      <c r="C264" s="10" t="s">
        <v>217</v>
      </c>
      <c r="D264" s="76" t="s">
        <v>193</v>
      </c>
      <c r="E264" s="11" t="s">
        <v>85</v>
      </c>
      <c r="F264" s="11">
        <v>53.47</v>
      </c>
      <c r="G264" s="11">
        <v>53.47</v>
      </c>
      <c r="H264" s="11">
        <v>51.61</v>
      </c>
      <c r="I264" s="11">
        <v>53.46</v>
      </c>
      <c r="J264" s="11">
        <v>54.98</v>
      </c>
      <c r="K264" s="11">
        <v>56.34</v>
      </c>
      <c r="L264" s="11">
        <v>57.91</v>
      </c>
      <c r="M264" s="11">
        <v>59.66</v>
      </c>
      <c r="N264" s="11">
        <v>61.45</v>
      </c>
      <c r="O264" s="11">
        <v>63.37</v>
      </c>
      <c r="P264" s="11">
        <v>65.459999999999994</v>
      </c>
      <c r="Q264" s="11">
        <v>67.739999999999995</v>
      </c>
      <c r="R264" s="11">
        <v>70.010000000000005</v>
      </c>
      <c r="S264" s="11">
        <v>72.64</v>
      </c>
      <c r="T264" s="11">
        <v>75.33</v>
      </c>
      <c r="U264" s="11">
        <v>78.13</v>
      </c>
      <c r="V264" s="11">
        <v>81.290000000000006</v>
      </c>
      <c r="W264" s="11">
        <v>84.42</v>
      </c>
      <c r="X264" s="11">
        <v>87.66</v>
      </c>
      <c r="Y264" s="11">
        <v>91.04</v>
      </c>
      <c r="Z264" s="11">
        <v>94.26</v>
      </c>
      <c r="AA264" s="11">
        <v>97.68</v>
      </c>
      <c r="AB264" s="11">
        <v>101.06</v>
      </c>
      <c r="AC264" s="11">
        <v>104.72</v>
      </c>
      <c r="AD264" s="11">
        <v>108.25</v>
      </c>
      <c r="AE264" s="11">
        <v>111.89</v>
      </c>
      <c r="AF264" s="11">
        <v>115.69</v>
      </c>
      <c r="AG264" s="11">
        <v>119.64</v>
      </c>
      <c r="AH264" s="11">
        <v>123.56</v>
      </c>
      <c r="AI264" s="11">
        <v>124.82</v>
      </c>
      <c r="AJ264" s="11">
        <v>125.73</v>
      </c>
      <c r="AK264" s="11">
        <v>126.69</v>
      </c>
    </row>
    <row r="265" spans="1:37" s="11" customFormat="1" x14ac:dyDescent="0.3">
      <c r="A265" s="86" t="str">
        <f t="shared" si="4"/>
        <v>SDG_NoInv_Basetrnsfrx_govhhd-2</v>
      </c>
      <c r="B265" s="9" t="s">
        <v>222</v>
      </c>
      <c r="C265" s="10" t="s">
        <v>217</v>
      </c>
      <c r="D265" s="76" t="s">
        <v>193</v>
      </c>
      <c r="E265" s="11" t="s">
        <v>86</v>
      </c>
      <c r="F265" s="11">
        <v>58.1</v>
      </c>
      <c r="G265" s="11">
        <v>58.1</v>
      </c>
      <c r="H265" s="11">
        <v>56.08</v>
      </c>
      <c r="I265" s="11">
        <v>58.08</v>
      </c>
      <c r="J265" s="11">
        <v>59.73</v>
      </c>
      <c r="K265" s="11">
        <v>61.21</v>
      </c>
      <c r="L265" s="11">
        <v>62.92</v>
      </c>
      <c r="M265" s="11">
        <v>64.819999999999993</v>
      </c>
      <c r="N265" s="11">
        <v>66.77</v>
      </c>
      <c r="O265" s="11">
        <v>68.849999999999994</v>
      </c>
      <c r="P265" s="11">
        <v>71.13</v>
      </c>
      <c r="Q265" s="11">
        <v>73.599999999999994</v>
      </c>
      <c r="R265" s="11">
        <v>76.069999999999993</v>
      </c>
      <c r="S265" s="11">
        <v>78.930000000000007</v>
      </c>
      <c r="T265" s="11">
        <v>81.84</v>
      </c>
      <c r="U265" s="11">
        <v>84.89</v>
      </c>
      <c r="V265" s="11">
        <v>88.32</v>
      </c>
      <c r="W265" s="11">
        <v>91.72</v>
      </c>
      <c r="X265" s="11">
        <v>95.24</v>
      </c>
      <c r="Y265" s="11">
        <v>98.91</v>
      </c>
      <c r="Z265" s="11">
        <v>102.42</v>
      </c>
      <c r="AA265" s="11">
        <v>106.12</v>
      </c>
      <c r="AB265" s="11">
        <v>109.79</v>
      </c>
      <c r="AC265" s="11">
        <v>113.78</v>
      </c>
      <c r="AD265" s="11">
        <v>117.61</v>
      </c>
      <c r="AE265" s="11">
        <v>121.57</v>
      </c>
      <c r="AF265" s="11">
        <v>125.69</v>
      </c>
      <c r="AG265" s="11">
        <v>129.97999999999999</v>
      </c>
      <c r="AH265" s="11">
        <v>134.24</v>
      </c>
      <c r="AI265" s="11">
        <v>135.62</v>
      </c>
      <c r="AJ265" s="11">
        <v>136.61000000000001</v>
      </c>
      <c r="AK265" s="11">
        <v>137.65</v>
      </c>
    </row>
    <row r="266" spans="1:37" s="11" customFormat="1" x14ac:dyDescent="0.3">
      <c r="A266" s="86" t="str">
        <f t="shared" si="4"/>
        <v>SDG_NoInv_Basetrnsfrx_govhhd-3</v>
      </c>
      <c r="B266" s="9" t="s">
        <v>222</v>
      </c>
      <c r="C266" s="10" t="s">
        <v>217</v>
      </c>
      <c r="D266" s="76" t="s">
        <v>193</v>
      </c>
      <c r="E266" s="11" t="s">
        <v>87</v>
      </c>
      <c r="F266" s="11">
        <v>61.81</v>
      </c>
      <c r="G266" s="11">
        <v>61.81</v>
      </c>
      <c r="H266" s="11">
        <v>59.66</v>
      </c>
      <c r="I266" s="11">
        <v>61.79</v>
      </c>
      <c r="J266" s="11">
        <v>63.55</v>
      </c>
      <c r="K266" s="11">
        <v>65.12</v>
      </c>
      <c r="L266" s="11">
        <v>66.94</v>
      </c>
      <c r="M266" s="11">
        <v>68.959999999999994</v>
      </c>
      <c r="N266" s="11">
        <v>71.03</v>
      </c>
      <c r="O266" s="11">
        <v>73.25</v>
      </c>
      <c r="P266" s="11">
        <v>75.67</v>
      </c>
      <c r="Q266" s="11">
        <v>78.3</v>
      </c>
      <c r="R266" s="11">
        <v>80.92</v>
      </c>
      <c r="S266" s="11">
        <v>83.97</v>
      </c>
      <c r="T266" s="11">
        <v>87.07</v>
      </c>
      <c r="U266" s="11">
        <v>90.31</v>
      </c>
      <c r="V266" s="11">
        <v>93.96</v>
      </c>
      <c r="W266" s="11">
        <v>97.58</v>
      </c>
      <c r="X266" s="11">
        <v>101.32</v>
      </c>
      <c r="Y266" s="11">
        <v>105.23</v>
      </c>
      <c r="Z266" s="11">
        <v>108.96</v>
      </c>
      <c r="AA266" s="11">
        <v>112.9</v>
      </c>
      <c r="AB266" s="11">
        <v>116.81</v>
      </c>
      <c r="AC266" s="11">
        <v>121.04</v>
      </c>
      <c r="AD266" s="11">
        <v>125.12</v>
      </c>
      <c r="AE266" s="11">
        <v>129.33000000000001</v>
      </c>
      <c r="AF266" s="11">
        <v>133.72</v>
      </c>
      <c r="AG266" s="11">
        <v>138.28</v>
      </c>
      <c r="AH266" s="11">
        <v>142.82</v>
      </c>
      <c r="AI266" s="11">
        <v>144.28</v>
      </c>
      <c r="AJ266" s="11">
        <v>145.33000000000001</v>
      </c>
      <c r="AK266" s="11">
        <v>146.44</v>
      </c>
    </row>
    <row r="267" spans="1:37" s="11" customFormat="1" x14ac:dyDescent="0.3">
      <c r="A267" s="86" t="str">
        <f t="shared" si="4"/>
        <v>SDG_NoInv_Basetrnsfrx_govhhd-4</v>
      </c>
      <c r="B267" s="9" t="s">
        <v>222</v>
      </c>
      <c r="C267" s="10" t="s">
        <v>217</v>
      </c>
      <c r="D267" s="76" t="s">
        <v>193</v>
      </c>
      <c r="E267" s="11" t="s">
        <v>88</v>
      </c>
      <c r="F267" s="11">
        <v>54.28</v>
      </c>
      <c r="G267" s="11">
        <v>54.28</v>
      </c>
      <c r="H267" s="11">
        <v>52.39</v>
      </c>
      <c r="I267" s="11">
        <v>54.26</v>
      </c>
      <c r="J267" s="11">
        <v>55.8</v>
      </c>
      <c r="K267" s="11">
        <v>57.19</v>
      </c>
      <c r="L267" s="11">
        <v>58.78</v>
      </c>
      <c r="M267" s="11">
        <v>60.56</v>
      </c>
      <c r="N267" s="11">
        <v>62.38</v>
      </c>
      <c r="O267" s="11">
        <v>64.33</v>
      </c>
      <c r="P267" s="11">
        <v>66.45</v>
      </c>
      <c r="Q267" s="11">
        <v>68.760000000000005</v>
      </c>
      <c r="R267" s="11">
        <v>71.06</v>
      </c>
      <c r="S267" s="11">
        <v>73.73</v>
      </c>
      <c r="T267" s="11">
        <v>76.459999999999994</v>
      </c>
      <c r="U267" s="11">
        <v>79.31</v>
      </c>
      <c r="V267" s="11">
        <v>82.51</v>
      </c>
      <c r="W267" s="11">
        <v>85.69</v>
      </c>
      <c r="X267" s="11">
        <v>88.98</v>
      </c>
      <c r="Y267" s="11">
        <v>92.4</v>
      </c>
      <c r="Z267" s="11">
        <v>95.68</v>
      </c>
      <c r="AA267" s="11">
        <v>99.14</v>
      </c>
      <c r="AB267" s="11">
        <v>102.57</v>
      </c>
      <c r="AC267" s="11">
        <v>106.29</v>
      </c>
      <c r="AD267" s="11">
        <v>109.88</v>
      </c>
      <c r="AE267" s="11">
        <v>113.57</v>
      </c>
      <c r="AF267" s="11">
        <v>117.42</v>
      </c>
      <c r="AG267" s="11">
        <v>121.43</v>
      </c>
      <c r="AH267" s="11">
        <v>125.41</v>
      </c>
      <c r="AI267" s="11">
        <v>126.7</v>
      </c>
      <c r="AJ267" s="11">
        <v>127.62</v>
      </c>
      <c r="AK267" s="11">
        <v>128.6</v>
      </c>
    </row>
    <row r="268" spans="1:37" s="11" customFormat="1" x14ac:dyDescent="0.3">
      <c r="A268" s="86" t="str">
        <f t="shared" si="4"/>
        <v>SDG_NoInv_Basetrnsfrx_govhhd-5</v>
      </c>
      <c r="B268" s="9" t="s">
        <v>222</v>
      </c>
      <c r="C268" s="10" t="s">
        <v>217</v>
      </c>
      <c r="D268" s="76" t="s">
        <v>193</v>
      </c>
      <c r="E268" s="11" t="s">
        <v>89</v>
      </c>
      <c r="F268" s="11">
        <v>51.45</v>
      </c>
      <c r="G268" s="11">
        <v>51.45</v>
      </c>
      <c r="H268" s="11">
        <v>49.66</v>
      </c>
      <c r="I268" s="11">
        <v>51.44</v>
      </c>
      <c r="J268" s="11">
        <v>52.89</v>
      </c>
      <c r="K268" s="11">
        <v>54.21</v>
      </c>
      <c r="L268" s="11">
        <v>55.72</v>
      </c>
      <c r="M268" s="11">
        <v>57.4</v>
      </c>
      <c r="N268" s="11">
        <v>59.13</v>
      </c>
      <c r="O268" s="11">
        <v>60.97</v>
      </c>
      <c r="P268" s="11">
        <v>62.99</v>
      </c>
      <c r="Q268" s="11">
        <v>65.17</v>
      </c>
      <c r="R268" s="11">
        <v>67.36</v>
      </c>
      <c r="S268" s="11">
        <v>69.89</v>
      </c>
      <c r="T268" s="11">
        <v>72.47</v>
      </c>
      <c r="U268" s="11">
        <v>75.180000000000007</v>
      </c>
      <c r="V268" s="11">
        <v>78.209999999999994</v>
      </c>
      <c r="W268" s="11">
        <v>81.22</v>
      </c>
      <c r="X268" s="11">
        <v>84.34</v>
      </c>
      <c r="Y268" s="11">
        <v>87.59</v>
      </c>
      <c r="Z268" s="11">
        <v>90.69</v>
      </c>
      <c r="AA268" s="11">
        <v>93.98</v>
      </c>
      <c r="AB268" s="11">
        <v>97.23</v>
      </c>
      <c r="AC268" s="11">
        <v>100.76</v>
      </c>
      <c r="AD268" s="11">
        <v>104.15</v>
      </c>
      <c r="AE268" s="11">
        <v>107.65</v>
      </c>
      <c r="AF268" s="11">
        <v>111.3</v>
      </c>
      <c r="AG268" s="11">
        <v>115.1</v>
      </c>
      <c r="AH268" s="11">
        <v>118.88</v>
      </c>
      <c r="AI268" s="11">
        <v>120.09</v>
      </c>
      <c r="AJ268" s="11">
        <v>120.97</v>
      </c>
      <c r="AK268" s="11">
        <v>121.9</v>
      </c>
    </row>
    <row r="269" spans="1:37" s="11" customFormat="1" x14ac:dyDescent="0.3">
      <c r="A269" s="86" t="str">
        <f t="shared" si="4"/>
        <v>SDG_NoInv_Basetrnsfrx_govhhd-6</v>
      </c>
      <c r="B269" s="9" t="s">
        <v>222</v>
      </c>
      <c r="C269" s="10" t="s">
        <v>217</v>
      </c>
      <c r="D269" s="76" t="s">
        <v>193</v>
      </c>
      <c r="E269" s="11" t="s">
        <v>90</v>
      </c>
      <c r="F269" s="11">
        <v>33.299999999999997</v>
      </c>
      <c r="G269" s="11">
        <v>33.299999999999997</v>
      </c>
      <c r="H269" s="11">
        <v>32.15</v>
      </c>
      <c r="I269" s="11">
        <v>33.299999999999997</v>
      </c>
      <c r="J269" s="11">
        <v>34.24</v>
      </c>
      <c r="K269" s="11">
        <v>35.090000000000003</v>
      </c>
      <c r="L269" s="11">
        <v>36.07</v>
      </c>
      <c r="M269" s="11">
        <v>37.159999999999997</v>
      </c>
      <c r="N269" s="11">
        <v>38.270000000000003</v>
      </c>
      <c r="O269" s="11">
        <v>39.47</v>
      </c>
      <c r="P269" s="11">
        <v>40.770000000000003</v>
      </c>
      <c r="Q269" s="11">
        <v>42.19</v>
      </c>
      <c r="R269" s="11">
        <v>43.6</v>
      </c>
      <c r="S269" s="11">
        <v>45.24</v>
      </c>
      <c r="T269" s="11">
        <v>46.92</v>
      </c>
      <c r="U269" s="11">
        <v>48.66</v>
      </c>
      <c r="V269" s="11">
        <v>50.63</v>
      </c>
      <c r="W269" s="11">
        <v>52.58</v>
      </c>
      <c r="X269" s="11">
        <v>54.6</v>
      </c>
      <c r="Y269" s="11">
        <v>56.7</v>
      </c>
      <c r="Z269" s="11">
        <v>58.71</v>
      </c>
      <c r="AA269" s="11">
        <v>60.83</v>
      </c>
      <c r="AB269" s="11">
        <v>62.94</v>
      </c>
      <c r="AC269" s="11">
        <v>65.22</v>
      </c>
      <c r="AD269" s="11">
        <v>67.42</v>
      </c>
      <c r="AE269" s="11">
        <v>69.69</v>
      </c>
      <c r="AF269" s="11">
        <v>72.05</v>
      </c>
      <c r="AG269" s="11">
        <v>74.510000000000005</v>
      </c>
      <c r="AH269" s="11">
        <v>76.95</v>
      </c>
      <c r="AI269" s="11">
        <v>77.739999999999995</v>
      </c>
      <c r="AJ269" s="11">
        <v>78.31</v>
      </c>
      <c r="AK269" s="11">
        <v>78.91</v>
      </c>
    </row>
    <row r="270" spans="1:37" s="11" customFormat="1" x14ac:dyDescent="0.3">
      <c r="A270" s="86" t="str">
        <f t="shared" si="4"/>
        <v>SDG_NoInv_Basetrnsfrx_govhhd-7</v>
      </c>
      <c r="B270" s="9" t="s">
        <v>222</v>
      </c>
      <c r="C270" s="10" t="s">
        <v>217</v>
      </c>
      <c r="D270" s="76" t="s">
        <v>193</v>
      </c>
      <c r="E270" s="11" t="s">
        <v>91</v>
      </c>
      <c r="F270" s="11">
        <v>17.170000000000002</v>
      </c>
      <c r="G270" s="11">
        <v>17.170000000000002</v>
      </c>
      <c r="H270" s="11">
        <v>16.57</v>
      </c>
      <c r="I270" s="11">
        <v>17.16</v>
      </c>
      <c r="J270" s="11">
        <v>17.649999999999999</v>
      </c>
      <c r="K270" s="11">
        <v>18.09</v>
      </c>
      <c r="L270" s="11">
        <v>18.59</v>
      </c>
      <c r="M270" s="11">
        <v>19.149999999999999</v>
      </c>
      <c r="N270" s="11">
        <v>19.73</v>
      </c>
      <c r="O270" s="11">
        <v>20.34</v>
      </c>
      <c r="P270" s="11">
        <v>21.01</v>
      </c>
      <c r="Q270" s="11">
        <v>21.75</v>
      </c>
      <c r="R270" s="11">
        <v>22.47</v>
      </c>
      <c r="S270" s="11">
        <v>23.32</v>
      </c>
      <c r="T270" s="11">
        <v>24.18</v>
      </c>
      <c r="U270" s="11">
        <v>25.08</v>
      </c>
      <c r="V270" s="11">
        <v>26.1</v>
      </c>
      <c r="W270" s="11">
        <v>27.1</v>
      </c>
      <c r="X270" s="11">
        <v>28.14</v>
      </c>
      <c r="Y270" s="11">
        <v>29.22</v>
      </c>
      <c r="Z270" s="11">
        <v>30.26</v>
      </c>
      <c r="AA270" s="11">
        <v>31.36</v>
      </c>
      <c r="AB270" s="11">
        <v>32.44</v>
      </c>
      <c r="AC270" s="11">
        <v>33.619999999999997</v>
      </c>
      <c r="AD270" s="11">
        <v>34.75</v>
      </c>
      <c r="AE270" s="11">
        <v>35.92</v>
      </c>
      <c r="AF270" s="11">
        <v>37.14</v>
      </c>
      <c r="AG270" s="11">
        <v>38.4</v>
      </c>
      <c r="AH270" s="11">
        <v>39.659999999999997</v>
      </c>
      <c r="AI270" s="11">
        <v>40.07</v>
      </c>
      <c r="AJ270" s="11">
        <v>40.36</v>
      </c>
      <c r="AK270" s="11">
        <v>40.67</v>
      </c>
    </row>
    <row r="271" spans="1:37" s="11" customFormat="1" x14ac:dyDescent="0.3">
      <c r="A271" s="86" t="str">
        <f t="shared" si="4"/>
        <v>SDG_NoInv_Basetrnsfrx_govhhd-8</v>
      </c>
      <c r="B271" s="9" t="s">
        <v>222</v>
      </c>
      <c r="C271" s="10" t="s">
        <v>217</v>
      </c>
      <c r="D271" s="76" t="s">
        <v>193</v>
      </c>
      <c r="E271" s="11" t="s">
        <v>92</v>
      </c>
      <c r="F271" s="11">
        <v>-31.54</v>
      </c>
      <c r="G271" s="11">
        <v>-31.54</v>
      </c>
      <c r="H271" s="11">
        <v>-30.44</v>
      </c>
      <c r="I271" s="11">
        <v>-31.53</v>
      </c>
      <c r="J271" s="11">
        <v>-32.43</v>
      </c>
      <c r="K271" s="11">
        <v>-33.229999999999997</v>
      </c>
      <c r="L271" s="11">
        <v>-34.159999999999997</v>
      </c>
      <c r="M271" s="11">
        <v>-35.19</v>
      </c>
      <c r="N271" s="11">
        <v>-36.25</v>
      </c>
      <c r="O271" s="11">
        <v>-37.380000000000003</v>
      </c>
      <c r="P271" s="11">
        <v>-38.61</v>
      </c>
      <c r="Q271" s="11">
        <v>-39.950000000000003</v>
      </c>
      <c r="R271" s="11">
        <v>-41.29</v>
      </c>
      <c r="S271" s="11">
        <v>-42.85</v>
      </c>
      <c r="T271" s="11">
        <v>-44.43</v>
      </c>
      <c r="U271" s="11">
        <v>-46.08</v>
      </c>
      <c r="V271" s="11">
        <v>-47.95</v>
      </c>
      <c r="W271" s="11">
        <v>-49.79</v>
      </c>
      <c r="X271" s="11">
        <v>-51.7</v>
      </c>
      <c r="Y271" s="11">
        <v>-53.69</v>
      </c>
      <c r="Z271" s="11">
        <v>-55.6</v>
      </c>
      <c r="AA271" s="11">
        <v>-57.61</v>
      </c>
      <c r="AB271" s="11">
        <v>-59.6</v>
      </c>
      <c r="AC271" s="11">
        <v>-61.77</v>
      </c>
      <c r="AD271" s="11">
        <v>-63.85</v>
      </c>
      <c r="AE271" s="11">
        <v>-65.989999999999995</v>
      </c>
      <c r="AF271" s="11">
        <v>-68.23</v>
      </c>
      <c r="AG271" s="11">
        <v>-70.56</v>
      </c>
      <c r="AH271" s="11">
        <v>-72.88</v>
      </c>
      <c r="AI271" s="11">
        <v>-73.62</v>
      </c>
      <c r="AJ271" s="11">
        <v>-74.16</v>
      </c>
      <c r="AK271" s="11">
        <v>-74.72</v>
      </c>
    </row>
    <row r="272" spans="1:37" s="11" customFormat="1" x14ac:dyDescent="0.3">
      <c r="A272" s="86" t="str">
        <f t="shared" si="4"/>
        <v>SDG_NoInv_Basetrnsfrx_govhhd-9</v>
      </c>
      <c r="B272" s="9" t="s">
        <v>222</v>
      </c>
      <c r="C272" s="10" t="s">
        <v>217</v>
      </c>
      <c r="D272" s="76" t="s">
        <v>193</v>
      </c>
      <c r="E272" s="11" t="s">
        <v>93</v>
      </c>
      <c r="F272" s="11">
        <v>-164.45</v>
      </c>
      <c r="G272" s="11">
        <v>-164.45</v>
      </c>
      <c r="H272" s="11">
        <v>-158.72999999999999</v>
      </c>
      <c r="I272" s="11">
        <v>-164.41</v>
      </c>
      <c r="J272" s="11">
        <v>-169.07</v>
      </c>
      <c r="K272" s="11">
        <v>-173.27</v>
      </c>
      <c r="L272" s="11">
        <v>-178.1</v>
      </c>
      <c r="M272" s="11">
        <v>-183.48</v>
      </c>
      <c r="N272" s="11">
        <v>-188.99</v>
      </c>
      <c r="O272" s="11">
        <v>-194.9</v>
      </c>
      <c r="P272" s="11">
        <v>-201.33</v>
      </c>
      <c r="Q272" s="11">
        <v>-208.33</v>
      </c>
      <c r="R272" s="11">
        <v>-215.32</v>
      </c>
      <c r="S272" s="11">
        <v>-223.41</v>
      </c>
      <c r="T272" s="11">
        <v>-231.66</v>
      </c>
      <c r="U272" s="11">
        <v>-240.29</v>
      </c>
      <c r="V272" s="11">
        <v>-250</v>
      </c>
      <c r="W272" s="11">
        <v>-259.62</v>
      </c>
      <c r="X272" s="11">
        <v>-269.58</v>
      </c>
      <c r="Y272" s="11">
        <v>-279.97000000000003</v>
      </c>
      <c r="Z272" s="11">
        <v>-289.89999999999998</v>
      </c>
      <c r="AA272" s="11">
        <v>-300.39</v>
      </c>
      <c r="AB272" s="11">
        <v>-310.79000000000002</v>
      </c>
      <c r="AC272" s="11">
        <v>-322.06</v>
      </c>
      <c r="AD272" s="11">
        <v>-332.91</v>
      </c>
      <c r="AE272" s="11">
        <v>-344.11</v>
      </c>
      <c r="AF272" s="11">
        <v>-355.78</v>
      </c>
      <c r="AG272" s="11">
        <v>-367.93</v>
      </c>
      <c r="AH272" s="11">
        <v>-379.99</v>
      </c>
      <c r="AI272" s="11">
        <v>-383.87</v>
      </c>
      <c r="AJ272" s="11">
        <v>-386.68</v>
      </c>
      <c r="AK272" s="11">
        <v>-389.63</v>
      </c>
    </row>
    <row r="273" spans="1:37" s="11" customFormat="1" x14ac:dyDescent="0.3">
      <c r="A273" s="86" t="str">
        <f t="shared" si="4"/>
        <v>SDG_NoInv_Basetrnsfrx_rowent-e</v>
      </c>
      <c r="B273" s="9" t="s">
        <v>222</v>
      </c>
      <c r="C273" s="10" t="s">
        <v>217</v>
      </c>
      <c r="D273" s="76" t="s">
        <v>194</v>
      </c>
      <c r="E273" s="11" t="s">
        <v>83</v>
      </c>
      <c r="F273" s="11">
        <v>-32.42</v>
      </c>
      <c r="G273" s="11">
        <v>-32.42</v>
      </c>
      <c r="H273" s="11">
        <v>-32.42</v>
      </c>
      <c r="I273" s="11">
        <v>-32.42</v>
      </c>
      <c r="J273" s="11">
        <v>-32.42</v>
      </c>
      <c r="K273" s="11">
        <v>-32.42</v>
      </c>
      <c r="L273" s="11">
        <v>-32.42</v>
      </c>
      <c r="M273" s="11">
        <v>-32.42</v>
      </c>
      <c r="N273" s="11">
        <v>-32.42</v>
      </c>
      <c r="O273" s="11">
        <v>-32.42</v>
      </c>
      <c r="P273" s="11">
        <v>-32.42</v>
      </c>
      <c r="Q273" s="11">
        <v>-32.42</v>
      </c>
      <c r="R273" s="11">
        <v>-32.42</v>
      </c>
      <c r="S273" s="11">
        <v>-32.42</v>
      </c>
      <c r="T273" s="11">
        <v>-32.42</v>
      </c>
      <c r="U273" s="11">
        <v>-32.42</v>
      </c>
      <c r="V273" s="11">
        <v>-32.42</v>
      </c>
      <c r="W273" s="11">
        <v>-32.42</v>
      </c>
      <c r="X273" s="11">
        <v>-32.42</v>
      </c>
      <c r="Y273" s="11">
        <v>-32.42</v>
      </c>
      <c r="Z273" s="11">
        <v>-32.42</v>
      </c>
      <c r="AA273" s="11">
        <v>-32.42</v>
      </c>
      <c r="AB273" s="11">
        <v>-32.42</v>
      </c>
      <c r="AC273" s="11">
        <v>-32.42</v>
      </c>
      <c r="AD273" s="11">
        <v>-32.42</v>
      </c>
      <c r="AE273" s="11">
        <v>-32.42</v>
      </c>
      <c r="AF273" s="11">
        <v>-32.42</v>
      </c>
      <c r="AG273" s="11">
        <v>-32.42</v>
      </c>
      <c r="AH273" s="11">
        <v>-32.42</v>
      </c>
      <c r="AI273" s="11">
        <v>-32.42</v>
      </c>
      <c r="AJ273" s="11">
        <v>-32.42</v>
      </c>
      <c r="AK273" s="11">
        <v>-32.42</v>
      </c>
    </row>
    <row r="274" spans="1:37" s="11" customFormat="1" x14ac:dyDescent="0.3">
      <c r="A274" s="86" t="str">
        <f t="shared" si="4"/>
        <v>SDG_NoInv_Basetrnsfrx_rowhhd-0</v>
      </c>
      <c r="B274" s="9" t="s">
        <v>222</v>
      </c>
      <c r="C274" s="10" t="s">
        <v>217</v>
      </c>
      <c r="D274" s="76" t="s">
        <v>194</v>
      </c>
      <c r="E274" s="11" t="s">
        <v>84</v>
      </c>
      <c r="F274" s="11">
        <v>0.03</v>
      </c>
      <c r="G274" s="11">
        <v>0.03</v>
      </c>
      <c r="H274" s="11">
        <v>0.03</v>
      </c>
      <c r="I274" s="11">
        <v>0.03</v>
      </c>
      <c r="J274" s="11">
        <v>0.03</v>
      </c>
      <c r="K274" s="11">
        <v>0.03</v>
      </c>
      <c r="L274" s="11">
        <v>0.03</v>
      </c>
      <c r="M274" s="11">
        <v>0.03</v>
      </c>
      <c r="N274" s="11">
        <v>0.03</v>
      </c>
      <c r="O274" s="11">
        <v>0.03</v>
      </c>
      <c r="P274" s="11">
        <v>0.03</v>
      </c>
      <c r="Q274" s="11">
        <v>0.03</v>
      </c>
      <c r="R274" s="11">
        <v>0.03</v>
      </c>
      <c r="S274" s="11">
        <v>0.03</v>
      </c>
      <c r="T274" s="11">
        <v>0.03</v>
      </c>
      <c r="U274" s="11">
        <v>0.03</v>
      </c>
      <c r="V274" s="11">
        <v>0.03</v>
      </c>
      <c r="W274" s="11">
        <v>0.03</v>
      </c>
      <c r="X274" s="11">
        <v>0.03</v>
      </c>
      <c r="Y274" s="11">
        <v>0.03</v>
      </c>
      <c r="Z274" s="11">
        <v>0.03</v>
      </c>
      <c r="AA274" s="11">
        <v>0.03</v>
      </c>
      <c r="AB274" s="11">
        <v>0.03</v>
      </c>
      <c r="AC274" s="11">
        <v>0.03</v>
      </c>
      <c r="AD274" s="11">
        <v>0.03</v>
      </c>
      <c r="AE274" s="11">
        <v>0.03</v>
      </c>
      <c r="AF274" s="11">
        <v>0.03</v>
      </c>
      <c r="AG274" s="11">
        <v>0.03</v>
      </c>
      <c r="AH274" s="11">
        <v>0.03</v>
      </c>
      <c r="AI274" s="11">
        <v>0.03</v>
      </c>
      <c r="AJ274" s="11">
        <v>0.03</v>
      </c>
      <c r="AK274" s="11">
        <v>0.03</v>
      </c>
    </row>
    <row r="275" spans="1:37" s="11" customFormat="1" x14ac:dyDescent="0.3">
      <c r="A275" s="86" t="str">
        <f t="shared" si="4"/>
        <v>SDG_NoInv_Basetrnsfrx_rowhhd-1</v>
      </c>
      <c r="B275" s="9" t="s">
        <v>222</v>
      </c>
      <c r="C275" s="10" t="s">
        <v>217</v>
      </c>
      <c r="D275" s="76" t="s">
        <v>194</v>
      </c>
      <c r="E275" s="11" t="s">
        <v>85</v>
      </c>
      <c r="F275" s="11">
        <v>0.06</v>
      </c>
      <c r="G275" s="11">
        <v>0.06</v>
      </c>
      <c r="H275" s="11">
        <v>0.06</v>
      </c>
      <c r="I275" s="11">
        <v>0.06</v>
      </c>
      <c r="J275" s="11">
        <v>0.06</v>
      </c>
      <c r="K275" s="11">
        <v>0.06</v>
      </c>
      <c r="L275" s="11">
        <v>0.06</v>
      </c>
      <c r="M275" s="11">
        <v>0.06</v>
      </c>
      <c r="N275" s="11">
        <v>0.06</v>
      </c>
      <c r="O275" s="11">
        <v>0.06</v>
      </c>
      <c r="P275" s="11">
        <v>0.06</v>
      </c>
      <c r="Q275" s="11">
        <v>0.06</v>
      </c>
      <c r="R275" s="11">
        <v>0.06</v>
      </c>
      <c r="S275" s="11">
        <v>0.06</v>
      </c>
      <c r="T275" s="11">
        <v>0.06</v>
      </c>
      <c r="U275" s="11">
        <v>0.06</v>
      </c>
      <c r="V275" s="11">
        <v>0.06</v>
      </c>
      <c r="W275" s="11">
        <v>0.06</v>
      </c>
      <c r="X275" s="11">
        <v>0.06</v>
      </c>
      <c r="Y275" s="11">
        <v>0.06</v>
      </c>
      <c r="Z275" s="11">
        <v>0.06</v>
      </c>
      <c r="AA275" s="11">
        <v>0.06</v>
      </c>
      <c r="AB275" s="11">
        <v>0.06</v>
      </c>
      <c r="AC275" s="11">
        <v>0.06</v>
      </c>
      <c r="AD275" s="11">
        <v>0.06</v>
      </c>
      <c r="AE275" s="11">
        <v>0.06</v>
      </c>
      <c r="AF275" s="11">
        <v>0.06</v>
      </c>
      <c r="AG275" s="11">
        <v>0.06</v>
      </c>
      <c r="AH275" s="11">
        <v>0.06</v>
      </c>
      <c r="AI275" s="11">
        <v>0.06</v>
      </c>
      <c r="AJ275" s="11">
        <v>0.06</v>
      </c>
      <c r="AK275" s="11">
        <v>0.06</v>
      </c>
    </row>
    <row r="276" spans="1:37" s="11" customFormat="1" x14ac:dyDescent="0.3">
      <c r="A276" s="86" t="str">
        <f t="shared" si="4"/>
        <v>SDG_NoInv_Basetrnsfrx_rowhhd-2</v>
      </c>
      <c r="B276" s="9" t="s">
        <v>222</v>
      </c>
      <c r="C276" s="10" t="s">
        <v>217</v>
      </c>
      <c r="D276" s="76" t="s">
        <v>194</v>
      </c>
      <c r="E276" s="11" t="s">
        <v>86</v>
      </c>
      <c r="F276" s="11">
        <v>0.13</v>
      </c>
      <c r="G276" s="11">
        <v>0.13</v>
      </c>
      <c r="H276" s="11">
        <v>0.13</v>
      </c>
      <c r="I276" s="11">
        <v>0.13</v>
      </c>
      <c r="J276" s="11">
        <v>0.13</v>
      </c>
      <c r="K276" s="11">
        <v>0.13</v>
      </c>
      <c r="L276" s="11">
        <v>0.13</v>
      </c>
      <c r="M276" s="11">
        <v>0.13</v>
      </c>
      <c r="N276" s="11">
        <v>0.13</v>
      </c>
      <c r="O276" s="11">
        <v>0.13</v>
      </c>
      <c r="P276" s="11">
        <v>0.13</v>
      </c>
      <c r="Q276" s="11">
        <v>0.13</v>
      </c>
      <c r="R276" s="11">
        <v>0.13</v>
      </c>
      <c r="S276" s="11">
        <v>0.13</v>
      </c>
      <c r="T276" s="11">
        <v>0.13</v>
      </c>
      <c r="U276" s="11">
        <v>0.13</v>
      </c>
      <c r="V276" s="11">
        <v>0.13</v>
      </c>
      <c r="W276" s="11">
        <v>0.13</v>
      </c>
      <c r="X276" s="11">
        <v>0.13</v>
      </c>
      <c r="Y276" s="11">
        <v>0.13</v>
      </c>
      <c r="Z276" s="11">
        <v>0.13</v>
      </c>
      <c r="AA276" s="11">
        <v>0.13</v>
      </c>
      <c r="AB276" s="11">
        <v>0.13</v>
      </c>
      <c r="AC276" s="11">
        <v>0.13</v>
      </c>
      <c r="AD276" s="11">
        <v>0.13</v>
      </c>
      <c r="AE276" s="11">
        <v>0.13</v>
      </c>
      <c r="AF276" s="11">
        <v>0.13</v>
      </c>
      <c r="AG276" s="11">
        <v>0.13</v>
      </c>
      <c r="AH276" s="11">
        <v>0.13</v>
      </c>
      <c r="AI276" s="11">
        <v>0.13</v>
      </c>
      <c r="AJ276" s="11">
        <v>0.13</v>
      </c>
      <c r="AK276" s="11">
        <v>0.13</v>
      </c>
    </row>
    <row r="277" spans="1:37" s="11" customFormat="1" x14ac:dyDescent="0.3">
      <c r="A277" s="86" t="str">
        <f t="shared" si="4"/>
        <v>SDG_NoInv_Basetrnsfrx_rowhhd-3</v>
      </c>
      <c r="B277" s="9" t="s">
        <v>222</v>
      </c>
      <c r="C277" s="10" t="s">
        <v>217</v>
      </c>
      <c r="D277" s="76" t="s">
        <v>194</v>
      </c>
      <c r="E277" s="11" t="s">
        <v>87</v>
      </c>
      <c r="F277" s="11">
        <v>0.21</v>
      </c>
      <c r="G277" s="11">
        <v>0.21</v>
      </c>
      <c r="H277" s="11">
        <v>0.21</v>
      </c>
      <c r="I277" s="11">
        <v>0.21</v>
      </c>
      <c r="J277" s="11">
        <v>0.21</v>
      </c>
      <c r="K277" s="11">
        <v>0.21</v>
      </c>
      <c r="L277" s="11">
        <v>0.21</v>
      </c>
      <c r="M277" s="11">
        <v>0.21</v>
      </c>
      <c r="N277" s="11">
        <v>0.21</v>
      </c>
      <c r="O277" s="11">
        <v>0.21</v>
      </c>
      <c r="P277" s="11">
        <v>0.21</v>
      </c>
      <c r="Q277" s="11">
        <v>0.21</v>
      </c>
      <c r="R277" s="11">
        <v>0.21</v>
      </c>
      <c r="S277" s="11">
        <v>0.21</v>
      </c>
      <c r="T277" s="11">
        <v>0.21</v>
      </c>
      <c r="U277" s="11">
        <v>0.21</v>
      </c>
      <c r="V277" s="11">
        <v>0.21</v>
      </c>
      <c r="W277" s="11">
        <v>0.21</v>
      </c>
      <c r="X277" s="11">
        <v>0.21</v>
      </c>
      <c r="Y277" s="11">
        <v>0.21</v>
      </c>
      <c r="Z277" s="11">
        <v>0.21</v>
      </c>
      <c r="AA277" s="11">
        <v>0.21</v>
      </c>
      <c r="AB277" s="11">
        <v>0.21</v>
      </c>
      <c r="AC277" s="11">
        <v>0.21</v>
      </c>
      <c r="AD277" s="11">
        <v>0.21</v>
      </c>
      <c r="AE277" s="11">
        <v>0.21</v>
      </c>
      <c r="AF277" s="11">
        <v>0.21</v>
      </c>
      <c r="AG277" s="11">
        <v>0.21</v>
      </c>
      <c r="AH277" s="11">
        <v>0.21</v>
      </c>
      <c r="AI277" s="11">
        <v>0.21</v>
      </c>
      <c r="AJ277" s="11">
        <v>0.21</v>
      </c>
      <c r="AK277" s="11">
        <v>0.21</v>
      </c>
    </row>
    <row r="278" spans="1:37" s="11" customFormat="1" x14ac:dyDescent="0.3">
      <c r="A278" s="86" t="str">
        <f t="shared" si="4"/>
        <v>SDG_NoInv_Basetrnsfrx_rowhhd-4</v>
      </c>
      <c r="B278" s="9" t="s">
        <v>222</v>
      </c>
      <c r="C278" s="10" t="s">
        <v>217</v>
      </c>
      <c r="D278" s="76" t="s">
        <v>194</v>
      </c>
      <c r="E278" s="11" t="s">
        <v>88</v>
      </c>
      <c r="F278" s="11">
        <v>0.21</v>
      </c>
      <c r="G278" s="11">
        <v>0.21</v>
      </c>
      <c r="H278" s="11">
        <v>0.21</v>
      </c>
      <c r="I278" s="11">
        <v>0.21</v>
      </c>
      <c r="J278" s="11">
        <v>0.21</v>
      </c>
      <c r="K278" s="11">
        <v>0.21</v>
      </c>
      <c r="L278" s="11">
        <v>0.21</v>
      </c>
      <c r="M278" s="11">
        <v>0.21</v>
      </c>
      <c r="N278" s="11">
        <v>0.21</v>
      </c>
      <c r="O278" s="11">
        <v>0.21</v>
      </c>
      <c r="P278" s="11">
        <v>0.21</v>
      </c>
      <c r="Q278" s="11">
        <v>0.21</v>
      </c>
      <c r="R278" s="11">
        <v>0.21</v>
      </c>
      <c r="S278" s="11">
        <v>0.21</v>
      </c>
      <c r="T278" s="11">
        <v>0.21</v>
      </c>
      <c r="U278" s="11">
        <v>0.21</v>
      </c>
      <c r="V278" s="11">
        <v>0.21</v>
      </c>
      <c r="W278" s="11">
        <v>0.21</v>
      </c>
      <c r="X278" s="11">
        <v>0.21</v>
      </c>
      <c r="Y278" s="11">
        <v>0.21</v>
      </c>
      <c r="Z278" s="11">
        <v>0.21</v>
      </c>
      <c r="AA278" s="11">
        <v>0.21</v>
      </c>
      <c r="AB278" s="11">
        <v>0.21</v>
      </c>
      <c r="AC278" s="11">
        <v>0.21</v>
      </c>
      <c r="AD278" s="11">
        <v>0.21</v>
      </c>
      <c r="AE278" s="11">
        <v>0.21</v>
      </c>
      <c r="AF278" s="11">
        <v>0.21</v>
      </c>
      <c r="AG278" s="11">
        <v>0.21</v>
      </c>
      <c r="AH278" s="11">
        <v>0.21</v>
      </c>
      <c r="AI278" s="11">
        <v>0.21</v>
      </c>
      <c r="AJ278" s="11">
        <v>0.21</v>
      </c>
      <c r="AK278" s="11">
        <v>0.21</v>
      </c>
    </row>
    <row r="279" spans="1:37" s="11" customFormat="1" x14ac:dyDescent="0.3">
      <c r="A279" s="86" t="str">
        <f t="shared" si="4"/>
        <v>SDG_NoInv_Basetrnsfrx_rowhhd-5</v>
      </c>
      <c r="B279" s="9" t="s">
        <v>222</v>
      </c>
      <c r="C279" s="10" t="s">
        <v>217</v>
      </c>
      <c r="D279" s="76" t="s">
        <v>194</v>
      </c>
      <c r="E279" s="11" t="s">
        <v>89</v>
      </c>
      <c r="F279" s="11">
        <v>0.3</v>
      </c>
      <c r="G279" s="11">
        <v>0.3</v>
      </c>
      <c r="H279" s="11">
        <v>0.3</v>
      </c>
      <c r="I279" s="11">
        <v>0.3</v>
      </c>
      <c r="J279" s="11">
        <v>0.3</v>
      </c>
      <c r="K279" s="11">
        <v>0.3</v>
      </c>
      <c r="L279" s="11">
        <v>0.3</v>
      </c>
      <c r="M279" s="11">
        <v>0.3</v>
      </c>
      <c r="N279" s="11">
        <v>0.3</v>
      </c>
      <c r="O279" s="11">
        <v>0.3</v>
      </c>
      <c r="P279" s="11">
        <v>0.3</v>
      </c>
      <c r="Q279" s="11">
        <v>0.3</v>
      </c>
      <c r="R279" s="11">
        <v>0.3</v>
      </c>
      <c r="S279" s="11">
        <v>0.3</v>
      </c>
      <c r="T279" s="11">
        <v>0.3</v>
      </c>
      <c r="U279" s="11">
        <v>0.3</v>
      </c>
      <c r="V279" s="11">
        <v>0.3</v>
      </c>
      <c r="W279" s="11">
        <v>0.3</v>
      </c>
      <c r="X279" s="11">
        <v>0.3</v>
      </c>
      <c r="Y279" s="11">
        <v>0.3</v>
      </c>
      <c r="Z279" s="11">
        <v>0.3</v>
      </c>
      <c r="AA279" s="11">
        <v>0.3</v>
      </c>
      <c r="AB279" s="11">
        <v>0.3</v>
      </c>
      <c r="AC279" s="11">
        <v>0.3</v>
      </c>
      <c r="AD279" s="11">
        <v>0.3</v>
      </c>
      <c r="AE279" s="11">
        <v>0.3</v>
      </c>
      <c r="AF279" s="11">
        <v>0.3</v>
      </c>
      <c r="AG279" s="11">
        <v>0.3</v>
      </c>
      <c r="AH279" s="11">
        <v>0.3</v>
      </c>
      <c r="AI279" s="11">
        <v>0.3</v>
      </c>
      <c r="AJ279" s="11">
        <v>0.3</v>
      </c>
      <c r="AK279" s="11">
        <v>0.3</v>
      </c>
    </row>
    <row r="280" spans="1:37" s="11" customFormat="1" x14ac:dyDescent="0.3">
      <c r="A280" s="86" t="str">
        <f t="shared" si="4"/>
        <v>SDG_NoInv_Basetrnsfrx_rowhhd-6</v>
      </c>
      <c r="B280" s="9" t="s">
        <v>222</v>
      </c>
      <c r="C280" s="10" t="s">
        <v>217</v>
      </c>
      <c r="D280" s="76" t="s">
        <v>194</v>
      </c>
      <c r="E280" s="11" t="s">
        <v>90</v>
      </c>
      <c r="F280" s="11">
        <v>0.56000000000000005</v>
      </c>
      <c r="G280" s="11">
        <v>0.56000000000000005</v>
      </c>
      <c r="H280" s="11">
        <v>0.56000000000000005</v>
      </c>
      <c r="I280" s="11">
        <v>0.56000000000000005</v>
      </c>
      <c r="J280" s="11">
        <v>0.56000000000000005</v>
      </c>
      <c r="K280" s="11">
        <v>0.56000000000000005</v>
      </c>
      <c r="L280" s="11">
        <v>0.56000000000000005</v>
      </c>
      <c r="M280" s="11">
        <v>0.56000000000000005</v>
      </c>
      <c r="N280" s="11">
        <v>0.56000000000000005</v>
      </c>
      <c r="O280" s="11">
        <v>0.56000000000000005</v>
      </c>
      <c r="P280" s="11">
        <v>0.56000000000000005</v>
      </c>
      <c r="Q280" s="11">
        <v>0.56000000000000005</v>
      </c>
      <c r="R280" s="11">
        <v>0.56000000000000005</v>
      </c>
      <c r="S280" s="11">
        <v>0.56000000000000005</v>
      </c>
      <c r="T280" s="11">
        <v>0.56000000000000005</v>
      </c>
      <c r="U280" s="11">
        <v>0.56000000000000005</v>
      </c>
      <c r="V280" s="11">
        <v>0.56000000000000005</v>
      </c>
      <c r="W280" s="11">
        <v>0.56000000000000005</v>
      </c>
      <c r="X280" s="11">
        <v>0.56000000000000005</v>
      </c>
      <c r="Y280" s="11">
        <v>0.56000000000000005</v>
      </c>
      <c r="Z280" s="11">
        <v>0.56000000000000005</v>
      </c>
      <c r="AA280" s="11">
        <v>0.56000000000000005</v>
      </c>
      <c r="AB280" s="11">
        <v>0.56000000000000005</v>
      </c>
      <c r="AC280" s="11">
        <v>0.56000000000000005</v>
      </c>
      <c r="AD280" s="11">
        <v>0.56000000000000005</v>
      </c>
      <c r="AE280" s="11">
        <v>0.56000000000000005</v>
      </c>
      <c r="AF280" s="11">
        <v>0.56000000000000005</v>
      </c>
      <c r="AG280" s="11">
        <v>0.56000000000000005</v>
      </c>
      <c r="AH280" s="11">
        <v>0.56000000000000005</v>
      </c>
      <c r="AI280" s="11">
        <v>0.56000000000000005</v>
      </c>
      <c r="AJ280" s="11">
        <v>0.56000000000000005</v>
      </c>
      <c r="AK280" s="11">
        <v>0.56000000000000005</v>
      </c>
    </row>
    <row r="281" spans="1:37" s="11" customFormat="1" x14ac:dyDescent="0.3">
      <c r="A281" s="86" t="str">
        <f t="shared" si="4"/>
        <v>SDG_NoInv_Basetrnsfrx_rowhhd-7</v>
      </c>
      <c r="B281" s="9" t="s">
        <v>222</v>
      </c>
      <c r="C281" s="10" t="s">
        <v>217</v>
      </c>
      <c r="D281" s="76" t="s">
        <v>194</v>
      </c>
      <c r="E281" s="11" t="s">
        <v>91</v>
      </c>
      <c r="F281" s="11">
        <v>0.68</v>
      </c>
      <c r="G281" s="11">
        <v>0.68</v>
      </c>
      <c r="H281" s="11">
        <v>0.68</v>
      </c>
      <c r="I281" s="11">
        <v>0.68</v>
      </c>
      <c r="J281" s="11">
        <v>0.68</v>
      </c>
      <c r="K281" s="11">
        <v>0.68</v>
      </c>
      <c r="L281" s="11">
        <v>0.68</v>
      </c>
      <c r="M281" s="11">
        <v>0.68</v>
      </c>
      <c r="N281" s="11">
        <v>0.68</v>
      </c>
      <c r="O281" s="11">
        <v>0.68</v>
      </c>
      <c r="P281" s="11">
        <v>0.68</v>
      </c>
      <c r="Q281" s="11">
        <v>0.68</v>
      </c>
      <c r="R281" s="11">
        <v>0.68</v>
      </c>
      <c r="S281" s="11">
        <v>0.68</v>
      </c>
      <c r="T281" s="11">
        <v>0.68</v>
      </c>
      <c r="U281" s="11">
        <v>0.68</v>
      </c>
      <c r="V281" s="11">
        <v>0.68</v>
      </c>
      <c r="W281" s="11">
        <v>0.68</v>
      </c>
      <c r="X281" s="11">
        <v>0.68</v>
      </c>
      <c r="Y281" s="11">
        <v>0.68</v>
      </c>
      <c r="Z281" s="11">
        <v>0.68</v>
      </c>
      <c r="AA281" s="11">
        <v>0.68</v>
      </c>
      <c r="AB281" s="11">
        <v>0.68</v>
      </c>
      <c r="AC281" s="11">
        <v>0.68</v>
      </c>
      <c r="AD281" s="11">
        <v>0.68</v>
      </c>
      <c r="AE281" s="11">
        <v>0.68</v>
      </c>
      <c r="AF281" s="11">
        <v>0.68</v>
      </c>
      <c r="AG281" s="11">
        <v>0.68</v>
      </c>
      <c r="AH281" s="11">
        <v>0.68</v>
      </c>
      <c r="AI281" s="11">
        <v>0.68</v>
      </c>
      <c r="AJ281" s="11">
        <v>0.68</v>
      </c>
      <c r="AK281" s="11">
        <v>0.68</v>
      </c>
    </row>
    <row r="282" spans="1:37" s="11" customFormat="1" x14ac:dyDescent="0.3">
      <c r="A282" s="86" t="str">
        <f t="shared" si="4"/>
        <v>SDG_NoInv_Basetrnsfrx_rowhhd-8</v>
      </c>
      <c r="B282" s="9" t="s">
        <v>222</v>
      </c>
      <c r="C282" s="10" t="s">
        <v>217</v>
      </c>
      <c r="D282" s="76" t="s">
        <v>194</v>
      </c>
      <c r="E282" s="11" t="s">
        <v>92</v>
      </c>
      <c r="F282" s="11">
        <v>2.34</v>
      </c>
      <c r="G282" s="11">
        <v>2.34</v>
      </c>
      <c r="H282" s="11">
        <v>2.34</v>
      </c>
      <c r="I282" s="11">
        <v>2.34</v>
      </c>
      <c r="J282" s="11">
        <v>2.34</v>
      </c>
      <c r="K282" s="11">
        <v>2.34</v>
      </c>
      <c r="L282" s="11">
        <v>2.34</v>
      </c>
      <c r="M282" s="11">
        <v>2.34</v>
      </c>
      <c r="N282" s="11">
        <v>2.34</v>
      </c>
      <c r="O282" s="11">
        <v>2.34</v>
      </c>
      <c r="P282" s="11">
        <v>2.34</v>
      </c>
      <c r="Q282" s="11">
        <v>2.34</v>
      </c>
      <c r="R282" s="11">
        <v>2.34</v>
      </c>
      <c r="S282" s="11">
        <v>2.34</v>
      </c>
      <c r="T282" s="11">
        <v>2.34</v>
      </c>
      <c r="U282" s="11">
        <v>2.34</v>
      </c>
      <c r="V282" s="11">
        <v>2.34</v>
      </c>
      <c r="W282" s="11">
        <v>2.34</v>
      </c>
      <c r="X282" s="11">
        <v>2.34</v>
      </c>
      <c r="Y282" s="11">
        <v>2.34</v>
      </c>
      <c r="Z282" s="11">
        <v>2.34</v>
      </c>
      <c r="AA282" s="11">
        <v>2.34</v>
      </c>
      <c r="AB282" s="11">
        <v>2.34</v>
      </c>
      <c r="AC282" s="11">
        <v>2.34</v>
      </c>
      <c r="AD282" s="11">
        <v>2.34</v>
      </c>
      <c r="AE282" s="11">
        <v>2.34</v>
      </c>
      <c r="AF282" s="11">
        <v>2.34</v>
      </c>
      <c r="AG282" s="11">
        <v>2.34</v>
      </c>
      <c r="AH282" s="11">
        <v>2.34</v>
      </c>
      <c r="AI282" s="11">
        <v>2.34</v>
      </c>
      <c r="AJ282" s="11">
        <v>2.34</v>
      </c>
      <c r="AK282" s="11">
        <v>2.34</v>
      </c>
    </row>
    <row r="283" spans="1:37" s="11" customFormat="1" x14ac:dyDescent="0.3">
      <c r="A283" s="86" t="str">
        <f t="shared" si="4"/>
        <v>SDG_NoInv_Basetrnsfrx_rowhhd-9</v>
      </c>
      <c r="B283" s="9" t="s">
        <v>222</v>
      </c>
      <c r="C283" s="10" t="s">
        <v>217</v>
      </c>
      <c r="D283" s="76" t="s">
        <v>194</v>
      </c>
      <c r="E283" s="11" t="s">
        <v>93</v>
      </c>
      <c r="F283" s="11">
        <v>8.82</v>
      </c>
      <c r="G283" s="11">
        <v>8.82</v>
      </c>
      <c r="H283" s="11">
        <v>8.82</v>
      </c>
      <c r="I283" s="11">
        <v>8.82</v>
      </c>
      <c r="J283" s="11">
        <v>8.82</v>
      </c>
      <c r="K283" s="11">
        <v>8.82</v>
      </c>
      <c r="L283" s="11">
        <v>8.82</v>
      </c>
      <c r="M283" s="11">
        <v>8.82</v>
      </c>
      <c r="N283" s="11">
        <v>8.82</v>
      </c>
      <c r="O283" s="11">
        <v>8.82</v>
      </c>
      <c r="P283" s="11">
        <v>8.82</v>
      </c>
      <c r="Q283" s="11">
        <v>8.82</v>
      </c>
      <c r="R283" s="11">
        <v>8.82</v>
      </c>
      <c r="S283" s="11">
        <v>8.82</v>
      </c>
      <c r="T283" s="11">
        <v>8.82</v>
      </c>
      <c r="U283" s="11">
        <v>8.82</v>
      </c>
      <c r="V283" s="11">
        <v>8.82</v>
      </c>
      <c r="W283" s="11">
        <v>8.82</v>
      </c>
      <c r="X283" s="11">
        <v>8.82</v>
      </c>
      <c r="Y283" s="11">
        <v>8.82</v>
      </c>
      <c r="Z283" s="11">
        <v>8.82</v>
      </c>
      <c r="AA283" s="11">
        <v>8.82</v>
      </c>
      <c r="AB283" s="11">
        <v>8.82</v>
      </c>
      <c r="AC283" s="11">
        <v>8.82</v>
      </c>
      <c r="AD283" s="11">
        <v>8.82</v>
      </c>
      <c r="AE283" s="11">
        <v>8.82</v>
      </c>
      <c r="AF283" s="11">
        <v>8.82</v>
      </c>
      <c r="AG283" s="11">
        <v>8.82</v>
      </c>
      <c r="AH283" s="11">
        <v>8.82</v>
      </c>
      <c r="AI283" s="11">
        <v>8.82</v>
      </c>
      <c r="AJ283" s="11">
        <v>8.82</v>
      </c>
      <c r="AK283" s="11">
        <v>8.82</v>
      </c>
    </row>
    <row r="284" spans="1:37" s="11" customFormat="1" x14ac:dyDescent="0.3">
      <c r="A284" s="86" t="str">
        <f t="shared" si="4"/>
        <v>SDG_NoInv_Basetrnsfrx_rowgov</v>
      </c>
      <c r="B284" s="9" t="s">
        <v>222</v>
      </c>
      <c r="C284" s="10" t="s">
        <v>217</v>
      </c>
      <c r="D284" s="76" t="s">
        <v>194</v>
      </c>
      <c r="E284" s="11" t="s">
        <v>195</v>
      </c>
      <c r="F284" s="11">
        <v>-48.31</v>
      </c>
      <c r="G284" s="11">
        <v>-48.31</v>
      </c>
      <c r="H284" s="11">
        <v>-48.31</v>
      </c>
      <c r="I284" s="11">
        <v>-48.31</v>
      </c>
      <c r="J284" s="11">
        <v>-48.31</v>
      </c>
      <c r="K284" s="11">
        <v>-48.31</v>
      </c>
      <c r="L284" s="11">
        <v>-48.31</v>
      </c>
      <c r="M284" s="11">
        <v>-48.31</v>
      </c>
      <c r="N284" s="11">
        <v>-48.31</v>
      </c>
      <c r="O284" s="11">
        <v>-48.31</v>
      </c>
      <c r="P284" s="11">
        <v>-48.31</v>
      </c>
      <c r="Q284" s="11">
        <v>-48.31</v>
      </c>
      <c r="R284" s="11">
        <v>-48.31</v>
      </c>
      <c r="S284" s="11">
        <v>-48.31</v>
      </c>
      <c r="T284" s="11">
        <v>-48.31</v>
      </c>
      <c r="U284" s="11">
        <v>-48.31</v>
      </c>
      <c r="V284" s="11">
        <v>-48.31</v>
      </c>
      <c r="W284" s="11">
        <v>-48.31</v>
      </c>
      <c r="X284" s="11">
        <v>-48.31</v>
      </c>
      <c r="Y284" s="11">
        <v>-48.31</v>
      </c>
      <c r="Z284" s="11">
        <v>-48.31</v>
      </c>
      <c r="AA284" s="11">
        <v>-48.31</v>
      </c>
      <c r="AB284" s="11">
        <v>-48.31</v>
      </c>
      <c r="AC284" s="11">
        <v>-48.31</v>
      </c>
      <c r="AD284" s="11">
        <v>-48.31</v>
      </c>
      <c r="AE284" s="11">
        <v>-48.31</v>
      </c>
      <c r="AF284" s="11">
        <v>-48.31</v>
      </c>
      <c r="AG284" s="11">
        <v>-48.31</v>
      </c>
      <c r="AH284" s="11">
        <v>-48.31</v>
      </c>
      <c r="AI284" s="11">
        <v>-48.31</v>
      </c>
      <c r="AJ284" s="11">
        <v>-48.31</v>
      </c>
      <c r="AK284" s="11">
        <v>-48.31</v>
      </c>
    </row>
    <row r="285" spans="1:37" s="11" customFormat="1" x14ac:dyDescent="0.3">
      <c r="A285" s="86" t="str">
        <f t="shared" si="4"/>
        <v>SDG_NoInv_BaseC_NetTrnsGov2Instotal</v>
      </c>
      <c r="B285" s="9" t="s">
        <v>222</v>
      </c>
      <c r="C285" s="10" t="s">
        <v>217</v>
      </c>
      <c r="D285" s="76" t="s">
        <v>196</v>
      </c>
      <c r="E285" s="11" t="s">
        <v>1</v>
      </c>
      <c r="F285" s="11">
        <v>406.48</v>
      </c>
      <c r="G285" s="11">
        <v>406.48</v>
      </c>
      <c r="H285" s="11">
        <v>400.36</v>
      </c>
      <c r="I285" s="11">
        <v>406.43</v>
      </c>
      <c r="J285" s="11">
        <v>411.42</v>
      </c>
      <c r="K285" s="11">
        <v>415.91</v>
      </c>
      <c r="L285" s="11">
        <v>421.07</v>
      </c>
      <c r="M285" s="11">
        <v>426.82</v>
      </c>
      <c r="N285" s="11">
        <v>432.72</v>
      </c>
      <c r="O285" s="11">
        <v>439.04</v>
      </c>
      <c r="P285" s="11">
        <v>445.91</v>
      </c>
      <c r="Q285" s="11">
        <v>453.39</v>
      </c>
      <c r="R285" s="11">
        <v>460.87</v>
      </c>
      <c r="S285" s="11">
        <v>469.52</v>
      </c>
      <c r="T285" s="11">
        <v>478.34</v>
      </c>
      <c r="U285" s="11">
        <v>487.58</v>
      </c>
      <c r="V285" s="11">
        <v>497.96</v>
      </c>
      <c r="W285" s="11">
        <v>508.24</v>
      </c>
      <c r="X285" s="11">
        <v>518.9</v>
      </c>
      <c r="Y285" s="11">
        <v>530.01</v>
      </c>
      <c r="Z285" s="11">
        <v>540.62</v>
      </c>
      <c r="AA285" s="11">
        <v>551.84</v>
      </c>
      <c r="AB285" s="11">
        <v>562.96</v>
      </c>
      <c r="AC285" s="11">
        <v>575.01</v>
      </c>
      <c r="AD285" s="11">
        <v>586.62</v>
      </c>
      <c r="AE285" s="11">
        <v>598.59</v>
      </c>
      <c r="AF285" s="11">
        <v>611.07000000000005</v>
      </c>
      <c r="AG285" s="11">
        <v>624.05999999999995</v>
      </c>
      <c r="AH285" s="11">
        <v>636.96</v>
      </c>
      <c r="AI285" s="11">
        <v>641.11</v>
      </c>
      <c r="AJ285" s="11">
        <v>644.11</v>
      </c>
      <c r="AK285" s="11">
        <v>647.27</v>
      </c>
    </row>
    <row r="286" spans="1:37" s="11" customFormat="1" x14ac:dyDescent="0.3">
      <c r="A286" s="86" t="str">
        <f t="shared" si="4"/>
        <v>SDG_NoInv_BaseEGXtotal</v>
      </c>
      <c r="B286" s="9" t="s">
        <v>222</v>
      </c>
      <c r="C286" s="10" t="s">
        <v>217</v>
      </c>
      <c r="D286" s="76" t="s">
        <v>197</v>
      </c>
      <c r="E286" s="11" t="s">
        <v>1</v>
      </c>
      <c r="F286" s="11">
        <v>1502.94</v>
      </c>
      <c r="G286" s="11">
        <v>1547.24</v>
      </c>
      <c r="H286" s="11">
        <v>1562.78</v>
      </c>
      <c r="I286" s="11">
        <v>1595.66</v>
      </c>
      <c r="J286" s="11">
        <v>1626.3</v>
      </c>
      <c r="K286" s="11">
        <v>1661.37</v>
      </c>
      <c r="L286" s="11">
        <v>1700.04</v>
      </c>
      <c r="M286" s="11">
        <v>1740.28</v>
      </c>
      <c r="N286" s="11">
        <v>1780.47</v>
      </c>
      <c r="O286" s="11">
        <v>1813.48</v>
      </c>
      <c r="P286" s="11">
        <v>1856.11</v>
      </c>
      <c r="Q286" s="11">
        <v>1900.63</v>
      </c>
      <c r="R286" s="11">
        <v>1948.18</v>
      </c>
      <c r="S286" s="11">
        <v>1996.45</v>
      </c>
      <c r="T286" s="11">
        <v>2045.37</v>
      </c>
      <c r="U286" s="11">
        <v>2097.56</v>
      </c>
      <c r="V286" s="11">
        <v>2152.6799999999998</v>
      </c>
      <c r="W286" s="11">
        <v>2207.38</v>
      </c>
      <c r="X286" s="11">
        <v>2262.48</v>
      </c>
      <c r="Y286" s="11">
        <v>2315.64</v>
      </c>
      <c r="Z286" s="11">
        <v>2369.46</v>
      </c>
      <c r="AA286" s="11">
        <v>2425.0100000000002</v>
      </c>
      <c r="AB286" s="11">
        <v>2476.0100000000002</v>
      </c>
      <c r="AC286" s="11">
        <v>2531.0500000000002</v>
      </c>
      <c r="AD286" s="11">
        <v>2591.17</v>
      </c>
      <c r="AE286" s="11">
        <v>2653.77</v>
      </c>
      <c r="AF286" s="11">
        <v>2718.65</v>
      </c>
      <c r="AG286" s="11">
        <v>2780.37</v>
      </c>
      <c r="AH286" s="11">
        <v>2812.57</v>
      </c>
      <c r="AI286" s="11">
        <v>2839.84</v>
      </c>
      <c r="AJ286" s="11">
        <v>2875.47</v>
      </c>
      <c r="AK286" s="11">
        <v>2915.11</v>
      </c>
    </row>
    <row r="287" spans="1:37" s="11" customFormat="1" x14ac:dyDescent="0.3">
      <c r="A287" s="86" t="str">
        <f t="shared" si="4"/>
        <v>SDG_NoInv_BaseQFSXflab-p</v>
      </c>
      <c r="B287" s="9" t="s">
        <v>222</v>
      </c>
      <c r="C287" s="10" t="s">
        <v>217</v>
      </c>
      <c r="D287" s="76" t="s">
        <v>198</v>
      </c>
      <c r="E287" s="11" t="s">
        <v>199</v>
      </c>
      <c r="F287" s="11">
        <v>3154.55</v>
      </c>
      <c r="G287" s="11">
        <v>2949.97</v>
      </c>
      <c r="H287" s="11">
        <v>3075.63</v>
      </c>
      <c r="I287" s="11">
        <v>3182.24</v>
      </c>
      <c r="J287" s="11">
        <v>3274.28</v>
      </c>
      <c r="K287" s="11">
        <v>3361.05</v>
      </c>
      <c r="L287" s="11">
        <v>3448.36</v>
      </c>
      <c r="M287" s="11">
        <v>3536.88</v>
      </c>
      <c r="N287" s="11">
        <v>3628.24</v>
      </c>
      <c r="O287" s="11">
        <v>3725.35</v>
      </c>
      <c r="P287" s="11">
        <v>3829.09</v>
      </c>
      <c r="Q287" s="11">
        <v>3935.44</v>
      </c>
      <c r="R287" s="11">
        <v>4050.11</v>
      </c>
      <c r="S287" s="11">
        <v>4169.72</v>
      </c>
      <c r="T287" s="11">
        <v>4294.32</v>
      </c>
      <c r="U287" s="11">
        <v>4428.37</v>
      </c>
      <c r="V287" s="11">
        <v>4567.9799999999996</v>
      </c>
      <c r="W287" s="11">
        <v>4712.38</v>
      </c>
      <c r="X287" s="11">
        <v>4863.29</v>
      </c>
      <c r="Y287" s="11">
        <v>5013.96</v>
      </c>
      <c r="Z287" s="11">
        <v>5165.37</v>
      </c>
      <c r="AA287" s="11">
        <v>5317.77</v>
      </c>
      <c r="AB287" s="11">
        <v>5477.2</v>
      </c>
      <c r="AC287" s="11">
        <v>5636.68</v>
      </c>
      <c r="AD287" s="11">
        <v>5798.59</v>
      </c>
      <c r="AE287" s="11">
        <v>5964.46</v>
      </c>
      <c r="AF287" s="11">
        <v>6135.41</v>
      </c>
      <c r="AG287" s="11">
        <v>6306.03</v>
      </c>
      <c r="AH287" s="11">
        <v>6422.07</v>
      </c>
      <c r="AI287" s="11">
        <v>6494.93</v>
      </c>
      <c r="AJ287" s="11">
        <v>6544.23</v>
      </c>
      <c r="AK287" s="11">
        <v>6576.55</v>
      </c>
    </row>
    <row r="288" spans="1:37" s="11" customFormat="1" x14ac:dyDescent="0.3">
      <c r="A288" s="86" t="str">
        <f t="shared" si="4"/>
        <v>SDG_NoInv_BaseQFSXflab-m</v>
      </c>
      <c r="B288" s="9" t="s">
        <v>222</v>
      </c>
      <c r="C288" s="10" t="s">
        <v>217</v>
      </c>
      <c r="D288" s="76" t="s">
        <v>198</v>
      </c>
      <c r="E288" s="11" t="s">
        <v>200</v>
      </c>
      <c r="F288" s="11">
        <v>5235.99</v>
      </c>
      <c r="G288" s="11">
        <v>4902.62</v>
      </c>
      <c r="H288" s="11">
        <v>5116.18</v>
      </c>
      <c r="I288" s="11">
        <v>5294.91</v>
      </c>
      <c r="J288" s="11">
        <v>5445.62</v>
      </c>
      <c r="K288" s="11">
        <v>5586.72</v>
      </c>
      <c r="L288" s="11">
        <v>5729.39</v>
      </c>
      <c r="M288" s="11">
        <v>5876.11</v>
      </c>
      <c r="N288" s="11">
        <v>6028.41</v>
      </c>
      <c r="O288" s="11">
        <v>6183.42</v>
      </c>
      <c r="P288" s="11">
        <v>6350.45</v>
      </c>
      <c r="Q288" s="11">
        <v>6522.04</v>
      </c>
      <c r="R288" s="11">
        <v>6708.11</v>
      </c>
      <c r="S288" s="11">
        <v>6904.7</v>
      </c>
      <c r="T288" s="11">
        <v>7111.3</v>
      </c>
      <c r="U288" s="11">
        <v>7335.94</v>
      </c>
      <c r="V288" s="11">
        <v>7574.61</v>
      </c>
      <c r="W288" s="11">
        <v>7822.57</v>
      </c>
      <c r="X288" s="11">
        <v>8078.45</v>
      </c>
      <c r="Y288" s="11">
        <v>8329.5</v>
      </c>
      <c r="Z288" s="11">
        <v>8578.15</v>
      </c>
      <c r="AA288" s="11">
        <v>8826.99</v>
      </c>
      <c r="AB288" s="11">
        <v>9079.0499999999993</v>
      </c>
      <c r="AC288" s="11">
        <v>9330.01</v>
      </c>
      <c r="AD288" s="11">
        <v>9588.52</v>
      </c>
      <c r="AE288" s="11">
        <v>9856.9500000000007</v>
      </c>
      <c r="AF288" s="11">
        <v>10136.93</v>
      </c>
      <c r="AG288" s="11">
        <v>10413.07</v>
      </c>
      <c r="AH288" s="11">
        <v>10575.92</v>
      </c>
      <c r="AI288" s="11">
        <v>10653.54</v>
      </c>
      <c r="AJ288" s="11">
        <v>10685.6</v>
      </c>
      <c r="AK288" s="11">
        <v>10685.83</v>
      </c>
    </row>
    <row r="289" spans="1:37" s="11" customFormat="1" x14ac:dyDescent="0.3">
      <c r="A289" s="86" t="str">
        <f t="shared" si="4"/>
        <v>SDG_NoInv_BaseQFSXflab-s</v>
      </c>
      <c r="B289" s="9" t="s">
        <v>222</v>
      </c>
      <c r="C289" s="10" t="s">
        <v>217</v>
      </c>
      <c r="D289" s="76" t="s">
        <v>198</v>
      </c>
      <c r="E289" s="11" t="s">
        <v>201</v>
      </c>
      <c r="F289" s="11">
        <v>4708.9399999999996</v>
      </c>
      <c r="G289" s="11">
        <v>4371.09</v>
      </c>
      <c r="H289" s="11">
        <v>4549.28</v>
      </c>
      <c r="I289" s="11">
        <v>4712.0600000000004</v>
      </c>
      <c r="J289" s="11">
        <v>4856.99</v>
      </c>
      <c r="K289" s="11">
        <v>4994.99</v>
      </c>
      <c r="L289" s="11">
        <v>5132.6099999999997</v>
      </c>
      <c r="M289" s="11">
        <v>5272.43</v>
      </c>
      <c r="N289" s="11">
        <v>5415.06</v>
      </c>
      <c r="O289" s="11">
        <v>5548.83</v>
      </c>
      <c r="P289" s="11">
        <v>5694.95</v>
      </c>
      <c r="Q289" s="11">
        <v>5847.86</v>
      </c>
      <c r="R289" s="11">
        <v>6011.43</v>
      </c>
      <c r="S289" s="11">
        <v>6183.3</v>
      </c>
      <c r="T289" s="11">
        <v>6363.26</v>
      </c>
      <c r="U289" s="11">
        <v>6556.32</v>
      </c>
      <c r="V289" s="11">
        <v>6761.18</v>
      </c>
      <c r="W289" s="11">
        <v>6974.95</v>
      </c>
      <c r="X289" s="11">
        <v>7196.6</v>
      </c>
      <c r="Y289" s="11">
        <v>7417.11</v>
      </c>
      <c r="Z289" s="11">
        <v>7636.72</v>
      </c>
      <c r="AA289" s="11">
        <v>7857.81</v>
      </c>
      <c r="AB289" s="11">
        <v>8073.94</v>
      </c>
      <c r="AC289" s="11">
        <v>8288.82</v>
      </c>
      <c r="AD289" s="11">
        <v>8510.92</v>
      </c>
      <c r="AE289" s="11">
        <v>8742.35</v>
      </c>
      <c r="AF289" s="11">
        <v>8984.07</v>
      </c>
      <c r="AG289" s="11">
        <v>9226.07</v>
      </c>
      <c r="AH289" s="11">
        <v>9395.1200000000008</v>
      </c>
      <c r="AI289" s="11">
        <v>9504.61</v>
      </c>
      <c r="AJ289" s="11">
        <v>9577.48</v>
      </c>
      <c r="AK289" s="11">
        <v>9622.6299999999992</v>
      </c>
    </row>
    <row r="290" spans="1:37" s="11" customFormat="1" x14ac:dyDescent="0.3">
      <c r="A290" s="86" t="str">
        <f t="shared" si="4"/>
        <v>SDG_NoInv_BaseQFSXflab-t</v>
      </c>
      <c r="B290" s="9" t="s">
        <v>222</v>
      </c>
      <c r="C290" s="10" t="s">
        <v>217</v>
      </c>
      <c r="D290" s="76" t="s">
        <v>198</v>
      </c>
      <c r="E290" s="11" t="s">
        <v>202</v>
      </c>
      <c r="F290" s="11">
        <v>3319.1</v>
      </c>
      <c r="G290" s="11">
        <v>3045.9</v>
      </c>
      <c r="H290" s="11">
        <v>3146.49</v>
      </c>
      <c r="I290" s="11">
        <v>3243.37</v>
      </c>
      <c r="J290" s="11">
        <v>3332.72</v>
      </c>
      <c r="K290" s="11">
        <v>3420.48</v>
      </c>
      <c r="L290" s="11">
        <v>3509.94</v>
      </c>
      <c r="M290" s="11">
        <v>3601.98</v>
      </c>
      <c r="N290" s="11">
        <v>3696.46</v>
      </c>
      <c r="O290" s="11">
        <v>3782.91</v>
      </c>
      <c r="P290" s="11">
        <v>3878.66</v>
      </c>
      <c r="Q290" s="11">
        <v>3980.6</v>
      </c>
      <c r="R290" s="11">
        <v>4091.44</v>
      </c>
      <c r="S290" s="11">
        <v>4208.8</v>
      </c>
      <c r="T290" s="11">
        <v>4332.08</v>
      </c>
      <c r="U290" s="11">
        <v>4463.99</v>
      </c>
      <c r="V290" s="11">
        <v>4602.8100000000004</v>
      </c>
      <c r="W290" s="11">
        <v>4747.93</v>
      </c>
      <c r="X290" s="11">
        <v>4901.38</v>
      </c>
      <c r="Y290" s="11">
        <v>5054.08</v>
      </c>
      <c r="Z290" s="11">
        <v>5207.09</v>
      </c>
      <c r="AA290" s="11">
        <v>5361.4</v>
      </c>
      <c r="AB290" s="11">
        <v>5512.93</v>
      </c>
      <c r="AC290" s="11">
        <v>5662.41</v>
      </c>
      <c r="AD290" s="11">
        <v>5815.18</v>
      </c>
      <c r="AE290" s="11">
        <v>5972.85</v>
      </c>
      <c r="AF290" s="11">
        <v>6136.74</v>
      </c>
      <c r="AG290" s="11">
        <v>6302.18</v>
      </c>
      <c r="AH290" s="11">
        <v>6422.3</v>
      </c>
      <c r="AI290" s="11">
        <v>6504.05</v>
      </c>
      <c r="AJ290" s="11">
        <v>6561.64</v>
      </c>
      <c r="AK290" s="11">
        <v>6601.03</v>
      </c>
    </row>
    <row r="291" spans="1:37" s="11" customFormat="1" x14ac:dyDescent="0.3">
      <c r="A291" s="86" t="str">
        <f t="shared" si="4"/>
        <v>SDG_NoInv_BaseQFSXfcap</v>
      </c>
      <c r="B291" s="9" t="s">
        <v>222</v>
      </c>
      <c r="C291" s="10" t="s">
        <v>217</v>
      </c>
      <c r="D291" s="76" t="s">
        <v>198</v>
      </c>
      <c r="E291" s="11" t="s">
        <v>203</v>
      </c>
      <c r="F291" s="11">
        <v>3799.09</v>
      </c>
      <c r="G291" s="11">
        <v>3955.03</v>
      </c>
      <c r="H291" s="11">
        <v>4074.86</v>
      </c>
      <c r="I291" s="11">
        <v>4172.84</v>
      </c>
      <c r="J291" s="11">
        <v>4267.51</v>
      </c>
      <c r="K291" s="11">
        <v>4382.8100000000004</v>
      </c>
      <c r="L291" s="11">
        <v>4519.58</v>
      </c>
      <c r="M291" s="11">
        <v>4656.1899999999996</v>
      </c>
      <c r="N291" s="11">
        <v>4789.78</v>
      </c>
      <c r="O291" s="11">
        <v>4901.58</v>
      </c>
      <c r="P291" s="11">
        <v>5011.75</v>
      </c>
      <c r="Q291" s="11">
        <v>5119.59</v>
      </c>
      <c r="R291" s="11">
        <v>5251.14</v>
      </c>
      <c r="S291" s="11">
        <v>5386.37</v>
      </c>
      <c r="T291" s="11">
        <v>5531.85</v>
      </c>
      <c r="U291" s="11">
        <v>5709.25</v>
      </c>
      <c r="V291" s="11">
        <v>5872.74</v>
      </c>
      <c r="W291" s="11">
        <v>6048.91</v>
      </c>
      <c r="X291" s="11">
        <v>6238.11</v>
      </c>
      <c r="Y291" s="11">
        <v>6413.55</v>
      </c>
      <c r="Z291" s="11">
        <v>6590.94</v>
      </c>
      <c r="AA291" s="11">
        <v>6774.17</v>
      </c>
      <c r="AB291" s="11">
        <v>6962.81</v>
      </c>
      <c r="AC291" s="11">
        <v>7139.77</v>
      </c>
      <c r="AD291" s="11">
        <v>7323.84</v>
      </c>
      <c r="AE291" s="11">
        <v>7516.79</v>
      </c>
      <c r="AF291" s="11">
        <v>7719.53</v>
      </c>
      <c r="AG291" s="11">
        <v>7909.27</v>
      </c>
      <c r="AH291" s="11">
        <v>7764.19</v>
      </c>
      <c r="AI291" s="11">
        <v>7631.32</v>
      </c>
      <c r="AJ291" s="11">
        <v>7531.86</v>
      </c>
      <c r="AK291" s="11">
        <v>7436.01</v>
      </c>
    </row>
    <row r="292" spans="1:37" s="11" customFormat="1" x14ac:dyDescent="0.3">
      <c r="A292" s="86" t="str">
        <f t="shared" si="4"/>
        <v>SDG_NoInv_BaseQFSXfegy</v>
      </c>
      <c r="B292" s="9" t="s">
        <v>222</v>
      </c>
      <c r="C292" s="10" t="s">
        <v>217</v>
      </c>
      <c r="D292" s="76" t="s">
        <v>198</v>
      </c>
      <c r="E292" s="11" t="s">
        <v>204</v>
      </c>
      <c r="F292" s="11">
        <v>200.18</v>
      </c>
      <c r="G292" s="11">
        <v>216.07</v>
      </c>
      <c r="H292" s="11">
        <v>219.02</v>
      </c>
      <c r="I292" s="11">
        <v>223.88</v>
      </c>
      <c r="J292" s="11">
        <v>229.69</v>
      </c>
      <c r="K292" s="11">
        <v>239.4</v>
      </c>
      <c r="L292" s="11">
        <v>250.14</v>
      </c>
      <c r="M292" s="11">
        <v>252.02</v>
      </c>
      <c r="N292" s="11">
        <v>249.89</v>
      </c>
      <c r="O292" s="11">
        <v>250.41</v>
      </c>
      <c r="P292" s="11">
        <v>257.02999999999997</v>
      </c>
      <c r="Q292" s="11">
        <v>264.76</v>
      </c>
      <c r="R292" s="11">
        <v>279.01</v>
      </c>
      <c r="S292" s="11">
        <v>289.29000000000002</v>
      </c>
      <c r="T292" s="11">
        <v>299.73</v>
      </c>
      <c r="U292" s="11">
        <v>309.74</v>
      </c>
      <c r="V292" s="11">
        <v>309.69</v>
      </c>
      <c r="W292" s="11">
        <v>317.70999999999998</v>
      </c>
      <c r="X292" s="11">
        <v>339.9</v>
      </c>
      <c r="Y292" s="11">
        <v>360.66</v>
      </c>
      <c r="Z292" s="11">
        <v>382.61</v>
      </c>
      <c r="AA292" s="11">
        <v>404.64</v>
      </c>
      <c r="AB292" s="11">
        <v>420</v>
      </c>
      <c r="AC292" s="11">
        <v>436.39</v>
      </c>
      <c r="AD292" s="11">
        <v>454.78</v>
      </c>
      <c r="AE292" s="11">
        <v>473.91</v>
      </c>
      <c r="AF292" s="11">
        <v>493.24</v>
      </c>
      <c r="AG292" s="11">
        <v>575.41999999999996</v>
      </c>
      <c r="AH292" s="11">
        <v>651.1</v>
      </c>
      <c r="AI292" s="11">
        <v>718.97</v>
      </c>
      <c r="AJ292" s="11">
        <v>787.98</v>
      </c>
      <c r="AK292" s="11">
        <v>854.04</v>
      </c>
    </row>
    <row r="293" spans="1:37" s="11" customFormat="1" x14ac:dyDescent="0.3">
      <c r="A293" s="86" t="str">
        <f t="shared" si="4"/>
        <v>SDG_NoInv_BaseQFSXfland</v>
      </c>
      <c r="B293" s="9" t="s">
        <v>222</v>
      </c>
      <c r="C293" s="10" t="s">
        <v>217</v>
      </c>
      <c r="D293" s="76" t="s">
        <v>198</v>
      </c>
      <c r="E293" s="11" t="s">
        <v>205</v>
      </c>
      <c r="F293" s="11">
        <v>17.03</v>
      </c>
      <c r="G293" s="11">
        <v>17.2</v>
      </c>
      <c r="H293" s="11">
        <v>17.37</v>
      </c>
      <c r="I293" s="11">
        <v>17.54</v>
      </c>
      <c r="J293" s="11">
        <v>17.72</v>
      </c>
      <c r="K293" s="11">
        <v>17.899999999999999</v>
      </c>
      <c r="L293" s="11">
        <v>18.07</v>
      </c>
      <c r="M293" s="11">
        <v>18.260000000000002</v>
      </c>
      <c r="N293" s="11">
        <v>18.440000000000001</v>
      </c>
      <c r="O293" s="11">
        <v>18.62</v>
      </c>
      <c r="P293" s="11">
        <v>18.809999999999999</v>
      </c>
      <c r="Q293" s="11">
        <v>19</v>
      </c>
      <c r="R293" s="11">
        <v>19.190000000000001</v>
      </c>
      <c r="S293" s="11">
        <v>19.38</v>
      </c>
      <c r="T293" s="11">
        <v>19.57</v>
      </c>
      <c r="U293" s="11">
        <v>19.77</v>
      </c>
      <c r="V293" s="11">
        <v>19.97</v>
      </c>
      <c r="W293" s="11">
        <v>20.170000000000002</v>
      </c>
      <c r="X293" s="11">
        <v>20.37</v>
      </c>
      <c r="Y293" s="11">
        <v>20.57</v>
      </c>
      <c r="Z293" s="11">
        <v>20.78</v>
      </c>
      <c r="AA293" s="11">
        <v>20.98</v>
      </c>
      <c r="AB293" s="11">
        <v>21.19</v>
      </c>
      <c r="AC293" s="11">
        <v>21.41</v>
      </c>
      <c r="AD293" s="11">
        <v>21.62</v>
      </c>
      <c r="AE293" s="11">
        <v>21.84</v>
      </c>
      <c r="AF293" s="11">
        <v>22.05</v>
      </c>
      <c r="AG293" s="11">
        <v>22.28</v>
      </c>
      <c r="AH293" s="11">
        <v>22.5</v>
      </c>
      <c r="AI293" s="11">
        <v>22.72</v>
      </c>
      <c r="AJ293" s="11">
        <v>22.95</v>
      </c>
      <c r="AK293" s="11">
        <v>23.18</v>
      </c>
    </row>
    <row r="294" spans="1:37" s="11" customFormat="1" x14ac:dyDescent="0.3">
      <c r="A294" s="86" t="str">
        <f t="shared" si="4"/>
        <v>SDG_NoInv_BaseC_QFSlabtotal</v>
      </c>
      <c r="B294" s="9" t="s">
        <v>222</v>
      </c>
      <c r="C294" s="10" t="s">
        <v>217</v>
      </c>
      <c r="D294" s="76" t="s">
        <v>206</v>
      </c>
      <c r="E294" s="11" t="s">
        <v>1</v>
      </c>
      <c r="F294" s="11">
        <v>16418.580000000002</v>
      </c>
      <c r="G294" s="11">
        <v>15269.58</v>
      </c>
      <c r="H294" s="11">
        <v>15887.57</v>
      </c>
      <c r="I294" s="11">
        <v>16432.59</v>
      </c>
      <c r="J294" s="11">
        <v>16909.599999999999</v>
      </c>
      <c r="K294" s="11">
        <v>17363.240000000002</v>
      </c>
      <c r="L294" s="11">
        <v>17820.3</v>
      </c>
      <c r="M294" s="11">
        <v>18287.39</v>
      </c>
      <c r="N294" s="11">
        <v>18768.169999999998</v>
      </c>
      <c r="O294" s="11">
        <v>19240.509999999998</v>
      </c>
      <c r="P294" s="11">
        <v>19753.150000000001</v>
      </c>
      <c r="Q294" s="11">
        <v>20285.939999999999</v>
      </c>
      <c r="R294" s="11">
        <v>20861.09</v>
      </c>
      <c r="S294" s="11">
        <v>21466.52</v>
      </c>
      <c r="T294" s="11">
        <v>22100.959999999999</v>
      </c>
      <c r="U294" s="11">
        <v>22784.61</v>
      </c>
      <c r="V294" s="11">
        <v>23506.58</v>
      </c>
      <c r="W294" s="11">
        <v>24257.83</v>
      </c>
      <c r="X294" s="11">
        <v>25039.72</v>
      </c>
      <c r="Y294" s="11">
        <v>25814.639999999999</v>
      </c>
      <c r="Z294" s="11">
        <v>26587.33</v>
      </c>
      <c r="AA294" s="11">
        <v>27363.96</v>
      </c>
      <c r="AB294" s="11">
        <v>28143.119999999999</v>
      </c>
      <c r="AC294" s="11">
        <v>28917.919999999998</v>
      </c>
      <c r="AD294" s="11">
        <v>29713.22</v>
      </c>
      <c r="AE294" s="11">
        <v>30536.61</v>
      </c>
      <c r="AF294" s="11">
        <v>31393.15</v>
      </c>
      <c r="AG294" s="11">
        <v>32247.35</v>
      </c>
      <c r="AH294" s="11">
        <v>32815.42</v>
      </c>
      <c r="AI294" s="11">
        <v>33157.129999999997</v>
      </c>
      <c r="AJ294" s="11">
        <v>33368.959999999999</v>
      </c>
      <c r="AK294" s="11">
        <v>33486.04</v>
      </c>
    </row>
    <row r="295" spans="1:37" s="11" customFormat="1" x14ac:dyDescent="0.3">
      <c r="A295" s="86" t="str">
        <f t="shared" si="4"/>
        <v>SDG_NoInv_BaseP_ActivePoptotal</v>
      </c>
      <c r="B295" s="9" t="s">
        <v>222</v>
      </c>
      <c r="C295" s="10" t="s">
        <v>217</v>
      </c>
      <c r="D295" s="76" t="s">
        <v>207</v>
      </c>
      <c r="E295" s="11" t="s">
        <v>1</v>
      </c>
      <c r="G295" s="11">
        <v>24292.9</v>
      </c>
      <c r="H295" s="11">
        <v>24642.6</v>
      </c>
      <c r="I295" s="11">
        <v>24992.2</v>
      </c>
      <c r="J295" s="11">
        <v>25341.9</v>
      </c>
      <c r="K295" s="11">
        <v>25691.599999999999</v>
      </c>
      <c r="L295" s="11">
        <v>26041.200000000001</v>
      </c>
      <c r="M295" s="11">
        <v>26390.6</v>
      </c>
      <c r="N295" s="11">
        <v>26740</v>
      </c>
      <c r="O295" s="11">
        <v>27089.3</v>
      </c>
      <c r="P295" s="11">
        <v>27438.7</v>
      </c>
      <c r="Q295" s="11">
        <v>27788.1</v>
      </c>
      <c r="R295" s="11">
        <v>28086.2</v>
      </c>
      <c r="S295" s="11">
        <v>28384.400000000001</v>
      </c>
      <c r="T295" s="11">
        <v>28682.5</v>
      </c>
      <c r="U295" s="11">
        <v>28980.7</v>
      </c>
      <c r="V295" s="11">
        <v>29278.799999999999</v>
      </c>
      <c r="W295" s="11">
        <v>29514.3</v>
      </c>
      <c r="X295" s="11">
        <v>29749.7</v>
      </c>
      <c r="Y295" s="11">
        <v>29985.200000000001</v>
      </c>
      <c r="Z295" s="11">
        <v>30220.7</v>
      </c>
      <c r="AA295" s="11">
        <v>30456.1</v>
      </c>
      <c r="AB295" s="11">
        <v>30638.2</v>
      </c>
      <c r="AC295" s="11">
        <v>30820.3</v>
      </c>
      <c r="AD295" s="11">
        <v>31002.3</v>
      </c>
      <c r="AE295" s="11">
        <v>31184.400000000001</v>
      </c>
      <c r="AF295" s="11">
        <v>31366.5</v>
      </c>
      <c r="AG295" s="11">
        <v>31469.200000000001</v>
      </c>
      <c r="AH295" s="11">
        <v>31571.9</v>
      </c>
      <c r="AI295" s="11">
        <v>31674.6</v>
      </c>
      <c r="AJ295" s="11">
        <v>31777.4</v>
      </c>
      <c r="AK295" s="11">
        <v>31880.1</v>
      </c>
    </row>
    <row r="296" spans="1:37" s="11" customFormat="1" x14ac:dyDescent="0.3">
      <c r="A296" s="86" t="str">
        <f t="shared" si="4"/>
        <v>SDG_NoInv_BaseP_WAgePoptotal</v>
      </c>
      <c r="B296" s="9" t="s">
        <v>222</v>
      </c>
      <c r="C296" s="10" t="s">
        <v>217</v>
      </c>
      <c r="D296" s="76" t="s">
        <v>208</v>
      </c>
      <c r="E296" s="11" t="s">
        <v>1</v>
      </c>
      <c r="G296" s="11">
        <v>38959.5</v>
      </c>
      <c r="H296" s="11">
        <v>39520.300000000003</v>
      </c>
      <c r="I296" s="11">
        <v>40081.1</v>
      </c>
      <c r="J296" s="11">
        <v>40641.9</v>
      </c>
      <c r="K296" s="11">
        <v>41202.699999999997</v>
      </c>
      <c r="L296" s="11">
        <v>41763.4</v>
      </c>
      <c r="M296" s="11">
        <v>42323.7</v>
      </c>
      <c r="N296" s="11">
        <v>42884</v>
      </c>
      <c r="O296" s="11">
        <v>43444.3</v>
      </c>
      <c r="P296" s="11">
        <v>44004.6</v>
      </c>
      <c r="Q296" s="11">
        <v>44564.9</v>
      </c>
      <c r="R296" s="11">
        <v>45043.1</v>
      </c>
      <c r="S296" s="11">
        <v>45521.2</v>
      </c>
      <c r="T296" s="11">
        <v>45999.4</v>
      </c>
      <c r="U296" s="11">
        <v>46477.5</v>
      </c>
      <c r="V296" s="11">
        <v>46955.7</v>
      </c>
      <c r="W296" s="11">
        <v>47333.3</v>
      </c>
      <c r="X296" s="11">
        <v>47710.9</v>
      </c>
      <c r="Y296" s="11">
        <v>48088.6</v>
      </c>
      <c r="Z296" s="11">
        <v>48466.2</v>
      </c>
      <c r="AA296" s="11">
        <v>48843.8</v>
      </c>
      <c r="AB296" s="11">
        <v>49135.8</v>
      </c>
      <c r="AC296" s="11">
        <v>49427.8</v>
      </c>
      <c r="AD296" s="11">
        <v>49719.8</v>
      </c>
      <c r="AE296" s="11">
        <v>50011.8</v>
      </c>
      <c r="AF296" s="11">
        <v>50303.8</v>
      </c>
      <c r="AG296" s="11">
        <v>50468.5</v>
      </c>
      <c r="AH296" s="11">
        <v>50633.3</v>
      </c>
      <c r="AI296" s="11">
        <v>50798</v>
      </c>
      <c r="AJ296" s="11">
        <v>50962.7</v>
      </c>
      <c r="AK296" s="11">
        <v>51127.5</v>
      </c>
    </row>
    <row r="297" spans="1:37" s="11" customFormat="1" x14ac:dyDescent="0.3">
      <c r="A297" s="86" t="str">
        <f t="shared" si="4"/>
        <v>SDG_NoInv_BaseC_BroadUnEmpRatetotal</v>
      </c>
      <c r="B297" s="9" t="s">
        <v>222</v>
      </c>
      <c r="C297" s="10" t="s">
        <v>217</v>
      </c>
      <c r="D297" s="76" t="s">
        <v>209</v>
      </c>
      <c r="E297" s="11" t="s">
        <v>1</v>
      </c>
      <c r="G297" s="11">
        <v>0.37</v>
      </c>
      <c r="H297" s="11">
        <v>0.36</v>
      </c>
      <c r="I297" s="11">
        <v>0.34</v>
      </c>
      <c r="J297" s="11">
        <v>0.33</v>
      </c>
      <c r="K297" s="11">
        <v>0.32</v>
      </c>
      <c r="L297" s="11">
        <v>0.32</v>
      </c>
      <c r="M297" s="11">
        <v>0.31</v>
      </c>
      <c r="N297" s="11">
        <v>0.3</v>
      </c>
      <c r="O297" s="11">
        <v>0.28999999999999998</v>
      </c>
      <c r="P297" s="11">
        <v>0.28000000000000003</v>
      </c>
      <c r="Q297" s="11">
        <v>0.27</v>
      </c>
      <c r="R297" s="11">
        <v>0.26</v>
      </c>
      <c r="S297" s="11">
        <v>0.24</v>
      </c>
      <c r="T297" s="11">
        <v>0.23</v>
      </c>
      <c r="U297" s="11">
        <v>0.21</v>
      </c>
      <c r="V297" s="11">
        <v>0.2</v>
      </c>
      <c r="W297" s="11">
        <v>0.18</v>
      </c>
      <c r="X297" s="11">
        <v>0.16</v>
      </c>
      <c r="Y297" s="11">
        <v>0.14000000000000001</v>
      </c>
      <c r="Z297" s="11">
        <v>0.12</v>
      </c>
      <c r="AA297" s="11">
        <v>0.1</v>
      </c>
      <c r="AB297" s="11">
        <v>0.08</v>
      </c>
      <c r="AC297" s="11">
        <v>0.06</v>
      </c>
      <c r="AD297" s="11">
        <v>0.04</v>
      </c>
      <c r="AE297" s="11">
        <v>0.02</v>
      </c>
      <c r="AF297" s="11">
        <v>0</v>
      </c>
      <c r="AG297" s="11">
        <v>-0.02</v>
      </c>
      <c r="AH297" s="11">
        <v>-0.04</v>
      </c>
      <c r="AI297" s="11">
        <v>-0.05</v>
      </c>
      <c r="AJ297" s="11">
        <v>-0.05</v>
      </c>
      <c r="AK297" s="11">
        <v>-0.05</v>
      </c>
    </row>
    <row r="298" spans="1:37" s="11" customFormat="1" x14ac:dyDescent="0.3">
      <c r="A298" s="86" t="str">
        <f t="shared" si="4"/>
        <v>SDG_NoInv_BaseC_LabForceParttotal</v>
      </c>
      <c r="B298" s="9" t="s">
        <v>222</v>
      </c>
      <c r="C298" s="10" t="s">
        <v>217</v>
      </c>
      <c r="D298" s="76" t="s">
        <v>210</v>
      </c>
      <c r="E298" s="11" t="s">
        <v>1</v>
      </c>
      <c r="G298" s="11">
        <v>0.39</v>
      </c>
      <c r="H298" s="11">
        <v>0.4</v>
      </c>
      <c r="I298" s="11">
        <v>0.41</v>
      </c>
      <c r="J298" s="11">
        <v>0.42</v>
      </c>
      <c r="K298" s="11">
        <v>0.42</v>
      </c>
      <c r="L298" s="11">
        <v>0.43</v>
      </c>
      <c r="M298" s="11">
        <v>0.43</v>
      </c>
      <c r="N298" s="11">
        <v>0.44</v>
      </c>
      <c r="O298" s="11">
        <v>0.44</v>
      </c>
      <c r="P298" s="11">
        <v>0.45</v>
      </c>
      <c r="Q298" s="11">
        <v>0.46</v>
      </c>
      <c r="R298" s="11">
        <v>0.46</v>
      </c>
      <c r="S298" s="11">
        <v>0.47</v>
      </c>
      <c r="T298" s="11">
        <v>0.48</v>
      </c>
      <c r="U298" s="11">
        <v>0.49</v>
      </c>
      <c r="V298" s="11">
        <v>0.5</v>
      </c>
      <c r="W298" s="11">
        <v>0.51</v>
      </c>
      <c r="X298" s="11">
        <v>0.52</v>
      </c>
      <c r="Y298" s="11">
        <v>0.54</v>
      </c>
      <c r="Z298" s="11">
        <v>0.55000000000000004</v>
      </c>
      <c r="AA298" s="11">
        <v>0.56000000000000005</v>
      </c>
      <c r="AB298" s="11">
        <v>0.56999999999999995</v>
      </c>
      <c r="AC298" s="11">
        <v>0.59</v>
      </c>
      <c r="AD298" s="11">
        <v>0.6</v>
      </c>
      <c r="AE298" s="11">
        <v>0.61</v>
      </c>
      <c r="AF298" s="11">
        <v>0.62</v>
      </c>
      <c r="AG298" s="11">
        <v>0.64</v>
      </c>
      <c r="AH298" s="11">
        <v>0.65</v>
      </c>
      <c r="AI298" s="11">
        <v>0.65</v>
      </c>
      <c r="AJ298" s="11">
        <v>0.65</v>
      </c>
      <c r="AK298" s="11">
        <v>0.65</v>
      </c>
    </row>
    <row r="299" spans="1:37" s="11" customFormat="1" x14ac:dyDescent="0.3">
      <c r="A299" s="86" t="str">
        <f t="shared" si="4"/>
        <v>SDG_NoInv_BaseQVAXaawhe</v>
      </c>
      <c r="B299" s="9" t="s">
        <v>222</v>
      </c>
      <c r="C299" s="10" t="s">
        <v>217</v>
      </c>
      <c r="D299" s="76" t="s">
        <v>211</v>
      </c>
      <c r="E299" s="11" t="s">
        <v>4</v>
      </c>
      <c r="F299" s="11">
        <v>2.66</v>
      </c>
      <c r="G299" s="11">
        <v>2.65</v>
      </c>
      <c r="H299" s="11">
        <v>2.71</v>
      </c>
      <c r="I299" s="11">
        <v>2.75</v>
      </c>
      <c r="J299" s="11">
        <v>2.79</v>
      </c>
      <c r="K299" s="11">
        <v>2.82</v>
      </c>
      <c r="L299" s="11">
        <v>2.86</v>
      </c>
      <c r="M299" s="11">
        <v>2.9</v>
      </c>
      <c r="N299" s="11">
        <v>2.94</v>
      </c>
      <c r="O299" s="11">
        <v>3.01</v>
      </c>
      <c r="P299" s="11">
        <v>3.06</v>
      </c>
      <c r="Q299" s="11">
        <v>3.1</v>
      </c>
      <c r="R299" s="11">
        <v>3.15</v>
      </c>
      <c r="S299" s="11">
        <v>3.2</v>
      </c>
      <c r="T299" s="11">
        <v>3.25</v>
      </c>
      <c r="U299" s="11">
        <v>3.3</v>
      </c>
      <c r="V299" s="11">
        <v>3.34</v>
      </c>
      <c r="W299" s="11">
        <v>3.38</v>
      </c>
      <c r="X299" s="11">
        <v>3.43</v>
      </c>
      <c r="Y299" s="11">
        <v>3.47</v>
      </c>
      <c r="Z299" s="11">
        <v>3.51</v>
      </c>
      <c r="AA299" s="11">
        <v>3.56</v>
      </c>
      <c r="AB299" s="11">
        <v>3.61</v>
      </c>
      <c r="AC299" s="11">
        <v>3.66</v>
      </c>
      <c r="AD299" s="11">
        <v>3.71</v>
      </c>
      <c r="AE299" s="11">
        <v>3.75</v>
      </c>
      <c r="AF299" s="11">
        <v>3.8</v>
      </c>
      <c r="AG299" s="11">
        <v>3.84</v>
      </c>
      <c r="AH299" s="11">
        <v>3.84</v>
      </c>
      <c r="AI299" s="11">
        <v>3.83</v>
      </c>
      <c r="AJ299" s="11">
        <v>3.82</v>
      </c>
      <c r="AK299" s="11">
        <v>3.81</v>
      </c>
    </row>
    <row r="300" spans="1:37" s="11" customFormat="1" x14ac:dyDescent="0.3">
      <c r="A300" s="86" t="str">
        <f t="shared" si="4"/>
        <v>SDG_NoInv_BaseQVAXaamai</v>
      </c>
      <c r="B300" s="9" t="s">
        <v>222</v>
      </c>
      <c r="C300" s="10" t="s">
        <v>217</v>
      </c>
      <c r="D300" s="76" t="s">
        <v>211</v>
      </c>
      <c r="E300" s="11" t="s">
        <v>5</v>
      </c>
      <c r="F300" s="11">
        <v>11.93</v>
      </c>
      <c r="G300" s="11">
        <v>11.82</v>
      </c>
      <c r="H300" s="11">
        <v>12.14</v>
      </c>
      <c r="I300" s="11">
        <v>12.37</v>
      </c>
      <c r="J300" s="11">
        <v>12.58</v>
      </c>
      <c r="K300" s="11">
        <v>12.77</v>
      </c>
      <c r="L300" s="11">
        <v>12.96</v>
      </c>
      <c r="M300" s="11">
        <v>13.14</v>
      </c>
      <c r="N300" s="11">
        <v>13.33</v>
      </c>
      <c r="O300" s="11">
        <v>13.73</v>
      </c>
      <c r="P300" s="11">
        <v>13.98</v>
      </c>
      <c r="Q300" s="11">
        <v>14.18</v>
      </c>
      <c r="R300" s="11">
        <v>14.41</v>
      </c>
      <c r="S300" s="11">
        <v>14.62</v>
      </c>
      <c r="T300" s="11">
        <v>14.83</v>
      </c>
      <c r="U300" s="11">
        <v>15.06</v>
      </c>
      <c r="V300" s="11">
        <v>15.24</v>
      </c>
      <c r="W300" s="11">
        <v>15.4</v>
      </c>
      <c r="X300" s="11">
        <v>15.59</v>
      </c>
      <c r="Y300" s="11">
        <v>15.76</v>
      </c>
      <c r="Z300" s="11">
        <v>15.94</v>
      </c>
      <c r="AA300" s="11">
        <v>16.12</v>
      </c>
      <c r="AB300" s="11">
        <v>16.39</v>
      </c>
      <c r="AC300" s="11">
        <v>16.61</v>
      </c>
      <c r="AD300" s="11">
        <v>16.809999999999999</v>
      </c>
      <c r="AE300" s="11">
        <v>17</v>
      </c>
      <c r="AF300" s="11">
        <v>17.21</v>
      </c>
      <c r="AG300" s="11">
        <v>17.34</v>
      </c>
      <c r="AH300" s="11">
        <v>17.27</v>
      </c>
      <c r="AI300" s="11">
        <v>17.16</v>
      </c>
      <c r="AJ300" s="11">
        <v>17.07</v>
      </c>
      <c r="AK300" s="11">
        <v>16.96</v>
      </c>
    </row>
    <row r="301" spans="1:37" s="11" customFormat="1" x14ac:dyDescent="0.3">
      <c r="A301" s="86" t="str">
        <f t="shared" si="4"/>
        <v>SDG_NoInv_BaseQVAXaaoce</v>
      </c>
      <c r="B301" s="9" t="s">
        <v>222</v>
      </c>
      <c r="C301" s="10" t="s">
        <v>217</v>
      </c>
      <c r="D301" s="76" t="s">
        <v>211</v>
      </c>
      <c r="E301" s="11" t="s">
        <v>6</v>
      </c>
      <c r="F301" s="11">
        <v>0.82</v>
      </c>
      <c r="G301" s="11">
        <v>0.81</v>
      </c>
      <c r="H301" s="11">
        <v>0.83</v>
      </c>
      <c r="I301" s="11">
        <v>0.84</v>
      </c>
      <c r="J301" s="11">
        <v>0.85</v>
      </c>
      <c r="K301" s="11">
        <v>0.87</v>
      </c>
      <c r="L301" s="11">
        <v>0.88</v>
      </c>
      <c r="M301" s="11">
        <v>0.89</v>
      </c>
      <c r="N301" s="11">
        <v>0.9</v>
      </c>
      <c r="O301" s="11">
        <v>0.93</v>
      </c>
      <c r="P301" s="11">
        <v>0.94</v>
      </c>
      <c r="Q301" s="11">
        <v>0.96</v>
      </c>
      <c r="R301" s="11">
        <v>0.98</v>
      </c>
      <c r="S301" s="11">
        <v>0.99</v>
      </c>
      <c r="T301" s="11">
        <v>1.01</v>
      </c>
      <c r="U301" s="11">
        <v>1.03</v>
      </c>
      <c r="V301" s="11">
        <v>1.04</v>
      </c>
      <c r="W301" s="11">
        <v>1.06</v>
      </c>
      <c r="X301" s="11">
        <v>1.07</v>
      </c>
      <c r="Y301" s="11">
        <v>1.0900000000000001</v>
      </c>
      <c r="Z301" s="11">
        <v>1.1000000000000001</v>
      </c>
      <c r="AA301" s="11">
        <v>1.1200000000000001</v>
      </c>
      <c r="AB301" s="11">
        <v>1.1399999999999999</v>
      </c>
      <c r="AC301" s="11">
        <v>1.1499999999999999</v>
      </c>
      <c r="AD301" s="11">
        <v>1.17</v>
      </c>
      <c r="AE301" s="11">
        <v>1.18</v>
      </c>
      <c r="AF301" s="11">
        <v>1.2</v>
      </c>
      <c r="AG301" s="11">
        <v>1.22</v>
      </c>
      <c r="AH301" s="11">
        <v>1.22</v>
      </c>
      <c r="AI301" s="11">
        <v>1.22</v>
      </c>
      <c r="AJ301" s="11">
        <v>1.22</v>
      </c>
      <c r="AK301" s="11">
        <v>1.22</v>
      </c>
    </row>
    <row r="302" spans="1:37" s="11" customFormat="1" x14ac:dyDescent="0.3">
      <c r="A302" s="86" t="str">
        <f t="shared" si="4"/>
        <v>SDG_NoInv_BaseQVAXaaveg</v>
      </c>
      <c r="B302" s="9" t="s">
        <v>222</v>
      </c>
      <c r="C302" s="10" t="s">
        <v>217</v>
      </c>
      <c r="D302" s="76" t="s">
        <v>211</v>
      </c>
      <c r="E302" s="11" t="s">
        <v>7</v>
      </c>
      <c r="F302" s="11">
        <v>6.73</v>
      </c>
      <c r="G302" s="11">
        <v>6.44</v>
      </c>
      <c r="H302" s="11">
        <v>6.57</v>
      </c>
      <c r="I302" s="11">
        <v>6.71</v>
      </c>
      <c r="J302" s="11">
        <v>6.82</v>
      </c>
      <c r="K302" s="11">
        <v>6.89</v>
      </c>
      <c r="L302" s="11">
        <v>6.98</v>
      </c>
      <c r="M302" s="11">
        <v>7.04</v>
      </c>
      <c r="N302" s="11">
        <v>7.11</v>
      </c>
      <c r="O302" s="11">
        <v>7.26</v>
      </c>
      <c r="P302" s="11">
        <v>7.35</v>
      </c>
      <c r="Q302" s="11">
        <v>7.42</v>
      </c>
      <c r="R302" s="11">
        <v>7.53</v>
      </c>
      <c r="S302" s="11">
        <v>7.64</v>
      </c>
      <c r="T302" s="11">
        <v>7.74</v>
      </c>
      <c r="U302" s="11">
        <v>7.85</v>
      </c>
      <c r="V302" s="11">
        <v>7.95</v>
      </c>
      <c r="W302" s="11">
        <v>8.0399999999999991</v>
      </c>
      <c r="X302" s="11">
        <v>8.14</v>
      </c>
      <c r="Y302" s="11">
        <v>8.24</v>
      </c>
      <c r="Z302" s="11">
        <v>8.35</v>
      </c>
      <c r="AA302" s="11">
        <v>8.4600000000000009</v>
      </c>
      <c r="AB302" s="11">
        <v>8.61</v>
      </c>
      <c r="AC302" s="11">
        <v>8.7200000000000006</v>
      </c>
      <c r="AD302" s="11">
        <v>8.83</v>
      </c>
      <c r="AE302" s="11">
        <v>8.9600000000000009</v>
      </c>
      <c r="AF302" s="11">
        <v>9.09</v>
      </c>
      <c r="AG302" s="11">
        <v>9.1999999999999993</v>
      </c>
      <c r="AH302" s="11">
        <v>9.17</v>
      </c>
      <c r="AI302" s="11">
        <v>9.15</v>
      </c>
      <c r="AJ302" s="11">
        <v>9.14</v>
      </c>
      <c r="AK302" s="11">
        <v>9.11</v>
      </c>
    </row>
    <row r="303" spans="1:37" s="11" customFormat="1" x14ac:dyDescent="0.3">
      <c r="A303" s="86" t="str">
        <f t="shared" si="4"/>
        <v>SDG_NoInv_BaseQVAXaaofr</v>
      </c>
      <c r="B303" s="9" t="s">
        <v>222</v>
      </c>
      <c r="C303" s="10" t="s">
        <v>217</v>
      </c>
      <c r="D303" s="76" t="s">
        <v>211</v>
      </c>
      <c r="E303" s="11" t="s">
        <v>8</v>
      </c>
      <c r="F303" s="11">
        <v>13</v>
      </c>
      <c r="G303" s="11">
        <v>12.6</v>
      </c>
      <c r="H303" s="11">
        <v>13.04</v>
      </c>
      <c r="I303" s="11">
        <v>13.29</v>
      </c>
      <c r="J303" s="11">
        <v>13.55</v>
      </c>
      <c r="K303" s="11">
        <v>13.79</v>
      </c>
      <c r="L303" s="11">
        <v>14.04</v>
      </c>
      <c r="M303" s="11">
        <v>14.25</v>
      </c>
      <c r="N303" s="11">
        <v>14.48</v>
      </c>
      <c r="O303" s="11">
        <v>15.24</v>
      </c>
      <c r="P303" s="11">
        <v>15.59</v>
      </c>
      <c r="Q303" s="11">
        <v>15.82</v>
      </c>
      <c r="R303" s="11">
        <v>16.13</v>
      </c>
      <c r="S303" s="11">
        <v>16.43</v>
      </c>
      <c r="T303" s="11">
        <v>16.73</v>
      </c>
      <c r="U303" s="11">
        <v>17.07</v>
      </c>
      <c r="V303" s="11">
        <v>17.37</v>
      </c>
      <c r="W303" s="11">
        <v>17.670000000000002</v>
      </c>
      <c r="X303" s="11">
        <v>17.97</v>
      </c>
      <c r="Y303" s="11">
        <v>18.25</v>
      </c>
      <c r="Z303" s="11">
        <v>18.53</v>
      </c>
      <c r="AA303" s="11">
        <v>18.850000000000001</v>
      </c>
      <c r="AB303" s="11">
        <v>19.350000000000001</v>
      </c>
      <c r="AC303" s="11">
        <v>19.73</v>
      </c>
      <c r="AD303" s="11">
        <v>20.07</v>
      </c>
      <c r="AE303" s="11">
        <v>20.420000000000002</v>
      </c>
      <c r="AF303" s="11">
        <v>20.78</v>
      </c>
      <c r="AG303" s="11">
        <v>21.07</v>
      </c>
      <c r="AH303" s="11">
        <v>21.03</v>
      </c>
      <c r="AI303" s="11">
        <v>20.85</v>
      </c>
      <c r="AJ303" s="11">
        <v>20.7</v>
      </c>
      <c r="AK303" s="11">
        <v>20.51</v>
      </c>
    </row>
    <row r="304" spans="1:37" s="11" customFormat="1" x14ac:dyDescent="0.3">
      <c r="A304" s="86" t="str">
        <f t="shared" si="4"/>
        <v>SDG_NoInv_BaseQVAXaagra</v>
      </c>
      <c r="B304" s="9" t="s">
        <v>222</v>
      </c>
      <c r="C304" s="10" t="s">
        <v>217</v>
      </c>
      <c r="D304" s="76" t="s">
        <v>211</v>
      </c>
      <c r="E304" s="11" t="s">
        <v>9</v>
      </c>
      <c r="F304" s="11">
        <v>6.2</v>
      </c>
      <c r="G304" s="11">
        <v>6.02</v>
      </c>
      <c r="H304" s="11">
        <v>6.29</v>
      </c>
      <c r="I304" s="11">
        <v>6.4</v>
      </c>
      <c r="J304" s="11">
        <v>6.53</v>
      </c>
      <c r="K304" s="11">
        <v>6.68</v>
      </c>
      <c r="L304" s="11">
        <v>6.83</v>
      </c>
      <c r="M304" s="11">
        <v>6.99</v>
      </c>
      <c r="N304" s="11">
        <v>7.17</v>
      </c>
      <c r="O304" s="11">
        <v>7.68</v>
      </c>
      <c r="P304" s="11">
        <v>7.94</v>
      </c>
      <c r="Q304" s="11">
        <v>8.11</v>
      </c>
      <c r="R304" s="11">
        <v>8.32</v>
      </c>
      <c r="S304" s="11">
        <v>8.5299999999999994</v>
      </c>
      <c r="T304" s="11">
        <v>8.76</v>
      </c>
      <c r="U304" s="11">
        <v>9.01</v>
      </c>
      <c r="V304" s="11">
        <v>9.23</v>
      </c>
      <c r="W304" s="11">
        <v>9.4700000000000006</v>
      </c>
      <c r="X304" s="11">
        <v>9.73</v>
      </c>
      <c r="Y304" s="11">
        <v>9.9499999999999993</v>
      </c>
      <c r="Z304" s="11">
        <v>10.17</v>
      </c>
      <c r="AA304" s="11">
        <v>10.4</v>
      </c>
      <c r="AB304" s="11">
        <v>10.8</v>
      </c>
      <c r="AC304" s="11">
        <v>11.11</v>
      </c>
      <c r="AD304" s="11">
        <v>11.36</v>
      </c>
      <c r="AE304" s="11">
        <v>11.6</v>
      </c>
      <c r="AF304" s="11">
        <v>11.85</v>
      </c>
      <c r="AG304" s="11">
        <v>12.04</v>
      </c>
      <c r="AH304" s="11">
        <v>12.09</v>
      </c>
      <c r="AI304" s="11">
        <v>12</v>
      </c>
      <c r="AJ304" s="11">
        <v>11.9</v>
      </c>
      <c r="AK304" s="11">
        <v>11.78</v>
      </c>
    </row>
    <row r="305" spans="1:37" s="11" customFormat="1" x14ac:dyDescent="0.3">
      <c r="A305" s="86" t="str">
        <f t="shared" si="4"/>
        <v>SDG_NoInv_BaseQVAXaaoil</v>
      </c>
      <c r="B305" s="9" t="s">
        <v>222</v>
      </c>
      <c r="C305" s="10" t="s">
        <v>217</v>
      </c>
      <c r="D305" s="76" t="s">
        <v>211</v>
      </c>
      <c r="E305" s="11" t="s">
        <v>10</v>
      </c>
      <c r="F305" s="11">
        <v>5.45</v>
      </c>
      <c r="G305" s="11">
        <v>5.36</v>
      </c>
      <c r="H305" s="11">
        <v>5.47</v>
      </c>
      <c r="I305" s="11">
        <v>5.56</v>
      </c>
      <c r="J305" s="11">
        <v>5.65</v>
      </c>
      <c r="K305" s="11">
        <v>5.73</v>
      </c>
      <c r="L305" s="11">
        <v>5.81</v>
      </c>
      <c r="M305" s="11">
        <v>5.89</v>
      </c>
      <c r="N305" s="11">
        <v>5.97</v>
      </c>
      <c r="O305" s="11">
        <v>6.1</v>
      </c>
      <c r="P305" s="11">
        <v>6.21</v>
      </c>
      <c r="Q305" s="11">
        <v>6.3</v>
      </c>
      <c r="R305" s="11">
        <v>6.41</v>
      </c>
      <c r="S305" s="11">
        <v>6.53</v>
      </c>
      <c r="T305" s="11">
        <v>6.64</v>
      </c>
      <c r="U305" s="11">
        <v>6.76</v>
      </c>
      <c r="V305" s="11">
        <v>6.87</v>
      </c>
      <c r="W305" s="11">
        <v>6.97</v>
      </c>
      <c r="X305" s="11">
        <v>7.09</v>
      </c>
      <c r="Y305" s="11">
        <v>7.19</v>
      </c>
      <c r="Z305" s="11">
        <v>7.31</v>
      </c>
      <c r="AA305" s="11">
        <v>7.42</v>
      </c>
      <c r="AB305" s="11">
        <v>7.55</v>
      </c>
      <c r="AC305" s="11">
        <v>7.67</v>
      </c>
      <c r="AD305" s="11">
        <v>7.79</v>
      </c>
      <c r="AE305" s="11">
        <v>7.9</v>
      </c>
      <c r="AF305" s="11">
        <v>8.0299999999999994</v>
      </c>
      <c r="AG305" s="11">
        <v>8.15</v>
      </c>
      <c r="AH305" s="11">
        <v>8.16</v>
      </c>
      <c r="AI305" s="11">
        <v>8.17</v>
      </c>
      <c r="AJ305" s="11">
        <v>8.18</v>
      </c>
      <c r="AK305" s="11">
        <v>8.19</v>
      </c>
    </row>
    <row r="306" spans="1:37" s="11" customFormat="1" x14ac:dyDescent="0.3">
      <c r="A306" s="86" t="str">
        <f t="shared" si="4"/>
        <v>SDG_NoInv_BaseQVAXaatub</v>
      </c>
      <c r="B306" s="9" t="s">
        <v>222</v>
      </c>
      <c r="C306" s="10" t="s">
        <v>217</v>
      </c>
      <c r="D306" s="76" t="s">
        <v>211</v>
      </c>
      <c r="E306" s="11" t="s">
        <v>11</v>
      </c>
      <c r="F306" s="11">
        <v>2.95</v>
      </c>
      <c r="G306" s="11">
        <v>2.83</v>
      </c>
      <c r="H306" s="11">
        <v>2.89</v>
      </c>
      <c r="I306" s="11">
        <v>2.95</v>
      </c>
      <c r="J306" s="11">
        <v>3</v>
      </c>
      <c r="K306" s="11">
        <v>3.03</v>
      </c>
      <c r="L306" s="11">
        <v>3.07</v>
      </c>
      <c r="M306" s="11">
        <v>3.11</v>
      </c>
      <c r="N306" s="11">
        <v>3.14</v>
      </c>
      <c r="O306" s="11">
        <v>3.22</v>
      </c>
      <c r="P306" s="11">
        <v>3.26</v>
      </c>
      <c r="Q306" s="11">
        <v>3.3</v>
      </c>
      <c r="R306" s="11">
        <v>3.36</v>
      </c>
      <c r="S306" s="11">
        <v>3.41</v>
      </c>
      <c r="T306" s="11">
        <v>3.46</v>
      </c>
      <c r="U306" s="11">
        <v>3.51</v>
      </c>
      <c r="V306" s="11">
        <v>3.56</v>
      </c>
      <c r="W306" s="11">
        <v>3.6</v>
      </c>
      <c r="X306" s="11">
        <v>3.65</v>
      </c>
      <c r="Y306" s="11">
        <v>3.7</v>
      </c>
      <c r="Z306" s="11">
        <v>3.75</v>
      </c>
      <c r="AA306" s="11">
        <v>3.8</v>
      </c>
      <c r="AB306" s="11">
        <v>3.87</v>
      </c>
      <c r="AC306" s="11">
        <v>3.92</v>
      </c>
      <c r="AD306" s="11">
        <v>3.97</v>
      </c>
      <c r="AE306" s="11">
        <v>4.03</v>
      </c>
      <c r="AF306" s="11">
        <v>4.09</v>
      </c>
      <c r="AG306" s="11">
        <v>4.13</v>
      </c>
      <c r="AH306" s="11">
        <v>4.0999999999999996</v>
      </c>
      <c r="AI306" s="11">
        <v>4.07</v>
      </c>
      <c r="AJ306" s="11">
        <v>4.04</v>
      </c>
      <c r="AK306" s="11">
        <v>4.01</v>
      </c>
    </row>
    <row r="307" spans="1:37" s="11" customFormat="1" x14ac:dyDescent="0.3">
      <c r="A307" s="86" t="str">
        <f t="shared" si="4"/>
        <v>SDG_NoInv_BaseQVAXaapul</v>
      </c>
      <c r="B307" s="9" t="s">
        <v>222</v>
      </c>
      <c r="C307" s="10" t="s">
        <v>217</v>
      </c>
      <c r="D307" s="76" t="s">
        <v>211</v>
      </c>
      <c r="E307" s="11" t="s">
        <v>12</v>
      </c>
      <c r="F307" s="11">
        <v>0.52</v>
      </c>
      <c r="G307" s="11">
        <v>0.52</v>
      </c>
      <c r="H307" s="11">
        <v>0.53</v>
      </c>
      <c r="I307" s="11">
        <v>0.54</v>
      </c>
      <c r="J307" s="11">
        <v>0.54</v>
      </c>
      <c r="K307" s="11">
        <v>0.55000000000000004</v>
      </c>
      <c r="L307" s="11">
        <v>0.56000000000000005</v>
      </c>
      <c r="M307" s="11">
        <v>0.56000000000000005</v>
      </c>
      <c r="N307" s="11">
        <v>0.56999999999999995</v>
      </c>
      <c r="O307" s="11">
        <v>0.57999999999999996</v>
      </c>
      <c r="P307" s="11">
        <v>0.59</v>
      </c>
      <c r="Q307" s="11">
        <v>0.59</v>
      </c>
      <c r="R307" s="11">
        <v>0.6</v>
      </c>
      <c r="S307" s="11">
        <v>0.61</v>
      </c>
      <c r="T307" s="11">
        <v>0.62</v>
      </c>
      <c r="U307" s="11">
        <v>0.62</v>
      </c>
      <c r="V307" s="11">
        <v>0.63</v>
      </c>
      <c r="W307" s="11">
        <v>0.64</v>
      </c>
      <c r="X307" s="11">
        <v>0.65</v>
      </c>
      <c r="Y307" s="11">
        <v>0.65</v>
      </c>
      <c r="Z307" s="11">
        <v>0.66</v>
      </c>
      <c r="AA307" s="11">
        <v>0.67</v>
      </c>
      <c r="AB307" s="11">
        <v>0.68</v>
      </c>
      <c r="AC307" s="11">
        <v>0.69</v>
      </c>
      <c r="AD307" s="11">
        <v>0.7</v>
      </c>
      <c r="AE307" s="11">
        <v>0.7</v>
      </c>
      <c r="AF307" s="11">
        <v>0.71</v>
      </c>
      <c r="AG307" s="11">
        <v>0.72</v>
      </c>
      <c r="AH307" s="11">
        <v>0.72</v>
      </c>
      <c r="AI307" s="11">
        <v>0.72</v>
      </c>
      <c r="AJ307" s="11">
        <v>0.72</v>
      </c>
      <c r="AK307" s="11">
        <v>0.72</v>
      </c>
    </row>
    <row r="308" spans="1:37" s="11" customFormat="1" x14ac:dyDescent="0.3">
      <c r="A308" s="86" t="str">
        <f t="shared" si="4"/>
        <v>SDG_NoInv_BaseQVAXaasug</v>
      </c>
      <c r="B308" s="9" t="s">
        <v>222</v>
      </c>
      <c r="C308" s="10" t="s">
        <v>217</v>
      </c>
      <c r="D308" s="76" t="s">
        <v>211</v>
      </c>
      <c r="E308" s="11" t="s">
        <v>13</v>
      </c>
      <c r="F308" s="11">
        <v>3.82</v>
      </c>
      <c r="G308" s="11">
        <v>3.74</v>
      </c>
      <c r="H308" s="11">
        <v>3.82</v>
      </c>
      <c r="I308" s="11">
        <v>3.89</v>
      </c>
      <c r="J308" s="11">
        <v>3.95</v>
      </c>
      <c r="K308" s="11">
        <v>3.99</v>
      </c>
      <c r="L308" s="11">
        <v>4.04</v>
      </c>
      <c r="M308" s="11">
        <v>4.08</v>
      </c>
      <c r="N308" s="11">
        <v>4.12</v>
      </c>
      <c r="O308" s="11">
        <v>4.24</v>
      </c>
      <c r="P308" s="11">
        <v>4.29</v>
      </c>
      <c r="Q308" s="11">
        <v>4.32</v>
      </c>
      <c r="R308" s="11">
        <v>4.38</v>
      </c>
      <c r="S308" s="11">
        <v>4.43</v>
      </c>
      <c r="T308" s="11">
        <v>4.4800000000000004</v>
      </c>
      <c r="U308" s="11">
        <v>4.53</v>
      </c>
      <c r="V308" s="11">
        <v>4.57</v>
      </c>
      <c r="W308" s="11">
        <v>4.62</v>
      </c>
      <c r="X308" s="11">
        <v>4.68</v>
      </c>
      <c r="Y308" s="11">
        <v>4.72</v>
      </c>
      <c r="Z308" s="11">
        <v>4.7699999999999996</v>
      </c>
      <c r="AA308" s="11">
        <v>4.8099999999999996</v>
      </c>
      <c r="AB308" s="11">
        <v>4.8899999999999997</v>
      </c>
      <c r="AC308" s="11">
        <v>4.9400000000000004</v>
      </c>
      <c r="AD308" s="11">
        <v>4.9800000000000004</v>
      </c>
      <c r="AE308" s="11">
        <v>5.0199999999999996</v>
      </c>
      <c r="AF308" s="11">
        <v>5.07</v>
      </c>
      <c r="AG308" s="11">
        <v>5.13</v>
      </c>
      <c r="AH308" s="11">
        <v>5.12</v>
      </c>
      <c r="AI308" s="11">
        <v>5.1100000000000003</v>
      </c>
      <c r="AJ308" s="11">
        <v>5.1100000000000003</v>
      </c>
      <c r="AK308" s="11">
        <v>5.0999999999999996</v>
      </c>
    </row>
    <row r="309" spans="1:37" s="11" customFormat="1" x14ac:dyDescent="0.3">
      <c r="A309" s="86" t="str">
        <f t="shared" si="4"/>
        <v>SDG_NoInv_BaseQVAXaaoth</v>
      </c>
      <c r="B309" s="9" t="s">
        <v>222</v>
      </c>
      <c r="C309" s="10" t="s">
        <v>217</v>
      </c>
      <c r="D309" s="76" t="s">
        <v>211</v>
      </c>
      <c r="E309" s="11" t="s">
        <v>14</v>
      </c>
      <c r="F309" s="11">
        <v>7.29</v>
      </c>
      <c r="G309" s="11">
        <v>7.3</v>
      </c>
      <c r="H309" s="11">
        <v>7.41</v>
      </c>
      <c r="I309" s="11">
        <v>7.46</v>
      </c>
      <c r="J309" s="11">
        <v>7.51</v>
      </c>
      <c r="K309" s="11">
        <v>7.57</v>
      </c>
      <c r="L309" s="11">
        <v>7.64</v>
      </c>
      <c r="M309" s="11">
        <v>7.73</v>
      </c>
      <c r="N309" s="11">
        <v>7.83</v>
      </c>
      <c r="O309" s="11">
        <v>7.97</v>
      </c>
      <c r="P309" s="11">
        <v>8.11</v>
      </c>
      <c r="Q309" s="11">
        <v>8.25</v>
      </c>
      <c r="R309" s="11">
        <v>8.39</v>
      </c>
      <c r="S309" s="11">
        <v>8.5299999999999994</v>
      </c>
      <c r="T309" s="11">
        <v>8.68</v>
      </c>
      <c r="U309" s="11">
        <v>8.83</v>
      </c>
      <c r="V309" s="11">
        <v>8.9700000000000006</v>
      </c>
      <c r="W309" s="11">
        <v>9.1199999999999992</v>
      </c>
      <c r="X309" s="11">
        <v>9.27</v>
      </c>
      <c r="Y309" s="11">
        <v>9.42</v>
      </c>
      <c r="Z309" s="11">
        <v>9.56</v>
      </c>
      <c r="AA309" s="11">
        <v>9.7100000000000009</v>
      </c>
      <c r="AB309" s="11">
        <v>9.8800000000000008</v>
      </c>
      <c r="AC309" s="11">
        <v>10.029999999999999</v>
      </c>
      <c r="AD309" s="11">
        <v>10.18</v>
      </c>
      <c r="AE309" s="11">
        <v>10.33</v>
      </c>
      <c r="AF309" s="11">
        <v>10.48</v>
      </c>
      <c r="AG309" s="11">
        <v>10.63</v>
      </c>
      <c r="AH309" s="11">
        <v>10.7</v>
      </c>
      <c r="AI309" s="11">
        <v>10.76</v>
      </c>
      <c r="AJ309" s="11">
        <v>10.81</v>
      </c>
      <c r="AK309" s="11">
        <v>10.86</v>
      </c>
    </row>
    <row r="310" spans="1:37" s="11" customFormat="1" x14ac:dyDescent="0.3">
      <c r="A310" s="86" t="str">
        <f t="shared" si="4"/>
        <v>SDG_NoInv_BaseQVAXalani</v>
      </c>
      <c r="B310" s="9" t="s">
        <v>222</v>
      </c>
      <c r="C310" s="10" t="s">
        <v>217</v>
      </c>
      <c r="D310" s="76" t="s">
        <v>211</v>
      </c>
      <c r="E310" s="11" t="s">
        <v>15</v>
      </c>
      <c r="F310" s="11">
        <v>27.55</v>
      </c>
      <c r="G310" s="11">
        <v>27.7</v>
      </c>
      <c r="H310" s="11">
        <v>28.2</v>
      </c>
      <c r="I310" s="11">
        <v>28.55</v>
      </c>
      <c r="J310" s="11">
        <v>29.01</v>
      </c>
      <c r="K310" s="11">
        <v>29.6</v>
      </c>
      <c r="L310" s="11">
        <v>30.32</v>
      </c>
      <c r="M310" s="11">
        <v>31.07</v>
      </c>
      <c r="N310" s="11">
        <v>31.88</v>
      </c>
      <c r="O310" s="11">
        <v>33.1</v>
      </c>
      <c r="P310" s="11">
        <v>34.270000000000003</v>
      </c>
      <c r="Q310" s="11">
        <v>35.25</v>
      </c>
      <c r="R310" s="11">
        <v>36.340000000000003</v>
      </c>
      <c r="S310" s="11">
        <v>37.39</v>
      </c>
      <c r="T310" s="11">
        <v>38.51</v>
      </c>
      <c r="U310" s="11">
        <v>39.799999999999997</v>
      </c>
      <c r="V310" s="11">
        <v>40.96</v>
      </c>
      <c r="W310" s="11">
        <v>42.17</v>
      </c>
      <c r="X310" s="11">
        <v>43.48</v>
      </c>
      <c r="Y310" s="11">
        <v>44.69</v>
      </c>
      <c r="Z310" s="11">
        <v>45.9</v>
      </c>
      <c r="AA310" s="11">
        <v>47.12</v>
      </c>
      <c r="AB310" s="11">
        <v>48.59</v>
      </c>
      <c r="AC310" s="11">
        <v>49.95</v>
      </c>
      <c r="AD310" s="11">
        <v>51.26</v>
      </c>
      <c r="AE310" s="11">
        <v>52.57</v>
      </c>
      <c r="AF310" s="11">
        <v>53.92</v>
      </c>
      <c r="AG310" s="11">
        <v>55.2</v>
      </c>
      <c r="AH310" s="11">
        <v>54.66</v>
      </c>
      <c r="AI310" s="11">
        <v>54.01</v>
      </c>
      <c r="AJ310" s="11">
        <v>53.49</v>
      </c>
      <c r="AK310" s="11">
        <v>52.93</v>
      </c>
    </row>
    <row r="311" spans="1:37" s="11" customFormat="1" x14ac:dyDescent="0.3">
      <c r="A311" s="86" t="str">
        <f t="shared" si="4"/>
        <v>SDG_NoInv_BaseQVAXafore</v>
      </c>
      <c r="B311" s="9" t="s">
        <v>222</v>
      </c>
      <c r="C311" s="10" t="s">
        <v>217</v>
      </c>
      <c r="D311" s="76" t="s">
        <v>211</v>
      </c>
      <c r="E311" s="11" t="s">
        <v>16</v>
      </c>
      <c r="F311" s="11">
        <v>6.49</v>
      </c>
      <c r="G311" s="11">
        <v>6.17</v>
      </c>
      <c r="H311" s="11">
        <v>6.35</v>
      </c>
      <c r="I311" s="11">
        <v>6.49</v>
      </c>
      <c r="J311" s="11">
        <v>6.59</v>
      </c>
      <c r="K311" s="11">
        <v>6.68</v>
      </c>
      <c r="L311" s="11">
        <v>6.77</v>
      </c>
      <c r="M311" s="11">
        <v>6.86</v>
      </c>
      <c r="N311" s="11">
        <v>6.99</v>
      </c>
      <c r="O311" s="11">
        <v>7.22</v>
      </c>
      <c r="P311" s="11">
        <v>7.34</v>
      </c>
      <c r="Q311" s="11">
        <v>7.42</v>
      </c>
      <c r="R311" s="11">
        <v>7.56</v>
      </c>
      <c r="S311" s="11">
        <v>7.67</v>
      </c>
      <c r="T311" s="11">
        <v>7.81</v>
      </c>
      <c r="U311" s="11">
        <v>7.99</v>
      </c>
      <c r="V311" s="11">
        <v>8.15</v>
      </c>
      <c r="W311" s="11">
        <v>8.33</v>
      </c>
      <c r="X311" s="11">
        <v>8.5299999999999994</v>
      </c>
      <c r="Y311" s="11">
        <v>8.76</v>
      </c>
      <c r="Z311" s="11">
        <v>8.93</v>
      </c>
      <c r="AA311" s="11">
        <v>9.11</v>
      </c>
      <c r="AB311" s="11">
        <v>9.32</v>
      </c>
      <c r="AC311" s="11">
        <v>9.49</v>
      </c>
      <c r="AD311" s="11">
        <v>9.65</v>
      </c>
      <c r="AE311" s="11">
        <v>9.81</v>
      </c>
      <c r="AF311" s="11">
        <v>9.98</v>
      </c>
      <c r="AG311" s="11">
        <v>10.130000000000001</v>
      </c>
      <c r="AH311" s="11">
        <v>10.08</v>
      </c>
      <c r="AI311" s="11">
        <v>9.99</v>
      </c>
      <c r="AJ311" s="11">
        <v>9.91</v>
      </c>
      <c r="AK311" s="11">
        <v>9.82</v>
      </c>
    </row>
    <row r="312" spans="1:37" s="11" customFormat="1" x14ac:dyDescent="0.3">
      <c r="A312" s="86" t="str">
        <f t="shared" si="4"/>
        <v>SDG_NoInv_BaseQVAXafish</v>
      </c>
      <c r="B312" s="9" t="s">
        <v>222</v>
      </c>
      <c r="C312" s="10" t="s">
        <v>217</v>
      </c>
      <c r="D312" s="76" t="s">
        <v>211</v>
      </c>
      <c r="E312" s="11" t="s">
        <v>17</v>
      </c>
      <c r="F312" s="11">
        <v>7.37</v>
      </c>
      <c r="G312" s="11">
        <v>7.41</v>
      </c>
      <c r="H312" s="11">
        <v>7.7</v>
      </c>
      <c r="I312" s="11">
        <v>7.86</v>
      </c>
      <c r="J312" s="11">
        <v>8.02</v>
      </c>
      <c r="K312" s="11">
        <v>8.1999999999999993</v>
      </c>
      <c r="L312" s="11">
        <v>8.42</v>
      </c>
      <c r="M312" s="11">
        <v>8.64</v>
      </c>
      <c r="N312" s="11">
        <v>8.8699999999999992</v>
      </c>
      <c r="O312" s="11">
        <v>9.26</v>
      </c>
      <c r="P312" s="11">
        <v>9.6</v>
      </c>
      <c r="Q312" s="11">
        <v>9.89</v>
      </c>
      <c r="R312" s="11">
        <v>10.210000000000001</v>
      </c>
      <c r="S312" s="11">
        <v>10.52</v>
      </c>
      <c r="T312" s="11">
        <v>10.85</v>
      </c>
      <c r="U312" s="11">
        <v>11.23</v>
      </c>
      <c r="V312" s="11">
        <v>11.56</v>
      </c>
      <c r="W312" s="11">
        <v>11.91</v>
      </c>
      <c r="X312" s="11">
        <v>12.29</v>
      </c>
      <c r="Y312" s="11">
        <v>12.64</v>
      </c>
      <c r="Z312" s="11">
        <v>12.99</v>
      </c>
      <c r="AA312" s="11">
        <v>13.35</v>
      </c>
      <c r="AB312" s="11">
        <v>13.8</v>
      </c>
      <c r="AC312" s="11">
        <v>14.22</v>
      </c>
      <c r="AD312" s="11">
        <v>14.62</v>
      </c>
      <c r="AE312" s="11">
        <v>15.02</v>
      </c>
      <c r="AF312" s="11">
        <v>15.43</v>
      </c>
      <c r="AG312" s="11">
        <v>15.84</v>
      </c>
      <c r="AH312" s="11">
        <v>15.73</v>
      </c>
      <c r="AI312" s="11">
        <v>15.56</v>
      </c>
      <c r="AJ312" s="11">
        <v>15.42</v>
      </c>
      <c r="AK312" s="11">
        <v>15.25</v>
      </c>
    </row>
    <row r="313" spans="1:37" s="11" customFormat="1" x14ac:dyDescent="0.3">
      <c r="A313" s="86" t="str">
        <f t="shared" si="4"/>
        <v>SDG_NoInv_BaseQVAXacoal</v>
      </c>
      <c r="B313" s="9" t="s">
        <v>222</v>
      </c>
      <c r="C313" s="10" t="s">
        <v>217</v>
      </c>
      <c r="D313" s="76" t="s">
        <v>211</v>
      </c>
      <c r="E313" s="11" t="s">
        <v>18</v>
      </c>
      <c r="F313" s="11">
        <v>112.99</v>
      </c>
      <c r="G313" s="11">
        <v>109.36</v>
      </c>
      <c r="H313" s="11">
        <v>107.44</v>
      </c>
      <c r="I313" s="11">
        <v>105.69</v>
      </c>
      <c r="J313" s="11">
        <v>102.49</v>
      </c>
      <c r="K313" s="11">
        <v>101.14</v>
      </c>
      <c r="L313" s="11">
        <v>99.15</v>
      </c>
      <c r="M313" s="11">
        <v>97.17</v>
      </c>
      <c r="N313" s="11">
        <v>96.04</v>
      </c>
      <c r="O313" s="11">
        <v>94.62</v>
      </c>
      <c r="P313" s="11">
        <v>91.72</v>
      </c>
      <c r="Q313" s="11">
        <v>86.87</v>
      </c>
      <c r="R313" s="11">
        <v>83.67</v>
      </c>
      <c r="S313" s="11">
        <v>83.65</v>
      </c>
      <c r="T313" s="11">
        <v>82.76</v>
      </c>
      <c r="U313" s="11">
        <v>82.33</v>
      </c>
      <c r="V313" s="11">
        <v>81.45</v>
      </c>
      <c r="W313" s="11">
        <v>81.180000000000007</v>
      </c>
      <c r="X313" s="11">
        <v>79.08</v>
      </c>
      <c r="Y313" s="11">
        <v>77.16</v>
      </c>
      <c r="Z313" s="11">
        <v>75.239999999999995</v>
      </c>
      <c r="AA313" s="11">
        <v>73.319999999999993</v>
      </c>
      <c r="AB313" s="11">
        <v>69.09</v>
      </c>
      <c r="AC313" s="11">
        <v>64.87</v>
      </c>
      <c r="AD313" s="11">
        <v>60.65</v>
      </c>
      <c r="AE313" s="11">
        <v>56.42</v>
      </c>
      <c r="AF313" s="11">
        <v>52.2</v>
      </c>
      <c r="AG313" s="11">
        <v>44.48</v>
      </c>
      <c r="AH313" s="11">
        <v>36.76</v>
      </c>
      <c r="AI313" s="11">
        <v>29.04</v>
      </c>
      <c r="AJ313" s="11">
        <v>21.33</v>
      </c>
      <c r="AK313" s="11">
        <v>13.61</v>
      </c>
    </row>
    <row r="314" spans="1:37" s="11" customFormat="1" x14ac:dyDescent="0.3">
      <c r="A314" s="86" t="str">
        <f t="shared" si="4"/>
        <v>SDG_NoInv_BaseQVAXagold</v>
      </c>
      <c r="B314" s="9" t="s">
        <v>222</v>
      </c>
      <c r="C314" s="10" t="s">
        <v>217</v>
      </c>
      <c r="D314" s="76" t="s">
        <v>211</v>
      </c>
      <c r="E314" s="11" t="s">
        <v>19</v>
      </c>
      <c r="F314" s="11">
        <v>61.14</v>
      </c>
      <c r="G314" s="11">
        <v>61.08</v>
      </c>
      <c r="H314" s="11">
        <v>60.95</v>
      </c>
      <c r="I314" s="11">
        <v>60.88</v>
      </c>
      <c r="J314" s="11">
        <v>60.82</v>
      </c>
      <c r="K314" s="11">
        <v>60.76</v>
      </c>
      <c r="L314" s="11">
        <v>60.7</v>
      </c>
      <c r="M314" s="11">
        <v>60.64</v>
      </c>
      <c r="N314" s="11">
        <v>60.58</v>
      </c>
      <c r="O314" s="11">
        <v>60.51</v>
      </c>
      <c r="P314" s="11">
        <v>60.45</v>
      </c>
      <c r="Q314" s="11">
        <v>60.39</v>
      </c>
      <c r="R314" s="11">
        <v>60.33</v>
      </c>
      <c r="S314" s="11">
        <v>60.27</v>
      </c>
      <c r="T314" s="11">
        <v>60.21</v>
      </c>
      <c r="U314" s="11">
        <v>60.15</v>
      </c>
      <c r="V314" s="11">
        <v>60.09</v>
      </c>
      <c r="W314" s="11">
        <v>60.03</v>
      </c>
      <c r="X314" s="11">
        <v>59.97</v>
      </c>
      <c r="Y314" s="11">
        <v>59.91</v>
      </c>
      <c r="Z314" s="11">
        <v>59.85</v>
      </c>
      <c r="AA314" s="11">
        <v>59.79</v>
      </c>
      <c r="AB314" s="11">
        <v>59.73</v>
      </c>
      <c r="AC314" s="11">
        <v>59.67</v>
      </c>
      <c r="AD314" s="11">
        <v>59.61</v>
      </c>
      <c r="AE314" s="11">
        <v>59.55</v>
      </c>
      <c r="AF314" s="11">
        <v>59.49</v>
      </c>
      <c r="AG314" s="11">
        <v>59.43</v>
      </c>
      <c r="AH314" s="11">
        <v>59.38</v>
      </c>
      <c r="AI314" s="11">
        <v>59.32</v>
      </c>
      <c r="AJ314" s="11">
        <v>59.26</v>
      </c>
      <c r="AK314" s="11">
        <v>59.2</v>
      </c>
    </row>
    <row r="315" spans="1:37" s="11" customFormat="1" x14ac:dyDescent="0.3">
      <c r="A315" s="86" t="str">
        <f t="shared" si="4"/>
        <v>SDG_NoInv_BaseQVAXangas</v>
      </c>
      <c r="B315" s="9" t="s">
        <v>222</v>
      </c>
      <c r="C315" s="10" t="s">
        <v>217</v>
      </c>
      <c r="D315" s="76" t="s">
        <v>211</v>
      </c>
      <c r="E315" s="11" t="s">
        <v>20</v>
      </c>
      <c r="F315" s="11">
        <v>0.94</v>
      </c>
      <c r="G315" s="11">
        <v>0.8</v>
      </c>
      <c r="H315" s="11">
        <v>0.77</v>
      </c>
      <c r="I315" s="11">
        <v>0.72</v>
      </c>
      <c r="J315" s="11">
        <v>0.68</v>
      </c>
      <c r="K315" s="11">
        <v>0.64</v>
      </c>
      <c r="L315" s="11">
        <v>0.61</v>
      </c>
      <c r="M315" s="11">
        <v>0.57999999999999996</v>
      </c>
      <c r="N315" s="11">
        <v>0.55000000000000004</v>
      </c>
      <c r="O315" s="11">
        <v>0.54</v>
      </c>
      <c r="P315" s="11">
        <v>0.52</v>
      </c>
      <c r="Q315" s="11">
        <v>0.49</v>
      </c>
      <c r="R315" s="11">
        <v>0.47</v>
      </c>
      <c r="S315" s="11">
        <v>0.44</v>
      </c>
      <c r="T315" s="11">
        <v>0.42</v>
      </c>
      <c r="U315" s="11">
        <v>0.4</v>
      </c>
      <c r="V315" s="11">
        <v>0.38</v>
      </c>
      <c r="W315" s="11">
        <v>0.36</v>
      </c>
      <c r="X315" s="11">
        <v>0.35</v>
      </c>
      <c r="Y315" s="11">
        <v>0.33</v>
      </c>
      <c r="Z315" s="11">
        <v>0.31</v>
      </c>
      <c r="AA315" s="11">
        <v>0.3</v>
      </c>
      <c r="AB315" s="11">
        <v>0.28999999999999998</v>
      </c>
      <c r="AC315" s="11">
        <v>0.27</v>
      </c>
      <c r="AD315" s="11">
        <v>0.26</v>
      </c>
      <c r="AE315" s="11">
        <v>0.25</v>
      </c>
      <c r="AF315" s="11">
        <v>0.24</v>
      </c>
      <c r="AG315" s="11">
        <v>0.23</v>
      </c>
      <c r="AH315" s="11">
        <v>0.22</v>
      </c>
      <c r="AI315" s="11">
        <v>0.21</v>
      </c>
      <c r="AJ315" s="11">
        <v>0.2</v>
      </c>
      <c r="AK315" s="11">
        <v>0.19</v>
      </c>
    </row>
    <row r="316" spans="1:37" s="11" customFormat="1" x14ac:dyDescent="0.3">
      <c r="A316" s="86" t="str">
        <f t="shared" si="4"/>
        <v>SDG_NoInv_BaseQVAXapgm</v>
      </c>
      <c r="B316" s="9" t="s">
        <v>222</v>
      </c>
      <c r="C316" s="10" t="s">
        <v>217</v>
      </c>
      <c r="D316" s="76" t="s">
        <v>211</v>
      </c>
      <c r="E316" s="11" t="s">
        <v>21</v>
      </c>
      <c r="F316" s="11">
        <v>97.82</v>
      </c>
      <c r="G316" s="11">
        <v>74.06</v>
      </c>
      <c r="H316" s="11">
        <v>78.099999999999994</v>
      </c>
      <c r="I316" s="11">
        <v>82.02</v>
      </c>
      <c r="J316" s="11">
        <v>86.03</v>
      </c>
      <c r="K316" s="11">
        <v>90.07</v>
      </c>
      <c r="L316" s="11">
        <v>94.16</v>
      </c>
      <c r="M316" s="11">
        <v>94.74</v>
      </c>
      <c r="N316" s="11">
        <v>95.3</v>
      </c>
      <c r="O316" s="11">
        <v>96.13</v>
      </c>
      <c r="P316" s="11">
        <v>96.76</v>
      </c>
      <c r="Q316" s="11">
        <v>97.3</v>
      </c>
      <c r="R316" s="11">
        <v>99.34</v>
      </c>
      <c r="S316" s="11">
        <v>101.4</v>
      </c>
      <c r="T316" s="11">
        <v>103.48</v>
      </c>
      <c r="U316" s="11">
        <v>105.61</v>
      </c>
      <c r="V316" s="11">
        <v>107.85</v>
      </c>
      <c r="W316" s="11">
        <v>110.05</v>
      </c>
      <c r="X316" s="11">
        <v>112.15</v>
      </c>
      <c r="Y316" s="11">
        <v>114.26</v>
      </c>
      <c r="Z316" s="11">
        <v>116.35</v>
      </c>
      <c r="AA316" s="11">
        <v>118.48</v>
      </c>
      <c r="AB316" s="11">
        <v>141.19</v>
      </c>
      <c r="AC316" s="11">
        <v>164.21</v>
      </c>
      <c r="AD316" s="11">
        <v>187.48</v>
      </c>
      <c r="AE316" s="11">
        <v>210.83</v>
      </c>
      <c r="AF316" s="11">
        <v>234.21</v>
      </c>
      <c r="AG316" s="11">
        <v>257.54000000000002</v>
      </c>
      <c r="AH316" s="11">
        <v>280.11</v>
      </c>
      <c r="AI316" s="11">
        <v>302.8</v>
      </c>
      <c r="AJ316" s="11">
        <v>325.68</v>
      </c>
      <c r="AK316" s="11">
        <v>348.59</v>
      </c>
    </row>
    <row r="317" spans="1:37" s="11" customFormat="1" x14ac:dyDescent="0.3">
      <c r="A317" s="86" t="str">
        <f t="shared" si="4"/>
        <v>SDG_NoInv_BaseQVAXamore</v>
      </c>
      <c r="B317" s="9" t="s">
        <v>222</v>
      </c>
      <c r="C317" s="10" t="s">
        <v>217</v>
      </c>
      <c r="D317" s="76" t="s">
        <v>211</v>
      </c>
      <c r="E317" s="11" t="s">
        <v>22</v>
      </c>
      <c r="F317" s="11">
        <v>78.23</v>
      </c>
      <c r="G317" s="11">
        <v>72.83</v>
      </c>
      <c r="H317" s="11">
        <v>76.33</v>
      </c>
      <c r="I317" s="11">
        <v>78.16</v>
      </c>
      <c r="J317" s="11">
        <v>80.150000000000006</v>
      </c>
      <c r="K317" s="11">
        <v>82.14</v>
      </c>
      <c r="L317" s="11">
        <v>84.4</v>
      </c>
      <c r="M317" s="11">
        <v>87.02</v>
      </c>
      <c r="N317" s="11">
        <v>89.76</v>
      </c>
      <c r="O317" s="11">
        <v>95.62</v>
      </c>
      <c r="P317" s="11">
        <v>99.69</v>
      </c>
      <c r="Q317" s="11">
        <v>102.94</v>
      </c>
      <c r="R317" s="11">
        <v>106.17</v>
      </c>
      <c r="S317" s="11">
        <v>109.33</v>
      </c>
      <c r="T317" s="11">
        <v>112.53</v>
      </c>
      <c r="U317" s="11">
        <v>115.96</v>
      </c>
      <c r="V317" s="11">
        <v>118.86</v>
      </c>
      <c r="W317" s="11">
        <v>121.96</v>
      </c>
      <c r="X317" s="11">
        <v>125.47</v>
      </c>
      <c r="Y317" s="11">
        <v>128.37</v>
      </c>
      <c r="Z317" s="11">
        <v>130.93</v>
      </c>
      <c r="AA317" s="11">
        <v>133.63999999999999</v>
      </c>
      <c r="AB317" s="11">
        <v>137.16999999999999</v>
      </c>
      <c r="AC317" s="11">
        <v>139.9</v>
      </c>
      <c r="AD317" s="11">
        <v>142.18</v>
      </c>
      <c r="AE317" s="11">
        <v>144.25</v>
      </c>
      <c r="AF317" s="11">
        <v>146.33000000000001</v>
      </c>
      <c r="AG317" s="11">
        <v>147.88999999999999</v>
      </c>
      <c r="AH317" s="11">
        <v>146.49</v>
      </c>
      <c r="AI317" s="11">
        <v>143.30000000000001</v>
      </c>
      <c r="AJ317" s="11">
        <v>140.1</v>
      </c>
      <c r="AK317" s="11">
        <v>136.21</v>
      </c>
    </row>
    <row r="318" spans="1:37" s="11" customFormat="1" x14ac:dyDescent="0.3">
      <c r="A318" s="86" t="str">
        <f t="shared" si="4"/>
        <v>SDG_NoInv_BaseQVAXamine</v>
      </c>
      <c r="B318" s="9" t="s">
        <v>222</v>
      </c>
      <c r="C318" s="10" t="s">
        <v>217</v>
      </c>
      <c r="D318" s="76" t="s">
        <v>211</v>
      </c>
      <c r="E318" s="11" t="s">
        <v>23</v>
      </c>
      <c r="F318" s="11">
        <v>57.01</v>
      </c>
      <c r="G318" s="11">
        <v>53.18</v>
      </c>
      <c r="H318" s="11">
        <v>55.21</v>
      </c>
      <c r="I318" s="11">
        <v>56.44</v>
      </c>
      <c r="J318" s="11">
        <v>57.7</v>
      </c>
      <c r="K318" s="11">
        <v>59</v>
      </c>
      <c r="L318" s="11">
        <v>60.54</v>
      </c>
      <c r="M318" s="11">
        <v>62.26</v>
      </c>
      <c r="N318" s="11">
        <v>63.98</v>
      </c>
      <c r="O318" s="11">
        <v>66.680000000000007</v>
      </c>
      <c r="P318" s="11">
        <v>68.7</v>
      </c>
      <c r="Q318" s="11">
        <v>70.48</v>
      </c>
      <c r="R318" s="11">
        <v>72.47</v>
      </c>
      <c r="S318" s="11">
        <v>74.47</v>
      </c>
      <c r="T318" s="11">
        <v>76.59</v>
      </c>
      <c r="U318" s="11">
        <v>78.89</v>
      </c>
      <c r="V318" s="11">
        <v>80.98</v>
      </c>
      <c r="W318" s="11">
        <v>83.33</v>
      </c>
      <c r="X318" s="11">
        <v>86.19</v>
      </c>
      <c r="Y318" s="11">
        <v>88.74</v>
      </c>
      <c r="Z318" s="11">
        <v>91.3</v>
      </c>
      <c r="AA318" s="11">
        <v>93.94</v>
      </c>
      <c r="AB318" s="11">
        <v>96.73</v>
      </c>
      <c r="AC318" s="11">
        <v>99.01</v>
      </c>
      <c r="AD318" s="11">
        <v>101.15</v>
      </c>
      <c r="AE318" s="11">
        <v>103.3</v>
      </c>
      <c r="AF318" s="11">
        <v>105.65</v>
      </c>
      <c r="AG318" s="11">
        <v>108.18</v>
      </c>
      <c r="AH318" s="11">
        <v>107.8</v>
      </c>
      <c r="AI318" s="11">
        <v>106.68</v>
      </c>
      <c r="AJ318" s="11">
        <v>105.83</v>
      </c>
      <c r="AK318" s="11">
        <v>104.82</v>
      </c>
    </row>
    <row r="319" spans="1:37" s="11" customFormat="1" x14ac:dyDescent="0.3">
      <c r="A319" s="86" t="str">
        <f t="shared" si="4"/>
        <v>SDG_NoInv_BaseQVAXameat</v>
      </c>
      <c r="B319" s="9" t="s">
        <v>222</v>
      </c>
      <c r="C319" s="10" t="s">
        <v>217</v>
      </c>
      <c r="D319" s="76" t="s">
        <v>211</v>
      </c>
      <c r="E319" s="11" t="s">
        <v>24</v>
      </c>
      <c r="F319" s="11">
        <v>14.3</v>
      </c>
      <c r="G319" s="11">
        <v>14.33</v>
      </c>
      <c r="H319" s="11">
        <v>14.67</v>
      </c>
      <c r="I319" s="11">
        <v>14.91</v>
      </c>
      <c r="J319" s="11">
        <v>15.17</v>
      </c>
      <c r="K319" s="11">
        <v>15.46</v>
      </c>
      <c r="L319" s="11">
        <v>15.82</v>
      </c>
      <c r="M319" s="11">
        <v>16.18</v>
      </c>
      <c r="N319" s="11">
        <v>16.55</v>
      </c>
      <c r="O319" s="11">
        <v>17.059999999999999</v>
      </c>
      <c r="P319" s="11">
        <v>17.52</v>
      </c>
      <c r="Q319" s="11">
        <v>17.93</v>
      </c>
      <c r="R319" s="11">
        <v>18.420000000000002</v>
      </c>
      <c r="S319" s="11">
        <v>18.899999999999999</v>
      </c>
      <c r="T319" s="11">
        <v>19.41</v>
      </c>
      <c r="U319" s="11">
        <v>19.98</v>
      </c>
      <c r="V319" s="11">
        <v>20.48</v>
      </c>
      <c r="W319" s="11">
        <v>21</v>
      </c>
      <c r="X319" s="11">
        <v>21.54</v>
      </c>
      <c r="Y319" s="11">
        <v>22.02</v>
      </c>
      <c r="Z319" s="11">
        <v>22.5</v>
      </c>
      <c r="AA319" s="11">
        <v>22.97</v>
      </c>
      <c r="AB319" s="11">
        <v>23.55</v>
      </c>
      <c r="AC319" s="11">
        <v>24.05</v>
      </c>
      <c r="AD319" s="11">
        <v>24.53</v>
      </c>
      <c r="AE319" s="11">
        <v>25.01</v>
      </c>
      <c r="AF319" s="11">
        <v>25.52</v>
      </c>
      <c r="AG319" s="11">
        <v>26.01</v>
      </c>
      <c r="AH319" s="11">
        <v>25.79</v>
      </c>
      <c r="AI319" s="11">
        <v>25.57</v>
      </c>
      <c r="AJ319" s="11">
        <v>25.41</v>
      </c>
      <c r="AK319" s="11">
        <v>25.23</v>
      </c>
    </row>
    <row r="320" spans="1:37" s="11" customFormat="1" x14ac:dyDescent="0.3">
      <c r="A320" s="86" t="str">
        <f t="shared" si="4"/>
        <v>SDG_NoInv_BaseQVAXapfis</v>
      </c>
      <c r="B320" s="9" t="s">
        <v>222</v>
      </c>
      <c r="C320" s="10" t="s">
        <v>217</v>
      </c>
      <c r="D320" s="76" t="s">
        <v>211</v>
      </c>
      <c r="E320" s="11" t="s">
        <v>25</v>
      </c>
      <c r="F320" s="11">
        <v>6.32</v>
      </c>
      <c r="G320" s="11">
        <v>6.24</v>
      </c>
      <c r="H320" s="11">
        <v>6.45</v>
      </c>
      <c r="I320" s="11">
        <v>6.58</v>
      </c>
      <c r="J320" s="11">
        <v>6.72</v>
      </c>
      <c r="K320" s="11">
        <v>6.86</v>
      </c>
      <c r="L320" s="11">
        <v>7.01</v>
      </c>
      <c r="M320" s="11">
        <v>7.17</v>
      </c>
      <c r="N320" s="11">
        <v>7.34</v>
      </c>
      <c r="O320" s="11">
        <v>7.69</v>
      </c>
      <c r="P320" s="11">
        <v>7.92</v>
      </c>
      <c r="Q320" s="11">
        <v>8.1</v>
      </c>
      <c r="R320" s="11">
        <v>8.32</v>
      </c>
      <c r="S320" s="11">
        <v>8.5399999999999991</v>
      </c>
      <c r="T320" s="11">
        <v>8.77</v>
      </c>
      <c r="U320" s="11">
        <v>9.0299999999999994</v>
      </c>
      <c r="V320" s="11">
        <v>9.25</v>
      </c>
      <c r="W320" s="11">
        <v>9.49</v>
      </c>
      <c r="X320" s="11">
        <v>9.76</v>
      </c>
      <c r="Y320" s="11">
        <v>9.99</v>
      </c>
      <c r="Z320" s="11">
        <v>10.220000000000001</v>
      </c>
      <c r="AA320" s="11">
        <v>10.46</v>
      </c>
      <c r="AB320" s="11">
        <v>10.8</v>
      </c>
      <c r="AC320" s="11">
        <v>11.09</v>
      </c>
      <c r="AD320" s="11">
        <v>11.35</v>
      </c>
      <c r="AE320" s="11">
        <v>11.6</v>
      </c>
      <c r="AF320" s="11">
        <v>11.85</v>
      </c>
      <c r="AG320" s="11">
        <v>12.1</v>
      </c>
      <c r="AH320" s="11">
        <v>12.07</v>
      </c>
      <c r="AI320" s="11">
        <v>11.98</v>
      </c>
      <c r="AJ320" s="11">
        <v>11.9</v>
      </c>
      <c r="AK320" s="11">
        <v>11.79</v>
      </c>
    </row>
    <row r="321" spans="1:37" s="11" customFormat="1" x14ac:dyDescent="0.3">
      <c r="A321" s="86" t="str">
        <f t="shared" si="4"/>
        <v>SDG_NoInv_BaseQVAXavege</v>
      </c>
      <c r="B321" s="9" t="s">
        <v>222</v>
      </c>
      <c r="C321" s="10" t="s">
        <v>217</v>
      </c>
      <c r="D321" s="76" t="s">
        <v>211</v>
      </c>
      <c r="E321" s="11" t="s">
        <v>26</v>
      </c>
      <c r="F321" s="11">
        <v>10.97</v>
      </c>
      <c r="G321" s="11">
        <v>10.63</v>
      </c>
      <c r="H321" s="11">
        <v>11.03</v>
      </c>
      <c r="I321" s="11">
        <v>11.26</v>
      </c>
      <c r="J321" s="11">
        <v>11.52</v>
      </c>
      <c r="K321" s="11">
        <v>11.77</v>
      </c>
      <c r="L321" s="11">
        <v>12.04</v>
      </c>
      <c r="M321" s="11">
        <v>12.32</v>
      </c>
      <c r="N321" s="11">
        <v>12.62</v>
      </c>
      <c r="O321" s="11">
        <v>13.32</v>
      </c>
      <c r="P321" s="11">
        <v>13.74</v>
      </c>
      <c r="Q321" s="11">
        <v>14.06</v>
      </c>
      <c r="R321" s="11">
        <v>14.46</v>
      </c>
      <c r="S321" s="11">
        <v>14.85</v>
      </c>
      <c r="T321" s="11">
        <v>15.27</v>
      </c>
      <c r="U321" s="11">
        <v>15.74</v>
      </c>
      <c r="V321" s="11">
        <v>16.14</v>
      </c>
      <c r="W321" s="11">
        <v>16.579999999999998</v>
      </c>
      <c r="X321" s="11">
        <v>17.059999999999999</v>
      </c>
      <c r="Y321" s="11">
        <v>17.489999999999998</v>
      </c>
      <c r="Z321" s="11">
        <v>17.91</v>
      </c>
      <c r="AA321" s="11">
        <v>18.350000000000001</v>
      </c>
      <c r="AB321" s="11">
        <v>19.02</v>
      </c>
      <c r="AC321" s="11">
        <v>19.559999999999999</v>
      </c>
      <c r="AD321" s="11">
        <v>20.02</v>
      </c>
      <c r="AE321" s="11">
        <v>20.47</v>
      </c>
      <c r="AF321" s="11">
        <v>20.94</v>
      </c>
      <c r="AG321" s="11">
        <v>21.37</v>
      </c>
      <c r="AH321" s="11">
        <v>21.42</v>
      </c>
      <c r="AI321" s="11">
        <v>21.31</v>
      </c>
      <c r="AJ321" s="11">
        <v>21.17</v>
      </c>
      <c r="AK321" s="11">
        <v>20.98</v>
      </c>
    </row>
    <row r="322" spans="1:37" s="11" customFormat="1" x14ac:dyDescent="0.3">
      <c r="A322" s="86" t="str">
        <f t="shared" ref="A322:A385" si="5">_xlfn.CONCAT(C322,D322,E322)</f>
        <v>SDG_NoInv_BaseQVAXafats</v>
      </c>
      <c r="B322" s="9" t="s">
        <v>222</v>
      </c>
      <c r="C322" s="10" t="s">
        <v>217</v>
      </c>
      <c r="D322" s="76" t="s">
        <v>211</v>
      </c>
      <c r="E322" s="11" t="s">
        <v>27</v>
      </c>
      <c r="F322" s="11">
        <v>3.48</v>
      </c>
      <c r="G322" s="11">
        <v>3.56</v>
      </c>
      <c r="H322" s="11">
        <v>3.71</v>
      </c>
      <c r="I322" s="11">
        <v>3.79</v>
      </c>
      <c r="J322" s="11">
        <v>3.87</v>
      </c>
      <c r="K322" s="11">
        <v>3.96</v>
      </c>
      <c r="L322" s="11">
        <v>4.0599999999999996</v>
      </c>
      <c r="M322" s="11">
        <v>4.17</v>
      </c>
      <c r="N322" s="11">
        <v>4.2699999999999996</v>
      </c>
      <c r="O322" s="11">
        <v>4.5</v>
      </c>
      <c r="P322" s="11">
        <v>4.6900000000000004</v>
      </c>
      <c r="Q322" s="11">
        <v>4.84</v>
      </c>
      <c r="R322" s="11">
        <v>4.99</v>
      </c>
      <c r="S322" s="11">
        <v>5.12</v>
      </c>
      <c r="T322" s="11">
        <v>5.25</v>
      </c>
      <c r="U322" s="11">
        <v>5.39</v>
      </c>
      <c r="V322" s="11">
        <v>5.49</v>
      </c>
      <c r="W322" s="11">
        <v>5.6</v>
      </c>
      <c r="X322" s="11">
        <v>5.73</v>
      </c>
      <c r="Y322" s="11">
        <v>5.83</v>
      </c>
      <c r="Z322" s="11">
        <v>5.93</v>
      </c>
      <c r="AA322" s="11">
        <v>6.04</v>
      </c>
      <c r="AB322" s="11">
        <v>6.2</v>
      </c>
      <c r="AC322" s="11">
        <v>6.34</v>
      </c>
      <c r="AD322" s="11">
        <v>6.45</v>
      </c>
      <c r="AE322" s="11">
        <v>6.56</v>
      </c>
      <c r="AF322" s="11">
        <v>6.66</v>
      </c>
      <c r="AG322" s="11">
        <v>6.74</v>
      </c>
      <c r="AH322" s="11">
        <v>6.66</v>
      </c>
      <c r="AI322" s="11">
        <v>6.55</v>
      </c>
      <c r="AJ322" s="11">
        <v>6.45</v>
      </c>
      <c r="AK322" s="11">
        <v>6.34</v>
      </c>
    </row>
    <row r="323" spans="1:37" s="11" customFormat="1" x14ac:dyDescent="0.3">
      <c r="A323" s="86" t="str">
        <f t="shared" si="5"/>
        <v>SDG_NoInv_BaseQVAXadair</v>
      </c>
      <c r="B323" s="9" t="s">
        <v>222</v>
      </c>
      <c r="C323" s="10" t="s">
        <v>217</v>
      </c>
      <c r="D323" s="76" t="s">
        <v>211</v>
      </c>
      <c r="E323" s="11" t="s">
        <v>28</v>
      </c>
      <c r="F323" s="11">
        <v>10.56</v>
      </c>
      <c r="G323" s="11">
        <v>10.32</v>
      </c>
      <c r="H323" s="11">
        <v>10.59</v>
      </c>
      <c r="I323" s="11">
        <v>10.78</v>
      </c>
      <c r="J323" s="11">
        <v>11.01</v>
      </c>
      <c r="K323" s="11">
        <v>11.23</v>
      </c>
      <c r="L323" s="11">
        <v>11.47</v>
      </c>
      <c r="M323" s="11">
        <v>11.72</v>
      </c>
      <c r="N323" s="11">
        <v>11.98</v>
      </c>
      <c r="O323" s="11">
        <v>12.52</v>
      </c>
      <c r="P323" s="11">
        <v>12.87</v>
      </c>
      <c r="Q323" s="11">
        <v>13.14</v>
      </c>
      <c r="R323" s="11">
        <v>13.47</v>
      </c>
      <c r="S323" s="11">
        <v>13.81</v>
      </c>
      <c r="T323" s="11">
        <v>14.16</v>
      </c>
      <c r="U323" s="11">
        <v>14.57</v>
      </c>
      <c r="V323" s="11">
        <v>14.92</v>
      </c>
      <c r="W323" s="11">
        <v>15.32</v>
      </c>
      <c r="X323" s="11">
        <v>15.75</v>
      </c>
      <c r="Y323" s="11">
        <v>16.149999999999999</v>
      </c>
      <c r="Z323" s="11">
        <v>16.53</v>
      </c>
      <c r="AA323" s="11">
        <v>16.920000000000002</v>
      </c>
      <c r="AB323" s="11">
        <v>17.47</v>
      </c>
      <c r="AC323" s="11">
        <v>17.920000000000002</v>
      </c>
      <c r="AD323" s="11">
        <v>18.309999999999999</v>
      </c>
      <c r="AE323" s="11">
        <v>18.690000000000001</v>
      </c>
      <c r="AF323" s="11">
        <v>19.100000000000001</v>
      </c>
      <c r="AG323" s="11">
        <v>19.47</v>
      </c>
      <c r="AH323" s="11">
        <v>19.46</v>
      </c>
      <c r="AI323" s="11">
        <v>19.39</v>
      </c>
      <c r="AJ323" s="11">
        <v>19.29</v>
      </c>
      <c r="AK323" s="11">
        <v>19.16</v>
      </c>
    </row>
    <row r="324" spans="1:37" s="11" customFormat="1" x14ac:dyDescent="0.3">
      <c r="A324" s="86" t="str">
        <f t="shared" si="5"/>
        <v>SDG_NoInv_BaseQVAXagrai</v>
      </c>
      <c r="B324" s="9" t="s">
        <v>222</v>
      </c>
      <c r="C324" s="10" t="s">
        <v>217</v>
      </c>
      <c r="D324" s="76" t="s">
        <v>211</v>
      </c>
      <c r="E324" s="11" t="s">
        <v>29</v>
      </c>
      <c r="F324" s="11">
        <v>8.56</v>
      </c>
      <c r="G324" s="11">
        <v>8.42</v>
      </c>
      <c r="H324" s="11">
        <v>8.58</v>
      </c>
      <c r="I324" s="11">
        <v>8.75</v>
      </c>
      <c r="J324" s="11">
        <v>8.8699999999999992</v>
      </c>
      <c r="K324" s="11">
        <v>8.9499999999999993</v>
      </c>
      <c r="L324" s="11">
        <v>9.0299999999999994</v>
      </c>
      <c r="M324" s="11">
        <v>9.09</v>
      </c>
      <c r="N324" s="11">
        <v>9.17</v>
      </c>
      <c r="O324" s="11">
        <v>9.36</v>
      </c>
      <c r="P324" s="11">
        <v>9.4600000000000009</v>
      </c>
      <c r="Q324" s="11">
        <v>9.51</v>
      </c>
      <c r="R324" s="11">
        <v>9.6</v>
      </c>
      <c r="S324" s="11">
        <v>9.66</v>
      </c>
      <c r="T324" s="11">
        <v>9.73</v>
      </c>
      <c r="U324" s="11">
        <v>9.81</v>
      </c>
      <c r="V324" s="11">
        <v>9.84</v>
      </c>
      <c r="W324" s="11">
        <v>9.8699999999999992</v>
      </c>
      <c r="X324" s="11">
        <v>9.92</v>
      </c>
      <c r="Y324" s="11">
        <v>9.9700000000000006</v>
      </c>
      <c r="Z324" s="11">
        <v>10.029999999999999</v>
      </c>
      <c r="AA324" s="11">
        <v>10.09</v>
      </c>
      <c r="AB324" s="11">
        <v>10.199999999999999</v>
      </c>
      <c r="AC324" s="11">
        <v>10.28</v>
      </c>
      <c r="AD324" s="11">
        <v>10.35</v>
      </c>
      <c r="AE324" s="11">
        <v>10.42</v>
      </c>
      <c r="AF324" s="11">
        <v>10.48</v>
      </c>
      <c r="AG324" s="11">
        <v>10.5</v>
      </c>
      <c r="AH324" s="11">
        <v>10.4</v>
      </c>
      <c r="AI324" s="11">
        <v>10.33</v>
      </c>
      <c r="AJ324" s="11">
        <v>10.28</v>
      </c>
      <c r="AK324" s="11">
        <v>10.210000000000001</v>
      </c>
    </row>
    <row r="325" spans="1:37" s="11" customFormat="1" x14ac:dyDescent="0.3">
      <c r="A325" s="86" t="str">
        <f t="shared" si="5"/>
        <v>SDG_NoInv_BaseQVAXastar</v>
      </c>
      <c r="B325" s="9" t="s">
        <v>222</v>
      </c>
      <c r="C325" s="10" t="s">
        <v>217</v>
      </c>
      <c r="D325" s="76" t="s">
        <v>211</v>
      </c>
      <c r="E325" s="11" t="s">
        <v>30</v>
      </c>
      <c r="F325" s="11">
        <v>7.25</v>
      </c>
      <c r="G325" s="11">
        <v>7.17</v>
      </c>
      <c r="H325" s="11">
        <v>7.36</v>
      </c>
      <c r="I325" s="11">
        <v>7.51</v>
      </c>
      <c r="J325" s="11">
        <v>7.63</v>
      </c>
      <c r="K325" s="11">
        <v>7.71</v>
      </c>
      <c r="L325" s="11">
        <v>7.8</v>
      </c>
      <c r="M325" s="11">
        <v>7.88</v>
      </c>
      <c r="N325" s="11">
        <v>7.96</v>
      </c>
      <c r="O325" s="11">
        <v>8.14</v>
      </c>
      <c r="P325" s="11">
        <v>8.24</v>
      </c>
      <c r="Q325" s="11">
        <v>8.31</v>
      </c>
      <c r="R325" s="11">
        <v>8.3800000000000008</v>
      </c>
      <c r="S325" s="11">
        <v>8.43</v>
      </c>
      <c r="T325" s="11">
        <v>8.48</v>
      </c>
      <c r="U325" s="11">
        <v>8.5500000000000007</v>
      </c>
      <c r="V325" s="11">
        <v>8.57</v>
      </c>
      <c r="W325" s="11">
        <v>8.59</v>
      </c>
      <c r="X325" s="11">
        <v>8.6199999999999992</v>
      </c>
      <c r="Y325" s="11">
        <v>8.64</v>
      </c>
      <c r="Z325" s="11">
        <v>8.66</v>
      </c>
      <c r="AA325" s="11">
        <v>8.69</v>
      </c>
      <c r="AB325" s="11">
        <v>8.76</v>
      </c>
      <c r="AC325" s="11">
        <v>8.7899999999999991</v>
      </c>
      <c r="AD325" s="11">
        <v>8.81</v>
      </c>
      <c r="AE325" s="11">
        <v>8.84</v>
      </c>
      <c r="AF325" s="11">
        <v>8.86</v>
      </c>
      <c r="AG325" s="11">
        <v>8.7100000000000009</v>
      </c>
      <c r="AH325" s="11">
        <v>8.4499999999999993</v>
      </c>
      <c r="AI325" s="11">
        <v>8.19</v>
      </c>
      <c r="AJ325" s="11">
        <v>7.95</v>
      </c>
      <c r="AK325" s="11">
        <v>7.7</v>
      </c>
    </row>
    <row r="326" spans="1:37" s="11" customFormat="1" x14ac:dyDescent="0.3">
      <c r="A326" s="86" t="str">
        <f t="shared" si="5"/>
        <v>SDG_NoInv_BaseQVAXafeed</v>
      </c>
      <c r="B326" s="9" t="s">
        <v>222</v>
      </c>
      <c r="C326" s="10" t="s">
        <v>217</v>
      </c>
      <c r="D326" s="76" t="s">
        <v>211</v>
      </c>
      <c r="E326" s="11" t="s">
        <v>31</v>
      </c>
      <c r="F326" s="11">
        <v>6.55</v>
      </c>
      <c r="G326" s="11">
        <v>6.49</v>
      </c>
      <c r="H326" s="11">
        <v>6.61</v>
      </c>
      <c r="I326" s="11">
        <v>6.69</v>
      </c>
      <c r="J326" s="11">
        <v>6.81</v>
      </c>
      <c r="K326" s="11">
        <v>6.95</v>
      </c>
      <c r="L326" s="11">
        <v>7.13</v>
      </c>
      <c r="M326" s="11">
        <v>7.31</v>
      </c>
      <c r="N326" s="11">
        <v>7.51</v>
      </c>
      <c r="O326" s="11">
        <v>7.8</v>
      </c>
      <c r="P326" s="11">
        <v>8.07</v>
      </c>
      <c r="Q326" s="11">
        <v>8.31</v>
      </c>
      <c r="R326" s="11">
        <v>8.59</v>
      </c>
      <c r="S326" s="11">
        <v>8.8699999999999992</v>
      </c>
      <c r="T326" s="11">
        <v>9.17</v>
      </c>
      <c r="U326" s="11">
        <v>9.52</v>
      </c>
      <c r="V326" s="11">
        <v>9.85</v>
      </c>
      <c r="W326" s="11">
        <v>10.19</v>
      </c>
      <c r="X326" s="11">
        <v>10.56</v>
      </c>
      <c r="Y326" s="11">
        <v>10.92</v>
      </c>
      <c r="Z326" s="11">
        <v>11.28</v>
      </c>
      <c r="AA326" s="11">
        <v>11.65</v>
      </c>
      <c r="AB326" s="11">
        <v>12.09</v>
      </c>
      <c r="AC326" s="11">
        <v>12.5</v>
      </c>
      <c r="AD326" s="11">
        <v>12.9</v>
      </c>
      <c r="AE326" s="11">
        <v>13.29</v>
      </c>
      <c r="AF326" s="11">
        <v>13.69</v>
      </c>
      <c r="AG326" s="11">
        <v>14.08</v>
      </c>
      <c r="AH326" s="11">
        <v>14.02</v>
      </c>
      <c r="AI326" s="11">
        <v>13.94</v>
      </c>
      <c r="AJ326" s="11">
        <v>13.87</v>
      </c>
      <c r="AK326" s="11">
        <v>13.79</v>
      </c>
    </row>
    <row r="327" spans="1:37" s="11" customFormat="1" x14ac:dyDescent="0.3">
      <c r="A327" s="86" t="str">
        <f t="shared" si="5"/>
        <v>SDG_NoInv_BaseQVAXabake</v>
      </c>
      <c r="B327" s="9" t="s">
        <v>222</v>
      </c>
      <c r="C327" s="10" t="s">
        <v>217</v>
      </c>
      <c r="D327" s="76" t="s">
        <v>211</v>
      </c>
      <c r="E327" s="11" t="s">
        <v>32</v>
      </c>
      <c r="F327" s="11">
        <v>22.28</v>
      </c>
      <c r="G327" s="11">
        <v>21.41</v>
      </c>
      <c r="H327" s="11">
        <v>21.92</v>
      </c>
      <c r="I327" s="11">
        <v>22.41</v>
      </c>
      <c r="J327" s="11">
        <v>22.85</v>
      </c>
      <c r="K327" s="11">
        <v>23.23</v>
      </c>
      <c r="L327" s="11">
        <v>23.64</v>
      </c>
      <c r="M327" s="11">
        <v>24.02</v>
      </c>
      <c r="N327" s="11">
        <v>24.44</v>
      </c>
      <c r="O327" s="11">
        <v>25.11</v>
      </c>
      <c r="P327" s="11">
        <v>25.6</v>
      </c>
      <c r="Q327" s="11">
        <v>26.01</v>
      </c>
      <c r="R327" s="11">
        <v>26.55</v>
      </c>
      <c r="S327" s="11">
        <v>27.06</v>
      </c>
      <c r="T327" s="11">
        <v>27.58</v>
      </c>
      <c r="U327" s="11">
        <v>28.16</v>
      </c>
      <c r="V327" s="11">
        <v>28.65</v>
      </c>
      <c r="W327" s="11">
        <v>29.19</v>
      </c>
      <c r="X327" s="11">
        <v>29.8</v>
      </c>
      <c r="Y327" s="11">
        <v>30.33</v>
      </c>
      <c r="Z327" s="11">
        <v>30.87</v>
      </c>
      <c r="AA327" s="11">
        <v>31.39</v>
      </c>
      <c r="AB327" s="11">
        <v>32.08</v>
      </c>
      <c r="AC327" s="11">
        <v>32.65</v>
      </c>
      <c r="AD327" s="11">
        <v>33.17</v>
      </c>
      <c r="AE327" s="11">
        <v>33.700000000000003</v>
      </c>
      <c r="AF327" s="11">
        <v>34.270000000000003</v>
      </c>
      <c r="AG327" s="11">
        <v>34.71</v>
      </c>
      <c r="AH327" s="11">
        <v>34.61</v>
      </c>
      <c r="AI327" s="11">
        <v>34.51</v>
      </c>
      <c r="AJ327" s="11">
        <v>34.42</v>
      </c>
      <c r="AK327" s="11">
        <v>34.26</v>
      </c>
    </row>
    <row r="328" spans="1:37" s="11" customFormat="1" x14ac:dyDescent="0.3">
      <c r="A328" s="86" t="str">
        <f t="shared" si="5"/>
        <v>SDG_NoInv_BaseQVAXasuga</v>
      </c>
      <c r="B328" s="9" t="s">
        <v>222</v>
      </c>
      <c r="C328" s="10" t="s">
        <v>217</v>
      </c>
      <c r="D328" s="76" t="s">
        <v>211</v>
      </c>
      <c r="E328" s="11" t="s">
        <v>33</v>
      </c>
      <c r="F328" s="11">
        <v>8.52</v>
      </c>
      <c r="G328" s="11">
        <v>8.31</v>
      </c>
      <c r="H328" s="11">
        <v>8.5299999999999994</v>
      </c>
      <c r="I328" s="11">
        <v>8.7200000000000006</v>
      </c>
      <c r="J328" s="11">
        <v>8.8800000000000008</v>
      </c>
      <c r="K328" s="11">
        <v>9.01</v>
      </c>
      <c r="L328" s="11">
        <v>9.14</v>
      </c>
      <c r="M328" s="11">
        <v>9.25</v>
      </c>
      <c r="N328" s="11">
        <v>9.36</v>
      </c>
      <c r="O328" s="11">
        <v>9.67</v>
      </c>
      <c r="P328" s="11">
        <v>9.82</v>
      </c>
      <c r="Q328" s="11">
        <v>9.9</v>
      </c>
      <c r="R328" s="11">
        <v>10.039999999999999</v>
      </c>
      <c r="S328" s="11">
        <v>10.18</v>
      </c>
      <c r="T328" s="11">
        <v>10.32</v>
      </c>
      <c r="U328" s="11">
        <v>10.46</v>
      </c>
      <c r="V328" s="11">
        <v>10.56</v>
      </c>
      <c r="W328" s="11">
        <v>10.67</v>
      </c>
      <c r="X328" s="11">
        <v>10.82</v>
      </c>
      <c r="Y328" s="11">
        <v>10.94</v>
      </c>
      <c r="Z328" s="11">
        <v>11.06</v>
      </c>
      <c r="AA328" s="11">
        <v>11.18</v>
      </c>
      <c r="AB328" s="11">
        <v>11.38</v>
      </c>
      <c r="AC328" s="11">
        <v>11.51</v>
      </c>
      <c r="AD328" s="11">
        <v>11.62</v>
      </c>
      <c r="AE328" s="11">
        <v>11.72</v>
      </c>
      <c r="AF328" s="11">
        <v>11.85</v>
      </c>
      <c r="AG328" s="11">
        <v>11.99</v>
      </c>
      <c r="AH328" s="11">
        <v>11.98</v>
      </c>
      <c r="AI328" s="11">
        <v>11.96</v>
      </c>
      <c r="AJ328" s="11">
        <v>11.95</v>
      </c>
      <c r="AK328" s="11">
        <v>11.93</v>
      </c>
    </row>
    <row r="329" spans="1:37" s="11" customFormat="1" x14ac:dyDescent="0.3">
      <c r="A329" s="86" t="str">
        <f t="shared" si="5"/>
        <v>SDG_NoInv_BaseQVAXaconf</v>
      </c>
      <c r="B329" s="9" t="s">
        <v>222</v>
      </c>
      <c r="C329" s="10" t="s">
        <v>217</v>
      </c>
      <c r="D329" s="76" t="s">
        <v>211</v>
      </c>
      <c r="E329" s="11" t="s">
        <v>34</v>
      </c>
      <c r="F329" s="11">
        <v>2.4900000000000002</v>
      </c>
      <c r="G329" s="11">
        <v>2.38</v>
      </c>
      <c r="H329" s="11">
        <v>2.4700000000000002</v>
      </c>
      <c r="I329" s="11">
        <v>2.52</v>
      </c>
      <c r="J329" s="11">
        <v>2.58</v>
      </c>
      <c r="K329" s="11">
        <v>2.64</v>
      </c>
      <c r="L329" s="11">
        <v>2.71</v>
      </c>
      <c r="M329" s="11">
        <v>2.78</v>
      </c>
      <c r="N329" s="11">
        <v>2.86</v>
      </c>
      <c r="O329" s="11">
        <v>3</v>
      </c>
      <c r="P329" s="11">
        <v>3.11</v>
      </c>
      <c r="Q329" s="11">
        <v>3.21</v>
      </c>
      <c r="R329" s="11">
        <v>3.33</v>
      </c>
      <c r="S329" s="11">
        <v>3.45</v>
      </c>
      <c r="T329" s="11">
        <v>3.58</v>
      </c>
      <c r="U329" s="11">
        <v>3.73</v>
      </c>
      <c r="V329" s="11">
        <v>3.86</v>
      </c>
      <c r="W329" s="11">
        <v>4</v>
      </c>
      <c r="X329" s="11">
        <v>4.1500000000000004</v>
      </c>
      <c r="Y329" s="11">
        <v>4.29</v>
      </c>
      <c r="Z329" s="11">
        <v>4.4400000000000004</v>
      </c>
      <c r="AA329" s="11">
        <v>4.5999999999999996</v>
      </c>
      <c r="AB329" s="11">
        <v>4.8</v>
      </c>
      <c r="AC329" s="11">
        <v>4.9800000000000004</v>
      </c>
      <c r="AD329" s="11">
        <v>5.14</v>
      </c>
      <c r="AE329" s="11">
        <v>5.3</v>
      </c>
      <c r="AF329" s="11">
        <v>5.47</v>
      </c>
      <c r="AG329" s="11">
        <v>5.63</v>
      </c>
      <c r="AH329" s="11">
        <v>5.67</v>
      </c>
      <c r="AI329" s="11">
        <v>5.66</v>
      </c>
      <c r="AJ329" s="11">
        <v>5.64</v>
      </c>
      <c r="AK329" s="11">
        <v>5.6</v>
      </c>
    </row>
    <row r="330" spans="1:37" s="11" customFormat="1" x14ac:dyDescent="0.3">
      <c r="A330" s="86" t="str">
        <f t="shared" si="5"/>
        <v>SDG_NoInv_BaseQVAXapast</v>
      </c>
      <c r="B330" s="9" t="s">
        <v>222</v>
      </c>
      <c r="C330" s="10" t="s">
        <v>217</v>
      </c>
      <c r="D330" s="76" t="s">
        <v>211</v>
      </c>
      <c r="E330" s="11" t="s">
        <v>35</v>
      </c>
      <c r="F330" s="11">
        <v>0.65</v>
      </c>
      <c r="G330" s="11">
        <v>0.66</v>
      </c>
      <c r="H330" s="11">
        <v>0.68</v>
      </c>
      <c r="I330" s="11">
        <v>0.7</v>
      </c>
      <c r="J330" s="11">
        <v>0.71</v>
      </c>
      <c r="K330" s="11">
        <v>0.73</v>
      </c>
      <c r="L330" s="11">
        <v>0.75</v>
      </c>
      <c r="M330" s="11">
        <v>0.78</v>
      </c>
      <c r="N330" s="11">
        <v>0.8</v>
      </c>
      <c r="O330" s="11">
        <v>0.84</v>
      </c>
      <c r="P330" s="11">
        <v>0.87</v>
      </c>
      <c r="Q330" s="11">
        <v>0.9</v>
      </c>
      <c r="R330" s="11">
        <v>0.93</v>
      </c>
      <c r="S330" s="11">
        <v>0.97</v>
      </c>
      <c r="T330" s="11">
        <v>1</v>
      </c>
      <c r="U330" s="11">
        <v>1.04</v>
      </c>
      <c r="V330" s="11">
        <v>1.08</v>
      </c>
      <c r="W330" s="11">
        <v>1.1100000000000001</v>
      </c>
      <c r="X330" s="11">
        <v>1.1499999999999999</v>
      </c>
      <c r="Y330" s="11">
        <v>1.19</v>
      </c>
      <c r="Z330" s="11">
        <v>1.22</v>
      </c>
      <c r="AA330" s="11">
        <v>1.26</v>
      </c>
      <c r="AB330" s="11">
        <v>1.3</v>
      </c>
      <c r="AC330" s="11">
        <v>1.33</v>
      </c>
      <c r="AD330" s="11">
        <v>1.37</v>
      </c>
      <c r="AE330" s="11">
        <v>1.4</v>
      </c>
      <c r="AF330" s="11">
        <v>1.44</v>
      </c>
      <c r="AG330" s="11">
        <v>1.47</v>
      </c>
      <c r="AH330" s="11">
        <v>1.46</v>
      </c>
      <c r="AI330" s="11">
        <v>1.44</v>
      </c>
      <c r="AJ330" s="11">
        <v>1.42</v>
      </c>
      <c r="AK330" s="11">
        <v>1.4</v>
      </c>
    </row>
    <row r="331" spans="1:37" s="11" customFormat="1" x14ac:dyDescent="0.3">
      <c r="A331" s="86" t="str">
        <f t="shared" si="5"/>
        <v>SDG_NoInv_BaseQVAXaofoo</v>
      </c>
      <c r="B331" s="9" t="s">
        <v>222</v>
      </c>
      <c r="C331" s="10" t="s">
        <v>217</v>
      </c>
      <c r="D331" s="76" t="s">
        <v>211</v>
      </c>
      <c r="E331" s="11" t="s">
        <v>36</v>
      </c>
      <c r="F331" s="11">
        <v>12.41</v>
      </c>
      <c r="G331" s="11">
        <v>12.13</v>
      </c>
      <c r="H331" s="11">
        <v>12.52</v>
      </c>
      <c r="I331" s="11">
        <v>12.76</v>
      </c>
      <c r="J331" s="11">
        <v>13.04</v>
      </c>
      <c r="K331" s="11">
        <v>13.31</v>
      </c>
      <c r="L331" s="11">
        <v>13.62</v>
      </c>
      <c r="M331" s="11">
        <v>13.94</v>
      </c>
      <c r="N331" s="11">
        <v>14.27</v>
      </c>
      <c r="O331" s="11">
        <v>15</v>
      </c>
      <c r="P331" s="11">
        <v>15.45</v>
      </c>
      <c r="Q331" s="11">
        <v>15.79</v>
      </c>
      <c r="R331" s="11">
        <v>16.21</v>
      </c>
      <c r="S331" s="11">
        <v>16.63</v>
      </c>
      <c r="T331" s="11">
        <v>17.079999999999998</v>
      </c>
      <c r="U331" s="11">
        <v>17.579999999999998</v>
      </c>
      <c r="V331" s="11">
        <v>18.010000000000002</v>
      </c>
      <c r="W331" s="11">
        <v>18.48</v>
      </c>
      <c r="X331" s="11">
        <v>19.02</v>
      </c>
      <c r="Y331" s="11">
        <v>19.48</v>
      </c>
      <c r="Z331" s="11">
        <v>19.93</v>
      </c>
      <c r="AA331" s="11">
        <v>20.399999999999999</v>
      </c>
      <c r="AB331" s="11">
        <v>21.07</v>
      </c>
      <c r="AC331" s="11">
        <v>21.59</v>
      </c>
      <c r="AD331" s="11">
        <v>22.05</v>
      </c>
      <c r="AE331" s="11">
        <v>22.5</v>
      </c>
      <c r="AF331" s="11">
        <v>22.97</v>
      </c>
      <c r="AG331" s="11">
        <v>23.44</v>
      </c>
      <c r="AH331" s="11">
        <v>23.45</v>
      </c>
      <c r="AI331" s="11">
        <v>23.32</v>
      </c>
      <c r="AJ331" s="11">
        <v>23.19</v>
      </c>
      <c r="AK331" s="11">
        <v>23</v>
      </c>
    </row>
    <row r="332" spans="1:37" s="11" customFormat="1" x14ac:dyDescent="0.3">
      <c r="A332" s="86" t="str">
        <f t="shared" si="5"/>
        <v>SDG_NoInv_BaseQVAXabevt</v>
      </c>
      <c r="B332" s="9" t="s">
        <v>222</v>
      </c>
      <c r="C332" s="10" t="s">
        <v>217</v>
      </c>
      <c r="D332" s="76" t="s">
        <v>211</v>
      </c>
      <c r="E332" s="11" t="s">
        <v>37</v>
      </c>
      <c r="F332" s="11">
        <v>40.840000000000003</v>
      </c>
      <c r="G332" s="11">
        <v>40.090000000000003</v>
      </c>
      <c r="H332" s="11">
        <v>42.24</v>
      </c>
      <c r="I332" s="11">
        <v>43.24</v>
      </c>
      <c r="J332" s="11">
        <v>44.45</v>
      </c>
      <c r="K332" s="11">
        <v>45.7</v>
      </c>
      <c r="L332" s="11">
        <v>47.07</v>
      </c>
      <c r="M332" s="11">
        <v>48.47</v>
      </c>
      <c r="N332" s="11">
        <v>49.91</v>
      </c>
      <c r="O332" s="11">
        <v>53.81</v>
      </c>
      <c r="P332" s="11">
        <v>55.94</v>
      </c>
      <c r="Q332" s="11">
        <v>57.46</v>
      </c>
      <c r="R332" s="11">
        <v>59.26</v>
      </c>
      <c r="S332" s="11">
        <v>61.13</v>
      </c>
      <c r="T332" s="11">
        <v>63.11</v>
      </c>
      <c r="U332" s="11">
        <v>65.27</v>
      </c>
      <c r="V332" s="11">
        <v>67.06</v>
      </c>
      <c r="W332" s="11">
        <v>69.14</v>
      </c>
      <c r="X332" s="11">
        <v>71.45</v>
      </c>
      <c r="Y332" s="11">
        <v>73.349999999999994</v>
      </c>
      <c r="Z332" s="11">
        <v>75.150000000000006</v>
      </c>
      <c r="AA332" s="11">
        <v>77.11</v>
      </c>
      <c r="AB332" s="11">
        <v>80.430000000000007</v>
      </c>
      <c r="AC332" s="11">
        <v>83.05</v>
      </c>
      <c r="AD332" s="11">
        <v>85.13</v>
      </c>
      <c r="AE332" s="11">
        <v>87.07</v>
      </c>
      <c r="AF332" s="11">
        <v>89.07</v>
      </c>
      <c r="AG332" s="11">
        <v>91.06</v>
      </c>
      <c r="AH332" s="11">
        <v>91.68</v>
      </c>
      <c r="AI332" s="11">
        <v>91.36</v>
      </c>
      <c r="AJ332" s="11">
        <v>90.93</v>
      </c>
      <c r="AK332" s="11">
        <v>90.28</v>
      </c>
    </row>
    <row r="333" spans="1:37" s="11" customFormat="1" x14ac:dyDescent="0.3">
      <c r="A333" s="86" t="str">
        <f t="shared" si="5"/>
        <v>SDG_NoInv_BaseQVAXatext</v>
      </c>
      <c r="B333" s="9" t="s">
        <v>222</v>
      </c>
      <c r="C333" s="10" t="s">
        <v>217</v>
      </c>
      <c r="D333" s="76" t="s">
        <v>211</v>
      </c>
      <c r="E333" s="11" t="s">
        <v>38</v>
      </c>
      <c r="F333" s="11">
        <v>6.57</v>
      </c>
      <c r="G333" s="11">
        <v>6.07</v>
      </c>
      <c r="H333" s="11">
        <v>6.26</v>
      </c>
      <c r="I333" s="11">
        <v>6.36</v>
      </c>
      <c r="J333" s="11">
        <v>6.5</v>
      </c>
      <c r="K333" s="11">
        <v>6.64</v>
      </c>
      <c r="L333" s="11">
        <v>6.8</v>
      </c>
      <c r="M333" s="11">
        <v>6.98</v>
      </c>
      <c r="N333" s="11">
        <v>7.17</v>
      </c>
      <c r="O333" s="11">
        <v>7.57</v>
      </c>
      <c r="P333" s="11">
        <v>7.81</v>
      </c>
      <c r="Q333" s="11">
        <v>8</v>
      </c>
      <c r="R333" s="11">
        <v>8.2200000000000006</v>
      </c>
      <c r="S333" s="11">
        <v>8.4499999999999993</v>
      </c>
      <c r="T333" s="11">
        <v>8.69</v>
      </c>
      <c r="U333" s="11">
        <v>8.9600000000000009</v>
      </c>
      <c r="V333" s="11">
        <v>9.2200000000000006</v>
      </c>
      <c r="W333" s="11">
        <v>9.52</v>
      </c>
      <c r="X333" s="11">
        <v>9.85</v>
      </c>
      <c r="Y333" s="11">
        <v>10.130000000000001</v>
      </c>
      <c r="Z333" s="11">
        <v>10.4</v>
      </c>
      <c r="AA333" s="11">
        <v>10.67</v>
      </c>
      <c r="AB333" s="11">
        <v>11.04</v>
      </c>
      <c r="AC333" s="11">
        <v>11.34</v>
      </c>
      <c r="AD333" s="11">
        <v>11.61</v>
      </c>
      <c r="AE333" s="11">
        <v>11.9</v>
      </c>
      <c r="AF333" s="11">
        <v>12.21</v>
      </c>
      <c r="AG333" s="11">
        <v>12.54</v>
      </c>
      <c r="AH333" s="11">
        <v>12.62</v>
      </c>
      <c r="AI333" s="11">
        <v>12.6</v>
      </c>
      <c r="AJ333" s="11">
        <v>12.57</v>
      </c>
      <c r="AK333" s="11">
        <v>12.5</v>
      </c>
    </row>
    <row r="334" spans="1:37" s="11" customFormat="1" x14ac:dyDescent="0.3">
      <c r="A334" s="86" t="str">
        <f t="shared" si="5"/>
        <v>SDG_NoInv_BaseQVAXaclth</v>
      </c>
      <c r="B334" s="9" t="s">
        <v>222</v>
      </c>
      <c r="C334" s="10" t="s">
        <v>217</v>
      </c>
      <c r="D334" s="76" t="s">
        <v>211</v>
      </c>
      <c r="E334" s="11" t="s">
        <v>39</v>
      </c>
      <c r="F334" s="11">
        <v>6.76</v>
      </c>
      <c r="G334" s="11">
        <v>6.2</v>
      </c>
      <c r="H334" s="11">
        <v>6.4</v>
      </c>
      <c r="I334" s="11">
        <v>6.54</v>
      </c>
      <c r="J334" s="11">
        <v>6.69</v>
      </c>
      <c r="K334" s="11">
        <v>6.82</v>
      </c>
      <c r="L334" s="11">
        <v>6.97</v>
      </c>
      <c r="M334" s="11">
        <v>7.11</v>
      </c>
      <c r="N334" s="11">
        <v>7.28</v>
      </c>
      <c r="O334" s="11">
        <v>7.59</v>
      </c>
      <c r="P334" s="11">
        <v>7.79</v>
      </c>
      <c r="Q334" s="11">
        <v>7.95</v>
      </c>
      <c r="R334" s="11">
        <v>8.15</v>
      </c>
      <c r="S334" s="11">
        <v>8.36</v>
      </c>
      <c r="T334" s="11">
        <v>8.58</v>
      </c>
      <c r="U334" s="11">
        <v>8.83</v>
      </c>
      <c r="V334" s="11">
        <v>9.0500000000000007</v>
      </c>
      <c r="W334" s="11">
        <v>9.3000000000000007</v>
      </c>
      <c r="X334" s="11">
        <v>9.56</v>
      </c>
      <c r="Y334" s="11">
        <v>9.8000000000000007</v>
      </c>
      <c r="Z334" s="11">
        <v>10.039999999999999</v>
      </c>
      <c r="AA334" s="11">
        <v>10.27</v>
      </c>
      <c r="AB334" s="11">
        <v>10.61</v>
      </c>
      <c r="AC334" s="11">
        <v>10.88</v>
      </c>
      <c r="AD334" s="11">
        <v>11.11</v>
      </c>
      <c r="AE334" s="11">
        <v>11.34</v>
      </c>
      <c r="AF334" s="11">
        <v>11.59</v>
      </c>
      <c r="AG334" s="11">
        <v>11.86</v>
      </c>
      <c r="AH334" s="11">
        <v>11.94</v>
      </c>
      <c r="AI334" s="11">
        <v>11.98</v>
      </c>
      <c r="AJ334" s="11">
        <v>11.99</v>
      </c>
      <c r="AK334" s="11">
        <v>11.97</v>
      </c>
    </row>
    <row r="335" spans="1:37" s="11" customFormat="1" x14ac:dyDescent="0.3">
      <c r="A335" s="86" t="str">
        <f t="shared" si="5"/>
        <v>SDG_NoInv_BaseQVAXaleat</v>
      </c>
      <c r="B335" s="9" t="s">
        <v>222</v>
      </c>
      <c r="C335" s="10" t="s">
        <v>217</v>
      </c>
      <c r="D335" s="76" t="s">
        <v>211</v>
      </c>
      <c r="E335" s="11" t="s">
        <v>40</v>
      </c>
      <c r="F335" s="11">
        <v>2.4500000000000002</v>
      </c>
      <c r="G335" s="11">
        <v>2.44</v>
      </c>
      <c r="H335" s="11">
        <v>2.57</v>
      </c>
      <c r="I335" s="11">
        <v>2.61</v>
      </c>
      <c r="J335" s="11">
        <v>2.67</v>
      </c>
      <c r="K335" s="11">
        <v>2.73</v>
      </c>
      <c r="L335" s="11">
        <v>2.82</v>
      </c>
      <c r="M335" s="11">
        <v>2.92</v>
      </c>
      <c r="N335" s="11">
        <v>3.03</v>
      </c>
      <c r="O335" s="11">
        <v>3.28</v>
      </c>
      <c r="P335" s="11">
        <v>3.49</v>
      </c>
      <c r="Q335" s="11">
        <v>3.65</v>
      </c>
      <c r="R335" s="11">
        <v>3.81</v>
      </c>
      <c r="S335" s="11">
        <v>3.95</v>
      </c>
      <c r="T335" s="11">
        <v>4.0999999999999996</v>
      </c>
      <c r="U335" s="11">
        <v>4.2699999999999996</v>
      </c>
      <c r="V335" s="11">
        <v>4.41</v>
      </c>
      <c r="W335" s="11">
        <v>4.57</v>
      </c>
      <c r="X335" s="11">
        <v>4.74</v>
      </c>
      <c r="Y335" s="11">
        <v>4.88</v>
      </c>
      <c r="Z335" s="11">
        <v>5</v>
      </c>
      <c r="AA335" s="11">
        <v>5.13</v>
      </c>
      <c r="AB335" s="11">
        <v>5.33</v>
      </c>
      <c r="AC335" s="11">
        <v>5.51</v>
      </c>
      <c r="AD335" s="11">
        <v>5.68</v>
      </c>
      <c r="AE335" s="11">
        <v>5.84</v>
      </c>
      <c r="AF335" s="11">
        <v>6</v>
      </c>
      <c r="AG335" s="11">
        <v>6.15</v>
      </c>
      <c r="AH335" s="11">
        <v>6.05</v>
      </c>
      <c r="AI335" s="11">
        <v>5.89</v>
      </c>
      <c r="AJ335" s="11">
        <v>5.75</v>
      </c>
      <c r="AK335" s="11">
        <v>5.61</v>
      </c>
    </row>
    <row r="336" spans="1:37" s="11" customFormat="1" x14ac:dyDescent="0.3">
      <c r="A336" s="86" t="str">
        <f t="shared" si="5"/>
        <v>SDG_NoInv_BaseQVAXafoot</v>
      </c>
      <c r="B336" s="9" t="s">
        <v>222</v>
      </c>
      <c r="C336" s="10" t="s">
        <v>217</v>
      </c>
      <c r="D336" s="76" t="s">
        <v>211</v>
      </c>
      <c r="E336" s="11" t="s">
        <v>41</v>
      </c>
      <c r="F336" s="11">
        <v>1.91</v>
      </c>
      <c r="G336" s="11">
        <v>1.82</v>
      </c>
      <c r="H336" s="11">
        <v>1.88</v>
      </c>
      <c r="I336" s="11">
        <v>1.92</v>
      </c>
      <c r="J336" s="11">
        <v>1.96</v>
      </c>
      <c r="K336" s="11">
        <v>2</v>
      </c>
      <c r="L336" s="11">
        <v>2.0499999999999998</v>
      </c>
      <c r="M336" s="11">
        <v>2.1</v>
      </c>
      <c r="N336" s="11">
        <v>2.14</v>
      </c>
      <c r="O336" s="11">
        <v>2.25</v>
      </c>
      <c r="P336" s="11">
        <v>2.31</v>
      </c>
      <c r="Q336" s="11">
        <v>2.37</v>
      </c>
      <c r="R336" s="11">
        <v>2.4300000000000002</v>
      </c>
      <c r="S336" s="11">
        <v>2.4900000000000002</v>
      </c>
      <c r="T336" s="11">
        <v>2.5499999999999998</v>
      </c>
      <c r="U336" s="11">
        <v>2.62</v>
      </c>
      <c r="V336" s="11">
        <v>2.68</v>
      </c>
      <c r="W336" s="11">
        <v>2.76</v>
      </c>
      <c r="X336" s="11">
        <v>2.84</v>
      </c>
      <c r="Y336" s="11">
        <v>2.91</v>
      </c>
      <c r="Z336" s="11">
        <v>2.98</v>
      </c>
      <c r="AA336" s="11">
        <v>3.04</v>
      </c>
      <c r="AB336" s="11">
        <v>3.15</v>
      </c>
      <c r="AC336" s="11">
        <v>3.24</v>
      </c>
      <c r="AD336" s="11">
        <v>3.32</v>
      </c>
      <c r="AE336" s="11">
        <v>3.4</v>
      </c>
      <c r="AF336" s="11">
        <v>3.48</v>
      </c>
      <c r="AG336" s="11">
        <v>3.55</v>
      </c>
      <c r="AH336" s="11">
        <v>3.57</v>
      </c>
      <c r="AI336" s="11">
        <v>3.57</v>
      </c>
      <c r="AJ336" s="11">
        <v>3.57</v>
      </c>
      <c r="AK336" s="11">
        <v>3.57</v>
      </c>
    </row>
    <row r="337" spans="1:37" s="11" customFormat="1" x14ac:dyDescent="0.3">
      <c r="A337" s="86" t="str">
        <f t="shared" si="5"/>
        <v>SDG_NoInv_BaseQVAXawood</v>
      </c>
      <c r="B337" s="9" t="s">
        <v>222</v>
      </c>
      <c r="C337" s="10" t="s">
        <v>217</v>
      </c>
      <c r="D337" s="76" t="s">
        <v>211</v>
      </c>
      <c r="E337" s="11" t="s">
        <v>42</v>
      </c>
      <c r="F337" s="11">
        <v>23.69</v>
      </c>
      <c r="G337" s="11">
        <v>22.09</v>
      </c>
      <c r="H337" s="11">
        <v>22.85</v>
      </c>
      <c r="I337" s="11">
        <v>23.3</v>
      </c>
      <c r="J337" s="11">
        <v>23.76</v>
      </c>
      <c r="K337" s="11">
        <v>24.24</v>
      </c>
      <c r="L337" s="11">
        <v>24.79</v>
      </c>
      <c r="M337" s="11">
        <v>25.39</v>
      </c>
      <c r="N337" s="11">
        <v>26.03</v>
      </c>
      <c r="O337" s="11">
        <v>27.01</v>
      </c>
      <c r="P337" s="11">
        <v>27.73</v>
      </c>
      <c r="Q337" s="11">
        <v>28.38</v>
      </c>
      <c r="R337" s="11">
        <v>29.15</v>
      </c>
      <c r="S337" s="11">
        <v>29.94</v>
      </c>
      <c r="T337" s="11">
        <v>30.79</v>
      </c>
      <c r="U337" s="11">
        <v>31.74</v>
      </c>
      <c r="V337" s="11">
        <v>32.64</v>
      </c>
      <c r="W337" s="11">
        <v>33.61</v>
      </c>
      <c r="X337" s="11">
        <v>34.68</v>
      </c>
      <c r="Y337" s="11">
        <v>35.659999999999997</v>
      </c>
      <c r="Z337" s="11">
        <v>36.619999999999997</v>
      </c>
      <c r="AA337" s="11">
        <v>37.590000000000003</v>
      </c>
      <c r="AB337" s="11">
        <v>38.67</v>
      </c>
      <c r="AC337" s="11">
        <v>39.57</v>
      </c>
      <c r="AD337" s="11">
        <v>40.46</v>
      </c>
      <c r="AE337" s="11">
        <v>41.39</v>
      </c>
      <c r="AF337" s="11">
        <v>42.37</v>
      </c>
      <c r="AG337" s="11">
        <v>43.35</v>
      </c>
      <c r="AH337" s="11">
        <v>43.31</v>
      </c>
      <c r="AI337" s="11">
        <v>42.99</v>
      </c>
      <c r="AJ337" s="11">
        <v>42.7</v>
      </c>
      <c r="AK337" s="11">
        <v>42.36</v>
      </c>
    </row>
    <row r="338" spans="1:37" s="11" customFormat="1" x14ac:dyDescent="0.3">
      <c r="A338" s="86" t="str">
        <f t="shared" si="5"/>
        <v>SDG_NoInv_BaseQVAXapapr</v>
      </c>
      <c r="B338" s="9" t="s">
        <v>222</v>
      </c>
      <c r="C338" s="10" t="s">
        <v>217</v>
      </c>
      <c r="D338" s="76" t="s">
        <v>211</v>
      </c>
      <c r="E338" s="11" t="s">
        <v>43</v>
      </c>
      <c r="F338" s="11">
        <v>24.02</v>
      </c>
      <c r="G338" s="11">
        <v>22.8</v>
      </c>
      <c r="H338" s="11">
        <v>23.7</v>
      </c>
      <c r="I338" s="11">
        <v>24.22</v>
      </c>
      <c r="J338" s="11">
        <v>24.68</v>
      </c>
      <c r="K338" s="11">
        <v>25.27</v>
      </c>
      <c r="L338" s="11">
        <v>25.86</v>
      </c>
      <c r="M338" s="11">
        <v>26.31</v>
      </c>
      <c r="N338" s="11">
        <v>26.98</v>
      </c>
      <c r="O338" s="11">
        <v>28.07</v>
      </c>
      <c r="P338" s="11">
        <v>28.84</v>
      </c>
      <c r="Q338" s="11">
        <v>29.53</v>
      </c>
      <c r="R338" s="11">
        <v>30.72</v>
      </c>
      <c r="S338" s="11">
        <v>31.55</v>
      </c>
      <c r="T338" s="11">
        <v>32.46</v>
      </c>
      <c r="U338" s="11">
        <v>33.47</v>
      </c>
      <c r="V338" s="11">
        <v>34.409999999999997</v>
      </c>
      <c r="W338" s="11">
        <v>35.43</v>
      </c>
      <c r="X338" s="11">
        <v>36.54</v>
      </c>
      <c r="Y338" s="11">
        <v>37.56</v>
      </c>
      <c r="Z338" s="11">
        <v>38.56</v>
      </c>
      <c r="AA338" s="11">
        <v>39.590000000000003</v>
      </c>
      <c r="AB338" s="11">
        <v>40.75</v>
      </c>
      <c r="AC338" s="11">
        <v>41.72</v>
      </c>
      <c r="AD338" s="11">
        <v>42.62</v>
      </c>
      <c r="AE338" s="11">
        <v>43.54</v>
      </c>
      <c r="AF338" s="11">
        <v>44.51</v>
      </c>
      <c r="AG338" s="11">
        <v>45.46</v>
      </c>
      <c r="AH338" s="11">
        <v>45.43</v>
      </c>
      <c r="AI338" s="11">
        <v>45.12</v>
      </c>
      <c r="AJ338" s="11">
        <v>44.82</v>
      </c>
      <c r="AK338" s="11">
        <v>44.45</v>
      </c>
    </row>
    <row r="339" spans="1:37" s="11" customFormat="1" x14ac:dyDescent="0.3">
      <c r="A339" s="86" t="str">
        <f t="shared" si="5"/>
        <v>SDG_NoInv_BaseQVAXaprnt</v>
      </c>
      <c r="B339" s="9" t="s">
        <v>222</v>
      </c>
      <c r="C339" s="10" t="s">
        <v>217</v>
      </c>
      <c r="D339" s="76" t="s">
        <v>211</v>
      </c>
      <c r="E339" s="11" t="s">
        <v>44</v>
      </c>
      <c r="F339" s="11">
        <v>16.78</v>
      </c>
      <c r="G339" s="11">
        <v>15.66</v>
      </c>
      <c r="H339" s="11">
        <v>16.2</v>
      </c>
      <c r="I339" s="11">
        <v>16.54</v>
      </c>
      <c r="J339" s="11">
        <v>16.87</v>
      </c>
      <c r="K339" s="11">
        <v>17.22</v>
      </c>
      <c r="L339" s="11">
        <v>17.62</v>
      </c>
      <c r="M339" s="11">
        <v>18.059999999999999</v>
      </c>
      <c r="N339" s="11">
        <v>18.54</v>
      </c>
      <c r="O339" s="11">
        <v>18.97</v>
      </c>
      <c r="P339" s="11">
        <v>19.47</v>
      </c>
      <c r="Q339" s="11">
        <v>20</v>
      </c>
      <c r="R339" s="11">
        <v>20.62</v>
      </c>
      <c r="S339" s="11">
        <v>21.24</v>
      </c>
      <c r="T339" s="11">
        <v>21.91</v>
      </c>
      <c r="U339" s="11">
        <v>22.67</v>
      </c>
      <c r="V339" s="11">
        <v>23.42</v>
      </c>
      <c r="W339" s="11">
        <v>24.21</v>
      </c>
      <c r="X339" s="11">
        <v>25.05</v>
      </c>
      <c r="Y339" s="11">
        <v>25.85</v>
      </c>
      <c r="Z339" s="11">
        <v>26.66</v>
      </c>
      <c r="AA339" s="11">
        <v>27.48</v>
      </c>
      <c r="AB339" s="11">
        <v>28.25</v>
      </c>
      <c r="AC339" s="11">
        <v>28.97</v>
      </c>
      <c r="AD339" s="11">
        <v>29.72</v>
      </c>
      <c r="AE339" s="11">
        <v>30.5</v>
      </c>
      <c r="AF339" s="11">
        <v>31.33</v>
      </c>
      <c r="AG339" s="11">
        <v>32.15</v>
      </c>
      <c r="AH339" s="11">
        <v>32.17</v>
      </c>
      <c r="AI339" s="11">
        <v>32.06</v>
      </c>
      <c r="AJ339" s="11">
        <v>31.95</v>
      </c>
      <c r="AK339" s="11">
        <v>31.79</v>
      </c>
    </row>
    <row r="340" spans="1:37" s="11" customFormat="1" x14ac:dyDescent="0.3">
      <c r="A340" s="86" t="str">
        <f t="shared" si="5"/>
        <v>SDG_NoInv_BaseQVAXapetr</v>
      </c>
      <c r="B340" s="9" t="s">
        <v>222</v>
      </c>
      <c r="C340" s="10" t="s">
        <v>217</v>
      </c>
      <c r="D340" s="76" t="s">
        <v>211</v>
      </c>
      <c r="E340" s="11" t="s">
        <v>45</v>
      </c>
      <c r="F340" s="11">
        <v>46.32</v>
      </c>
      <c r="G340" s="11">
        <v>28.85</v>
      </c>
      <c r="H340" s="11">
        <v>33.270000000000003</v>
      </c>
      <c r="I340" s="11">
        <v>38.340000000000003</v>
      </c>
      <c r="J340" s="11">
        <v>38.340000000000003</v>
      </c>
      <c r="K340" s="11">
        <v>38.340000000000003</v>
      </c>
      <c r="L340" s="11">
        <v>38.340000000000003</v>
      </c>
      <c r="M340" s="11">
        <v>38.340000000000003</v>
      </c>
      <c r="N340" s="11">
        <v>38.299999999999997</v>
      </c>
      <c r="O340" s="11">
        <v>16.66</v>
      </c>
      <c r="P340" s="11">
        <v>10.65</v>
      </c>
      <c r="Q340" s="11">
        <v>10.56</v>
      </c>
      <c r="R340" s="11">
        <v>10.56</v>
      </c>
      <c r="S340" s="11">
        <v>10.56</v>
      </c>
      <c r="T340" s="11">
        <v>10.56</v>
      </c>
      <c r="U340" s="11">
        <v>10.56</v>
      </c>
      <c r="V340" s="11">
        <v>10.52</v>
      </c>
      <c r="W340" s="11">
        <v>10.52</v>
      </c>
      <c r="X340" s="11">
        <v>10.57</v>
      </c>
      <c r="Y340" s="11">
        <v>10.5</v>
      </c>
      <c r="Z340" s="11">
        <v>10.43</v>
      </c>
      <c r="AA340" s="11">
        <v>10.36</v>
      </c>
      <c r="AB340" s="11">
        <v>9.4499999999999993</v>
      </c>
      <c r="AC340" s="11">
        <v>8.5299999999999994</v>
      </c>
      <c r="AD340" s="11">
        <v>7.61</v>
      </c>
      <c r="AE340" s="11">
        <v>6.69</v>
      </c>
      <c r="AF340" s="11">
        <v>5.77</v>
      </c>
      <c r="AG340" s="11">
        <v>4.82</v>
      </c>
      <c r="AH340" s="11">
        <v>3.86</v>
      </c>
      <c r="AI340" s="11">
        <v>2.9</v>
      </c>
      <c r="AJ340" s="11">
        <v>1.94</v>
      </c>
      <c r="AK340" s="11">
        <v>0.99</v>
      </c>
    </row>
    <row r="341" spans="1:37" s="11" customFormat="1" x14ac:dyDescent="0.3">
      <c r="A341" s="86" t="str">
        <f t="shared" si="5"/>
        <v>SDG_NoInv_BaseQVAXahydr</v>
      </c>
      <c r="B341" s="9" t="s">
        <v>222</v>
      </c>
      <c r="C341" s="10" t="s">
        <v>217</v>
      </c>
      <c r="D341" s="76" t="s">
        <v>211</v>
      </c>
      <c r="E341" s="11" t="s">
        <v>46</v>
      </c>
      <c r="F341" s="11">
        <v>0.12</v>
      </c>
      <c r="G341" s="11">
        <v>0.13</v>
      </c>
      <c r="H341" s="11">
        <v>0.31</v>
      </c>
      <c r="I341" s="11">
        <v>0.73</v>
      </c>
      <c r="J341" s="11">
        <v>0.73</v>
      </c>
      <c r="K341" s="11">
        <v>0.73</v>
      </c>
      <c r="L341" s="11">
        <v>0.73</v>
      </c>
      <c r="M341" s="11">
        <v>0.73</v>
      </c>
      <c r="N341" s="11">
        <v>0.73</v>
      </c>
      <c r="O341" s="11">
        <v>0.73</v>
      </c>
      <c r="P341" s="11">
        <v>0.73</v>
      </c>
      <c r="Q341" s="11">
        <v>0.73</v>
      </c>
      <c r="R341" s="11">
        <v>0.73</v>
      </c>
      <c r="S341" s="11">
        <v>0.73</v>
      </c>
      <c r="T341" s="11">
        <v>0.73</v>
      </c>
      <c r="U341" s="11">
        <v>0.73</v>
      </c>
      <c r="V341" s="11">
        <v>0.73</v>
      </c>
      <c r="W341" s="11">
        <v>0.73</v>
      </c>
      <c r="X341" s="11">
        <v>2.37</v>
      </c>
      <c r="Y341" s="11">
        <v>3.57</v>
      </c>
      <c r="Z341" s="11">
        <v>4.7699999999999996</v>
      </c>
      <c r="AA341" s="11">
        <v>5.98</v>
      </c>
      <c r="AB341" s="11">
        <v>6.46</v>
      </c>
      <c r="AC341" s="11">
        <v>6.95</v>
      </c>
      <c r="AD341" s="11">
        <v>7.44</v>
      </c>
      <c r="AE341" s="11">
        <v>7.93</v>
      </c>
      <c r="AF341" s="11">
        <v>8.42</v>
      </c>
      <c r="AG341" s="11">
        <v>9.49</v>
      </c>
      <c r="AH341" s="11">
        <v>10.55</v>
      </c>
      <c r="AI341" s="11">
        <v>11.62</v>
      </c>
      <c r="AJ341" s="11">
        <v>12.69</v>
      </c>
      <c r="AK341" s="11">
        <v>13.76</v>
      </c>
    </row>
    <row r="342" spans="1:37" s="11" customFormat="1" x14ac:dyDescent="0.3">
      <c r="A342" s="86" t="str">
        <f t="shared" si="5"/>
        <v>SDG_NoInv_BaseQVAXaammo</v>
      </c>
      <c r="B342" s="9" t="s">
        <v>222</v>
      </c>
      <c r="C342" s="10" t="s">
        <v>217</v>
      </c>
      <c r="D342" s="76" t="s">
        <v>211</v>
      </c>
      <c r="E342" s="11" t="s">
        <v>47</v>
      </c>
      <c r="F342" s="11">
        <v>2.4900000000000002</v>
      </c>
      <c r="G342" s="11">
        <v>2.35</v>
      </c>
      <c r="H342" s="11">
        <v>2.35</v>
      </c>
      <c r="I342" s="11">
        <v>2.38</v>
      </c>
      <c r="J342" s="11">
        <v>2.41</v>
      </c>
      <c r="K342" s="11">
        <v>2.4300000000000002</v>
      </c>
      <c r="L342" s="11">
        <v>2.46</v>
      </c>
      <c r="M342" s="11">
        <v>2.4900000000000002</v>
      </c>
      <c r="N342" s="11">
        <v>2.5299999999999998</v>
      </c>
      <c r="O342" s="11">
        <v>2.52</v>
      </c>
      <c r="P342" s="11">
        <v>2.5299999999999998</v>
      </c>
      <c r="Q342" s="11">
        <v>2.56</v>
      </c>
      <c r="R342" s="11">
        <v>2.6</v>
      </c>
      <c r="S342" s="11">
        <v>2.64</v>
      </c>
      <c r="T342" s="11">
        <v>2.69</v>
      </c>
      <c r="U342" s="11">
        <v>2.75</v>
      </c>
      <c r="V342" s="11">
        <v>2.8</v>
      </c>
      <c r="W342" s="11">
        <v>2.86</v>
      </c>
      <c r="X342" s="11">
        <v>2.93</v>
      </c>
      <c r="Y342" s="11">
        <v>2.98</v>
      </c>
      <c r="Z342" s="11">
        <v>3.03</v>
      </c>
      <c r="AA342" s="11">
        <v>3.06</v>
      </c>
      <c r="AB342" s="11">
        <v>2.97</v>
      </c>
      <c r="AC342" s="11">
        <v>2.89</v>
      </c>
      <c r="AD342" s="11">
        <v>2.83</v>
      </c>
      <c r="AE342" s="11">
        <v>2.78</v>
      </c>
      <c r="AF342" s="11">
        <v>2.75</v>
      </c>
      <c r="AG342" s="11">
        <v>2.71</v>
      </c>
      <c r="AH342" s="11">
        <v>2.6</v>
      </c>
      <c r="AI342" s="11">
        <v>2.4900000000000002</v>
      </c>
      <c r="AJ342" s="11">
        <v>2.38</v>
      </c>
      <c r="AK342" s="11">
        <v>2.29</v>
      </c>
    </row>
    <row r="343" spans="1:37" s="11" customFormat="1" x14ac:dyDescent="0.3">
      <c r="A343" s="86" t="str">
        <f t="shared" si="5"/>
        <v>SDG_NoInv_BaseQVAXabchm</v>
      </c>
      <c r="B343" s="9" t="s">
        <v>222</v>
      </c>
      <c r="C343" s="10" t="s">
        <v>217</v>
      </c>
      <c r="D343" s="76" t="s">
        <v>211</v>
      </c>
      <c r="E343" s="11" t="s">
        <v>48</v>
      </c>
      <c r="F343" s="11">
        <v>22.37</v>
      </c>
      <c r="G343" s="11">
        <v>22.37</v>
      </c>
      <c r="H343" s="11">
        <v>21.77</v>
      </c>
      <c r="I343" s="11">
        <v>21.8</v>
      </c>
      <c r="J343" s="11">
        <v>21.93</v>
      </c>
      <c r="K343" s="11">
        <v>21.99</v>
      </c>
      <c r="L343" s="11">
        <v>22.04</v>
      </c>
      <c r="M343" s="11">
        <v>22.11</v>
      </c>
      <c r="N343" s="11">
        <v>22.13</v>
      </c>
      <c r="O343" s="11">
        <v>22.29</v>
      </c>
      <c r="P343" s="11">
        <v>22.26</v>
      </c>
      <c r="Q343" s="11">
        <v>22.21</v>
      </c>
      <c r="R343" s="11">
        <v>22.29</v>
      </c>
      <c r="S343" s="11">
        <v>22.39</v>
      </c>
      <c r="T343" s="11">
        <v>22.49</v>
      </c>
      <c r="U343" s="11">
        <v>22.6</v>
      </c>
      <c r="V343" s="11">
        <v>22.66</v>
      </c>
      <c r="W343" s="11">
        <v>22.79</v>
      </c>
      <c r="X343" s="11">
        <v>23.02</v>
      </c>
      <c r="Y343" s="11">
        <v>23.18</v>
      </c>
      <c r="Z343" s="11">
        <v>23.29</v>
      </c>
      <c r="AA343" s="11">
        <v>23.03</v>
      </c>
      <c r="AB343" s="11">
        <v>21.58</v>
      </c>
      <c r="AC343" s="11">
        <v>19.920000000000002</v>
      </c>
      <c r="AD343" s="11">
        <v>18.36</v>
      </c>
      <c r="AE343" s="11">
        <v>16.96</v>
      </c>
      <c r="AF343" s="11">
        <v>15.69</v>
      </c>
      <c r="AG343" s="11">
        <v>14.49</v>
      </c>
      <c r="AH343" s="11">
        <v>13.37</v>
      </c>
      <c r="AI343" s="11">
        <v>12.03</v>
      </c>
      <c r="AJ343" s="11">
        <v>10.77</v>
      </c>
      <c r="AK343" s="11">
        <v>9.64</v>
      </c>
    </row>
    <row r="344" spans="1:37" s="11" customFormat="1" x14ac:dyDescent="0.3">
      <c r="A344" s="86" t="str">
        <f t="shared" si="5"/>
        <v>SDG_NoInv_BaseQVAXaochm</v>
      </c>
      <c r="B344" s="9" t="s">
        <v>222</v>
      </c>
      <c r="C344" s="10" t="s">
        <v>217</v>
      </c>
      <c r="D344" s="76" t="s">
        <v>211</v>
      </c>
      <c r="E344" s="11" t="s">
        <v>49</v>
      </c>
      <c r="F344" s="11">
        <v>34.24</v>
      </c>
      <c r="G344" s="11">
        <v>34.24</v>
      </c>
      <c r="H344" s="11">
        <v>33.32</v>
      </c>
      <c r="I344" s="11">
        <v>33.369999999999997</v>
      </c>
      <c r="J344" s="11">
        <v>33.56</v>
      </c>
      <c r="K344" s="11">
        <v>33.64</v>
      </c>
      <c r="L344" s="11">
        <v>33.729999999999997</v>
      </c>
      <c r="M344" s="11">
        <v>33.840000000000003</v>
      </c>
      <c r="N344" s="11">
        <v>33.869999999999997</v>
      </c>
      <c r="O344" s="11">
        <v>34.11</v>
      </c>
      <c r="P344" s="11">
        <v>34.06</v>
      </c>
      <c r="Q344" s="11">
        <v>33.99</v>
      </c>
      <c r="R344" s="11">
        <v>34.11</v>
      </c>
      <c r="S344" s="11">
        <v>34.26</v>
      </c>
      <c r="T344" s="11">
        <v>34.42</v>
      </c>
      <c r="U344" s="11">
        <v>34.590000000000003</v>
      </c>
      <c r="V344" s="11">
        <v>34.67</v>
      </c>
      <c r="W344" s="11">
        <v>34.880000000000003</v>
      </c>
      <c r="X344" s="11">
        <v>35.22</v>
      </c>
      <c r="Y344" s="11">
        <v>35.47</v>
      </c>
      <c r="Z344" s="11">
        <v>35.64</v>
      </c>
      <c r="AA344" s="11">
        <v>35.24</v>
      </c>
      <c r="AB344" s="11">
        <v>33.020000000000003</v>
      </c>
      <c r="AC344" s="11">
        <v>30.48</v>
      </c>
      <c r="AD344" s="11">
        <v>28.09</v>
      </c>
      <c r="AE344" s="11">
        <v>25.95</v>
      </c>
      <c r="AF344" s="11">
        <v>24.02</v>
      </c>
      <c r="AG344" s="11">
        <v>22.18</v>
      </c>
      <c r="AH344" s="11">
        <v>20.45</v>
      </c>
      <c r="AI344" s="11">
        <v>18.41</v>
      </c>
      <c r="AJ344" s="11">
        <v>16.48</v>
      </c>
      <c r="AK344" s="11">
        <v>14.76</v>
      </c>
    </row>
    <row r="345" spans="1:37" s="11" customFormat="1" x14ac:dyDescent="0.3">
      <c r="A345" s="86" t="str">
        <f t="shared" si="5"/>
        <v>SDG_NoInv_BaseQVAXarubb</v>
      </c>
      <c r="B345" s="9" t="s">
        <v>222</v>
      </c>
      <c r="C345" s="10" t="s">
        <v>217</v>
      </c>
      <c r="D345" s="76" t="s">
        <v>211</v>
      </c>
      <c r="E345" s="11" t="s">
        <v>50</v>
      </c>
      <c r="F345" s="11">
        <v>6.77</v>
      </c>
      <c r="G345" s="11">
        <v>6.41</v>
      </c>
      <c r="H345" s="11">
        <v>6.68</v>
      </c>
      <c r="I345" s="11">
        <v>6.81</v>
      </c>
      <c r="J345" s="11">
        <v>6.97</v>
      </c>
      <c r="K345" s="11">
        <v>7.14</v>
      </c>
      <c r="L345" s="11">
        <v>7.32</v>
      </c>
      <c r="M345" s="11">
        <v>7.52</v>
      </c>
      <c r="N345" s="11">
        <v>7.73</v>
      </c>
      <c r="O345" s="11">
        <v>8.17</v>
      </c>
      <c r="P345" s="11">
        <v>8.4600000000000009</v>
      </c>
      <c r="Q345" s="11">
        <v>8.69</v>
      </c>
      <c r="R345" s="11">
        <v>8.9600000000000009</v>
      </c>
      <c r="S345" s="11">
        <v>9.23</v>
      </c>
      <c r="T345" s="11">
        <v>9.5299999999999994</v>
      </c>
      <c r="U345" s="11">
        <v>9.86</v>
      </c>
      <c r="V345" s="11">
        <v>10.19</v>
      </c>
      <c r="W345" s="11">
        <v>10.53</v>
      </c>
      <c r="X345" s="11">
        <v>10.88</v>
      </c>
      <c r="Y345" s="11">
        <v>11.2</v>
      </c>
      <c r="Z345" s="11">
        <v>11.51</v>
      </c>
      <c r="AA345" s="11">
        <v>11.83</v>
      </c>
      <c r="AB345" s="11">
        <v>12.34</v>
      </c>
      <c r="AC345" s="11">
        <v>12.79</v>
      </c>
      <c r="AD345" s="11">
        <v>13.22</v>
      </c>
      <c r="AE345" s="11">
        <v>13.65</v>
      </c>
      <c r="AF345" s="11">
        <v>14.09</v>
      </c>
      <c r="AG345" s="11">
        <v>14.52</v>
      </c>
      <c r="AH345" s="11">
        <v>14.68</v>
      </c>
      <c r="AI345" s="11">
        <v>14.73</v>
      </c>
      <c r="AJ345" s="11">
        <v>14.75</v>
      </c>
      <c r="AK345" s="11">
        <v>14.74</v>
      </c>
    </row>
    <row r="346" spans="1:37" s="11" customFormat="1" x14ac:dyDescent="0.3">
      <c r="A346" s="86" t="str">
        <f t="shared" si="5"/>
        <v>SDG_NoInv_BaseQVAXaplas</v>
      </c>
      <c r="B346" s="9" t="s">
        <v>222</v>
      </c>
      <c r="C346" s="10" t="s">
        <v>217</v>
      </c>
      <c r="D346" s="76" t="s">
        <v>211</v>
      </c>
      <c r="E346" s="11" t="s">
        <v>51</v>
      </c>
      <c r="F346" s="11">
        <v>15.43</v>
      </c>
      <c r="G346" s="11">
        <v>14.49</v>
      </c>
      <c r="H346" s="11">
        <v>14.94</v>
      </c>
      <c r="I346" s="11">
        <v>15.22</v>
      </c>
      <c r="J346" s="11">
        <v>15.51</v>
      </c>
      <c r="K346" s="11">
        <v>15.82</v>
      </c>
      <c r="L346" s="11">
        <v>16.170000000000002</v>
      </c>
      <c r="M346" s="11">
        <v>16.55</v>
      </c>
      <c r="N346" s="11">
        <v>16.95</v>
      </c>
      <c r="O346" s="11">
        <v>17.61</v>
      </c>
      <c r="P346" s="11">
        <v>18.079999999999998</v>
      </c>
      <c r="Q346" s="11">
        <v>18.489999999999998</v>
      </c>
      <c r="R346" s="11">
        <v>18.989999999999998</v>
      </c>
      <c r="S346" s="11">
        <v>19.5</v>
      </c>
      <c r="T346" s="11">
        <v>20.05</v>
      </c>
      <c r="U346" s="11">
        <v>20.67</v>
      </c>
      <c r="V346" s="11">
        <v>21.26</v>
      </c>
      <c r="W346" s="11">
        <v>21.9</v>
      </c>
      <c r="X346" s="11">
        <v>22.61</v>
      </c>
      <c r="Y346" s="11">
        <v>23.25</v>
      </c>
      <c r="Z346" s="11">
        <v>23.87</v>
      </c>
      <c r="AA346" s="11">
        <v>24.5</v>
      </c>
      <c r="AB346" s="11">
        <v>25.1</v>
      </c>
      <c r="AC346" s="11">
        <v>25.63</v>
      </c>
      <c r="AD346" s="11">
        <v>26.16</v>
      </c>
      <c r="AE346" s="11">
        <v>26.72</v>
      </c>
      <c r="AF346" s="11">
        <v>27.33</v>
      </c>
      <c r="AG346" s="11">
        <v>27.92</v>
      </c>
      <c r="AH346" s="11">
        <v>27.83</v>
      </c>
      <c r="AI346" s="11">
        <v>27.65</v>
      </c>
      <c r="AJ346" s="11">
        <v>27.44</v>
      </c>
      <c r="AK346" s="11">
        <v>27.18</v>
      </c>
    </row>
    <row r="347" spans="1:37" s="11" customFormat="1" x14ac:dyDescent="0.3">
      <c r="A347" s="86" t="str">
        <f t="shared" si="5"/>
        <v>SDG_NoInv_BaseQVAXanmet</v>
      </c>
      <c r="B347" s="9" t="s">
        <v>222</v>
      </c>
      <c r="C347" s="10" t="s">
        <v>217</v>
      </c>
      <c r="D347" s="76" t="s">
        <v>211</v>
      </c>
      <c r="E347" s="11" t="s">
        <v>52</v>
      </c>
      <c r="F347" s="11">
        <v>17.63</v>
      </c>
      <c r="G347" s="11">
        <v>16.329999999999998</v>
      </c>
      <c r="H347" s="11">
        <v>16.899999999999999</v>
      </c>
      <c r="I347" s="11">
        <v>17.239999999999998</v>
      </c>
      <c r="J347" s="11">
        <v>17.600000000000001</v>
      </c>
      <c r="K347" s="11">
        <v>17.989999999999998</v>
      </c>
      <c r="L347" s="11">
        <v>18.440000000000001</v>
      </c>
      <c r="M347" s="11">
        <v>18.940000000000001</v>
      </c>
      <c r="N347" s="11">
        <v>19.48</v>
      </c>
      <c r="O347" s="11">
        <v>20.34</v>
      </c>
      <c r="P347" s="11">
        <v>20.99</v>
      </c>
      <c r="Q347" s="11">
        <v>21.56</v>
      </c>
      <c r="R347" s="11">
        <v>22.21</v>
      </c>
      <c r="S347" s="11">
        <v>22.89</v>
      </c>
      <c r="T347" s="11">
        <v>23.61</v>
      </c>
      <c r="U347" s="11">
        <v>24.44</v>
      </c>
      <c r="V347" s="11">
        <v>25.26</v>
      </c>
      <c r="W347" s="11">
        <v>26.12</v>
      </c>
      <c r="X347" s="11">
        <v>26.99</v>
      </c>
      <c r="Y347" s="11">
        <v>27.82</v>
      </c>
      <c r="Z347" s="11">
        <v>28.67</v>
      </c>
      <c r="AA347" s="11">
        <v>29.52</v>
      </c>
      <c r="AB347" s="11">
        <v>30.43</v>
      </c>
      <c r="AC347" s="11">
        <v>31.26</v>
      </c>
      <c r="AD347" s="11">
        <v>32.119999999999997</v>
      </c>
      <c r="AE347" s="11">
        <v>33.020000000000003</v>
      </c>
      <c r="AF347" s="11">
        <v>33.96</v>
      </c>
      <c r="AG347" s="11">
        <v>34.83</v>
      </c>
      <c r="AH347" s="11">
        <v>34.770000000000003</v>
      </c>
      <c r="AI347" s="11">
        <v>34.54</v>
      </c>
      <c r="AJ347" s="11">
        <v>34.340000000000003</v>
      </c>
      <c r="AK347" s="11">
        <v>34.08</v>
      </c>
    </row>
    <row r="348" spans="1:37" s="11" customFormat="1" x14ac:dyDescent="0.3">
      <c r="A348" s="86" t="str">
        <f t="shared" si="5"/>
        <v>SDG_NoInv_BaseQVAXairon</v>
      </c>
      <c r="B348" s="9" t="s">
        <v>222</v>
      </c>
      <c r="C348" s="10" t="s">
        <v>217</v>
      </c>
      <c r="D348" s="76" t="s">
        <v>211</v>
      </c>
      <c r="E348" s="11" t="s">
        <v>53</v>
      </c>
      <c r="F348" s="11">
        <v>20.84</v>
      </c>
      <c r="G348" s="11">
        <v>19.63</v>
      </c>
      <c r="H348" s="11">
        <v>19.920000000000002</v>
      </c>
      <c r="I348" s="11">
        <v>19.97</v>
      </c>
      <c r="J348" s="11">
        <v>20.12</v>
      </c>
      <c r="K348" s="11">
        <v>20.34</v>
      </c>
      <c r="L348" s="11">
        <v>20.66</v>
      </c>
      <c r="M348" s="11">
        <v>21.15</v>
      </c>
      <c r="N348" s="11">
        <v>21.62</v>
      </c>
      <c r="O348" s="11">
        <v>22.58</v>
      </c>
      <c r="P348" s="11">
        <v>23.18</v>
      </c>
      <c r="Q348" s="11">
        <v>23.62</v>
      </c>
      <c r="R348" s="11">
        <v>24.09</v>
      </c>
      <c r="S348" s="11">
        <v>24.6</v>
      </c>
      <c r="T348" s="11">
        <v>25.14</v>
      </c>
      <c r="U348" s="11">
        <v>25.79</v>
      </c>
      <c r="V348" s="11">
        <v>26.61</v>
      </c>
      <c r="W348" s="11">
        <v>27.37</v>
      </c>
      <c r="X348" s="11">
        <v>28.03</v>
      </c>
      <c r="Y348" s="11">
        <v>28.77</v>
      </c>
      <c r="Z348" s="11">
        <v>29.44</v>
      </c>
      <c r="AA348" s="11">
        <v>30.22</v>
      </c>
      <c r="AB348" s="11">
        <v>30.12</v>
      </c>
      <c r="AC348" s="11">
        <v>30.4</v>
      </c>
      <c r="AD348" s="11">
        <v>31.06</v>
      </c>
      <c r="AE348" s="11">
        <v>31.85</v>
      </c>
      <c r="AF348" s="11">
        <v>32.700000000000003</v>
      </c>
      <c r="AG348" s="11">
        <v>33.44</v>
      </c>
      <c r="AH348" s="11">
        <v>32.79</v>
      </c>
      <c r="AI348" s="11">
        <v>32.36</v>
      </c>
      <c r="AJ348" s="11">
        <v>32.090000000000003</v>
      </c>
      <c r="AK348" s="11">
        <v>31.85</v>
      </c>
    </row>
    <row r="349" spans="1:37" s="11" customFormat="1" x14ac:dyDescent="0.3">
      <c r="A349" s="86" t="str">
        <f t="shared" si="5"/>
        <v>SDG_NoInv_BaseQVAXanfrm</v>
      </c>
      <c r="B349" s="9" t="s">
        <v>222</v>
      </c>
      <c r="C349" s="10" t="s">
        <v>217</v>
      </c>
      <c r="D349" s="76" t="s">
        <v>211</v>
      </c>
      <c r="E349" s="11" t="s">
        <v>54</v>
      </c>
      <c r="F349" s="11">
        <v>13.07</v>
      </c>
      <c r="G349" s="11">
        <v>11.8</v>
      </c>
      <c r="H349" s="11">
        <v>11.44</v>
      </c>
      <c r="I349" s="11">
        <v>10.69</v>
      </c>
      <c r="J349" s="11">
        <v>10.42</v>
      </c>
      <c r="K349" s="11">
        <v>10.39</v>
      </c>
      <c r="L349" s="11">
        <v>10.65</v>
      </c>
      <c r="M349" s="11">
        <v>11.57</v>
      </c>
      <c r="N349" s="11">
        <v>12.35</v>
      </c>
      <c r="O349" s="11">
        <v>14.78</v>
      </c>
      <c r="P349" s="11">
        <v>15.99</v>
      </c>
      <c r="Q349" s="11">
        <v>16.579999999999998</v>
      </c>
      <c r="R349" s="11">
        <v>17</v>
      </c>
      <c r="S349" s="11">
        <v>17.510000000000002</v>
      </c>
      <c r="T349" s="11">
        <v>18.079999999999998</v>
      </c>
      <c r="U349" s="11">
        <v>18.86</v>
      </c>
      <c r="V349" s="11">
        <v>20.5</v>
      </c>
      <c r="W349" s="11">
        <v>21.9</v>
      </c>
      <c r="X349" s="11">
        <v>22.45</v>
      </c>
      <c r="Y349" s="11">
        <v>23.42</v>
      </c>
      <c r="Z349" s="11">
        <v>24.14</v>
      </c>
      <c r="AA349" s="11">
        <v>25.24</v>
      </c>
      <c r="AB349" s="11">
        <v>21.58</v>
      </c>
      <c r="AC349" s="11">
        <v>20.23</v>
      </c>
      <c r="AD349" s="11">
        <v>20.57</v>
      </c>
      <c r="AE349" s="11">
        <v>21.35</v>
      </c>
      <c r="AF349" s="11">
        <v>22.28</v>
      </c>
      <c r="AG349" s="11">
        <v>22.8</v>
      </c>
      <c r="AH349" s="11">
        <v>19.45</v>
      </c>
      <c r="AI349" s="11">
        <v>17.309999999999999</v>
      </c>
      <c r="AJ349" s="11">
        <v>16.309999999999999</v>
      </c>
      <c r="AK349" s="11">
        <v>15.58</v>
      </c>
    </row>
    <row r="350" spans="1:37" s="11" customFormat="1" x14ac:dyDescent="0.3">
      <c r="A350" s="86" t="str">
        <f t="shared" si="5"/>
        <v>SDG_NoInv_BaseQVAXametp</v>
      </c>
      <c r="B350" s="9" t="s">
        <v>222</v>
      </c>
      <c r="C350" s="10" t="s">
        <v>217</v>
      </c>
      <c r="D350" s="76" t="s">
        <v>211</v>
      </c>
      <c r="E350" s="11" t="s">
        <v>55</v>
      </c>
      <c r="F350" s="11">
        <v>33.25</v>
      </c>
      <c r="G350" s="11">
        <v>30.1</v>
      </c>
      <c r="H350" s="11">
        <v>31.09</v>
      </c>
      <c r="I350" s="11">
        <v>31.56</v>
      </c>
      <c r="J350" s="11">
        <v>32.130000000000003</v>
      </c>
      <c r="K350" s="11">
        <v>32.78</v>
      </c>
      <c r="L350" s="11">
        <v>33.6</v>
      </c>
      <c r="M350" s="11">
        <v>34.549999999999997</v>
      </c>
      <c r="N350" s="11">
        <v>35.53</v>
      </c>
      <c r="O350" s="11">
        <v>37.369999999999997</v>
      </c>
      <c r="P350" s="11">
        <v>38.549999999999997</v>
      </c>
      <c r="Q350" s="11">
        <v>39.51</v>
      </c>
      <c r="R350" s="11">
        <v>40.619999999999997</v>
      </c>
      <c r="S350" s="11">
        <v>41.8</v>
      </c>
      <c r="T350" s="11">
        <v>43.06</v>
      </c>
      <c r="U350" s="11">
        <v>44.5</v>
      </c>
      <c r="V350" s="11">
        <v>46.15</v>
      </c>
      <c r="W350" s="11">
        <v>47.67</v>
      </c>
      <c r="X350" s="11">
        <v>48.92</v>
      </c>
      <c r="Y350" s="11">
        <v>50.43</v>
      </c>
      <c r="Z350" s="11">
        <v>51.92</v>
      </c>
      <c r="AA350" s="11">
        <v>53.5</v>
      </c>
      <c r="AB350" s="11">
        <v>54.97</v>
      </c>
      <c r="AC350" s="11">
        <v>56.43</v>
      </c>
      <c r="AD350" s="11">
        <v>58.11</v>
      </c>
      <c r="AE350" s="11">
        <v>59.92</v>
      </c>
      <c r="AF350" s="11">
        <v>61.83</v>
      </c>
      <c r="AG350" s="11">
        <v>63.59</v>
      </c>
      <c r="AH350" s="11">
        <v>63.37</v>
      </c>
      <c r="AI350" s="11">
        <v>62.92</v>
      </c>
      <c r="AJ350" s="11">
        <v>62.65</v>
      </c>
      <c r="AK350" s="11">
        <v>62.32</v>
      </c>
    </row>
    <row r="351" spans="1:37" s="11" customFormat="1" x14ac:dyDescent="0.3">
      <c r="A351" s="86" t="str">
        <f t="shared" si="5"/>
        <v>SDG_NoInv_BaseQVAXamach</v>
      </c>
      <c r="B351" s="9" t="s">
        <v>222</v>
      </c>
      <c r="C351" s="10" t="s">
        <v>217</v>
      </c>
      <c r="D351" s="76" t="s">
        <v>211</v>
      </c>
      <c r="E351" s="11" t="s">
        <v>56</v>
      </c>
      <c r="F351" s="11">
        <v>38.67</v>
      </c>
      <c r="G351" s="11">
        <v>34.909999999999997</v>
      </c>
      <c r="H351" s="11">
        <v>36.04</v>
      </c>
      <c r="I351" s="11">
        <v>36.5</v>
      </c>
      <c r="J351" s="11">
        <v>37.11</v>
      </c>
      <c r="K351" s="11">
        <v>37.85</v>
      </c>
      <c r="L351" s="11">
        <v>38.799999999999997</v>
      </c>
      <c r="M351" s="11">
        <v>40.049999999999997</v>
      </c>
      <c r="N351" s="11">
        <v>41.28</v>
      </c>
      <c r="O351" s="11">
        <v>43.59</v>
      </c>
      <c r="P351" s="11">
        <v>45.04</v>
      </c>
      <c r="Q351" s="11">
        <v>46.21</v>
      </c>
      <c r="R351" s="11">
        <v>47.48</v>
      </c>
      <c r="S351" s="11">
        <v>48.87</v>
      </c>
      <c r="T351" s="11">
        <v>50.37</v>
      </c>
      <c r="U351" s="11">
        <v>52.1</v>
      </c>
      <c r="V351" s="11">
        <v>54.01</v>
      </c>
      <c r="W351" s="11">
        <v>55.8</v>
      </c>
      <c r="X351" s="11">
        <v>57.35</v>
      </c>
      <c r="Y351" s="11">
        <v>59.21</v>
      </c>
      <c r="Z351" s="11">
        <v>61.03</v>
      </c>
      <c r="AA351" s="11">
        <v>62.99</v>
      </c>
      <c r="AB351" s="11">
        <v>64.14</v>
      </c>
      <c r="AC351" s="11">
        <v>65.55</v>
      </c>
      <c r="AD351" s="11">
        <v>67.540000000000006</v>
      </c>
      <c r="AE351" s="11">
        <v>69.77</v>
      </c>
      <c r="AF351" s="11">
        <v>72.13</v>
      </c>
      <c r="AG351" s="11">
        <v>74.239999999999995</v>
      </c>
      <c r="AH351" s="11">
        <v>73.16</v>
      </c>
      <c r="AI351" s="11">
        <v>71.989999999999995</v>
      </c>
      <c r="AJ351" s="11">
        <v>71.34</v>
      </c>
      <c r="AK351" s="11">
        <v>70.69</v>
      </c>
    </row>
    <row r="352" spans="1:37" s="11" customFormat="1" x14ac:dyDescent="0.3">
      <c r="A352" s="86" t="str">
        <f t="shared" si="5"/>
        <v>SDG_NoInv_BaseQVAXafcel</v>
      </c>
      <c r="B352" s="9" t="s">
        <v>222</v>
      </c>
      <c r="C352" s="10" t="s">
        <v>217</v>
      </c>
      <c r="D352" s="76" t="s">
        <v>211</v>
      </c>
      <c r="E352" s="11" t="s">
        <v>57</v>
      </c>
      <c r="F352" s="11">
        <v>0.28999999999999998</v>
      </c>
      <c r="G352" s="11">
        <v>0.28999999999999998</v>
      </c>
      <c r="H352" s="11">
        <v>0.28999999999999998</v>
      </c>
      <c r="I352" s="11">
        <v>0.28999999999999998</v>
      </c>
      <c r="J352" s="11">
        <v>0.28999999999999998</v>
      </c>
      <c r="K352" s="11">
        <v>0.28999999999999998</v>
      </c>
      <c r="L352" s="11">
        <v>0.28999999999999998</v>
      </c>
      <c r="M352" s="11">
        <v>0.28999999999999998</v>
      </c>
      <c r="N352" s="11">
        <v>0.28999999999999998</v>
      </c>
      <c r="O352" s="11">
        <v>0.28999999999999998</v>
      </c>
      <c r="P352" s="11">
        <v>0.28999999999999998</v>
      </c>
      <c r="Q352" s="11">
        <v>0.28999999999999998</v>
      </c>
      <c r="R352" s="11">
        <v>0.28999999999999998</v>
      </c>
      <c r="S352" s="11">
        <v>0.28999999999999998</v>
      </c>
      <c r="T352" s="11">
        <v>0.28999999999999998</v>
      </c>
      <c r="U352" s="11">
        <v>0.28999999999999998</v>
      </c>
      <c r="V352" s="11">
        <v>0.28999999999999998</v>
      </c>
      <c r="W352" s="11">
        <v>0.28999999999999998</v>
      </c>
      <c r="X352" s="11">
        <v>0.28999999999999998</v>
      </c>
      <c r="Y352" s="11">
        <v>4.22</v>
      </c>
      <c r="Z352" s="11">
        <v>8.44</v>
      </c>
      <c r="AA352" s="11">
        <v>12.66</v>
      </c>
      <c r="AB352" s="11">
        <v>13.65</v>
      </c>
      <c r="AC352" s="11">
        <v>14.64</v>
      </c>
      <c r="AD352" s="11">
        <v>15.63</v>
      </c>
      <c r="AE352" s="11">
        <v>16.62</v>
      </c>
      <c r="AF352" s="11">
        <v>17.61</v>
      </c>
      <c r="AG352" s="11">
        <v>17.559999999999999</v>
      </c>
      <c r="AH352" s="11">
        <v>17.52</v>
      </c>
      <c r="AI352" s="11">
        <v>17.47</v>
      </c>
      <c r="AJ352" s="11">
        <v>17.43</v>
      </c>
      <c r="AK352" s="11">
        <v>17.38</v>
      </c>
    </row>
    <row r="353" spans="1:37" s="11" customFormat="1" x14ac:dyDescent="0.3">
      <c r="A353" s="86" t="str">
        <f t="shared" si="5"/>
        <v>SDG_NoInv_BaseQVAXaelct</v>
      </c>
      <c r="B353" s="9" t="s">
        <v>222</v>
      </c>
      <c r="C353" s="10" t="s">
        <v>217</v>
      </c>
      <c r="D353" s="76" t="s">
        <v>211</v>
      </c>
      <c r="E353" s="11" t="s">
        <v>58</v>
      </c>
      <c r="F353" s="11">
        <v>0.08</v>
      </c>
      <c r="G353" s="11">
        <v>0.08</v>
      </c>
      <c r="H353" s="11">
        <v>0.08</v>
      </c>
      <c r="I353" s="11">
        <v>0.08</v>
      </c>
      <c r="J353" s="11">
        <v>0.08</v>
      </c>
      <c r="K353" s="11">
        <v>0.08</v>
      </c>
      <c r="L353" s="11">
        <v>0.08</v>
      </c>
      <c r="M353" s="11">
        <v>0.08</v>
      </c>
      <c r="N353" s="11">
        <v>0.08</v>
      </c>
      <c r="O353" s="11">
        <v>0.08</v>
      </c>
      <c r="P353" s="11">
        <v>0.08</v>
      </c>
      <c r="Q353" s="11">
        <v>0.08</v>
      </c>
      <c r="R353" s="11">
        <v>0.08</v>
      </c>
      <c r="S353" s="11">
        <v>0.08</v>
      </c>
      <c r="T353" s="11">
        <v>0.08</v>
      </c>
      <c r="U353" s="11">
        <v>0.08</v>
      </c>
      <c r="V353" s="11">
        <v>0.08</v>
      </c>
      <c r="W353" s="11">
        <v>0.08</v>
      </c>
      <c r="X353" s="11">
        <v>3.19</v>
      </c>
      <c r="Y353" s="11">
        <v>3.19</v>
      </c>
      <c r="Z353" s="11">
        <v>1.76</v>
      </c>
      <c r="AA353" s="11">
        <v>1.76</v>
      </c>
      <c r="AB353" s="11">
        <v>1.76</v>
      </c>
      <c r="AC353" s="11">
        <v>1.76</v>
      </c>
      <c r="AD353" s="11">
        <v>0.99</v>
      </c>
      <c r="AE353" s="11">
        <v>0.99</v>
      </c>
      <c r="AF353" s="11">
        <v>0.99</v>
      </c>
      <c r="AG353" s="11">
        <v>0.99</v>
      </c>
      <c r="AH353" s="11">
        <v>0.99</v>
      </c>
      <c r="AI353" s="11">
        <v>7.46</v>
      </c>
      <c r="AJ353" s="11">
        <v>7.46</v>
      </c>
      <c r="AK353" s="11">
        <v>7.46</v>
      </c>
    </row>
    <row r="354" spans="1:37" s="11" customFormat="1" x14ac:dyDescent="0.3">
      <c r="A354" s="86" t="str">
        <f t="shared" si="5"/>
        <v>SDG_NoInv_BaseQVAXaemch</v>
      </c>
      <c r="B354" s="9" t="s">
        <v>222</v>
      </c>
      <c r="C354" s="10" t="s">
        <v>217</v>
      </c>
      <c r="D354" s="76" t="s">
        <v>211</v>
      </c>
      <c r="E354" s="11" t="s">
        <v>59</v>
      </c>
      <c r="F354" s="11">
        <v>8.99</v>
      </c>
      <c r="G354" s="11">
        <v>8.25</v>
      </c>
      <c r="H354" s="11">
        <v>8.48</v>
      </c>
      <c r="I354" s="11">
        <v>8.52</v>
      </c>
      <c r="J354" s="11">
        <v>8.6199999999999992</v>
      </c>
      <c r="K354" s="11">
        <v>8.76</v>
      </c>
      <c r="L354" s="11">
        <v>8.98</v>
      </c>
      <c r="M354" s="11">
        <v>9.32</v>
      </c>
      <c r="N354" s="11">
        <v>9.6300000000000008</v>
      </c>
      <c r="O354" s="11">
        <v>10.27</v>
      </c>
      <c r="P354" s="11">
        <v>10.64</v>
      </c>
      <c r="Q354" s="11">
        <v>10.91</v>
      </c>
      <c r="R354" s="11">
        <v>11.21</v>
      </c>
      <c r="S354" s="11">
        <v>11.55</v>
      </c>
      <c r="T354" s="11">
        <v>11.9</v>
      </c>
      <c r="U354" s="11">
        <v>12.32</v>
      </c>
      <c r="V354" s="11">
        <v>12.79</v>
      </c>
      <c r="W354" s="11">
        <v>13.24</v>
      </c>
      <c r="X354" s="11">
        <v>13.65</v>
      </c>
      <c r="Y354" s="11">
        <v>14.1</v>
      </c>
      <c r="Z354" s="11">
        <v>14.55</v>
      </c>
      <c r="AA354" s="11">
        <v>15.03</v>
      </c>
      <c r="AB354" s="11">
        <v>15.06</v>
      </c>
      <c r="AC354" s="11">
        <v>15.24</v>
      </c>
      <c r="AD354" s="11">
        <v>15.66</v>
      </c>
      <c r="AE354" s="11">
        <v>16.170000000000002</v>
      </c>
      <c r="AF354" s="11">
        <v>16.71</v>
      </c>
      <c r="AG354" s="11">
        <v>17.239999999999998</v>
      </c>
      <c r="AH354" s="11">
        <v>16.77</v>
      </c>
      <c r="AI354" s="11">
        <v>16.28</v>
      </c>
      <c r="AJ354" s="11">
        <v>16.05</v>
      </c>
      <c r="AK354" s="11">
        <v>15.82</v>
      </c>
    </row>
    <row r="355" spans="1:37" s="11" customFormat="1" x14ac:dyDescent="0.3">
      <c r="A355" s="86" t="str">
        <f t="shared" si="5"/>
        <v>SDG_NoInv_BaseQVAXasequ</v>
      </c>
      <c r="B355" s="9" t="s">
        <v>222</v>
      </c>
      <c r="C355" s="10" t="s">
        <v>217</v>
      </c>
      <c r="D355" s="76" t="s">
        <v>211</v>
      </c>
      <c r="E355" s="11" t="s">
        <v>60</v>
      </c>
      <c r="F355" s="11">
        <v>8.7799999999999994</v>
      </c>
      <c r="G355" s="11">
        <v>8.41</v>
      </c>
      <c r="H355" s="11">
        <v>8.66</v>
      </c>
      <c r="I355" s="11">
        <v>8.7200000000000006</v>
      </c>
      <c r="J355" s="11">
        <v>8.85</v>
      </c>
      <c r="K355" s="11">
        <v>9.01</v>
      </c>
      <c r="L355" s="11">
        <v>9.24</v>
      </c>
      <c r="M355" s="11">
        <v>9.6</v>
      </c>
      <c r="N355" s="11">
        <v>9.94</v>
      </c>
      <c r="O355" s="11">
        <v>10.58</v>
      </c>
      <c r="P355" s="11">
        <v>10.96</v>
      </c>
      <c r="Q355" s="11">
        <v>11.27</v>
      </c>
      <c r="R355" s="11">
        <v>11.58</v>
      </c>
      <c r="S355" s="11">
        <v>11.92</v>
      </c>
      <c r="T355" s="11">
        <v>12.3</v>
      </c>
      <c r="U355" s="11">
        <v>12.74</v>
      </c>
      <c r="V355" s="11">
        <v>13.16</v>
      </c>
      <c r="W355" s="11">
        <v>13.61</v>
      </c>
      <c r="X355" s="11">
        <v>14.11</v>
      </c>
      <c r="Y355" s="11">
        <v>14.59</v>
      </c>
      <c r="Z355" s="11">
        <v>15.06</v>
      </c>
      <c r="AA355" s="11">
        <v>15.58</v>
      </c>
      <c r="AB355" s="11">
        <v>15.62</v>
      </c>
      <c r="AC355" s="11">
        <v>15.8</v>
      </c>
      <c r="AD355" s="11">
        <v>16.23</v>
      </c>
      <c r="AE355" s="11">
        <v>16.73</v>
      </c>
      <c r="AF355" s="11">
        <v>17.28</v>
      </c>
      <c r="AG355" s="11">
        <v>17.78</v>
      </c>
      <c r="AH355" s="11">
        <v>17.2</v>
      </c>
      <c r="AI355" s="11">
        <v>16.61</v>
      </c>
      <c r="AJ355" s="11">
        <v>16.309999999999999</v>
      </c>
      <c r="AK355" s="11">
        <v>16.04</v>
      </c>
    </row>
    <row r="356" spans="1:37" s="11" customFormat="1" x14ac:dyDescent="0.3">
      <c r="A356" s="86" t="str">
        <f t="shared" si="5"/>
        <v>SDG_NoInv_BaseQVAXavehi</v>
      </c>
      <c r="B356" s="9" t="s">
        <v>222</v>
      </c>
      <c r="C356" s="10" t="s">
        <v>217</v>
      </c>
      <c r="D356" s="76" t="s">
        <v>211</v>
      </c>
      <c r="E356" s="11" t="s">
        <v>61</v>
      </c>
      <c r="F356" s="11">
        <v>39.57</v>
      </c>
      <c r="G356" s="11">
        <v>36.270000000000003</v>
      </c>
      <c r="H356" s="11">
        <v>37.47</v>
      </c>
      <c r="I356" s="11">
        <v>37.909999999999997</v>
      </c>
      <c r="J356" s="11">
        <v>38.58</v>
      </c>
      <c r="K356" s="11">
        <v>39.39</v>
      </c>
      <c r="L356" s="11">
        <v>40.450000000000003</v>
      </c>
      <c r="M356" s="11">
        <v>41.91</v>
      </c>
      <c r="N356" s="11">
        <v>43.38</v>
      </c>
      <c r="O356" s="11">
        <v>45.6</v>
      </c>
      <c r="P356" s="11">
        <v>47.27</v>
      </c>
      <c r="Q356" s="11">
        <v>48.77</v>
      </c>
      <c r="R356" s="11">
        <v>50.41</v>
      </c>
      <c r="S356" s="11">
        <v>52.18</v>
      </c>
      <c r="T356" s="11">
        <v>54.1</v>
      </c>
      <c r="U356" s="11">
        <v>56.35</v>
      </c>
      <c r="V356" s="11">
        <v>58.76</v>
      </c>
      <c r="W356" s="11">
        <v>61.16</v>
      </c>
      <c r="X356" s="11">
        <v>63.4</v>
      </c>
      <c r="Y356" s="11">
        <v>64.61</v>
      </c>
      <c r="Z356" s="11">
        <v>65.81</v>
      </c>
      <c r="AA356" s="11">
        <v>67.05</v>
      </c>
      <c r="AB356" s="11">
        <v>67.91</v>
      </c>
      <c r="AC356" s="11">
        <v>69.19</v>
      </c>
      <c r="AD356" s="11">
        <v>71.28</v>
      </c>
      <c r="AE356" s="11">
        <v>73.67</v>
      </c>
      <c r="AF356" s="11">
        <v>76.25</v>
      </c>
      <c r="AG356" s="11">
        <v>78.95</v>
      </c>
      <c r="AH356" s="11">
        <v>77.8</v>
      </c>
      <c r="AI356" s="11">
        <v>76.08</v>
      </c>
      <c r="AJ356" s="11">
        <v>75.11</v>
      </c>
      <c r="AK356" s="11">
        <v>74.2</v>
      </c>
    </row>
    <row r="357" spans="1:37" s="11" customFormat="1" x14ac:dyDescent="0.3">
      <c r="A357" s="86" t="str">
        <f t="shared" si="5"/>
        <v>SDG_NoInv_BaseQVAXatequ</v>
      </c>
      <c r="B357" s="9" t="s">
        <v>222</v>
      </c>
      <c r="C357" s="10" t="s">
        <v>217</v>
      </c>
      <c r="D357" s="76" t="s">
        <v>211</v>
      </c>
      <c r="E357" s="11" t="s">
        <v>62</v>
      </c>
      <c r="F357" s="11">
        <v>7.09</v>
      </c>
      <c r="G357" s="11">
        <v>6.19</v>
      </c>
      <c r="H357" s="11">
        <v>6.43</v>
      </c>
      <c r="I357" s="11">
        <v>6.36</v>
      </c>
      <c r="J357" s="11">
        <v>6.42</v>
      </c>
      <c r="K357" s="11">
        <v>6.52</v>
      </c>
      <c r="L357" s="11">
        <v>6.69</v>
      </c>
      <c r="M357" s="11">
        <v>7.06</v>
      </c>
      <c r="N357" s="11">
        <v>7.38</v>
      </c>
      <c r="O357" s="11">
        <v>8.4499999999999993</v>
      </c>
      <c r="P357" s="11">
        <v>8.91</v>
      </c>
      <c r="Q357" s="11">
        <v>9.17</v>
      </c>
      <c r="R357" s="11">
        <v>9.34</v>
      </c>
      <c r="S357" s="11">
        <v>9.58</v>
      </c>
      <c r="T357" s="11">
        <v>9.86</v>
      </c>
      <c r="U357" s="11">
        <v>10.210000000000001</v>
      </c>
      <c r="V357" s="11">
        <v>10.61</v>
      </c>
      <c r="W357" s="11">
        <v>10.98</v>
      </c>
      <c r="X357" s="11">
        <v>11.23</v>
      </c>
      <c r="Y357" s="11">
        <v>11.58</v>
      </c>
      <c r="Z357" s="11">
        <v>11.89</v>
      </c>
      <c r="AA357" s="11">
        <v>12.28</v>
      </c>
      <c r="AB357" s="11">
        <v>11.9</v>
      </c>
      <c r="AC357" s="11">
        <v>11.84</v>
      </c>
      <c r="AD357" s="11">
        <v>12.16</v>
      </c>
      <c r="AE357" s="11">
        <v>12.58</v>
      </c>
      <c r="AF357" s="11">
        <v>13.04</v>
      </c>
      <c r="AG357" s="11">
        <v>13.36</v>
      </c>
      <c r="AH357" s="11">
        <v>12.51</v>
      </c>
      <c r="AI357" s="11">
        <v>11.74</v>
      </c>
      <c r="AJ357" s="11">
        <v>11.35</v>
      </c>
      <c r="AK357" s="11">
        <v>11.02</v>
      </c>
    </row>
    <row r="358" spans="1:37" s="11" customFormat="1" x14ac:dyDescent="0.3">
      <c r="A358" s="86" t="str">
        <f t="shared" si="5"/>
        <v>SDG_NoInv_BaseQVAXafurn</v>
      </c>
      <c r="B358" s="9" t="s">
        <v>222</v>
      </c>
      <c r="C358" s="10" t="s">
        <v>217</v>
      </c>
      <c r="D358" s="76" t="s">
        <v>211</v>
      </c>
      <c r="E358" s="11" t="s">
        <v>63</v>
      </c>
      <c r="F358" s="11">
        <v>6.09</v>
      </c>
      <c r="G358" s="11">
        <v>5.46</v>
      </c>
      <c r="H358" s="11">
        <v>5.68</v>
      </c>
      <c r="I358" s="11">
        <v>5.79</v>
      </c>
      <c r="J358" s="11">
        <v>5.93</v>
      </c>
      <c r="K358" s="11">
        <v>6.07</v>
      </c>
      <c r="L358" s="11">
        <v>6.25</v>
      </c>
      <c r="M358" s="11">
        <v>6.44</v>
      </c>
      <c r="N358" s="11">
        <v>6.64</v>
      </c>
      <c r="O358" s="11">
        <v>7.02</v>
      </c>
      <c r="P358" s="11">
        <v>7.27</v>
      </c>
      <c r="Q358" s="11">
        <v>7.48</v>
      </c>
      <c r="R358" s="11">
        <v>7.71</v>
      </c>
      <c r="S358" s="11">
        <v>7.96</v>
      </c>
      <c r="T358" s="11">
        <v>8.23</v>
      </c>
      <c r="U358" s="11">
        <v>8.52</v>
      </c>
      <c r="V358" s="11">
        <v>8.84</v>
      </c>
      <c r="W358" s="11">
        <v>9.16</v>
      </c>
      <c r="X358" s="11">
        <v>9.4700000000000006</v>
      </c>
      <c r="Y358" s="11">
        <v>9.7799999999999994</v>
      </c>
      <c r="Z358" s="11">
        <v>10.09</v>
      </c>
      <c r="AA358" s="11">
        <v>10.41</v>
      </c>
      <c r="AB358" s="11">
        <v>10.75</v>
      </c>
      <c r="AC358" s="11">
        <v>11.05</v>
      </c>
      <c r="AD358" s="11">
        <v>11.37</v>
      </c>
      <c r="AE358" s="11">
        <v>11.7</v>
      </c>
      <c r="AF358" s="11">
        <v>12.05</v>
      </c>
      <c r="AG358" s="11">
        <v>12.39</v>
      </c>
      <c r="AH358" s="11">
        <v>12.38</v>
      </c>
      <c r="AI358" s="11">
        <v>12.28</v>
      </c>
      <c r="AJ358" s="11">
        <v>12.2</v>
      </c>
      <c r="AK358" s="11">
        <v>12.09</v>
      </c>
    </row>
    <row r="359" spans="1:37" s="11" customFormat="1" x14ac:dyDescent="0.3">
      <c r="A359" s="86" t="str">
        <f t="shared" si="5"/>
        <v>SDG_NoInv_BaseQVAXaoman</v>
      </c>
      <c r="B359" s="9" t="s">
        <v>222</v>
      </c>
      <c r="C359" s="10" t="s">
        <v>217</v>
      </c>
      <c r="D359" s="76" t="s">
        <v>211</v>
      </c>
      <c r="E359" s="11" t="s">
        <v>64</v>
      </c>
      <c r="F359" s="11">
        <v>25.46</v>
      </c>
      <c r="G359" s="11">
        <v>23.36</v>
      </c>
      <c r="H359" s="11">
        <v>24.48</v>
      </c>
      <c r="I359" s="11">
        <v>25.08</v>
      </c>
      <c r="J359" s="11">
        <v>25.66</v>
      </c>
      <c r="K359" s="11">
        <v>26.28</v>
      </c>
      <c r="L359" s="11">
        <v>27.03</v>
      </c>
      <c r="M359" s="11">
        <v>27.87</v>
      </c>
      <c r="N359" s="11">
        <v>28.77</v>
      </c>
      <c r="O359" s="11">
        <v>30.39</v>
      </c>
      <c r="P359" s="11">
        <v>31.78</v>
      </c>
      <c r="Q359" s="11">
        <v>32.96</v>
      </c>
      <c r="R359" s="11">
        <v>34.19</v>
      </c>
      <c r="S359" s="11">
        <v>35.35</v>
      </c>
      <c r="T359" s="11">
        <v>36.54</v>
      </c>
      <c r="U359" s="11">
        <v>37.869999999999997</v>
      </c>
      <c r="V359" s="11">
        <v>39.03</v>
      </c>
      <c r="W359" s="11">
        <v>40.25</v>
      </c>
      <c r="X359" s="11">
        <v>41.52</v>
      </c>
      <c r="Y359" s="11">
        <v>42.65</v>
      </c>
      <c r="Z359" s="11">
        <v>43.74</v>
      </c>
      <c r="AA359" s="11">
        <v>44.87</v>
      </c>
      <c r="AB359" s="11">
        <v>46.05</v>
      </c>
      <c r="AC359" s="11">
        <v>47.06</v>
      </c>
      <c r="AD359" s="11">
        <v>48.08</v>
      </c>
      <c r="AE359" s="11">
        <v>49.15</v>
      </c>
      <c r="AF359" s="11">
        <v>50.28</v>
      </c>
      <c r="AG359" s="11">
        <v>51.34</v>
      </c>
      <c r="AH359" s="11">
        <v>50.51</v>
      </c>
      <c r="AI359" s="11">
        <v>49.4</v>
      </c>
      <c r="AJ359" s="11">
        <v>48.45</v>
      </c>
      <c r="AK359" s="11">
        <v>47.46</v>
      </c>
    </row>
    <row r="360" spans="1:37" s="11" customFormat="1" x14ac:dyDescent="0.3">
      <c r="A360" s="86" t="str">
        <f t="shared" si="5"/>
        <v>SDG_NoInv_BaseQVAXaelec</v>
      </c>
      <c r="B360" s="9" t="s">
        <v>222</v>
      </c>
      <c r="C360" s="10" t="s">
        <v>217</v>
      </c>
      <c r="D360" s="76" t="s">
        <v>211</v>
      </c>
      <c r="E360" s="11" t="s">
        <v>65</v>
      </c>
      <c r="F360" s="11">
        <v>142.19999999999999</v>
      </c>
      <c r="G360" s="11">
        <v>136.88999999999999</v>
      </c>
      <c r="H360" s="11">
        <v>141.88</v>
      </c>
      <c r="I360" s="11">
        <v>141.85</v>
      </c>
      <c r="J360" s="11">
        <v>138.79</v>
      </c>
      <c r="K360" s="11">
        <v>138.58000000000001</v>
      </c>
      <c r="L360" s="11">
        <v>139.4</v>
      </c>
      <c r="M360" s="11">
        <v>140.41999999999999</v>
      </c>
      <c r="N360" s="11">
        <v>141.88</v>
      </c>
      <c r="O360" s="11">
        <v>142.53</v>
      </c>
      <c r="P360" s="11">
        <v>144.26</v>
      </c>
      <c r="Q360" s="11">
        <v>145.37</v>
      </c>
      <c r="R360" s="11">
        <v>148.38999999999999</v>
      </c>
      <c r="S360" s="11">
        <v>152.52000000000001</v>
      </c>
      <c r="T360" s="11">
        <v>155.9</v>
      </c>
      <c r="U360" s="11">
        <v>160.07</v>
      </c>
      <c r="V360" s="11">
        <v>160.72999999999999</v>
      </c>
      <c r="W360" s="11">
        <v>164.18</v>
      </c>
      <c r="X360" s="11">
        <v>175.22</v>
      </c>
      <c r="Y360" s="11">
        <v>181.72</v>
      </c>
      <c r="Z360" s="11">
        <v>188.8</v>
      </c>
      <c r="AA360" s="11">
        <v>195.91</v>
      </c>
      <c r="AB360" s="11">
        <v>199.4</v>
      </c>
      <c r="AC360" s="11">
        <v>203.44</v>
      </c>
      <c r="AD360" s="11">
        <v>208.45</v>
      </c>
      <c r="AE360" s="11">
        <v>213.81</v>
      </c>
      <c r="AF360" s="11">
        <v>219.27</v>
      </c>
      <c r="AG360" s="11">
        <v>231.37</v>
      </c>
      <c r="AH360" s="11">
        <v>241.73</v>
      </c>
      <c r="AI360" s="11">
        <v>250.09</v>
      </c>
      <c r="AJ360" s="11">
        <v>259.62</v>
      </c>
      <c r="AK360" s="11">
        <v>268.74</v>
      </c>
    </row>
    <row r="361" spans="1:37" s="11" customFormat="1" x14ac:dyDescent="0.3">
      <c r="A361" s="86" t="str">
        <f t="shared" si="5"/>
        <v>SDG_NoInv_BaseQVAXawatr</v>
      </c>
      <c r="B361" s="9" t="s">
        <v>222</v>
      </c>
      <c r="C361" s="10" t="s">
        <v>217</v>
      </c>
      <c r="D361" s="76" t="s">
        <v>211</v>
      </c>
      <c r="E361" s="11" t="s">
        <v>66</v>
      </c>
      <c r="F361" s="11">
        <v>38.119999999999997</v>
      </c>
      <c r="G361" s="11">
        <v>37.6</v>
      </c>
      <c r="H361" s="11">
        <v>38.590000000000003</v>
      </c>
      <c r="I361" s="11">
        <v>39.22</v>
      </c>
      <c r="J361" s="11">
        <v>39.979999999999997</v>
      </c>
      <c r="K361" s="11">
        <v>40.880000000000003</v>
      </c>
      <c r="L361" s="11">
        <v>41.99</v>
      </c>
      <c r="M361" s="11">
        <v>43.14</v>
      </c>
      <c r="N361" s="11">
        <v>44.34</v>
      </c>
      <c r="O361" s="11">
        <v>45.86</v>
      </c>
      <c r="P361" s="11">
        <v>47.23</v>
      </c>
      <c r="Q361" s="11">
        <v>48.54</v>
      </c>
      <c r="R361" s="11">
        <v>50.12</v>
      </c>
      <c r="S361" s="11">
        <v>51.79</v>
      </c>
      <c r="T361" s="11">
        <v>53.58</v>
      </c>
      <c r="U361" s="11">
        <v>55.6</v>
      </c>
      <c r="V361" s="11">
        <v>57.51</v>
      </c>
      <c r="W361" s="11">
        <v>59.53</v>
      </c>
      <c r="X361" s="11">
        <v>61.67</v>
      </c>
      <c r="Y361" s="11">
        <v>63.64</v>
      </c>
      <c r="Z361" s="11">
        <v>65.64</v>
      </c>
      <c r="AA361" s="11">
        <v>67.66</v>
      </c>
      <c r="AB361" s="11">
        <v>70.150000000000006</v>
      </c>
      <c r="AC361" s="11">
        <v>72.489999999999995</v>
      </c>
      <c r="AD361" s="11">
        <v>74.88</v>
      </c>
      <c r="AE361" s="11">
        <v>77.39</v>
      </c>
      <c r="AF361" s="11">
        <v>80.05</v>
      </c>
      <c r="AG361" s="11">
        <v>82.76</v>
      </c>
      <c r="AH361" s="11">
        <v>82.9</v>
      </c>
      <c r="AI361" s="11">
        <v>82.86</v>
      </c>
      <c r="AJ361" s="11">
        <v>82.98</v>
      </c>
      <c r="AK361" s="11">
        <v>83.04</v>
      </c>
    </row>
    <row r="362" spans="1:37" s="11" customFormat="1" x14ac:dyDescent="0.3">
      <c r="A362" s="86" t="str">
        <f t="shared" si="5"/>
        <v>SDG_NoInv_BaseQVAXacons</v>
      </c>
      <c r="B362" s="9" t="s">
        <v>222</v>
      </c>
      <c r="C362" s="10" t="s">
        <v>217</v>
      </c>
      <c r="D362" s="76" t="s">
        <v>211</v>
      </c>
      <c r="E362" s="11" t="s">
        <v>67</v>
      </c>
      <c r="F362" s="11">
        <v>140.65</v>
      </c>
      <c r="G362" s="11">
        <v>129.44</v>
      </c>
      <c r="H362" s="11">
        <v>133.41999999999999</v>
      </c>
      <c r="I362" s="11">
        <v>136.06</v>
      </c>
      <c r="J362" s="11">
        <v>138.62</v>
      </c>
      <c r="K362" s="11">
        <v>141.47999999999999</v>
      </c>
      <c r="L362" s="11">
        <v>144.91</v>
      </c>
      <c r="M362" s="11">
        <v>148.75</v>
      </c>
      <c r="N362" s="11">
        <v>152.82</v>
      </c>
      <c r="O362" s="11">
        <v>157.97</v>
      </c>
      <c r="P362" s="11">
        <v>162.66999999999999</v>
      </c>
      <c r="Q362" s="11">
        <v>167.14</v>
      </c>
      <c r="R362" s="11">
        <v>172.35</v>
      </c>
      <c r="S362" s="11">
        <v>177.77</v>
      </c>
      <c r="T362" s="11">
        <v>183.53</v>
      </c>
      <c r="U362" s="11">
        <v>190.14</v>
      </c>
      <c r="V362" s="11">
        <v>196.9</v>
      </c>
      <c r="W362" s="11">
        <v>203.71</v>
      </c>
      <c r="X362" s="11">
        <v>210.24</v>
      </c>
      <c r="Y362" s="11">
        <v>216.78</v>
      </c>
      <c r="Z362" s="11">
        <v>223.63</v>
      </c>
      <c r="AA362" s="11">
        <v>230.36</v>
      </c>
      <c r="AB362" s="11">
        <v>236.71</v>
      </c>
      <c r="AC362" s="11">
        <v>242.89</v>
      </c>
      <c r="AD362" s="11">
        <v>249.8</v>
      </c>
      <c r="AE362" s="11">
        <v>257.19</v>
      </c>
      <c r="AF362" s="11">
        <v>264.98</v>
      </c>
      <c r="AG362" s="11">
        <v>272.69</v>
      </c>
      <c r="AH362" s="11">
        <v>272.25</v>
      </c>
      <c r="AI362" s="11">
        <v>270.75</v>
      </c>
      <c r="AJ362" s="11">
        <v>269.85000000000002</v>
      </c>
      <c r="AK362" s="11">
        <v>268.48</v>
      </c>
    </row>
    <row r="363" spans="1:37" s="11" customFormat="1" x14ac:dyDescent="0.3">
      <c r="A363" s="86" t="str">
        <f t="shared" si="5"/>
        <v>SDG_NoInv_BaseQVAXatrad</v>
      </c>
      <c r="B363" s="9" t="s">
        <v>222</v>
      </c>
      <c r="C363" s="10" t="s">
        <v>217</v>
      </c>
      <c r="D363" s="76" t="s">
        <v>211</v>
      </c>
      <c r="E363" s="11" t="s">
        <v>68</v>
      </c>
      <c r="F363" s="11">
        <v>482.47</v>
      </c>
      <c r="G363" s="11">
        <v>441.71</v>
      </c>
      <c r="H363" s="11">
        <v>455.94</v>
      </c>
      <c r="I363" s="11">
        <v>466.91</v>
      </c>
      <c r="J363" s="11">
        <v>473.99</v>
      </c>
      <c r="K363" s="11">
        <v>481.67</v>
      </c>
      <c r="L363" s="11">
        <v>490.85</v>
      </c>
      <c r="M363" s="11">
        <v>501.47</v>
      </c>
      <c r="N363" s="11">
        <v>512.69000000000005</v>
      </c>
      <c r="O363" s="11">
        <v>507.7</v>
      </c>
      <c r="P363" s="11">
        <v>515.34</v>
      </c>
      <c r="Q363" s="11">
        <v>526.87</v>
      </c>
      <c r="R363" s="11">
        <v>540.59</v>
      </c>
      <c r="S363" s="11">
        <v>554.70000000000005</v>
      </c>
      <c r="T363" s="11">
        <v>569.76</v>
      </c>
      <c r="U363" s="11">
        <v>586.9</v>
      </c>
      <c r="V363" s="11">
        <v>604.19000000000005</v>
      </c>
      <c r="W363" s="11">
        <v>622.16999999999996</v>
      </c>
      <c r="X363" s="11">
        <v>640.41999999999996</v>
      </c>
      <c r="Y363" s="11">
        <v>656.97</v>
      </c>
      <c r="Z363" s="11">
        <v>672.92</v>
      </c>
      <c r="AA363" s="11">
        <v>689.13</v>
      </c>
      <c r="AB363" s="11">
        <v>698.14</v>
      </c>
      <c r="AC363" s="11">
        <v>707.8</v>
      </c>
      <c r="AD363" s="11">
        <v>720.02</v>
      </c>
      <c r="AE363" s="11">
        <v>733.67</v>
      </c>
      <c r="AF363" s="11">
        <v>748.68</v>
      </c>
      <c r="AG363" s="11">
        <v>762.93</v>
      </c>
      <c r="AH363" s="11">
        <v>754.59</v>
      </c>
      <c r="AI363" s="11">
        <v>744.29</v>
      </c>
      <c r="AJ363" s="11">
        <v>735.89</v>
      </c>
      <c r="AK363" s="11">
        <v>727.06</v>
      </c>
    </row>
    <row r="364" spans="1:37" s="11" customFormat="1" x14ac:dyDescent="0.3">
      <c r="A364" s="86" t="str">
        <f t="shared" si="5"/>
        <v>SDG_NoInv_BaseQVAXahotl</v>
      </c>
      <c r="B364" s="9" t="s">
        <v>222</v>
      </c>
      <c r="C364" s="10" t="s">
        <v>217</v>
      </c>
      <c r="D364" s="76" t="s">
        <v>211</v>
      </c>
      <c r="E364" s="11" t="s">
        <v>69</v>
      </c>
      <c r="F364" s="11">
        <v>37.69</v>
      </c>
      <c r="G364" s="11">
        <v>35.11</v>
      </c>
      <c r="H364" s="11">
        <v>36.72</v>
      </c>
      <c r="I364" s="11">
        <v>37.619999999999997</v>
      </c>
      <c r="J364" s="11">
        <v>38.57</v>
      </c>
      <c r="K364" s="11">
        <v>39.590000000000003</v>
      </c>
      <c r="L364" s="11">
        <v>40.75</v>
      </c>
      <c r="M364" s="11">
        <v>41.98</v>
      </c>
      <c r="N364" s="11">
        <v>43.29</v>
      </c>
      <c r="O364" s="11">
        <v>45.3</v>
      </c>
      <c r="P364" s="11">
        <v>46.96</v>
      </c>
      <c r="Q364" s="11">
        <v>48.45</v>
      </c>
      <c r="R364" s="11">
        <v>50.18</v>
      </c>
      <c r="S364" s="11">
        <v>51.96</v>
      </c>
      <c r="T364" s="11">
        <v>53.88</v>
      </c>
      <c r="U364" s="11">
        <v>56.03</v>
      </c>
      <c r="V364" s="11">
        <v>58.06</v>
      </c>
      <c r="W364" s="11">
        <v>60.27</v>
      </c>
      <c r="X364" s="11">
        <v>62.69</v>
      </c>
      <c r="Y364" s="11">
        <v>64.95</v>
      </c>
      <c r="Z364" s="11">
        <v>67.23</v>
      </c>
      <c r="AA364" s="11">
        <v>69.569999999999993</v>
      </c>
      <c r="AB364" s="11">
        <v>72.400000000000006</v>
      </c>
      <c r="AC364" s="11">
        <v>74.92</v>
      </c>
      <c r="AD364" s="11">
        <v>77.33</v>
      </c>
      <c r="AE364" s="11">
        <v>79.77</v>
      </c>
      <c r="AF364" s="11">
        <v>82.35</v>
      </c>
      <c r="AG364" s="11">
        <v>84.97</v>
      </c>
      <c r="AH364" s="11">
        <v>85.38</v>
      </c>
      <c r="AI364" s="11">
        <v>85.22</v>
      </c>
      <c r="AJ364" s="11">
        <v>84.99</v>
      </c>
      <c r="AK364" s="11">
        <v>84.59</v>
      </c>
    </row>
    <row r="365" spans="1:37" s="11" customFormat="1" x14ac:dyDescent="0.3">
      <c r="A365" s="86" t="str">
        <f t="shared" si="5"/>
        <v>SDG_NoInv_BaseQVAXaltrp-p</v>
      </c>
      <c r="B365" s="9" t="s">
        <v>222</v>
      </c>
      <c r="C365" s="10" t="s">
        <v>217</v>
      </c>
      <c r="D365" s="76" t="s">
        <v>211</v>
      </c>
      <c r="E365" s="11" t="s">
        <v>70</v>
      </c>
      <c r="F365" s="11">
        <v>60.68</v>
      </c>
      <c r="G365" s="11">
        <v>58.32</v>
      </c>
      <c r="H365" s="11">
        <v>59.86</v>
      </c>
      <c r="I365" s="11">
        <v>60.92</v>
      </c>
      <c r="J365" s="11">
        <v>61.9</v>
      </c>
      <c r="K365" s="11">
        <v>63</v>
      </c>
      <c r="L365" s="11">
        <v>64.33</v>
      </c>
      <c r="M365" s="11">
        <v>65.819999999999993</v>
      </c>
      <c r="N365" s="11">
        <v>67.55</v>
      </c>
      <c r="O365" s="11">
        <v>70</v>
      </c>
      <c r="P365" s="11">
        <v>72.290000000000006</v>
      </c>
      <c r="Q365" s="11">
        <v>74.430000000000007</v>
      </c>
      <c r="R365" s="11">
        <v>77</v>
      </c>
      <c r="S365" s="11">
        <v>79.62</v>
      </c>
      <c r="T365" s="11">
        <v>82.42</v>
      </c>
      <c r="U365" s="11">
        <v>85.65</v>
      </c>
      <c r="V365" s="11">
        <v>88.59</v>
      </c>
      <c r="W365" s="11">
        <v>91.68</v>
      </c>
      <c r="X365" s="11">
        <v>94.92</v>
      </c>
      <c r="Y365" s="11">
        <v>97.88</v>
      </c>
      <c r="Z365" s="11">
        <v>100.75</v>
      </c>
      <c r="AA365" s="11">
        <v>103.6</v>
      </c>
      <c r="AB365" s="11">
        <v>106.78</v>
      </c>
      <c r="AC365" s="11">
        <v>109.55</v>
      </c>
      <c r="AD365" s="11">
        <v>112.08</v>
      </c>
      <c r="AE365" s="11">
        <v>114.58</v>
      </c>
      <c r="AF365" s="11">
        <v>117.13</v>
      </c>
      <c r="AG365" s="11">
        <v>119.54</v>
      </c>
      <c r="AH365" s="11">
        <v>118.57</v>
      </c>
      <c r="AI365" s="11">
        <v>117.33</v>
      </c>
      <c r="AJ365" s="11">
        <v>116.44</v>
      </c>
      <c r="AK365" s="11">
        <v>115.33</v>
      </c>
    </row>
    <row r="366" spans="1:37" s="11" customFormat="1" x14ac:dyDescent="0.3">
      <c r="A366" s="86" t="str">
        <f t="shared" si="5"/>
        <v>SDG_NoInv_BaseQVAXaltrp-f</v>
      </c>
      <c r="B366" s="9" t="s">
        <v>222</v>
      </c>
      <c r="C366" s="10" t="s">
        <v>217</v>
      </c>
      <c r="D366" s="76" t="s">
        <v>211</v>
      </c>
      <c r="E366" s="11" t="s">
        <v>71</v>
      </c>
      <c r="F366" s="11">
        <v>247.43</v>
      </c>
      <c r="G366" s="11">
        <v>235</v>
      </c>
      <c r="H366" s="11">
        <v>241</v>
      </c>
      <c r="I366" s="11">
        <v>245.78</v>
      </c>
      <c r="J366" s="11">
        <v>249.89</v>
      </c>
      <c r="K366" s="11">
        <v>254.07</v>
      </c>
      <c r="L366" s="11">
        <v>258.81</v>
      </c>
      <c r="M366" s="11">
        <v>264.22000000000003</v>
      </c>
      <c r="N366" s="11">
        <v>271.39999999999998</v>
      </c>
      <c r="O366" s="11">
        <v>279.70999999999998</v>
      </c>
      <c r="P366" s="11">
        <v>288.86</v>
      </c>
      <c r="Q366" s="11">
        <v>298.63</v>
      </c>
      <c r="R366" s="11">
        <v>307.81</v>
      </c>
      <c r="S366" s="11">
        <v>316.44</v>
      </c>
      <c r="T366" s="11">
        <v>326.12</v>
      </c>
      <c r="U366" s="11">
        <v>338.68</v>
      </c>
      <c r="V366" s="11">
        <v>349.7</v>
      </c>
      <c r="W366" s="11">
        <v>360.2</v>
      </c>
      <c r="X366" s="11">
        <v>371.46</v>
      </c>
      <c r="Y366" s="11">
        <v>384.05</v>
      </c>
      <c r="Z366" s="11">
        <v>397.81</v>
      </c>
      <c r="AA366" s="11">
        <v>412.01</v>
      </c>
      <c r="AB366" s="11">
        <v>426.13</v>
      </c>
      <c r="AC366" s="11">
        <v>439.92</v>
      </c>
      <c r="AD366" s="11">
        <v>452.86</v>
      </c>
      <c r="AE366" s="11">
        <v>465.95</v>
      </c>
      <c r="AF366" s="11">
        <v>477.82</v>
      </c>
      <c r="AG366" s="11">
        <v>488.36</v>
      </c>
      <c r="AH366" s="11">
        <v>485.26</v>
      </c>
      <c r="AI366" s="11">
        <v>481.68</v>
      </c>
      <c r="AJ366" s="11">
        <v>479.43</v>
      </c>
      <c r="AK366" s="11">
        <v>476.86</v>
      </c>
    </row>
    <row r="367" spans="1:37" s="11" customFormat="1" x14ac:dyDescent="0.3">
      <c r="A367" s="86" t="str">
        <f t="shared" si="5"/>
        <v>SDG_NoInv_BaseQVAXaotrp-p</v>
      </c>
      <c r="B367" s="9" t="s">
        <v>222</v>
      </c>
      <c r="C367" s="10" t="s">
        <v>217</v>
      </c>
      <c r="D367" s="76" t="s">
        <v>211</v>
      </c>
      <c r="E367" s="11" t="s">
        <v>72</v>
      </c>
      <c r="F367" s="11">
        <v>8.1</v>
      </c>
      <c r="G367" s="11">
        <v>7.97</v>
      </c>
      <c r="H367" s="11">
        <v>8.43</v>
      </c>
      <c r="I367" s="11">
        <v>8.86</v>
      </c>
      <c r="J367" s="11">
        <v>9.24</v>
      </c>
      <c r="K367" s="11">
        <v>9.59</v>
      </c>
      <c r="L367" s="11">
        <v>9.94</v>
      </c>
      <c r="M367" s="11">
        <v>10.25</v>
      </c>
      <c r="N367" s="11">
        <v>10.54</v>
      </c>
      <c r="O367" s="11">
        <v>10.68</v>
      </c>
      <c r="P367" s="11">
        <v>10.9</v>
      </c>
      <c r="Q367" s="11">
        <v>11.13</v>
      </c>
      <c r="R367" s="11">
        <v>11.41</v>
      </c>
      <c r="S367" s="11">
        <v>11.69</v>
      </c>
      <c r="T367" s="11">
        <v>11.98</v>
      </c>
      <c r="U367" s="11">
        <v>12.31</v>
      </c>
      <c r="V367" s="11">
        <v>12.59</v>
      </c>
      <c r="W367" s="11">
        <v>12.89</v>
      </c>
      <c r="X367" s="11">
        <v>13.15</v>
      </c>
      <c r="Y367" s="11">
        <v>13.38</v>
      </c>
      <c r="Z367" s="11">
        <v>13.6</v>
      </c>
      <c r="AA367" s="11">
        <v>13.8</v>
      </c>
      <c r="AB367" s="11">
        <v>13.95</v>
      </c>
      <c r="AC367" s="11">
        <v>14.09</v>
      </c>
      <c r="AD367" s="11">
        <v>14.24</v>
      </c>
      <c r="AE367" s="11">
        <v>14.42</v>
      </c>
      <c r="AF367" s="11">
        <v>14.64</v>
      </c>
      <c r="AG367" s="11">
        <v>14.85</v>
      </c>
      <c r="AH367" s="11">
        <v>14.73</v>
      </c>
      <c r="AI367" s="11">
        <v>14.64</v>
      </c>
      <c r="AJ367" s="11">
        <v>14.61</v>
      </c>
      <c r="AK367" s="11">
        <v>14.57</v>
      </c>
    </row>
    <row r="368" spans="1:37" s="11" customFormat="1" x14ac:dyDescent="0.3">
      <c r="A368" s="86" t="str">
        <f t="shared" si="5"/>
        <v>SDG_NoInv_BaseQVAXaotrp-f</v>
      </c>
      <c r="B368" s="9" t="s">
        <v>222</v>
      </c>
      <c r="C368" s="10" t="s">
        <v>217</v>
      </c>
      <c r="D368" s="76" t="s">
        <v>211</v>
      </c>
      <c r="E368" s="11" t="s">
        <v>73</v>
      </c>
      <c r="F368" s="11">
        <v>7.29</v>
      </c>
      <c r="G368" s="11">
        <v>7.01</v>
      </c>
      <c r="H368" s="11">
        <v>7.3</v>
      </c>
      <c r="I368" s="11">
        <v>7.51</v>
      </c>
      <c r="J368" s="11">
        <v>7.67</v>
      </c>
      <c r="K368" s="11">
        <v>7.83</v>
      </c>
      <c r="L368" s="11">
        <v>7.99</v>
      </c>
      <c r="M368" s="11">
        <v>8.17</v>
      </c>
      <c r="N368" s="11">
        <v>8.4</v>
      </c>
      <c r="O368" s="11">
        <v>8.59</v>
      </c>
      <c r="P368" s="11">
        <v>8.83</v>
      </c>
      <c r="Q368" s="11">
        <v>9.09</v>
      </c>
      <c r="R368" s="11">
        <v>9.32</v>
      </c>
      <c r="S368" s="11">
        <v>9.5399999999999991</v>
      </c>
      <c r="T368" s="11">
        <v>9.8000000000000007</v>
      </c>
      <c r="U368" s="11">
        <v>10.119999999999999</v>
      </c>
      <c r="V368" s="11">
        <v>10.4</v>
      </c>
      <c r="W368" s="11">
        <v>10.67</v>
      </c>
      <c r="X368" s="11">
        <v>10.93</v>
      </c>
      <c r="Y368" s="11">
        <v>11.23</v>
      </c>
      <c r="Z368" s="11">
        <v>11.55</v>
      </c>
      <c r="AA368" s="11">
        <v>11.86</v>
      </c>
      <c r="AB368" s="11">
        <v>12.15</v>
      </c>
      <c r="AC368" s="11">
        <v>12.44</v>
      </c>
      <c r="AD368" s="11">
        <v>12.72</v>
      </c>
      <c r="AE368" s="11">
        <v>13.01</v>
      </c>
      <c r="AF368" s="11">
        <v>13.27</v>
      </c>
      <c r="AG368" s="11">
        <v>13.51</v>
      </c>
      <c r="AH368" s="11">
        <v>13.42</v>
      </c>
      <c r="AI368" s="11">
        <v>13.34</v>
      </c>
      <c r="AJ368" s="11">
        <v>13.29</v>
      </c>
      <c r="AK368" s="11">
        <v>13.23</v>
      </c>
    </row>
    <row r="369" spans="1:37" s="11" customFormat="1" x14ac:dyDescent="0.3">
      <c r="A369" s="86" t="str">
        <f t="shared" si="5"/>
        <v>SDG_NoInv_BaseQVAXaprtr</v>
      </c>
      <c r="B369" s="9" t="s">
        <v>222</v>
      </c>
      <c r="C369" s="10" t="s">
        <v>217</v>
      </c>
      <c r="D369" s="76" t="s">
        <v>211</v>
      </c>
      <c r="E369" s="11" t="s">
        <v>74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</row>
    <row r="370" spans="1:37" s="11" customFormat="1" x14ac:dyDescent="0.3">
      <c r="A370" s="86" t="str">
        <f t="shared" si="5"/>
        <v>SDG_NoInv_BaseQVAXatrps</v>
      </c>
      <c r="B370" s="9" t="s">
        <v>222</v>
      </c>
      <c r="C370" s="10" t="s">
        <v>217</v>
      </c>
      <c r="D370" s="76" t="s">
        <v>211</v>
      </c>
      <c r="E370" s="11" t="s">
        <v>75</v>
      </c>
      <c r="F370" s="11">
        <v>54.94</v>
      </c>
      <c r="G370" s="11">
        <v>50.42</v>
      </c>
      <c r="H370" s="11">
        <v>51.71</v>
      </c>
      <c r="I370" s="11">
        <v>52.49</v>
      </c>
      <c r="J370" s="11">
        <v>53.26</v>
      </c>
      <c r="K370" s="11">
        <v>54.15</v>
      </c>
      <c r="L370" s="11">
        <v>55.15</v>
      </c>
      <c r="M370" s="11">
        <v>56.03</v>
      </c>
      <c r="N370" s="11">
        <v>56.98</v>
      </c>
      <c r="O370" s="11">
        <v>58.34</v>
      </c>
      <c r="P370" s="11">
        <v>59.41</v>
      </c>
      <c r="Q370" s="11">
        <v>60.26</v>
      </c>
      <c r="R370" s="11">
        <v>61.48</v>
      </c>
      <c r="S370" s="11">
        <v>63.01</v>
      </c>
      <c r="T370" s="11">
        <v>64.58</v>
      </c>
      <c r="U370" s="11">
        <v>66.400000000000006</v>
      </c>
      <c r="V370" s="11">
        <v>68.099999999999994</v>
      </c>
      <c r="W370" s="11">
        <v>69.989999999999995</v>
      </c>
      <c r="X370" s="11">
        <v>71.87</v>
      </c>
      <c r="Y370" s="11">
        <v>73.7</v>
      </c>
      <c r="Z370" s="11">
        <v>75.540000000000006</v>
      </c>
      <c r="AA370" s="11">
        <v>77.41</v>
      </c>
      <c r="AB370" s="11">
        <v>80.69</v>
      </c>
      <c r="AC370" s="11">
        <v>83.83</v>
      </c>
      <c r="AD370" s="11">
        <v>87.04</v>
      </c>
      <c r="AE370" s="11">
        <v>90.37</v>
      </c>
      <c r="AF370" s="11">
        <v>93.84</v>
      </c>
      <c r="AG370" s="11">
        <v>97.05</v>
      </c>
      <c r="AH370" s="11">
        <v>98.23</v>
      </c>
      <c r="AI370" s="11">
        <v>99.08</v>
      </c>
      <c r="AJ370" s="11">
        <v>99.92</v>
      </c>
      <c r="AK370" s="11">
        <v>100.62</v>
      </c>
    </row>
    <row r="371" spans="1:37" s="11" customFormat="1" x14ac:dyDescent="0.3">
      <c r="A371" s="86" t="str">
        <f t="shared" si="5"/>
        <v>SDG_NoInv_BaseQVAXacomm</v>
      </c>
      <c r="B371" s="9" t="s">
        <v>222</v>
      </c>
      <c r="C371" s="10" t="s">
        <v>217</v>
      </c>
      <c r="D371" s="76" t="s">
        <v>211</v>
      </c>
      <c r="E371" s="11" t="s">
        <v>76</v>
      </c>
      <c r="F371" s="11">
        <v>84.05</v>
      </c>
      <c r="G371" s="11">
        <v>79.900000000000006</v>
      </c>
      <c r="H371" s="11">
        <v>82.48</v>
      </c>
      <c r="I371" s="11">
        <v>84</v>
      </c>
      <c r="J371" s="11">
        <v>85.67</v>
      </c>
      <c r="K371" s="11">
        <v>87.5</v>
      </c>
      <c r="L371" s="11">
        <v>89.66</v>
      </c>
      <c r="M371" s="11">
        <v>92.06</v>
      </c>
      <c r="N371" s="11">
        <v>94.63</v>
      </c>
      <c r="O371" s="11">
        <v>97.97</v>
      </c>
      <c r="P371" s="11">
        <v>100.92</v>
      </c>
      <c r="Q371" s="11">
        <v>103.74</v>
      </c>
      <c r="R371" s="11">
        <v>107.04</v>
      </c>
      <c r="S371" s="11">
        <v>110.46</v>
      </c>
      <c r="T371" s="11">
        <v>114.13</v>
      </c>
      <c r="U371" s="11">
        <v>118.29</v>
      </c>
      <c r="V371" s="11">
        <v>122.34</v>
      </c>
      <c r="W371" s="11">
        <v>126.66</v>
      </c>
      <c r="X371" s="11">
        <v>131.29</v>
      </c>
      <c r="Y371" s="11">
        <v>135.72</v>
      </c>
      <c r="Z371" s="11">
        <v>140.22999999999999</v>
      </c>
      <c r="AA371" s="11">
        <v>144.80000000000001</v>
      </c>
      <c r="AB371" s="11">
        <v>149.38</v>
      </c>
      <c r="AC371" s="11">
        <v>153.59</v>
      </c>
      <c r="AD371" s="11">
        <v>157.96</v>
      </c>
      <c r="AE371" s="11">
        <v>162.54</v>
      </c>
      <c r="AF371" s="11">
        <v>167.39</v>
      </c>
      <c r="AG371" s="11">
        <v>172.28</v>
      </c>
      <c r="AH371" s="11">
        <v>172.44</v>
      </c>
      <c r="AI371" s="11">
        <v>171.91</v>
      </c>
      <c r="AJ371" s="11">
        <v>171.46</v>
      </c>
      <c r="AK371" s="11">
        <v>170.78</v>
      </c>
    </row>
    <row r="372" spans="1:37" s="11" customFormat="1" x14ac:dyDescent="0.3">
      <c r="A372" s="86" t="str">
        <f t="shared" si="5"/>
        <v>SDG_NoInv_BaseQVAXafsrv</v>
      </c>
      <c r="B372" s="9" t="s">
        <v>222</v>
      </c>
      <c r="C372" s="10" t="s">
        <v>217</v>
      </c>
      <c r="D372" s="76" t="s">
        <v>211</v>
      </c>
      <c r="E372" s="11" t="s">
        <v>77</v>
      </c>
      <c r="F372" s="11">
        <v>413.44</v>
      </c>
      <c r="G372" s="11">
        <v>391.16</v>
      </c>
      <c r="H372" s="11">
        <v>405.48</v>
      </c>
      <c r="I372" s="11">
        <v>413.64</v>
      </c>
      <c r="J372" s="11">
        <v>422.78</v>
      </c>
      <c r="K372" s="11">
        <v>432.37</v>
      </c>
      <c r="L372" s="11">
        <v>443.32</v>
      </c>
      <c r="M372" s="11">
        <v>455.03</v>
      </c>
      <c r="N372" s="11">
        <v>467.86</v>
      </c>
      <c r="O372" s="11">
        <v>485.44</v>
      </c>
      <c r="P372" s="11">
        <v>500.71</v>
      </c>
      <c r="Q372" s="11">
        <v>515.27</v>
      </c>
      <c r="R372" s="11">
        <v>532.25</v>
      </c>
      <c r="S372" s="11">
        <v>550.21</v>
      </c>
      <c r="T372" s="11">
        <v>569.5</v>
      </c>
      <c r="U372" s="11">
        <v>591.16</v>
      </c>
      <c r="V372" s="11">
        <v>612.16999999999996</v>
      </c>
      <c r="W372" s="11">
        <v>635.07000000000005</v>
      </c>
      <c r="X372" s="11">
        <v>660.07</v>
      </c>
      <c r="Y372" s="11">
        <v>684.32</v>
      </c>
      <c r="Z372" s="11">
        <v>709.09</v>
      </c>
      <c r="AA372" s="11">
        <v>734.15</v>
      </c>
      <c r="AB372" s="11">
        <v>763.22</v>
      </c>
      <c r="AC372" s="11">
        <v>789.96</v>
      </c>
      <c r="AD372" s="11">
        <v>815.96</v>
      </c>
      <c r="AE372" s="11">
        <v>842.27</v>
      </c>
      <c r="AF372" s="11">
        <v>869.75</v>
      </c>
      <c r="AG372" s="11">
        <v>898.28</v>
      </c>
      <c r="AH372" s="11">
        <v>907.71</v>
      </c>
      <c r="AI372" s="11">
        <v>911.87</v>
      </c>
      <c r="AJ372" s="11">
        <v>913.88</v>
      </c>
      <c r="AK372" s="11">
        <v>913.84</v>
      </c>
    </row>
    <row r="373" spans="1:37" s="11" customFormat="1" x14ac:dyDescent="0.3">
      <c r="A373" s="86" t="str">
        <f t="shared" si="5"/>
        <v>SDG_NoInv_BaseQVAXabsrv</v>
      </c>
      <c r="B373" s="9" t="s">
        <v>222</v>
      </c>
      <c r="C373" s="10" t="s">
        <v>217</v>
      </c>
      <c r="D373" s="76" t="s">
        <v>211</v>
      </c>
      <c r="E373" s="11" t="s">
        <v>78</v>
      </c>
      <c r="F373" s="11">
        <v>367.48</v>
      </c>
      <c r="G373" s="11">
        <v>349.35</v>
      </c>
      <c r="H373" s="11">
        <v>360.74</v>
      </c>
      <c r="I373" s="11">
        <v>367.71</v>
      </c>
      <c r="J373" s="11">
        <v>375.24</v>
      </c>
      <c r="K373" s="11">
        <v>383.39</v>
      </c>
      <c r="L373" s="11">
        <v>392.87</v>
      </c>
      <c r="M373" s="11">
        <v>403.15</v>
      </c>
      <c r="N373" s="11">
        <v>414.28</v>
      </c>
      <c r="O373" s="11">
        <v>428.34</v>
      </c>
      <c r="P373" s="11">
        <v>441.22</v>
      </c>
      <c r="Q373" s="11">
        <v>453.67</v>
      </c>
      <c r="R373" s="11">
        <v>468.3</v>
      </c>
      <c r="S373" s="11">
        <v>483.46</v>
      </c>
      <c r="T373" s="11">
        <v>499.68</v>
      </c>
      <c r="U373" s="11">
        <v>517.99</v>
      </c>
      <c r="V373" s="11">
        <v>535.9</v>
      </c>
      <c r="W373" s="11">
        <v>554.95000000000005</v>
      </c>
      <c r="X373" s="11">
        <v>575.33000000000004</v>
      </c>
      <c r="Y373" s="11">
        <v>594.83000000000004</v>
      </c>
      <c r="Z373" s="11">
        <v>614.75</v>
      </c>
      <c r="AA373" s="11">
        <v>634.86</v>
      </c>
      <c r="AB373" s="11">
        <v>656.5</v>
      </c>
      <c r="AC373" s="11">
        <v>676.03</v>
      </c>
      <c r="AD373" s="11">
        <v>695.57</v>
      </c>
      <c r="AE373" s="11">
        <v>715.81</v>
      </c>
      <c r="AF373" s="11">
        <v>737.22</v>
      </c>
      <c r="AG373" s="11">
        <v>758.95</v>
      </c>
      <c r="AH373" s="11">
        <v>761.64</v>
      </c>
      <c r="AI373" s="11">
        <v>761.03</v>
      </c>
      <c r="AJ373" s="11">
        <v>759.97</v>
      </c>
      <c r="AK373" s="11">
        <v>757.71</v>
      </c>
    </row>
    <row r="374" spans="1:37" s="11" customFormat="1" x14ac:dyDescent="0.3">
      <c r="A374" s="86" t="str">
        <f t="shared" si="5"/>
        <v>SDG_NoInv_BaseQVAXagsrv</v>
      </c>
      <c r="B374" s="9" t="s">
        <v>222</v>
      </c>
      <c r="C374" s="10" t="s">
        <v>217</v>
      </c>
      <c r="D374" s="76" t="s">
        <v>211</v>
      </c>
      <c r="E374" s="11" t="s">
        <v>79</v>
      </c>
      <c r="F374" s="11">
        <v>789.44</v>
      </c>
      <c r="G374" s="11">
        <v>803.78</v>
      </c>
      <c r="H374" s="11">
        <v>823.55</v>
      </c>
      <c r="I374" s="11">
        <v>843.03</v>
      </c>
      <c r="J374" s="11">
        <v>863.14</v>
      </c>
      <c r="K374" s="11">
        <v>883.7</v>
      </c>
      <c r="L374" s="11">
        <v>904.81</v>
      </c>
      <c r="M374" s="11">
        <v>926.43</v>
      </c>
      <c r="N374" s="11">
        <v>948.62</v>
      </c>
      <c r="O374" s="11">
        <v>971.76</v>
      </c>
      <c r="P374" s="11">
        <v>995.27</v>
      </c>
      <c r="Q374" s="11">
        <v>1019.26</v>
      </c>
      <c r="R374" s="11">
        <v>1044.0899999999999</v>
      </c>
      <c r="S374" s="11">
        <v>1069.5899999999999</v>
      </c>
      <c r="T374" s="11">
        <v>1095.72</v>
      </c>
      <c r="U374" s="11">
        <v>1122.57</v>
      </c>
      <c r="V374" s="11">
        <v>1150.04</v>
      </c>
      <c r="W374" s="11">
        <v>1178.3699999999999</v>
      </c>
      <c r="X374" s="11">
        <v>1207.56</v>
      </c>
      <c r="Y374" s="11">
        <v>1237.21</v>
      </c>
      <c r="Z374" s="11">
        <v>1267.5999999999999</v>
      </c>
      <c r="AA374" s="11">
        <v>1298.58</v>
      </c>
      <c r="AB374" s="11">
        <v>1330.67</v>
      </c>
      <c r="AC374" s="11">
        <v>1363.15</v>
      </c>
      <c r="AD374" s="11">
        <v>1396.26</v>
      </c>
      <c r="AE374" s="11">
        <v>1430.11</v>
      </c>
      <c r="AF374" s="11">
        <v>1464.89</v>
      </c>
      <c r="AG374" s="11">
        <v>1500.64</v>
      </c>
      <c r="AH374" s="11">
        <v>1535.72</v>
      </c>
      <c r="AI374" s="11">
        <v>1570.83</v>
      </c>
      <c r="AJ374" s="11">
        <v>1606.19</v>
      </c>
      <c r="AK374" s="11">
        <v>1642.08</v>
      </c>
    </row>
    <row r="375" spans="1:37" s="11" customFormat="1" x14ac:dyDescent="0.3">
      <c r="A375" s="86" t="str">
        <f t="shared" si="5"/>
        <v>SDG_NoInv_BaseQVAXaosrv</v>
      </c>
      <c r="B375" s="9" t="s">
        <v>222</v>
      </c>
      <c r="C375" s="10" t="s">
        <v>217</v>
      </c>
      <c r="D375" s="76" t="s">
        <v>211</v>
      </c>
      <c r="E375" s="11" t="s">
        <v>80</v>
      </c>
      <c r="F375" s="11">
        <v>475.08</v>
      </c>
      <c r="G375" s="11">
        <v>430.12</v>
      </c>
      <c r="H375" s="11">
        <v>447.86</v>
      </c>
      <c r="I375" s="11">
        <v>458.7</v>
      </c>
      <c r="J375" s="11">
        <v>469.36</v>
      </c>
      <c r="K375" s="11">
        <v>480.37</v>
      </c>
      <c r="L375" s="11">
        <v>492.87</v>
      </c>
      <c r="M375" s="11">
        <v>506.11</v>
      </c>
      <c r="N375" s="11">
        <v>520.39</v>
      </c>
      <c r="O375" s="11">
        <v>538.13</v>
      </c>
      <c r="P375" s="11">
        <v>554.62</v>
      </c>
      <c r="Q375" s="11">
        <v>570.49</v>
      </c>
      <c r="R375" s="11">
        <v>589</v>
      </c>
      <c r="S375" s="11">
        <v>608.1</v>
      </c>
      <c r="T375" s="11">
        <v>628.62</v>
      </c>
      <c r="U375" s="11">
        <v>652.01</v>
      </c>
      <c r="V375" s="11">
        <v>674.55</v>
      </c>
      <c r="W375" s="11">
        <v>698.69</v>
      </c>
      <c r="X375" s="11">
        <v>724.68</v>
      </c>
      <c r="Y375" s="11">
        <v>749.6</v>
      </c>
      <c r="Z375" s="11">
        <v>774.97</v>
      </c>
      <c r="AA375" s="11">
        <v>800.67</v>
      </c>
      <c r="AB375" s="11">
        <v>828.62</v>
      </c>
      <c r="AC375" s="11">
        <v>854.22</v>
      </c>
      <c r="AD375" s="11">
        <v>879.59</v>
      </c>
      <c r="AE375" s="11">
        <v>905.53</v>
      </c>
      <c r="AF375" s="11">
        <v>932.66</v>
      </c>
      <c r="AG375" s="11">
        <v>960.13</v>
      </c>
      <c r="AH375" s="11">
        <v>961.85</v>
      </c>
      <c r="AI375" s="11">
        <v>959.69</v>
      </c>
      <c r="AJ375" s="11">
        <v>957.12</v>
      </c>
      <c r="AK375" s="11">
        <v>953.02</v>
      </c>
    </row>
    <row r="376" spans="1:37" s="11" customFormat="1" x14ac:dyDescent="0.3">
      <c r="A376" s="86" t="str">
        <f t="shared" si="5"/>
        <v>SDG_NoInv_BasePVAXaawhe</v>
      </c>
      <c r="B376" s="9" t="s">
        <v>222</v>
      </c>
      <c r="C376" s="10" t="s">
        <v>217</v>
      </c>
      <c r="D376" s="76" t="s">
        <v>212</v>
      </c>
      <c r="E376" s="11" t="s">
        <v>4</v>
      </c>
      <c r="F376" s="11">
        <v>1</v>
      </c>
      <c r="G376" s="11">
        <v>0.94</v>
      </c>
      <c r="H376" s="11">
        <v>0.95</v>
      </c>
      <c r="I376" s="11">
        <v>0.98</v>
      </c>
      <c r="J376" s="11">
        <v>0.99</v>
      </c>
      <c r="K376" s="11">
        <v>1</v>
      </c>
      <c r="L376" s="11">
        <v>1</v>
      </c>
      <c r="M376" s="11">
        <v>1</v>
      </c>
      <c r="N376" s="11">
        <v>0.99</v>
      </c>
      <c r="O376" s="11">
        <v>1.02</v>
      </c>
      <c r="P376" s="11">
        <v>1.02</v>
      </c>
      <c r="Q376" s="11">
        <v>1.01</v>
      </c>
      <c r="R376" s="11">
        <v>1.01</v>
      </c>
      <c r="S376" s="11">
        <v>1.01</v>
      </c>
      <c r="T376" s="11">
        <v>1.01</v>
      </c>
      <c r="U376" s="11">
        <v>1.02</v>
      </c>
      <c r="V376" s="11">
        <v>1.02</v>
      </c>
      <c r="W376" s="11">
        <v>1.02</v>
      </c>
      <c r="X376" s="11">
        <v>1.02</v>
      </c>
      <c r="Y376" s="11">
        <v>1.02</v>
      </c>
      <c r="Z376" s="11">
        <v>1.02</v>
      </c>
      <c r="AA376" s="11">
        <v>1.03</v>
      </c>
      <c r="AB376" s="11">
        <v>1.04</v>
      </c>
      <c r="AC376" s="11">
        <v>1.04</v>
      </c>
      <c r="AD376" s="11">
        <v>1.04</v>
      </c>
      <c r="AE376" s="11">
        <v>1.05</v>
      </c>
      <c r="AF376" s="11">
        <v>1.05</v>
      </c>
      <c r="AG376" s="11">
        <v>1.05</v>
      </c>
      <c r="AH376" s="11">
        <v>1.03</v>
      </c>
      <c r="AI376" s="11">
        <v>1.02</v>
      </c>
      <c r="AJ376" s="11">
        <v>1.01</v>
      </c>
      <c r="AK376" s="11">
        <v>1</v>
      </c>
    </row>
    <row r="377" spans="1:37" s="11" customFormat="1" x14ac:dyDescent="0.3">
      <c r="A377" s="86" t="str">
        <f t="shared" si="5"/>
        <v>SDG_NoInv_BasePVAXaamai</v>
      </c>
      <c r="B377" s="9" t="s">
        <v>222</v>
      </c>
      <c r="C377" s="10" t="s">
        <v>217</v>
      </c>
      <c r="D377" s="76" t="s">
        <v>212</v>
      </c>
      <c r="E377" s="11" t="s">
        <v>5</v>
      </c>
      <c r="F377" s="11">
        <v>1</v>
      </c>
      <c r="G377" s="11">
        <v>0.95</v>
      </c>
      <c r="H377" s="11">
        <v>0.98</v>
      </c>
      <c r="I377" s="11">
        <v>1.01</v>
      </c>
      <c r="J377" s="11">
        <v>1.03</v>
      </c>
      <c r="K377" s="11">
        <v>1.03</v>
      </c>
      <c r="L377" s="11">
        <v>1.04</v>
      </c>
      <c r="M377" s="11">
        <v>1.03</v>
      </c>
      <c r="N377" s="11">
        <v>1.03</v>
      </c>
      <c r="O377" s="11">
        <v>1.08</v>
      </c>
      <c r="P377" s="11">
        <v>1.08</v>
      </c>
      <c r="Q377" s="11">
        <v>1.06</v>
      </c>
      <c r="R377" s="11">
        <v>1.06</v>
      </c>
      <c r="S377" s="11">
        <v>1.06</v>
      </c>
      <c r="T377" s="11">
        <v>1.06</v>
      </c>
      <c r="U377" s="11">
        <v>1.06</v>
      </c>
      <c r="V377" s="11">
        <v>1.05</v>
      </c>
      <c r="W377" s="11">
        <v>1.05</v>
      </c>
      <c r="X377" s="11">
        <v>1.05</v>
      </c>
      <c r="Y377" s="11">
        <v>1.05</v>
      </c>
      <c r="Z377" s="11">
        <v>1.05</v>
      </c>
      <c r="AA377" s="11">
        <v>1.05</v>
      </c>
      <c r="AB377" s="11">
        <v>1.07</v>
      </c>
      <c r="AC377" s="11">
        <v>1.07</v>
      </c>
      <c r="AD377" s="11">
        <v>1.07</v>
      </c>
      <c r="AE377" s="11">
        <v>1.08</v>
      </c>
      <c r="AF377" s="11">
        <v>1.08</v>
      </c>
      <c r="AG377" s="11">
        <v>1.06</v>
      </c>
      <c r="AH377" s="11">
        <v>1.03</v>
      </c>
      <c r="AI377" s="11">
        <v>1</v>
      </c>
      <c r="AJ377" s="11">
        <v>0.97</v>
      </c>
      <c r="AK377" s="11">
        <v>0.95</v>
      </c>
    </row>
    <row r="378" spans="1:37" s="11" customFormat="1" x14ac:dyDescent="0.3">
      <c r="A378" s="86" t="str">
        <f t="shared" si="5"/>
        <v>SDG_NoInv_BasePVAXaaoce</v>
      </c>
      <c r="B378" s="9" t="s">
        <v>222</v>
      </c>
      <c r="C378" s="10" t="s">
        <v>217</v>
      </c>
      <c r="D378" s="76" t="s">
        <v>212</v>
      </c>
      <c r="E378" s="11" t="s">
        <v>6</v>
      </c>
      <c r="F378" s="11">
        <v>1</v>
      </c>
      <c r="G378" s="11">
        <v>0.93</v>
      </c>
      <c r="H378" s="11">
        <v>0.96</v>
      </c>
      <c r="I378" s="11">
        <v>1.01</v>
      </c>
      <c r="J378" s="11">
        <v>1.03</v>
      </c>
      <c r="K378" s="11">
        <v>1.05</v>
      </c>
      <c r="L378" s="11">
        <v>1.06</v>
      </c>
      <c r="M378" s="11">
        <v>1.06</v>
      </c>
      <c r="N378" s="11">
        <v>1.06</v>
      </c>
      <c r="O378" s="11">
        <v>1.1200000000000001</v>
      </c>
      <c r="P378" s="11">
        <v>1.1299999999999999</v>
      </c>
      <c r="Q378" s="11">
        <v>1.1200000000000001</v>
      </c>
      <c r="R378" s="11">
        <v>1.1299999999999999</v>
      </c>
      <c r="S378" s="11">
        <v>1.1299999999999999</v>
      </c>
      <c r="T378" s="11">
        <v>1.1399999999999999</v>
      </c>
      <c r="U378" s="11">
        <v>1.1399999999999999</v>
      </c>
      <c r="V378" s="11">
        <v>1.1399999999999999</v>
      </c>
      <c r="W378" s="11">
        <v>1.1399999999999999</v>
      </c>
      <c r="X378" s="11">
        <v>1.1499999999999999</v>
      </c>
      <c r="Y378" s="11">
        <v>1.1499999999999999</v>
      </c>
      <c r="Z378" s="11">
        <v>1.1599999999999999</v>
      </c>
      <c r="AA378" s="11">
        <v>1.17</v>
      </c>
      <c r="AB378" s="11">
        <v>1.19</v>
      </c>
      <c r="AC378" s="11">
        <v>1.2</v>
      </c>
      <c r="AD378" s="11">
        <v>1.21</v>
      </c>
      <c r="AE378" s="11">
        <v>1.22</v>
      </c>
      <c r="AF378" s="11">
        <v>1.23</v>
      </c>
      <c r="AG378" s="11">
        <v>1.22</v>
      </c>
      <c r="AH378" s="11">
        <v>1.19</v>
      </c>
      <c r="AI378" s="11">
        <v>1.1599999999999999</v>
      </c>
      <c r="AJ378" s="11">
        <v>1.1299999999999999</v>
      </c>
      <c r="AK378" s="11">
        <v>1.1100000000000001</v>
      </c>
    </row>
    <row r="379" spans="1:37" s="11" customFormat="1" x14ac:dyDescent="0.3">
      <c r="A379" s="86" t="str">
        <f t="shared" si="5"/>
        <v>SDG_NoInv_BasePVAXaaveg</v>
      </c>
      <c r="B379" s="9" t="s">
        <v>222</v>
      </c>
      <c r="C379" s="10" t="s">
        <v>217</v>
      </c>
      <c r="D379" s="76" t="s">
        <v>212</v>
      </c>
      <c r="E379" s="11" t="s">
        <v>7</v>
      </c>
      <c r="F379" s="11">
        <v>1</v>
      </c>
      <c r="G379" s="11">
        <v>1</v>
      </c>
      <c r="H379" s="11">
        <v>0.99</v>
      </c>
      <c r="I379" s="11">
        <v>0.99</v>
      </c>
      <c r="J379" s="11">
        <v>0.99</v>
      </c>
      <c r="K379" s="11">
        <v>0.99</v>
      </c>
      <c r="L379" s="11">
        <v>0.99</v>
      </c>
      <c r="M379" s="11">
        <v>0.99</v>
      </c>
      <c r="N379" s="11">
        <v>0.98</v>
      </c>
      <c r="O379" s="11">
        <v>0.98</v>
      </c>
      <c r="P379" s="11">
        <v>0.98</v>
      </c>
      <c r="Q379" s="11">
        <v>0.98</v>
      </c>
      <c r="R379" s="11">
        <v>0.99</v>
      </c>
      <c r="S379" s="11">
        <v>0.99</v>
      </c>
      <c r="T379" s="11">
        <v>0.99</v>
      </c>
      <c r="U379" s="11">
        <v>0.99</v>
      </c>
      <c r="V379" s="11">
        <v>1</v>
      </c>
      <c r="W379" s="11">
        <v>1</v>
      </c>
      <c r="X379" s="11">
        <v>1</v>
      </c>
      <c r="Y379" s="11">
        <v>1</v>
      </c>
      <c r="Z379" s="11">
        <v>1</v>
      </c>
      <c r="AA379" s="11">
        <v>1</v>
      </c>
      <c r="AB379" s="11">
        <v>1</v>
      </c>
      <c r="AC379" s="11">
        <v>1</v>
      </c>
      <c r="AD379" s="11">
        <v>1</v>
      </c>
      <c r="AE379" s="11">
        <v>1</v>
      </c>
      <c r="AF379" s="11">
        <v>1</v>
      </c>
      <c r="AG379" s="11">
        <v>1</v>
      </c>
      <c r="AH379" s="11">
        <v>0.99</v>
      </c>
      <c r="AI379" s="11">
        <v>0.97</v>
      </c>
      <c r="AJ379" s="11">
        <v>0.97</v>
      </c>
      <c r="AK379" s="11">
        <v>0.96</v>
      </c>
    </row>
    <row r="380" spans="1:37" s="11" customFormat="1" x14ac:dyDescent="0.3">
      <c r="A380" s="86" t="str">
        <f t="shared" si="5"/>
        <v>SDG_NoInv_BasePVAXaaofr</v>
      </c>
      <c r="B380" s="9" t="s">
        <v>222</v>
      </c>
      <c r="C380" s="10" t="s">
        <v>217</v>
      </c>
      <c r="D380" s="76" t="s">
        <v>212</v>
      </c>
      <c r="E380" s="11" t="s">
        <v>8</v>
      </c>
      <c r="F380" s="11">
        <v>1</v>
      </c>
      <c r="G380" s="11">
        <v>1</v>
      </c>
      <c r="H380" s="11">
        <v>1</v>
      </c>
      <c r="I380" s="11">
        <v>1</v>
      </c>
      <c r="J380" s="11">
        <v>0.99</v>
      </c>
      <c r="K380" s="11">
        <v>0.99</v>
      </c>
      <c r="L380" s="11">
        <v>0.99</v>
      </c>
      <c r="M380" s="11">
        <v>0.99</v>
      </c>
      <c r="N380" s="11">
        <v>0.99</v>
      </c>
      <c r="O380" s="11">
        <v>1.01</v>
      </c>
      <c r="P380" s="11">
        <v>1.01</v>
      </c>
      <c r="Q380" s="11">
        <v>1</v>
      </c>
      <c r="R380" s="11">
        <v>1</v>
      </c>
      <c r="S380" s="11">
        <v>1</v>
      </c>
      <c r="T380" s="11">
        <v>1</v>
      </c>
      <c r="U380" s="11">
        <v>1</v>
      </c>
      <c r="V380" s="11">
        <v>1</v>
      </c>
      <c r="W380" s="11">
        <v>1.01</v>
      </c>
      <c r="X380" s="11">
        <v>1.01</v>
      </c>
      <c r="Y380" s="11">
        <v>1</v>
      </c>
      <c r="Z380" s="11">
        <v>1</v>
      </c>
      <c r="AA380" s="11">
        <v>1</v>
      </c>
      <c r="AB380" s="11">
        <v>1.01</v>
      </c>
      <c r="AC380" s="11">
        <v>1.01</v>
      </c>
      <c r="AD380" s="11">
        <v>1.01</v>
      </c>
      <c r="AE380" s="11">
        <v>1.01</v>
      </c>
      <c r="AF380" s="11">
        <v>1.01</v>
      </c>
      <c r="AG380" s="11">
        <v>1.01</v>
      </c>
      <c r="AH380" s="11">
        <v>0.99</v>
      </c>
      <c r="AI380" s="11">
        <v>0.98</v>
      </c>
      <c r="AJ380" s="11">
        <v>0.97</v>
      </c>
      <c r="AK380" s="11">
        <v>0.96</v>
      </c>
    </row>
    <row r="381" spans="1:37" s="11" customFormat="1" x14ac:dyDescent="0.3">
      <c r="A381" s="86" t="str">
        <f t="shared" si="5"/>
        <v>SDG_NoInv_BasePVAXaagra</v>
      </c>
      <c r="B381" s="9" t="s">
        <v>222</v>
      </c>
      <c r="C381" s="10" t="s">
        <v>217</v>
      </c>
      <c r="D381" s="76" t="s">
        <v>212</v>
      </c>
      <c r="E381" s="11" t="s">
        <v>9</v>
      </c>
      <c r="F381" s="11">
        <v>1</v>
      </c>
      <c r="G381" s="11">
        <v>1.02</v>
      </c>
      <c r="H381" s="11">
        <v>1.02</v>
      </c>
      <c r="I381" s="11">
        <v>1.02</v>
      </c>
      <c r="J381" s="11">
        <v>1.01</v>
      </c>
      <c r="K381" s="11">
        <v>1.02</v>
      </c>
      <c r="L381" s="11">
        <v>1.02</v>
      </c>
      <c r="M381" s="11">
        <v>1.02</v>
      </c>
      <c r="N381" s="11">
        <v>1.03</v>
      </c>
      <c r="O381" s="11">
        <v>1.05</v>
      </c>
      <c r="P381" s="11">
        <v>1.05</v>
      </c>
      <c r="Q381" s="11">
        <v>1.05</v>
      </c>
      <c r="R381" s="11">
        <v>1.05</v>
      </c>
      <c r="S381" s="11">
        <v>1.05</v>
      </c>
      <c r="T381" s="11">
        <v>1.05</v>
      </c>
      <c r="U381" s="11">
        <v>1.05</v>
      </c>
      <c r="V381" s="11">
        <v>1.05</v>
      </c>
      <c r="W381" s="11">
        <v>1.06</v>
      </c>
      <c r="X381" s="11">
        <v>1.06</v>
      </c>
      <c r="Y381" s="11">
        <v>1.06</v>
      </c>
      <c r="Z381" s="11">
        <v>1.06</v>
      </c>
      <c r="AA381" s="11">
        <v>1.06</v>
      </c>
      <c r="AB381" s="11">
        <v>1.06</v>
      </c>
      <c r="AC381" s="11">
        <v>1.06</v>
      </c>
      <c r="AD381" s="11">
        <v>1.06</v>
      </c>
      <c r="AE381" s="11">
        <v>1.06</v>
      </c>
      <c r="AF381" s="11">
        <v>1.06</v>
      </c>
      <c r="AG381" s="11">
        <v>1.06</v>
      </c>
      <c r="AH381" s="11">
        <v>1.04</v>
      </c>
      <c r="AI381" s="11">
        <v>1.02</v>
      </c>
      <c r="AJ381" s="11">
        <v>1</v>
      </c>
      <c r="AK381" s="11">
        <v>0.99</v>
      </c>
    </row>
    <row r="382" spans="1:37" s="11" customFormat="1" x14ac:dyDescent="0.3">
      <c r="A382" s="86" t="str">
        <f t="shared" si="5"/>
        <v>SDG_NoInv_BasePVAXaaoil</v>
      </c>
      <c r="B382" s="9" t="s">
        <v>222</v>
      </c>
      <c r="C382" s="10" t="s">
        <v>217</v>
      </c>
      <c r="D382" s="76" t="s">
        <v>212</v>
      </c>
      <c r="E382" s="11" t="s">
        <v>10</v>
      </c>
      <c r="F382" s="11">
        <v>1</v>
      </c>
      <c r="G382" s="11">
        <v>0.92</v>
      </c>
      <c r="H382" s="11">
        <v>0.94</v>
      </c>
      <c r="I382" s="11">
        <v>0.98</v>
      </c>
      <c r="J382" s="11">
        <v>1</v>
      </c>
      <c r="K382" s="11">
        <v>1.02</v>
      </c>
      <c r="L382" s="11">
        <v>1.03</v>
      </c>
      <c r="M382" s="11">
        <v>1.03</v>
      </c>
      <c r="N382" s="11">
        <v>1.03</v>
      </c>
      <c r="O382" s="11">
        <v>1.05</v>
      </c>
      <c r="P382" s="11">
        <v>1.05</v>
      </c>
      <c r="Q382" s="11">
        <v>1.05</v>
      </c>
      <c r="R382" s="11">
        <v>1.06</v>
      </c>
      <c r="S382" s="11">
        <v>1.07</v>
      </c>
      <c r="T382" s="11">
        <v>1.08</v>
      </c>
      <c r="U382" s="11">
        <v>1.08</v>
      </c>
      <c r="V382" s="11">
        <v>1.0900000000000001</v>
      </c>
      <c r="W382" s="11">
        <v>1.0900000000000001</v>
      </c>
      <c r="X382" s="11">
        <v>1.1000000000000001</v>
      </c>
      <c r="Y382" s="11">
        <v>1.1100000000000001</v>
      </c>
      <c r="Z382" s="11">
        <v>1.1200000000000001</v>
      </c>
      <c r="AA382" s="11">
        <v>1.1200000000000001</v>
      </c>
      <c r="AB382" s="11">
        <v>1.1399999999999999</v>
      </c>
      <c r="AC382" s="11">
        <v>1.1399999999999999</v>
      </c>
      <c r="AD382" s="11">
        <v>1.1499999999999999</v>
      </c>
      <c r="AE382" s="11">
        <v>1.1599999999999999</v>
      </c>
      <c r="AF382" s="11">
        <v>1.17</v>
      </c>
      <c r="AG382" s="11">
        <v>1.17</v>
      </c>
      <c r="AH382" s="11">
        <v>1.1499999999999999</v>
      </c>
      <c r="AI382" s="11">
        <v>1.1299999999999999</v>
      </c>
      <c r="AJ382" s="11">
        <v>1.1200000000000001</v>
      </c>
      <c r="AK382" s="11">
        <v>1.1000000000000001</v>
      </c>
    </row>
    <row r="383" spans="1:37" s="11" customFormat="1" x14ac:dyDescent="0.3">
      <c r="A383" s="86" t="str">
        <f t="shared" si="5"/>
        <v>SDG_NoInv_BasePVAXaatub</v>
      </c>
      <c r="B383" s="9" t="s">
        <v>222</v>
      </c>
      <c r="C383" s="10" t="s">
        <v>217</v>
      </c>
      <c r="D383" s="76" t="s">
        <v>212</v>
      </c>
      <c r="E383" s="11" t="s">
        <v>11</v>
      </c>
      <c r="F383" s="11">
        <v>1</v>
      </c>
      <c r="G383" s="11">
        <v>0.98</v>
      </c>
      <c r="H383" s="11">
        <v>0.97</v>
      </c>
      <c r="I383" s="11">
        <v>0.98</v>
      </c>
      <c r="J383" s="11">
        <v>0.98</v>
      </c>
      <c r="K383" s="11">
        <v>0.97</v>
      </c>
      <c r="L383" s="11">
        <v>0.97</v>
      </c>
      <c r="M383" s="11">
        <v>0.97</v>
      </c>
      <c r="N383" s="11">
        <v>0.97</v>
      </c>
      <c r="O383" s="11">
        <v>0.97</v>
      </c>
      <c r="P383" s="11">
        <v>0.97</v>
      </c>
      <c r="Q383" s="11">
        <v>0.97</v>
      </c>
      <c r="R383" s="11">
        <v>0.97</v>
      </c>
      <c r="S383" s="11">
        <v>0.98</v>
      </c>
      <c r="T383" s="11">
        <v>0.98</v>
      </c>
      <c r="U383" s="11">
        <v>0.98</v>
      </c>
      <c r="V383" s="11">
        <v>0.98</v>
      </c>
      <c r="W383" s="11">
        <v>0.98</v>
      </c>
      <c r="X383" s="11">
        <v>0.98</v>
      </c>
      <c r="Y383" s="11">
        <v>0.98</v>
      </c>
      <c r="Z383" s="11">
        <v>0.98</v>
      </c>
      <c r="AA383" s="11">
        <v>0.98</v>
      </c>
      <c r="AB383" s="11">
        <v>0.98</v>
      </c>
      <c r="AC383" s="11">
        <v>0.98</v>
      </c>
      <c r="AD383" s="11">
        <v>0.99</v>
      </c>
      <c r="AE383" s="11">
        <v>0.99</v>
      </c>
      <c r="AF383" s="11">
        <v>0.99</v>
      </c>
      <c r="AG383" s="11">
        <v>0.99</v>
      </c>
      <c r="AH383" s="11">
        <v>0.97</v>
      </c>
      <c r="AI383" s="11">
        <v>0.96</v>
      </c>
      <c r="AJ383" s="11">
        <v>0.95</v>
      </c>
      <c r="AK383" s="11">
        <v>0.94</v>
      </c>
    </row>
    <row r="384" spans="1:37" s="11" customFormat="1" x14ac:dyDescent="0.3">
      <c r="A384" s="86" t="str">
        <f t="shared" si="5"/>
        <v>SDG_NoInv_BasePVAXaapul</v>
      </c>
      <c r="B384" s="9" t="s">
        <v>222</v>
      </c>
      <c r="C384" s="10" t="s">
        <v>217</v>
      </c>
      <c r="D384" s="76" t="s">
        <v>212</v>
      </c>
      <c r="E384" s="11" t="s">
        <v>12</v>
      </c>
      <c r="F384" s="11">
        <v>1</v>
      </c>
      <c r="G384" s="11">
        <v>0.94</v>
      </c>
      <c r="H384" s="11">
        <v>0.94</v>
      </c>
      <c r="I384" s="11">
        <v>0.97</v>
      </c>
      <c r="J384" s="11">
        <v>0.97</v>
      </c>
      <c r="K384" s="11">
        <v>0.98</v>
      </c>
      <c r="L384" s="11">
        <v>0.98</v>
      </c>
      <c r="M384" s="11">
        <v>0.97</v>
      </c>
      <c r="N384" s="11">
        <v>0.96</v>
      </c>
      <c r="O384" s="11">
        <v>0.96</v>
      </c>
      <c r="P384" s="11">
        <v>0.95</v>
      </c>
      <c r="Q384" s="11">
        <v>0.95</v>
      </c>
      <c r="R384" s="11">
        <v>0.96</v>
      </c>
      <c r="S384" s="11">
        <v>0.96</v>
      </c>
      <c r="T384" s="11">
        <v>0.96</v>
      </c>
      <c r="U384" s="11">
        <v>0.96</v>
      </c>
      <c r="V384" s="11">
        <v>0.96</v>
      </c>
      <c r="W384" s="11">
        <v>0.96</v>
      </c>
      <c r="X384" s="11">
        <v>0.96</v>
      </c>
      <c r="Y384" s="11">
        <v>0.97</v>
      </c>
      <c r="Z384" s="11">
        <v>0.97</v>
      </c>
      <c r="AA384" s="11">
        <v>0.97</v>
      </c>
      <c r="AB384" s="11">
        <v>0.97</v>
      </c>
      <c r="AC384" s="11">
        <v>0.97</v>
      </c>
      <c r="AD384" s="11">
        <v>0.98</v>
      </c>
      <c r="AE384" s="11">
        <v>0.98</v>
      </c>
      <c r="AF384" s="11">
        <v>0.99</v>
      </c>
      <c r="AG384" s="11">
        <v>0.99</v>
      </c>
      <c r="AH384" s="11">
        <v>0.98</v>
      </c>
      <c r="AI384" s="11">
        <v>0.98</v>
      </c>
      <c r="AJ384" s="11">
        <v>0.98</v>
      </c>
      <c r="AK384" s="11">
        <v>0.98</v>
      </c>
    </row>
    <row r="385" spans="1:37" s="11" customFormat="1" x14ac:dyDescent="0.3">
      <c r="A385" s="86" t="str">
        <f t="shared" si="5"/>
        <v>SDG_NoInv_BasePVAXaasug</v>
      </c>
      <c r="B385" s="9" t="s">
        <v>222</v>
      </c>
      <c r="C385" s="10" t="s">
        <v>217</v>
      </c>
      <c r="D385" s="76" t="s">
        <v>212</v>
      </c>
      <c r="E385" s="11" t="s">
        <v>13</v>
      </c>
      <c r="F385" s="11">
        <v>1</v>
      </c>
      <c r="G385" s="11">
        <v>0.98</v>
      </c>
      <c r="H385" s="11">
        <v>0.97</v>
      </c>
      <c r="I385" s="11">
        <v>0.98</v>
      </c>
      <c r="J385" s="11">
        <v>0.98</v>
      </c>
      <c r="K385" s="11">
        <v>0.98</v>
      </c>
      <c r="L385" s="11">
        <v>0.98</v>
      </c>
      <c r="M385" s="11">
        <v>0.98</v>
      </c>
      <c r="N385" s="11">
        <v>0.97</v>
      </c>
      <c r="O385" s="11">
        <v>0.99</v>
      </c>
      <c r="P385" s="11">
        <v>0.98</v>
      </c>
      <c r="Q385" s="11">
        <v>0.97</v>
      </c>
      <c r="R385" s="11">
        <v>0.97</v>
      </c>
      <c r="S385" s="11">
        <v>0.97</v>
      </c>
      <c r="T385" s="11">
        <v>0.97</v>
      </c>
      <c r="U385" s="11">
        <v>0.97</v>
      </c>
      <c r="V385" s="11">
        <v>0.97</v>
      </c>
      <c r="W385" s="11">
        <v>0.97</v>
      </c>
      <c r="X385" s="11">
        <v>0.98</v>
      </c>
      <c r="Y385" s="11">
        <v>0.97</v>
      </c>
      <c r="Z385" s="11">
        <v>0.97</v>
      </c>
      <c r="AA385" s="11">
        <v>0.97</v>
      </c>
      <c r="AB385" s="11">
        <v>0.98</v>
      </c>
      <c r="AC385" s="11">
        <v>0.98</v>
      </c>
      <c r="AD385" s="11">
        <v>0.97</v>
      </c>
      <c r="AE385" s="11">
        <v>0.97</v>
      </c>
      <c r="AF385" s="11">
        <v>0.98</v>
      </c>
      <c r="AG385" s="11">
        <v>0.98</v>
      </c>
      <c r="AH385" s="11">
        <v>0.97</v>
      </c>
      <c r="AI385" s="11">
        <v>0.96</v>
      </c>
      <c r="AJ385" s="11">
        <v>0.95</v>
      </c>
      <c r="AK385" s="11">
        <v>0.95</v>
      </c>
    </row>
    <row r="386" spans="1:37" s="11" customFormat="1" x14ac:dyDescent="0.3">
      <c r="A386" s="86" t="str">
        <f t="shared" ref="A386:A449" si="6">_xlfn.CONCAT(C386,D386,E386)</f>
        <v>SDG_NoInv_BasePVAXaaoth</v>
      </c>
      <c r="B386" s="9" t="s">
        <v>222</v>
      </c>
      <c r="C386" s="10" t="s">
        <v>217</v>
      </c>
      <c r="D386" s="76" t="s">
        <v>212</v>
      </c>
      <c r="E386" s="11" t="s">
        <v>14</v>
      </c>
      <c r="F386" s="11">
        <v>1</v>
      </c>
      <c r="G386" s="11">
        <v>0.93</v>
      </c>
      <c r="H386" s="11">
        <v>0.96</v>
      </c>
      <c r="I386" s="11">
        <v>0.98</v>
      </c>
      <c r="J386" s="11">
        <v>1.01</v>
      </c>
      <c r="K386" s="11">
        <v>1.03</v>
      </c>
      <c r="L386" s="11">
        <v>1.06</v>
      </c>
      <c r="M386" s="11">
        <v>1.08</v>
      </c>
      <c r="N386" s="11">
        <v>1.1000000000000001</v>
      </c>
      <c r="O386" s="11">
        <v>1.19</v>
      </c>
      <c r="P386" s="11">
        <v>1.22</v>
      </c>
      <c r="Q386" s="11">
        <v>1.23</v>
      </c>
      <c r="R386" s="11">
        <v>1.25</v>
      </c>
      <c r="S386" s="11">
        <v>1.27</v>
      </c>
      <c r="T386" s="11">
        <v>1.29</v>
      </c>
      <c r="U386" s="11">
        <v>1.32</v>
      </c>
      <c r="V386" s="11">
        <v>1.35</v>
      </c>
      <c r="W386" s="11">
        <v>1.38</v>
      </c>
      <c r="X386" s="11">
        <v>1.42</v>
      </c>
      <c r="Y386" s="11">
        <v>1.46</v>
      </c>
      <c r="Z386" s="11">
        <v>1.48</v>
      </c>
      <c r="AA386" s="11">
        <v>1.51</v>
      </c>
      <c r="AB386" s="11">
        <v>1.55</v>
      </c>
      <c r="AC386" s="11">
        <v>1.58</v>
      </c>
      <c r="AD386" s="11">
        <v>1.6</v>
      </c>
      <c r="AE386" s="11">
        <v>1.63</v>
      </c>
      <c r="AF386" s="11">
        <v>1.66</v>
      </c>
      <c r="AG386" s="11">
        <v>1.68</v>
      </c>
      <c r="AH386" s="11">
        <v>1.64</v>
      </c>
      <c r="AI386" s="11">
        <v>1.58</v>
      </c>
      <c r="AJ386" s="11">
        <v>1.52</v>
      </c>
      <c r="AK386" s="11">
        <v>1.46</v>
      </c>
    </row>
    <row r="387" spans="1:37" s="11" customFormat="1" x14ac:dyDescent="0.3">
      <c r="A387" s="86" t="str">
        <f t="shared" si="6"/>
        <v>SDG_NoInv_BasePVAXalani</v>
      </c>
      <c r="B387" s="9" t="s">
        <v>222</v>
      </c>
      <c r="C387" s="10" t="s">
        <v>217</v>
      </c>
      <c r="D387" s="76" t="s">
        <v>212</v>
      </c>
      <c r="E387" s="11" t="s">
        <v>15</v>
      </c>
      <c r="F387" s="11">
        <v>1</v>
      </c>
      <c r="G387" s="11">
        <v>0.79</v>
      </c>
      <c r="H387" s="11">
        <v>0.86</v>
      </c>
      <c r="I387" s="11">
        <v>0.89</v>
      </c>
      <c r="J387" s="11">
        <v>0.91</v>
      </c>
      <c r="K387" s="11">
        <v>0.91</v>
      </c>
      <c r="L387" s="11">
        <v>0.91</v>
      </c>
      <c r="M387" s="11">
        <v>0.91</v>
      </c>
      <c r="N387" s="11">
        <v>0.91</v>
      </c>
      <c r="O387" s="11">
        <v>0.96</v>
      </c>
      <c r="P387" s="11">
        <v>0.95</v>
      </c>
      <c r="Q387" s="11">
        <v>0.93</v>
      </c>
      <c r="R387" s="11">
        <v>0.93</v>
      </c>
      <c r="S387" s="11">
        <v>0.93</v>
      </c>
      <c r="T387" s="11">
        <v>0.93</v>
      </c>
      <c r="U387" s="11">
        <v>0.93</v>
      </c>
      <c r="V387" s="11">
        <v>0.93</v>
      </c>
      <c r="W387" s="11">
        <v>0.93</v>
      </c>
      <c r="X387" s="11">
        <v>0.94</v>
      </c>
      <c r="Y387" s="11">
        <v>0.94</v>
      </c>
      <c r="Z387" s="11">
        <v>0.94</v>
      </c>
      <c r="AA387" s="11">
        <v>0.94</v>
      </c>
      <c r="AB387" s="11">
        <v>0.96</v>
      </c>
      <c r="AC387" s="11">
        <v>0.95</v>
      </c>
      <c r="AD387" s="11">
        <v>0.95</v>
      </c>
      <c r="AE387" s="11">
        <v>0.95</v>
      </c>
      <c r="AF387" s="11">
        <v>0.95</v>
      </c>
      <c r="AG387" s="11">
        <v>0.95</v>
      </c>
      <c r="AH387" s="11">
        <v>0.98</v>
      </c>
      <c r="AI387" s="11">
        <v>0.99</v>
      </c>
      <c r="AJ387" s="11">
        <v>1</v>
      </c>
      <c r="AK387" s="11">
        <v>1</v>
      </c>
    </row>
    <row r="388" spans="1:37" s="11" customFormat="1" x14ac:dyDescent="0.3">
      <c r="A388" s="86" t="str">
        <f t="shared" si="6"/>
        <v>SDG_NoInv_BasePVAXafore</v>
      </c>
      <c r="B388" s="9" t="s">
        <v>222</v>
      </c>
      <c r="C388" s="10" t="s">
        <v>217</v>
      </c>
      <c r="D388" s="76" t="s">
        <v>212</v>
      </c>
      <c r="E388" s="11" t="s">
        <v>16</v>
      </c>
      <c r="F388" s="11">
        <v>1</v>
      </c>
      <c r="G388" s="11">
        <v>0.95</v>
      </c>
      <c r="H388" s="11">
        <v>0.95</v>
      </c>
      <c r="I388" s="11">
        <v>0.96</v>
      </c>
      <c r="J388" s="11">
        <v>0.96</v>
      </c>
      <c r="K388" s="11">
        <v>0.95</v>
      </c>
      <c r="L388" s="11">
        <v>0.95</v>
      </c>
      <c r="M388" s="11">
        <v>0.95</v>
      </c>
      <c r="N388" s="11">
        <v>0.96</v>
      </c>
      <c r="O388" s="11">
        <v>0.96</v>
      </c>
      <c r="P388" s="11">
        <v>0.96</v>
      </c>
      <c r="Q388" s="11">
        <v>0.95</v>
      </c>
      <c r="R388" s="11">
        <v>0.96</v>
      </c>
      <c r="S388" s="11">
        <v>0.95</v>
      </c>
      <c r="T388" s="11">
        <v>0.96</v>
      </c>
      <c r="U388" s="11">
        <v>0.96</v>
      </c>
      <c r="V388" s="11">
        <v>0.97</v>
      </c>
      <c r="W388" s="11">
        <v>0.97</v>
      </c>
      <c r="X388" s="11">
        <v>0.98</v>
      </c>
      <c r="Y388" s="11">
        <v>0.98</v>
      </c>
      <c r="Z388" s="11">
        <v>0.98</v>
      </c>
      <c r="AA388" s="11">
        <v>0.98</v>
      </c>
      <c r="AB388" s="11">
        <v>0.98</v>
      </c>
      <c r="AC388" s="11">
        <v>0.98</v>
      </c>
      <c r="AD388" s="11">
        <v>0.98</v>
      </c>
      <c r="AE388" s="11">
        <v>0.98</v>
      </c>
      <c r="AF388" s="11">
        <v>0.98</v>
      </c>
      <c r="AG388" s="11">
        <v>0.98</v>
      </c>
      <c r="AH388" s="11">
        <v>0.96</v>
      </c>
      <c r="AI388" s="11">
        <v>0.96</v>
      </c>
      <c r="AJ388" s="11">
        <v>0.95</v>
      </c>
      <c r="AK388" s="11">
        <v>0.95</v>
      </c>
    </row>
    <row r="389" spans="1:37" s="11" customFormat="1" x14ac:dyDescent="0.3">
      <c r="A389" s="86" t="str">
        <f t="shared" si="6"/>
        <v>SDG_NoInv_BasePVAXafish</v>
      </c>
      <c r="B389" s="9" t="s">
        <v>222</v>
      </c>
      <c r="C389" s="10" t="s">
        <v>217</v>
      </c>
      <c r="D389" s="76" t="s">
        <v>212</v>
      </c>
      <c r="E389" s="11" t="s">
        <v>17</v>
      </c>
      <c r="F389" s="11">
        <v>1</v>
      </c>
      <c r="G389" s="11">
        <v>0.93</v>
      </c>
      <c r="H389" s="11">
        <v>0.94</v>
      </c>
      <c r="I389" s="11">
        <v>0.93</v>
      </c>
      <c r="J389" s="11">
        <v>0.94</v>
      </c>
      <c r="K389" s="11">
        <v>0.94</v>
      </c>
      <c r="L389" s="11">
        <v>0.94</v>
      </c>
      <c r="M389" s="11">
        <v>0.94</v>
      </c>
      <c r="N389" s="11">
        <v>0.94</v>
      </c>
      <c r="O389" s="11">
        <v>0.97</v>
      </c>
      <c r="P389" s="11">
        <v>0.97</v>
      </c>
      <c r="Q389" s="11">
        <v>0.96</v>
      </c>
      <c r="R389" s="11">
        <v>0.96</v>
      </c>
      <c r="S389" s="11">
        <v>0.95</v>
      </c>
      <c r="T389" s="11">
        <v>0.95</v>
      </c>
      <c r="U389" s="11">
        <v>0.95</v>
      </c>
      <c r="V389" s="11">
        <v>0.95</v>
      </c>
      <c r="W389" s="11">
        <v>0.95</v>
      </c>
      <c r="X389" s="11">
        <v>0.96</v>
      </c>
      <c r="Y389" s="11">
        <v>0.96</v>
      </c>
      <c r="Z389" s="11">
        <v>0.96</v>
      </c>
      <c r="AA389" s="11">
        <v>0.96</v>
      </c>
      <c r="AB389" s="11">
        <v>0.97</v>
      </c>
      <c r="AC389" s="11">
        <v>0.98</v>
      </c>
      <c r="AD389" s="11">
        <v>0.98</v>
      </c>
      <c r="AE389" s="11">
        <v>0.97</v>
      </c>
      <c r="AF389" s="11">
        <v>0.97</v>
      </c>
      <c r="AG389" s="11">
        <v>0.97</v>
      </c>
      <c r="AH389" s="11">
        <v>0.98</v>
      </c>
      <c r="AI389" s="11">
        <v>0.99</v>
      </c>
      <c r="AJ389" s="11">
        <v>0.99</v>
      </c>
      <c r="AK389" s="11">
        <v>0.99</v>
      </c>
    </row>
    <row r="390" spans="1:37" s="11" customFormat="1" x14ac:dyDescent="0.3">
      <c r="A390" s="86" t="str">
        <f t="shared" si="6"/>
        <v>SDG_NoInv_BasePVAXacoal</v>
      </c>
      <c r="B390" s="9" t="s">
        <v>222</v>
      </c>
      <c r="C390" s="10" t="s">
        <v>217</v>
      </c>
      <c r="D390" s="76" t="s">
        <v>212</v>
      </c>
      <c r="E390" s="11" t="s">
        <v>18</v>
      </c>
      <c r="F390" s="11">
        <v>1</v>
      </c>
      <c r="G390" s="11">
        <v>1.03</v>
      </c>
      <c r="H390" s="11">
        <v>1.05</v>
      </c>
      <c r="I390" s="11">
        <v>1.04</v>
      </c>
      <c r="J390" s="11">
        <v>1.05</v>
      </c>
      <c r="K390" s="11">
        <v>1.05</v>
      </c>
      <c r="L390" s="11">
        <v>1.05</v>
      </c>
      <c r="M390" s="11">
        <v>1.06</v>
      </c>
      <c r="N390" s="11">
        <v>1.07</v>
      </c>
      <c r="O390" s="11">
        <v>1.1200000000000001</v>
      </c>
      <c r="P390" s="11">
        <v>1.1299999999999999</v>
      </c>
      <c r="Q390" s="11">
        <v>1.1399999999999999</v>
      </c>
      <c r="R390" s="11">
        <v>1.1499999999999999</v>
      </c>
      <c r="S390" s="11">
        <v>1.1499999999999999</v>
      </c>
      <c r="T390" s="11">
        <v>1.1599999999999999</v>
      </c>
      <c r="U390" s="11">
        <v>1.17</v>
      </c>
      <c r="V390" s="11">
        <v>1.17</v>
      </c>
      <c r="W390" s="11">
        <v>1.18</v>
      </c>
      <c r="X390" s="11">
        <v>1.19</v>
      </c>
      <c r="Y390" s="11">
        <v>1.2</v>
      </c>
      <c r="Z390" s="11">
        <v>1.2</v>
      </c>
      <c r="AA390" s="11">
        <v>1.22</v>
      </c>
      <c r="AB390" s="11">
        <v>1.24</v>
      </c>
      <c r="AC390" s="11">
        <v>1.26</v>
      </c>
      <c r="AD390" s="11">
        <v>1.28</v>
      </c>
      <c r="AE390" s="11">
        <v>1.3</v>
      </c>
      <c r="AF390" s="11">
        <v>1.32</v>
      </c>
      <c r="AG390" s="11">
        <v>1.35</v>
      </c>
      <c r="AH390" s="11">
        <v>1.39</v>
      </c>
      <c r="AI390" s="11">
        <v>1.43</v>
      </c>
      <c r="AJ390" s="11">
        <v>1.52</v>
      </c>
      <c r="AK390" s="11">
        <v>1.69</v>
      </c>
    </row>
    <row r="391" spans="1:37" s="11" customFormat="1" x14ac:dyDescent="0.3">
      <c r="A391" s="86" t="str">
        <f t="shared" si="6"/>
        <v>SDG_NoInv_BasePVAXagold</v>
      </c>
      <c r="B391" s="9" t="s">
        <v>222</v>
      </c>
      <c r="C391" s="10" t="s">
        <v>217</v>
      </c>
      <c r="D391" s="76" t="s">
        <v>212</v>
      </c>
      <c r="E391" s="11" t="s">
        <v>19</v>
      </c>
      <c r="F391" s="11">
        <v>1</v>
      </c>
      <c r="G391" s="11">
        <v>0.98</v>
      </c>
      <c r="H391" s="11">
        <v>1.01</v>
      </c>
      <c r="I391" s="11">
        <v>1.01</v>
      </c>
      <c r="J391" s="11">
        <v>1.01</v>
      </c>
      <c r="K391" s="11">
        <v>1.02</v>
      </c>
      <c r="L391" s="11">
        <v>1.04</v>
      </c>
      <c r="M391" s="11">
        <v>1.06</v>
      </c>
      <c r="N391" s="11">
        <v>1.0900000000000001</v>
      </c>
      <c r="O391" s="11">
        <v>1.17</v>
      </c>
      <c r="P391" s="11">
        <v>1.2</v>
      </c>
      <c r="Q391" s="11">
        <v>1.21</v>
      </c>
      <c r="R391" s="11">
        <v>1.22</v>
      </c>
      <c r="S391" s="11">
        <v>1.24</v>
      </c>
      <c r="T391" s="11">
        <v>1.25</v>
      </c>
      <c r="U391" s="11">
        <v>1.27</v>
      </c>
      <c r="V391" s="11">
        <v>1.28</v>
      </c>
      <c r="W391" s="11">
        <v>1.29</v>
      </c>
      <c r="X391" s="11">
        <v>1.32</v>
      </c>
      <c r="Y391" s="11">
        <v>1.33</v>
      </c>
      <c r="Z391" s="11">
        <v>1.34</v>
      </c>
      <c r="AA391" s="11">
        <v>1.35</v>
      </c>
      <c r="AB391" s="11">
        <v>1.37</v>
      </c>
      <c r="AC391" s="11">
        <v>1.39</v>
      </c>
      <c r="AD391" s="11">
        <v>1.39</v>
      </c>
      <c r="AE391" s="11">
        <v>1.4</v>
      </c>
      <c r="AF391" s="11">
        <v>1.4</v>
      </c>
      <c r="AG391" s="11">
        <v>1.37</v>
      </c>
      <c r="AH391" s="11">
        <v>1.31</v>
      </c>
      <c r="AI391" s="11">
        <v>1.23</v>
      </c>
      <c r="AJ391" s="11">
        <v>1.1499999999999999</v>
      </c>
      <c r="AK391" s="11">
        <v>1.07</v>
      </c>
    </row>
    <row r="392" spans="1:37" s="11" customFormat="1" x14ac:dyDescent="0.3">
      <c r="A392" s="86" t="str">
        <f t="shared" si="6"/>
        <v>SDG_NoInv_BasePVAXangas</v>
      </c>
      <c r="B392" s="9" t="s">
        <v>222</v>
      </c>
      <c r="C392" s="10" t="s">
        <v>217</v>
      </c>
      <c r="D392" s="76" t="s">
        <v>212</v>
      </c>
      <c r="E392" s="11" t="s">
        <v>20</v>
      </c>
      <c r="F392" s="11">
        <v>1</v>
      </c>
      <c r="G392" s="11">
        <v>1.05</v>
      </c>
      <c r="H392" s="11">
        <v>1.07</v>
      </c>
      <c r="I392" s="11">
        <v>1.06</v>
      </c>
      <c r="J392" s="11">
        <v>1.06</v>
      </c>
      <c r="K392" s="11">
        <v>1.07</v>
      </c>
      <c r="L392" s="11">
        <v>1.07</v>
      </c>
      <c r="M392" s="11">
        <v>1.0900000000000001</v>
      </c>
      <c r="N392" s="11">
        <v>1.1000000000000001</v>
      </c>
      <c r="O392" s="11">
        <v>1.17</v>
      </c>
      <c r="P392" s="11">
        <v>1.19</v>
      </c>
      <c r="Q392" s="11">
        <v>1.2</v>
      </c>
      <c r="R392" s="11">
        <v>1.2</v>
      </c>
      <c r="S392" s="11">
        <v>1.2</v>
      </c>
      <c r="T392" s="11">
        <v>1.21</v>
      </c>
      <c r="U392" s="11">
        <v>1.21</v>
      </c>
      <c r="V392" s="11">
        <v>1.22</v>
      </c>
      <c r="W392" s="11">
        <v>1.22</v>
      </c>
      <c r="X392" s="11">
        <v>1.23</v>
      </c>
      <c r="Y392" s="11">
        <v>1.23</v>
      </c>
      <c r="Z392" s="11">
        <v>1.23</v>
      </c>
      <c r="AA392" s="11">
        <v>1.23</v>
      </c>
      <c r="AB392" s="11">
        <v>1.25</v>
      </c>
      <c r="AC392" s="11">
        <v>1.25</v>
      </c>
      <c r="AD392" s="11">
        <v>1.26</v>
      </c>
      <c r="AE392" s="11">
        <v>1.26</v>
      </c>
      <c r="AF392" s="11">
        <v>1.26</v>
      </c>
      <c r="AG392" s="11">
        <v>1.26</v>
      </c>
      <c r="AH392" s="11">
        <v>1.25</v>
      </c>
      <c r="AI392" s="11">
        <v>1.23</v>
      </c>
      <c r="AJ392" s="11">
        <v>1.21</v>
      </c>
      <c r="AK392" s="11">
        <v>1.18</v>
      </c>
    </row>
    <row r="393" spans="1:37" s="11" customFormat="1" x14ac:dyDescent="0.3">
      <c r="A393" s="86" t="str">
        <f t="shared" si="6"/>
        <v>SDG_NoInv_BasePVAXapgm</v>
      </c>
      <c r="B393" s="9" t="s">
        <v>222</v>
      </c>
      <c r="C393" s="10" t="s">
        <v>217</v>
      </c>
      <c r="D393" s="76" t="s">
        <v>212</v>
      </c>
      <c r="E393" s="11" t="s">
        <v>21</v>
      </c>
      <c r="F393" s="11">
        <v>1</v>
      </c>
      <c r="G393" s="11">
        <v>0.69</v>
      </c>
      <c r="H393" s="11">
        <v>0.82</v>
      </c>
      <c r="I393" s="11">
        <v>0.95</v>
      </c>
      <c r="J393" s="11">
        <v>1.04</v>
      </c>
      <c r="K393" s="11">
        <v>1.08</v>
      </c>
      <c r="L393" s="11">
        <v>1.0900000000000001</v>
      </c>
      <c r="M393" s="11">
        <v>1.01</v>
      </c>
      <c r="N393" s="11">
        <v>0.97</v>
      </c>
      <c r="O393" s="11">
        <v>0.95</v>
      </c>
      <c r="P393" s="11">
        <v>0.94</v>
      </c>
      <c r="Q393" s="11">
        <v>0.94</v>
      </c>
      <c r="R393" s="11">
        <v>0.97</v>
      </c>
      <c r="S393" s="11">
        <v>0.98</v>
      </c>
      <c r="T393" s="11">
        <v>0.99</v>
      </c>
      <c r="U393" s="11">
        <v>0.99</v>
      </c>
      <c r="V393" s="11">
        <v>1</v>
      </c>
      <c r="W393" s="11">
        <v>1</v>
      </c>
      <c r="X393" s="11">
        <v>1</v>
      </c>
      <c r="Y393" s="11">
        <v>1</v>
      </c>
      <c r="Z393" s="11">
        <v>1</v>
      </c>
      <c r="AA393" s="11">
        <v>1</v>
      </c>
      <c r="AB393" s="11">
        <v>1.4</v>
      </c>
      <c r="AC393" s="11">
        <v>1.54</v>
      </c>
      <c r="AD393" s="11">
        <v>1.5</v>
      </c>
      <c r="AE393" s="11">
        <v>1.45</v>
      </c>
      <c r="AF393" s="11">
        <v>1.4</v>
      </c>
      <c r="AG393" s="11">
        <v>1.36</v>
      </c>
      <c r="AH393" s="11">
        <v>1.55</v>
      </c>
      <c r="AI393" s="11">
        <v>1.67</v>
      </c>
      <c r="AJ393" s="11">
        <v>1.68</v>
      </c>
      <c r="AK393" s="11">
        <v>1.67</v>
      </c>
    </row>
    <row r="394" spans="1:37" s="11" customFormat="1" x14ac:dyDescent="0.3">
      <c r="A394" s="86" t="str">
        <f t="shared" si="6"/>
        <v>SDG_NoInv_BasePVAXamore</v>
      </c>
      <c r="B394" s="9" t="s">
        <v>222</v>
      </c>
      <c r="C394" s="10" t="s">
        <v>217</v>
      </c>
      <c r="D394" s="76" t="s">
        <v>212</v>
      </c>
      <c r="E394" s="11" t="s">
        <v>22</v>
      </c>
      <c r="F394" s="11">
        <v>1</v>
      </c>
      <c r="G394" s="11">
        <v>1.06</v>
      </c>
      <c r="H394" s="11">
        <v>1.06</v>
      </c>
      <c r="I394" s="11">
        <v>1.06</v>
      </c>
      <c r="J394" s="11">
        <v>1.05</v>
      </c>
      <c r="K394" s="11">
        <v>1.05</v>
      </c>
      <c r="L394" s="11">
        <v>1.05</v>
      </c>
      <c r="M394" s="11">
        <v>1.06</v>
      </c>
      <c r="N394" s="11">
        <v>1.06</v>
      </c>
      <c r="O394" s="11">
        <v>1.0900000000000001</v>
      </c>
      <c r="P394" s="11">
        <v>1.0900000000000001</v>
      </c>
      <c r="Q394" s="11">
        <v>1.08</v>
      </c>
      <c r="R394" s="11">
        <v>1.08</v>
      </c>
      <c r="S394" s="11">
        <v>1.07</v>
      </c>
      <c r="T394" s="11">
        <v>1.07</v>
      </c>
      <c r="U394" s="11">
        <v>1.06</v>
      </c>
      <c r="V394" s="11">
        <v>1.06</v>
      </c>
      <c r="W394" s="11">
        <v>1.06</v>
      </c>
      <c r="X394" s="11">
        <v>1.06</v>
      </c>
      <c r="Y394" s="11">
        <v>1.06</v>
      </c>
      <c r="Z394" s="11">
        <v>1.05</v>
      </c>
      <c r="AA394" s="11">
        <v>1.05</v>
      </c>
      <c r="AB394" s="11">
        <v>1.05</v>
      </c>
      <c r="AC394" s="11">
        <v>1.04</v>
      </c>
      <c r="AD394" s="11">
        <v>1.04</v>
      </c>
      <c r="AE394" s="11">
        <v>1.04</v>
      </c>
      <c r="AF394" s="11">
        <v>1.04</v>
      </c>
      <c r="AG394" s="11">
        <v>1.03</v>
      </c>
      <c r="AH394" s="11">
        <v>1.01</v>
      </c>
      <c r="AI394" s="11">
        <v>0.99</v>
      </c>
      <c r="AJ394" s="11">
        <v>0.97</v>
      </c>
      <c r="AK394" s="11">
        <v>0.96</v>
      </c>
    </row>
    <row r="395" spans="1:37" s="11" customFormat="1" x14ac:dyDescent="0.3">
      <c r="A395" s="86" t="str">
        <f t="shared" si="6"/>
        <v>SDG_NoInv_BasePVAXamine</v>
      </c>
      <c r="B395" s="9" t="s">
        <v>222</v>
      </c>
      <c r="C395" s="10" t="s">
        <v>217</v>
      </c>
      <c r="D395" s="76" t="s">
        <v>212</v>
      </c>
      <c r="E395" s="11" t="s">
        <v>23</v>
      </c>
      <c r="F395" s="11">
        <v>1</v>
      </c>
      <c r="G395" s="11">
        <v>1.03</v>
      </c>
      <c r="H395" s="11">
        <v>1.03</v>
      </c>
      <c r="I395" s="11">
        <v>1.03</v>
      </c>
      <c r="J395" s="11">
        <v>1.03</v>
      </c>
      <c r="K395" s="11">
        <v>1.03</v>
      </c>
      <c r="L395" s="11">
        <v>1.03</v>
      </c>
      <c r="M395" s="11">
        <v>1.04</v>
      </c>
      <c r="N395" s="11">
        <v>1.03</v>
      </c>
      <c r="O395" s="11">
        <v>1.05</v>
      </c>
      <c r="P395" s="11">
        <v>1.04</v>
      </c>
      <c r="Q395" s="11">
        <v>1.04</v>
      </c>
      <c r="R395" s="11">
        <v>1.04</v>
      </c>
      <c r="S395" s="11">
        <v>1.04</v>
      </c>
      <c r="T395" s="11">
        <v>1.04</v>
      </c>
      <c r="U395" s="11">
        <v>1.04</v>
      </c>
      <c r="V395" s="11">
        <v>1.04</v>
      </c>
      <c r="W395" s="11">
        <v>1.04</v>
      </c>
      <c r="X395" s="11">
        <v>1.06</v>
      </c>
      <c r="Y395" s="11">
        <v>1.06</v>
      </c>
      <c r="Z395" s="11">
        <v>1.06</v>
      </c>
      <c r="AA395" s="11">
        <v>1.06</v>
      </c>
      <c r="AB395" s="11">
        <v>1.05</v>
      </c>
      <c r="AC395" s="11">
        <v>1.05</v>
      </c>
      <c r="AD395" s="11">
        <v>1.04</v>
      </c>
      <c r="AE395" s="11">
        <v>1.04</v>
      </c>
      <c r="AF395" s="11">
        <v>1.05</v>
      </c>
      <c r="AG395" s="11">
        <v>1.05</v>
      </c>
      <c r="AH395" s="11">
        <v>1.05</v>
      </c>
      <c r="AI395" s="11">
        <v>1.04</v>
      </c>
      <c r="AJ395" s="11">
        <v>1.03</v>
      </c>
      <c r="AK395" s="11">
        <v>1.03</v>
      </c>
    </row>
    <row r="396" spans="1:37" s="11" customFormat="1" x14ac:dyDescent="0.3">
      <c r="A396" s="86" t="str">
        <f t="shared" si="6"/>
        <v>SDG_NoInv_BasePVAXameat</v>
      </c>
      <c r="B396" s="9" t="s">
        <v>222</v>
      </c>
      <c r="C396" s="10" t="s">
        <v>217</v>
      </c>
      <c r="D396" s="76" t="s">
        <v>212</v>
      </c>
      <c r="E396" s="11" t="s">
        <v>24</v>
      </c>
      <c r="F396" s="11">
        <v>1</v>
      </c>
      <c r="G396" s="11">
        <v>0.96</v>
      </c>
      <c r="H396" s="11">
        <v>0.93</v>
      </c>
      <c r="I396" s="11">
        <v>0.93</v>
      </c>
      <c r="J396" s="11">
        <v>0.94</v>
      </c>
      <c r="K396" s="11">
        <v>0.94</v>
      </c>
      <c r="L396" s="11">
        <v>0.94</v>
      </c>
      <c r="M396" s="11">
        <v>0.94</v>
      </c>
      <c r="N396" s="11">
        <v>0.94</v>
      </c>
      <c r="O396" s="11">
        <v>0.94</v>
      </c>
      <c r="P396" s="11">
        <v>0.95</v>
      </c>
      <c r="Q396" s="11">
        <v>0.95</v>
      </c>
      <c r="R396" s="11">
        <v>0.95</v>
      </c>
      <c r="S396" s="11">
        <v>0.95</v>
      </c>
      <c r="T396" s="11">
        <v>0.95</v>
      </c>
      <c r="U396" s="11">
        <v>0.95</v>
      </c>
      <c r="V396" s="11">
        <v>0.95</v>
      </c>
      <c r="W396" s="11">
        <v>0.95</v>
      </c>
      <c r="X396" s="11">
        <v>0.95</v>
      </c>
      <c r="Y396" s="11">
        <v>0.95</v>
      </c>
      <c r="Z396" s="11">
        <v>0.95</v>
      </c>
      <c r="AA396" s="11">
        <v>0.95</v>
      </c>
      <c r="AB396" s="11">
        <v>0.95</v>
      </c>
      <c r="AC396" s="11">
        <v>0.95</v>
      </c>
      <c r="AD396" s="11">
        <v>0.95</v>
      </c>
      <c r="AE396" s="11">
        <v>0.96</v>
      </c>
      <c r="AF396" s="11">
        <v>0.96</v>
      </c>
      <c r="AG396" s="11">
        <v>0.96</v>
      </c>
      <c r="AH396" s="11">
        <v>0.96</v>
      </c>
      <c r="AI396" s="11">
        <v>0.96</v>
      </c>
      <c r="AJ396" s="11">
        <v>0.97</v>
      </c>
      <c r="AK396" s="11">
        <v>0.98</v>
      </c>
    </row>
    <row r="397" spans="1:37" s="11" customFormat="1" x14ac:dyDescent="0.3">
      <c r="A397" s="86" t="str">
        <f t="shared" si="6"/>
        <v>SDG_NoInv_BasePVAXapfis</v>
      </c>
      <c r="B397" s="9" t="s">
        <v>222</v>
      </c>
      <c r="C397" s="10" t="s">
        <v>217</v>
      </c>
      <c r="D397" s="76" t="s">
        <v>212</v>
      </c>
      <c r="E397" s="11" t="s">
        <v>25</v>
      </c>
      <c r="F397" s="11">
        <v>1</v>
      </c>
      <c r="G397" s="11">
        <v>1</v>
      </c>
      <c r="H397" s="11">
        <v>0.99</v>
      </c>
      <c r="I397" s="11">
        <v>0.99</v>
      </c>
      <c r="J397" s="11">
        <v>0.98</v>
      </c>
      <c r="K397" s="11">
        <v>0.98</v>
      </c>
      <c r="L397" s="11">
        <v>0.98</v>
      </c>
      <c r="M397" s="11">
        <v>0.98</v>
      </c>
      <c r="N397" s="11">
        <v>0.98</v>
      </c>
      <c r="O397" s="11">
        <v>1</v>
      </c>
      <c r="P397" s="11">
        <v>1</v>
      </c>
      <c r="Q397" s="11">
        <v>0.99</v>
      </c>
      <c r="R397" s="11">
        <v>0.99</v>
      </c>
      <c r="S397" s="11">
        <v>0.99</v>
      </c>
      <c r="T397" s="11">
        <v>1</v>
      </c>
      <c r="U397" s="11">
        <v>1</v>
      </c>
      <c r="V397" s="11">
        <v>1</v>
      </c>
      <c r="W397" s="11">
        <v>1</v>
      </c>
      <c r="X397" s="11">
        <v>1</v>
      </c>
      <c r="Y397" s="11">
        <v>1</v>
      </c>
      <c r="Z397" s="11">
        <v>1</v>
      </c>
      <c r="AA397" s="11">
        <v>1</v>
      </c>
      <c r="AB397" s="11">
        <v>1</v>
      </c>
      <c r="AC397" s="11">
        <v>1</v>
      </c>
      <c r="AD397" s="11">
        <v>1</v>
      </c>
      <c r="AE397" s="11">
        <v>1</v>
      </c>
      <c r="AF397" s="11">
        <v>1</v>
      </c>
      <c r="AG397" s="11">
        <v>1</v>
      </c>
      <c r="AH397" s="11">
        <v>0.99</v>
      </c>
      <c r="AI397" s="11">
        <v>0.98</v>
      </c>
      <c r="AJ397" s="11">
        <v>0.97</v>
      </c>
      <c r="AK397" s="11">
        <v>0.96</v>
      </c>
    </row>
    <row r="398" spans="1:37" s="11" customFormat="1" x14ac:dyDescent="0.3">
      <c r="A398" s="86" t="str">
        <f t="shared" si="6"/>
        <v>SDG_NoInv_BasePVAXavege</v>
      </c>
      <c r="B398" s="9" t="s">
        <v>222</v>
      </c>
      <c r="C398" s="10" t="s">
        <v>217</v>
      </c>
      <c r="D398" s="76" t="s">
        <v>212</v>
      </c>
      <c r="E398" s="11" t="s">
        <v>26</v>
      </c>
      <c r="F398" s="11">
        <v>1</v>
      </c>
      <c r="G398" s="11">
        <v>0.98</v>
      </c>
      <c r="H398" s="11">
        <v>0.98</v>
      </c>
      <c r="I398" s="11">
        <v>0.98</v>
      </c>
      <c r="J398" s="11">
        <v>0.99</v>
      </c>
      <c r="K398" s="11">
        <v>0.99</v>
      </c>
      <c r="L398" s="11">
        <v>0.99</v>
      </c>
      <c r="M398" s="11">
        <v>0.99</v>
      </c>
      <c r="N398" s="11">
        <v>0.99</v>
      </c>
      <c r="O398" s="11">
        <v>1.01</v>
      </c>
      <c r="P398" s="11">
        <v>1</v>
      </c>
      <c r="Q398" s="11">
        <v>1</v>
      </c>
      <c r="R398" s="11">
        <v>1</v>
      </c>
      <c r="S398" s="11">
        <v>1</v>
      </c>
      <c r="T398" s="11">
        <v>1</v>
      </c>
      <c r="U398" s="11">
        <v>1</v>
      </c>
      <c r="V398" s="11">
        <v>1</v>
      </c>
      <c r="W398" s="11">
        <v>1</v>
      </c>
      <c r="X398" s="11">
        <v>1.01</v>
      </c>
      <c r="Y398" s="11">
        <v>1.01</v>
      </c>
      <c r="Z398" s="11">
        <v>1</v>
      </c>
      <c r="AA398" s="11">
        <v>1</v>
      </c>
      <c r="AB398" s="11">
        <v>1.01</v>
      </c>
      <c r="AC398" s="11">
        <v>1.01</v>
      </c>
      <c r="AD398" s="11">
        <v>1.01</v>
      </c>
      <c r="AE398" s="11">
        <v>1.01</v>
      </c>
      <c r="AF398" s="11">
        <v>1.01</v>
      </c>
      <c r="AG398" s="11">
        <v>1</v>
      </c>
      <c r="AH398" s="11">
        <v>1</v>
      </c>
      <c r="AI398" s="11">
        <v>0.98</v>
      </c>
      <c r="AJ398" s="11">
        <v>0.98</v>
      </c>
      <c r="AK398" s="11">
        <v>0.97</v>
      </c>
    </row>
    <row r="399" spans="1:37" s="11" customFormat="1" x14ac:dyDescent="0.3">
      <c r="A399" s="86" t="str">
        <f t="shared" si="6"/>
        <v>SDG_NoInv_BasePVAXafats</v>
      </c>
      <c r="B399" s="9" t="s">
        <v>222</v>
      </c>
      <c r="C399" s="10" t="s">
        <v>217</v>
      </c>
      <c r="D399" s="76" t="s">
        <v>212</v>
      </c>
      <c r="E399" s="11" t="s">
        <v>27</v>
      </c>
      <c r="F399" s="11">
        <v>1</v>
      </c>
      <c r="G399" s="11">
        <v>0.97</v>
      </c>
      <c r="H399" s="11">
        <v>0.96</v>
      </c>
      <c r="I399" s="11">
        <v>0.95</v>
      </c>
      <c r="J399" s="11">
        <v>0.95</v>
      </c>
      <c r="K399" s="11">
        <v>0.94</v>
      </c>
      <c r="L399" s="11">
        <v>0.93</v>
      </c>
      <c r="M399" s="11">
        <v>0.93</v>
      </c>
      <c r="N399" s="11">
        <v>0.92</v>
      </c>
      <c r="O399" s="11">
        <v>1.01</v>
      </c>
      <c r="P399" s="11">
        <v>1</v>
      </c>
      <c r="Q399" s="11">
        <v>0.97</v>
      </c>
      <c r="R399" s="11">
        <v>0.95</v>
      </c>
      <c r="S399" s="11">
        <v>0.93</v>
      </c>
      <c r="T399" s="11">
        <v>0.92</v>
      </c>
      <c r="U399" s="11">
        <v>0.92</v>
      </c>
      <c r="V399" s="11">
        <v>0.91</v>
      </c>
      <c r="W399" s="11">
        <v>0.9</v>
      </c>
      <c r="X399" s="11">
        <v>0.91</v>
      </c>
      <c r="Y399" s="11">
        <v>0.91</v>
      </c>
      <c r="Z399" s="11">
        <v>0.91</v>
      </c>
      <c r="AA399" s="11">
        <v>0.91</v>
      </c>
      <c r="AB399" s="11">
        <v>0.94</v>
      </c>
      <c r="AC399" s="11">
        <v>0.94</v>
      </c>
      <c r="AD399" s="11">
        <v>0.93</v>
      </c>
      <c r="AE399" s="11">
        <v>0.92</v>
      </c>
      <c r="AF399" s="11">
        <v>0.91</v>
      </c>
      <c r="AG399" s="11">
        <v>0.91</v>
      </c>
      <c r="AH399" s="11">
        <v>0.92</v>
      </c>
      <c r="AI399" s="11">
        <v>0.92</v>
      </c>
      <c r="AJ399" s="11">
        <v>0.92</v>
      </c>
      <c r="AK399" s="11">
        <v>0.92</v>
      </c>
    </row>
    <row r="400" spans="1:37" s="11" customFormat="1" x14ac:dyDescent="0.3">
      <c r="A400" s="86" t="str">
        <f t="shared" si="6"/>
        <v>SDG_NoInv_BasePVAXadair</v>
      </c>
      <c r="B400" s="9" t="s">
        <v>222</v>
      </c>
      <c r="C400" s="10" t="s">
        <v>217</v>
      </c>
      <c r="D400" s="76" t="s">
        <v>212</v>
      </c>
      <c r="E400" s="11" t="s">
        <v>28</v>
      </c>
      <c r="F400" s="11">
        <v>1</v>
      </c>
      <c r="G400" s="11">
        <v>0.99</v>
      </c>
      <c r="H400" s="11">
        <v>0.98</v>
      </c>
      <c r="I400" s="11">
        <v>0.98</v>
      </c>
      <c r="J400" s="11">
        <v>0.98</v>
      </c>
      <c r="K400" s="11">
        <v>0.98</v>
      </c>
      <c r="L400" s="11">
        <v>0.98</v>
      </c>
      <c r="M400" s="11">
        <v>0.98</v>
      </c>
      <c r="N400" s="11">
        <v>0.98</v>
      </c>
      <c r="O400" s="11">
        <v>0.99</v>
      </c>
      <c r="P400" s="11">
        <v>0.99</v>
      </c>
      <c r="Q400" s="11">
        <v>0.99</v>
      </c>
      <c r="R400" s="11">
        <v>0.99</v>
      </c>
      <c r="S400" s="11">
        <v>0.99</v>
      </c>
      <c r="T400" s="11">
        <v>0.99</v>
      </c>
      <c r="U400" s="11">
        <v>0.99</v>
      </c>
      <c r="V400" s="11">
        <v>1</v>
      </c>
      <c r="W400" s="11">
        <v>1</v>
      </c>
      <c r="X400" s="11">
        <v>1</v>
      </c>
      <c r="Y400" s="11">
        <v>1</v>
      </c>
      <c r="Z400" s="11">
        <v>1</v>
      </c>
      <c r="AA400" s="11">
        <v>1</v>
      </c>
      <c r="AB400" s="11">
        <v>1</v>
      </c>
      <c r="AC400" s="11">
        <v>1</v>
      </c>
      <c r="AD400" s="11">
        <v>1</v>
      </c>
      <c r="AE400" s="11">
        <v>1</v>
      </c>
      <c r="AF400" s="11">
        <v>1</v>
      </c>
      <c r="AG400" s="11">
        <v>1</v>
      </c>
      <c r="AH400" s="11">
        <v>0.99</v>
      </c>
      <c r="AI400" s="11">
        <v>0.98</v>
      </c>
      <c r="AJ400" s="11">
        <v>0.97</v>
      </c>
      <c r="AK400" s="11">
        <v>0.97</v>
      </c>
    </row>
    <row r="401" spans="1:37" s="11" customFormat="1" x14ac:dyDescent="0.3">
      <c r="A401" s="86" t="str">
        <f t="shared" si="6"/>
        <v>SDG_NoInv_BasePVAXagrai</v>
      </c>
      <c r="B401" s="9" t="s">
        <v>222</v>
      </c>
      <c r="C401" s="10" t="s">
        <v>217</v>
      </c>
      <c r="D401" s="76" t="s">
        <v>212</v>
      </c>
      <c r="E401" s="11" t="s">
        <v>29</v>
      </c>
      <c r="F401" s="11">
        <v>1</v>
      </c>
      <c r="G401" s="11">
        <v>1</v>
      </c>
      <c r="H401" s="11">
        <v>0.98</v>
      </c>
      <c r="I401" s="11">
        <v>0.98</v>
      </c>
      <c r="J401" s="11">
        <v>0.97</v>
      </c>
      <c r="K401" s="11">
        <v>0.96</v>
      </c>
      <c r="L401" s="11">
        <v>0.96</v>
      </c>
      <c r="M401" s="11">
        <v>0.95</v>
      </c>
      <c r="N401" s="11">
        <v>0.95</v>
      </c>
      <c r="O401" s="11">
        <v>0.95</v>
      </c>
      <c r="P401" s="11">
        <v>0.95</v>
      </c>
      <c r="Q401" s="11">
        <v>0.94</v>
      </c>
      <c r="R401" s="11">
        <v>0.94</v>
      </c>
      <c r="S401" s="11">
        <v>0.94</v>
      </c>
      <c r="T401" s="11">
        <v>0.94</v>
      </c>
      <c r="U401" s="11">
        <v>0.94</v>
      </c>
      <c r="V401" s="11">
        <v>0.94</v>
      </c>
      <c r="W401" s="11">
        <v>0.94</v>
      </c>
      <c r="X401" s="11">
        <v>0.94</v>
      </c>
      <c r="Y401" s="11">
        <v>0.94</v>
      </c>
      <c r="Z401" s="11">
        <v>0.94</v>
      </c>
      <c r="AA401" s="11">
        <v>0.94</v>
      </c>
      <c r="AB401" s="11">
        <v>0.94</v>
      </c>
      <c r="AC401" s="11">
        <v>0.94</v>
      </c>
      <c r="AD401" s="11">
        <v>0.95</v>
      </c>
      <c r="AE401" s="11">
        <v>0.95</v>
      </c>
      <c r="AF401" s="11">
        <v>0.95</v>
      </c>
      <c r="AG401" s="11">
        <v>0.95</v>
      </c>
      <c r="AH401" s="11">
        <v>0.94</v>
      </c>
      <c r="AI401" s="11">
        <v>0.93</v>
      </c>
      <c r="AJ401" s="11">
        <v>0.93</v>
      </c>
      <c r="AK401" s="11">
        <v>0.93</v>
      </c>
    </row>
    <row r="402" spans="1:37" s="11" customFormat="1" x14ac:dyDescent="0.3">
      <c r="A402" s="86" t="str">
        <f t="shared" si="6"/>
        <v>SDG_NoInv_BasePVAXastar</v>
      </c>
      <c r="B402" s="9" t="s">
        <v>222</v>
      </c>
      <c r="C402" s="10" t="s">
        <v>217</v>
      </c>
      <c r="D402" s="76" t="s">
        <v>212</v>
      </c>
      <c r="E402" s="11" t="s">
        <v>30</v>
      </c>
      <c r="F402" s="11">
        <v>1</v>
      </c>
      <c r="G402" s="11">
        <v>0.99</v>
      </c>
      <c r="H402" s="11">
        <v>0.97</v>
      </c>
      <c r="I402" s="11">
        <v>0.98</v>
      </c>
      <c r="J402" s="11">
        <v>0.97</v>
      </c>
      <c r="K402" s="11">
        <v>0.96</v>
      </c>
      <c r="L402" s="11">
        <v>0.95</v>
      </c>
      <c r="M402" s="11">
        <v>0.95</v>
      </c>
      <c r="N402" s="11">
        <v>0.94</v>
      </c>
      <c r="O402" s="11">
        <v>0.94</v>
      </c>
      <c r="P402" s="11">
        <v>0.94</v>
      </c>
      <c r="Q402" s="11">
        <v>0.93</v>
      </c>
      <c r="R402" s="11">
        <v>0.93</v>
      </c>
      <c r="S402" s="11">
        <v>0.93</v>
      </c>
      <c r="T402" s="11">
        <v>0.93</v>
      </c>
      <c r="U402" s="11">
        <v>0.93</v>
      </c>
      <c r="V402" s="11">
        <v>0.92</v>
      </c>
      <c r="W402" s="11">
        <v>0.92</v>
      </c>
      <c r="X402" s="11">
        <v>0.92</v>
      </c>
      <c r="Y402" s="11">
        <v>0.92</v>
      </c>
      <c r="Z402" s="11">
        <v>0.92</v>
      </c>
      <c r="AA402" s="11">
        <v>0.92</v>
      </c>
      <c r="AB402" s="11">
        <v>0.92</v>
      </c>
      <c r="AC402" s="11">
        <v>0.92</v>
      </c>
      <c r="AD402" s="11">
        <v>0.92</v>
      </c>
      <c r="AE402" s="11">
        <v>0.92</v>
      </c>
      <c r="AF402" s="11">
        <v>0.93</v>
      </c>
      <c r="AG402" s="11">
        <v>0.9</v>
      </c>
      <c r="AH402" s="11">
        <v>0.88</v>
      </c>
      <c r="AI402" s="11">
        <v>0.86</v>
      </c>
      <c r="AJ402" s="11">
        <v>0.84</v>
      </c>
      <c r="AK402" s="11">
        <v>0.83</v>
      </c>
    </row>
    <row r="403" spans="1:37" s="11" customFormat="1" x14ac:dyDescent="0.3">
      <c r="A403" s="86" t="str">
        <f t="shared" si="6"/>
        <v>SDG_NoInv_BasePVAXafeed</v>
      </c>
      <c r="B403" s="9" t="s">
        <v>222</v>
      </c>
      <c r="C403" s="10" t="s">
        <v>217</v>
      </c>
      <c r="D403" s="76" t="s">
        <v>212</v>
      </c>
      <c r="E403" s="11" t="s">
        <v>31</v>
      </c>
      <c r="F403" s="11">
        <v>1</v>
      </c>
      <c r="G403" s="11">
        <v>0.76</v>
      </c>
      <c r="H403" s="11">
        <v>0.86</v>
      </c>
      <c r="I403" s="11">
        <v>0.89</v>
      </c>
      <c r="J403" s="11">
        <v>0.92</v>
      </c>
      <c r="K403" s="11">
        <v>0.92</v>
      </c>
      <c r="L403" s="11">
        <v>0.92</v>
      </c>
      <c r="M403" s="11">
        <v>0.92</v>
      </c>
      <c r="N403" s="11">
        <v>0.92</v>
      </c>
      <c r="O403" s="11">
        <v>0.96</v>
      </c>
      <c r="P403" s="11">
        <v>0.95</v>
      </c>
      <c r="Q403" s="11">
        <v>0.95</v>
      </c>
      <c r="R403" s="11">
        <v>0.95</v>
      </c>
      <c r="S403" s="11">
        <v>0.95</v>
      </c>
      <c r="T403" s="11">
        <v>0.96</v>
      </c>
      <c r="U403" s="11">
        <v>0.96</v>
      </c>
      <c r="V403" s="11">
        <v>0.96</v>
      </c>
      <c r="W403" s="11">
        <v>0.97</v>
      </c>
      <c r="X403" s="11">
        <v>0.97</v>
      </c>
      <c r="Y403" s="11">
        <v>0.97</v>
      </c>
      <c r="Z403" s="11">
        <v>0.98</v>
      </c>
      <c r="AA403" s="11">
        <v>0.98</v>
      </c>
      <c r="AB403" s="11">
        <v>0.99</v>
      </c>
      <c r="AC403" s="11">
        <v>0.99</v>
      </c>
      <c r="AD403" s="11">
        <v>0.99</v>
      </c>
      <c r="AE403" s="11">
        <v>0.98</v>
      </c>
      <c r="AF403" s="11">
        <v>0.98</v>
      </c>
      <c r="AG403" s="11">
        <v>0.98</v>
      </c>
      <c r="AH403" s="11">
        <v>1.03</v>
      </c>
      <c r="AI403" s="11">
        <v>1.06</v>
      </c>
      <c r="AJ403" s="11">
        <v>1.05</v>
      </c>
      <c r="AK403" s="11">
        <v>1.05</v>
      </c>
    </row>
    <row r="404" spans="1:37" s="11" customFormat="1" x14ac:dyDescent="0.3">
      <c r="A404" s="86" t="str">
        <f t="shared" si="6"/>
        <v>SDG_NoInv_BasePVAXabake</v>
      </c>
      <c r="B404" s="9" t="s">
        <v>222</v>
      </c>
      <c r="C404" s="10" t="s">
        <v>217</v>
      </c>
      <c r="D404" s="76" t="s">
        <v>212</v>
      </c>
      <c r="E404" s="11" t="s">
        <v>32</v>
      </c>
      <c r="F404" s="11">
        <v>1</v>
      </c>
      <c r="G404" s="11">
        <v>1.01</v>
      </c>
      <c r="H404" s="11">
        <v>1</v>
      </c>
      <c r="I404" s="11">
        <v>1</v>
      </c>
      <c r="J404" s="11">
        <v>1</v>
      </c>
      <c r="K404" s="11">
        <v>1</v>
      </c>
      <c r="L404" s="11">
        <v>1</v>
      </c>
      <c r="M404" s="11">
        <v>1</v>
      </c>
      <c r="N404" s="11">
        <v>1</v>
      </c>
      <c r="O404" s="11">
        <v>1</v>
      </c>
      <c r="P404" s="11">
        <v>1</v>
      </c>
      <c r="Q404" s="11">
        <v>1</v>
      </c>
      <c r="R404" s="11">
        <v>1</v>
      </c>
      <c r="S404" s="11">
        <v>1.01</v>
      </c>
      <c r="T404" s="11">
        <v>1.01</v>
      </c>
      <c r="U404" s="11">
        <v>1.01</v>
      </c>
      <c r="V404" s="11">
        <v>1.01</v>
      </c>
      <c r="W404" s="11">
        <v>1.01</v>
      </c>
      <c r="X404" s="11">
        <v>1.02</v>
      </c>
      <c r="Y404" s="11">
        <v>1.02</v>
      </c>
      <c r="Z404" s="11">
        <v>1.01</v>
      </c>
      <c r="AA404" s="11">
        <v>1.01</v>
      </c>
      <c r="AB404" s="11">
        <v>1.01</v>
      </c>
      <c r="AC404" s="11">
        <v>1.01</v>
      </c>
      <c r="AD404" s="11">
        <v>1.01</v>
      </c>
      <c r="AE404" s="11">
        <v>1.01</v>
      </c>
      <c r="AF404" s="11">
        <v>1.01</v>
      </c>
      <c r="AG404" s="11">
        <v>1.01</v>
      </c>
      <c r="AH404" s="11">
        <v>0.99</v>
      </c>
      <c r="AI404" s="11">
        <v>0.98</v>
      </c>
      <c r="AJ404" s="11">
        <v>0.97</v>
      </c>
      <c r="AK404" s="11">
        <v>0.96</v>
      </c>
    </row>
    <row r="405" spans="1:37" s="11" customFormat="1" x14ac:dyDescent="0.3">
      <c r="A405" s="86" t="str">
        <f t="shared" si="6"/>
        <v>SDG_NoInv_BasePVAXasuga</v>
      </c>
      <c r="B405" s="9" t="s">
        <v>222</v>
      </c>
      <c r="C405" s="10" t="s">
        <v>217</v>
      </c>
      <c r="D405" s="76" t="s">
        <v>212</v>
      </c>
      <c r="E405" s="11" t="s">
        <v>33</v>
      </c>
      <c r="F405" s="11">
        <v>1</v>
      </c>
      <c r="G405" s="11">
        <v>1</v>
      </c>
      <c r="H405" s="11">
        <v>1</v>
      </c>
      <c r="I405" s="11">
        <v>1</v>
      </c>
      <c r="J405" s="11">
        <v>0.99</v>
      </c>
      <c r="K405" s="11">
        <v>0.99</v>
      </c>
      <c r="L405" s="11">
        <v>0.99</v>
      </c>
      <c r="M405" s="11">
        <v>0.98</v>
      </c>
      <c r="N405" s="11">
        <v>0.98</v>
      </c>
      <c r="O405" s="11">
        <v>0.98</v>
      </c>
      <c r="P405" s="11">
        <v>0.98</v>
      </c>
      <c r="Q405" s="11">
        <v>0.98</v>
      </c>
      <c r="R405" s="11">
        <v>0.98</v>
      </c>
      <c r="S405" s="11">
        <v>0.98</v>
      </c>
      <c r="T405" s="11">
        <v>0.98</v>
      </c>
      <c r="U405" s="11">
        <v>0.98</v>
      </c>
      <c r="V405" s="11">
        <v>0.98</v>
      </c>
      <c r="W405" s="11">
        <v>0.98</v>
      </c>
      <c r="X405" s="11">
        <v>0.98</v>
      </c>
      <c r="Y405" s="11">
        <v>0.98</v>
      </c>
      <c r="Z405" s="11">
        <v>0.98</v>
      </c>
      <c r="AA405" s="11">
        <v>0.98</v>
      </c>
      <c r="AB405" s="11">
        <v>0.98</v>
      </c>
      <c r="AC405" s="11">
        <v>0.98</v>
      </c>
      <c r="AD405" s="11">
        <v>0.98</v>
      </c>
      <c r="AE405" s="11">
        <v>0.98</v>
      </c>
      <c r="AF405" s="11">
        <v>0.98</v>
      </c>
      <c r="AG405" s="11">
        <v>0.98</v>
      </c>
      <c r="AH405" s="11">
        <v>0.97</v>
      </c>
      <c r="AI405" s="11">
        <v>0.96</v>
      </c>
      <c r="AJ405" s="11">
        <v>0.96</v>
      </c>
      <c r="AK405" s="11">
        <v>0.96</v>
      </c>
    </row>
    <row r="406" spans="1:37" s="11" customFormat="1" x14ac:dyDescent="0.3">
      <c r="A406" s="86" t="str">
        <f t="shared" si="6"/>
        <v>SDG_NoInv_BasePVAXaconf</v>
      </c>
      <c r="B406" s="9" t="s">
        <v>222</v>
      </c>
      <c r="C406" s="10" t="s">
        <v>217</v>
      </c>
      <c r="D406" s="76" t="s">
        <v>212</v>
      </c>
      <c r="E406" s="11" t="s">
        <v>34</v>
      </c>
      <c r="F406" s="11">
        <v>1</v>
      </c>
      <c r="G406" s="11">
        <v>1</v>
      </c>
      <c r="H406" s="11">
        <v>1</v>
      </c>
      <c r="I406" s="11">
        <v>1</v>
      </c>
      <c r="J406" s="11">
        <v>1</v>
      </c>
      <c r="K406" s="11">
        <v>1</v>
      </c>
      <c r="L406" s="11">
        <v>1</v>
      </c>
      <c r="M406" s="11">
        <v>1.01</v>
      </c>
      <c r="N406" s="11">
        <v>1.01</v>
      </c>
      <c r="O406" s="11">
        <v>1.02</v>
      </c>
      <c r="P406" s="11">
        <v>1.02</v>
      </c>
      <c r="Q406" s="11">
        <v>1.02</v>
      </c>
      <c r="R406" s="11">
        <v>1.03</v>
      </c>
      <c r="S406" s="11">
        <v>1.03</v>
      </c>
      <c r="T406" s="11">
        <v>1.04</v>
      </c>
      <c r="U406" s="11">
        <v>1.04</v>
      </c>
      <c r="V406" s="11">
        <v>1.04</v>
      </c>
      <c r="W406" s="11">
        <v>1.05</v>
      </c>
      <c r="X406" s="11">
        <v>1.05</v>
      </c>
      <c r="Y406" s="11">
        <v>1.04</v>
      </c>
      <c r="Z406" s="11">
        <v>1.04</v>
      </c>
      <c r="AA406" s="11">
        <v>1.04</v>
      </c>
      <c r="AB406" s="11">
        <v>1.05</v>
      </c>
      <c r="AC406" s="11">
        <v>1.04</v>
      </c>
      <c r="AD406" s="11">
        <v>1.04</v>
      </c>
      <c r="AE406" s="11">
        <v>1.04</v>
      </c>
      <c r="AF406" s="11">
        <v>1.05</v>
      </c>
      <c r="AG406" s="11">
        <v>1.04</v>
      </c>
      <c r="AH406" s="11">
        <v>1.03</v>
      </c>
      <c r="AI406" s="11">
        <v>1.01</v>
      </c>
      <c r="AJ406" s="11">
        <v>1</v>
      </c>
      <c r="AK406" s="11">
        <v>0.99</v>
      </c>
    </row>
    <row r="407" spans="1:37" s="11" customFormat="1" x14ac:dyDescent="0.3">
      <c r="A407" s="86" t="str">
        <f t="shared" si="6"/>
        <v>SDG_NoInv_BasePVAXapast</v>
      </c>
      <c r="B407" s="9" t="s">
        <v>222</v>
      </c>
      <c r="C407" s="10" t="s">
        <v>217</v>
      </c>
      <c r="D407" s="76" t="s">
        <v>212</v>
      </c>
      <c r="E407" s="11" t="s">
        <v>35</v>
      </c>
      <c r="F407" s="11">
        <v>1</v>
      </c>
      <c r="G407" s="11">
        <v>0.93</v>
      </c>
      <c r="H407" s="11">
        <v>0.94</v>
      </c>
      <c r="I407" s="11">
        <v>0.93</v>
      </c>
      <c r="J407" s="11">
        <v>0.94</v>
      </c>
      <c r="K407" s="11">
        <v>0.95</v>
      </c>
      <c r="L407" s="11">
        <v>0.95</v>
      </c>
      <c r="M407" s="11">
        <v>0.95</v>
      </c>
      <c r="N407" s="11">
        <v>0.94</v>
      </c>
      <c r="O407" s="11">
        <v>0.99</v>
      </c>
      <c r="P407" s="11">
        <v>0.98</v>
      </c>
      <c r="Q407" s="11">
        <v>0.97</v>
      </c>
      <c r="R407" s="11">
        <v>0.96</v>
      </c>
      <c r="S407" s="11">
        <v>0.97</v>
      </c>
      <c r="T407" s="11">
        <v>0.97</v>
      </c>
      <c r="U407" s="11">
        <v>0.96</v>
      </c>
      <c r="V407" s="11">
        <v>0.96</v>
      </c>
      <c r="W407" s="11">
        <v>0.96</v>
      </c>
      <c r="X407" s="11">
        <v>0.97</v>
      </c>
      <c r="Y407" s="11">
        <v>0.96</v>
      </c>
      <c r="Z407" s="11">
        <v>0.95</v>
      </c>
      <c r="AA407" s="11">
        <v>0.95</v>
      </c>
      <c r="AB407" s="11">
        <v>0.96</v>
      </c>
      <c r="AC407" s="11">
        <v>0.96</v>
      </c>
      <c r="AD407" s="11">
        <v>0.96</v>
      </c>
      <c r="AE407" s="11">
        <v>0.96</v>
      </c>
      <c r="AF407" s="11">
        <v>0.96</v>
      </c>
      <c r="AG407" s="11">
        <v>0.95</v>
      </c>
      <c r="AH407" s="11">
        <v>0.97</v>
      </c>
      <c r="AI407" s="11">
        <v>0.97</v>
      </c>
      <c r="AJ407" s="11">
        <v>0.97</v>
      </c>
      <c r="AK407" s="11">
        <v>0.97</v>
      </c>
    </row>
    <row r="408" spans="1:37" s="11" customFormat="1" x14ac:dyDescent="0.3">
      <c r="A408" s="86" t="str">
        <f t="shared" si="6"/>
        <v>SDG_NoInv_BasePVAXaofoo</v>
      </c>
      <c r="B408" s="9" t="s">
        <v>222</v>
      </c>
      <c r="C408" s="10" t="s">
        <v>217</v>
      </c>
      <c r="D408" s="76" t="s">
        <v>212</v>
      </c>
      <c r="E408" s="11" t="s">
        <v>36</v>
      </c>
      <c r="F408" s="11">
        <v>1</v>
      </c>
      <c r="G408" s="11">
        <v>0.96</v>
      </c>
      <c r="H408" s="11">
        <v>0.96</v>
      </c>
      <c r="I408" s="11">
        <v>0.96</v>
      </c>
      <c r="J408" s="11">
        <v>0.97</v>
      </c>
      <c r="K408" s="11">
        <v>0.97</v>
      </c>
      <c r="L408" s="11">
        <v>0.97</v>
      </c>
      <c r="M408" s="11">
        <v>0.97</v>
      </c>
      <c r="N408" s="11">
        <v>0.97</v>
      </c>
      <c r="O408" s="11">
        <v>0.99</v>
      </c>
      <c r="P408" s="11">
        <v>0.99</v>
      </c>
      <c r="Q408" s="11">
        <v>0.98</v>
      </c>
      <c r="R408" s="11">
        <v>0.98</v>
      </c>
      <c r="S408" s="11">
        <v>0.98</v>
      </c>
      <c r="T408" s="11">
        <v>0.98</v>
      </c>
      <c r="U408" s="11">
        <v>0.98</v>
      </c>
      <c r="V408" s="11">
        <v>0.98</v>
      </c>
      <c r="W408" s="11">
        <v>0.98</v>
      </c>
      <c r="X408" s="11">
        <v>0.99</v>
      </c>
      <c r="Y408" s="11">
        <v>0.99</v>
      </c>
      <c r="Z408" s="11">
        <v>0.98</v>
      </c>
      <c r="AA408" s="11">
        <v>0.98</v>
      </c>
      <c r="AB408" s="11">
        <v>0.99</v>
      </c>
      <c r="AC408" s="11">
        <v>0.99</v>
      </c>
      <c r="AD408" s="11">
        <v>0.99</v>
      </c>
      <c r="AE408" s="11">
        <v>0.98</v>
      </c>
      <c r="AF408" s="11">
        <v>0.99</v>
      </c>
      <c r="AG408" s="11">
        <v>0.98</v>
      </c>
      <c r="AH408" s="11">
        <v>0.98</v>
      </c>
      <c r="AI408" s="11">
        <v>0.98</v>
      </c>
      <c r="AJ408" s="11">
        <v>0.98</v>
      </c>
      <c r="AK408" s="11">
        <v>0.97</v>
      </c>
    </row>
    <row r="409" spans="1:37" s="11" customFormat="1" x14ac:dyDescent="0.3">
      <c r="A409" s="86" t="str">
        <f t="shared" si="6"/>
        <v>SDG_NoInv_BasePVAXabevt</v>
      </c>
      <c r="B409" s="9" t="s">
        <v>222</v>
      </c>
      <c r="C409" s="10" t="s">
        <v>217</v>
      </c>
      <c r="D409" s="76" t="s">
        <v>212</v>
      </c>
      <c r="E409" s="11" t="s">
        <v>37</v>
      </c>
      <c r="F409" s="11">
        <v>1</v>
      </c>
      <c r="G409" s="11">
        <v>0.99</v>
      </c>
      <c r="H409" s="11">
        <v>1.01</v>
      </c>
      <c r="I409" s="11">
        <v>1</v>
      </c>
      <c r="J409" s="11">
        <v>1</v>
      </c>
      <c r="K409" s="11">
        <v>1</v>
      </c>
      <c r="L409" s="11">
        <v>1.01</v>
      </c>
      <c r="M409" s="11">
        <v>1.01</v>
      </c>
      <c r="N409" s="11">
        <v>1</v>
      </c>
      <c r="O409" s="11">
        <v>1.04</v>
      </c>
      <c r="P409" s="11">
        <v>1.04</v>
      </c>
      <c r="Q409" s="11">
        <v>1.02</v>
      </c>
      <c r="R409" s="11">
        <v>1.02</v>
      </c>
      <c r="S409" s="11">
        <v>1.02</v>
      </c>
      <c r="T409" s="11">
        <v>1.02</v>
      </c>
      <c r="U409" s="11">
        <v>1.02</v>
      </c>
      <c r="V409" s="11">
        <v>1.01</v>
      </c>
      <c r="W409" s="11">
        <v>1.02</v>
      </c>
      <c r="X409" s="11">
        <v>1.02</v>
      </c>
      <c r="Y409" s="11">
        <v>1.01</v>
      </c>
      <c r="Z409" s="11">
        <v>1.01</v>
      </c>
      <c r="AA409" s="11">
        <v>1.01</v>
      </c>
      <c r="AB409" s="11">
        <v>1.02</v>
      </c>
      <c r="AC409" s="11">
        <v>1.02</v>
      </c>
      <c r="AD409" s="11">
        <v>1.02</v>
      </c>
      <c r="AE409" s="11">
        <v>1.01</v>
      </c>
      <c r="AF409" s="11">
        <v>1.01</v>
      </c>
      <c r="AG409" s="11">
        <v>1.01</v>
      </c>
      <c r="AH409" s="11">
        <v>1.01</v>
      </c>
      <c r="AI409" s="11">
        <v>1</v>
      </c>
      <c r="AJ409" s="11">
        <v>0.99</v>
      </c>
      <c r="AK409" s="11">
        <v>0.98</v>
      </c>
    </row>
    <row r="410" spans="1:37" s="11" customFormat="1" x14ac:dyDescent="0.3">
      <c r="A410" s="86" t="str">
        <f t="shared" si="6"/>
        <v>SDG_NoInv_BasePVAXatext</v>
      </c>
      <c r="B410" s="9" t="s">
        <v>222</v>
      </c>
      <c r="C410" s="10" t="s">
        <v>217</v>
      </c>
      <c r="D410" s="76" t="s">
        <v>212</v>
      </c>
      <c r="E410" s="11" t="s">
        <v>38</v>
      </c>
      <c r="F410" s="11">
        <v>1</v>
      </c>
      <c r="G410" s="11">
        <v>1.0900000000000001</v>
      </c>
      <c r="H410" s="11">
        <v>1.08</v>
      </c>
      <c r="I410" s="11">
        <v>1.08</v>
      </c>
      <c r="J410" s="11">
        <v>1.07</v>
      </c>
      <c r="K410" s="11">
        <v>1.07</v>
      </c>
      <c r="L410" s="11">
        <v>1.08</v>
      </c>
      <c r="M410" s="11">
        <v>1.08</v>
      </c>
      <c r="N410" s="11">
        <v>1.0900000000000001</v>
      </c>
      <c r="O410" s="11">
        <v>1.0900000000000001</v>
      </c>
      <c r="P410" s="11">
        <v>1.0900000000000001</v>
      </c>
      <c r="Q410" s="11">
        <v>1.0900000000000001</v>
      </c>
      <c r="R410" s="11">
        <v>1.1000000000000001</v>
      </c>
      <c r="S410" s="11">
        <v>1.1000000000000001</v>
      </c>
      <c r="T410" s="11">
        <v>1.1000000000000001</v>
      </c>
      <c r="U410" s="11">
        <v>1.1000000000000001</v>
      </c>
      <c r="V410" s="11">
        <v>1.1100000000000001</v>
      </c>
      <c r="W410" s="11">
        <v>1.1100000000000001</v>
      </c>
      <c r="X410" s="11">
        <v>1.1100000000000001</v>
      </c>
      <c r="Y410" s="11">
        <v>1.1100000000000001</v>
      </c>
      <c r="Z410" s="11">
        <v>1.1100000000000001</v>
      </c>
      <c r="AA410" s="11">
        <v>1.1100000000000001</v>
      </c>
      <c r="AB410" s="11">
        <v>1.1100000000000001</v>
      </c>
      <c r="AC410" s="11">
        <v>1.1000000000000001</v>
      </c>
      <c r="AD410" s="11">
        <v>1.1000000000000001</v>
      </c>
      <c r="AE410" s="11">
        <v>1.1000000000000001</v>
      </c>
      <c r="AF410" s="11">
        <v>1.1000000000000001</v>
      </c>
      <c r="AG410" s="11">
        <v>1.1000000000000001</v>
      </c>
      <c r="AH410" s="11">
        <v>1.07</v>
      </c>
      <c r="AI410" s="11">
        <v>1.05</v>
      </c>
      <c r="AJ410" s="11">
        <v>1.03</v>
      </c>
      <c r="AK410" s="11">
        <v>1.02</v>
      </c>
    </row>
    <row r="411" spans="1:37" s="11" customFormat="1" x14ac:dyDescent="0.3">
      <c r="A411" s="86" t="str">
        <f t="shared" si="6"/>
        <v>SDG_NoInv_BasePVAXaclth</v>
      </c>
      <c r="B411" s="9" t="s">
        <v>222</v>
      </c>
      <c r="C411" s="10" t="s">
        <v>217</v>
      </c>
      <c r="D411" s="76" t="s">
        <v>212</v>
      </c>
      <c r="E411" s="11" t="s">
        <v>39</v>
      </c>
      <c r="F411" s="11">
        <v>1</v>
      </c>
      <c r="G411" s="11">
        <v>1.1000000000000001</v>
      </c>
      <c r="H411" s="11">
        <v>1.0900000000000001</v>
      </c>
      <c r="I411" s="11">
        <v>1.0900000000000001</v>
      </c>
      <c r="J411" s="11">
        <v>1.0900000000000001</v>
      </c>
      <c r="K411" s="11">
        <v>1.0900000000000001</v>
      </c>
      <c r="L411" s="11">
        <v>1.1000000000000001</v>
      </c>
      <c r="M411" s="11">
        <v>1.1000000000000001</v>
      </c>
      <c r="N411" s="11">
        <v>1.1100000000000001</v>
      </c>
      <c r="O411" s="11">
        <v>1.1100000000000001</v>
      </c>
      <c r="P411" s="11">
        <v>1.1100000000000001</v>
      </c>
      <c r="Q411" s="11">
        <v>1.1100000000000001</v>
      </c>
      <c r="R411" s="11">
        <v>1.1200000000000001</v>
      </c>
      <c r="S411" s="11">
        <v>1.1200000000000001</v>
      </c>
      <c r="T411" s="11">
        <v>1.1200000000000001</v>
      </c>
      <c r="U411" s="11">
        <v>1.1299999999999999</v>
      </c>
      <c r="V411" s="11">
        <v>1.1299999999999999</v>
      </c>
      <c r="W411" s="11">
        <v>1.1399999999999999</v>
      </c>
      <c r="X411" s="11">
        <v>1.1399999999999999</v>
      </c>
      <c r="Y411" s="11">
        <v>1.1399999999999999</v>
      </c>
      <c r="Z411" s="11">
        <v>1.1299999999999999</v>
      </c>
      <c r="AA411" s="11">
        <v>1.1299999999999999</v>
      </c>
      <c r="AB411" s="11">
        <v>1.1299999999999999</v>
      </c>
      <c r="AC411" s="11">
        <v>1.1200000000000001</v>
      </c>
      <c r="AD411" s="11">
        <v>1.1200000000000001</v>
      </c>
      <c r="AE411" s="11">
        <v>1.1200000000000001</v>
      </c>
      <c r="AF411" s="11">
        <v>1.1200000000000001</v>
      </c>
      <c r="AG411" s="11">
        <v>1.1200000000000001</v>
      </c>
      <c r="AH411" s="11">
        <v>1.0900000000000001</v>
      </c>
      <c r="AI411" s="11">
        <v>1.06</v>
      </c>
      <c r="AJ411" s="11">
        <v>1.04</v>
      </c>
      <c r="AK411" s="11">
        <v>1.03</v>
      </c>
    </row>
    <row r="412" spans="1:37" s="11" customFormat="1" x14ac:dyDescent="0.3">
      <c r="A412" s="86" t="str">
        <f t="shared" si="6"/>
        <v>SDG_NoInv_BasePVAXaleat</v>
      </c>
      <c r="B412" s="9" t="s">
        <v>222</v>
      </c>
      <c r="C412" s="10" t="s">
        <v>217</v>
      </c>
      <c r="D412" s="76" t="s">
        <v>212</v>
      </c>
      <c r="E412" s="11" t="s">
        <v>40</v>
      </c>
      <c r="F412" s="11">
        <v>1</v>
      </c>
      <c r="G412" s="11">
        <v>1.0900000000000001</v>
      </c>
      <c r="H412" s="11">
        <v>1.05</v>
      </c>
      <c r="I412" s="11">
        <v>1.01</v>
      </c>
      <c r="J412" s="11">
        <v>0.99</v>
      </c>
      <c r="K412" s="11">
        <v>1</v>
      </c>
      <c r="L412" s="11">
        <v>1.01</v>
      </c>
      <c r="M412" s="11">
        <v>1.02</v>
      </c>
      <c r="N412" s="11">
        <v>1.03</v>
      </c>
      <c r="O412" s="11">
        <v>1.1200000000000001</v>
      </c>
      <c r="P412" s="11">
        <v>1.1200000000000001</v>
      </c>
      <c r="Q412" s="11">
        <v>1.1000000000000001</v>
      </c>
      <c r="R412" s="11">
        <v>1.07</v>
      </c>
      <c r="S412" s="11">
        <v>1.05</v>
      </c>
      <c r="T412" s="11">
        <v>1.04</v>
      </c>
      <c r="U412" s="11">
        <v>1.04</v>
      </c>
      <c r="V412" s="11">
        <v>1.03</v>
      </c>
      <c r="W412" s="11">
        <v>1.03</v>
      </c>
      <c r="X412" s="11">
        <v>1.03</v>
      </c>
      <c r="Y412" s="11">
        <v>1.02</v>
      </c>
      <c r="Z412" s="11">
        <v>1.01</v>
      </c>
      <c r="AA412" s="11">
        <v>1.01</v>
      </c>
      <c r="AB412" s="11">
        <v>1.03</v>
      </c>
      <c r="AC412" s="11">
        <v>1.04</v>
      </c>
      <c r="AD412" s="11">
        <v>1.04</v>
      </c>
      <c r="AE412" s="11">
        <v>1.03</v>
      </c>
      <c r="AF412" s="11">
        <v>1.03</v>
      </c>
      <c r="AG412" s="11">
        <v>1.02</v>
      </c>
      <c r="AH412" s="11">
        <v>0.99</v>
      </c>
      <c r="AI412" s="11">
        <v>0.95</v>
      </c>
      <c r="AJ412" s="11">
        <v>0.93</v>
      </c>
      <c r="AK412" s="11">
        <v>0.92</v>
      </c>
    </row>
    <row r="413" spans="1:37" s="11" customFormat="1" x14ac:dyDescent="0.3">
      <c r="A413" s="86" t="str">
        <f t="shared" si="6"/>
        <v>SDG_NoInv_BasePVAXafoot</v>
      </c>
      <c r="B413" s="9" t="s">
        <v>222</v>
      </c>
      <c r="C413" s="10" t="s">
        <v>217</v>
      </c>
      <c r="D413" s="76" t="s">
        <v>212</v>
      </c>
      <c r="E413" s="11" t="s">
        <v>41</v>
      </c>
      <c r="F413" s="11">
        <v>1</v>
      </c>
      <c r="G413" s="11">
        <v>1.0900000000000001</v>
      </c>
      <c r="H413" s="11">
        <v>1.08</v>
      </c>
      <c r="I413" s="11">
        <v>1.08</v>
      </c>
      <c r="J413" s="11">
        <v>1.08</v>
      </c>
      <c r="K413" s="11">
        <v>1.08</v>
      </c>
      <c r="L413" s="11">
        <v>1.08</v>
      </c>
      <c r="M413" s="11">
        <v>1.0900000000000001</v>
      </c>
      <c r="N413" s="11">
        <v>1.0900000000000001</v>
      </c>
      <c r="O413" s="11">
        <v>1.0900000000000001</v>
      </c>
      <c r="P413" s="11">
        <v>1.0900000000000001</v>
      </c>
      <c r="Q413" s="11">
        <v>1.0900000000000001</v>
      </c>
      <c r="R413" s="11">
        <v>1.1000000000000001</v>
      </c>
      <c r="S413" s="11">
        <v>1.1000000000000001</v>
      </c>
      <c r="T413" s="11">
        <v>1.1000000000000001</v>
      </c>
      <c r="U413" s="11">
        <v>1.1000000000000001</v>
      </c>
      <c r="V413" s="11">
        <v>1.1100000000000001</v>
      </c>
      <c r="W413" s="11">
        <v>1.1100000000000001</v>
      </c>
      <c r="X413" s="11">
        <v>1.1100000000000001</v>
      </c>
      <c r="Y413" s="11">
        <v>1.1100000000000001</v>
      </c>
      <c r="Z413" s="11">
        <v>1.1100000000000001</v>
      </c>
      <c r="AA413" s="11">
        <v>1.1100000000000001</v>
      </c>
      <c r="AB413" s="11">
        <v>1.1100000000000001</v>
      </c>
      <c r="AC413" s="11">
        <v>1.1000000000000001</v>
      </c>
      <c r="AD413" s="11">
        <v>1.1000000000000001</v>
      </c>
      <c r="AE413" s="11">
        <v>1.1000000000000001</v>
      </c>
      <c r="AF413" s="11">
        <v>1.1100000000000001</v>
      </c>
      <c r="AG413" s="11">
        <v>1.1000000000000001</v>
      </c>
      <c r="AH413" s="11">
        <v>1.08</v>
      </c>
      <c r="AI413" s="11">
        <v>1.05</v>
      </c>
      <c r="AJ413" s="11">
        <v>1.04</v>
      </c>
      <c r="AK413" s="11">
        <v>1.02</v>
      </c>
    </row>
    <row r="414" spans="1:37" s="11" customFormat="1" x14ac:dyDescent="0.3">
      <c r="A414" s="86" t="str">
        <f t="shared" si="6"/>
        <v>SDG_NoInv_BasePVAXawood</v>
      </c>
      <c r="B414" s="9" t="s">
        <v>222</v>
      </c>
      <c r="C414" s="10" t="s">
        <v>217</v>
      </c>
      <c r="D414" s="76" t="s">
        <v>212</v>
      </c>
      <c r="E414" s="11" t="s">
        <v>42</v>
      </c>
      <c r="F414" s="11">
        <v>1</v>
      </c>
      <c r="G414" s="11">
        <v>1.01</v>
      </c>
      <c r="H414" s="11">
        <v>1.01</v>
      </c>
      <c r="I414" s="11">
        <v>1.01</v>
      </c>
      <c r="J414" s="11">
        <v>1.01</v>
      </c>
      <c r="K414" s="11">
        <v>1.01</v>
      </c>
      <c r="L414" s="11">
        <v>1.01</v>
      </c>
      <c r="M414" s="11">
        <v>1.01</v>
      </c>
      <c r="N414" s="11">
        <v>1.02</v>
      </c>
      <c r="O414" s="11">
        <v>1.02</v>
      </c>
      <c r="P414" s="11">
        <v>1.02</v>
      </c>
      <c r="Q414" s="11">
        <v>1.02</v>
      </c>
      <c r="R414" s="11">
        <v>1.02</v>
      </c>
      <c r="S414" s="11">
        <v>1.03</v>
      </c>
      <c r="T414" s="11">
        <v>1.03</v>
      </c>
      <c r="U414" s="11">
        <v>1.03</v>
      </c>
      <c r="V414" s="11">
        <v>1.03</v>
      </c>
      <c r="W414" s="11">
        <v>1.04</v>
      </c>
      <c r="X414" s="11">
        <v>1.04</v>
      </c>
      <c r="Y414" s="11">
        <v>1.04</v>
      </c>
      <c r="Z414" s="11">
        <v>1.04</v>
      </c>
      <c r="AA414" s="11">
        <v>1.04</v>
      </c>
      <c r="AB414" s="11">
        <v>1.04</v>
      </c>
      <c r="AC414" s="11">
        <v>1.03</v>
      </c>
      <c r="AD414" s="11">
        <v>1.03</v>
      </c>
      <c r="AE414" s="11">
        <v>1.03</v>
      </c>
      <c r="AF414" s="11">
        <v>1.04</v>
      </c>
      <c r="AG414" s="11">
        <v>1.04</v>
      </c>
      <c r="AH414" s="11">
        <v>1.03</v>
      </c>
      <c r="AI414" s="11">
        <v>1.02</v>
      </c>
      <c r="AJ414" s="11">
        <v>1.01</v>
      </c>
      <c r="AK414" s="11">
        <v>1.01</v>
      </c>
    </row>
    <row r="415" spans="1:37" s="11" customFormat="1" x14ac:dyDescent="0.3">
      <c r="A415" s="86" t="str">
        <f t="shared" si="6"/>
        <v>SDG_NoInv_BasePVAXapapr</v>
      </c>
      <c r="B415" s="9" t="s">
        <v>222</v>
      </c>
      <c r="C415" s="10" t="s">
        <v>217</v>
      </c>
      <c r="D415" s="76" t="s">
        <v>212</v>
      </c>
      <c r="E415" s="11" t="s">
        <v>43</v>
      </c>
      <c r="F415" s="11">
        <v>1</v>
      </c>
      <c r="G415" s="11">
        <v>1.04</v>
      </c>
      <c r="H415" s="11">
        <v>1.04</v>
      </c>
      <c r="I415" s="11">
        <v>1.04</v>
      </c>
      <c r="J415" s="11">
        <v>1.03</v>
      </c>
      <c r="K415" s="11">
        <v>1.03</v>
      </c>
      <c r="L415" s="11">
        <v>1.03</v>
      </c>
      <c r="M415" s="11">
        <v>1.02</v>
      </c>
      <c r="N415" s="11">
        <v>1.03</v>
      </c>
      <c r="O415" s="11">
        <v>1.03</v>
      </c>
      <c r="P415" s="11">
        <v>1.03</v>
      </c>
      <c r="Q415" s="11">
        <v>1.03</v>
      </c>
      <c r="R415" s="11">
        <v>1.05</v>
      </c>
      <c r="S415" s="11">
        <v>1.05</v>
      </c>
      <c r="T415" s="11">
        <v>1.05</v>
      </c>
      <c r="U415" s="11">
        <v>1.05</v>
      </c>
      <c r="V415" s="11">
        <v>1.05</v>
      </c>
      <c r="W415" s="11">
        <v>1.05</v>
      </c>
      <c r="X415" s="11">
        <v>1.06</v>
      </c>
      <c r="Y415" s="11">
        <v>1.05</v>
      </c>
      <c r="Z415" s="11">
        <v>1.05</v>
      </c>
      <c r="AA415" s="11">
        <v>1.05</v>
      </c>
      <c r="AB415" s="11">
        <v>1.05</v>
      </c>
      <c r="AC415" s="11">
        <v>1.04</v>
      </c>
      <c r="AD415" s="11">
        <v>1.04</v>
      </c>
      <c r="AE415" s="11">
        <v>1.04</v>
      </c>
      <c r="AF415" s="11">
        <v>1.05</v>
      </c>
      <c r="AG415" s="11">
        <v>1.04</v>
      </c>
      <c r="AH415" s="11">
        <v>1.03</v>
      </c>
      <c r="AI415" s="11">
        <v>1.01</v>
      </c>
      <c r="AJ415" s="11">
        <v>1</v>
      </c>
      <c r="AK415" s="11">
        <v>1</v>
      </c>
    </row>
    <row r="416" spans="1:37" s="11" customFormat="1" x14ac:dyDescent="0.3">
      <c r="A416" s="86" t="str">
        <f t="shared" si="6"/>
        <v>SDG_NoInv_BasePVAXaprnt</v>
      </c>
      <c r="B416" s="9" t="s">
        <v>222</v>
      </c>
      <c r="C416" s="10" t="s">
        <v>217</v>
      </c>
      <c r="D416" s="76" t="s">
        <v>212</v>
      </c>
      <c r="E416" s="11" t="s">
        <v>44</v>
      </c>
      <c r="F416" s="11">
        <v>1</v>
      </c>
      <c r="G416" s="11">
        <v>1.0900000000000001</v>
      </c>
      <c r="H416" s="11">
        <v>1.0900000000000001</v>
      </c>
      <c r="I416" s="11">
        <v>1.0900000000000001</v>
      </c>
      <c r="J416" s="11">
        <v>1.0900000000000001</v>
      </c>
      <c r="K416" s="11">
        <v>1.0900000000000001</v>
      </c>
      <c r="L416" s="11">
        <v>1.0900000000000001</v>
      </c>
      <c r="M416" s="11">
        <v>1.1000000000000001</v>
      </c>
      <c r="N416" s="11">
        <v>1.1000000000000001</v>
      </c>
      <c r="O416" s="11">
        <v>1.1000000000000001</v>
      </c>
      <c r="P416" s="11">
        <v>1.1000000000000001</v>
      </c>
      <c r="Q416" s="11">
        <v>1.1000000000000001</v>
      </c>
      <c r="R416" s="11">
        <v>1.1100000000000001</v>
      </c>
      <c r="S416" s="11">
        <v>1.1100000000000001</v>
      </c>
      <c r="T416" s="11">
        <v>1.1200000000000001</v>
      </c>
      <c r="U416" s="11">
        <v>1.1200000000000001</v>
      </c>
      <c r="V416" s="11">
        <v>1.1299999999999999</v>
      </c>
      <c r="W416" s="11">
        <v>1.1299999999999999</v>
      </c>
      <c r="X416" s="11">
        <v>1.1299999999999999</v>
      </c>
      <c r="Y416" s="11">
        <v>1.1299999999999999</v>
      </c>
      <c r="Z416" s="11">
        <v>1.1299999999999999</v>
      </c>
      <c r="AA416" s="11">
        <v>1.1299999999999999</v>
      </c>
      <c r="AB416" s="11">
        <v>1.1200000000000001</v>
      </c>
      <c r="AC416" s="11">
        <v>1.1200000000000001</v>
      </c>
      <c r="AD416" s="11">
        <v>1.1200000000000001</v>
      </c>
      <c r="AE416" s="11">
        <v>1.1200000000000001</v>
      </c>
      <c r="AF416" s="11">
        <v>1.1200000000000001</v>
      </c>
      <c r="AG416" s="11">
        <v>1.1200000000000001</v>
      </c>
      <c r="AH416" s="11">
        <v>1.08</v>
      </c>
      <c r="AI416" s="11">
        <v>1.05</v>
      </c>
      <c r="AJ416" s="11">
        <v>1.03</v>
      </c>
      <c r="AK416" s="11">
        <v>1.02</v>
      </c>
    </row>
    <row r="417" spans="1:37" s="11" customFormat="1" x14ac:dyDescent="0.3">
      <c r="A417" s="86" t="str">
        <f t="shared" si="6"/>
        <v>SDG_NoInv_BasePVAXapetr</v>
      </c>
      <c r="B417" s="9" t="s">
        <v>222</v>
      </c>
      <c r="C417" s="10" t="s">
        <v>217</v>
      </c>
      <c r="D417" s="76" t="s">
        <v>212</v>
      </c>
      <c r="E417" s="11" t="s">
        <v>45</v>
      </c>
      <c r="F417" s="11">
        <v>1</v>
      </c>
      <c r="G417" s="11">
        <v>1.17</v>
      </c>
      <c r="H417" s="11">
        <v>0.85</v>
      </c>
      <c r="I417" s="11">
        <v>0.67</v>
      </c>
      <c r="J417" s="11">
        <v>0.63</v>
      </c>
      <c r="K417" s="11">
        <v>0.61</v>
      </c>
      <c r="L417" s="11">
        <v>0.6</v>
      </c>
      <c r="M417" s="11">
        <v>0.61</v>
      </c>
      <c r="N417" s="11">
        <v>0.63</v>
      </c>
      <c r="O417" s="11">
        <v>1.18</v>
      </c>
      <c r="P417" s="11">
        <v>1.56</v>
      </c>
      <c r="Q417" s="11">
        <v>1.5</v>
      </c>
      <c r="R417" s="11">
        <v>1.46</v>
      </c>
      <c r="S417" s="11">
        <v>1.44</v>
      </c>
      <c r="T417" s="11">
        <v>1.44</v>
      </c>
      <c r="U417" s="11">
        <v>1.44</v>
      </c>
      <c r="V417" s="11">
        <v>1.42</v>
      </c>
      <c r="W417" s="11">
        <v>1.42</v>
      </c>
      <c r="X417" s="11">
        <v>1.46</v>
      </c>
      <c r="Y417" s="11">
        <v>1.45</v>
      </c>
      <c r="Z417" s="11">
        <v>1.43</v>
      </c>
      <c r="AA417" s="11">
        <v>1.43</v>
      </c>
      <c r="AB417" s="11">
        <v>1.49</v>
      </c>
      <c r="AC417" s="11">
        <v>1.5</v>
      </c>
      <c r="AD417" s="11">
        <v>1.48</v>
      </c>
      <c r="AE417" s="11">
        <v>1.45</v>
      </c>
      <c r="AF417" s="11">
        <v>1.42</v>
      </c>
      <c r="AG417" s="11">
        <v>1.29</v>
      </c>
      <c r="AH417" s="11">
        <v>1.19</v>
      </c>
      <c r="AI417" s="11">
        <v>1.01</v>
      </c>
      <c r="AJ417" s="11">
        <v>0.82</v>
      </c>
      <c r="AK417" s="11">
        <v>0.53</v>
      </c>
    </row>
    <row r="418" spans="1:37" s="11" customFormat="1" x14ac:dyDescent="0.3">
      <c r="A418" s="86" t="str">
        <f t="shared" si="6"/>
        <v>SDG_NoInv_BasePVAXahydr</v>
      </c>
      <c r="B418" s="9" t="s">
        <v>222</v>
      </c>
      <c r="C418" s="10" t="s">
        <v>217</v>
      </c>
      <c r="D418" s="76" t="s">
        <v>212</v>
      </c>
      <c r="E418" s="11" t="s">
        <v>46</v>
      </c>
      <c r="F418" s="11">
        <v>1</v>
      </c>
      <c r="G418" s="11">
        <v>2.6</v>
      </c>
      <c r="H418" s="11">
        <v>2.71</v>
      </c>
      <c r="I418" s="11">
        <v>2.7</v>
      </c>
      <c r="J418" s="11">
        <v>2.71</v>
      </c>
      <c r="K418" s="11">
        <v>2.73</v>
      </c>
      <c r="L418" s="11">
        <v>2.75</v>
      </c>
      <c r="M418" s="11">
        <v>2.8</v>
      </c>
      <c r="N418" s="11">
        <v>2.83</v>
      </c>
      <c r="O418" s="11">
        <v>3.05</v>
      </c>
      <c r="P418" s="11">
        <v>3.11</v>
      </c>
      <c r="Q418" s="11">
        <v>3.47</v>
      </c>
      <c r="R418" s="11">
        <v>3.49</v>
      </c>
      <c r="S418" s="11">
        <v>3.51</v>
      </c>
      <c r="T418" s="11">
        <v>3.53</v>
      </c>
      <c r="U418" s="11">
        <v>3.55</v>
      </c>
      <c r="V418" s="11">
        <v>3.56</v>
      </c>
      <c r="W418" s="11">
        <v>3.58</v>
      </c>
      <c r="X418" s="11">
        <v>-0.87</v>
      </c>
      <c r="Y418" s="11">
        <v>-0.69</v>
      </c>
      <c r="Z418" s="11">
        <v>1.94</v>
      </c>
      <c r="AA418" s="11">
        <v>2</v>
      </c>
      <c r="AB418" s="11">
        <v>2.0499999999999998</v>
      </c>
      <c r="AC418" s="11">
        <v>2.0499999999999998</v>
      </c>
      <c r="AD418" s="11">
        <v>2.0299999999999998</v>
      </c>
      <c r="AE418" s="11">
        <v>2.0099999999999998</v>
      </c>
      <c r="AF418" s="11">
        <v>1.99</v>
      </c>
      <c r="AG418" s="11">
        <v>1.78</v>
      </c>
      <c r="AH418" s="11">
        <v>1.6</v>
      </c>
      <c r="AI418" s="11">
        <v>1.28</v>
      </c>
      <c r="AJ418" s="11">
        <v>0.99</v>
      </c>
      <c r="AK418" s="11">
        <v>0.75</v>
      </c>
    </row>
    <row r="419" spans="1:37" s="11" customFormat="1" x14ac:dyDescent="0.3">
      <c r="A419" s="86" t="str">
        <f t="shared" si="6"/>
        <v>SDG_NoInv_BasePVAXaammo</v>
      </c>
      <c r="B419" s="9" t="s">
        <v>222</v>
      </c>
      <c r="C419" s="10" t="s">
        <v>217</v>
      </c>
      <c r="D419" s="76" t="s">
        <v>212</v>
      </c>
      <c r="E419" s="11" t="s">
        <v>47</v>
      </c>
      <c r="F419" s="11">
        <v>1</v>
      </c>
      <c r="G419" s="11">
        <v>1.03</v>
      </c>
      <c r="H419" s="11">
        <v>1.02</v>
      </c>
      <c r="I419" s="11">
        <v>1.02</v>
      </c>
      <c r="J419" s="11">
        <v>1.01</v>
      </c>
      <c r="K419" s="11">
        <v>1.02</v>
      </c>
      <c r="L419" s="11">
        <v>1.02</v>
      </c>
      <c r="M419" s="11">
        <v>1.02</v>
      </c>
      <c r="N419" s="11">
        <v>1.03</v>
      </c>
      <c r="O419" s="11">
        <v>1.01</v>
      </c>
      <c r="P419" s="11">
        <v>1.01</v>
      </c>
      <c r="Q419" s="11">
        <v>1.02</v>
      </c>
      <c r="R419" s="11">
        <v>1.02</v>
      </c>
      <c r="S419" s="11">
        <v>1.03</v>
      </c>
      <c r="T419" s="11">
        <v>1.03</v>
      </c>
      <c r="U419" s="11">
        <v>1.04</v>
      </c>
      <c r="V419" s="11">
        <v>1.04</v>
      </c>
      <c r="W419" s="11">
        <v>1.05</v>
      </c>
      <c r="X419" s="11">
        <v>1.05</v>
      </c>
      <c r="Y419" s="11">
        <v>1.05</v>
      </c>
      <c r="Z419" s="11">
        <v>1.05</v>
      </c>
      <c r="AA419" s="11">
        <v>1.05</v>
      </c>
      <c r="AB419" s="11">
        <v>1.03</v>
      </c>
      <c r="AC419" s="11">
        <v>1.01</v>
      </c>
      <c r="AD419" s="11">
        <v>1</v>
      </c>
      <c r="AE419" s="11">
        <v>1</v>
      </c>
      <c r="AF419" s="11">
        <v>1</v>
      </c>
      <c r="AG419" s="11">
        <v>1</v>
      </c>
      <c r="AH419" s="11">
        <v>0.97</v>
      </c>
      <c r="AI419" s="11">
        <v>0.94</v>
      </c>
      <c r="AJ419" s="11">
        <v>0.92</v>
      </c>
      <c r="AK419" s="11">
        <v>0.91</v>
      </c>
    </row>
    <row r="420" spans="1:37" s="11" customFormat="1" x14ac:dyDescent="0.3">
      <c r="A420" s="86" t="str">
        <f t="shared" si="6"/>
        <v>SDG_NoInv_BasePVAXabchm</v>
      </c>
      <c r="B420" s="9" t="s">
        <v>222</v>
      </c>
      <c r="C420" s="10" t="s">
        <v>217</v>
      </c>
      <c r="D420" s="76" t="s">
        <v>212</v>
      </c>
      <c r="E420" s="11" t="s">
        <v>48</v>
      </c>
      <c r="F420" s="11">
        <v>1</v>
      </c>
      <c r="G420" s="11">
        <v>1.26</v>
      </c>
      <c r="H420" s="11">
        <v>1.38</v>
      </c>
      <c r="I420" s="11">
        <v>1.37</v>
      </c>
      <c r="J420" s="11">
        <v>1.41</v>
      </c>
      <c r="K420" s="11">
        <v>1.45</v>
      </c>
      <c r="L420" s="11">
        <v>1.49</v>
      </c>
      <c r="M420" s="11">
        <v>1.55</v>
      </c>
      <c r="N420" s="11">
        <v>1.6</v>
      </c>
      <c r="O420" s="11">
        <v>1.88</v>
      </c>
      <c r="P420" s="11">
        <v>1.96</v>
      </c>
      <c r="Q420" s="11">
        <v>1.97</v>
      </c>
      <c r="R420" s="11">
        <v>1.98</v>
      </c>
      <c r="S420" s="11">
        <v>1.99</v>
      </c>
      <c r="T420" s="11">
        <v>2.0099999999999998</v>
      </c>
      <c r="U420" s="11">
        <v>2.02</v>
      </c>
      <c r="V420" s="11">
        <v>2.0299999999999998</v>
      </c>
      <c r="W420" s="11">
        <v>2.04</v>
      </c>
      <c r="X420" s="11">
        <v>2.08</v>
      </c>
      <c r="Y420" s="11">
        <v>2.06</v>
      </c>
      <c r="Z420" s="11">
        <v>2.04</v>
      </c>
      <c r="AA420" s="11">
        <v>2.02</v>
      </c>
      <c r="AB420" s="11">
        <v>2.1</v>
      </c>
      <c r="AC420" s="11">
        <v>2.13</v>
      </c>
      <c r="AD420" s="11">
        <v>2.14</v>
      </c>
      <c r="AE420" s="11">
        <v>2.14</v>
      </c>
      <c r="AF420" s="11">
        <v>2.14</v>
      </c>
      <c r="AG420" s="11">
        <v>2.09</v>
      </c>
      <c r="AH420" s="11">
        <v>2.0299999999999998</v>
      </c>
      <c r="AI420" s="11">
        <v>1.92</v>
      </c>
      <c r="AJ420" s="11">
        <v>1.82</v>
      </c>
      <c r="AK420" s="11">
        <v>1.71</v>
      </c>
    </row>
    <row r="421" spans="1:37" s="11" customFormat="1" x14ac:dyDescent="0.3">
      <c r="A421" s="86" t="str">
        <f t="shared" si="6"/>
        <v>SDG_NoInv_BasePVAXaochm</v>
      </c>
      <c r="B421" s="9" t="s">
        <v>222</v>
      </c>
      <c r="C421" s="10" t="s">
        <v>217</v>
      </c>
      <c r="D421" s="76" t="s">
        <v>212</v>
      </c>
      <c r="E421" s="11" t="s">
        <v>49</v>
      </c>
      <c r="F421" s="11">
        <v>1</v>
      </c>
      <c r="G421" s="11">
        <v>1.19</v>
      </c>
      <c r="H421" s="11">
        <v>1.27</v>
      </c>
      <c r="I421" s="11">
        <v>1.25</v>
      </c>
      <c r="J421" s="11">
        <v>1.28</v>
      </c>
      <c r="K421" s="11">
        <v>1.3</v>
      </c>
      <c r="L421" s="11">
        <v>1.33</v>
      </c>
      <c r="M421" s="11">
        <v>1.36</v>
      </c>
      <c r="N421" s="11">
        <v>1.39</v>
      </c>
      <c r="O421" s="11">
        <v>1.64</v>
      </c>
      <c r="P421" s="11">
        <v>1.69</v>
      </c>
      <c r="Q421" s="11">
        <v>1.69</v>
      </c>
      <c r="R421" s="11">
        <v>1.69</v>
      </c>
      <c r="S421" s="11">
        <v>1.69</v>
      </c>
      <c r="T421" s="11">
        <v>1.69</v>
      </c>
      <c r="U421" s="11">
        <v>1.7</v>
      </c>
      <c r="V421" s="11">
        <v>1.69</v>
      </c>
      <c r="W421" s="11">
        <v>1.7</v>
      </c>
      <c r="X421" s="11">
        <v>1.72</v>
      </c>
      <c r="Y421" s="11">
        <v>1.71</v>
      </c>
      <c r="Z421" s="11">
        <v>1.69</v>
      </c>
      <c r="AA421" s="11">
        <v>1.68</v>
      </c>
      <c r="AB421" s="11">
        <v>1.74</v>
      </c>
      <c r="AC421" s="11">
        <v>1.77</v>
      </c>
      <c r="AD421" s="11">
        <v>1.77</v>
      </c>
      <c r="AE421" s="11">
        <v>1.77</v>
      </c>
      <c r="AF421" s="11">
        <v>1.76</v>
      </c>
      <c r="AG421" s="11">
        <v>1.73</v>
      </c>
      <c r="AH421" s="11">
        <v>1.71</v>
      </c>
      <c r="AI421" s="11">
        <v>1.64</v>
      </c>
      <c r="AJ421" s="11">
        <v>1.58</v>
      </c>
      <c r="AK421" s="11">
        <v>1.52</v>
      </c>
    </row>
    <row r="422" spans="1:37" s="11" customFormat="1" x14ac:dyDescent="0.3">
      <c r="A422" s="86" t="str">
        <f t="shared" si="6"/>
        <v>SDG_NoInv_BasePVAXarubb</v>
      </c>
      <c r="B422" s="9" t="s">
        <v>222</v>
      </c>
      <c r="C422" s="10" t="s">
        <v>217</v>
      </c>
      <c r="D422" s="76" t="s">
        <v>212</v>
      </c>
      <c r="E422" s="11" t="s">
        <v>50</v>
      </c>
      <c r="F422" s="11">
        <v>1</v>
      </c>
      <c r="G422" s="11">
        <v>1.01</v>
      </c>
      <c r="H422" s="11">
        <v>1.01</v>
      </c>
      <c r="I422" s="11">
        <v>1</v>
      </c>
      <c r="J422" s="11">
        <v>1</v>
      </c>
      <c r="K422" s="11">
        <v>1</v>
      </c>
      <c r="L422" s="11">
        <v>1.01</v>
      </c>
      <c r="M422" s="11">
        <v>1.01</v>
      </c>
      <c r="N422" s="11">
        <v>1.02</v>
      </c>
      <c r="O422" s="11">
        <v>1.03</v>
      </c>
      <c r="P422" s="11">
        <v>1.03</v>
      </c>
      <c r="Q422" s="11">
        <v>1.03</v>
      </c>
      <c r="R422" s="11">
        <v>1.03</v>
      </c>
      <c r="S422" s="11">
        <v>1.03</v>
      </c>
      <c r="T422" s="11">
        <v>1.03</v>
      </c>
      <c r="U422" s="11">
        <v>1.03</v>
      </c>
      <c r="V422" s="11">
        <v>1.04</v>
      </c>
      <c r="W422" s="11">
        <v>1.04</v>
      </c>
      <c r="X422" s="11">
        <v>1.04</v>
      </c>
      <c r="Y422" s="11">
        <v>1.04</v>
      </c>
      <c r="Z422" s="11">
        <v>1.04</v>
      </c>
      <c r="AA422" s="11">
        <v>1.04</v>
      </c>
      <c r="AB422" s="11">
        <v>1.04</v>
      </c>
      <c r="AC422" s="11">
        <v>1.04</v>
      </c>
      <c r="AD422" s="11">
        <v>1.04</v>
      </c>
      <c r="AE422" s="11">
        <v>1.04</v>
      </c>
      <c r="AF422" s="11">
        <v>1.05</v>
      </c>
      <c r="AG422" s="11">
        <v>1.04</v>
      </c>
      <c r="AH422" s="11">
        <v>1.03</v>
      </c>
      <c r="AI422" s="11">
        <v>1.01</v>
      </c>
      <c r="AJ422" s="11">
        <v>1.01</v>
      </c>
      <c r="AK422" s="11">
        <v>1</v>
      </c>
    </row>
    <row r="423" spans="1:37" s="11" customFormat="1" x14ac:dyDescent="0.3">
      <c r="A423" s="86" t="str">
        <f t="shared" si="6"/>
        <v>SDG_NoInv_BasePVAXaplas</v>
      </c>
      <c r="B423" s="9" t="s">
        <v>222</v>
      </c>
      <c r="C423" s="10" t="s">
        <v>217</v>
      </c>
      <c r="D423" s="76" t="s">
        <v>212</v>
      </c>
      <c r="E423" s="11" t="s">
        <v>51</v>
      </c>
      <c r="F423" s="11">
        <v>1</v>
      </c>
      <c r="G423" s="11">
        <v>1.05</v>
      </c>
      <c r="H423" s="11">
        <v>1.05</v>
      </c>
      <c r="I423" s="11">
        <v>1.05</v>
      </c>
      <c r="J423" s="11">
        <v>1.04</v>
      </c>
      <c r="K423" s="11">
        <v>1.04</v>
      </c>
      <c r="L423" s="11">
        <v>1.05</v>
      </c>
      <c r="M423" s="11">
        <v>1.05</v>
      </c>
      <c r="N423" s="11">
        <v>1.06</v>
      </c>
      <c r="O423" s="11">
        <v>1.05</v>
      </c>
      <c r="P423" s="11">
        <v>1.06</v>
      </c>
      <c r="Q423" s="11">
        <v>1.06</v>
      </c>
      <c r="R423" s="11">
        <v>1.06</v>
      </c>
      <c r="S423" s="11">
        <v>1.07</v>
      </c>
      <c r="T423" s="11">
        <v>1.07</v>
      </c>
      <c r="U423" s="11">
        <v>1.07</v>
      </c>
      <c r="V423" s="11">
        <v>1.08</v>
      </c>
      <c r="W423" s="11">
        <v>1.08</v>
      </c>
      <c r="X423" s="11">
        <v>1.08</v>
      </c>
      <c r="Y423" s="11">
        <v>1.08</v>
      </c>
      <c r="Z423" s="11">
        <v>1.08</v>
      </c>
      <c r="AA423" s="11">
        <v>1.08</v>
      </c>
      <c r="AB423" s="11">
        <v>1.07</v>
      </c>
      <c r="AC423" s="11">
        <v>1.07</v>
      </c>
      <c r="AD423" s="11">
        <v>1.07</v>
      </c>
      <c r="AE423" s="11">
        <v>1.07</v>
      </c>
      <c r="AF423" s="11">
        <v>1.07</v>
      </c>
      <c r="AG423" s="11">
        <v>1.07</v>
      </c>
      <c r="AH423" s="11">
        <v>1.04</v>
      </c>
      <c r="AI423" s="11">
        <v>1.01</v>
      </c>
      <c r="AJ423" s="11">
        <v>0.99</v>
      </c>
      <c r="AK423" s="11">
        <v>0.98</v>
      </c>
    </row>
    <row r="424" spans="1:37" s="11" customFormat="1" x14ac:dyDescent="0.3">
      <c r="A424" s="86" t="str">
        <f t="shared" si="6"/>
        <v>SDG_NoInv_BasePVAXanmet</v>
      </c>
      <c r="B424" s="9" t="s">
        <v>222</v>
      </c>
      <c r="C424" s="10" t="s">
        <v>217</v>
      </c>
      <c r="D424" s="76" t="s">
        <v>212</v>
      </c>
      <c r="E424" s="11" t="s">
        <v>52</v>
      </c>
      <c r="F424" s="11">
        <v>1</v>
      </c>
      <c r="G424" s="11">
        <v>1.08</v>
      </c>
      <c r="H424" s="11">
        <v>1.06</v>
      </c>
      <c r="I424" s="11">
        <v>1.06</v>
      </c>
      <c r="J424" s="11">
        <v>1.05</v>
      </c>
      <c r="K424" s="11">
        <v>1.05</v>
      </c>
      <c r="L424" s="11">
        <v>1.06</v>
      </c>
      <c r="M424" s="11">
        <v>1.06</v>
      </c>
      <c r="N424" s="11">
        <v>1.06</v>
      </c>
      <c r="O424" s="11">
        <v>1.07</v>
      </c>
      <c r="P424" s="11">
        <v>1.07</v>
      </c>
      <c r="Q424" s="11">
        <v>1.07</v>
      </c>
      <c r="R424" s="11">
        <v>1.07</v>
      </c>
      <c r="S424" s="11">
        <v>1.07</v>
      </c>
      <c r="T424" s="11">
        <v>1.08</v>
      </c>
      <c r="U424" s="11">
        <v>1.08</v>
      </c>
      <c r="V424" s="11">
        <v>1.0900000000000001</v>
      </c>
      <c r="W424" s="11">
        <v>1.0900000000000001</v>
      </c>
      <c r="X424" s="11">
        <v>1.0900000000000001</v>
      </c>
      <c r="Y424" s="11">
        <v>1.0900000000000001</v>
      </c>
      <c r="Z424" s="11">
        <v>1.0900000000000001</v>
      </c>
      <c r="AA424" s="11">
        <v>1.0900000000000001</v>
      </c>
      <c r="AB424" s="11">
        <v>1.08</v>
      </c>
      <c r="AC424" s="11">
        <v>1.08</v>
      </c>
      <c r="AD424" s="11">
        <v>1.08</v>
      </c>
      <c r="AE424" s="11">
        <v>1.08</v>
      </c>
      <c r="AF424" s="11">
        <v>1.0900000000000001</v>
      </c>
      <c r="AG424" s="11">
        <v>1.08</v>
      </c>
      <c r="AH424" s="11">
        <v>1.06</v>
      </c>
      <c r="AI424" s="11">
        <v>1.04</v>
      </c>
      <c r="AJ424" s="11">
        <v>1.03</v>
      </c>
      <c r="AK424" s="11">
        <v>1.02</v>
      </c>
    </row>
    <row r="425" spans="1:37" s="11" customFormat="1" x14ac:dyDescent="0.3">
      <c r="A425" s="86" t="str">
        <f t="shared" si="6"/>
        <v>SDG_NoInv_BasePVAXairon</v>
      </c>
      <c r="B425" s="9" t="s">
        <v>222</v>
      </c>
      <c r="C425" s="10" t="s">
        <v>217</v>
      </c>
      <c r="D425" s="76" t="s">
        <v>212</v>
      </c>
      <c r="E425" s="11" t="s">
        <v>53</v>
      </c>
      <c r="F425" s="11">
        <v>1</v>
      </c>
      <c r="G425" s="11">
        <v>1.2</v>
      </c>
      <c r="H425" s="11">
        <v>1.17</v>
      </c>
      <c r="I425" s="11">
        <v>1.1499999999999999</v>
      </c>
      <c r="J425" s="11">
        <v>1.1399999999999999</v>
      </c>
      <c r="K425" s="11">
        <v>1.1299999999999999</v>
      </c>
      <c r="L425" s="11">
        <v>1.1399999999999999</v>
      </c>
      <c r="M425" s="11">
        <v>1.1399999999999999</v>
      </c>
      <c r="N425" s="11">
        <v>1.1399999999999999</v>
      </c>
      <c r="O425" s="11">
        <v>1.1499999999999999</v>
      </c>
      <c r="P425" s="11">
        <v>1.1499999999999999</v>
      </c>
      <c r="Q425" s="11">
        <v>1.1499999999999999</v>
      </c>
      <c r="R425" s="11">
        <v>1.1499999999999999</v>
      </c>
      <c r="S425" s="11">
        <v>1.1499999999999999</v>
      </c>
      <c r="T425" s="11">
        <v>1.1499999999999999</v>
      </c>
      <c r="U425" s="11">
        <v>1.1599999999999999</v>
      </c>
      <c r="V425" s="11">
        <v>1.17</v>
      </c>
      <c r="W425" s="11">
        <v>1.17</v>
      </c>
      <c r="X425" s="11">
        <v>1.17</v>
      </c>
      <c r="Y425" s="11">
        <v>1.17</v>
      </c>
      <c r="Z425" s="11">
        <v>1.17</v>
      </c>
      <c r="AA425" s="11">
        <v>1.17</v>
      </c>
      <c r="AB425" s="11">
        <v>1.1499999999999999</v>
      </c>
      <c r="AC425" s="11">
        <v>1.1499999999999999</v>
      </c>
      <c r="AD425" s="11">
        <v>1.1499999999999999</v>
      </c>
      <c r="AE425" s="11">
        <v>1.1499999999999999</v>
      </c>
      <c r="AF425" s="11">
        <v>1.1599999999999999</v>
      </c>
      <c r="AG425" s="11">
        <v>1.1599999999999999</v>
      </c>
      <c r="AH425" s="11">
        <v>1.1200000000000001</v>
      </c>
      <c r="AI425" s="11">
        <v>1.1000000000000001</v>
      </c>
      <c r="AJ425" s="11">
        <v>1.08</v>
      </c>
      <c r="AK425" s="11">
        <v>1.07</v>
      </c>
    </row>
    <row r="426" spans="1:37" s="11" customFormat="1" x14ac:dyDescent="0.3">
      <c r="A426" s="86" t="str">
        <f t="shared" si="6"/>
        <v>SDG_NoInv_BasePVAXanfrm</v>
      </c>
      <c r="B426" s="9" t="s">
        <v>222</v>
      </c>
      <c r="C426" s="10" t="s">
        <v>217</v>
      </c>
      <c r="D426" s="76" t="s">
        <v>212</v>
      </c>
      <c r="E426" s="11" t="s">
        <v>54</v>
      </c>
      <c r="F426" s="11">
        <v>1</v>
      </c>
      <c r="G426" s="11">
        <v>1.1599999999999999</v>
      </c>
      <c r="H426" s="11">
        <v>1.1000000000000001</v>
      </c>
      <c r="I426" s="11">
        <v>1.05</v>
      </c>
      <c r="J426" s="11">
        <v>1.04</v>
      </c>
      <c r="K426" s="11">
        <v>1.04</v>
      </c>
      <c r="L426" s="11">
        <v>1.07</v>
      </c>
      <c r="M426" s="11">
        <v>1.1200000000000001</v>
      </c>
      <c r="N426" s="11">
        <v>1.1499999999999999</v>
      </c>
      <c r="O426" s="11">
        <v>1.24</v>
      </c>
      <c r="P426" s="11">
        <v>1.24</v>
      </c>
      <c r="Q426" s="11">
        <v>1.21</v>
      </c>
      <c r="R426" s="11">
        <v>1.19</v>
      </c>
      <c r="S426" s="11">
        <v>1.18</v>
      </c>
      <c r="T426" s="11">
        <v>1.17</v>
      </c>
      <c r="U426" s="11">
        <v>1.17</v>
      </c>
      <c r="V426" s="11">
        <v>1.21</v>
      </c>
      <c r="W426" s="11">
        <v>1.22</v>
      </c>
      <c r="X426" s="11">
        <v>1.19</v>
      </c>
      <c r="Y426" s="11">
        <v>1.19</v>
      </c>
      <c r="Z426" s="11">
        <v>1.18</v>
      </c>
      <c r="AA426" s="11">
        <v>1.18</v>
      </c>
      <c r="AB426" s="11">
        <v>1.05</v>
      </c>
      <c r="AC426" s="11">
        <v>1.02</v>
      </c>
      <c r="AD426" s="11">
        <v>1.04</v>
      </c>
      <c r="AE426" s="11">
        <v>1.07</v>
      </c>
      <c r="AF426" s="11">
        <v>1.1000000000000001</v>
      </c>
      <c r="AG426" s="11">
        <v>1.1100000000000001</v>
      </c>
      <c r="AH426" s="11">
        <v>1</v>
      </c>
      <c r="AI426" s="11">
        <v>0.93</v>
      </c>
      <c r="AJ426" s="11">
        <v>0.91</v>
      </c>
      <c r="AK426" s="11">
        <v>0.9</v>
      </c>
    </row>
    <row r="427" spans="1:37" s="11" customFormat="1" x14ac:dyDescent="0.3">
      <c r="A427" s="86" t="str">
        <f t="shared" si="6"/>
        <v>SDG_NoInv_BasePVAXametp</v>
      </c>
      <c r="B427" s="9" t="s">
        <v>222</v>
      </c>
      <c r="C427" s="10" t="s">
        <v>217</v>
      </c>
      <c r="D427" s="76" t="s">
        <v>212</v>
      </c>
      <c r="E427" s="11" t="s">
        <v>55</v>
      </c>
      <c r="F427" s="11">
        <v>1</v>
      </c>
      <c r="G427" s="11">
        <v>1.19</v>
      </c>
      <c r="H427" s="11">
        <v>1.18</v>
      </c>
      <c r="I427" s="11">
        <v>1.17</v>
      </c>
      <c r="J427" s="11">
        <v>1.17</v>
      </c>
      <c r="K427" s="11">
        <v>1.17</v>
      </c>
      <c r="L427" s="11">
        <v>1.17</v>
      </c>
      <c r="M427" s="11">
        <v>1.18</v>
      </c>
      <c r="N427" s="11">
        <v>1.18</v>
      </c>
      <c r="O427" s="11">
        <v>1.18</v>
      </c>
      <c r="P427" s="11">
        <v>1.19</v>
      </c>
      <c r="Q427" s="11">
        <v>1.19</v>
      </c>
      <c r="R427" s="11">
        <v>1.19</v>
      </c>
      <c r="S427" s="11">
        <v>1.2</v>
      </c>
      <c r="T427" s="11">
        <v>1.2</v>
      </c>
      <c r="U427" s="11">
        <v>1.2</v>
      </c>
      <c r="V427" s="11">
        <v>1.21</v>
      </c>
      <c r="W427" s="11">
        <v>1.21</v>
      </c>
      <c r="X427" s="11">
        <v>1.21</v>
      </c>
      <c r="Y427" s="11">
        <v>1.21</v>
      </c>
      <c r="Z427" s="11">
        <v>1.21</v>
      </c>
      <c r="AA427" s="11">
        <v>1.21</v>
      </c>
      <c r="AB427" s="11">
        <v>1.2</v>
      </c>
      <c r="AC427" s="11">
        <v>1.2</v>
      </c>
      <c r="AD427" s="11">
        <v>1.2</v>
      </c>
      <c r="AE427" s="11">
        <v>1.2</v>
      </c>
      <c r="AF427" s="11">
        <v>1.2</v>
      </c>
      <c r="AG427" s="11">
        <v>1.2</v>
      </c>
      <c r="AH427" s="11">
        <v>1.1599999999999999</v>
      </c>
      <c r="AI427" s="11">
        <v>1.1399999999999999</v>
      </c>
      <c r="AJ427" s="11">
        <v>1.1200000000000001</v>
      </c>
      <c r="AK427" s="11">
        <v>1.1000000000000001</v>
      </c>
    </row>
    <row r="428" spans="1:37" s="11" customFormat="1" x14ac:dyDescent="0.3">
      <c r="A428" s="86" t="str">
        <f t="shared" si="6"/>
        <v>SDG_NoInv_BasePVAXamach</v>
      </c>
      <c r="B428" s="9" t="s">
        <v>222</v>
      </c>
      <c r="C428" s="10" t="s">
        <v>217</v>
      </c>
      <c r="D428" s="76" t="s">
        <v>212</v>
      </c>
      <c r="E428" s="11" t="s">
        <v>56</v>
      </c>
      <c r="F428" s="11">
        <v>1</v>
      </c>
      <c r="G428" s="11">
        <v>1.17</v>
      </c>
      <c r="H428" s="11">
        <v>1.1599999999999999</v>
      </c>
      <c r="I428" s="11">
        <v>1.1499999999999999</v>
      </c>
      <c r="J428" s="11">
        <v>1.1399999999999999</v>
      </c>
      <c r="K428" s="11">
        <v>1.1399999999999999</v>
      </c>
      <c r="L428" s="11">
        <v>1.1399999999999999</v>
      </c>
      <c r="M428" s="11">
        <v>1.1499999999999999</v>
      </c>
      <c r="N428" s="11">
        <v>1.1499999999999999</v>
      </c>
      <c r="O428" s="11">
        <v>1.1599999999999999</v>
      </c>
      <c r="P428" s="11">
        <v>1.1599999999999999</v>
      </c>
      <c r="Q428" s="11">
        <v>1.1599999999999999</v>
      </c>
      <c r="R428" s="11">
        <v>1.1599999999999999</v>
      </c>
      <c r="S428" s="11">
        <v>1.1599999999999999</v>
      </c>
      <c r="T428" s="11">
        <v>1.1599999999999999</v>
      </c>
      <c r="U428" s="11">
        <v>1.17</v>
      </c>
      <c r="V428" s="11">
        <v>1.17</v>
      </c>
      <c r="W428" s="11">
        <v>1.18</v>
      </c>
      <c r="X428" s="11">
        <v>1.18</v>
      </c>
      <c r="Y428" s="11">
        <v>1.18</v>
      </c>
      <c r="Z428" s="11">
        <v>1.18</v>
      </c>
      <c r="AA428" s="11">
        <v>1.18</v>
      </c>
      <c r="AB428" s="11">
        <v>1.1599999999999999</v>
      </c>
      <c r="AC428" s="11">
        <v>1.1599999999999999</v>
      </c>
      <c r="AD428" s="11">
        <v>1.1599999999999999</v>
      </c>
      <c r="AE428" s="11">
        <v>1.17</v>
      </c>
      <c r="AF428" s="11">
        <v>1.17</v>
      </c>
      <c r="AG428" s="11">
        <v>1.17</v>
      </c>
      <c r="AH428" s="11">
        <v>1.1399999999999999</v>
      </c>
      <c r="AI428" s="11">
        <v>1.1100000000000001</v>
      </c>
      <c r="AJ428" s="11">
        <v>1.0900000000000001</v>
      </c>
      <c r="AK428" s="11">
        <v>1.08</v>
      </c>
    </row>
    <row r="429" spans="1:37" s="11" customFormat="1" x14ac:dyDescent="0.3">
      <c r="A429" s="86" t="str">
        <f t="shared" si="6"/>
        <v>SDG_NoInv_BasePVAXafcel</v>
      </c>
      <c r="B429" s="9" t="s">
        <v>222</v>
      </c>
      <c r="C429" s="10" t="s">
        <v>217</v>
      </c>
      <c r="D429" s="76" t="s">
        <v>212</v>
      </c>
      <c r="E429" s="11" t="s">
        <v>57</v>
      </c>
      <c r="F429" s="11">
        <v>1</v>
      </c>
      <c r="G429" s="11">
        <v>1</v>
      </c>
      <c r="H429" s="11">
        <v>1.01</v>
      </c>
      <c r="I429" s="11">
        <v>0.97</v>
      </c>
      <c r="J429" s="11">
        <v>0.95</v>
      </c>
      <c r="K429" s="11">
        <v>0.95</v>
      </c>
      <c r="L429" s="11">
        <v>0.96</v>
      </c>
      <c r="M429" s="11">
        <v>1</v>
      </c>
      <c r="N429" s="11">
        <v>1.03</v>
      </c>
      <c r="O429" s="11">
        <v>1.17</v>
      </c>
      <c r="P429" s="11">
        <v>1.21</v>
      </c>
      <c r="Q429" s="11">
        <v>1.21</v>
      </c>
      <c r="R429" s="11">
        <v>1.21</v>
      </c>
      <c r="S429" s="11">
        <v>1.21</v>
      </c>
      <c r="T429" s="11">
        <v>1.21</v>
      </c>
      <c r="U429" s="11">
        <v>1.22</v>
      </c>
      <c r="V429" s="11">
        <v>1.24</v>
      </c>
      <c r="W429" s="11">
        <v>1.25</v>
      </c>
      <c r="X429" s="11">
        <v>1.23</v>
      </c>
      <c r="Y429" s="11">
        <v>1.23</v>
      </c>
      <c r="Z429" s="11">
        <v>1.22</v>
      </c>
      <c r="AA429" s="11">
        <v>1.22</v>
      </c>
      <c r="AB429" s="11">
        <v>1.18</v>
      </c>
      <c r="AC429" s="11">
        <v>1.1599999999999999</v>
      </c>
      <c r="AD429" s="11">
        <v>1.1599999999999999</v>
      </c>
      <c r="AE429" s="11">
        <v>1.1599999999999999</v>
      </c>
      <c r="AF429" s="11">
        <v>1.1599999999999999</v>
      </c>
      <c r="AG429" s="11">
        <v>1.1499999999999999</v>
      </c>
      <c r="AH429" s="11">
        <v>1.08</v>
      </c>
      <c r="AI429" s="11">
        <v>0.98</v>
      </c>
      <c r="AJ429" s="11">
        <v>0.93</v>
      </c>
      <c r="AK429" s="11">
        <v>0.88</v>
      </c>
    </row>
    <row r="430" spans="1:37" s="11" customFormat="1" x14ac:dyDescent="0.3">
      <c r="A430" s="86" t="str">
        <f t="shared" si="6"/>
        <v>SDG_NoInv_BasePVAXaelct</v>
      </c>
      <c r="B430" s="9" t="s">
        <v>222</v>
      </c>
      <c r="C430" s="10" t="s">
        <v>217</v>
      </c>
      <c r="D430" s="76" t="s">
        <v>212</v>
      </c>
      <c r="E430" s="11" t="s">
        <v>58</v>
      </c>
      <c r="F430" s="11">
        <v>1</v>
      </c>
      <c r="G430" s="11">
        <v>1.01</v>
      </c>
      <c r="H430" s="11">
        <v>1.02</v>
      </c>
      <c r="I430" s="11">
        <v>0.97</v>
      </c>
      <c r="J430" s="11">
        <v>0.96</v>
      </c>
      <c r="K430" s="11">
        <v>0.96</v>
      </c>
      <c r="L430" s="11">
        <v>0.97</v>
      </c>
      <c r="M430" s="11">
        <v>1</v>
      </c>
      <c r="N430" s="11">
        <v>1.03</v>
      </c>
      <c r="O430" s="11">
        <v>1.17</v>
      </c>
      <c r="P430" s="11">
        <v>1.2</v>
      </c>
      <c r="Q430" s="11">
        <v>1.2</v>
      </c>
      <c r="R430" s="11">
        <v>1.2</v>
      </c>
      <c r="S430" s="11">
        <v>1.2</v>
      </c>
      <c r="T430" s="11">
        <v>1.2</v>
      </c>
      <c r="U430" s="11">
        <v>1.21</v>
      </c>
      <c r="V430" s="11">
        <v>1.23</v>
      </c>
      <c r="W430" s="11">
        <v>1.24</v>
      </c>
      <c r="X430" s="11">
        <v>1.22</v>
      </c>
      <c r="Y430" s="11">
        <v>1.22</v>
      </c>
      <c r="Z430" s="11">
        <v>1.21</v>
      </c>
      <c r="AA430" s="11">
        <v>1.21</v>
      </c>
      <c r="AB430" s="11">
        <v>1.18</v>
      </c>
      <c r="AC430" s="11">
        <v>1.1499999999999999</v>
      </c>
      <c r="AD430" s="11">
        <v>1.1499999999999999</v>
      </c>
      <c r="AE430" s="11">
        <v>1.1499999999999999</v>
      </c>
      <c r="AF430" s="11">
        <v>1.1599999999999999</v>
      </c>
      <c r="AG430" s="11">
        <v>1.1499999999999999</v>
      </c>
      <c r="AH430" s="11">
        <v>1.08</v>
      </c>
      <c r="AI430" s="11">
        <v>0.99</v>
      </c>
      <c r="AJ430" s="11">
        <v>0.95</v>
      </c>
      <c r="AK430" s="11">
        <v>0.9</v>
      </c>
    </row>
    <row r="431" spans="1:37" s="11" customFormat="1" x14ac:dyDescent="0.3">
      <c r="A431" s="86" t="str">
        <f t="shared" si="6"/>
        <v>SDG_NoInv_BasePVAXaemch</v>
      </c>
      <c r="B431" s="9" t="s">
        <v>222</v>
      </c>
      <c r="C431" s="10" t="s">
        <v>217</v>
      </c>
      <c r="D431" s="76" t="s">
        <v>212</v>
      </c>
      <c r="E431" s="11" t="s">
        <v>59</v>
      </c>
      <c r="F431" s="11">
        <v>1</v>
      </c>
      <c r="G431" s="11">
        <v>1.18</v>
      </c>
      <c r="H431" s="11">
        <v>1.18</v>
      </c>
      <c r="I431" s="11">
        <v>1.18</v>
      </c>
      <c r="J431" s="11">
        <v>1.17</v>
      </c>
      <c r="K431" s="11">
        <v>1.18</v>
      </c>
      <c r="L431" s="11">
        <v>1.18</v>
      </c>
      <c r="M431" s="11">
        <v>1.19</v>
      </c>
      <c r="N431" s="11">
        <v>1.19</v>
      </c>
      <c r="O431" s="11">
        <v>1.19</v>
      </c>
      <c r="P431" s="11">
        <v>1.19</v>
      </c>
      <c r="Q431" s="11">
        <v>1.19</v>
      </c>
      <c r="R431" s="11">
        <v>1.2</v>
      </c>
      <c r="S431" s="11">
        <v>1.2</v>
      </c>
      <c r="T431" s="11">
        <v>1.21</v>
      </c>
      <c r="U431" s="11">
        <v>1.21</v>
      </c>
      <c r="V431" s="11">
        <v>1.22</v>
      </c>
      <c r="W431" s="11">
        <v>1.22</v>
      </c>
      <c r="X431" s="11">
        <v>1.23</v>
      </c>
      <c r="Y431" s="11">
        <v>1.22</v>
      </c>
      <c r="Z431" s="11">
        <v>1.22</v>
      </c>
      <c r="AA431" s="11">
        <v>1.22</v>
      </c>
      <c r="AB431" s="11">
        <v>1.21</v>
      </c>
      <c r="AC431" s="11">
        <v>1.21</v>
      </c>
      <c r="AD431" s="11">
        <v>1.21</v>
      </c>
      <c r="AE431" s="11">
        <v>1.21</v>
      </c>
      <c r="AF431" s="11">
        <v>1.21</v>
      </c>
      <c r="AG431" s="11">
        <v>1.21</v>
      </c>
      <c r="AH431" s="11">
        <v>1.17</v>
      </c>
      <c r="AI431" s="11">
        <v>1.1399999999999999</v>
      </c>
      <c r="AJ431" s="11">
        <v>1.1200000000000001</v>
      </c>
      <c r="AK431" s="11">
        <v>1.1000000000000001</v>
      </c>
    </row>
    <row r="432" spans="1:37" s="11" customFormat="1" x14ac:dyDescent="0.3">
      <c r="A432" s="86" t="str">
        <f t="shared" si="6"/>
        <v>SDG_NoInv_BasePVAXasequ</v>
      </c>
      <c r="B432" s="9" t="s">
        <v>222</v>
      </c>
      <c r="C432" s="10" t="s">
        <v>217</v>
      </c>
      <c r="D432" s="76" t="s">
        <v>212</v>
      </c>
      <c r="E432" s="11" t="s">
        <v>60</v>
      </c>
      <c r="F432" s="11">
        <v>1</v>
      </c>
      <c r="G432" s="11">
        <v>1.2</v>
      </c>
      <c r="H432" s="11">
        <v>1.17</v>
      </c>
      <c r="I432" s="11">
        <v>1.1399999999999999</v>
      </c>
      <c r="J432" s="11">
        <v>1.1200000000000001</v>
      </c>
      <c r="K432" s="11">
        <v>1.1200000000000001</v>
      </c>
      <c r="L432" s="11">
        <v>1.1200000000000001</v>
      </c>
      <c r="M432" s="11">
        <v>1.1299999999999999</v>
      </c>
      <c r="N432" s="11">
        <v>1.1399999999999999</v>
      </c>
      <c r="O432" s="11">
        <v>1.1499999999999999</v>
      </c>
      <c r="P432" s="11">
        <v>1.1499999999999999</v>
      </c>
      <c r="Q432" s="11">
        <v>1.1399999999999999</v>
      </c>
      <c r="R432" s="11">
        <v>1.1399999999999999</v>
      </c>
      <c r="S432" s="11">
        <v>1.1399999999999999</v>
      </c>
      <c r="T432" s="11">
        <v>1.1399999999999999</v>
      </c>
      <c r="U432" s="11">
        <v>1.1499999999999999</v>
      </c>
      <c r="V432" s="11">
        <v>1.1499999999999999</v>
      </c>
      <c r="W432" s="11">
        <v>1.1599999999999999</v>
      </c>
      <c r="X432" s="11">
        <v>1.1599999999999999</v>
      </c>
      <c r="Y432" s="11">
        <v>1.1599999999999999</v>
      </c>
      <c r="Z432" s="11">
        <v>1.1599999999999999</v>
      </c>
      <c r="AA432" s="11">
        <v>1.1599999999999999</v>
      </c>
      <c r="AB432" s="11">
        <v>1.1299999999999999</v>
      </c>
      <c r="AC432" s="11">
        <v>1.1200000000000001</v>
      </c>
      <c r="AD432" s="11">
        <v>1.1299999999999999</v>
      </c>
      <c r="AE432" s="11">
        <v>1.1399999999999999</v>
      </c>
      <c r="AF432" s="11">
        <v>1.1499999999999999</v>
      </c>
      <c r="AG432" s="11">
        <v>1.1499999999999999</v>
      </c>
      <c r="AH432" s="11">
        <v>1.1000000000000001</v>
      </c>
      <c r="AI432" s="11">
        <v>1.06</v>
      </c>
      <c r="AJ432" s="11">
        <v>1.04</v>
      </c>
      <c r="AK432" s="11">
        <v>1.03</v>
      </c>
    </row>
    <row r="433" spans="1:37" s="11" customFormat="1" x14ac:dyDescent="0.3">
      <c r="A433" s="86" t="str">
        <f t="shared" si="6"/>
        <v>SDG_NoInv_BasePVAXavehi</v>
      </c>
      <c r="B433" s="9" t="s">
        <v>222</v>
      </c>
      <c r="C433" s="10" t="s">
        <v>217</v>
      </c>
      <c r="D433" s="76" t="s">
        <v>212</v>
      </c>
      <c r="E433" s="11" t="s">
        <v>61</v>
      </c>
      <c r="F433" s="11">
        <v>1</v>
      </c>
      <c r="G433" s="11">
        <v>1.18</v>
      </c>
      <c r="H433" s="11">
        <v>1.17</v>
      </c>
      <c r="I433" s="11">
        <v>1.1599999999999999</v>
      </c>
      <c r="J433" s="11">
        <v>1.1499999999999999</v>
      </c>
      <c r="K433" s="11">
        <v>1.1499999999999999</v>
      </c>
      <c r="L433" s="11">
        <v>1.1599999999999999</v>
      </c>
      <c r="M433" s="11">
        <v>1.1599999999999999</v>
      </c>
      <c r="N433" s="11">
        <v>1.17</v>
      </c>
      <c r="O433" s="11">
        <v>1.17</v>
      </c>
      <c r="P433" s="11">
        <v>1.17</v>
      </c>
      <c r="Q433" s="11">
        <v>1.17</v>
      </c>
      <c r="R433" s="11">
        <v>1.18</v>
      </c>
      <c r="S433" s="11">
        <v>1.18</v>
      </c>
      <c r="T433" s="11">
        <v>1.18</v>
      </c>
      <c r="U433" s="11">
        <v>1.19</v>
      </c>
      <c r="V433" s="11">
        <v>1.2</v>
      </c>
      <c r="W433" s="11">
        <v>1.2</v>
      </c>
      <c r="X433" s="11">
        <v>1.2</v>
      </c>
      <c r="Y433" s="11">
        <v>1.19</v>
      </c>
      <c r="Z433" s="11">
        <v>1.19</v>
      </c>
      <c r="AA433" s="11">
        <v>1.18</v>
      </c>
      <c r="AB433" s="11">
        <v>1.17</v>
      </c>
      <c r="AC433" s="11">
        <v>1.17</v>
      </c>
      <c r="AD433" s="11">
        <v>1.17</v>
      </c>
      <c r="AE433" s="11">
        <v>1.18</v>
      </c>
      <c r="AF433" s="11">
        <v>1.18</v>
      </c>
      <c r="AG433" s="11">
        <v>1.18</v>
      </c>
      <c r="AH433" s="11">
        <v>1.1499999999999999</v>
      </c>
      <c r="AI433" s="11">
        <v>1.1200000000000001</v>
      </c>
      <c r="AJ433" s="11">
        <v>1.1000000000000001</v>
      </c>
      <c r="AK433" s="11">
        <v>1.08</v>
      </c>
    </row>
    <row r="434" spans="1:37" s="11" customFormat="1" x14ac:dyDescent="0.3">
      <c r="A434" s="86" t="str">
        <f t="shared" si="6"/>
        <v>SDG_NoInv_BasePVAXatequ</v>
      </c>
      <c r="B434" s="9" t="s">
        <v>222</v>
      </c>
      <c r="C434" s="10" t="s">
        <v>217</v>
      </c>
      <c r="D434" s="76" t="s">
        <v>212</v>
      </c>
      <c r="E434" s="11" t="s">
        <v>62</v>
      </c>
      <c r="F434" s="11">
        <v>1</v>
      </c>
      <c r="G434" s="11">
        <v>1.18</v>
      </c>
      <c r="H434" s="11">
        <v>1.17</v>
      </c>
      <c r="I434" s="11">
        <v>1.1599999999999999</v>
      </c>
      <c r="J434" s="11">
        <v>1.1499999999999999</v>
      </c>
      <c r="K434" s="11">
        <v>1.1499999999999999</v>
      </c>
      <c r="L434" s="11">
        <v>1.1499999999999999</v>
      </c>
      <c r="M434" s="11">
        <v>1.1599999999999999</v>
      </c>
      <c r="N434" s="11">
        <v>1.17</v>
      </c>
      <c r="O434" s="11">
        <v>1.18</v>
      </c>
      <c r="P434" s="11">
        <v>1.18</v>
      </c>
      <c r="Q434" s="11">
        <v>1.18</v>
      </c>
      <c r="R434" s="11">
        <v>1.18</v>
      </c>
      <c r="S434" s="11">
        <v>1.18</v>
      </c>
      <c r="T434" s="11">
        <v>1.18</v>
      </c>
      <c r="U434" s="11">
        <v>1.19</v>
      </c>
      <c r="V434" s="11">
        <v>1.19</v>
      </c>
      <c r="W434" s="11">
        <v>1.2</v>
      </c>
      <c r="X434" s="11">
        <v>1.2</v>
      </c>
      <c r="Y434" s="11">
        <v>1.19</v>
      </c>
      <c r="Z434" s="11">
        <v>1.19</v>
      </c>
      <c r="AA434" s="11">
        <v>1.19</v>
      </c>
      <c r="AB434" s="11">
        <v>1.18</v>
      </c>
      <c r="AC434" s="11">
        <v>1.17</v>
      </c>
      <c r="AD434" s="11">
        <v>1.17</v>
      </c>
      <c r="AE434" s="11">
        <v>1.17</v>
      </c>
      <c r="AF434" s="11">
        <v>1.18</v>
      </c>
      <c r="AG434" s="11">
        <v>1.18</v>
      </c>
      <c r="AH434" s="11">
        <v>1.1299999999999999</v>
      </c>
      <c r="AI434" s="11">
        <v>1.1000000000000001</v>
      </c>
      <c r="AJ434" s="11">
        <v>1.07</v>
      </c>
      <c r="AK434" s="11">
        <v>1.06</v>
      </c>
    </row>
    <row r="435" spans="1:37" s="11" customFormat="1" x14ac:dyDescent="0.3">
      <c r="A435" s="86" t="str">
        <f t="shared" si="6"/>
        <v>SDG_NoInv_BasePVAXafurn</v>
      </c>
      <c r="B435" s="9" t="s">
        <v>222</v>
      </c>
      <c r="C435" s="10" t="s">
        <v>217</v>
      </c>
      <c r="D435" s="76" t="s">
        <v>212</v>
      </c>
      <c r="E435" s="11" t="s">
        <v>63</v>
      </c>
      <c r="F435" s="11">
        <v>1</v>
      </c>
      <c r="G435" s="11">
        <v>1.18</v>
      </c>
      <c r="H435" s="11">
        <v>1.17</v>
      </c>
      <c r="I435" s="11">
        <v>1.1499999999999999</v>
      </c>
      <c r="J435" s="11">
        <v>1.1499999999999999</v>
      </c>
      <c r="K435" s="11">
        <v>1.1499999999999999</v>
      </c>
      <c r="L435" s="11">
        <v>1.1499999999999999</v>
      </c>
      <c r="M435" s="11">
        <v>1.1599999999999999</v>
      </c>
      <c r="N435" s="11">
        <v>1.1599999999999999</v>
      </c>
      <c r="O435" s="11">
        <v>1.17</v>
      </c>
      <c r="P435" s="11">
        <v>1.17</v>
      </c>
      <c r="Q435" s="11">
        <v>1.17</v>
      </c>
      <c r="R435" s="11">
        <v>1.17</v>
      </c>
      <c r="S435" s="11">
        <v>1.17</v>
      </c>
      <c r="T435" s="11">
        <v>1.18</v>
      </c>
      <c r="U435" s="11">
        <v>1.18</v>
      </c>
      <c r="V435" s="11">
        <v>1.19</v>
      </c>
      <c r="W435" s="11">
        <v>1.19</v>
      </c>
      <c r="X435" s="11">
        <v>1.19</v>
      </c>
      <c r="Y435" s="11">
        <v>1.19</v>
      </c>
      <c r="Z435" s="11">
        <v>1.19</v>
      </c>
      <c r="AA435" s="11">
        <v>1.19</v>
      </c>
      <c r="AB435" s="11">
        <v>1.18</v>
      </c>
      <c r="AC435" s="11">
        <v>1.18</v>
      </c>
      <c r="AD435" s="11">
        <v>1.18</v>
      </c>
      <c r="AE435" s="11">
        <v>1.18</v>
      </c>
      <c r="AF435" s="11">
        <v>1.18</v>
      </c>
      <c r="AG435" s="11">
        <v>1.18</v>
      </c>
      <c r="AH435" s="11">
        <v>1.1499999999999999</v>
      </c>
      <c r="AI435" s="11">
        <v>1.1200000000000001</v>
      </c>
      <c r="AJ435" s="11">
        <v>1.1100000000000001</v>
      </c>
      <c r="AK435" s="11">
        <v>1.0900000000000001</v>
      </c>
    </row>
    <row r="436" spans="1:37" s="11" customFormat="1" x14ac:dyDescent="0.3">
      <c r="A436" s="86" t="str">
        <f t="shared" si="6"/>
        <v>SDG_NoInv_BasePVAXaoman</v>
      </c>
      <c r="B436" s="9" t="s">
        <v>222</v>
      </c>
      <c r="C436" s="10" t="s">
        <v>217</v>
      </c>
      <c r="D436" s="76" t="s">
        <v>212</v>
      </c>
      <c r="E436" s="11" t="s">
        <v>64</v>
      </c>
      <c r="F436" s="11">
        <v>1</v>
      </c>
      <c r="G436" s="11">
        <v>1.1299999999999999</v>
      </c>
      <c r="H436" s="11">
        <v>1.1100000000000001</v>
      </c>
      <c r="I436" s="11">
        <v>1.08</v>
      </c>
      <c r="J436" s="11">
        <v>1.07</v>
      </c>
      <c r="K436" s="11">
        <v>1.06</v>
      </c>
      <c r="L436" s="11">
        <v>1.06</v>
      </c>
      <c r="M436" s="11">
        <v>1.07</v>
      </c>
      <c r="N436" s="11">
        <v>1.07</v>
      </c>
      <c r="O436" s="11">
        <v>1.1399999999999999</v>
      </c>
      <c r="P436" s="11">
        <v>1.1399999999999999</v>
      </c>
      <c r="Q436" s="11">
        <v>1.1200000000000001</v>
      </c>
      <c r="R436" s="11">
        <v>1.1000000000000001</v>
      </c>
      <c r="S436" s="11">
        <v>1.0900000000000001</v>
      </c>
      <c r="T436" s="11">
        <v>1.0900000000000001</v>
      </c>
      <c r="U436" s="11">
        <v>1.08</v>
      </c>
      <c r="V436" s="11">
        <v>1.08</v>
      </c>
      <c r="W436" s="11">
        <v>1.08</v>
      </c>
      <c r="X436" s="11">
        <v>1.07</v>
      </c>
      <c r="Y436" s="11">
        <v>1.07</v>
      </c>
      <c r="Z436" s="11">
        <v>1.07</v>
      </c>
      <c r="AA436" s="11">
        <v>1.07</v>
      </c>
      <c r="AB436" s="11">
        <v>1.06</v>
      </c>
      <c r="AC436" s="11">
        <v>1.05</v>
      </c>
      <c r="AD436" s="11">
        <v>1.06</v>
      </c>
      <c r="AE436" s="11">
        <v>1.06</v>
      </c>
      <c r="AF436" s="11">
        <v>1.07</v>
      </c>
      <c r="AG436" s="11">
        <v>1.07</v>
      </c>
      <c r="AH436" s="11">
        <v>1.05</v>
      </c>
      <c r="AI436" s="11">
        <v>1.02</v>
      </c>
      <c r="AJ436" s="11">
        <v>1.01</v>
      </c>
      <c r="AK436" s="11">
        <v>1</v>
      </c>
    </row>
    <row r="437" spans="1:37" s="11" customFormat="1" x14ac:dyDescent="0.3">
      <c r="A437" s="86" t="str">
        <f t="shared" si="6"/>
        <v>SDG_NoInv_BasePVAXaelec</v>
      </c>
      <c r="B437" s="9" t="s">
        <v>222</v>
      </c>
      <c r="C437" s="10" t="s">
        <v>217</v>
      </c>
      <c r="D437" s="76" t="s">
        <v>212</v>
      </c>
      <c r="E437" s="11" t="s">
        <v>65</v>
      </c>
      <c r="F437" s="11">
        <v>1</v>
      </c>
      <c r="G437" s="11">
        <v>1.1200000000000001</v>
      </c>
      <c r="H437" s="11">
        <v>1.01</v>
      </c>
      <c r="I437" s="11">
        <v>1.01</v>
      </c>
      <c r="J437" s="11">
        <v>1.05</v>
      </c>
      <c r="K437" s="11">
        <v>1.07</v>
      </c>
      <c r="L437" s="11">
        <v>1.0900000000000001</v>
      </c>
      <c r="M437" s="11">
        <v>1.08</v>
      </c>
      <c r="N437" s="11">
        <v>1.05</v>
      </c>
      <c r="O437" s="11">
        <v>1.04</v>
      </c>
      <c r="P437" s="11">
        <v>1.05</v>
      </c>
      <c r="Q437" s="11">
        <v>1.08</v>
      </c>
      <c r="R437" s="11">
        <v>1.1200000000000001</v>
      </c>
      <c r="S437" s="11">
        <v>1.1399999999999999</v>
      </c>
      <c r="T437" s="11">
        <v>1.1599999999999999</v>
      </c>
      <c r="U437" s="11">
        <v>1.17</v>
      </c>
      <c r="V437" s="11">
        <v>1.17</v>
      </c>
      <c r="W437" s="11">
        <v>1.18</v>
      </c>
      <c r="X437" s="11">
        <v>1.18</v>
      </c>
      <c r="Y437" s="11">
        <v>1.21</v>
      </c>
      <c r="Z437" s="11">
        <v>1.23</v>
      </c>
      <c r="AA437" s="11">
        <v>1.26</v>
      </c>
      <c r="AB437" s="11">
        <v>1.28</v>
      </c>
      <c r="AC437" s="11">
        <v>1.31</v>
      </c>
      <c r="AD437" s="11">
        <v>1.34</v>
      </c>
      <c r="AE437" s="11">
        <v>1.37</v>
      </c>
      <c r="AF437" s="11">
        <v>1.39</v>
      </c>
      <c r="AG437" s="11">
        <v>1.5</v>
      </c>
      <c r="AH437" s="11">
        <v>1.59</v>
      </c>
      <c r="AI437" s="11">
        <v>1.71</v>
      </c>
      <c r="AJ437" s="11">
        <v>1.82</v>
      </c>
      <c r="AK437" s="11">
        <v>1.92</v>
      </c>
    </row>
    <row r="438" spans="1:37" s="11" customFormat="1" x14ac:dyDescent="0.3">
      <c r="A438" s="86" t="str">
        <f t="shared" si="6"/>
        <v>SDG_NoInv_BasePVAXawatr</v>
      </c>
      <c r="B438" s="9" t="s">
        <v>222</v>
      </c>
      <c r="C438" s="10" t="s">
        <v>217</v>
      </c>
      <c r="D438" s="76" t="s">
        <v>212</v>
      </c>
      <c r="E438" s="11" t="s">
        <v>66</v>
      </c>
      <c r="F438" s="11">
        <v>1</v>
      </c>
      <c r="G438" s="11">
        <v>0.85</v>
      </c>
      <c r="H438" s="11">
        <v>0.89</v>
      </c>
      <c r="I438" s="11">
        <v>0.91</v>
      </c>
      <c r="J438" s="11">
        <v>0.92</v>
      </c>
      <c r="K438" s="11">
        <v>0.93</v>
      </c>
      <c r="L438" s="11">
        <v>0.94</v>
      </c>
      <c r="M438" s="11">
        <v>0.94</v>
      </c>
      <c r="N438" s="11">
        <v>0.94</v>
      </c>
      <c r="O438" s="11">
        <v>0.94</v>
      </c>
      <c r="P438" s="11">
        <v>0.94</v>
      </c>
      <c r="Q438" s="11">
        <v>0.95</v>
      </c>
      <c r="R438" s="11">
        <v>0.95</v>
      </c>
      <c r="S438" s="11">
        <v>0.96</v>
      </c>
      <c r="T438" s="11">
        <v>0.97</v>
      </c>
      <c r="U438" s="11">
        <v>0.97</v>
      </c>
      <c r="V438" s="11">
        <v>0.97</v>
      </c>
      <c r="W438" s="11">
        <v>0.98</v>
      </c>
      <c r="X438" s="11">
        <v>0.98</v>
      </c>
      <c r="Y438" s="11">
        <v>0.98</v>
      </c>
      <c r="Z438" s="11">
        <v>0.97</v>
      </c>
      <c r="AA438" s="11">
        <v>0.97</v>
      </c>
      <c r="AB438" s="11">
        <v>0.98</v>
      </c>
      <c r="AC438" s="11">
        <v>0.99</v>
      </c>
      <c r="AD438" s="11">
        <v>0.99</v>
      </c>
      <c r="AE438" s="11">
        <v>1</v>
      </c>
      <c r="AF438" s="11">
        <v>1</v>
      </c>
      <c r="AG438" s="11">
        <v>1.01</v>
      </c>
      <c r="AH438" s="11">
        <v>1.03</v>
      </c>
      <c r="AI438" s="11">
        <v>1.04</v>
      </c>
      <c r="AJ438" s="11">
        <v>1.05</v>
      </c>
      <c r="AK438" s="11">
        <v>1.06</v>
      </c>
    </row>
    <row r="439" spans="1:37" s="11" customFormat="1" x14ac:dyDescent="0.3">
      <c r="A439" s="86" t="str">
        <f t="shared" si="6"/>
        <v>SDG_NoInv_BasePVAXacons</v>
      </c>
      <c r="B439" s="9" t="s">
        <v>222</v>
      </c>
      <c r="C439" s="10" t="s">
        <v>217</v>
      </c>
      <c r="D439" s="76" t="s">
        <v>212</v>
      </c>
      <c r="E439" s="11" t="s">
        <v>67</v>
      </c>
      <c r="F439" s="11">
        <v>1</v>
      </c>
      <c r="G439" s="11">
        <v>1.1499999999999999</v>
      </c>
      <c r="H439" s="11">
        <v>1.1100000000000001</v>
      </c>
      <c r="I439" s="11">
        <v>1.1000000000000001</v>
      </c>
      <c r="J439" s="11">
        <v>1.0900000000000001</v>
      </c>
      <c r="K439" s="11">
        <v>1.0900000000000001</v>
      </c>
      <c r="L439" s="11">
        <v>1.0900000000000001</v>
      </c>
      <c r="M439" s="11">
        <v>1.0900000000000001</v>
      </c>
      <c r="N439" s="11">
        <v>1.1000000000000001</v>
      </c>
      <c r="O439" s="11">
        <v>1.0900000000000001</v>
      </c>
      <c r="P439" s="11">
        <v>1.1000000000000001</v>
      </c>
      <c r="Q439" s="11">
        <v>1.1000000000000001</v>
      </c>
      <c r="R439" s="11">
        <v>1.1100000000000001</v>
      </c>
      <c r="S439" s="11">
        <v>1.1100000000000001</v>
      </c>
      <c r="T439" s="11">
        <v>1.1100000000000001</v>
      </c>
      <c r="U439" s="11">
        <v>1.1200000000000001</v>
      </c>
      <c r="V439" s="11">
        <v>1.1299999999999999</v>
      </c>
      <c r="W439" s="11">
        <v>1.1299999999999999</v>
      </c>
      <c r="X439" s="11">
        <v>1.1299999999999999</v>
      </c>
      <c r="Y439" s="11">
        <v>1.1299999999999999</v>
      </c>
      <c r="Z439" s="11">
        <v>1.1299999999999999</v>
      </c>
      <c r="AA439" s="11">
        <v>1.1299999999999999</v>
      </c>
      <c r="AB439" s="11">
        <v>1.1200000000000001</v>
      </c>
      <c r="AC439" s="11">
        <v>1.1100000000000001</v>
      </c>
      <c r="AD439" s="11">
        <v>1.1200000000000001</v>
      </c>
      <c r="AE439" s="11">
        <v>1.1299999999999999</v>
      </c>
      <c r="AF439" s="11">
        <v>1.1299999999999999</v>
      </c>
      <c r="AG439" s="11">
        <v>1.1299999999999999</v>
      </c>
      <c r="AH439" s="11">
        <v>1.1200000000000001</v>
      </c>
      <c r="AI439" s="11">
        <v>1.1100000000000001</v>
      </c>
      <c r="AJ439" s="11">
        <v>1.1000000000000001</v>
      </c>
      <c r="AK439" s="11">
        <v>1.1000000000000001</v>
      </c>
    </row>
    <row r="440" spans="1:37" s="11" customFormat="1" x14ac:dyDescent="0.3">
      <c r="A440" s="86" t="str">
        <f t="shared" si="6"/>
        <v>SDG_NoInv_BasePVAXatrad</v>
      </c>
      <c r="B440" s="9" t="s">
        <v>222</v>
      </c>
      <c r="C440" s="10" t="s">
        <v>217</v>
      </c>
      <c r="D440" s="76" t="s">
        <v>212</v>
      </c>
      <c r="E440" s="11" t="s">
        <v>68</v>
      </c>
      <c r="F440" s="11">
        <v>1</v>
      </c>
      <c r="G440" s="11">
        <v>1.01</v>
      </c>
      <c r="H440" s="11">
        <v>1.01</v>
      </c>
      <c r="I440" s="11">
        <v>1.02</v>
      </c>
      <c r="J440" s="11">
        <v>1.02</v>
      </c>
      <c r="K440" s="11">
        <v>1.02</v>
      </c>
      <c r="L440" s="11">
        <v>1.02</v>
      </c>
      <c r="M440" s="11">
        <v>1.02</v>
      </c>
      <c r="N440" s="11">
        <v>1.02</v>
      </c>
      <c r="O440" s="11">
        <v>0.98</v>
      </c>
      <c r="P440" s="11">
        <v>0.98</v>
      </c>
      <c r="Q440" s="11">
        <v>1</v>
      </c>
      <c r="R440" s="11">
        <v>1.01</v>
      </c>
      <c r="S440" s="11">
        <v>1.02</v>
      </c>
      <c r="T440" s="11">
        <v>1.03</v>
      </c>
      <c r="U440" s="11">
        <v>1.04</v>
      </c>
      <c r="V440" s="11">
        <v>1.05</v>
      </c>
      <c r="W440" s="11">
        <v>1.05</v>
      </c>
      <c r="X440" s="11">
        <v>1.05</v>
      </c>
      <c r="Y440" s="11">
        <v>1.05</v>
      </c>
      <c r="Z440" s="11">
        <v>1.05</v>
      </c>
      <c r="AA440" s="11">
        <v>1.05</v>
      </c>
      <c r="AB440" s="11">
        <v>1.03</v>
      </c>
      <c r="AC440" s="11">
        <v>1.02</v>
      </c>
      <c r="AD440" s="11">
        <v>1.03</v>
      </c>
      <c r="AE440" s="11">
        <v>1.03</v>
      </c>
      <c r="AF440" s="11">
        <v>1.04</v>
      </c>
      <c r="AG440" s="11">
        <v>1.04</v>
      </c>
      <c r="AH440" s="11">
        <v>1.02</v>
      </c>
      <c r="AI440" s="11">
        <v>1</v>
      </c>
      <c r="AJ440" s="11">
        <v>0.99</v>
      </c>
      <c r="AK440" s="11">
        <v>0.99</v>
      </c>
    </row>
    <row r="441" spans="1:37" s="11" customFormat="1" x14ac:dyDescent="0.3">
      <c r="A441" s="86" t="str">
        <f t="shared" si="6"/>
        <v>SDG_NoInv_BasePVAXahotl</v>
      </c>
      <c r="B441" s="9" t="s">
        <v>222</v>
      </c>
      <c r="C441" s="10" t="s">
        <v>217</v>
      </c>
      <c r="D441" s="76" t="s">
        <v>212</v>
      </c>
      <c r="E441" s="11" t="s">
        <v>69</v>
      </c>
      <c r="F441" s="11">
        <v>1</v>
      </c>
      <c r="G441" s="11">
        <v>1.01</v>
      </c>
      <c r="H441" s="11">
        <v>1.03</v>
      </c>
      <c r="I441" s="11">
        <v>1.03</v>
      </c>
      <c r="J441" s="11">
        <v>1.03</v>
      </c>
      <c r="K441" s="11">
        <v>1.03</v>
      </c>
      <c r="L441" s="11">
        <v>1.03</v>
      </c>
      <c r="M441" s="11">
        <v>1.03</v>
      </c>
      <c r="N441" s="11">
        <v>1.04</v>
      </c>
      <c r="O441" s="11">
        <v>1.05</v>
      </c>
      <c r="P441" s="11">
        <v>1.05</v>
      </c>
      <c r="Q441" s="11">
        <v>1.05</v>
      </c>
      <c r="R441" s="11">
        <v>1.05</v>
      </c>
      <c r="S441" s="11">
        <v>1.06</v>
      </c>
      <c r="T441" s="11">
        <v>1.06</v>
      </c>
      <c r="U441" s="11">
        <v>1.06</v>
      </c>
      <c r="V441" s="11">
        <v>1.06</v>
      </c>
      <c r="W441" s="11">
        <v>1.07</v>
      </c>
      <c r="X441" s="11">
        <v>1.07</v>
      </c>
      <c r="Y441" s="11">
        <v>1.07</v>
      </c>
      <c r="Z441" s="11">
        <v>1.07</v>
      </c>
      <c r="AA441" s="11">
        <v>1.07</v>
      </c>
      <c r="AB441" s="11">
        <v>1.07</v>
      </c>
      <c r="AC441" s="11">
        <v>1.07</v>
      </c>
      <c r="AD441" s="11">
        <v>1.07</v>
      </c>
      <c r="AE441" s="11">
        <v>1.07</v>
      </c>
      <c r="AF441" s="11">
        <v>1.07</v>
      </c>
      <c r="AG441" s="11">
        <v>1.07</v>
      </c>
      <c r="AH441" s="11">
        <v>1.07</v>
      </c>
      <c r="AI441" s="11">
        <v>1.07</v>
      </c>
      <c r="AJ441" s="11">
        <v>1.06</v>
      </c>
      <c r="AK441" s="11">
        <v>1.05</v>
      </c>
    </row>
    <row r="442" spans="1:37" s="11" customFormat="1" x14ac:dyDescent="0.3">
      <c r="A442" s="86" t="str">
        <f t="shared" si="6"/>
        <v>SDG_NoInv_BasePVAXaltrp-p</v>
      </c>
      <c r="B442" s="9" t="s">
        <v>222</v>
      </c>
      <c r="C442" s="10" t="s">
        <v>217</v>
      </c>
      <c r="D442" s="76" t="s">
        <v>212</v>
      </c>
      <c r="E442" s="11" t="s">
        <v>70</v>
      </c>
      <c r="F442" s="11">
        <v>1</v>
      </c>
      <c r="G442" s="11">
        <v>0.98</v>
      </c>
      <c r="H442" s="11">
        <v>0.96</v>
      </c>
      <c r="I442" s="11">
        <v>0.97</v>
      </c>
      <c r="J442" s="11">
        <v>0.97</v>
      </c>
      <c r="K442" s="11">
        <v>0.97</v>
      </c>
      <c r="L442" s="11">
        <v>0.97</v>
      </c>
      <c r="M442" s="11">
        <v>0.97</v>
      </c>
      <c r="N442" s="11">
        <v>0.98</v>
      </c>
      <c r="O442" s="11">
        <v>0.99</v>
      </c>
      <c r="P442" s="11">
        <v>1</v>
      </c>
      <c r="Q442" s="11">
        <v>1.01</v>
      </c>
      <c r="R442" s="11">
        <v>1.01</v>
      </c>
      <c r="S442" s="11">
        <v>1.02</v>
      </c>
      <c r="T442" s="11">
        <v>1.02</v>
      </c>
      <c r="U442" s="11">
        <v>1.03</v>
      </c>
      <c r="V442" s="11">
        <v>1.03</v>
      </c>
      <c r="W442" s="11">
        <v>1.03</v>
      </c>
      <c r="X442" s="11">
        <v>1.03</v>
      </c>
      <c r="Y442" s="11">
        <v>1.02</v>
      </c>
      <c r="Z442" s="11">
        <v>1.02</v>
      </c>
      <c r="AA442" s="11">
        <v>1.02</v>
      </c>
      <c r="AB442" s="11">
        <v>1.01</v>
      </c>
      <c r="AC442" s="11">
        <v>1.01</v>
      </c>
      <c r="AD442" s="11">
        <v>1.01</v>
      </c>
      <c r="AE442" s="11">
        <v>1</v>
      </c>
      <c r="AF442" s="11">
        <v>1</v>
      </c>
      <c r="AG442" s="11">
        <v>1</v>
      </c>
      <c r="AH442" s="11">
        <v>1</v>
      </c>
      <c r="AI442" s="11">
        <v>1.01</v>
      </c>
      <c r="AJ442" s="11">
        <v>1.02</v>
      </c>
      <c r="AK442" s="11">
        <v>1.02</v>
      </c>
    </row>
    <row r="443" spans="1:37" s="11" customFormat="1" x14ac:dyDescent="0.3">
      <c r="A443" s="86" t="str">
        <f t="shared" si="6"/>
        <v>SDG_NoInv_BasePVAXaltrp-f</v>
      </c>
      <c r="B443" s="9" t="s">
        <v>222</v>
      </c>
      <c r="C443" s="10" t="s">
        <v>217</v>
      </c>
      <c r="D443" s="76" t="s">
        <v>212</v>
      </c>
      <c r="E443" s="11" t="s">
        <v>71</v>
      </c>
      <c r="F443" s="11">
        <v>1</v>
      </c>
      <c r="G443" s="11">
        <v>0.94</v>
      </c>
      <c r="H443" s="11">
        <v>0.95</v>
      </c>
      <c r="I443" s="11">
        <v>0.97</v>
      </c>
      <c r="J443" s="11">
        <v>0.97</v>
      </c>
      <c r="K443" s="11">
        <v>0.97</v>
      </c>
      <c r="L443" s="11">
        <v>0.96</v>
      </c>
      <c r="M443" s="11">
        <v>0.96</v>
      </c>
      <c r="N443" s="11">
        <v>0.98</v>
      </c>
      <c r="O443" s="11">
        <v>0.98</v>
      </c>
      <c r="P443" s="11">
        <v>1</v>
      </c>
      <c r="Q443" s="11">
        <v>1.02</v>
      </c>
      <c r="R443" s="11">
        <v>1.01</v>
      </c>
      <c r="S443" s="11">
        <v>1</v>
      </c>
      <c r="T443" s="11">
        <v>1</v>
      </c>
      <c r="U443" s="11">
        <v>1.02</v>
      </c>
      <c r="V443" s="11">
        <v>1.02</v>
      </c>
      <c r="W443" s="11">
        <v>1.01</v>
      </c>
      <c r="X443" s="11">
        <v>1.01</v>
      </c>
      <c r="Y443" s="11">
        <v>1.03</v>
      </c>
      <c r="Z443" s="11">
        <v>1.04</v>
      </c>
      <c r="AA443" s="11">
        <v>1.05</v>
      </c>
      <c r="AB443" s="11">
        <v>1.03</v>
      </c>
      <c r="AC443" s="11">
        <v>1.04</v>
      </c>
      <c r="AD443" s="11">
        <v>1.03</v>
      </c>
      <c r="AE443" s="11">
        <v>1.03</v>
      </c>
      <c r="AF443" s="11">
        <v>1.02</v>
      </c>
      <c r="AG443" s="11">
        <v>1.01</v>
      </c>
      <c r="AH443" s="11">
        <v>1.02</v>
      </c>
      <c r="AI443" s="11">
        <v>1.03</v>
      </c>
      <c r="AJ443" s="11">
        <v>1.04</v>
      </c>
      <c r="AK443" s="11">
        <v>1.05</v>
      </c>
    </row>
    <row r="444" spans="1:37" s="11" customFormat="1" x14ac:dyDescent="0.3">
      <c r="A444" s="86" t="str">
        <f t="shared" si="6"/>
        <v>SDG_NoInv_BasePVAXaotrp-p</v>
      </c>
      <c r="B444" s="9" t="s">
        <v>222</v>
      </c>
      <c r="C444" s="10" t="s">
        <v>217</v>
      </c>
      <c r="D444" s="76" t="s">
        <v>212</v>
      </c>
      <c r="E444" s="11" t="s">
        <v>72</v>
      </c>
      <c r="F444" s="11">
        <v>1</v>
      </c>
      <c r="G444" s="11">
        <v>1.07</v>
      </c>
      <c r="H444" s="11">
        <v>1.08</v>
      </c>
      <c r="I444" s="11">
        <v>1.1000000000000001</v>
      </c>
      <c r="J444" s="11">
        <v>1.0900000000000001</v>
      </c>
      <c r="K444" s="11">
        <v>1.07</v>
      </c>
      <c r="L444" s="11">
        <v>1.05</v>
      </c>
      <c r="M444" s="11">
        <v>1.04</v>
      </c>
      <c r="N444" s="11">
        <v>1.02</v>
      </c>
      <c r="O444" s="11">
        <v>0.97</v>
      </c>
      <c r="P444" s="11">
        <v>0.97</v>
      </c>
      <c r="Q444" s="11">
        <v>0.98</v>
      </c>
      <c r="R444" s="11">
        <v>0.99</v>
      </c>
      <c r="S444" s="11">
        <v>0.99</v>
      </c>
      <c r="T444" s="11">
        <v>1</v>
      </c>
      <c r="U444" s="11">
        <v>1</v>
      </c>
      <c r="V444" s="11">
        <v>1</v>
      </c>
      <c r="W444" s="11">
        <v>1</v>
      </c>
      <c r="X444" s="11">
        <v>0.99</v>
      </c>
      <c r="Y444" s="11">
        <v>0.99</v>
      </c>
      <c r="Z444" s="11">
        <v>0.98</v>
      </c>
      <c r="AA444" s="11">
        <v>0.98</v>
      </c>
      <c r="AB444" s="11">
        <v>0.96</v>
      </c>
      <c r="AC444" s="11">
        <v>0.96</v>
      </c>
      <c r="AD444" s="11">
        <v>0.96</v>
      </c>
      <c r="AE444" s="11">
        <v>0.97</v>
      </c>
      <c r="AF444" s="11">
        <v>0.98</v>
      </c>
      <c r="AG444" s="11">
        <v>0.98</v>
      </c>
      <c r="AH444" s="11">
        <v>0.98</v>
      </c>
      <c r="AI444" s="11">
        <v>0.99</v>
      </c>
      <c r="AJ444" s="11">
        <v>1.01</v>
      </c>
      <c r="AK444" s="11">
        <v>1.02</v>
      </c>
    </row>
    <row r="445" spans="1:37" s="11" customFormat="1" x14ac:dyDescent="0.3">
      <c r="A445" s="86" t="str">
        <f t="shared" si="6"/>
        <v>SDG_NoInv_BasePVAXaotrp-f</v>
      </c>
      <c r="B445" s="9" t="s">
        <v>222</v>
      </c>
      <c r="C445" s="10" t="s">
        <v>217</v>
      </c>
      <c r="D445" s="76" t="s">
        <v>212</v>
      </c>
      <c r="E445" s="11" t="s">
        <v>73</v>
      </c>
      <c r="F445" s="11">
        <v>1</v>
      </c>
      <c r="G445" s="11">
        <v>1.02</v>
      </c>
      <c r="H445" s="11">
        <v>1.02</v>
      </c>
      <c r="I445" s="11">
        <v>1.03</v>
      </c>
      <c r="J445" s="11">
        <v>1.02</v>
      </c>
      <c r="K445" s="11">
        <v>1.01</v>
      </c>
      <c r="L445" s="11">
        <v>1</v>
      </c>
      <c r="M445" s="11">
        <v>0.99</v>
      </c>
      <c r="N445" s="11">
        <v>1</v>
      </c>
      <c r="O445" s="11">
        <v>0.98</v>
      </c>
      <c r="P445" s="11">
        <v>0.99</v>
      </c>
      <c r="Q445" s="11">
        <v>1.01</v>
      </c>
      <c r="R445" s="11">
        <v>1</v>
      </c>
      <c r="S445" s="11">
        <v>1</v>
      </c>
      <c r="T445" s="11">
        <v>1</v>
      </c>
      <c r="U445" s="11">
        <v>1.01</v>
      </c>
      <c r="V445" s="11">
        <v>1.02</v>
      </c>
      <c r="W445" s="11">
        <v>1.01</v>
      </c>
      <c r="X445" s="11">
        <v>1.01</v>
      </c>
      <c r="Y445" s="11">
        <v>1.01</v>
      </c>
      <c r="Z445" s="11">
        <v>1.02</v>
      </c>
      <c r="AA445" s="11">
        <v>1.03</v>
      </c>
      <c r="AB445" s="11">
        <v>1.01</v>
      </c>
      <c r="AC445" s="11">
        <v>1.01</v>
      </c>
      <c r="AD445" s="11">
        <v>1.01</v>
      </c>
      <c r="AE445" s="11">
        <v>1.02</v>
      </c>
      <c r="AF445" s="11">
        <v>1.02</v>
      </c>
      <c r="AG445" s="11">
        <v>1.01</v>
      </c>
      <c r="AH445" s="11">
        <v>1.01</v>
      </c>
      <c r="AI445" s="11">
        <v>1.01</v>
      </c>
      <c r="AJ445" s="11">
        <v>1.02</v>
      </c>
      <c r="AK445" s="11">
        <v>1.03</v>
      </c>
    </row>
    <row r="446" spans="1:37" s="11" customFormat="1" x14ac:dyDescent="0.3">
      <c r="A446" s="86" t="str">
        <f t="shared" si="6"/>
        <v>SDG_NoInv_BasePVAXaprtr</v>
      </c>
      <c r="B446" s="9" t="s">
        <v>222</v>
      </c>
      <c r="C446" s="10" t="s">
        <v>217</v>
      </c>
      <c r="D446" s="76" t="s">
        <v>212</v>
      </c>
      <c r="E446" s="11" t="s">
        <v>74</v>
      </c>
      <c r="F446" s="11">
        <v>1</v>
      </c>
      <c r="G446" s="11">
        <v>1.01</v>
      </c>
      <c r="H446" s="11">
        <v>1.01</v>
      </c>
      <c r="I446" s="11">
        <v>1</v>
      </c>
      <c r="J446" s="11">
        <v>0.98</v>
      </c>
      <c r="K446" s="11">
        <v>0.98</v>
      </c>
      <c r="L446" s="11">
        <v>0.98</v>
      </c>
      <c r="M446" s="11">
        <v>0.98</v>
      </c>
      <c r="N446" s="11">
        <v>0.98</v>
      </c>
      <c r="O446" s="11">
        <v>0.97</v>
      </c>
      <c r="P446" s="11">
        <v>0.97</v>
      </c>
      <c r="Q446" s="11">
        <v>0.98</v>
      </c>
      <c r="R446" s="11">
        <v>0.99</v>
      </c>
      <c r="S446" s="11">
        <v>1</v>
      </c>
      <c r="T446" s="11">
        <v>1.01</v>
      </c>
      <c r="U446" s="11">
        <v>1.02</v>
      </c>
      <c r="V446" s="11">
        <v>1.03</v>
      </c>
      <c r="W446" s="11">
        <v>1.03</v>
      </c>
      <c r="X446" s="11">
        <v>1.03</v>
      </c>
      <c r="Y446" s="11">
        <v>1.03</v>
      </c>
      <c r="Z446" s="11">
        <v>1.03</v>
      </c>
      <c r="AA446" s="11">
        <v>1.03</v>
      </c>
      <c r="AB446" s="11">
        <v>1.03</v>
      </c>
      <c r="AC446" s="11">
        <v>1.02</v>
      </c>
      <c r="AD446" s="11">
        <v>1.02</v>
      </c>
      <c r="AE446" s="11">
        <v>1.03</v>
      </c>
      <c r="AF446" s="11">
        <v>1.03</v>
      </c>
      <c r="AG446" s="11">
        <v>1.02</v>
      </c>
      <c r="AH446" s="11">
        <v>1</v>
      </c>
      <c r="AI446" s="11">
        <v>0.97</v>
      </c>
      <c r="AJ446" s="11">
        <v>0.96</v>
      </c>
      <c r="AK446" s="11">
        <v>0.94</v>
      </c>
    </row>
    <row r="447" spans="1:37" s="11" customFormat="1" x14ac:dyDescent="0.3">
      <c r="A447" s="86" t="str">
        <f t="shared" si="6"/>
        <v>SDG_NoInv_BasePVAXatrps</v>
      </c>
      <c r="B447" s="9" t="s">
        <v>222</v>
      </c>
      <c r="C447" s="10" t="s">
        <v>217</v>
      </c>
      <c r="D447" s="76" t="s">
        <v>212</v>
      </c>
      <c r="E447" s="11" t="s">
        <v>75</v>
      </c>
      <c r="F447" s="11">
        <v>1</v>
      </c>
      <c r="G447" s="11">
        <v>0.99</v>
      </c>
      <c r="H447" s="11">
        <v>0.99</v>
      </c>
      <c r="I447" s="11">
        <v>0.99</v>
      </c>
      <c r="J447" s="11">
        <v>0.99</v>
      </c>
      <c r="K447" s="11">
        <v>1</v>
      </c>
      <c r="L447" s="11">
        <v>1</v>
      </c>
      <c r="M447" s="11">
        <v>1</v>
      </c>
      <c r="N447" s="11">
        <v>1</v>
      </c>
      <c r="O447" s="11">
        <v>0.99</v>
      </c>
      <c r="P447" s="11">
        <v>0.99</v>
      </c>
      <c r="Q447" s="11">
        <v>0.99</v>
      </c>
      <c r="R447" s="11">
        <v>1</v>
      </c>
      <c r="S447" s="11">
        <v>1.01</v>
      </c>
      <c r="T447" s="11">
        <v>1.01</v>
      </c>
      <c r="U447" s="11">
        <v>1.02</v>
      </c>
      <c r="V447" s="11">
        <v>1.03</v>
      </c>
      <c r="W447" s="11">
        <v>1.03</v>
      </c>
      <c r="X447" s="11">
        <v>1.03</v>
      </c>
      <c r="Y447" s="11">
        <v>1.03</v>
      </c>
      <c r="Z447" s="11">
        <v>1.03</v>
      </c>
      <c r="AA447" s="11">
        <v>1.04</v>
      </c>
      <c r="AB447" s="11">
        <v>1.05</v>
      </c>
      <c r="AC447" s="11">
        <v>1.06</v>
      </c>
      <c r="AD447" s="11">
        <v>1.07</v>
      </c>
      <c r="AE447" s="11">
        <v>1.08</v>
      </c>
      <c r="AF447" s="11">
        <v>1.0900000000000001</v>
      </c>
      <c r="AG447" s="11">
        <v>1.08</v>
      </c>
      <c r="AH447" s="11">
        <v>1.08</v>
      </c>
      <c r="AI447" s="11">
        <v>1.0900000000000001</v>
      </c>
      <c r="AJ447" s="11">
        <v>1.0900000000000001</v>
      </c>
      <c r="AK447" s="11">
        <v>1.0900000000000001</v>
      </c>
    </row>
    <row r="448" spans="1:37" s="11" customFormat="1" x14ac:dyDescent="0.3">
      <c r="A448" s="86" t="str">
        <f t="shared" si="6"/>
        <v>SDG_NoInv_BasePVAXacomm</v>
      </c>
      <c r="B448" s="9" t="s">
        <v>222</v>
      </c>
      <c r="C448" s="10" t="s">
        <v>217</v>
      </c>
      <c r="D448" s="76" t="s">
        <v>212</v>
      </c>
      <c r="E448" s="11" t="s">
        <v>76</v>
      </c>
      <c r="F448" s="11">
        <v>1</v>
      </c>
      <c r="G448" s="11">
        <v>0.88</v>
      </c>
      <c r="H448" s="11">
        <v>0.92</v>
      </c>
      <c r="I448" s="11">
        <v>0.93</v>
      </c>
      <c r="J448" s="11">
        <v>0.94</v>
      </c>
      <c r="K448" s="11">
        <v>0.95</v>
      </c>
      <c r="L448" s="11">
        <v>0.96</v>
      </c>
      <c r="M448" s="11">
        <v>0.96</v>
      </c>
      <c r="N448" s="11">
        <v>0.96</v>
      </c>
      <c r="O448" s="11">
        <v>0.96</v>
      </c>
      <c r="P448" s="11">
        <v>0.97</v>
      </c>
      <c r="Q448" s="11">
        <v>0.97</v>
      </c>
      <c r="R448" s="11">
        <v>0.98</v>
      </c>
      <c r="S448" s="11">
        <v>0.98</v>
      </c>
      <c r="T448" s="11">
        <v>0.99</v>
      </c>
      <c r="U448" s="11">
        <v>0.99</v>
      </c>
      <c r="V448" s="11">
        <v>0.99</v>
      </c>
      <c r="W448" s="11">
        <v>1</v>
      </c>
      <c r="X448" s="11">
        <v>1</v>
      </c>
      <c r="Y448" s="11">
        <v>1</v>
      </c>
      <c r="Z448" s="11">
        <v>1</v>
      </c>
      <c r="AA448" s="11">
        <v>1</v>
      </c>
      <c r="AB448" s="11">
        <v>0.99</v>
      </c>
      <c r="AC448" s="11">
        <v>0.99</v>
      </c>
      <c r="AD448" s="11">
        <v>1</v>
      </c>
      <c r="AE448" s="11">
        <v>1</v>
      </c>
      <c r="AF448" s="11">
        <v>1</v>
      </c>
      <c r="AG448" s="11">
        <v>1</v>
      </c>
      <c r="AH448" s="11">
        <v>1.01</v>
      </c>
      <c r="AI448" s="11">
        <v>1</v>
      </c>
      <c r="AJ448" s="11">
        <v>1</v>
      </c>
      <c r="AK448" s="11">
        <v>1</v>
      </c>
    </row>
    <row r="449" spans="1:37" s="11" customFormat="1" x14ac:dyDescent="0.3">
      <c r="A449" s="86" t="str">
        <f t="shared" si="6"/>
        <v>SDG_NoInv_BasePVAXafsrv</v>
      </c>
      <c r="B449" s="9" t="s">
        <v>222</v>
      </c>
      <c r="C449" s="10" t="s">
        <v>217</v>
      </c>
      <c r="D449" s="76" t="s">
        <v>212</v>
      </c>
      <c r="E449" s="11" t="s">
        <v>77</v>
      </c>
      <c r="F449" s="11">
        <v>1</v>
      </c>
      <c r="G449" s="11">
        <v>0.96</v>
      </c>
      <c r="H449" s="11">
        <v>0.97</v>
      </c>
      <c r="I449" s="11">
        <v>0.97</v>
      </c>
      <c r="J449" s="11">
        <v>0.97</v>
      </c>
      <c r="K449" s="11">
        <v>0.98</v>
      </c>
      <c r="L449" s="11">
        <v>0.98</v>
      </c>
      <c r="M449" s="11">
        <v>0.99</v>
      </c>
      <c r="N449" s="11">
        <v>0.99</v>
      </c>
      <c r="O449" s="11">
        <v>0.99</v>
      </c>
      <c r="P449" s="11">
        <v>0.99</v>
      </c>
      <c r="Q449" s="11">
        <v>0.99</v>
      </c>
      <c r="R449" s="11">
        <v>1</v>
      </c>
      <c r="S449" s="11">
        <v>1.01</v>
      </c>
      <c r="T449" s="11">
        <v>1.01</v>
      </c>
      <c r="U449" s="11">
        <v>1.01</v>
      </c>
      <c r="V449" s="11">
        <v>1.02</v>
      </c>
      <c r="W449" s="11">
        <v>1.02</v>
      </c>
      <c r="X449" s="11">
        <v>1.03</v>
      </c>
      <c r="Y449" s="11">
        <v>1.03</v>
      </c>
      <c r="Z449" s="11">
        <v>1.03</v>
      </c>
      <c r="AA449" s="11">
        <v>1.03</v>
      </c>
      <c r="AB449" s="11">
        <v>1.03</v>
      </c>
      <c r="AC449" s="11">
        <v>1.02</v>
      </c>
      <c r="AD449" s="11">
        <v>1.03</v>
      </c>
      <c r="AE449" s="11">
        <v>1.03</v>
      </c>
      <c r="AF449" s="11">
        <v>1.03</v>
      </c>
      <c r="AG449" s="11">
        <v>1.03</v>
      </c>
      <c r="AH449" s="11">
        <v>1.02</v>
      </c>
      <c r="AI449" s="11">
        <v>1.01</v>
      </c>
      <c r="AJ449" s="11">
        <v>1</v>
      </c>
      <c r="AK449" s="11">
        <v>0.99</v>
      </c>
    </row>
    <row r="450" spans="1:37" s="11" customFormat="1" x14ac:dyDescent="0.3">
      <c r="A450" s="86" t="str">
        <f t="shared" ref="A450:A513" si="7">_xlfn.CONCAT(C450,D450,E450)</f>
        <v>SDG_NoInv_BasePVAXabsrv</v>
      </c>
      <c r="B450" s="9" t="s">
        <v>222</v>
      </c>
      <c r="C450" s="10" t="s">
        <v>217</v>
      </c>
      <c r="D450" s="76" t="s">
        <v>212</v>
      </c>
      <c r="E450" s="11" t="s">
        <v>78</v>
      </c>
      <c r="F450" s="11">
        <v>1</v>
      </c>
      <c r="G450" s="11">
        <v>0.89</v>
      </c>
      <c r="H450" s="11">
        <v>0.91</v>
      </c>
      <c r="I450" s="11">
        <v>0.93</v>
      </c>
      <c r="J450" s="11">
        <v>0.93</v>
      </c>
      <c r="K450" s="11">
        <v>0.94</v>
      </c>
      <c r="L450" s="11">
        <v>0.95</v>
      </c>
      <c r="M450" s="11">
        <v>0.95</v>
      </c>
      <c r="N450" s="11">
        <v>0.96</v>
      </c>
      <c r="O450" s="11">
        <v>0.95</v>
      </c>
      <c r="P450" s="11">
        <v>0.96</v>
      </c>
      <c r="Q450" s="11">
        <v>0.96</v>
      </c>
      <c r="R450" s="11">
        <v>0.97</v>
      </c>
      <c r="S450" s="11">
        <v>0.97</v>
      </c>
      <c r="T450" s="11">
        <v>0.98</v>
      </c>
      <c r="U450" s="11">
        <v>0.98</v>
      </c>
      <c r="V450" s="11">
        <v>0.99</v>
      </c>
      <c r="W450" s="11">
        <v>0.99</v>
      </c>
      <c r="X450" s="11">
        <v>1</v>
      </c>
      <c r="Y450" s="11">
        <v>1</v>
      </c>
      <c r="Z450" s="11">
        <v>1</v>
      </c>
      <c r="AA450" s="11">
        <v>1</v>
      </c>
      <c r="AB450" s="11">
        <v>0.99</v>
      </c>
      <c r="AC450" s="11">
        <v>0.99</v>
      </c>
      <c r="AD450" s="11">
        <v>0.99</v>
      </c>
      <c r="AE450" s="11">
        <v>0.99</v>
      </c>
      <c r="AF450" s="11">
        <v>1</v>
      </c>
      <c r="AG450" s="11">
        <v>1</v>
      </c>
      <c r="AH450" s="11">
        <v>1</v>
      </c>
      <c r="AI450" s="11">
        <v>1</v>
      </c>
      <c r="AJ450" s="11">
        <v>0.99</v>
      </c>
      <c r="AK450" s="11">
        <v>0.99</v>
      </c>
    </row>
    <row r="451" spans="1:37" s="11" customFormat="1" x14ac:dyDescent="0.3">
      <c r="A451" s="86" t="str">
        <f t="shared" si="7"/>
        <v>SDG_NoInv_BasePVAXagsrv</v>
      </c>
      <c r="B451" s="9" t="s">
        <v>222</v>
      </c>
      <c r="C451" s="10" t="s">
        <v>217</v>
      </c>
      <c r="D451" s="76" t="s">
        <v>212</v>
      </c>
      <c r="E451" s="11" t="s">
        <v>79</v>
      </c>
      <c r="F451" s="11">
        <v>1</v>
      </c>
      <c r="G451" s="11">
        <v>1.03</v>
      </c>
      <c r="H451" s="11">
        <v>1.02</v>
      </c>
      <c r="I451" s="11">
        <v>1.02</v>
      </c>
      <c r="J451" s="11">
        <v>1.02</v>
      </c>
      <c r="K451" s="11">
        <v>1.02</v>
      </c>
      <c r="L451" s="11">
        <v>1.02</v>
      </c>
      <c r="M451" s="11">
        <v>1.03</v>
      </c>
      <c r="N451" s="11">
        <v>1.03</v>
      </c>
      <c r="O451" s="11">
        <v>1.02</v>
      </c>
      <c r="P451" s="11">
        <v>1.02</v>
      </c>
      <c r="Q451" s="11">
        <v>1.03</v>
      </c>
      <c r="R451" s="11">
        <v>1.03</v>
      </c>
      <c r="S451" s="11">
        <v>1.03</v>
      </c>
      <c r="T451" s="11">
        <v>1.04</v>
      </c>
      <c r="U451" s="11">
        <v>1.04</v>
      </c>
      <c r="V451" s="11">
        <v>1.05</v>
      </c>
      <c r="W451" s="11">
        <v>1.05</v>
      </c>
      <c r="X451" s="11">
        <v>1.05</v>
      </c>
      <c r="Y451" s="11">
        <v>1.05</v>
      </c>
      <c r="Z451" s="11">
        <v>1.05</v>
      </c>
      <c r="AA451" s="11">
        <v>1.05</v>
      </c>
      <c r="AB451" s="11">
        <v>1.04</v>
      </c>
      <c r="AC451" s="11">
        <v>1.04</v>
      </c>
      <c r="AD451" s="11">
        <v>1.04</v>
      </c>
      <c r="AE451" s="11">
        <v>1.04</v>
      </c>
      <c r="AF451" s="11">
        <v>1.04</v>
      </c>
      <c r="AG451" s="11">
        <v>1.04</v>
      </c>
      <c r="AH451" s="11">
        <v>1.02</v>
      </c>
      <c r="AI451" s="11">
        <v>1</v>
      </c>
      <c r="AJ451" s="11">
        <v>0.99</v>
      </c>
      <c r="AK451" s="11">
        <v>0.98</v>
      </c>
    </row>
    <row r="452" spans="1:37" s="11" customFormat="1" x14ac:dyDescent="0.3">
      <c r="A452" s="86" t="str">
        <f t="shared" si="7"/>
        <v>SDG_NoInv_BasePVAXaosrv</v>
      </c>
      <c r="B452" s="9" t="s">
        <v>222</v>
      </c>
      <c r="C452" s="10" t="s">
        <v>217</v>
      </c>
      <c r="D452" s="76" t="s">
        <v>212</v>
      </c>
      <c r="E452" s="11" t="s">
        <v>80</v>
      </c>
      <c r="F452" s="11">
        <v>1</v>
      </c>
      <c r="G452" s="11">
        <v>1.1299999999999999</v>
      </c>
      <c r="H452" s="11">
        <v>1.1200000000000001</v>
      </c>
      <c r="I452" s="11">
        <v>1.1000000000000001</v>
      </c>
      <c r="J452" s="11">
        <v>1.1000000000000001</v>
      </c>
      <c r="K452" s="11">
        <v>1.0900000000000001</v>
      </c>
      <c r="L452" s="11">
        <v>1.0900000000000001</v>
      </c>
      <c r="M452" s="11">
        <v>1.0900000000000001</v>
      </c>
      <c r="N452" s="11">
        <v>1.0900000000000001</v>
      </c>
      <c r="O452" s="11">
        <v>1.0900000000000001</v>
      </c>
      <c r="P452" s="11">
        <v>1.1000000000000001</v>
      </c>
      <c r="Q452" s="11">
        <v>1.1000000000000001</v>
      </c>
      <c r="R452" s="11">
        <v>1.1100000000000001</v>
      </c>
      <c r="S452" s="11">
        <v>1.1100000000000001</v>
      </c>
      <c r="T452" s="11">
        <v>1.1200000000000001</v>
      </c>
      <c r="U452" s="11">
        <v>1.1200000000000001</v>
      </c>
      <c r="V452" s="11">
        <v>1.1299999999999999</v>
      </c>
      <c r="W452" s="11">
        <v>1.1299999999999999</v>
      </c>
      <c r="X452" s="11">
        <v>1.1299999999999999</v>
      </c>
      <c r="Y452" s="11">
        <v>1.1399999999999999</v>
      </c>
      <c r="Z452" s="11">
        <v>1.1399999999999999</v>
      </c>
      <c r="AA452" s="11">
        <v>1.1399999999999999</v>
      </c>
      <c r="AB452" s="11">
        <v>1.1299999999999999</v>
      </c>
      <c r="AC452" s="11">
        <v>1.1299999999999999</v>
      </c>
      <c r="AD452" s="11">
        <v>1.1299999999999999</v>
      </c>
      <c r="AE452" s="11">
        <v>1.1299999999999999</v>
      </c>
      <c r="AF452" s="11">
        <v>1.1299999999999999</v>
      </c>
      <c r="AG452" s="11">
        <v>1.1299999999999999</v>
      </c>
      <c r="AH452" s="11">
        <v>1.1399999999999999</v>
      </c>
      <c r="AI452" s="11">
        <v>1.1299999999999999</v>
      </c>
      <c r="AJ452" s="11">
        <v>1.1299999999999999</v>
      </c>
      <c r="AK452" s="11">
        <v>1.1299999999999999</v>
      </c>
    </row>
    <row r="453" spans="1:37" s="11" customFormat="1" x14ac:dyDescent="0.3">
      <c r="A453" s="86" t="str">
        <f t="shared" si="7"/>
        <v>SDG_NoInv_BaseC_GovConscgsrv</v>
      </c>
      <c r="B453" s="9" t="s">
        <v>222</v>
      </c>
      <c r="C453" s="10" t="s">
        <v>217</v>
      </c>
      <c r="D453" s="76" t="s">
        <v>213</v>
      </c>
      <c r="E453" s="11" t="s">
        <v>184</v>
      </c>
      <c r="F453" s="11">
        <v>1080.43</v>
      </c>
      <c r="G453" s="11">
        <v>1124.73</v>
      </c>
      <c r="H453" s="11">
        <v>1147.49</v>
      </c>
      <c r="I453" s="11">
        <v>1173.2</v>
      </c>
      <c r="J453" s="11">
        <v>1197.97</v>
      </c>
      <c r="K453" s="11">
        <v>1227.74</v>
      </c>
      <c r="L453" s="11">
        <v>1260.32</v>
      </c>
      <c r="M453" s="11">
        <v>1293.77</v>
      </c>
      <c r="N453" s="11">
        <v>1327.01</v>
      </c>
      <c r="O453" s="11">
        <v>1352.56</v>
      </c>
      <c r="P453" s="11">
        <v>1387.08</v>
      </c>
      <c r="Q453" s="11">
        <v>1422.78</v>
      </c>
      <c r="R453" s="11">
        <v>1461.52</v>
      </c>
      <c r="S453" s="11">
        <v>1499.57</v>
      </c>
      <c r="T453" s="11">
        <v>1538.08</v>
      </c>
      <c r="U453" s="11">
        <v>1579.39</v>
      </c>
      <c r="V453" s="11">
        <v>1622.25</v>
      </c>
      <c r="W453" s="11">
        <v>1664.82</v>
      </c>
      <c r="X453" s="11">
        <v>1707.36</v>
      </c>
      <c r="Y453" s="11">
        <v>1747.41</v>
      </c>
      <c r="Z453" s="11">
        <v>1788.71</v>
      </c>
      <c r="AA453" s="11">
        <v>1831.03</v>
      </c>
      <c r="AB453" s="11">
        <v>1868.92</v>
      </c>
      <c r="AC453" s="11">
        <v>1909.73</v>
      </c>
      <c r="AD453" s="11">
        <v>1956.16</v>
      </c>
      <c r="AE453" s="11">
        <v>2004.63</v>
      </c>
      <c r="AF453" s="11">
        <v>2054.8000000000002</v>
      </c>
      <c r="AG453" s="11">
        <v>2101.19</v>
      </c>
      <c r="AH453" s="11">
        <v>2118.1799999999998</v>
      </c>
      <c r="AI453" s="11">
        <v>2140.54</v>
      </c>
      <c r="AJ453" s="11">
        <v>2172.64</v>
      </c>
      <c r="AK453" s="11">
        <v>2208.5500000000002</v>
      </c>
    </row>
    <row r="454" spans="1:37" s="11" customFormat="1" x14ac:dyDescent="0.3">
      <c r="A454" s="86" t="str">
        <f t="shared" si="7"/>
        <v>SDG_NoInv_BaseC_GovConstotal</v>
      </c>
      <c r="B454" s="9" t="s">
        <v>222</v>
      </c>
      <c r="C454" s="10" t="s">
        <v>217</v>
      </c>
      <c r="D454" s="76" t="s">
        <v>213</v>
      </c>
      <c r="E454" s="11" t="s">
        <v>1</v>
      </c>
      <c r="F454" s="11">
        <v>1080.43</v>
      </c>
      <c r="G454" s="11">
        <v>1124.73</v>
      </c>
      <c r="H454" s="11">
        <v>1147.49</v>
      </c>
      <c r="I454" s="11">
        <v>1173.2</v>
      </c>
      <c r="J454" s="11">
        <v>1197.97</v>
      </c>
      <c r="K454" s="11">
        <v>1227.74</v>
      </c>
      <c r="L454" s="11">
        <v>1260.32</v>
      </c>
      <c r="M454" s="11">
        <v>1293.77</v>
      </c>
      <c r="N454" s="11">
        <v>1327.01</v>
      </c>
      <c r="O454" s="11">
        <v>1352.56</v>
      </c>
      <c r="P454" s="11">
        <v>1387.08</v>
      </c>
      <c r="Q454" s="11">
        <v>1422.78</v>
      </c>
      <c r="R454" s="11">
        <v>1461.52</v>
      </c>
      <c r="S454" s="11">
        <v>1499.57</v>
      </c>
      <c r="T454" s="11">
        <v>1538.08</v>
      </c>
      <c r="U454" s="11">
        <v>1579.39</v>
      </c>
      <c r="V454" s="11">
        <v>1622.25</v>
      </c>
      <c r="W454" s="11">
        <v>1664.82</v>
      </c>
      <c r="X454" s="11">
        <v>1707.36</v>
      </c>
      <c r="Y454" s="11">
        <v>1747.41</v>
      </c>
      <c r="Z454" s="11">
        <v>1788.71</v>
      </c>
      <c r="AA454" s="11">
        <v>1831.03</v>
      </c>
      <c r="AB454" s="11">
        <v>1868.92</v>
      </c>
      <c r="AC454" s="11">
        <v>1909.73</v>
      </c>
      <c r="AD454" s="11">
        <v>1956.16</v>
      </c>
      <c r="AE454" s="11">
        <v>2004.63</v>
      </c>
      <c r="AF454" s="11">
        <v>2054.8000000000002</v>
      </c>
      <c r="AG454" s="11">
        <v>2101.19</v>
      </c>
      <c r="AH454" s="11">
        <v>2118.1799999999998</v>
      </c>
      <c r="AI454" s="11">
        <v>2140.54</v>
      </c>
      <c r="AJ454" s="11">
        <v>2172.64</v>
      </c>
      <c r="AK454" s="11">
        <v>2208.5500000000002</v>
      </c>
    </row>
    <row r="455" spans="1:37" s="14" customFormat="1" x14ac:dyDescent="0.3">
      <c r="A455" s="86" t="str">
        <f t="shared" si="7"/>
        <v>SDGbaseTra_UrbAS_BAUPalmaRatiototal</v>
      </c>
      <c r="B455" s="12" t="s">
        <v>222</v>
      </c>
      <c r="C455" s="13" t="s">
        <v>218</v>
      </c>
      <c r="D455" s="77" t="s">
        <v>0</v>
      </c>
      <c r="E455" s="14" t="s">
        <v>1</v>
      </c>
      <c r="F455" s="14">
        <v>3.69</v>
      </c>
      <c r="G455" s="14">
        <v>3.5</v>
      </c>
      <c r="H455" s="14">
        <v>3.68</v>
      </c>
      <c r="I455" s="14">
        <v>3.64</v>
      </c>
      <c r="J455" s="14">
        <v>3.57</v>
      </c>
      <c r="K455" s="14">
        <v>3.56</v>
      </c>
      <c r="L455" s="14">
        <v>3.56</v>
      </c>
      <c r="M455" s="14">
        <v>3.54</v>
      </c>
      <c r="N455" s="14">
        <v>3.53</v>
      </c>
      <c r="O455" s="14">
        <v>3.52</v>
      </c>
      <c r="P455" s="14">
        <v>3.51</v>
      </c>
      <c r="Q455" s="14">
        <v>3.49</v>
      </c>
      <c r="R455" s="14">
        <v>3.5</v>
      </c>
      <c r="S455" s="14">
        <v>3.49</v>
      </c>
      <c r="T455" s="14">
        <v>3.48</v>
      </c>
      <c r="U455" s="14">
        <v>3.48</v>
      </c>
      <c r="V455" s="14">
        <v>3.47</v>
      </c>
      <c r="W455" s="14">
        <v>3.46</v>
      </c>
      <c r="X455" s="14">
        <v>3.45</v>
      </c>
      <c r="Y455" s="14">
        <v>3.43</v>
      </c>
      <c r="Z455" s="14">
        <v>3.42</v>
      </c>
      <c r="AA455" s="14">
        <v>3.41</v>
      </c>
      <c r="AB455" s="14">
        <v>3.4</v>
      </c>
      <c r="AC455" s="14">
        <v>3.38</v>
      </c>
      <c r="AD455" s="14">
        <v>3.37</v>
      </c>
      <c r="AE455" s="14">
        <v>3.36</v>
      </c>
      <c r="AF455" s="14">
        <v>3.35</v>
      </c>
      <c r="AG455" s="14">
        <v>3.33</v>
      </c>
      <c r="AH455" s="14">
        <v>3.25</v>
      </c>
      <c r="AI455" s="14">
        <v>3.22</v>
      </c>
      <c r="AJ455" s="14">
        <v>3.19</v>
      </c>
      <c r="AK455" s="14">
        <v>3.16</v>
      </c>
    </row>
    <row r="456" spans="1:37" s="69" customFormat="1" x14ac:dyDescent="0.3">
      <c r="A456" s="86" t="str">
        <f t="shared" si="7"/>
        <v>SDGbaseTra_UrbAS_BAU20-20Ratiototal</v>
      </c>
      <c r="B456" s="67" t="s">
        <v>222</v>
      </c>
      <c r="C456" s="68" t="s">
        <v>218</v>
      </c>
      <c r="D456" s="78" t="s">
        <v>2</v>
      </c>
      <c r="E456" s="69" t="s">
        <v>1</v>
      </c>
      <c r="F456" s="69">
        <v>13.17</v>
      </c>
      <c r="G456" s="69">
        <v>12.48</v>
      </c>
      <c r="H456" s="69">
        <v>13.14</v>
      </c>
      <c r="I456" s="69">
        <v>13</v>
      </c>
      <c r="J456" s="69">
        <v>12.76</v>
      </c>
      <c r="K456" s="69">
        <v>12.72</v>
      </c>
      <c r="L456" s="69">
        <v>12.7</v>
      </c>
      <c r="M456" s="69">
        <v>12.65</v>
      </c>
      <c r="N456" s="69">
        <v>12.61</v>
      </c>
      <c r="O456" s="69">
        <v>12.56</v>
      </c>
      <c r="P456" s="69">
        <v>12.52</v>
      </c>
      <c r="Q456" s="69">
        <v>12.46</v>
      </c>
      <c r="R456" s="69">
        <v>12.48</v>
      </c>
      <c r="S456" s="69">
        <v>12.44</v>
      </c>
      <c r="T456" s="69">
        <v>12.41</v>
      </c>
      <c r="U456" s="69">
        <v>12.4</v>
      </c>
      <c r="V456" s="69">
        <v>12.36</v>
      </c>
      <c r="W456" s="69">
        <v>12.33</v>
      </c>
      <c r="X456" s="69">
        <v>12.29</v>
      </c>
      <c r="Y456" s="69">
        <v>12.22</v>
      </c>
      <c r="Z456" s="69">
        <v>12.19</v>
      </c>
      <c r="AA456" s="69">
        <v>12.13</v>
      </c>
      <c r="AB456" s="69">
        <v>12.1</v>
      </c>
      <c r="AC456" s="69">
        <v>12.03</v>
      </c>
      <c r="AD456" s="69">
        <v>11.98</v>
      </c>
      <c r="AE456" s="69">
        <v>11.94</v>
      </c>
      <c r="AF456" s="69">
        <v>11.89</v>
      </c>
      <c r="AG456" s="69">
        <v>11.81</v>
      </c>
      <c r="AH456" s="69">
        <v>11.53</v>
      </c>
      <c r="AI456" s="69">
        <v>11.4</v>
      </c>
      <c r="AJ456" s="69">
        <v>11.3</v>
      </c>
      <c r="AK456" s="69">
        <v>11.18</v>
      </c>
    </row>
    <row r="457" spans="1:37" x14ac:dyDescent="0.3">
      <c r="A457" s="86" t="str">
        <f t="shared" si="7"/>
        <v>SDGbaseTra_UrbAS_BAUC_GVAaawhe</v>
      </c>
      <c r="B457" s="2" t="s">
        <v>222</v>
      </c>
      <c r="C457" s="4" t="s">
        <v>218</v>
      </c>
      <c r="D457" s="7" t="s">
        <v>3</v>
      </c>
      <c r="E457" t="s">
        <v>4</v>
      </c>
      <c r="F457">
        <v>2.66</v>
      </c>
      <c r="G457">
        <v>2.4900000000000002</v>
      </c>
      <c r="H457">
        <v>2.58</v>
      </c>
      <c r="I457">
        <v>2.65</v>
      </c>
      <c r="J457">
        <v>2.67</v>
      </c>
      <c r="K457">
        <v>2.71</v>
      </c>
      <c r="L457">
        <v>2.76</v>
      </c>
      <c r="M457">
        <v>2.78</v>
      </c>
      <c r="N457">
        <v>2.81</v>
      </c>
      <c r="O457">
        <v>2.96</v>
      </c>
      <c r="P457">
        <v>2.99</v>
      </c>
      <c r="Q457">
        <v>3</v>
      </c>
      <c r="R457">
        <v>3.06</v>
      </c>
      <c r="S457">
        <v>3.12</v>
      </c>
      <c r="T457">
        <v>3.17</v>
      </c>
      <c r="U457">
        <v>3.23</v>
      </c>
      <c r="V457">
        <v>3.27</v>
      </c>
      <c r="W457">
        <v>3.32</v>
      </c>
      <c r="X457">
        <v>3.37</v>
      </c>
      <c r="Y457">
        <v>3.41</v>
      </c>
      <c r="Z457">
        <v>3.46</v>
      </c>
      <c r="AA457">
        <v>3.52</v>
      </c>
      <c r="AB457">
        <v>3.62</v>
      </c>
      <c r="AC457">
        <v>3.68</v>
      </c>
      <c r="AD457">
        <v>3.73</v>
      </c>
      <c r="AE457">
        <v>3.79</v>
      </c>
      <c r="AF457">
        <v>3.87</v>
      </c>
      <c r="AG457">
        <v>3.9</v>
      </c>
      <c r="AH457">
        <v>3.83</v>
      </c>
      <c r="AI457">
        <v>3.76</v>
      </c>
      <c r="AJ457">
        <v>3.71</v>
      </c>
      <c r="AK457">
        <v>3.66</v>
      </c>
    </row>
    <row r="458" spans="1:37" x14ac:dyDescent="0.3">
      <c r="A458" s="86" t="str">
        <f t="shared" si="7"/>
        <v>SDGbaseTra_UrbAS_BAUC_GVAaamai</v>
      </c>
      <c r="B458" s="2" t="s">
        <v>222</v>
      </c>
      <c r="C458" s="4" t="s">
        <v>218</v>
      </c>
      <c r="D458" s="7" t="s">
        <v>3</v>
      </c>
      <c r="E458" t="s">
        <v>5</v>
      </c>
      <c r="F458">
        <v>11.93</v>
      </c>
      <c r="G458">
        <v>11.29</v>
      </c>
      <c r="H458">
        <v>11.87</v>
      </c>
      <c r="I458">
        <v>12.3</v>
      </c>
      <c r="J458">
        <v>12.45</v>
      </c>
      <c r="K458">
        <v>12.6</v>
      </c>
      <c r="L458">
        <v>12.84</v>
      </c>
      <c r="M458">
        <v>12.94</v>
      </c>
      <c r="N458">
        <v>13.1</v>
      </c>
      <c r="O458">
        <v>14.14</v>
      </c>
      <c r="P458">
        <v>14.33</v>
      </c>
      <c r="Q458">
        <v>14.32</v>
      </c>
      <c r="R458">
        <v>14.58</v>
      </c>
      <c r="S458">
        <v>14.79</v>
      </c>
      <c r="T458">
        <v>14.96</v>
      </c>
      <c r="U458">
        <v>15.25</v>
      </c>
      <c r="V458">
        <v>15.4</v>
      </c>
      <c r="W458">
        <v>15.52</v>
      </c>
      <c r="X458">
        <v>15.7</v>
      </c>
      <c r="Y458">
        <v>15.86</v>
      </c>
      <c r="Z458">
        <v>16.059999999999999</v>
      </c>
      <c r="AA458">
        <v>16.28</v>
      </c>
      <c r="AB458">
        <v>16.829999999999998</v>
      </c>
      <c r="AC458">
        <v>17.100000000000001</v>
      </c>
      <c r="AD458">
        <v>17.34</v>
      </c>
      <c r="AE458">
        <v>17.57</v>
      </c>
      <c r="AF458">
        <v>17.850000000000001</v>
      </c>
      <c r="AG458">
        <v>17.760000000000002</v>
      </c>
      <c r="AH458">
        <v>17.07</v>
      </c>
      <c r="AI458">
        <v>16.420000000000002</v>
      </c>
      <c r="AJ458">
        <v>15.95</v>
      </c>
      <c r="AK458">
        <v>15.45</v>
      </c>
    </row>
    <row r="459" spans="1:37" x14ac:dyDescent="0.3">
      <c r="A459" s="86" t="str">
        <f t="shared" si="7"/>
        <v>SDGbaseTra_UrbAS_BAUC_GVAaaoce</v>
      </c>
      <c r="B459" s="2" t="s">
        <v>222</v>
      </c>
      <c r="C459" s="4" t="s">
        <v>218</v>
      </c>
      <c r="D459" s="7" t="s">
        <v>3</v>
      </c>
      <c r="E459" t="s">
        <v>6</v>
      </c>
      <c r="F459">
        <v>0.82</v>
      </c>
      <c r="G459">
        <v>0.75</v>
      </c>
      <c r="H459">
        <v>0.8</v>
      </c>
      <c r="I459">
        <v>0.83</v>
      </c>
      <c r="J459">
        <v>0.85</v>
      </c>
      <c r="K459">
        <v>0.86</v>
      </c>
      <c r="L459">
        <v>0.88</v>
      </c>
      <c r="M459">
        <v>0.89</v>
      </c>
      <c r="N459">
        <v>0.91</v>
      </c>
      <c r="O459">
        <v>0.98</v>
      </c>
      <c r="P459">
        <v>1</v>
      </c>
      <c r="Q459">
        <v>1.01</v>
      </c>
      <c r="R459">
        <v>1.03</v>
      </c>
      <c r="S459">
        <v>1.06</v>
      </c>
      <c r="T459">
        <v>1.08</v>
      </c>
      <c r="U459">
        <v>1.1100000000000001</v>
      </c>
      <c r="V459">
        <v>1.1299999999999999</v>
      </c>
      <c r="W459">
        <v>1.1499999999999999</v>
      </c>
      <c r="X459">
        <v>1.17</v>
      </c>
      <c r="Y459">
        <v>1.19</v>
      </c>
      <c r="Z459">
        <v>1.21</v>
      </c>
      <c r="AA459">
        <v>1.24</v>
      </c>
      <c r="AB459">
        <v>1.29</v>
      </c>
      <c r="AC459">
        <v>1.32</v>
      </c>
      <c r="AD459">
        <v>1.35</v>
      </c>
      <c r="AE459">
        <v>1.37</v>
      </c>
      <c r="AF459">
        <v>1.4</v>
      </c>
      <c r="AG459">
        <v>1.41</v>
      </c>
      <c r="AH459">
        <v>1.38</v>
      </c>
      <c r="AI459">
        <v>1.34</v>
      </c>
      <c r="AJ459">
        <v>1.31</v>
      </c>
      <c r="AK459">
        <v>1.28</v>
      </c>
    </row>
    <row r="460" spans="1:37" x14ac:dyDescent="0.3">
      <c r="A460" s="86" t="str">
        <f t="shared" si="7"/>
        <v>SDGbaseTra_UrbAS_BAUC_GVAaaveg</v>
      </c>
      <c r="B460" s="2" t="s">
        <v>222</v>
      </c>
      <c r="C460" s="4" t="s">
        <v>218</v>
      </c>
      <c r="D460" s="7" t="s">
        <v>3</v>
      </c>
      <c r="E460" t="s">
        <v>7</v>
      </c>
      <c r="F460">
        <v>6.73</v>
      </c>
      <c r="G460">
        <v>6.44</v>
      </c>
      <c r="H460">
        <v>6.5</v>
      </c>
      <c r="I460">
        <v>6.59</v>
      </c>
      <c r="J460">
        <v>6.63</v>
      </c>
      <c r="K460">
        <v>6.66</v>
      </c>
      <c r="L460">
        <v>6.73</v>
      </c>
      <c r="M460">
        <v>6.77</v>
      </c>
      <c r="N460">
        <v>6.83</v>
      </c>
      <c r="O460">
        <v>6.97</v>
      </c>
      <c r="P460">
        <v>7.03</v>
      </c>
      <c r="Q460">
        <v>7.08</v>
      </c>
      <c r="R460">
        <v>7.23</v>
      </c>
      <c r="S460">
        <v>7.36</v>
      </c>
      <c r="T460">
        <v>7.47</v>
      </c>
      <c r="U460">
        <v>7.61</v>
      </c>
      <c r="V460">
        <v>7.73</v>
      </c>
      <c r="W460">
        <v>7.83</v>
      </c>
      <c r="X460">
        <v>7.94</v>
      </c>
      <c r="Y460">
        <v>8.0299999999999994</v>
      </c>
      <c r="Z460">
        <v>8.15</v>
      </c>
      <c r="AA460">
        <v>8.27</v>
      </c>
      <c r="AB460">
        <v>8.41</v>
      </c>
      <c r="AC460">
        <v>8.5</v>
      </c>
      <c r="AD460">
        <v>8.6199999999999992</v>
      </c>
      <c r="AE460">
        <v>8.76</v>
      </c>
      <c r="AF460">
        <v>8.93</v>
      </c>
      <c r="AG460">
        <v>9.02</v>
      </c>
      <c r="AH460">
        <v>8.84</v>
      </c>
      <c r="AI460">
        <v>8.69</v>
      </c>
      <c r="AJ460">
        <v>8.6199999999999992</v>
      </c>
      <c r="AK460">
        <v>8.5399999999999991</v>
      </c>
    </row>
    <row r="461" spans="1:37" x14ac:dyDescent="0.3">
      <c r="A461" s="86" t="str">
        <f t="shared" si="7"/>
        <v>SDGbaseTra_UrbAS_BAUC_GVAaaofr</v>
      </c>
      <c r="B461" s="2" t="s">
        <v>222</v>
      </c>
      <c r="C461" s="4" t="s">
        <v>218</v>
      </c>
      <c r="D461" s="7" t="s">
        <v>3</v>
      </c>
      <c r="E461" t="s">
        <v>8</v>
      </c>
      <c r="F461">
        <v>13</v>
      </c>
      <c r="G461">
        <v>12.64</v>
      </c>
      <c r="H461">
        <v>13.01</v>
      </c>
      <c r="I461">
        <v>13.11</v>
      </c>
      <c r="J461">
        <v>13.22</v>
      </c>
      <c r="K461">
        <v>13.39</v>
      </c>
      <c r="L461">
        <v>13.62</v>
      </c>
      <c r="M461">
        <v>13.79</v>
      </c>
      <c r="N461">
        <v>13.99</v>
      </c>
      <c r="O461">
        <v>15</v>
      </c>
      <c r="P461">
        <v>15.28</v>
      </c>
      <c r="Q461">
        <v>15.37</v>
      </c>
      <c r="R461">
        <v>15.67</v>
      </c>
      <c r="S461">
        <v>15.99</v>
      </c>
      <c r="T461">
        <v>16.309999999999999</v>
      </c>
      <c r="U461">
        <v>16.68</v>
      </c>
      <c r="V461">
        <v>17.02</v>
      </c>
      <c r="W461">
        <v>17.350000000000001</v>
      </c>
      <c r="X461">
        <v>17.64</v>
      </c>
      <c r="Y461">
        <v>17.91</v>
      </c>
      <c r="Z461">
        <v>18.190000000000001</v>
      </c>
      <c r="AA461">
        <v>18.510000000000002</v>
      </c>
      <c r="AB461">
        <v>19.079999999999998</v>
      </c>
      <c r="AC461">
        <v>19.45</v>
      </c>
      <c r="AD461">
        <v>19.82</v>
      </c>
      <c r="AE461">
        <v>20.18</v>
      </c>
      <c r="AF461">
        <v>20.6</v>
      </c>
      <c r="AG461">
        <v>20.83</v>
      </c>
      <c r="AH461">
        <v>20.46</v>
      </c>
      <c r="AI461">
        <v>19.93</v>
      </c>
      <c r="AJ461">
        <v>19.600000000000001</v>
      </c>
      <c r="AK461">
        <v>19.25</v>
      </c>
    </row>
    <row r="462" spans="1:37" x14ac:dyDescent="0.3">
      <c r="A462" s="86" t="str">
        <f t="shared" si="7"/>
        <v>SDGbaseTra_UrbAS_BAUC_GVAaagra</v>
      </c>
      <c r="B462" s="2" t="s">
        <v>222</v>
      </c>
      <c r="C462" s="4" t="s">
        <v>218</v>
      </c>
      <c r="D462" s="7" t="s">
        <v>3</v>
      </c>
      <c r="E462" t="s">
        <v>9</v>
      </c>
      <c r="F462">
        <v>6.2</v>
      </c>
      <c r="G462">
        <v>6.16</v>
      </c>
      <c r="H462">
        <v>6.43</v>
      </c>
      <c r="I462">
        <v>6.42</v>
      </c>
      <c r="J462">
        <v>6.46</v>
      </c>
      <c r="K462">
        <v>6.58</v>
      </c>
      <c r="L462">
        <v>6.73</v>
      </c>
      <c r="M462">
        <v>6.88</v>
      </c>
      <c r="N462">
        <v>7.05</v>
      </c>
      <c r="O462">
        <v>7.69</v>
      </c>
      <c r="P462">
        <v>7.93</v>
      </c>
      <c r="Q462">
        <v>8.0399999999999991</v>
      </c>
      <c r="R462">
        <v>8.25</v>
      </c>
      <c r="S462">
        <v>8.48</v>
      </c>
      <c r="T462">
        <v>8.74</v>
      </c>
      <c r="U462">
        <v>9.0299999999999994</v>
      </c>
      <c r="V462">
        <v>9.2899999999999991</v>
      </c>
      <c r="W462">
        <v>9.58</v>
      </c>
      <c r="X462">
        <v>9.8800000000000008</v>
      </c>
      <c r="Y462">
        <v>10.119999999999999</v>
      </c>
      <c r="Z462">
        <v>10.33</v>
      </c>
      <c r="AA462">
        <v>10.58</v>
      </c>
      <c r="AB462">
        <v>11.04</v>
      </c>
      <c r="AC462">
        <v>11.37</v>
      </c>
      <c r="AD462">
        <v>11.63</v>
      </c>
      <c r="AE462">
        <v>11.88</v>
      </c>
      <c r="AF462">
        <v>12.15</v>
      </c>
      <c r="AG462">
        <v>12.31</v>
      </c>
      <c r="AH462">
        <v>12.13</v>
      </c>
      <c r="AI462">
        <v>11.78</v>
      </c>
      <c r="AJ462">
        <v>11.51</v>
      </c>
      <c r="AK462">
        <v>11.24</v>
      </c>
    </row>
    <row r="463" spans="1:37" x14ac:dyDescent="0.3">
      <c r="A463" s="86" t="str">
        <f t="shared" si="7"/>
        <v>SDGbaseTra_UrbAS_BAUC_GVAaaoil</v>
      </c>
      <c r="B463" s="2" t="s">
        <v>222</v>
      </c>
      <c r="C463" s="4" t="s">
        <v>218</v>
      </c>
      <c r="D463" s="7" t="s">
        <v>3</v>
      </c>
      <c r="E463" t="s">
        <v>10</v>
      </c>
      <c r="F463">
        <v>5.45</v>
      </c>
      <c r="G463">
        <v>4.93</v>
      </c>
      <c r="H463">
        <v>5.14</v>
      </c>
      <c r="I463">
        <v>5.38</v>
      </c>
      <c r="J463">
        <v>5.46</v>
      </c>
      <c r="K463">
        <v>5.57</v>
      </c>
      <c r="L463">
        <v>5.7</v>
      </c>
      <c r="M463">
        <v>5.76</v>
      </c>
      <c r="N463">
        <v>5.84</v>
      </c>
      <c r="O463">
        <v>6.07</v>
      </c>
      <c r="P463">
        <v>6.16</v>
      </c>
      <c r="Q463">
        <v>6.22</v>
      </c>
      <c r="R463">
        <v>6.43</v>
      </c>
      <c r="S463">
        <v>6.62</v>
      </c>
      <c r="T463">
        <v>6.79</v>
      </c>
      <c r="U463">
        <v>6.98</v>
      </c>
      <c r="V463">
        <v>7.13</v>
      </c>
      <c r="W463">
        <v>7.27</v>
      </c>
      <c r="X463">
        <v>7.45</v>
      </c>
      <c r="Y463">
        <v>7.6</v>
      </c>
      <c r="Z463">
        <v>7.79</v>
      </c>
      <c r="AA463">
        <v>7.96</v>
      </c>
      <c r="AB463">
        <v>8.2100000000000009</v>
      </c>
      <c r="AC463">
        <v>8.3800000000000008</v>
      </c>
      <c r="AD463">
        <v>8.56</v>
      </c>
      <c r="AE463">
        <v>8.75</v>
      </c>
      <c r="AF463">
        <v>8.99</v>
      </c>
      <c r="AG463">
        <v>9.15</v>
      </c>
      <c r="AH463">
        <v>8.9600000000000009</v>
      </c>
      <c r="AI463">
        <v>8.81</v>
      </c>
      <c r="AJ463">
        <v>8.7200000000000006</v>
      </c>
      <c r="AK463">
        <v>8.6</v>
      </c>
    </row>
    <row r="464" spans="1:37" x14ac:dyDescent="0.3">
      <c r="A464" s="86" t="str">
        <f t="shared" si="7"/>
        <v>SDGbaseTra_UrbAS_BAUC_GVAaatub</v>
      </c>
      <c r="B464" s="2" t="s">
        <v>222</v>
      </c>
      <c r="C464" s="4" t="s">
        <v>218</v>
      </c>
      <c r="D464" s="7" t="s">
        <v>3</v>
      </c>
      <c r="E464" t="s">
        <v>11</v>
      </c>
      <c r="F464">
        <v>2.95</v>
      </c>
      <c r="G464">
        <v>2.77</v>
      </c>
      <c r="H464">
        <v>2.8</v>
      </c>
      <c r="I464">
        <v>2.85</v>
      </c>
      <c r="J464">
        <v>2.87</v>
      </c>
      <c r="K464">
        <v>2.89</v>
      </c>
      <c r="L464">
        <v>2.92</v>
      </c>
      <c r="M464">
        <v>2.94</v>
      </c>
      <c r="N464">
        <v>2.98</v>
      </c>
      <c r="O464">
        <v>3.05</v>
      </c>
      <c r="P464">
        <v>3.09</v>
      </c>
      <c r="Q464">
        <v>3.11</v>
      </c>
      <c r="R464">
        <v>3.18</v>
      </c>
      <c r="S464">
        <v>3.24</v>
      </c>
      <c r="T464">
        <v>3.3</v>
      </c>
      <c r="U464">
        <v>3.36</v>
      </c>
      <c r="V464">
        <v>3.41</v>
      </c>
      <c r="W464">
        <v>3.46</v>
      </c>
      <c r="X464">
        <v>3.5</v>
      </c>
      <c r="Y464">
        <v>3.55</v>
      </c>
      <c r="Z464">
        <v>3.61</v>
      </c>
      <c r="AA464">
        <v>3.66</v>
      </c>
      <c r="AB464">
        <v>3.73</v>
      </c>
      <c r="AC464">
        <v>3.77</v>
      </c>
      <c r="AD464">
        <v>3.83</v>
      </c>
      <c r="AE464">
        <v>3.89</v>
      </c>
      <c r="AF464">
        <v>3.97</v>
      </c>
      <c r="AG464">
        <v>3.99</v>
      </c>
      <c r="AH464">
        <v>3.89</v>
      </c>
      <c r="AI464">
        <v>3.8</v>
      </c>
      <c r="AJ464">
        <v>3.75</v>
      </c>
      <c r="AK464">
        <v>3.69</v>
      </c>
    </row>
    <row r="465" spans="1:37" x14ac:dyDescent="0.3">
      <c r="A465" s="86" t="str">
        <f t="shared" si="7"/>
        <v>SDGbaseTra_UrbAS_BAUC_GVAaapul</v>
      </c>
      <c r="B465" s="2" t="s">
        <v>222</v>
      </c>
      <c r="C465" s="4" t="s">
        <v>218</v>
      </c>
      <c r="D465" s="7" t="s">
        <v>3</v>
      </c>
      <c r="E465" t="s">
        <v>12</v>
      </c>
      <c r="F465">
        <v>0.52</v>
      </c>
      <c r="G465">
        <v>0.49</v>
      </c>
      <c r="H465">
        <v>0.5</v>
      </c>
      <c r="I465">
        <v>0.51</v>
      </c>
      <c r="J465">
        <v>0.52</v>
      </c>
      <c r="K465">
        <v>0.52</v>
      </c>
      <c r="L465">
        <v>0.53</v>
      </c>
      <c r="M465">
        <v>0.53</v>
      </c>
      <c r="N465">
        <v>0.53</v>
      </c>
      <c r="O465">
        <v>0.54</v>
      </c>
      <c r="P465">
        <v>0.54</v>
      </c>
      <c r="Q465">
        <v>0.54</v>
      </c>
      <c r="R465">
        <v>0.56000000000000005</v>
      </c>
      <c r="S465">
        <v>0.56999999999999995</v>
      </c>
      <c r="T465">
        <v>0.56999999999999995</v>
      </c>
      <c r="U465">
        <v>0.57999999999999996</v>
      </c>
      <c r="V465">
        <v>0.59</v>
      </c>
      <c r="W465">
        <v>0.6</v>
      </c>
      <c r="X465">
        <v>0.61</v>
      </c>
      <c r="Y465">
        <v>0.61</v>
      </c>
      <c r="Z465">
        <v>0.62</v>
      </c>
      <c r="AA465">
        <v>0.63</v>
      </c>
      <c r="AB465">
        <v>0.64</v>
      </c>
      <c r="AC465">
        <v>0.65</v>
      </c>
      <c r="AD465">
        <v>0.66</v>
      </c>
      <c r="AE465">
        <v>0.67</v>
      </c>
      <c r="AF465">
        <v>0.69</v>
      </c>
      <c r="AG465">
        <v>0.7</v>
      </c>
      <c r="AH465">
        <v>0.69</v>
      </c>
      <c r="AI465">
        <v>0.69</v>
      </c>
      <c r="AJ465">
        <v>0.69</v>
      </c>
      <c r="AK465">
        <v>0.69</v>
      </c>
    </row>
    <row r="466" spans="1:37" x14ac:dyDescent="0.3">
      <c r="A466" s="86" t="str">
        <f t="shared" si="7"/>
        <v>SDGbaseTra_UrbAS_BAUC_GVAaasug</v>
      </c>
      <c r="B466" s="2" t="s">
        <v>222</v>
      </c>
      <c r="C466" s="4" t="s">
        <v>218</v>
      </c>
      <c r="D466" s="7" t="s">
        <v>3</v>
      </c>
      <c r="E466" t="s">
        <v>13</v>
      </c>
      <c r="F466">
        <v>3.82</v>
      </c>
      <c r="G466">
        <v>3.66</v>
      </c>
      <c r="H466">
        <v>3.7</v>
      </c>
      <c r="I466">
        <v>3.77</v>
      </c>
      <c r="J466">
        <v>3.81</v>
      </c>
      <c r="K466">
        <v>3.83</v>
      </c>
      <c r="L466">
        <v>3.87</v>
      </c>
      <c r="M466">
        <v>3.89</v>
      </c>
      <c r="N466">
        <v>3.91</v>
      </c>
      <c r="O466">
        <v>4.08</v>
      </c>
      <c r="P466">
        <v>4.0999999999999996</v>
      </c>
      <c r="Q466">
        <v>4.08</v>
      </c>
      <c r="R466">
        <v>4.13</v>
      </c>
      <c r="S466">
        <v>4.1900000000000004</v>
      </c>
      <c r="T466">
        <v>4.25</v>
      </c>
      <c r="U466">
        <v>4.3</v>
      </c>
      <c r="V466">
        <v>4.33</v>
      </c>
      <c r="W466">
        <v>4.38</v>
      </c>
      <c r="X466">
        <v>4.45</v>
      </c>
      <c r="Y466">
        <v>4.49</v>
      </c>
      <c r="Z466">
        <v>4.54</v>
      </c>
      <c r="AA466">
        <v>4.57</v>
      </c>
      <c r="AB466">
        <v>4.67</v>
      </c>
      <c r="AC466">
        <v>4.7</v>
      </c>
      <c r="AD466">
        <v>4.74</v>
      </c>
      <c r="AE466">
        <v>4.7699999999999996</v>
      </c>
      <c r="AF466">
        <v>4.83</v>
      </c>
      <c r="AG466">
        <v>4.9000000000000004</v>
      </c>
      <c r="AH466">
        <v>4.83</v>
      </c>
      <c r="AI466">
        <v>4.7699999999999996</v>
      </c>
      <c r="AJ466">
        <v>4.75</v>
      </c>
      <c r="AK466">
        <v>4.72</v>
      </c>
    </row>
    <row r="467" spans="1:37" x14ac:dyDescent="0.3">
      <c r="A467" s="86" t="str">
        <f t="shared" si="7"/>
        <v>SDGbaseTra_UrbAS_BAUC_GVAaaoth</v>
      </c>
      <c r="B467" s="2" t="s">
        <v>222</v>
      </c>
      <c r="C467" s="4" t="s">
        <v>218</v>
      </c>
      <c r="D467" s="7" t="s">
        <v>3</v>
      </c>
      <c r="E467" t="s">
        <v>14</v>
      </c>
      <c r="F467">
        <v>7.29</v>
      </c>
      <c r="G467">
        <v>6.76</v>
      </c>
      <c r="H467">
        <v>7.13</v>
      </c>
      <c r="I467">
        <v>7.23</v>
      </c>
      <c r="J467">
        <v>7.3</v>
      </c>
      <c r="K467">
        <v>7.5</v>
      </c>
      <c r="L467">
        <v>7.72</v>
      </c>
      <c r="M467">
        <v>7.95</v>
      </c>
      <c r="N467">
        <v>8.18</v>
      </c>
      <c r="O467">
        <v>8.9700000000000006</v>
      </c>
      <c r="P467">
        <v>9.2899999999999991</v>
      </c>
      <c r="Q467">
        <v>9.4700000000000006</v>
      </c>
      <c r="R467">
        <v>9.7799999999999994</v>
      </c>
      <c r="S467">
        <v>10.11</v>
      </c>
      <c r="T467">
        <v>10.49</v>
      </c>
      <c r="U467">
        <v>10.93</v>
      </c>
      <c r="V467">
        <v>11.34</v>
      </c>
      <c r="W467">
        <v>11.83</v>
      </c>
      <c r="X467">
        <v>12.41</v>
      </c>
      <c r="Y467">
        <v>12.9</v>
      </c>
      <c r="Z467">
        <v>13.35</v>
      </c>
      <c r="AA467">
        <v>13.86</v>
      </c>
      <c r="AB467">
        <v>14.5</v>
      </c>
      <c r="AC467">
        <v>14.99</v>
      </c>
      <c r="AD467">
        <v>15.44</v>
      </c>
      <c r="AE467">
        <v>15.9</v>
      </c>
      <c r="AF467">
        <v>16.440000000000001</v>
      </c>
      <c r="AG467">
        <v>16.93</v>
      </c>
      <c r="AH467">
        <v>16.59</v>
      </c>
      <c r="AI467">
        <v>16.059999999999999</v>
      </c>
      <c r="AJ467">
        <v>15.58</v>
      </c>
      <c r="AK467">
        <v>15.07</v>
      </c>
    </row>
    <row r="468" spans="1:37" x14ac:dyDescent="0.3">
      <c r="A468" s="86" t="str">
        <f t="shared" si="7"/>
        <v>SDGbaseTra_UrbAS_BAUC_GVAalani</v>
      </c>
      <c r="B468" s="2" t="s">
        <v>222</v>
      </c>
      <c r="C468" s="4" t="s">
        <v>218</v>
      </c>
      <c r="D468" s="7" t="s">
        <v>3</v>
      </c>
      <c r="E468" t="s">
        <v>15</v>
      </c>
      <c r="F468">
        <v>27.55</v>
      </c>
      <c r="G468">
        <v>21.81</v>
      </c>
      <c r="H468">
        <v>24.11</v>
      </c>
      <c r="I468">
        <v>24.64</v>
      </c>
      <c r="J468">
        <v>24.77</v>
      </c>
      <c r="K468">
        <v>25.71</v>
      </c>
      <c r="L468">
        <v>26.37</v>
      </c>
      <c r="M468">
        <v>26.92</v>
      </c>
      <c r="N468">
        <v>27.61</v>
      </c>
      <c r="O468">
        <v>30.36</v>
      </c>
      <c r="P468">
        <v>30.82</v>
      </c>
      <c r="Q468">
        <v>31.02</v>
      </c>
      <c r="R468">
        <v>31.91</v>
      </c>
      <c r="S468">
        <v>32.9</v>
      </c>
      <c r="T468">
        <v>33.979999999999997</v>
      </c>
      <c r="U468">
        <v>35.1</v>
      </c>
      <c r="V468">
        <v>36.19</v>
      </c>
      <c r="W468">
        <v>37.46</v>
      </c>
      <c r="X468">
        <v>38.840000000000003</v>
      </c>
      <c r="Y468">
        <v>40.049999999999997</v>
      </c>
      <c r="Z468">
        <v>41.14</v>
      </c>
      <c r="AA468">
        <v>42.26</v>
      </c>
      <c r="AB468">
        <v>44.48</v>
      </c>
      <c r="AC468">
        <v>45.71</v>
      </c>
      <c r="AD468">
        <v>46.73</v>
      </c>
      <c r="AE468">
        <v>47.84</v>
      </c>
      <c r="AF468">
        <v>49.2</v>
      </c>
      <c r="AG468">
        <v>50.2</v>
      </c>
      <c r="AH468">
        <v>51.35</v>
      </c>
      <c r="AI468">
        <v>51.38</v>
      </c>
      <c r="AJ468">
        <v>51.01</v>
      </c>
      <c r="AK468">
        <v>50.43</v>
      </c>
    </row>
    <row r="469" spans="1:37" x14ac:dyDescent="0.3">
      <c r="A469" s="86" t="str">
        <f t="shared" si="7"/>
        <v>SDGbaseTra_UrbAS_BAUC_GVAafore</v>
      </c>
      <c r="B469" s="2" t="s">
        <v>222</v>
      </c>
      <c r="C469" s="4" t="s">
        <v>218</v>
      </c>
      <c r="D469" s="7" t="s">
        <v>3</v>
      </c>
      <c r="E469" t="s">
        <v>16</v>
      </c>
      <c r="F469">
        <v>6.49</v>
      </c>
      <c r="G469">
        <v>5.89</v>
      </c>
      <c r="H469">
        <v>6.05</v>
      </c>
      <c r="I469">
        <v>6.19</v>
      </c>
      <c r="J469">
        <v>6.27</v>
      </c>
      <c r="K469">
        <v>6.31</v>
      </c>
      <c r="L469">
        <v>6.39</v>
      </c>
      <c r="M469">
        <v>6.44</v>
      </c>
      <c r="N469">
        <v>6.59</v>
      </c>
      <c r="O469">
        <v>6.86</v>
      </c>
      <c r="P469">
        <v>6.97</v>
      </c>
      <c r="Q469">
        <v>6.96</v>
      </c>
      <c r="R469">
        <v>7.11</v>
      </c>
      <c r="S469">
        <v>7.22</v>
      </c>
      <c r="T469">
        <v>7.32</v>
      </c>
      <c r="U469">
        <v>7.54</v>
      </c>
      <c r="V469">
        <v>7.73</v>
      </c>
      <c r="W469">
        <v>7.96</v>
      </c>
      <c r="X469">
        <v>8.19</v>
      </c>
      <c r="Y469">
        <v>8.4600000000000009</v>
      </c>
      <c r="Z469">
        <v>8.6300000000000008</v>
      </c>
      <c r="AA469">
        <v>8.8000000000000007</v>
      </c>
      <c r="AB469">
        <v>8.98</v>
      </c>
      <c r="AC469">
        <v>9.11</v>
      </c>
      <c r="AD469">
        <v>9.27</v>
      </c>
      <c r="AE469">
        <v>9.43</v>
      </c>
      <c r="AF469">
        <v>9.6199999999999992</v>
      </c>
      <c r="AG469">
        <v>9.75</v>
      </c>
      <c r="AH469">
        <v>9.57</v>
      </c>
      <c r="AI469">
        <v>9.4</v>
      </c>
      <c r="AJ469">
        <v>9.31</v>
      </c>
      <c r="AK469">
        <v>9.2100000000000009</v>
      </c>
    </row>
    <row r="470" spans="1:37" x14ac:dyDescent="0.3">
      <c r="A470" s="86" t="str">
        <f t="shared" si="7"/>
        <v>SDGbaseTra_UrbAS_BAUC_GVAafish</v>
      </c>
      <c r="B470" s="2" t="s">
        <v>222</v>
      </c>
      <c r="C470" s="4" t="s">
        <v>218</v>
      </c>
      <c r="D470" s="7" t="s">
        <v>3</v>
      </c>
      <c r="E470" t="s">
        <v>17</v>
      </c>
      <c r="F470">
        <v>7.37</v>
      </c>
      <c r="G470">
        <v>6.88</v>
      </c>
      <c r="H470">
        <v>7.21</v>
      </c>
      <c r="I470">
        <v>7.23</v>
      </c>
      <c r="J470">
        <v>7.22</v>
      </c>
      <c r="K470">
        <v>7.36</v>
      </c>
      <c r="L470">
        <v>7.51</v>
      </c>
      <c r="M470">
        <v>7.67</v>
      </c>
      <c r="N470">
        <v>7.85</v>
      </c>
      <c r="O470">
        <v>8.5299999999999994</v>
      </c>
      <c r="P470">
        <v>8.7799999999999994</v>
      </c>
      <c r="Q470">
        <v>8.92</v>
      </c>
      <c r="R470">
        <v>9.17</v>
      </c>
      <c r="S470">
        <v>9.43</v>
      </c>
      <c r="T470">
        <v>9.73</v>
      </c>
      <c r="U470">
        <v>10.07</v>
      </c>
      <c r="V470">
        <v>10.37</v>
      </c>
      <c r="W470">
        <v>10.71</v>
      </c>
      <c r="X470">
        <v>11.11</v>
      </c>
      <c r="Y470">
        <v>11.45</v>
      </c>
      <c r="Z470">
        <v>11.78</v>
      </c>
      <c r="AA470">
        <v>12.15</v>
      </c>
      <c r="AB470">
        <v>12.74</v>
      </c>
      <c r="AC470">
        <v>13.19</v>
      </c>
      <c r="AD470">
        <v>13.56</v>
      </c>
      <c r="AE470">
        <v>13.93</v>
      </c>
      <c r="AF470">
        <v>14.32</v>
      </c>
      <c r="AG470">
        <v>14.68</v>
      </c>
      <c r="AH470">
        <v>14.74</v>
      </c>
      <c r="AI470">
        <v>14.6</v>
      </c>
      <c r="AJ470">
        <v>14.46</v>
      </c>
      <c r="AK470">
        <v>14.29</v>
      </c>
    </row>
    <row r="471" spans="1:37" x14ac:dyDescent="0.3">
      <c r="A471" s="86" t="str">
        <f t="shared" si="7"/>
        <v>SDGbaseTra_UrbAS_BAUC_GVAacoal</v>
      </c>
      <c r="B471" s="2" t="s">
        <v>222</v>
      </c>
      <c r="C471" s="4" t="s">
        <v>218</v>
      </c>
      <c r="D471" s="7" t="s">
        <v>3</v>
      </c>
      <c r="E471" t="s">
        <v>18</v>
      </c>
      <c r="F471">
        <v>112.99</v>
      </c>
      <c r="G471">
        <v>113</v>
      </c>
      <c r="H471">
        <v>113.08</v>
      </c>
      <c r="I471">
        <v>110.06</v>
      </c>
      <c r="J471">
        <v>106.95</v>
      </c>
      <c r="K471">
        <v>105.22</v>
      </c>
      <c r="L471">
        <v>103.27</v>
      </c>
      <c r="M471">
        <v>102.35</v>
      </c>
      <c r="N471">
        <v>101.43</v>
      </c>
      <c r="O471">
        <v>104.68</v>
      </c>
      <c r="P471">
        <v>102.79</v>
      </c>
      <c r="Q471">
        <v>98.28</v>
      </c>
      <c r="R471">
        <v>94.99</v>
      </c>
      <c r="S471">
        <v>95.36</v>
      </c>
      <c r="T471">
        <v>95.21</v>
      </c>
      <c r="U471">
        <v>95.42</v>
      </c>
      <c r="V471">
        <v>94.19</v>
      </c>
      <c r="W471">
        <v>94.65</v>
      </c>
      <c r="X471">
        <v>92.87</v>
      </c>
      <c r="Y471">
        <v>91.46</v>
      </c>
      <c r="Z471">
        <v>89.85</v>
      </c>
      <c r="AA471">
        <v>88.57</v>
      </c>
      <c r="AB471">
        <v>85.08</v>
      </c>
      <c r="AC471">
        <v>81.12</v>
      </c>
      <c r="AD471">
        <v>76.94</v>
      </c>
      <c r="AE471">
        <v>72.66</v>
      </c>
      <c r="AF471">
        <v>68.39</v>
      </c>
      <c r="AG471">
        <v>59.77</v>
      </c>
      <c r="AH471">
        <v>50.77</v>
      </c>
      <c r="AI471">
        <v>41.39</v>
      </c>
      <c r="AJ471">
        <v>32.26</v>
      </c>
      <c r="AK471">
        <v>22.87</v>
      </c>
    </row>
    <row r="472" spans="1:37" x14ac:dyDescent="0.3">
      <c r="A472" s="86" t="str">
        <f t="shared" si="7"/>
        <v>SDGbaseTra_UrbAS_BAUC_GVAagold</v>
      </c>
      <c r="B472" s="2" t="s">
        <v>222</v>
      </c>
      <c r="C472" s="4" t="s">
        <v>218</v>
      </c>
      <c r="D472" s="7" t="s">
        <v>3</v>
      </c>
      <c r="E472" t="s">
        <v>19</v>
      </c>
      <c r="F472">
        <v>61.14</v>
      </c>
      <c r="G472">
        <v>59.99</v>
      </c>
      <c r="H472">
        <v>61.36</v>
      </c>
      <c r="I472">
        <v>61.03</v>
      </c>
      <c r="J472">
        <v>61.03</v>
      </c>
      <c r="K472">
        <v>61.5</v>
      </c>
      <c r="L472">
        <v>62.24</v>
      </c>
      <c r="M472">
        <v>63.54</v>
      </c>
      <c r="N472">
        <v>64.849999999999994</v>
      </c>
      <c r="O472">
        <v>69.66</v>
      </c>
      <c r="P472">
        <v>71.37</v>
      </c>
      <c r="Q472">
        <v>72.010000000000005</v>
      </c>
      <c r="R472">
        <v>72.510000000000005</v>
      </c>
      <c r="S472">
        <v>73.290000000000006</v>
      </c>
      <c r="T472">
        <v>74.08</v>
      </c>
      <c r="U472">
        <v>75.05</v>
      </c>
      <c r="V472">
        <v>75.77</v>
      </c>
      <c r="W472">
        <v>76.709999999999994</v>
      </c>
      <c r="X472">
        <v>78.069999999999993</v>
      </c>
      <c r="Y472">
        <v>78.72</v>
      </c>
      <c r="Z472">
        <v>79.08</v>
      </c>
      <c r="AA472">
        <v>79.790000000000006</v>
      </c>
      <c r="AB472">
        <v>81.239999999999995</v>
      </c>
      <c r="AC472">
        <v>81.98</v>
      </c>
      <c r="AD472">
        <v>82.38</v>
      </c>
      <c r="AE472">
        <v>82.62</v>
      </c>
      <c r="AF472">
        <v>82.9</v>
      </c>
      <c r="AG472">
        <v>80.62</v>
      </c>
      <c r="AH472">
        <v>77.290000000000006</v>
      </c>
      <c r="AI472">
        <v>72.38</v>
      </c>
      <c r="AJ472">
        <v>67.72</v>
      </c>
      <c r="AK472">
        <v>62.78</v>
      </c>
    </row>
    <row r="473" spans="1:37" x14ac:dyDescent="0.3">
      <c r="A473" s="86" t="str">
        <f t="shared" si="7"/>
        <v>SDGbaseTra_UrbAS_BAUC_GVAangas</v>
      </c>
      <c r="B473" s="2" t="s">
        <v>222</v>
      </c>
      <c r="C473" s="4" t="s">
        <v>218</v>
      </c>
      <c r="D473" s="7" t="s">
        <v>3</v>
      </c>
      <c r="E473" t="s">
        <v>20</v>
      </c>
      <c r="F473">
        <v>0.94</v>
      </c>
      <c r="G473">
        <v>0.84</v>
      </c>
      <c r="H473">
        <v>0.82</v>
      </c>
      <c r="I473">
        <v>0.75</v>
      </c>
      <c r="J473">
        <v>0.71</v>
      </c>
      <c r="K473">
        <v>0.67</v>
      </c>
      <c r="L473">
        <v>0.64</v>
      </c>
      <c r="M473">
        <v>0.62</v>
      </c>
      <c r="N473">
        <v>0.59</v>
      </c>
      <c r="O473">
        <v>0.62</v>
      </c>
      <c r="P473">
        <v>0.6</v>
      </c>
      <c r="Q473">
        <v>0.57999999999999996</v>
      </c>
      <c r="R473">
        <v>0.55000000000000004</v>
      </c>
      <c r="S473">
        <v>0.52</v>
      </c>
      <c r="T473">
        <v>0.5</v>
      </c>
      <c r="U473">
        <v>0.48</v>
      </c>
      <c r="V473">
        <v>0.46</v>
      </c>
      <c r="W473">
        <v>0.44</v>
      </c>
      <c r="X473">
        <v>0.42</v>
      </c>
      <c r="Y473">
        <v>0.4</v>
      </c>
      <c r="Z473">
        <v>0.38</v>
      </c>
      <c r="AA473">
        <v>0.36</v>
      </c>
      <c r="AB473">
        <v>0.35</v>
      </c>
      <c r="AC473">
        <v>0.34</v>
      </c>
      <c r="AD473">
        <v>0.32</v>
      </c>
      <c r="AE473">
        <v>0.31</v>
      </c>
      <c r="AF473">
        <v>0.28999999999999998</v>
      </c>
      <c r="AG473">
        <v>0.28000000000000003</v>
      </c>
      <c r="AH473">
        <v>0.27</v>
      </c>
      <c r="AI473">
        <v>0.25</v>
      </c>
      <c r="AJ473">
        <v>0.23</v>
      </c>
      <c r="AK473">
        <v>0.22</v>
      </c>
    </row>
    <row r="474" spans="1:37" x14ac:dyDescent="0.3">
      <c r="A474" s="86" t="str">
        <f t="shared" si="7"/>
        <v>SDGbaseTra_UrbAS_BAUC_GVAapgm</v>
      </c>
      <c r="B474" s="2" t="s">
        <v>222</v>
      </c>
      <c r="C474" s="4" t="s">
        <v>218</v>
      </c>
      <c r="D474" s="7" t="s">
        <v>3</v>
      </c>
      <c r="E474" t="s">
        <v>21</v>
      </c>
      <c r="F474">
        <v>97.82</v>
      </c>
      <c r="G474">
        <v>50.8</v>
      </c>
      <c r="H474">
        <v>64.239999999999995</v>
      </c>
      <c r="I474">
        <v>78.27</v>
      </c>
      <c r="J474">
        <v>90.42</v>
      </c>
      <c r="K474">
        <v>98.41</v>
      </c>
      <c r="L474">
        <v>103.5</v>
      </c>
      <c r="M474">
        <v>96.34</v>
      </c>
      <c r="N474">
        <v>93.59</v>
      </c>
      <c r="O474">
        <v>92.09</v>
      </c>
      <c r="P474">
        <v>92</v>
      </c>
      <c r="Q474">
        <v>92.42</v>
      </c>
      <c r="R474">
        <v>96.32</v>
      </c>
      <c r="S474">
        <v>99.63</v>
      </c>
      <c r="T474">
        <v>102.24</v>
      </c>
      <c r="U474">
        <v>104.08</v>
      </c>
      <c r="V474">
        <v>107.15</v>
      </c>
      <c r="W474">
        <v>109.67</v>
      </c>
      <c r="X474">
        <v>111.42</v>
      </c>
      <c r="Y474">
        <v>113.78</v>
      </c>
      <c r="Z474">
        <v>115.98</v>
      </c>
      <c r="AA474">
        <v>118.31</v>
      </c>
      <c r="AB474">
        <v>196.44</v>
      </c>
      <c r="AC474">
        <v>250.51</v>
      </c>
      <c r="AD474">
        <v>279.47000000000003</v>
      </c>
      <c r="AE474">
        <v>302.97000000000003</v>
      </c>
      <c r="AF474">
        <v>325.3</v>
      </c>
      <c r="AG474">
        <v>348.81</v>
      </c>
      <c r="AH474">
        <v>431.71</v>
      </c>
      <c r="AI474">
        <v>503.87</v>
      </c>
      <c r="AJ474">
        <v>545.1</v>
      </c>
      <c r="AK474">
        <v>579.12</v>
      </c>
    </row>
    <row r="475" spans="1:37" x14ac:dyDescent="0.3">
      <c r="A475" s="86" t="str">
        <f t="shared" si="7"/>
        <v>SDGbaseTra_UrbAS_BAUC_GVAamore</v>
      </c>
      <c r="B475" s="2" t="s">
        <v>222</v>
      </c>
      <c r="C475" s="4" t="s">
        <v>218</v>
      </c>
      <c r="D475" s="7" t="s">
        <v>3</v>
      </c>
      <c r="E475" t="s">
        <v>22</v>
      </c>
      <c r="F475">
        <v>78.23</v>
      </c>
      <c r="G475">
        <v>77.17</v>
      </c>
      <c r="H475">
        <v>81.3</v>
      </c>
      <c r="I475">
        <v>82.55</v>
      </c>
      <c r="J475">
        <v>84.45</v>
      </c>
      <c r="K475">
        <v>86.25</v>
      </c>
      <c r="L475">
        <v>88.35</v>
      </c>
      <c r="M475">
        <v>91.21</v>
      </c>
      <c r="N475">
        <v>93.98</v>
      </c>
      <c r="O475">
        <v>103.07</v>
      </c>
      <c r="P475">
        <v>107.31</v>
      </c>
      <c r="Q475">
        <v>109.8</v>
      </c>
      <c r="R475">
        <v>112.35</v>
      </c>
      <c r="S475">
        <v>115.2</v>
      </c>
      <c r="T475">
        <v>118.25</v>
      </c>
      <c r="U475">
        <v>121.56</v>
      </c>
      <c r="V475">
        <v>124.37</v>
      </c>
      <c r="W475">
        <v>127.69</v>
      </c>
      <c r="X475">
        <v>131.69999999999999</v>
      </c>
      <c r="Y475">
        <v>134.38999999999999</v>
      </c>
      <c r="Z475">
        <v>136.44</v>
      </c>
      <c r="AA475">
        <v>139.13</v>
      </c>
      <c r="AB475">
        <v>142.85</v>
      </c>
      <c r="AC475">
        <v>145.28</v>
      </c>
      <c r="AD475">
        <v>147.32</v>
      </c>
      <c r="AE475">
        <v>149.15</v>
      </c>
      <c r="AF475">
        <v>151.19</v>
      </c>
      <c r="AG475">
        <v>151.91</v>
      </c>
      <c r="AH475">
        <v>148.41999999999999</v>
      </c>
      <c r="AI475">
        <v>141.84</v>
      </c>
      <c r="AJ475">
        <v>136.38999999999999</v>
      </c>
      <c r="AK475">
        <v>130.15</v>
      </c>
    </row>
    <row r="476" spans="1:37" x14ac:dyDescent="0.3">
      <c r="A476" s="86" t="str">
        <f t="shared" si="7"/>
        <v>SDGbaseTra_UrbAS_BAUC_GVAamine</v>
      </c>
      <c r="B476" s="2" t="s">
        <v>222</v>
      </c>
      <c r="C476" s="4" t="s">
        <v>218</v>
      </c>
      <c r="D476" s="7" t="s">
        <v>3</v>
      </c>
      <c r="E476" t="s">
        <v>23</v>
      </c>
      <c r="F476">
        <v>57.01</v>
      </c>
      <c r="G476">
        <v>54.89</v>
      </c>
      <c r="H476">
        <v>57.33</v>
      </c>
      <c r="I476">
        <v>59.26</v>
      </c>
      <c r="J476">
        <v>62.84</v>
      </c>
      <c r="K476">
        <v>63.97</v>
      </c>
      <c r="L476">
        <v>65.42</v>
      </c>
      <c r="M476">
        <v>67.34</v>
      </c>
      <c r="N476">
        <v>68.98</v>
      </c>
      <c r="O476">
        <v>72.56</v>
      </c>
      <c r="P476">
        <v>74.38</v>
      </c>
      <c r="Q476">
        <v>76</v>
      </c>
      <c r="R476">
        <v>77.73</v>
      </c>
      <c r="S476">
        <v>79.91</v>
      </c>
      <c r="T476">
        <v>82.42</v>
      </c>
      <c r="U476">
        <v>84.83</v>
      </c>
      <c r="V476">
        <v>87.12</v>
      </c>
      <c r="W476">
        <v>90.07</v>
      </c>
      <c r="X476">
        <v>94.12</v>
      </c>
      <c r="Y476">
        <v>97.2</v>
      </c>
      <c r="Z476">
        <v>100.09</v>
      </c>
      <c r="AA476">
        <v>103.17</v>
      </c>
      <c r="AB476">
        <v>105.76</v>
      </c>
      <c r="AC476">
        <v>107.62</v>
      </c>
      <c r="AD476">
        <v>109.67</v>
      </c>
      <c r="AE476">
        <v>111.98</v>
      </c>
      <c r="AF476">
        <v>114.86</v>
      </c>
      <c r="AG476">
        <v>118.09</v>
      </c>
      <c r="AH476">
        <v>117.66</v>
      </c>
      <c r="AI476">
        <v>115.5</v>
      </c>
      <c r="AJ476">
        <v>114.45</v>
      </c>
      <c r="AK476">
        <v>113.28</v>
      </c>
    </row>
    <row r="477" spans="1:37" x14ac:dyDescent="0.3">
      <c r="A477" s="86" t="str">
        <f t="shared" si="7"/>
        <v>SDGbaseTra_UrbAS_BAUC_GVAameat</v>
      </c>
      <c r="B477" s="2" t="s">
        <v>222</v>
      </c>
      <c r="C477" s="4" t="s">
        <v>218</v>
      </c>
      <c r="D477" s="7" t="s">
        <v>3</v>
      </c>
      <c r="E477" t="s">
        <v>24</v>
      </c>
      <c r="F477">
        <v>14.3</v>
      </c>
      <c r="G477">
        <v>13.72</v>
      </c>
      <c r="H477">
        <v>13.63</v>
      </c>
      <c r="I477">
        <v>13.74</v>
      </c>
      <c r="J477">
        <v>13.78</v>
      </c>
      <c r="K477">
        <v>13.99</v>
      </c>
      <c r="L477">
        <v>14.3</v>
      </c>
      <c r="M477">
        <v>14.58</v>
      </c>
      <c r="N477">
        <v>14.86</v>
      </c>
      <c r="O477">
        <v>15.31</v>
      </c>
      <c r="P477">
        <v>15.82</v>
      </c>
      <c r="Q477">
        <v>16.149999999999999</v>
      </c>
      <c r="R477">
        <v>16.670000000000002</v>
      </c>
      <c r="S477">
        <v>17.190000000000001</v>
      </c>
      <c r="T477">
        <v>17.73</v>
      </c>
      <c r="U477">
        <v>18.27</v>
      </c>
      <c r="V477">
        <v>18.739999999999998</v>
      </c>
      <c r="W477">
        <v>19.27</v>
      </c>
      <c r="X477">
        <v>19.8</v>
      </c>
      <c r="Y477">
        <v>20.22</v>
      </c>
      <c r="Z477">
        <v>20.64</v>
      </c>
      <c r="AA477">
        <v>21.05</v>
      </c>
      <c r="AB477">
        <v>21.65</v>
      </c>
      <c r="AC477">
        <v>22.13</v>
      </c>
      <c r="AD477">
        <v>22.63</v>
      </c>
      <c r="AE477">
        <v>23.09</v>
      </c>
      <c r="AF477">
        <v>23.65</v>
      </c>
      <c r="AG477">
        <v>24.11</v>
      </c>
      <c r="AH477">
        <v>23.87</v>
      </c>
      <c r="AI477">
        <v>23.76</v>
      </c>
      <c r="AJ477">
        <v>23.8</v>
      </c>
      <c r="AK477">
        <v>23.78</v>
      </c>
    </row>
    <row r="478" spans="1:37" x14ac:dyDescent="0.3">
      <c r="A478" s="86" t="str">
        <f t="shared" si="7"/>
        <v>SDGbaseTra_UrbAS_BAUC_GVAapfis</v>
      </c>
      <c r="B478" s="2" t="s">
        <v>222</v>
      </c>
      <c r="C478" s="4" t="s">
        <v>218</v>
      </c>
      <c r="D478" s="7" t="s">
        <v>3</v>
      </c>
      <c r="E478" t="s">
        <v>25</v>
      </c>
      <c r="F478">
        <v>6.32</v>
      </c>
      <c r="G478">
        <v>6.21</v>
      </c>
      <c r="H478">
        <v>6.39</v>
      </c>
      <c r="I478">
        <v>6.41</v>
      </c>
      <c r="J478">
        <v>6.4</v>
      </c>
      <c r="K478">
        <v>6.47</v>
      </c>
      <c r="L478">
        <v>6.59</v>
      </c>
      <c r="M478">
        <v>6.71</v>
      </c>
      <c r="N478">
        <v>6.84</v>
      </c>
      <c r="O478">
        <v>7.24</v>
      </c>
      <c r="P478">
        <v>7.44</v>
      </c>
      <c r="Q478">
        <v>7.56</v>
      </c>
      <c r="R478">
        <v>7.78</v>
      </c>
      <c r="S478">
        <v>8</v>
      </c>
      <c r="T478">
        <v>8.24</v>
      </c>
      <c r="U478">
        <v>8.51</v>
      </c>
      <c r="V478">
        <v>8.74</v>
      </c>
      <c r="W478">
        <v>9</v>
      </c>
      <c r="X478">
        <v>9.2899999999999991</v>
      </c>
      <c r="Y478">
        <v>9.51</v>
      </c>
      <c r="Z478">
        <v>9.7200000000000006</v>
      </c>
      <c r="AA478">
        <v>9.9499999999999993</v>
      </c>
      <c r="AB478">
        <v>10.33</v>
      </c>
      <c r="AC478">
        <v>10.62</v>
      </c>
      <c r="AD478">
        <v>10.88</v>
      </c>
      <c r="AE478">
        <v>11.12</v>
      </c>
      <c r="AF478">
        <v>11.38</v>
      </c>
      <c r="AG478">
        <v>11.61</v>
      </c>
      <c r="AH478">
        <v>11.43</v>
      </c>
      <c r="AI478">
        <v>11.19</v>
      </c>
      <c r="AJ478">
        <v>11.02</v>
      </c>
      <c r="AK478">
        <v>10.85</v>
      </c>
    </row>
    <row r="479" spans="1:37" x14ac:dyDescent="0.3">
      <c r="A479" s="86" t="str">
        <f t="shared" si="7"/>
        <v>SDGbaseTra_UrbAS_BAUC_GVAavege</v>
      </c>
      <c r="B479" s="2" t="s">
        <v>222</v>
      </c>
      <c r="C479" s="4" t="s">
        <v>218</v>
      </c>
      <c r="D479" s="7" t="s">
        <v>3</v>
      </c>
      <c r="E479" t="s">
        <v>26</v>
      </c>
      <c r="F479">
        <v>10.97</v>
      </c>
      <c r="G479">
        <v>10.39</v>
      </c>
      <c r="H479">
        <v>10.84</v>
      </c>
      <c r="I479">
        <v>10.88</v>
      </c>
      <c r="J479">
        <v>10.86</v>
      </c>
      <c r="K479">
        <v>11.08</v>
      </c>
      <c r="L479">
        <v>11.31</v>
      </c>
      <c r="M479">
        <v>11.55</v>
      </c>
      <c r="N479">
        <v>11.8</v>
      </c>
      <c r="O479">
        <v>12.66</v>
      </c>
      <c r="P479">
        <v>13.01</v>
      </c>
      <c r="Q479">
        <v>13.19</v>
      </c>
      <c r="R479">
        <v>13.59</v>
      </c>
      <c r="S479">
        <v>13.99</v>
      </c>
      <c r="T479">
        <v>14.43</v>
      </c>
      <c r="U479">
        <v>14.92</v>
      </c>
      <c r="V479">
        <v>15.34</v>
      </c>
      <c r="W479">
        <v>15.82</v>
      </c>
      <c r="X479">
        <v>16.350000000000001</v>
      </c>
      <c r="Y479">
        <v>16.760000000000002</v>
      </c>
      <c r="Z479">
        <v>17.149999999999999</v>
      </c>
      <c r="AA479">
        <v>17.57</v>
      </c>
      <c r="AB479">
        <v>18.350000000000001</v>
      </c>
      <c r="AC479">
        <v>18.87</v>
      </c>
      <c r="AD479">
        <v>19.32</v>
      </c>
      <c r="AE479">
        <v>19.73</v>
      </c>
      <c r="AF479">
        <v>20.21</v>
      </c>
      <c r="AG479">
        <v>20.58</v>
      </c>
      <c r="AH479">
        <v>20.440000000000001</v>
      </c>
      <c r="AI479">
        <v>20.079999999999998</v>
      </c>
      <c r="AJ479">
        <v>19.760000000000002</v>
      </c>
      <c r="AK479">
        <v>19.399999999999999</v>
      </c>
    </row>
    <row r="480" spans="1:37" x14ac:dyDescent="0.3">
      <c r="A480" s="86" t="str">
        <f t="shared" si="7"/>
        <v>SDGbaseTra_UrbAS_BAUC_GVAafats</v>
      </c>
      <c r="B480" s="2" t="s">
        <v>222</v>
      </c>
      <c r="C480" s="4" t="s">
        <v>218</v>
      </c>
      <c r="D480" s="7" t="s">
        <v>3</v>
      </c>
      <c r="E480" t="s">
        <v>27</v>
      </c>
      <c r="F480">
        <v>3.48</v>
      </c>
      <c r="G480">
        <v>3.45</v>
      </c>
      <c r="H480">
        <v>3.57</v>
      </c>
      <c r="I480">
        <v>3.53</v>
      </c>
      <c r="J480">
        <v>3.53</v>
      </c>
      <c r="K480">
        <v>3.59</v>
      </c>
      <c r="L480">
        <v>3.64</v>
      </c>
      <c r="M480">
        <v>3.71</v>
      </c>
      <c r="N480">
        <v>3.77</v>
      </c>
      <c r="O480">
        <v>4.3600000000000003</v>
      </c>
      <c r="P480">
        <v>4.46</v>
      </c>
      <c r="Q480">
        <v>4.45</v>
      </c>
      <c r="R480">
        <v>4.49</v>
      </c>
      <c r="S480">
        <v>4.55</v>
      </c>
      <c r="T480">
        <v>4.62</v>
      </c>
      <c r="U480">
        <v>4.71</v>
      </c>
      <c r="V480">
        <v>4.76</v>
      </c>
      <c r="W480">
        <v>4.8499999999999996</v>
      </c>
      <c r="X480">
        <v>4.99</v>
      </c>
      <c r="Y480">
        <v>5.09</v>
      </c>
      <c r="Z480">
        <v>5.17</v>
      </c>
      <c r="AA480">
        <v>5.27</v>
      </c>
      <c r="AB480">
        <v>5.57</v>
      </c>
      <c r="AC480">
        <v>5.71</v>
      </c>
      <c r="AD480">
        <v>5.77</v>
      </c>
      <c r="AE480">
        <v>5.81</v>
      </c>
      <c r="AF480">
        <v>5.85</v>
      </c>
      <c r="AG480">
        <v>5.9</v>
      </c>
      <c r="AH480">
        <v>5.91</v>
      </c>
      <c r="AI480">
        <v>5.81</v>
      </c>
      <c r="AJ480">
        <v>5.71</v>
      </c>
      <c r="AK480">
        <v>5.61</v>
      </c>
    </row>
    <row r="481" spans="1:37" x14ac:dyDescent="0.3">
      <c r="A481" s="86" t="str">
        <f t="shared" si="7"/>
        <v>SDGbaseTra_UrbAS_BAUC_GVAadair</v>
      </c>
      <c r="B481" s="2" t="s">
        <v>222</v>
      </c>
      <c r="C481" s="4" t="s">
        <v>218</v>
      </c>
      <c r="D481" s="7" t="s">
        <v>3</v>
      </c>
      <c r="E481" t="s">
        <v>28</v>
      </c>
      <c r="F481">
        <v>10.56</v>
      </c>
      <c r="G481">
        <v>10.19</v>
      </c>
      <c r="H481">
        <v>10.36</v>
      </c>
      <c r="I481">
        <v>10.36</v>
      </c>
      <c r="J481">
        <v>10.35</v>
      </c>
      <c r="K481">
        <v>10.54</v>
      </c>
      <c r="L481">
        <v>10.76</v>
      </c>
      <c r="M481">
        <v>10.97</v>
      </c>
      <c r="N481">
        <v>11.2</v>
      </c>
      <c r="O481">
        <v>11.82</v>
      </c>
      <c r="P481">
        <v>12.11</v>
      </c>
      <c r="Q481">
        <v>12.27</v>
      </c>
      <c r="R481">
        <v>12.63</v>
      </c>
      <c r="S481">
        <v>12.99</v>
      </c>
      <c r="T481">
        <v>13.38</v>
      </c>
      <c r="U481">
        <v>13.81</v>
      </c>
      <c r="V481">
        <v>14.2</v>
      </c>
      <c r="W481">
        <v>14.65</v>
      </c>
      <c r="X481">
        <v>15.13</v>
      </c>
      <c r="Y481">
        <v>15.53</v>
      </c>
      <c r="Z481">
        <v>15.89</v>
      </c>
      <c r="AA481">
        <v>16.260000000000002</v>
      </c>
      <c r="AB481">
        <v>16.87</v>
      </c>
      <c r="AC481">
        <v>17.29</v>
      </c>
      <c r="AD481">
        <v>17.66</v>
      </c>
      <c r="AE481">
        <v>18.02</v>
      </c>
      <c r="AF481">
        <v>18.440000000000001</v>
      </c>
      <c r="AG481">
        <v>18.75</v>
      </c>
      <c r="AH481">
        <v>18.55</v>
      </c>
      <c r="AI481">
        <v>18.29</v>
      </c>
      <c r="AJ481">
        <v>18.07</v>
      </c>
      <c r="AK481">
        <v>17.829999999999998</v>
      </c>
    </row>
    <row r="482" spans="1:37" x14ac:dyDescent="0.3">
      <c r="A482" s="86" t="str">
        <f t="shared" si="7"/>
        <v>SDGbaseTra_UrbAS_BAUC_GVAagrai</v>
      </c>
      <c r="B482" s="2" t="s">
        <v>222</v>
      </c>
      <c r="C482" s="4" t="s">
        <v>218</v>
      </c>
      <c r="D482" s="7" t="s">
        <v>3</v>
      </c>
      <c r="E482" t="s">
        <v>29</v>
      </c>
      <c r="F482">
        <v>8.56</v>
      </c>
      <c r="G482">
        <v>8.39</v>
      </c>
      <c r="H482">
        <v>8.3800000000000008</v>
      </c>
      <c r="I482">
        <v>8.5</v>
      </c>
      <c r="J482">
        <v>8.5</v>
      </c>
      <c r="K482">
        <v>8.4600000000000009</v>
      </c>
      <c r="L482">
        <v>8.49</v>
      </c>
      <c r="M482">
        <v>8.5</v>
      </c>
      <c r="N482">
        <v>8.5399999999999991</v>
      </c>
      <c r="O482">
        <v>8.7200000000000006</v>
      </c>
      <c r="P482">
        <v>8.7799999999999994</v>
      </c>
      <c r="Q482">
        <v>8.7899999999999991</v>
      </c>
      <c r="R482">
        <v>8.89</v>
      </c>
      <c r="S482">
        <v>8.9499999999999993</v>
      </c>
      <c r="T482">
        <v>8.99</v>
      </c>
      <c r="U482">
        <v>9.07</v>
      </c>
      <c r="V482">
        <v>9.11</v>
      </c>
      <c r="W482">
        <v>9.1300000000000008</v>
      </c>
      <c r="X482">
        <v>9.16</v>
      </c>
      <c r="Y482">
        <v>9.1999999999999993</v>
      </c>
      <c r="Z482">
        <v>9.27</v>
      </c>
      <c r="AA482">
        <v>9.33</v>
      </c>
      <c r="AB482">
        <v>9.4600000000000009</v>
      </c>
      <c r="AC482">
        <v>9.52</v>
      </c>
      <c r="AD482">
        <v>9.61</v>
      </c>
      <c r="AE482">
        <v>9.69</v>
      </c>
      <c r="AF482">
        <v>9.7899999999999991</v>
      </c>
      <c r="AG482">
        <v>9.76</v>
      </c>
      <c r="AH482">
        <v>9.5299999999999994</v>
      </c>
      <c r="AI482">
        <v>9.4</v>
      </c>
      <c r="AJ482">
        <v>9.36</v>
      </c>
      <c r="AK482">
        <v>9.31</v>
      </c>
    </row>
    <row r="483" spans="1:37" x14ac:dyDescent="0.3">
      <c r="A483" s="86" t="str">
        <f t="shared" si="7"/>
        <v>SDGbaseTra_UrbAS_BAUC_GVAastar</v>
      </c>
      <c r="B483" s="2" t="s">
        <v>222</v>
      </c>
      <c r="C483" s="4" t="s">
        <v>218</v>
      </c>
      <c r="D483" s="7" t="s">
        <v>3</v>
      </c>
      <c r="E483" t="s">
        <v>30</v>
      </c>
      <c r="F483">
        <v>7.25</v>
      </c>
      <c r="G483">
        <v>7.1</v>
      </c>
      <c r="H483">
        <v>7.17</v>
      </c>
      <c r="I483">
        <v>7.28</v>
      </c>
      <c r="J483">
        <v>7.28</v>
      </c>
      <c r="K483">
        <v>7.26</v>
      </c>
      <c r="L483">
        <v>7.28</v>
      </c>
      <c r="M483">
        <v>7.32</v>
      </c>
      <c r="N483">
        <v>7.36</v>
      </c>
      <c r="O483">
        <v>7.52</v>
      </c>
      <c r="P483">
        <v>7.58</v>
      </c>
      <c r="Q483">
        <v>7.61</v>
      </c>
      <c r="R483">
        <v>7.67</v>
      </c>
      <c r="S483">
        <v>7.71</v>
      </c>
      <c r="T483">
        <v>7.72</v>
      </c>
      <c r="U483">
        <v>7.78</v>
      </c>
      <c r="V483">
        <v>7.79</v>
      </c>
      <c r="W483">
        <v>7.79</v>
      </c>
      <c r="X483">
        <v>7.8</v>
      </c>
      <c r="Y483">
        <v>7.81</v>
      </c>
      <c r="Z483">
        <v>7.83</v>
      </c>
      <c r="AA483">
        <v>7.85</v>
      </c>
      <c r="AB483">
        <v>7.92</v>
      </c>
      <c r="AC483">
        <v>7.94</v>
      </c>
      <c r="AD483">
        <v>7.97</v>
      </c>
      <c r="AE483">
        <v>8.01</v>
      </c>
      <c r="AF483">
        <v>8.06</v>
      </c>
      <c r="AG483">
        <v>7.73</v>
      </c>
      <c r="AH483">
        <v>7.27</v>
      </c>
      <c r="AI483">
        <v>6.87</v>
      </c>
      <c r="AJ483">
        <v>6.55</v>
      </c>
      <c r="AK483">
        <v>6.26</v>
      </c>
    </row>
    <row r="484" spans="1:37" x14ac:dyDescent="0.3">
      <c r="A484" s="86" t="str">
        <f t="shared" si="7"/>
        <v>SDGbaseTra_UrbAS_BAUC_GVAafeed</v>
      </c>
      <c r="B484" s="2" t="s">
        <v>222</v>
      </c>
      <c r="C484" s="4" t="s">
        <v>218</v>
      </c>
      <c r="D484" s="7" t="s">
        <v>3</v>
      </c>
      <c r="E484" t="s">
        <v>31</v>
      </c>
      <c r="F484">
        <v>6.55</v>
      </c>
      <c r="G484">
        <v>4.91</v>
      </c>
      <c r="H484">
        <v>5.67</v>
      </c>
      <c r="I484">
        <v>5.7</v>
      </c>
      <c r="J484">
        <v>5.69</v>
      </c>
      <c r="K484">
        <v>6.08</v>
      </c>
      <c r="L484">
        <v>6.24</v>
      </c>
      <c r="M484">
        <v>6.36</v>
      </c>
      <c r="N484">
        <v>6.53</v>
      </c>
      <c r="O484">
        <v>7.06</v>
      </c>
      <c r="P484">
        <v>7.22</v>
      </c>
      <c r="Q484">
        <v>7.35</v>
      </c>
      <c r="R484">
        <v>7.66</v>
      </c>
      <c r="S484">
        <v>7.95</v>
      </c>
      <c r="T484">
        <v>8.26</v>
      </c>
      <c r="U484">
        <v>8.59</v>
      </c>
      <c r="V484">
        <v>8.9499999999999993</v>
      </c>
      <c r="W484">
        <v>9.33</v>
      </c>
      <c r="X484">
        <v>9.6999999999999993</v>
      </c>
      <c r="Y484">
        <v>10.09</v>
      </c>
      <c r="Z484">
        <v>10.47</v>
      </c>
      <c r="AA484">
        <v>10.8</v>
      </c>
      <c r="AB484">
        <v>11.43</v>
      </c>
      <c r="AC484">
        <v>11.81</v>
      </c>
      <c r="AD484">
        <v>12.13</v>
      </c>
      <c r="AE484">
        <v>12.47</v>
      </c>
      <c r="AF484">
        <v>12.81</v>
      </c>
      <c r="AG484">
        <v>13.2</v>
      </c>
      <c r="AH484">
        <v>13.81</v>
      </c>
      <c r="AI484">
        <v>14.03</v>
      </c>
      <c r="AJ484">
        <v>13.89</v>
      </c>
      <c r="AK484">
        <v>13.7</v>
      </c>
    </row>
    <row r="485" spans="1:37" x14ac:dyDescent="0.3">
      <c r="A485" s="86" t="str">
        <f t="shared" si="7"/>
        <v>SDGbaseTra_UrbAS_BAUC_GVAabake</v>
      </c>
      <c r="B485" s="2" t="s">
        <v>222</v>
      </c>
      <c r="C485" s="4" t="s">
        <v>218</v>
      </c>
      <c r="D485" s="7" t="s">
        <v>3</v>
      </c>
      <c r="E485" t="s">
        <v>32</v>
      </c>
      <c r="F485">
        <v>22.28</v>
      </c>
      <c r="G485">
        <v>21.57</v>
      </c>
      <c r="H485">
        <v>21.92</v>
      </c>
      <c r="I485">
        <v>22.23</v>
      </c>
      <c r="J485">
        <v>22.35</v>
      </c>
      <c r="K485">
        <v>22.61</v>
      </c>
      <c r="L485">
        <v>22.97</v>
      </c>
      <c r="M485">
        <v>23.32</v>
      </c>
      <c r="N485">
        <v>23.69</v>
      </c>
      <c r="O485">
        <v>24.2</v>
      </c>
      <c r="P485">
        <v>24.65</v>
      </c>
      <c r="Q485">
        <v>25</v>
      </c>
      <c r="R485">
        <v>25.67</v>
      </c>
      <c r="S485">
        <v>26.27</v>
      </c>
      <c r="T485">
        <v>26.87</v>
      </c>
      <c r="U485">
        <v>27.53</v>
      </c>
      <c r="V485">
        <v>28.11</v>
      </c>
      <c r="W485">
        <v>28.73</v>
      </c>
      <c r="X485">
        <v>29.41</v>
      </c>
      <c r="Y485">
        <v>29.95</v>
      </c>
      <c r="Z485">
        <v>30.48</v>
      </c>
      <c r="AA485">
        <v>30.97</v>
      </c>
      <c r="AB485">
        <v>31.59</v>
      </c>
      <c r="AC485">
        <v>32.07</v>
      </c>
      <c r="AD485">
        <v>32.61</v>
      </c>
      <c r="AE485">
        <v>33.19</v>
      </c>
      <c r="AF485">
        <v>33.840000000000003</v>
      </c>
      <c r="AG485">
        <v>34.200000000000003</v>
      </c>
      <c r="AH485">
        <v>33.450000000000003</v>
      </c>
      <c r="AI485">
        <v>32.840000000000003</v>
      </c>
      <c r="AJ485">
        <v>32.47</v>
      </c>
      <c r="AK485">
        <v>32.07</v>
      </c>
    </row>
    <row r="486" spans="1:37" x14ac:dyDescent="0.3">
      <c r="A486" s="86" t="str">
        <f t="shared" si="7"/>
        <v>SDGbaseTra_UrbAS_BAUC_GVAasuga</v>
      </c>
      <c r="B486" s="2" t="s">
        <v>222</v>
      </c>
      <c r="C486" s="4" t="s">
        <v>218</v>
      </c>
      <c r="D486" s="7" t="s">
        <v>3</v>
      </c>
      <c r="E486" t="s">
        <v>33</v>
      </c>
      <c r="F486">
        <v>8.52</v>
      </c>
      <c r="G486">
        <v>8.35</v>
      </c>
      <c r="H486">
        <v>8.49</v>
      </c>
      <c r="I486">
        <v>8.6</v>
      </c>
      <c r="J486">
        <v>8.6199999999999992</v>
      </c>
      <c r="K486">
        <v>8.68</v>
      </c>
      <c r="L486">
        <v>8.77</v>
      </c>
      <c r="M486">
        <v>8.84</v>
      </c>
      <c r="N486">
        <v>8.9</v>
      </c>
      <c r="O486">
        <v>9.23</v>
      </c>
      <c r="P486">
        <v>9.32</v>
      </c>
      <c r="Q486">
        <v>9.33</v>
      </c>
      <c r="R486">
        <v>9.5</v>
      </c>
      <c r="S486">
        <v>9.66</v>
      </c>
      <c r="T486">
        <v>9.81</v>
      </c>
      <c r="U486">
        <v>9.9700000000000006</v>
      </c>
      <c r="V486">
        <v>10.06</v>
      </c>
      <c r="W486">
        <v>10.19</v>
      </c>
      <c r="X486">
        <v>10.36</v>
      </c>
      <c r="Y486">
        <v>10.47</v>
      </c>
      <c r="Z486">
        <v>10.57</v>
      </c>
      <c r="AA486">
        <v>10.68</v>
      </c>
      <c r="AB486">
        <v>10.87</v>
      </c>
      <c r="AC486">
        <v>10.97</v>
      </c>
      <c r="AD486">
        <v>11.08</v>
      </c>
      <c r="AE486">
        <v>11.18</v>
      </c>
      <c r="AF486">
        <v>11.33</v>
      </c>
      <c r="AG486">
        <v>11.48</v>
      </c>
      <c r="AH486">
        <v>11.33</v>
      </c>
      <c r="AI486">
        <v>11.19</v>
      </c>
      <c r="AJ486">
        <v>11.15</v>
      </c>
      <c r="AK486">
        <v>11.1</v>
      </c>
    </row>
    <row r="487" spans="1:37" x14ac:dyDescent="0.3">
      <c r="A487" s="86" t="str">
        <f t="shared" si="7"/>
        <v>SDGbaseTra_UrbAS_BAUC_GVAaconf</v>
      </c>
      <c r="B487" s="2" t="s">
        <v>222</v>
      </c>
      <c r="C487" s="4" t="s">
        <v>218</v>
      </c>
      <c r="D487" s="7" t="s">
        <v>3</v>
      </c>
      <c r="E487" t="s">
        <v>34</v>
      </c>
      <c r="F487">
        <v>2.4900000000000002</v>
      </c>
      <c r="G487">
        <v>2.37</v>
      </c>
      <c r="H487">
        <v>2.46</v>
      </c>
      <c r="I487">
        <v>2.4500000000000002</v>
      </c>
      <c r="J487">
        <v>2.4300000000000002</v>
      </c>
      <c r="K487">
        <v>2.4900000000000002</v>
      </c>
      <c r="L487">
        <v>2.56</v>
      </c>
      <c r="M487">
        <v>2.62</v>
      </c>
      <c r="N487">
        <v>2.69</v>
      </c>
      <c r="O487">
        <v>2.84</v>
      </c>
      <c r="P487">
        <v>2.94</v>
      </c>
      <c r="Q487">
        <v>3.02</v>
      </c>
      <c r="R487">
        <v>3.16</v>
      </c>
      <c r="S487">
        <v>3.3</v>
      </c>
      <c r="T487">
        <v>3.45</v>
      </c>
      <c r="U487">
        <v>3.62</v>
      </c>
      <c r="V487">
        <v>3.77</v>
      </c>
      <c r="W487">
        <v>3.93</v>
      </c>
      <c r="X487">
        <v>4.09</v>
      </c>
      <c r="Y487">
        <v>4.2300000000000004</v>
      </c>
      <c r="Z487">
        <v>4.38</v>
      </c>
      <c r="AA487">
        <v>4.53</v>
      </c>
      <c r="AB487">
        <v>4.75</v>
      </c>
      <c r="AC487">
        <v>4.92</v>
      </c>
      <c r="AD487">
        <v>5.09</v>
      </c>
      <c r="AE487">
        <v>5.26</v>
      </c>
      <c r="AF487">
        <v>5.43</v>
      </c>
      <c r="AG487">
        <v>5.58</v>
      </c>
      <c r="AH487">
        <v>5.53</v>
      </c>
      <c r="AI487">
        <v>5.43</v>
      </c>
      <c r="AJ487">
        <v>5.34</v>
      </c>
      <c r="AK487">
        <v>5.23</v>
      </c>
    </row>
    <row r="488" spans="1:37" x14ac:dyDescent="0.3">
      <c r="A488" s="86" t="str">
        <f t="shared" si="7"/>
        <v>SDGbaseTra_UrbAS_BAUC_GVAapast</v>
      </c>
      <c r="B488" s="2" t="s">
        <v>222</v>
      </c>
      <c r="C488" s="4" t="s">
        <v>218</v>
      </c>
      <c r="D488" s="7" t="s">
        <v>3</v>
      </c>
      <c r="E488" t="s">
        <v>35</v>
      </c>
      <c r="F488">
        <v>0.65</v>
      </c>
      <c r="G488">
        <v>0.61</v>
      </c>
      <c r="H488">
        <v>0.64</v>
      </c>
      <c r="I488">
        <v>0.64</v>
      </c>
      <c r="J488">
        <v>0.64</v>
      </c>
      <c r="K488">
        <v>0.66</v>
      </c>
      <c r="L488">
        <v>0.68</v>
      </c>
      <c r="M488">
        <v>0.7</v>
      </c>
      <c r="N488">
        <v>0.72</v>
      </c>
      <c r="O488">
        <v>0.78</v>
      </c>
      <c r="P488">
        <v>0.8</v>
      </c>
      <c r="Q488">
        <v>0.81</v>
      </c>
      <c r="R488">
        <v>0.84</v>
      </c>
      <c r="S488">
        <v>0.88</v>
      </c>
      <c r="T488">
        <v>0.91</v>
      </c>
      <c r="U488">
        <v>0.95</v>
      </c>
      <c r="V488">
        <v>0.98</v>
      </c>
      <c r="W488">
        <v>1.02</v>
      </c>
      <c r="X488">
        <v>1.06</v>
      </c>
      <c r="Y488">
        <v>1.0900000000000001</v>
      </c>
      <c r="Z488">
        <v>1.1100000000000001</v>
      </c>
      <c r="AA488">
        <v>1.1399999999999999</v>
      </c>
      <c r="AB488">
        <v>1.2</v>
      </c>
      <c r="AC488">
        <v>1.23</v>
      </c>
      <c r="AD488">
        <v>1.26</v>
      </c>
      <c r="AE488">
        <v>1.29</v>
      </c>
      <c r="AF488">
        <v>1.32</v>
      </c>
      <c r="AG488">
        <v>1.35</v>
      </c>
      <c r="AH488">
        <v>1.35</v>
      </c>
      <c r="AI488">
        <v>1.34</v>
      </c>
      <c r="AJ488">
        <v>1.32</v>
      </c>
      <c r="AK488">
        <v>1.3</v>
      </c>
    </row>
    <row r="489" spans="1:37" x14ac:dyDescent="0.3">
      <c r="A489" s="86" t="str">
        <f t="shared" si="7"/>
        <v>SDGbaseTra_UrbAS_BAUC_GVAaofoo</v>
      </c>
      <c r="B489" s="2" t="s">
        <v>222</v>
      </c>
      <c r="C489" s="4" t="s">
        <v>218</v>
      </c>
      <c r="D489" s="7" t="s">
        <v>3</v>
      </c>
      <c r="E489" t="s">
        <v>36</v>
      </c>
      <c r="F489">
        <v>12.41</v>
      </c>
      <c r="G489">
        <v>11.63</v>
      </c>
      <c r="H489">
        <v>12.03</v>
      </c>
      <c r="I489">
        <v>12.09</v>
      </c>
      <c r="J489">
        <v>12.12</v>
      </c>
      <c r="K489">
        <v>12.39</v>
      </c>
      <c r="L489">
        <v>12.66</v>
      </c>
      <c r="M489">
        <v>12.92</v>
      </c>
      <c r="N489">
        <v>13.19</v>
      </c>
      <c r="O489">
        <v>14.21</v>
      </c>
      <c r="P489">
        <v>14.52</v>
      </c>
      <c r="Q489">
        <v>14.65</v>
      </c>
      <c r="R489">
        <v>15.04</v>
      </c>
      <c r="S489">
        <v>15.47</v>
      </c>
      <c r="T489">
        <v>15.94</v>
      </c>
      <c r="U489">
        <v>16.43</v>
      </c>
      <c r="V489">
        <v>16.86</v>
      </c>
      <c r="W489">
        <v>17.39</v>
      </c>
      <c r="X489">
        <v>17.989999999999998</v>
      </c>
      <c r="Y489">
        <v>18.440000000000001</v>
      </c>
      <c r="Z489">
        <v>18.84</v>
      </c>
      <c r="AA489">
        <v>19.260000000000002</v>
      </c>
      <c r="AB489">
        <v>20.059999999999999</v>
      </c>
      <c r="AC489">
        <v>20.53</v>
      </c>
      <c r="AD489">
        <v>20.92</v>
      </c>
      <c r="AE489">
        <v>21.32</v>
      </c>
      <c r="AF489">
        <v>21.8</v>
      </c>
      <c r="AG489">
        <v>22.23</v>
      </c>
      <c r="AH489">
        <v>22.22</v>
      </c>
      <c r="AI489">
        <v>21.97</v>
      </c>
      <c r="AJ489">
        <v>21.74</v>
      </c>
      <c r="AK489">
        <v>21.47</v>
      </c>
    </row>
    <row r="490" spans="1:37" x14ac:dyDescent="0.3">
      <c r="A490" s="86" t="str">
        <f t="shared" si="7"/>
        <v>SDGbaseTra_UrbAS_BAUC_GVAabevt</v>
      </c>
      <c r="B490" s="2" t="s">
        <v>222</v>
      </c>
      <c r="C490" s="4" t="s">
        <v>218</v>
      </c>
      <c r="D490" s="7" t="s">
        <v>3</v>
      </c>
      <c r="E490" t="s">
        <v>37</v>
      </c>
      <c r="F490">
        <v>40.840000000000003</v>
      </c>
      <c r="G490">
        <v>39.71</v>
      </c>
      <c r="H490">
        <v>42.53</v>
      </c>
      <c r="I490">
        <v>42.36</v>
      </c>
      <c r="J490">
        <v>42.17</v>
      </c>
      <c r="K490">
        <v>43.53</v>
      </c>
      <c r="L490">
        <v>44.74</v>
      </c>
      <c r="M490">
        <v>45.92</v>
      </c>
      <c r="N490">
        <v>47.06</v>
      </c>
      <c r="O490">
        <v>52.56</v>
      </c>
      <c r="P490">
        <v>54.08</v>
      </c>
      <c r="Q490">
        <v>54.56</v>
      </c>
      <c r="R490">
        <v>56.18</v>
      </c>
      <c r="S490">
        <v>57.98</v>
      </c>
      <c r="T490">
        <v>60.1</v>
      </c>
      <c r="U490">
        <v>62.26</v>
      </c>
      <c r="V490">
        <v>64.02</v>
      </c>
      <c r="W490">
        <v>66.34</v>
      </c>
      <c r="X490">
        <v>68.94</v>
      </c>
      <c r="Y490">
        <v>70.66</v>
      </c>
      <c r="Z490">
        <v>72.180000000000007</v>
      </c>
      <c r="AA490">
        <v>74.05</v>
      </c>
      <c r="AB490">
        <v>78.23</v>
      </c>
      <c r="AC490">
        <v>80.87</v>
      </c>
      <c r="AD490">
        <v>82.7</v>
      </c>
      <c r="AE490">
        <v>84.27</v>
      </c>
      <c r="AF490">
        <v>86.16</v>
      </c>
      <c r="AG490">
        <v>87.93</v>
      </c>
      <c r="AH490">
        <v>88.21</v>
      </c>
      <c r="AI490">
        <v>86.88</v>
      </c>
      <c r="AJ490">
        <v>85.69</v>
      </c>
      <c r="AK490">
        <v>84.33</v>
      </c>
    </row>
    <row r="491" spans="1:37" x14ac:dyDescent="0.3">
      <c r="A491" s="86" t="str">
        <f t="shared" si="7"/>
        <v>SDGbaseTra_UrbAS_BAUC_GVAatext</v>
      </c>
      <c r="B491" s="2" t="s">
        <v>222</v>
      </c>
      <c r="C491" s="4" t="s">
        <v>218</v>
      </c>
      <c r="D491" s="7" t="s">
        <v>3</v>
      </c>
      <c r="E491" t="s">
        <v>38</v>
      </c>
      <c r="F491">
        <v>6.57</v>
      </c>
      <c r="G491">
        <v>6.63</v>
      </c>
      <c r="H491">
        <v>6.77</v>
      </c>
      <c r="I491">
        <v>6.77</v>
      </c>
      <c r="J491">
        <v>6.83</v>
      </c>
      <c r="K491">
        <v>6.95</v>
      </c>
      <c r="L491">
        <v>7.11</v>
      </c>
      <c r="M491">
        <v>7.31</v>
      </c>
      <c r="N491">
        <v>7.51</v>
      </c>
      <c r="O491">
        <v>7.9</v>
      </c>
      <c r="P491">
        <v>8.15</v>
      </c>
      <c r="Q491">
        <v>8.33</v>
      </c>
      <c r="R491">
        <v>8.6</v>
      </c>
      <c r="S491">
        <v>8.8800000000000008</v>
      </c>
      <c r="T491">
        <v>9.18</v>
      </c>
      <c r="U491">
        <v>9.52</v>
      </c>
      <c r="V491">
        <v>9.85</v>
      </c>
      <c r="W491">
        <v>10.220000000000001</v>
      </c>
      <c r="X491">
        <v>10.6</v>
      </c>
      <c r="Y491">
        <v>10.91</v>
      </c>
      <c r="Z491">
        <v>11.2</v>
      </c>
      <c r="AA491">
        <v>11.5</v>
      </c>
      <c r="AB491">
        <v>11.85</v>
      </c>
      <c r="AC491">
        <v>12.13</v>
      </c>
      <c r="AD491">
        <v>12.43</v>
      </c>
      <c r="AE491">
        <v>12.75</v>
      </c>
      <c r="AF491">
        <v>13.1</v>
      </c>
      <c r="AG491">
        <v>13.45</v>
      </c>
      <c r="AH491">
        <v>13.17</v>
      </c>
      <c r="AI491">
        <v>12.83</v>
      </c>
      <c r="AJ491">
        <v>12.59</v>
      </c>
      <c r="AK491">
        <v>12.36</v>
      </c>
    </row>
    <row r="492" spans="1:37" x14ac:dyDescent="0.3">
      <c r="A492" s="86" t="str">
        <f t="shared" si="7"/>
        <v>SDGbaseTra_UrbAS_BAUC_GVAaclth</v>
      </c>
      <c r="B492" s="2" t="s">
        <v>222</v>
      </c>
      <c r="C492" s="4" t="s">
        <v>218</v>
      </c>
      <c r="D492" s="7" t="s">
        <v>3</v>
      </c>
      <c r="E492" t="s">
        <v>39</v>
      </c>
      <c r="F492">
        <v>6.76</v>
      </c>
      <c r="G492">
        <v>6.8</v>
      </c>
      <c r="H492">
        <v>7</v>
      </c>
      <c r="I492">
        <v>7.06</v>
      </c>
      <c r="J492">
        <v>7.09</v>
      </c>
      <c r="K492">
        <v>7.19</v>
      </c>
      <c r="L492">
        <v>7.34</v>
      </c>
      <c r="M492">
        <v>7.51</v>
      </c>
      <c r="N492">
        <v>7.68</v>
      </c>
      <c r="O492">
        <v>7.96</v>
      </c>
      <c r="P492">
        <v>8.17</v>
      </c>
      <c r="Q492">
        <v>8.33</v>
      </c>
      <c r="R492">
        <v>8.6</v>
      </c>
      <c r="S492">
        <v>8.86</v>
      </c>
      <c r="T492">
        <v>9.14</v>
      </c>
      <c r="U492">
        <v>9.4700000000000006</v>
      </c>
      <c r="V492">
        <v>9.77</v>
      </c>
      <c r="W492">
        <v>10.08</v>
      </c>
      <c r="X492">
        <v>10.41</v>
      </c>
      <c r="Y492">
        <v>10.68</v>
      </c>
      <c r="Z492">
        <v>10.93</v>
      </c>
      <c r="AA492">
        <v>11.19</v>
      </c>
      <c r="AB492">
        <v>11.51</v>
      </c>
      <c r="AC492">
        <v>11.76</v>
      </c>
      <c r="AD492">
        <v>12.02</v>
      </c>
      <c r="AE492">
        <v>12.28</v>
      </c>
      <c r="AF492">
        <v>12.58</v>
      </c>
      <c r="AG492">
        <v>12.85</v>
      </c>
      <c r="AH492">
        <v>12.56</v>
      </c>
      <c r="AI492">
        <v>12.27</v>
      </c>
      <c r="AJ492">
        <v>12.06</v>
      </c>
      <c r="AK492">
        <v>11.85</v>
      </c>
    </row>
    <row r="493" spans="1:37" x14ac:dyDescent="0.3">
      <c r="A493" s="86" t="str">
        <f t="shared" si="7"/>
        <v>SDGbaseTra_UrbAS_BAUC_GVAaleat</v>
      </c>
      <c r="B493" s="2" t="s">
        <v>222</v>
      </c>
      <c r="C493" s="4" t="s">
        <v>218</v>
      </c>
      <c r="D493" s="7" t="s">
        <v>3</v>
      </c>
      <c r="E493" t="s">
        <v>40</v>
      </c>
      <c r="F493">
        <v>2.4500000000000002</v>
      </c>
      <c r="G493">
        <v>2.66</v>
      </c>
      <c r="H493">
        <v>2.7</v>
      </c>
      <c r="I493">
        <v>2.61</v>
      </c>
      <c r="J493">
        <v>2.59</v>
      </c>
      <c r="K493">
        <v>2.61</v>
      </c>
      <c r="L493">
        <v>2.68</v>
      </c>
      <c r="M493">
        <v>2.8</v>
      </c>
      <c r="N493">
        <v>2.91</v>
      </c>
      <c r="O493">
        <v>3.43</v>
      </c>
      <c r="P493">
        <v>3.63</v>
      </c>
      <c r="Q493">
        <v>3.71</v>
      </c>
      <c r="R493">
        <v>3.77</v>
      </c>
      <c r="S493">
        <v>3.85</v>
      </c>
      <c r="T493">
        <v>3.97</v>
      </c>
      <c r="U493">
        <v>4.12</v>
      </c>
      <c r="V493">
        <v>4.2300000000000004</v>
      </c>
      <c r="W493">
        <v>4.3899999999999997</v>
      </c>
      <c r="X493">
        <v>4.58</v>
      </c>
      <c r="Y493">
        <v>4.68</v>
      </c>
      <c r="Z493">
        <v>4.75</v>
      </c>
      <c r="AA493">
        <v>4.8899999999999997</v>
      </c>
      <c r="AB493">
        <v>5.17</v>
      </c>
      <c r="AC493">
        <v>5.4</v>
      </c>
      <c r="AD493">
        <v>5.57</v>
      </c>
      <c r="AE493">
        <v>5.71</v>
      </c>
      <c r="AF493">
        <v>5.85</v>
      </c>
      <c r="AG493">
        <v>5.96</v>
      </c>
      <c r="AH493">
        <v>5.69</v>
      </c>
      <c r="AI493">
        <v>5.33</v>
      </c>
      <c r="AJ493">
        <v>5.0999999999999996</v>
      </c>
      <c r="AK493">
        <v>4.8899999999999997</v>
      </c>
    </row>
    <row r="494" spans="1:37" x14ac:dyDescent="0.3">
      <c r="A494" s="86" t="str">
        <f t="shared" si="7"/>
        <v>SDGbaseTra_UrbAS_BAUC_GVAafoot</v>
      </c>
      <c r="B494" s="2" t="s">
        <v>222</v>
      </c>
      <c r="C494" s="4" t="s">
        <v>218</v>
      </c>
      <c r="D494" s="7" t="s">
        <v>3</v>
      </c>
      <c r="E494" t="s">
        <v>41</v>
      </c>
      <c r="F494">
        <v>1.91</v>
      </c>
      <c r="G494">
        <v>1.98</v>
      </c>
      <c r="H494">
        <v>2.0299999999999998</v>
      </c>
      <c r="I494">
        <v>2.0499999999999998</v>
      </c>
      <c r="J494">
        <v>2.0699999999999998</v>
      </c>
      <c r="K494">
        <v>2.1</v>
      </c>
      <c r="L494">
        <v>2.15</v>
      </c>
      <c r="M494">
        <v>2.2000000000000002</v>
      </c>
      <c r="N494">
        <v>2.25</v>
      </c>
      <c r="O494">
        <v>2.34</v>
      </c>
      <c r="P494">
        <v>2.41</v>
      </c>
      <c r="Q494">
        <v>2.46</v>
      </c>
      <c r="R494">
        <v>2.54</v>
      </c>
      <c r="S494">
        <v>2.61</v>
      </c>
      <c r="T494">
        <v>2.69</v>
      </c>
      <c r="U494">
        <v>2.78</v>
      </c>
      <c r="V494">
        <v>2.86</v>
      </c>
      <c r="W494">
        <v>2.95</v>
      </c>
      <c r="X494">
        <v>3.05</v>
      </c>
      <c r="Y494">
        <v>3.13</v>
      </c>
      <c r="Z494">
        <v>3.2</v>
      </c>
      <c r="AA494">
        <v>3.27</v>
      </c>
      <c r="AB494">
        <v>3.38</v>
      </c>
      <c r="AC494">
        <v>3.47</v>
      </c>
      <c r="AD494">
        <v>3.56</v>
      </c>
      <c r="AE494">
        <v>3.65</v>
      </c>
      <c r="AF494">
        <v>3.74</v>
      </c>
      <c r="AG494">
        <v>3.82</v>
      </c>
      <c r="AH494">
        <v>3.74</v>
      </c>
      <c r="AI494">
        <v>3.66</v>
      </c>
      <c r="AJ494">
        <v>3.6</v>
      </c>
      <c r="AK494">
        <v>3.55</v>
      </c>
    </row>
    <row r="495" spans="1:37" x14ac:dyDescent="0.3">
      <c r="A495" s="86" t="str">
        <f t="shared" si="7"/>
        <v>SDGbaseTra_UrbAS_BAUC_GVAawood</v>
      </c>
      <c r="B495" s="2" t="s">
        <v>222</v>
      </c>
      <c r="C495" s="4" t="s">
        <v>218</v>
      </c>
      <c r="D495" s="7" t="s">
        <v>3</v>
      </c>
      <c r="E495" t="s">
        <v>42</v>
      </c>
      <c r="F495">
        <v>23.69</v>
      </c>
      <c r="G495">
        <v>22.39</v>
      </c>
      <c r="H495">
        <v>23.09</v>
      </c>
      <c r="I495">
        <v>23.55</v>
      </c>
      <c r="J495">
        <v>24.24</v>
      </c>
      <c r="K495">
        <v>24.66</v>
      </c>
      <c r="L495">
        <v>25.19</v>
      </c>
      <c r="M495">
        <v>25.81</v>
      </c>
      <c r="N495">
        <v>26.43</v>
      </c>
      <c r="O495">
        <v>27.51</v>
      </c>
      <c r="P495">
        <v>28.16</v>
      </c>
      <c r="Q495">
        <v>28.74</v>
      </c>
      <c r="R495">
        <v>29.52</v>
      </c>
      <c r="S495">
        <v>30.42</v>
      </c>
      <c r="T495">
        <v>31.39</v>
      </c>
      <c r="U495">
        <v>32.450000000000003</v>
      </c>
      <c r="V495">
        <v>33.520000000000003</v>
      </c>
      <c r="W495">
        <v>34.68</v>
      </c>
      <c r="X495">
        <v>35.93</v>
      </c>
      <c r="Y495">
        <v>36.97</v>
      </c>
      <c r="Z495">
        <v>37.97</v>
      </c>
      <c r="AA495">
        <v>38.99</v>
      </c>
      <c r="AB495">
        <v>39.94</v>
      </c>
      <c r="AC495">
        <v>40.729999999999997</v>
      </c>
      <c r="AD495">
        <v>41.67</v>
      </c>
      <c r="AE495">
        <v>42.69</v>
      </c>
      <c r="AF495">
        <v>43.84</v>
      </c>
      <c r="AG495">
        <v>44.86</v>
      </c>
      <c r="AH495">
        <v>44.45</v>
      </c>
      <c r="AI495">
        <v>43.65</v>
      </c>
      <c r="AJ495">
        <v>43.14</v>
      </c>
      <c r="AK495">
        <v>42.63</v>
      </c>
    </row>
    <row r="496" spans="1:37" x14ac:dyDescent="0.3">
      <c r="A496" s="86" t="str">
        <f t="shared" si="7"/>
        <v>SDGbaseTra_UrbAS_BAUC_GVAapapr</v>
      </c>
      <c r="B496" s="2" t="s">
        <v>222</v>
      </c>
      <c r="C496" s="4" t="s">
        <v>218</v>
      </c>
      <c r="D496" s="7" t="s">
        <v>3</v>
      </c>
      <c r="E496" t="s">
        <v>43</v>
      </c>
      <c r="F496">
        <v>24.02</v>
      </c>
      <c r="G496">
        <v>23.7</v>
      </c>
      <c r="H496">
        <v>24.63</v>
      </c>
      <c r="I496">
        <v>24.9</v>
      </c>
      <c r="J496">
        <v>24.92</v>
      </c>
      <c r="K496">
        <v>25.51</v>
      </c>
      <c r="L496">
        <v>26.04</v>
      </c>
      <c r="M496">
        <v>26.29</v>
      </c>
      <c r="N496">
        <v>26.96</v>
      </c>
      <c r="O496">
        <v>28.07</v>
      </c>
      <c r="P496">
        <v>28.77</v>
      </c>
      <c r="Q496">
        <v>29.38</v>
      </c>
      <c r="R496">
        <v>31.03</v>
      </c>
      <c r="S496">
        <v>31.89</v>
      </c>
      <c r="T496">
        <v>32.86</v>
      </c>
      <c r="U496">
        <v>34</v>
      </c>
      <c r="V496">
        <v>35.07</v>
      </c>
      <c r="W496">
        <v>36.270000000000003</v>
      </c>
      <c r="X496">
        <v>37.53</v>
      </c>
      <c r="Y496">
        <v>38.57</v>
      </c>
      <c r="Z496">
        <v>39.56</v>
      </c>
      <c r="AA496">
        <v>40.630000000000003</v>
      </c>
      <c r="AB496">
        <v>41.7</v>
      </c>
      <c r="AC496">
        <v>42.54</v>
      </c>
      <c r="AD496">
        <v>43.45</v>
      </c>
      <c r="AE496">
        <v>44.43</v>
      </c>
      <c r="AF496">
        <v>45.52</v>
      </c>
      <c r="AG496">
        <v>46.47</v>
      </c>
      <c r="AH496">
        <v>45.73</v>
      </c>
      <c r="AI496">
        <v>44.7</v>
      </c>
      <c r="AJ496">
        <v>43.96</v>
      </c>
      <c r="AK496">
        <v>43.24</v>
      </c>
    </row>
    <row r="497" spans="1:37" x14ac:dyDescent="0.3">
      <c r="A497" s="86" t="str">
        <f t="shared" si="7"/>
        <v>SDGbaseTra_UrbAS_BAUC_GVAaprnt</v>
      </c>
      <c r="B497" s="2" t="s">
        <v>222</v>
      </c>
      <c r="C497" s="4" t="s">
        <v>218</v>
      </c>
      <c r="D497" s="7" t="s">
        <v>3</v>
      </c>
      <c r="E497" t="s">
        <v>44</v>
      </c>
      <c r="F497">
        <v>16.78</v>
      </c>
      <c r="G497">
        <v>17.13</v>
      </c>
      <c r="H497">
        <v>17.690000000000001</v>
      </c>
      <c r="I497">
        <v>17.899999999999999</v>
      </c>
      <c r="J497">
        <v>18.02</v>
      </c>
      <c r="K497">
        <v>18.309999999999999</v>
      </c>
      <c r="L497">
        <v>18.739999999999998</v>
      </c>
      <c r="M497">
        <v>19.23</v>
      </c>
      <c r="N497">
        <v>19.75</v>
      </c>
      <c r="O497">
        <v>20.03</v>
      </c>
      <c r="P497">
        <v>20.54</v>
      </c>
      <c r="Q497">
        <v>21.08</v>
      </c>
      <c r="R497">
        <v>21.89</v>
      </c>
      <c r="S497">
        <v>22.67</v>
      </c>
      <c r="T497">
        <v>23.5</v>
      </c>
      <c r="U497">
        <v>24.48</v>
      </c>
      <c r="V497">
        <v>25.44</v>
      </c>
      <c r="W497">
        <v>26.44</v>
      </c>
      <c r="X497">
        <v>27.45</v>
      </c>
      <c r="Y497">
        <v>28.33</v>
      </c>
      <c r="Z497">
        <v>29.21</v>
      </c>
      <c r="AA497">
        <v>30.11</v>
      </c>
      <c r="AB497">
        <v>30.8</v>
      </c>
      <c r="AC497">
        <v>31.48</v>
      </c>
      <c r="AD497">
        <v>32.31</v>
      </c>
      <c r="AE497">
        <v>33.21</v>
      </c>
      <c r="AF497">
        <v>34.17</v>
      </c>
      <c r="AG497">
        <v>35.020000000000003</v>
      </c>
      <c r="AH497">
        <v>33.979999999999997</v>
      </c>
      <c r="AI497">
        <v>32.950000000000003</v>
      </c>
      <c r="AJ497">
        <v>32.22</v>
      </c>
      <c r="AK497">
        <v>31.55</v>
      </c>
    </row>
    <row r="498" spans="1:37" x14ac:dyDescent="0.3">
      <c r="A498" s="86" t="str">
        <f t="shared" si="7"/>
        <v>SDGbaseTra_UrbAS_BAUC_GVAapetr</v>
      </c>
      <c r="B498" s="2" t="s">
        <v>222</v>
      </c>
      <c r="C498" s="4" t="s">
        <v>218</v>
      </c>
      <c r="D498" s="7" t="s">
        <v>3</v>
      </c>
      <c r="E498" t="s">
        <v>45</v>
      </c>
      <c r="F498">
        <v>46.32</v>
      </c>
      <c r="G498">
        <v>33.68</v>
      </c>
      <c r="H498">
        <v>28.29</v>
      </c>
      <c r="I498">
        <v>25.02</v>
      </c>
      <c r="J498">
        <v>22.72</v>
      </c>
      <c r="K498">
        <v>21.85</v>
      </c>
      <c r="L498">
        <v>21.37</v>
      </c>
      <c r="M498">
        <v>21.77</v>
      </c>
      <c r="N498">
        <v>22.24</v>
      </c>
      <c r="O498">
        <v>18.73</v>
      </c>
      <c r="P498">
        <v>15.87</v>
      </c>
      <c r="Q498">
        <v>15.07</v>
      </c>
      <c r="R498">
        <v>14.68</v>
      </c>
      <c r="S498">
        <v>14.55</v>
      </c>
      <c r="T498">
        <v>14.5</v>
      </c>
      <c r="U498">
        <v>14.53</v>
      </c>
      <c r="V498">
        <v>14.37</v>
      </c>
      <c r="W498">
        <v>14.42</v>
      </c>
      <c r="X498">
        <v>14.86</v>
      </c>
      <c r="Y498">
        <v>14.69</v>
      </c>
      <c r="Z498">
        <v>14.4</v>
      </c>
      <c r="AA498">
        <v>14.31</v>
      </c>
      <c r="AB498">
        <v>13.71</v>
      </c>
      <c r="AC498">
        <v>12.47</v>
      </c>
      <c r="AD498">
        <v>10.97</v>
      </c>
      <c r="AE498">
        <v>9.43</v>
      </c>
      <c r="AF498">
        <v>7.95</v>
      </c>
      <c r="AG498">
        <v>6.03</v>
      </c>
      <c r="AH498">
        <v>4.46</v>
      </c>
      <c r="AI498">
        <v>2.83</v>
      </c>
      <c r="AJ498">
        <v>1.52</v>
      </c>
      <c r="AK498">
        <v>0.49</v>
      </c>
    </row>
    <row r="499" spans="1:37" x14ac:dyDescent="0.3">
      <c r="A499" s="86" t="str">
        <f t="shared" si="7"/>
        <v>SDGbaseTra_UrbAS_BAUC_GVAahydr</v>
      </c>
      <c r="B499" s="2" t="s">
        <v>222</v>
      </c>
      <c r="C499" s="4" t="s">
        <v>218</v>
      </c>
      <c r="D499" s="7" t="s">
        <v>3</v>
      </c>
      <c r="E499" t="s">
        <v>46</v>
      </c>
      <c r="F499">
        <v>0.12</v>
      </c>
      <c r="G499">
        <v>0.33</v>
      </c>
      <c r="H499">
        <v>0.83</v>
      </c>
      <c r="I499">
        <v>1.95</v>
      </c>
      <c r="J499">
        <v>1.94</v>
      </c>
      <c r="K499">
        <v>1.95</v>
      </c>
      <c r="L499">
        <v>1.97</v>
      </c>
      <c r="M499">
        <v>2</v>
      </c>
      <c r="N499">
        <v>2.02</v>
      </c>
      <c r="O499">
        <v>2.1800000000000002</v>
      </c>
      <c r="P499">
        <v>2.23</v>
      </c>
      <c r="Q499">
        <v>2.4900000000000002</v>
      </c>
      <c r="R499">
        <v>2.5</v>
      </c>
      <c r="S499">
        <v>2.52</v>
      </c>
      <c r="T499">
        <v>2.54</v>
      </c>
      <c r="U499">
        <v>2.5499999999999998</v>
      </c>
      <c r="V499">
        <v>2.56</v>
      </c>
      <c r="W499">
        <v>2.58</v>
      </c>
      <c r="X499">
        <v>-2.17</v>
      </c>
      <c r="Y499">
        <v>-2.61</v>
      </c>
      <c r="Z499">
        <v>9</v>
      </c>
      <c r="AA499">
        <v>11.61</v>
      </c>
      <c r="AB499">
        <v>12.9</v>
      </c>
      <c r="AC499">
        <v>13.85</v>
      </c>
      <c r="AD499">
        <v>14.68</v>
      </c>
      <c r="AE499">
        <v>15.48</v>
      </c>
      <c r="AF499">
        <v>16.29</v>
      </c>
      <c r="AG499">
        <v>16.420000000000002</v>
      </c>
      <c r="AH499">
        <v>16.329999999999998</v>
      </c>
      <c r="AI499">
        <v>14.16</v>
      </c>
      <c r="AJ499">
        <v>11.84</v>
      </c>
      <c r="AK499">
        <v>9.41</v>
      </c>
    </row>
    <row r="500" spans="1:37" x14ac:dyDescent="0.3">
      <c r="A500" s="86" t="str">
        <f t="shared" si="7"/>
        <v>SDGbaseTra_UrbAS_BAUC_GVAaammo</v>
      </c>
      <c r="B500" s="2" t="s">
        <v>222</v>
      </c>
      <c r="C500" s="4" t="s">
        <v>218</v>
      </c>
      <c r="D500" s="7" t="s">
        <v>3</v>
      </c>
      <c r="E500" t="s">
        <v>47</v>
      </c>
      <c r="F500">
        <v>2.4900000000000002</v>
      </c>
      <c r="G500">
        <v>2.41</v>
      </c>
      <c r="H500">
        <v>2.39</v>
      </c>
      <c r="I500">
        <v>2.42</v>
      </c>
      <c r="J500">
        <v>2.4300000000000002</v>
      </c>
      <c r="K500">
        <v>2.4500000000000002</v>
      </c>
      <c r="L500">
        <v>2.48</v>
      </c>
      <c r="M500">
        <v>2.52</v>
      </c>
      <c r="N500">
        <v>2.56</v>
      </c>
      <c r="O500">
        <v>2.5</v>
      </c>
      <c r="P500">
        <v>2.5099999999999998</v>
      </c>
      <c r="Q500">
        <v>2.5499999999999998</v>
      </c>
      <c r="R500">
        <v>2.61</v>
      </c>
      <c r="S500">
        <v>2.66</v>
      </c>
      <c r="T500">
        <v>2.73</v>
      </c>
      <c r="U500">
        <v>2.8</v>
      </c>
      <c r="V500">
        <v>2.87</v>
      </c>
      <c r="W500">
        <v>2.95</v>
      </c>
      <c r="X500">
        <v>3.03</v>
      </c>
      <c r="Y500">
        <v>3.09</v>
      </c>
      <c r="Z500">
        <v>3.14</v>
      </c>
      <c r="AA500">
        <v>3.16</v>
      </c>
      <c r="AB500">
        <v>3.01</v>
      </c>
      <c r="AC500">
        <v>2.88</v>
      </c>
      <c r="AD500">
        <v>2.8</v>
      </c>
      <c r="AE500">
        <v>2.75</v>
      </c>
      <c r="AF500">
        <v>2.72</v>
      </c>
      <c r="AG500">
        <v>2.68</v>
      </c>
      <c r="AH500">
        <v>2.4900000000000002</v>
      </c>
      <c r="AI500">
        <v>2.31</v>
      </c>
      <c r="AJ500">
        <v>2.17</v>
      </c>
      <c r="AK500">
        <v>2.0499999999999998</v>
      </c>
    </row>
    <row r="501" spans="1:37" x14ac:dyDescent="0.3">
      <c r="A501" s="86" t="str">
        <f t="shared" si="7"/>
        <v>SDGbaseTra_UrbAS_BAUC_GVAabchm</v>
      </c>
      <c r="B501" s="2" t="s">
        <v>222</v>
      </c>
      <c r="C501" s="4" t="s">
        <v>218</v>
      </c>
      <c r="D501" s="7" t="s">
        <v>3</v>
      </c>
      <c r="E501" t="s">
        <v>48</v>
      </c>
      <c r="F501">
        <v>22.37</v>
      </c>
      <c r="G501">
        <v>28.26</v>
      </c>
      <c r="H501">
        <v>29.87</v>
      </c>
      <c r="I501">
        <v>29.18</v>
      </c>
      <c r="J501">
        <v>29.44</v>
      </c>
      <c r="K501">
        <v>30.41</v>
      </c>
      <c r="L501">
        <v>31.37</v>
      </c>
      <c r="M501">
        <v>32.619999999999997</v>
      </c>
      <c r="N501">
        <v>33.71</v>
      </c>
      <c r="O501">
        <v>40.35</v>
      </c>
      <c r="P501">
        <v>41.85</v>
      </c>
      <c r="Q501">
        <v>42.05</v>
      </c>
      <c r="R501">
        <v>42.45</v>
      </c>
      <c r="S501">
        <v>42.98</v>
      </c>
      <c r="T501">
        <v>43.65</v>
      </c>
      <c r="U501">
        <v>44.28</v>
      </c>
      <c r="V501">
        <v>44.47</v>
      </c>
      <c r="W501">
        <v>45.23</v>
      </c>
      <c r="X501">
        <v>46.45</v>
      </c>
      <c r="Y501">
        <v>46.54</v>
      </c>
      <c r="Z501">
        <v>46.26</v>
      </c>
      <c r="AA501">
        <v>45.38</v>
      </c>
      <c r="AB501">
        <v>44.24</v>
      </c>
      <c r="AC501">
        <v>41.45</v>
      </c>
      <c r="AD501">
        <v>38.380000000000003</v>
      </c>
      <c r="AE501">
        <v>35.450000000000003</v>
      </c>
      <c r="AF501">
        <v>32.840000000000003</v>
      </c>
      <c r="AG501">
        <v>29.67</v>
      </c>
      <c r="AH501">
        <v>26.54</v>
      </c>
      <c r="AI501">
        <v>22.53</v>
      </c>
      <c r="AJ501">
        <v>19.03</v>
      </c>
      <c r="AK501">
        <v>15.97</v>
      </c>
    </row>
    <row r="502" spans="1:37" x14ac:dyDescent="0.3">
      <c r="A502" s="86" t="str">
        <f t="shared" si="7"/>
        <v>SDGbaseTra_UrbAS_BAUC_GVAaochm</v>
      </c>
      <c r="B502" s="2" t="s">
        <v>222</v>
      </c>
      <c r="C502" s="4" t="s">
        <v>218</v>
      </c>
      <c r="D502" s="7" t="s">
        <v>3</v>
      </c>
      <c r="E502" t="s">
        <v>49</v>
      </c>
      <c r="F502">
        <v>34.24</v>
      </c>
      <c r="G502">
        <v>40.659999999999997</v>
      </c>
      <c r="H502">
        <v>42.28</v>
      </c>
      <c r="I502">
        <v>41.17</v>
      </c>
      <c r="J502">
        <v>41.26</v>
      </c>
      <c r="K502">
        <v>42.17</v>
      </c>
      <c r="L502">
        <v>43.05</v>
      </c>
      <c r="M502">
        <v>44.21</v>
      </c>
      <c r="N502">
        <v>45.23</v>
      </c>
      <c r="O502">
        <v>54.02</v>
      </c>
      <c r="P502">
        <v>55.5</v>
      </c>
      <c r="Q502">
        <v>55.27</v>
      </c>
      <c r="R502">
        <v>55.43</v>
      </c>
      <c r="S502">
        <v>55.71</v>
      </c>
      <c r="T502">
        <v>56.24</v>
      </c>
      <c r="U502">
        <v>56.79</v>
      </c>
      <c r="V502">
        <v>56.75</v>
      </c>
      <c r="W502">
        <v>57.43</v>
      </c>
      <c r="X502">
        <v>58.7</v>
      </c>
      <c r="Y502">
        <v>58.8</v>
      </c>
      <c r="Z502">
        <v>58.47</v>
      </c>
      <c r="AA502">
        <v>57.57</v>
      </c>
      <c r="AB502">
        <v>56.16</v>
      </c>
      <c r="AC502">
        <v>52.65</v>
      </c>
      <c r="AD502">
        <v>48.62</v>
      </c>
      <c r="AE502">
        <v>44.75</v>
      </c>
      <c r="AF502">
        <v>41.29</v>
      </c>
      <c r="AG502">
        <v>37.56</v>
      </c>
      <c r="AH502">
        <v>34.1</v>
      </c>
      <c r="AI502">
        <v>29.47</v>
      </c>
      <c r="AJ502">
        <v>25.37</v>
      </c>
      <c r="AK502">
        <v>21.77</v>
      </c>
    </row>
    <row r="503" spans="1:37" x14ac:dyDescent="0.3">
      <c r="A503" s="86" t="str">
        <f t="shared" si="7"/>
        <v>SDGbaseTra_UrbAS_BAUC_GVAarubb</v>
      </c>
      <c r="B503" s="2" t="s">
        <v>222</v>
      </c>
      <c r="C503" s="4" t="s">
        <v>218</v>
      </c>
      <c r="D503" s="7" t="s">
        <v>3</v>
      </c>
      <c r="E503" t="s">
        <v>50</v>
      </c>
      <c r="F503">
        <v>6.77</v>
      </c>
      <c r="G503">
        <v>6.46</v>
      </c>
      <c r="H503">
        <v>6.72</v>
      </c>
      <c r="I503">
        <v>6.75</v>
      </c>
      <c r="J503">
        <v>6.79</v>
      </c>
      <c r="K503">
        <v>6.96</v>
      </c>
      <c r="L503">
        <v>7.15</v>
      </c>
      <c r="M503">
        <v>7.35</v>
      </c>
      <c r="N503">
        <v>7.56</v>
      </c>
      <c r="O503">
        <v>8.06</v>
      </c>
      <c r="P503">
        <v>8.33</v>
      </c>
      <c r="Q503">
        <v>8.5299999999999994</v>
      </c>
      <c r="R503">
        <v>8.82</v>
      </c>
      <c r="S503">
        <v>9.1199999999999992</v>
      </c>
      <c r="T503">
        <v>9.4499999999999993</v>
      </c>
      <c r="U503">
        <v>9.82</v>
      </c>
      <c r="V503">
        <v>10.199999999999999</v>
      </c>
      <c r="W503">
        <v>10.59</v>
      </c>
      <c r="X503">
        <v>10.97</v>
      </c>
      <c r="Y503">
        <v>11.27</v>
      </c>
      <c r="Z503">
        <v>11.58</v>
      </c>
      <c r="AA503">
        <v>11.89</v>
      </c>
      <c r="AB503">
        <v>12.46</v>
      </c>
      <c r="AC503">
        <v>12.94</v>
      </c>
      <c r="AD503">
        <v>13.41</v>
      </c>
      <c r="AE503">
        <v>13.89</v>
      </c>
      <c r="AF503">
        <v>14.37</v>
      </c>
      <c r="AG503">
        <v>14.8</v>
      </c>
      <c r="AH503">
        <v>14.75</v>
      </c>
      <c r="AI503">
        <v>14.58</v>
      </c>
      <c r="AJ503">
        <v>14.47</v>
      </c>
      <c r="AK503">
        <v>14.33</v>
      </c>
    </row>
    <row r="504" spans="1:37" x14ac:dyDescent="0.3">
      <c r="A504" s="86" t="str">
        <f t="shared" si="7"/>
        <v>SDGbaseTra_UrbAS_BAUC_GVAaplas</v>
      </c>
      <c r="B504" s="2" t="s">
        <v>222</v>
      </c>
      <c r="C504" s="4" t="s">
        <v>218</v>
      </c>
      <c r="D504" s="7" t="s">
        <v>3</v>
      </c>
      <c r="E504" t="s">
        <v>51</v>
      </c>
      <c r="F504">
        <v>15.43</v>
      </c>
      <c r="G504">
        <v>15.23</v>
      </c>
      <c r="H504">
        <v>15.68</v>
      </c>
      <c r="I504">
        <v>15.88</v>
      </c>
      <c r="J504">
        <v>16.260000000000002</v>
      </c>
      <c r="K504">
        <v>16.510000000000002</v>
      </c>
      <c r="L504">
        <v>16.89</v>
      </c>
      <c r="M504">
        <v>17.32</v>
      </c>
      <c r="N504">
        <v>17.77</v>
      </c>
      <c r="O504">
        <v>18.350000000000001</v>
      </c>
      <c r="P504">
        <v>18.850000000000001</v>
      </c>
      <c r="Q504">
        <v>19.27</v>
      </c>
      <c r="R504">
        <v>19.89</v>
      </c>
      <c r="S504">
        <v>20.53</v>
      </c>
      <c r="T504">
        <v>21.2</v>
      </c>
      <c r="U504">
        <v>21.99</v>
      </c>
      <c r="V504">
        <v>22.74</v>
      </c>
      <c r="W504">
        <v>23.53</v>
      </c>
      <c r="X504">
        <v>24.37</v>
      </c>
      <c r="Y504">
        <v>25.06</v>
      </c>
      <c r="Z504">
        <v>25.71</v>
      </c>
      <c r="AA504">
        <v>26.38</v>
      </c>
      <c r="AB504">
        <v>26.9</v>
      </c>
      <c r="AC504">
        <v>27.36</v>
      </c>
      <c r="AD504">
        <v>27.93</v>
      </c>
      <c r="AE504">
        <v>28.58</v>
      </c>
      <c r="AF504">
        <v>29.28</v>
      </c>
      <c r="AG504">
        <v>29.86</v>
      </c>
      <c r="AH504">
        <v>28.93</v>
      </c>
      <c r="AI504">
        <v>28.04</v>
      </c>
      <c r="AJ504">
        <v>27.36</v>
      </c>
      <c r="AK504">
        <v>26.72</v>
      </c>
    </row>
    <row r="505" spans="1:37" x14ac:dyDescent="0.3">
      <c r="A505" s="86" t="str">
        <f t="shared" si="7"/>
        <v>SDGbaseTra_UrbAS_BAUC_GVAanmet</v>
      </c>
      <c r="B505" s="2" t="s">
        <v>222</v>
      </c>
      <c r="C505" s="4" t="s">
        <v>218</v>
      </c>
      <c r="D505" s="7" t="s">
        <v>3</v>
      </c>
      <c r="E505" t="s">
        <v>52</v>
      </c>
      <c r="F505">
        <v>17.63</v>
      </c>
      <c r="G505">
        <v>17.600000000000001</v>
      </c>
      <c r="H505">
        <v>18.13</v>
      </c>
      <c r="I505">
        <v>18.760000000000002</v>
      </c>
      <c r="J505">
        <v>20.53</v>
      </c>
      <c r="K505">
        <v>20.74</v>
      </c>
      <c r="L505">
        <v>21.15</v>
      </c>
      <c r="M505">
        <v>21.72</v>
      </c>
      <c r="N505">
        <v>22.33</v>
      </c>
      <c r="O505">
        <v>23.31</v>
      </c>
      <c r="P505">
        <v>24.07</v>
      </c>
      <c r="Q505">
        <v>24.73</v>
      </c>
      <c r="R505">
        <v>25.41</v>
      </c>
      <c r="S505">
        <v>26.22</v>
      </c>
      <c r="T505">
        <v>27.09</v>
      </c>
      <c r="U505">
        <v>28.11</v>
      </c>
      <c r="V505">
        <v>29.18</v>
      </c>
      <c r="W505">
        <v>30.26</v>
      </c>
      <c r="X505">
        <v>31.27</v>
      </c>
      <c r="Y505">
        <v>32.21</v>
      </c>
      <c r="Z505">
        <v>33.17</v>
      </c>
      <c r="AA505">
        <v>34.15</v>
      </c>
      <c r="AB505">
        <v>35.01</v>
      </c>
      <c r="AC505">
        <v>35.869999999999997</v>
      </c>
      <c r="AD505">
        <v>36.909999999999997</v>
      </c>
      <c r="AE505">
        <v>38.020000000000003</v>
      </c>
      <c r="AF505">
        <v>39.200000000000003</v>
      </c>
      <c r="AG505">
        <v>40.130000000000003</v>
      </c>
      <c r="AH505">
        <v>39.380000000000003</v>
      </c>
      <c r="AI505">
        <v>38.53</v>
      </c>
      <c r="AJ505">
        <v>38</v>
      </c>
      <c r="AK505">
        <v>37.47</v>
      </c>
    </row>
    <row r="506" spans="1:37" x14ac:dyDescent="0.3">
      <c r="A506" s="86" t="str">
        <f t="shared" si="7"/>
        <v>SDGbaseTra_UrbAS_BAUC_GVAairon</v>
      </c>
      <c r="B506" s="2" t="s">
        <v>222</v>
      </c>
      <c r="C506" s="4" t="s">
        <v>218</v>
      </c>
      <c r="D506" s="7" t="s">
        <v>3</v>
      </c>
      <c r="E506" t="s">
        <v>53</v>
      </c>
      <c r="F506">
        <v>20.84</v>
      </c>
      <c r="G506">
        <v>23.49</v>
      </c>
      <c r="H506">
        <v>23.28</v>
      </c>
      <c r="I506">
        <v>23.01</v>
      </c>
      <c r="J506">
        <v>23.31</v>
      </c>
      <c r="K506">
        <v>23.39</v>
      </c>
      <c r="L506">
        <v>23.73</v>
      </c>
      <c r="M506">
        <v>24.36</v>
      </c>
      <c r="N506">
        <v>24.94</v>
      </c>
      <c r="O506">
        <v>26.05</v>
      </c>
      <c r="P506">
        <v>26.74</v>
      </c>
      <c r="Q506">
        <v>27.21</v>
      </c>
      <c r="R506">
        <v>27.77</v>
      </c>
      <c r="S506">
        <v>28.43</v>
      </c>
      <c r="T506">
        <v>29.14</v>
      </c>
      <c r="U506">
        <v>30.03</v>
      </c>
      <c r="V506">
        <v>31.18</v>
      </c>
      <c r="W506">
        <v>32.21</v>
      </c>
      <c r="X506">
        <v>33.03</v>
      </c>
      <c r="Y506">
        <v>33.9</v>
      </c>
      <c r="Z506">
        <v>34.67</v>
      </c>
      <c r="AA506">
        <v>35.61</v>
      </c>
      <c r="AB506">
        <v>35.020000000000003</v>
      </c>
      <c r="AC506">
        <v>35.19</v>
      </c>
      <c r="AD506">
        <v>36.06</v>
      </c>
      <c r="AE506">
        <v>37.14</v>
      </c>
      <c r="AF506">
        <v>38.299999999999997</v>
      </c>
      <c r="AG506">
        <v>39.159999999999997</v>
      </c>
      <c r="AH506">
        <v>37.29</v>
      </c>
      <c r="AI506">
        <v>36.020000000000003</v>
      </c>
      <c r="AJ506">
        <v>35.270000000000003</v>
      </c>
      <c r="AK506">
        <v>34.68</v>
      </c>
    </row>
    <row r="507" spans="1:37" x14ac:dyDescent="0.3">
      <c r="A507" s="86" t="str">
        <f t="shared" si="7"/>
        <v>SDGbaseTra_UrbAS_BAUC_GVAanfrm</v>
      </c>
      <c r="B507" s="2" t="s">
        <v>222</v>
      </c>
      <c r="C507" s="4" t="s">
        <v>218</v>
      </c>
      <c r="D507" s="7" t="s">
        <v>3</v>
      </c>
      <c r="E507" t="s">
        <v>54</v>
      </c>
      <c r="F507">
        <v>13.07</v>
      </c>
      <c r="G507">
        <v>13.73</v>
      </c>
      <c r="H507">
        <v>12.63</v>
      </c>
      <c r="I507">
        <v>11.14</v>
      </c>
      <c r="J507">
        <v>10.59</v>
      </c>
      <c r="K507">
        <v>10.63</v>
      </c>
      <c r="L507">
        <v>11.11</v>
      </c>
      <c r="M507">
        <v>12.65</v>
      </c>
      <c r="N507">
        <v>13.78</v>
      </c>
      <c r="O507">
        <v>17.72</v>
      </c>
      <c r="P507">
        <v>19.059999999999999</v>
      </c>
      <c r="Q507">
        <v>19.22</v>
      </c>
      <c r="R507">
        <v>19.38</v>
      </c>
      <c r="S507">
        <v>19.850000000000001</v>
      </c>
      <c r="T507">
        <v>20.46</v>
      </c>
      <c r="U507">
        <v>21.46</v>
      </c>
      <c r="V507">
        <v>23.98</v>
      </c>
      <c r="W507">
        <v>25.9</v>
      </c>
      <c r="X507">
        <v>26.13</v>
      </c>
      <c r="Y507">
        <v>27.23</v>
      </c>
      <c r="Z507">
        <v>27.86</v>
      </c>
      <c r="AA507">
        <v>29.24</v>
      </c>
      <c r="AB507">
        <v>22.29</v>
      </c>
      <c r="AC507">
        <v>20.309999999999999</v>
      </c>
      <c r="AD507">
        <v>21.14</v>
      </c>
      <c r="AE507">
        <v>22.58</v>
      </c>
      <c r="AF507">
        <v>24.21</v>
      </c>
      <c r="AG507">
        <v>24.96</v>
      </c>
      <c r="AH507">
        <v>19.190000000000001</v>
      </c>
      <c r="AI507">
        <v>15.98</v>
      </c>
      <c r="AJ507">
        <v>14.7</v>
      </c>
      <c r="AK507">
        <v>13.86</v>
      </c>
    </row>
    <row r="508" spans="1:37" x14ac:dyDescent="0.3">
      <c r="A508" s="86" t="str">
        <f t="shared" si="7"/>
        <v>SDGbaseTra_UrbAS_BAUC_GVAametp</v>
      </c>
      <c r="B508" s="2" t="s">
        <v>222</v>
      </c>
      <c r="C508" s="4" t="s">
        <v>218</v>
      </c>
      <c r="D508" s="7" t="s">
        <v>3</v>
      </c>
      <c r="E508" t="s">
        <v>55</v>
      </c>
      <c r="F508">
        <v>33.25</v>
      </c>
      <c r="G508">
        <v>35.770000000000003</v>
      </c>
      <c r="H508">
        <v>36.76</v>
      </c>
      <c r="I508">
        <v>37.29</v>
      </c>
      <c r="J508">
        <v>38.770000000000003</v>
      </c>
      <c r="K508">
        <v>39.409999999999997</v>
      </c>
      <c r="L508">
        <v>40.450000000000003</v>
      </c>
      <c r="M508">
        <v>41.75</v>
      </c>
      <c r="N508">
        <v>43.04</v>
      </c>
      <c r="O508">
        <v>45.14</v>
      </c>
      <c r="P508">
        <v>46.62</v>
      </c>
      <c r="Q508">
        <v>47.81</v>
      </c>
      <c r="R508">
        <v>49.32</v>
      </c>
      <c r="S508">
        <v>50.96</v>
      </c>
      <c r="T508">
        <v>52.7</v>
      </c>
      <c r="U508">
        <v>54.76</v>
      </c>
      <c r="V508">
        <v>57.07</v>
      </c>
      <c r="W508">
        <v>59.19</v>
      </c>
      <c r="X508">
        <v>60.85</v>
      </c>
      <c r="Y508">
        <v>62.71</v>
      </c>
      <c r="Z508">
        <v>64.53</v>
      </c>
      <c r="AA508">
        <v>66.47</v>
      </c>
      <c r="AB508">
        <v>67.94</v>
      </c>
      <c r="AC508">
        <v>69.489999999999995</v>
      </c>
      <c r="AD508">
        <v>71.58</v>
      </c>
      <c r="AE508">
        <v>73.88</v>
      </c>
      <c r="AF508">
        <v>76.349999999999994</v>
      </c>
      <c r="AG508">
        <v>78.37</v>
      </c>
      <c r="AH508">
        <v>75.92</v>
      </c>
      <c r="AI508">
        <v>73.58</v>
      </c>
      <c r="AJ508">
        <v>72.12</v>
      </c>
      <c r="AK508">
        <v>70.81</v>
      </c>
    </row>
    <row r="509" spans="1:37" x14ac:dyDescent="0.3">
      <c r="A509" s="86" t="str">
        <f t="shared" si="7"/>
        <v>SDGbaseTra_UrbAS_BAUC_GVAamach</v>
      </c>
      <c r="B509" s="2" t="s">
        <v>222</v>
      </c>
      <c r="C509" s="4" t="s">
        <v>218</v>
      </c>
      <c r="D509" s="7" t="s">
        <v>3</v>
      </c>
      <c r="E509" t="s">
        <v>56</v>
      </c>
      <c r="F509">
        <v>38.67</v>
      </c>
      <c r="G509">
        <v>40.92</v>
      </c>
      <c r="H509">
        <v>41.75</v>
      </c>
      <c r="I509">
        <v>41.88</v>
      </c>
      <c r="J509">
        <v>42.21</v>
      </c>
      <c r="K509">
        <v>42.87</v>
      </c>
      <c r="L509">
        <v>44</v>
      </c>
      <c r="M509">
        <v>45.63</v>
      </c>
      <c r="N509">
        <v>47.12</v>
      </c>
      <c r="O509">
        <v>49.89</v>
      </c>
      <c r="P509">
        <v>51.55</v>
      </c>
      <c r="Q509">
        <v>52.79</v>
      </c>
      <c r="R509">
        <v>54.18</v>
      </c>
      <c r="S509">
        <v>55.93</v>
      </c>
      <c r="T509">
        <v>57.83</v>
      </c>
      <c r="U509">
        <v>60.11</v>
      </c>
      <c r="V509">
        <v>62.71</v>
      </c>
      <c r="W509">
        <v>65.03</v>
      </c>
      <c r="X509">
        <v>66.819999999999993</v>
      </c>
      <c r="Y509">
        <v>69</v>
      </c>
      <c r="Z509">
        <v>71.11</v>
      </c>
      <c r="AA509">
        <v>73.41</v>
      </c>
      <c r="AB509">
        <v>73.989999999999995</v>
      </c>
      <c r="AC509">
        <v>75.290000000000006</v>
      </c>
      <c r="AD509">
        <v>77.81</v>
      </c>
      <c r="AE509">
        <v>80.73</v>
      </c>
      <c r="AF509">
        <v>83.81</v>
      </c>
      <c r="AG509">
        <v>86.17</v>
      </c>
      <c r="AH509">
        <v>82.36</v>
      </c>
      <c r="AI509">
        <v>78.989999999999995</v>
      </c>
      <c r="AJ509">
        <v>77.11</v>
      </c>
      <c r="AK509">
        <v>75.5</v>
      </c>
    </row>
    <row r="510" spans="1:37" x14ac:dyDescent="0.3">
      <c r="A510" s="86" t="str">
        <f t="shared" si="7"/>
        <v>SDGbaseTra_UrbAS_BAUC_GVAafcel</v>
      </c>
      <c r="B510" s="2" t="s">
        <v>222</v>
      </c>
      <c r="C510" s="4" t="s">
        <v>218</v>
      </c>
      <c r="D510" s="7" t="s">
        <v>3</v>
      </c>
      <c r="E510" t="s">
        <v>57</v>
      </c>
      <c r="F510">
        <v>0.28999999999999998</v>
      </c>
      <c r="G510">
        <v>0.28999999999999998</v>
      </c>
      <c r="H510">
        <v>0.28999999999999998</v>
      </c>
      <c r="I510">
        <v>0.28000000000000003</v>
      </c>
      <c r="J510">
        <v>0.27</v>
      </c>
      <c r="K510">
        <v>0.27</v>
      </c>
      <c r="L510">
        <v>0.27</v>
      </c>
      <c r="M510">
        <v>0.28000000000000003</v>
      </c>
      <c r="N510">
        <v>0.28999999999999998</v>
      </c>
      <c r="O510">
        <v>0.33</v>
      </c>
      <c r="P510">
        <v>0.34</v>
      </c>
      <c r="Q510">
        <v>0.34</v>
      </c>
      <c r="R510">
        <v>0.34</v>
      </c>
      <c r="S510">
        <v>0.34</v>
      </c>
      <c r="T510">
        <v>0.34</v>
      </c>
      <c r="U510">
        <v>0.34</v>
      </c>
      <c r="V510">
        <v>0.35</v>
      </c>
      <c r="W510">
        <v>0.36</v>
      </c>
      <c r="X510">
        <v>0.35</v>
      </c>
      <c r="Y510">
        <v>5.08</v>
      </c>
      <c r="Z510">
        <v>10.1</v>
      </c>
      <c r="AA510">
        <v>15.18</v>
      </c>
      <c r="AB510">
        <v>15.84</v>
      </c>
      <c r="AC510">
        <v>16.61</v>
      </c>
      <c r="AD510">
        <v>17.7</v>
      </c>
      <c r="AE510">
        <v>18.84</v>
      </c>
      <c r="AF510">
        <v>20.03</v>
      </c>
      <c r="AG510">
        <v>19.87</v>
      </c>
      <c r="AH510">
        <v>18.440000000000001</v>
      </c>
      <c r="AI510">
        <v>16.73</v>
      </c>
      <c r="AJ510">
        <v>15.76</v>
      </c>
      <c r="AK510">
        <v>14.93</v>
      </c>
    </row>
    <row r="511" spans="1:37" x14ac:dyDescent="0.3">
      <c r="A511" s="86" t="str">
        <f t="shared" si="7"/>
        <v>SDGbaseTra_UrbAS_BAUC_GVAaelct</v>
      </c>
      <c r="B511" s="2" t="s">
        <v>222</v>
      </c>
      <c r="C511" s="4" t="s">
        <v>218</v>
      </c>
      <c r="D511" s="7" t="s">
        <v>3</v>
      </c>
      <c r="E511" t="s">
        <v>58</v>
      </c>
      <c r="F511">
        <v>0.08</v>
      </c>
      <c r="G511">
        <v>0.08</v>
      </c>
      <c r="H511">
        <v>0.08</v>
      </c>
      <c r="I511">
        <v>0.08</v>
      </c>
      <c r="J511">
        <v>7.0000000000000007E-2</v>
      </c>
      <c r="K511">
        <v>7.0000000000000007E-2</v>
      </c>
      <c r="L511">
        <v>7.0000000000000007E-2</v>
      </c>
      <c r="M511">
        <v>0.08</v>
      </c>
      <c r="N511">
        <v>0.08</v>
      </c>
      <c r="O511">
        <v>0.09</v>
      </c>
      <c r="P511">
        <v>0.09</v>
      </c>
      <c r="Q511">
        <v>0.09</v>
      </c>
      <c r="R511">
        <v>0.09</v>
      </c>
      <c r="S511">
        <v>0.09</v>
      </c>
      <c r="T511">
        <v>0.09</v>
      </c>
      <c r="U511">
        <v>0.09</v>
      </c>
      <c r="V511">
        <v>0.09</v>
      </c>
      <c r="W511">
        <v>0.1</v>
      </c>
      <c r="X511">
        <v>3.82</v>
      </c>
      <c r="Y511">
        <v>3.82</v>
      </c>
      <c r="Z511">
        <v>2.09</v>
      </c>
      <c r="AA511">
        <v>2.09</v>
      </c>
      <c r="AB511">
        <v>2.0299999999999998</v>
      </c>
      <c r="AC511">
        <v>1.99</v>
      </c>
      <c r="AD511">
        <v>1.1200000000000001</v>
      </c>
      <c r="AE511">
        <v>1.1200000000000001</v>
      </c>
      <c r="AF511">
        <v>1.1299999999999999</v>
      </c>
      <c r="AG511">
        <v>1.1200000000000001</v>
      </c>
      <c r="AH511">
        <v>1.05</v>
      </c>
      <c r="AI511">
        <v>7.24</v>
      </c>
      <c r="AJ511">
        <v>6.87</v>
      </c>
      <c r="AK511">
        <v>6.56</v>
      </c>
    </row>
    <row r="512" spans="1:37" x14ac:dyDescent="0.3">
      <c r="A512" s="86" t="str">
        <f t="shared" si="7"/>
        <v>SDGbaseTra_UrbAS_BAUC_GVAaemch</v>
      </c>
      <c r="B512" s="2" t="s">
        <v>222</v>
      </c>
      <c r="C512" s="4" t="s">
        <v>218</v>
      </c>
      <c r="D512" s="7" t="s">
        <v>3</v>
      </c>
      <c r="E512" t="s">
        <v>59</v>
      </c>
      <c r="F512">
        <v>8.99</v>
      </c>
      <c r="G512">
        <v>9.75</v>
      </c>
      <c r="H512">
        <v>10.01</v>
      </c>
      <c r="I512">
        <v>10.029999999999999</v>
      </c>
      <c r="J512">
        <v>10.15</v>
      </c>
      <c r="K512">
        <v>10.3</v>
      </c>
      <c r="L512">
        <v>10.58</v>
      </c>
      <c r="M512">
        <v>11.02</v>
      </c>
      <c r="N512">
        <v>11.41</v>
      </c>
      <c r="O512">
        <v>12.11</v>
      </c>
      <c r="P512">
        <v>12.56</v>
      </c>
      <c r="Q512">
        <v>12.9</v>
      </c>
      <c r="R512">
        <v>13.3</v>
      </c>
      <c r="S512">
        <v>13.77</v>
      </c>
      <c r="T512">
        <v>14.27</v>
      </c>
      <c r="U512">
        <v>14.87</v>
      </c>
      <c r="V512">
        <v>15.51</v>
      </c>
      <c r="W512">
        <v>16.13</v>
      </c>
      <c r="X512">
        <v>16.690000000000001</v>
      </c>
      <c r="Y512">
        <v>17.23</v>
      </c>
      <c r="Z512">
        <v>17.760000000000002</v>
      </c>
      <c r="AA512">
        <v>18.34</v>
      </c>
      <c r="AB512">
        <v>18.27</v>
      </c>
      <c r="AC512">
        <v>18.41</v>
      </c>
      <c r="AD512">
        <v>18.93</v>
      </c>
      <c r="AE512">
        <v>19.55</v>
      </c>
      <c r="AF512">
        <v>20.239999999999998</v>
      </c>
      <c r="AG512">
        <v>20.86</v>
      </c>
      <c r="AH512">
        <v>19.649999999999999</v>
      </c>
      <c r="AI512">
        <v>18.55</v>
      </c>
      <c r="AJ512">
        <v>17.940000000000001</v>
      </c>
      <c r="AK512">
        <v>17.399999999999999</v>
      </c>
    </row>
    <row r="513" spans="1:37" x14ac:dyDescent="0.3">
      <c r="A513" s="86" t="str">
        <f t="shared" si="7"/>
        <v>SDGbaseTra_UrbAS_BAUC_GVAasequ</v>
      </c>
      <c r="B513" s="2" t="s">
        <v>222</v>
      </c>
      <c r="C513" s="4" t="s">
        <v>218</v>
      </c>
      <c r="D513" s="7" t="s">
        <v>3</v>
      </c>
      <c r="E513" t="s">
        <v>60</v>
      </c>
      <c r="F513">
        <v>8.7799999999999994</v>
      </c>
      <c r="G513">
        <v>10.08</v>
      </c>
      <c r="H513">
        <v>10.11</v>
      </c>
      <c r="I513">
        <v>9.9</v>
      </c>
      <c r="J513">
        <v>9.75</v>
      </c>
      <c r="K513">
        <v>9.8699999999999992</v>
      </c>
      <c r="L513">
        <v>10.11</v>
      </c>
      <c r="M513">
        <v>10.59</v>
      </c>
      <c r="N513">
        <v>10.97</v>
      </c>
      <c r="O513">
        <v>11.78</v>
      </c>
      <c r="P513">
        <v>12.16</v>
      </c>
      <c r="Q513">
        <v>12.43</v>
      </c>
      <c r="R513">
        <v>12.76</v>
      </c>
      <c r="S513">
        <v>13.16</v>
      </c>
      <c r="T513">
        <v>13.63</v>
      </c>
      <c r="U513">
        <v>14.18</v>
      </c>
      <c r="V513">
        <v>14.73</v>
      </c>
      <c r="W513">
        <v>15.31</v>
      </c>
      <c r="X513">
        <v>15.92</v>
      </c>
      <c r="Y513">
        <v>16.48</v>
      </c>
      <c r="Z513">
        <v>17.010000000000002</v>
      </c>
      <c r="AA513">
        <v>17.62</v>
      </c>
      <c r="AB513">
        <v>17.239999999999998</v>
      </c>
      <c r="AC513">
        <v>17.3</v>
      </c>
      <c r="AD513">
        <v>17.88</v>
      </c>
      <c r="AE513">
        <v>18.600000000000001</v>
      </c>
      <c r="AF513">
        <v>19.350000000000001</v>
      </c>
      <c r="AG513">
        <v>19.940000000000001</v>
      </c>
      <c r="AH513">
        <v>18.47</v>
      </c>
      <c r="AI513">
        <v>17.2</v>
      </c>
      <c r="AJ513">
        <v>16.59</v>
      </c>
      <c r="AK513">
        <v>16.11</v>
      </c>
    </row>
    <row r="514" spans="1:37" x14ac:dyDescent="0.3">
      <c r="A514" s="86" t="str">
        <f t="shared" ref="A514:A577" si="8">_xlfn.CONCAT(C514,D514,E514)</f>
        <v>SDGbaseTra_UrbAS_BAUC_GVAavehi</v>
      </c>
      <c r="B514" s="2" t="s">
        <v>222</v>
      </c>
      <c r="C514" s="4" t="s">
        <v>218</v>
      </c>
      <c r="D514" s="7" t="s">
        <v>3</v>
      </c>
      <c r="E514" t="s">
        <v>61</v>
      </c>
      <c r="F514">
        <v>39.57</v>
      </c>
      <c r="G514">
        <v>42.75</v>
      </c>
      <c r="H514">
        <v>43.75</v>
      </c>
      <c r="I514">
        <v>43.32</v>
      </c>
      <c r="J514">
        <v>42.89</v>
      </c>
      <c r="K514">
        <v>43.64</v>
      </c>
      <c r="L514">
        <v>44.83</v>
      </c>
      <c r="M514">
        <v>46.59</v>
      </c>
      <c r="N514">
        <v>48.23</v>
      </c>
      <c r="O514">
        <v>50.49</v>
      </c>
      <c r="P514">
        <v>52.28</v>
      </c>
      <c r="Q514">
        <v>53.82</v>
      </c>
      <c r="R514">
        <v>55.98</v>
      </c>
      <c r="S514">
        <v>58.25</v>
      </c>
      <c r="T514">
        <v>60.72</v>
      </c>
      <c r="U514">
        <v>63.67</v>
      </c>
      <c r="V514">
        <v>66.87</v>
      </c>
      <c r="W514">
        <v>69.98</v>
      </c>
      <c r="X514">
        <v>72.709999999999994</v>
      </c>
      <c r="Y514">
        <v>73.75</v>
      </c>
      <c r="Z514">
        <v>74.86</v>
      </c>
      <c r="AA514">
        <v>76.09</v>
      </c>
      <c r="AB514">
        <v>76.47</v>
      </c>
      <c r="AC514">
        <v>77.680000000000007</v>
      </c>
      <c r="AD514">
        <v>80.31</v>
      </c>
      <c r="AE514">
        <v>83.44</v>
      </c>
      <c r="AF514">
        <v>86.77</v>
      </c>
      <c r="AG514">
        <v>89.95</v>
      </c>
      <c r="AH514">
        <v>85.93</v>
      </c>
      <c r="AI514">
        <v>81.69</v>
      </c>
      <c r="AJ514">
        <v>79.22</v>
      </c>
      <c r="AK514">
        <v>77.13</v>
      </c>
    </row>
    <row r="515" spans="1:37" x14ac:dyDescent="0.3">
      <c r="A515" s="86" t="str">
        <f t="shared" si="8"/>
        <v>SDGbaseTra_UrbAS_BAUC_GVAatequ</v>
      </c>
      <c r="B515" s="2" t="s">
        <v>222</v>
      </c>
      <c r="C515" s="4" t="s">
        <v>218</v>
      </c>
      <c r="D515" s="7" t="s">
        <v>3</v>
      </c>
      <c r="E515" t="s">
        <v>62</v>
      </c>
      <c r="F515">
        <v>7.09</v>
      </c>
      <c r="G515">
        <v>7.27</v>
      </c>
      <c r="H515">
        <v>7.5</v>
      </c>
      <c r="I515">
        <v>7.3</v>
      </c>
      <c r="J515">
        <v>7.21</v>
      </c>
      <c r="K515">
        <v>7.31</v>
      </c>
      <c r="L515">
        <v>7.52</v>
      </c>
      <c r="M515">
        <v>7.98</v>
      </c>
      <c r="N515">
        <v>8.36</v>
      </c>
      <c r="O515">
        <v>9.64</v>
      </c>
      <c r="P515">
        <v>10.15</v>
      </c>
      <c r="Q515">
        <v>10.4</v>
      </c>
      <c r="R515">
        <v>10.6</v>
      </c>
      <c r="S515">
        <v>10.89</v>
      </c>
      <c r="T515">
        <v>11.26</v>
      </c>
      <c r="U515">
        <v>11.71</v>
      </c>
      <c r="V515">
        <v>12.25</v>
      </c>
      <c r="W515">
        <v>12.73</v>
      </c>
      <c r="X515">
        <v>13.04</v>
      </c>
      <c r="Y515">
        <v>13.45</v>
      </c>
      <c r="Z515">
        <v>13.79</v>
      </c>
      <c r="AA515">
        <v>14.25</v>
      </c>
      <c r="AB515">
        <v>13.62</v>
      </c>
      <c r="AC515">
        <v>13.48</v>
      </c>
      <c r="AD515">
        <v>13.88</v>
      </c>
      <c r="AE515">
        <v>14.41</v>
      </c>
      <c r="AF515">
        <v>15</v>
      </c>
      <c r="AG515">
        <v>15.35</v>
      </c>
      <c r="AH515">
        <v>13.83</v>
      </c>
      <c r="AI515">
        <v>12.57</v>
      </c>
      <c r="AJ515">
        <v>11.92</v>
      </c>
      <c r="AK515">
        <v>11.4</v>
      </c>
    </row>
    <row r="516" spans="1:37" x14ac:dyDescent="0.3">
      <c r="A516" s="86" t="str">
        <f t="shared" si="8"/>
        <v>SDGbaseTra_UrbAS_BAUC_GVAafurn</v>
      </c>
      <c r="B516" s="2" t="s">
        <v>222</v>
      </c>
      <c r="C516" s="4" t="s">
        <v>218</v>
      </c>
      <c r="D516" s="7" t="s">
        <v>3</v>
      </c>
      <c r="E516" t="s">
        <v>63</v>
      </c>
      <c r="F516">
        <v>6.09</v>
      </c>
      <c r="G516">
        <v>6.45</v>
      </c>
      <c r="H516">
        <v>6.62</v>
      </c>
      <c r="I516">
        <v>6.67</v>
      </c>
      <c r="J516">
        <v>6.77</v>
      </c>
      <c r="K516">
        <v>6.9</v>
      </c>
      <c r="L516">
        <v>7.1</v>
      </c>
      <c r="M516">
        <v>7.34</v>
      </c>
      <c r="N516">
        <v>7.59</v>
      </c>
      <c r="O516">
        <v>8.0399999999999991</v>
      </c>
      <c r="P516">
        <v>8.33</v>
      </c>
      <c r="Q516">
        <v>8.5500000000000007</v>
      </c>
      <c r="R516">
        <v>8.81</v>
      </c>
      <c r="S516">
        <v>9.1199999999999992</v>
      </c>
      <c r="T516">
        <v>9.4600000000000009</v>
      </c>
      <c r="U516">
        <v>9.85</v>
      </c>
      <c r="V516">
        <v>10.26</v>
      </c>
      <c r="W516">
        <v>10.68</v>
      </c>
      <c r="X516">
        <v>11.05</v>
      </c>
      <c r="Y516">
        <v>11.41</v>
      </c>
      <c r="Z516">
        <v>11.77</v>
      </c>
      <c r="AA516">
        <v>12.14</v>
      </c>
      <c r="AB516">
        <v>12.49</v>
      </c>
      <c r="AC516">
        <v>12.8</v>
      </c>
      <c r="AD516">
        <v>13.16</v>
      </c>
      <c r="AE516">
        <v>13.55</v>
      </c>
      <c r="AF516">
        <v>13.99</v>
      </c>
      <c r="AG516">
        <v>14.36</v>
      </c>
      <c r="AH516">
        <v>14</v>
      </c>
      <c r="AI516">
        <v>13.58</v>
      </c>
      <c r="AJ516">
        <v>13.31</v>
      </c>
      <c r="AK516">
        <v>13.03</v>
      </c>
    </row>
    <row r="517" spans="1:37" x14ac:dyDescent="0.3">
      <c r="A517" s="86" t="str">
        <f t="shared" si="8"/>
        <v>SDGbaseTra_UrbAS_BAUC_GVAaoman</v>
      </c>
      <c r="B517" s="2" t="s">
        <v>222</v>
      </c>
      <c r="C517" s="4" t="s">
        <v>218</v>
      </c>
      <c r="D517" s="7" t="s">
        <v>3</v>
      </c>
      <c r="E517" t="s">
        <v>64</v>
      </c>
      <c r="F517">
        <v>25.46</v>
      </c>
      <c r="G517">
        <v>26.29</v>
      </c>
      <c r="H517">
        <v>27.12</v>
      </c>
      <c r="I517">
        <v>26.68</v>
      </c>
      <c r="J517">
        <v>26.41</v>
      </c>
      <c r="K517">
        <v>26.97</v>
      </c>
      <c r="L517">
        <v>27.64</v>
      </c>
      <c r="M517">
        <v>28.68</v>
      </c>
      <c r="N517">
        <v>29.58</v>
      </c>
      <c r="O517">
        <v>33.299999999999997</v>
      </c>
      <c r="P517">
        <v>34.51</v>
      </c>
      <c r="Q517">
        <v>35.01</v>
      </c>
      <c r="R517">
        <v>35.78</v>
      </c>
      <c r="S517">
        <v>36.729999999999997</v>
      </c>
      <c r="T517">
        <v>37.85</v>
      </c>
      <c r="U517">
        <v>39.08</v>
      </c>
      <c r="V517">
        <v>40.200000000000003</v>
      </c>
      <c r="W517">
        <v>41.53</v>
      </c>
      <c r="X517">
        <v>42.84</v>
      </c>
      <c r="Y517">
        <v>43.94</v>
      </c>
      <c r="Z517">
        <v>44.91</v>
      </c>
      <c r="AA517">
        <v>46.19</v>
      </c>
      <c r="AB517">
        <v>47.03</v>
      </c>
      <c r="AC517">
        <v>47.92</v>
      </c>
      <c r="AD517">
        <v>49.22</v>
      </c>
      <c r="AE517">
        <v>50.54</v>
      </c>
      <c r="AF517">
        <v>51.98</v>
      </c>
      <c r="AG517">
        <v>52.95</v>
      </c>
      <c r="AH517">
        <v>51.08</v>
      </c>
      <c r="AI517">
        <v>48.65</v>
      </c>
      <c r="AJ517">
        <v>47.24</v>
      </c>
      <c r="AK517">
        <v>45.92</v>
      </c>
    </row>
    <row r="518" spans="1:37" x14ac:dyDescent="0.3">
      <c r="A518" s="86" t="str">
        <f t="shared" si="8"/>
        <v>SDGbaseTra_UrbAS_BAUC_GVAaelec</v>
      </c>
      <c r="B518" s="2" t="s">
        <v>222</v>
      </c>
      <c r="C518" s="4" t="s">
        <v>218</v>
      </c>
      <c r="D518" s="7" t="s">
        <v>3</v>
      </c>
      <c r="E518" t="s">
        <v>65</v>
      </c>
      <c r="F518">
        <v>142.19999999999999</v>
      </c>
      <c r="G518">
        <v>152.77000000000001</v>
      </c>
      <c r="H518">
        <v>142.56</v>
      </c>
      <c r="I518">
        <v>142.6</v>
      </c>
      <c r="J518">
        <v>144.11000000000001</v>
      </c>
      <c r="K518">
        <v>147.49</v>
      </c>
      <c r="L518">
        <v>150.63999999999999</v>
      </c>
      <c r="M518">
        <v>149.61000000000001</v>
      </c>
      <c r="N518">
        <v>146.86000000000001</v>
      </c>
      <c r="O518">
        <v>146.06</v>
      </c>
      <c r="P518">
        <v>148.79</v>
      </c>
      <c r="Q518">
        <v>153.82</v>
      </c>
      <c r="R518">
        <v>163.59</v>
      </c>
      <c r="S518">
        <v>170.48</v>
      </c>
      <c r="T518">
        <v>177.3</v>
      </c>
      <c r="U518">
        <v>183.92</v>
      </c>
      <c r="V518">
        <v>184.52</v>
      </c>
      <c r="W518">
        <v>190.21</v>
      </c>
      <c r="X518">
        <v>203.67</v>
      </c>
      <c r="Y518">
        <v>216.03</v>
      </c>
      <c r="Z518">
        <v>229.38</v>
      </c>
      <c r="AA518">
        <v>242.77</v>
      </c>
      <c r="AB518">
        <v>251.83</v>
      </c>
      <c r="AC518">
        <v>263.14</v>
      </c>
      <c r="AD518">
        <v>275.7</v>
      </c>
      <c r="AE518">
        <v>288.08999999999997</v>
      </c>
      <c r="AF518">
        <v>300.58999999999997</v>
      </c>
      <c r="AG518">
        <v>343.88</v>
      </c>
      <c r="AH518">
        <v>380.55</v>
      </c>
      <c r="AI518">
        <v>424.29</v>
      </c>
      <c r="AJ518">
        <v>469.27</v>
      </c>
      <c r="AK518">
        <v>510.79</v>
      </c>
    </row>
    <row r="519" spans="1:37" x14ac:dyDescent="0.3">
      <c r="A519" s="86" t="str">
        <f t="shared" si="8"/>
        <v>SDGbaseTra_UrbAS_BAUC_GVAawatr</v>
      </c>
      <c r="B519" s="2" t="s">
        <v>222</v>
      </c>
      <c r="C519" s="4" t="s">
        <v>218</v>
      </c>
      <c r="D519" s="7" t="s">
        <v>3</v>
      </c>
      <c r="E519" t="s">
        <v>66</v>
      </c>
      <c r="F519">
        <v>38.119999999999997</v>
      </c>
      <c r="G519">
        <v>31.86</v>
      </c>
      <c r="H519">
        <v>34.090000000000003</v>
      </c>
      <c r="I519">
        <v>34.909999999999997</v>
      </c>
      <c r="J519">
        <v>35.28</v>
      </c>
      <c r="K519">
        <v>36.79</v>
      </c>
      <c r="L519">
        <v>38.06</v>
      </c>
      <c r="M519">
        <v>39.090000000000003</v>
      </c>
      <c r="N519">
        <v>39.99</v>
      </c>
      <c r="O519">
        <v>41.26</v>
      </c>
      <c r="P519">
        <v>42.49</v>
      </c>
      <c r="Q519">
        <v>43.69</v>
      </c>
      <c r="R519">
        <v>45.55</v>
      </c>
      <c r="S519">
        <v>47.55</v>
      </c>
      <c r="T519">
        <v>49.65</v>
      </c>
      <c r="U519">
        <v>51.58</v>
      </c>
      <c r="V519">
        <v>53.6</v>
      </c>
      <c r="W519">
        <v>55.84</v>
      </c>
      <c r="X519">
        <v>57.96</v>
      </c>
      <c r="Y519">
        <v>59.84</v>
      </c>
      <c r="Z519">
        <v>61.74</v>
      </c>
      <c r="AA519">
        <v>63.64</v>
      </c>
      <c r="AB519">
        <v>66.67</v>
      </c>
      <c r="AC519">
        <v>69.33</v>
      </c>
      <c r="AD519">
        <v>72.12</v>
      </c>
      <c r="AE519">
        <v>74.95</v>
      </c>
      <c r="AF519">
        <v>77.95</v>
      </c>
      <c r="AG519">
        <v>80.88</v>
      </c>
      <c r="AH519">
        <v>82.65</v>
      </c>
      <c r="AI519">
        <v>83.74</v>
      </c>
      <c r="AJ519">
        <v>84.52</v>
      </c>
      <c r="AK519">
        <v>85.05</v>
      </c>
    </row>
    <row r="520" spans="1:37" x14ac:dyDescent="0.3">
      <c r="A520" s="86" t="str">
        <f t="shared" si="8"/>
        <v>SDGbaseTra_UrbAS_BAUC_GVAacons</v>
      </c>
      <c r="B520" s="2" t="s">
        <v>222</v>
      </c>
      <c r="C520" s="4" t="s">
        <v>218</v>
      </c>
      <c r="D520" s="7" t="s">
        <v>3</v>
      </c>
      <c r="E520" t="s">
        <v>67</v>
      </c>
      <c r="F520">
        <v>140.65</v>
      </c>
      <c r="G520">
        <v>149.72</v>
      </c>
      <c r="H520">
        <v>151.37</v>
      </c>
      <c r="I520">
        <v>161.27000000000001</v>
      </c>
      <c r="J520">
        <v>193.04</v>
      </c>
      <c r="K520">
        <v>185.78</v>
      </c>
      <c r="L520">
        <v>185.29</v>
      </c>
      <c r="M520">
        <v>188.55</v>
      </c>
      <c r="N520">
        <v>193.01</v>
      </c>
      <c r="O520">
        <v>198.35</v>
      </c>
      <c r="P520">
        <v>204.88</v>
      </c>
      <c r="Q520">
        <v>211.56</v>
      </c>
      <c r="R520">
        <v>215.86</v>
      </c>
      <c r="S520">
        <v>222.87</v>
      </c>
      <c r="T520">
        <v>230.3</v>
      </c>
      <c r="U520">
        <v>238.71</v>
      </c>
      <c r="V520">
        <v>248.53</v>
      </c>
      <c r="W520">
        <v>257.64999999999998</v>
      </c>
      <c r="X520">
        <v>265.04000000000002</v>
      </c>
      <c r="Y520">
        <v>273.17</v>
      </c>
      <c r="Z520">
        <v>281.95999999999998</v>
      </c>
      <c r="AA520">
        <v>290.22000000000003</v>
      </c>
      <c r="AB520">
        <v>295.38</v>
      </c>
      <c r="AC520">
        <v>302.39</v>
      </c>
      <c r="AD520">
        <v>312.41000000000003</v>
      </c>
      <c r="AE520">
        <v>323.32</v>
      </c>
      <c r="AF520">
        <v>334.47</v>
      </c>
      <c r="AG520">
        <v>344.34</v>
      </c>
      <c r="AH520">
        <v>342.14</v>
      </c>
      <c r="AI520">
        <v>338.96</v>
      </c>
      <c r="AJ520">
        <v>338.36</v>
      </c>
      <c r="AK520">
        <v>337.29</v>
      </c>
    </row>
    <row r="521" spans="1:37" x14ac:dyDescent="0.3">
      <c r="A521" s="86" t="str">
        <f t="shared" si="8"/>
        <v>SDGbaseTra_UrbAS_BAUC_GVAatrad</v>
      </c>
      <c r="B521" s="2" t="s">
        <v>222</v>
      </c>
      <c r="C521" s="4" t="s">
        <v>218</v>
      </c>
      <c r="D521" s="7" t="s">
        <v>3</v>
      </c>
      <c r="E521" t="s">
        <v>68</v>
      </c>
      <c r="F521">
        <v>482.47</v>
      </c>
      <c r="G521">
        <v>444.69</v>
      </c>
      <c r="H521">
        <v>462.14</v>
      </c>
      <c r="I521">
        <v>475.96</v>
      </c>
      <c r="J521">
        <v>479.26</v>
      </c>
      <c r="K521">
        <v>485.53</v>
      </c>
      <c r="L521">
        <v>494.09</v>
      </c>
      <c r="M521">
        <v>505.5</v>
      </c>
      <c r="N521">
        <v>516.39</v>
      </c>
      <c r="O521">
        <v>485.21</v>
      </c>
      <c r="P521">
        <v>495.2</v>
      </c>
      <c r="Q521">
        <v>513.72</v>
      </c>
      <c r="R521">
        <v>534.41999999999996</v>
      </c>
      <c r="S521">
        <v>554.52</v>
      </c>
      <c r="T521">
        <v>574.5</v>
      </c>
      <c r="U521">
        <v>595.66999999999996</v>
      </c>
      <c r="V521">
        <v>618.5</v>
      </c>
      <c r="W521">
        <v>640.91</v>
      </c>
      <c r="X521">
        <v>661.22</v>
      </c>
      <c r="Y521">
        <v>677.99</v>
      </c>
      <c r="Z521">
        <v>693.42</v>
      </c>
      <c r="AA521">
        <v>709.65</v>
      </c>
      <c r="AB521">
        <v>705.4</v>
      </c>
      <c r="AC521">
        <v>710.58</v>
      </c>
      <c r="AD521">
        <v>725.56</v>
      </c>
      <c r="AE521">
        <v>743.51</v>
      </c>
      <c r="AF521">
        <v>763.32</v>
      </c>
      <c r="AG521">
        <v>778.8</v>
      </c>
      <c r="AH521">
        <v>755.59</v>
      </c>
      <c r="AI521">
        <v>733.18</v>
      </c>
      <c r="AJ521">
        <v>719.15</v>
      </c>
      <c r="AK521">
        <v>706.53</v>
      </c>
    </row>
    <row r="522" spans="1:37" x14ac:dyDescent="0.3">
      <c r="A522" s="86" t="str">
        <f t="shared" si="8"/>
        <v>SDGbaseTra_UrbAS_BAUC_GVAahotl</v>
      </c>
      <c r="B522" s="2" t="s">
        <v>222</v>
      </c>
      <c r="C522" s="4" t="s">
        <v>218</v>
      </c>
      <c r="D522" s="7" t="s">
        <v>3</v>
      </c>
      <c r="E522" t="s">
        <v>69</v>
      </c>
      <c r="F522">
        <v>37.69</v>
      </c>
      <c r="G522">
        <v>35.42</v>
      </c>
      <c r="H522">
        <v>37.659999999999997</v>
      </c>
      <c r="I522">
        <v>37.75</v>
      </c>
      <c r="J522">
        <v>37.6</v>
      </c>
      <c r="K522">
        <v>38.770000000000003</v>
      </c>
      <c r="L522">
        <v>39.9</v>
      </c>
      <c r="M522">
        <v>41.07</v>
      </c>
      <c r="N522">
        <v>42.25</v>
      </c>
      <c r="O522">
        <v>44.62</v>
      </c>
      <c r="P522">
        <v>46.13</v>
      </c>
      <c r="Q522">
        <v>47.36</v>
      </c>
      <c r="R522">
        <v>49.32</v>
      </c>
      <c r="S522">
        <v>51.34</v>
      </c>
      <c r="T522">
        <v>53.56</v>
      </c>
      <c r="U522">
        <v>55.92</v>
      </c>
      <c r="V522">
        <v>58.22</v>
      </c>
      <c r="W522">
        <v>60.85</v>
      </c>
      <c r="X522">
        <v>63.63</v>
      </c>
      <c r="Y522">
        <v>66.06</v>
      </c>
      <c r="Z522">
        <v>68.44</v>
      </c>
      <c r="AA522">
        <v>70.900000000000006</v>
      </c>
      <c r="AB522">
        <v>74.03</v>
      </c>
      <c r="AC522">
        <v>76.59</v>
      </c>
      <c r="AD522">
        <v>79.03</v>
      </c>
      <c r="AE522">
        <v>81.56</v>
      </c>
      <c r="AF522">
        <v>84.39</v>
      </c>
      <c r="AG522">
        <v>87.15</v>
      </c>
      <c r="AH522">
        <v>87.58</v>
      </c>
      <c r="AI522">
        <v>86.83</v>
      </c>
      <c r="AJ522">
        <v>85.99</v>
      </c>
      <c r="AK522">
        <v>84.99</v>
      </c>
    </row>
    <row r="523" spans="1:37" x14ac:dyDescent="0.3">
      <c r="A523" s="86" t="str">
        <f t="shared" si="8"/>
        <v>SDGbaseTra_UrbAS_BAUC_GVAaltrp-p</v>
      </c>
      <c r="B523" s="2" t="s">
        <v>222</v>
      </c>
      <c r="C523" s="4" t="s">
        <v>218</v>
      </c>
      <c r="D523" s="7" t="s">
        <v>3</v>
      </c>
      <c r="E523" t="s">
        <v>70</v>
      </c>
      <c r="F523">
        <v>60.68</v>
      </c>
      <c r="G523">
        <v>57.21</v>
      </c>
      <c r="H523">
        <v>57.48</v>
      </c>
      <c r="I523">
        <v>58.39</v>
      </c>
      <c r="J523">
        <v>58.41</v>
      </c>
      <c r="K523">
        <v>59.4</v>
      </c>
      <c r="L523">
        <v>60.5</v>
      </c>
      <c r="M523">
        <v>62.02</v>
      </c>
      <c r="N523">
        <v>64</v>
      </c>
      <c r="O523">
        <v>67.13</v>
      </c>
      <c r="P523">
        <v>69.83</v>
      </c>
      <c r="Q523">
        <v>72</v>
      </c>
      <c r="R523">
        <v>75.13</v>
      </c>
      <c r="S523">
        <v>78.22</v>
      </c>
      <c r="T523">
        <v>81.31</v>
      </c>
      <c r="U523">
        <v>84.77</v>
      </c>
      <c r="V523">
        <v>87.89</v>
      </c>
      <c r="W523">
        <v>91.12</v>
      </c>
      <c r="X523">
        <v>94.54</v>
      </c>
      <c r="Y523">
        <v>97.32</v>
      </c>
      <c r="Z523">
        <v>99.84</v>
      </c>
      <c r="AA523">
        <v>102.36</v>
      </c>
      <c r="AB523">
        <v>105.28</v>
      </c>
      <c r="AC523">
        <v>107.62</v>
      </c>
      <c r="AD523">
        <v>109.77</v>
      </c>
      <c r="AE523">
        <v>111.78</v>
      </c>
      <c r="AF523">
        <v>114.27</v>
      </c>
      <c r="AG523">
        <v>116.31</v>
      </c>
      <c r="AH523">
        <v>115.83</v>
      </c>
      <c r="AI523">
        <v>114.95</v>
      </c>
      <c r="AJ523">
        <v>114.93</v>
      </c>
      <c r="AK523">
        <v>114.05</v>
      </c>
    </row>
    <row r="524" spans="1:37" x14ac:dyDescent="0.3">
      <c r="A524" s="86" t="str">
        <f t="shared" si="8"/>
        <v>SDGbaseTra_UrbAS_BAUC_GVAaltrp-f</v>
      </c>
      <c r="B524" s="2" t="s">
        <v>222</v>
      </c>
      <c r="C524" s="4" t="s">
        <v>218</v>
      </c>
      <c r="D524" s="7" t="s">
        <v>3</v>
      </c>
      <c r="E524" t="s">
        <v>71</v>
      </c>
      <c r="F524">
        <v>247.43</v>
      </c>
      <c r="G524">
        <v>221.66</v>
      </c>
      <c r="H524">
        <v>228.22</v>
      </c>
      <c r="I524">
        <v>247.77</v>
      </c>
      <c r="J524">
        <v>251.31</v>
      </c>
      <c r="K524">
        <v>254</v>
      </c>
      <c r="L524">
        <v>257.35000000000002</v>
      </c>
      <c r="M524">
        <v>263.13</v>
      </c>
      <c r="N524">
        <v>274.48</v>
      </c>
      <c r="O524">
        <v>281.82</v>
      </c>
      <c r="P524">
        <v>296.37</v>
      </c>
      <c r="Q524">
        <v>313.25</v>
      </c>
      <c r="R524">
        <v>320.79000000000002</v>
      </c>
      <c r="S524">
        <v>325.52</v>
      </c>
      <c r="T524">
        <v>332.19</v>
      </c>
      <c r="U524">
        <v>350.17</v>
      </c>
      <c r="V524">
        <v>365.16</v>
      </c>
      <c r="W524">
        <v>371.32</v>
      </c>
      <c r="X524">
        <v>383.82</v>
      </c>
      <c r="Y524">
        <v>400.38</v>
      </c>
      <c r="Z524">
        <v>420.78</v>
      </c>
      <c r="AA524">
        <v>439.7</v>
      </c>
      <c r="AB524">
        <v>448.66</v>
      </c>
      <c r="AC524">
        <v>464.38</v>
      </c>
      <c r="AD524">
        <v>478.43</v>
      </c>
      <c r="AE524">
        <v>492.23</v>
      </c>
      <c r="AF524">
        <v>501.5</v>
      </c>
      <c r="AG524">
        <v>506.72</v>
      </c>
      <c r="AH524">
        <v>506.78</v>
      </c>
      <c r="AI524">
        <v>509.49</v>
      </c>
      <c r="AJ524">
        <v>513.54999999999995</v>
      </c>
      <c r="AK524">
        <v>515.91</v>
      </c>
    </row>
    <row r="525" spans="1:37" x14ac:dyDescent="0.3">
      <c r="A525" s="86" t="str">
        <f t="shared" si="8"/>
        <v>SDGbaseTra_UrbAS_BAUC_GVAaotrp-p</v>
      </c>
      <c r="B525" s="2" t="s">
        <v>222</v>
      </c>
      <c r="C525" s="4" t="s">
        <v>218</v>
      </c>
      <c r="D525" s="7" t="s">
        <v>3</v>
      </c>
      <c r="E525" t="s">
        <v>72</v>
      </c>
      <c r="F525">
        <v>8.1</v>
      </c>
      <c r="G525">
        <v>8.5399999999999991</v>
      </c>
      <c r="H525">
        <v>9.06</v>
      </c>
      <c r="I525">
        <v>9.65</v>
      </c>
      <c r="J525">
        <v>9.85</v>
      </c>
      <c r="K525">
        <v>10.06</v>
      </c>
      <c r="L525">
        <v>10.220000000000001</v>
      </c>
      <c r="M525">
        <v>10.35</v>
      </c>
      <c r="N525">
        <v>10.48</v>
      </c>
      <c r="O525">
        <v>10.050000000000001</v>
      </c>
      <c r="P525">
        <v>10.26</v>
      </c>
      <c r="Q525">
        <v>10.54</v>
      </c>
      <c r="R525">
        <v>10.92</v>
      </c>
      <c r="S525">
        <v>11.27</v>
      </c>
      <c r="T525">
        <v>11.59</v>
      </c>
      <c r="U525">
        <v>11.9</v>
      </c>
      <c r="V525">
        <v>12.23</v>
      </c>
      <c r="W525">
        <v>12.51</v>
      </c>
      <c r="X525">
        <v>12.72</v>
      </c>
      <c r="Y525">
        <v>12.9</v>
      </c>
      <c r="Z525">
        <v>13.07</v>
      </c>
      <c r="AA525">
        <v>13.18</v>
      </c>
      <c r="AB525">
        <v>13.11</v>
      </c>
      <c r="AC525">
        <v>13.19</v>
      </c>
      <c r="AD525">
        <v>13.4</v>
      </c>
      <c r="AE525">
        <v>13.64</v>
      </c>
      <c r="AF525">
        <v>13.97</v>
      </c>
      <c r="AG525">
        <v>14.24</v>
      </c>
      <c r="AH525">
        <v>14.13</v>
      </c>
      <c r="AI525">
        <v>14.2</v>
      </c>
      <c r="AJ525">
        <v>14.38</v>
      </c>
      <c r="AK525">
        <v>14.54</v>
      </c>
    </row>
    <row r="526" spans="1:37" x14ac:dyDescent="0.3">
      <c r="A526" s="86" t="str">
        <f t="shared" si="8"/>
        <v>SDGbaseTra_UrbAS_BAUC_GVAaotrp-f</v>
      </c>
      <c r="B526" s="2" t="s">
        <v>222</v>
      </c>
      <c r="C526" s="4" t="s">
        <v>218</v>
      </c>
      <c r="D526" s="7" t="s">
        <v>3</v>
      </c>
      <c r="E526" t="s">
        <v>73</v>
      </c>
      <c r="F526">
        <v>7.29</v>
      </c>
      <c r="G526">
        <v>7.14</v>
      </c>
      <c r="H526">
        <v>7.46</v>
      </c>
      <c r="I526">
        <v>7.74</v>
      </c>
      <c r="J526">
        <v>7.77</v>
      </c>
      <c r="K526">
        <v>7.84</v>
      </c>
      <c r="L526">
        <v>7.93</v>
      </c>
      <c r="M526">
        <v>8.07</v>
      </c>
      <c r="N526">
        <v>8.32</v>
      </c>
      <c r="O526">
        <v>8.31</v>
      </c>
      <c r="P526">
        <v>8.61</v>
      </c>
      <c r="Q526">
        <v>8.99</v>
      </c>
      <c r="R526">
        <v>9.2799999999999994</v>
      </c>
      <c r="S526">
        <v>9.4600000000000009</v>
      </c>
      <c r="T526">
        <v>9.65</v>
      </c>
      <c r="U526">
        <v>10.07</v>
      </c>
      <c r="V526">
        <v>10.45</v>
      </c>
      <c r="W526">
        <v>10.65</v>
      </c>
      <c r="X526">
        <v>10.87</v>
      </c>
      <c r="Y526">
        <v>11.2</v>
      </c>
      <c r="Z526">
        <v>11.62</v>
      </c>
      <c r="AA526">
        <v>12.01</v>
      </c>
      <c r="AB526">
        <v>12.12</v>
      </c>
      <c r="AC526">
        <v>12.44</v>
      </c>
      <c r="AD526">
        <v>12.78</v>
      </c>
      <c r="AE526">
        <v>13.11</v>
      </c>
      <c r="AF526">
        <v>13.37</v>
      </c>
      <c r="AG526">
        <v>13.52</v>
      </c>
      <c r="AH526">
        <v>13.37</v>
      </c>
      <c r="AI526">
        <v>13.36</v>
      </c>
      <c r="AJ526">
        <v>13.42</v>
      </c>
      <c r="AK526">
        <v>13.47</v>
      </c>
    </row>
    <row r="527" spans="1:37" x14ac:dyDescent="0.3">
      <c r="A527" s="86" t="str">
        <f t="shared" si="8"/>
        <v>SDGbaseTra_UrbAS_BAUC_GVAaprtr</v>
      </c>
      <c r="B527" s="2" t="s">
        <v>222</v>
      </c>
      <c r="C527" s="4" t="s">
        <v>218</v>
      </c>
      <c r="D527" s="7" t="s">
        <v>3</v>
      </c>
      <c r="E527" t="s">
        <v>74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</row>
    <row r="528" spans="1:37" x14ac:dyDescent="0.3">
      <c r="A528" s="86" t="str">
        <f t="shared" si="8"/>
        <v>SDGbaseTra_UrbAS_BAUC_GVAatrps</v>
      </c>
      <c r="B528" s="2" t="s">
        <v>222</v>
      </c>
      <c r="C528" s="4" t="s">
        <v>218</v>
      </c>
      <c r="D528" s="7" t="s">
        <v>3</v>
      </c>
      <c r="E528" t="s">
        <v>75</v>
      </c>
      <c r="F528">
        <v>54.94</v>
      </c>
      <c r="G528">
        <v>50.05</v>
      </c>
      <c r="H528">
        <v>51.23</v>
      </c>
      <c r="I528">
        <v>51.78</v>
      </c>
      <c r="J528">
        <v>52.43</v>
      </c>
      <c r="K528">
        <v>53.54</v>
      </c>
      <c r="L528">
        <v>54.61</v>
      </c>
      <c r="M528">
        <v>55.31</v>
      </c>
      <c r="N528">
        <v>56.07</v>
      </c>
      <c r="O528">
        <v>57.08</v>
      </c>
      <c r="P528">
        <v>57.97</v>
      </c>
      <c r="Q528">
        <v>58.6</v>
      </c>
      <c r="R528">
        <v>60.13</v>
      </c>
      <c r="S528">
        <v>62.27</v>
      </c>
      <c r="T528">
        <v>64.290000000000006</v>
      </c>
      <c r="U528">
        <v>66.47</v>
      </c>
      <c r="V528">
        <v>68.55</v>
      </c>
      <c r="W528">
        <v>70.98</v>
      </c>
      <c r="X528">
        <v>72.959999999999994</v>
      </c>
      <c r="Y528">
        <v>74.95</v>
      </c>
      <c r="Z528">
        <v>76.91</v>
      </c>
      <c r="AA528">
        <v>78.91</v>
      </c>
      <c r="AB528">
        <v>83.62</v>
      </c>
      <c r="AC528">
        <v>87.88</v>
      </c>
      <c r="AD528">
        <v>92.15</v>
      </c>
      <c r="AE528">
        <v>96.37</v>
      </c>
      <c r="AF528">
        <v>100.59</v>
      </c>
      <c r="AG528">
        <v>103.75</v>
      </c>
      <c r="AH528">
        <v>105.22</v>
      </c>
      <c r="AI528">
        <v>106.23</v>
      </c>
      <c r="AJ528">
        <v>107.26</v>
      </c>
      <c r="AK528">
        <v>108.12</v>
      </c>
    </row>
    <row r="529" spans="1:37" x14ac:dyDescent="0.3">
      <c r="A529" s="86" t="str">
        <f t="shared" si="8"/>
        <v>SDGbaseTra_UrbAS_BAUC_GVAacomm</v>
      </c>
      <c r="B529" s="2" t="s">
        <v>222</v>
      </c>
      <c r="C529" s="4" t="s">
        <v>218</v>
      </c>
      <c r="D529" s="7" t="s">
        <v>3</v>
      </c>
      <c r="E529" t="s">
        <v>76</v>
      </c>
      <c r="F529">
        <v>84.05</v>
      </c>
      <c r="G529">
        <v>70.400000000000006</v>
      </c>
      <c r="H529">
        <v>75.44</v>
      </c>
      <c r="I529">
        <v>77.53</v>
      </c>
      <c r="J529">
        <v>78.47</v>
      </c>
      <c r="K529">
        <v>81.400000000000006</v>
      </c>
      <c r="L529">
        <v>83.86</v>
      </c>
      <c r="M529">
        <v>86.45</v>
      </c>
      <c r="N529">
        <v>88.85</v>
      </c>
      <c r="O529">
        <v>91.69</v>
      </c>
      <c r="P529">
        <v>94.47</v>
      </c>
      <c r="Q529">
        <v>97.2</v>
      </c>
      <c r="R529">
        <v>100.9</v>
      </c>
      <c r="S529">
        <v>104.79</v>
      </c>
      <c r="T529">
        <v>108.93</v>
      </c>
      <c r="U529">
        <v>113.21</v>
      </c>
      <c r="V529">
        <v>117.85</v>
      </c>
      <c r="W529">
        <v>122.82</v>
      </c>
      <c r="X529">
        <v>127.76</v>
      </c>
      <c r="Y529">
        <v>132.38999999999999</v>
      </c>
      <c r="Z529">
        <v>136.96</v>
      </c>
      <c r="AA529">
        <v>141.53</v>
      </c>
      <c r="AB529">
        <v>144.74</v>
      </c>
      <c r="AC529">
        <v>148.47999999999999</v>
      </c>
      <c r="AD529">
        <v>153.27000000000001</v>
      </c>
      <c r="AE529">
        <v>158.47</v>
      </c>
      <c r="AF529">
        <v>163.98</v>
      </c>
      <c r="AG529">
        <v>169.1</v>
      </c>
      <c r="AH529">
        <v>169.42</v>
      </c>
      <c r="AI529">
        <v>168.43</v>
      </c>
      <c r="AJ529">
        <v>167.65</v>
      </c>
      <c r="AK529">
        <v>166.69</v>
      </c>
    </row>
    <row r="530" spans="1:37" x14ac:dyDescent="0.3">
      <c r="A530" s="86" t="str">
        <f t="shared" si="8"/>
        <v>SDGbaseTra_UrbAS_BAUC_GVAafsrv</v>
      </c>
      <c r="B530" s="2" t="s">
        <v>222</v>
      </c>
      <c r="C530" s="4" t="s">
        <v>218</v>
      </c>
      <c r="D530" s="7" t="s">
        <v>3</v>
      </c>
      <c r="E530" t="s">
        <v>77</v>
      </c>
      <c r="F530">
        <v>413.44</v>
      </c>
      <c r="G530">
        <v>373.77</v>
      </c>
      <c r="H530">
        <v>391.6</v>
      </c>
      <c r="I530">
        <v>395.79</v>
      </c>
      <c r="J530">
        <v>397.07</v>
      </c>
      <c r="K530">
        <v>407.49</v>
      </c>
      <c r="L530">
        <v>418.66</v>
      </c>
      <c r="M530">
        <v>430.17</v>
      </c>
      <c r="N530">
        <v>442.08</v>
      </c>
      <c r="O530">
        <v>456.22</v>
      </c>
      <c r="P530">
        <v>470.56</v>
      </c>
      <c r="Q530">
        <v>484.2</v>
      </c>
      <c r="R530">
        <v>504.32</v>
      </c>
      <c r="S530">
        <v>524.80999999999995</v>
      </c>
      <c r="T530">
        <v>546.78</v>
      </c>
      <c r="U530">
        <v>571.02</v>
      </c>
      <c r="V530">
        <v>595.07000000000005</v>
      </c>
      <c r="W530">
        <v>621.4</v>
      </c>
      <c r="X530">
        <v>649.16999999999996</v>
      </c>
      <c r="Y530">
        <v>674.46</v>
      </c>
      <c r="Z530">
        <v>699.98</v>
      </c>
      <c r="AA530">
        <v>725.51</v>
      </c>
      <c r="AB530">
        <v>753.38</v>
      </c>
      <c r="AC530">
        <v>779.27</v>
      </c>
      <c r="AD530">
        <v>806.33</v>
      </c>
      <c r="AE530">
        <v>834.75</v>
      </c>
      <c r="AF530">
        <v>864.32</v>
      </c>
      <c r="AG530">
        <v>893.26</v>
      </c>
      <c r="AH530">
        <v>892.26</v>
      </c>
      <c r="AI530">
        <v>885.19</v>
      </c>
      <c r="AJ530">
        <v>878.55</v>
      </c>
      <c r="AK530">
        <v>871</v>
      </c>
    </row>
    <row r="531" spans="1:37" x14ac:dyDescent="0.3">
      <c r="A531" s="86" t="str">
        <f t="shared" si="8"/>
        <v>SDGbaseTra_UrbAS_BAUC_GVAabsrv</v>
      </c>
      <c r="B531" s="2" t="s">
        <v>222</v>
      </c>
      <c r="C531" s="4" t="s">
        <v>218</v>
      </c>
      <c r="D531" s="7" t="s">
        <v>3</v>
      </c>
      <c r="E531" t="s">
        <v>78</v>
      </c>
      <c r="F531">
        <v>367.48</v>
      </c>
      <c r="G531">
        <v>310.19</v>
      </c>
      <c r="H531">
        <v>328.49</v>
      </c>
      <c r="I531">
        <v>336.56</v>
      </c>
      <c r="J531">
        <v>340.93</v>
      </c>
      <c r="K531">
        <v>352.85</v>
      </c>
      <c r="L531">
        <v>363.69</v>
      </c>
      <c r="M531">
        <v>374.47</v>
      </c>
      <c r="N531">
        <v>385.05</v>
      </c>
      <c r="O531">
        <v>396.4</v>
      </c>
      <c r="P531">
        <v>408.8</v>
      </c>
      <c r="Q531">
        <v>421.04</v>
      </c>
      <c r="R531">
        <v>437.97</v>
      </c>
      <c r="S531">
        <v>455.14</v>
      </c>
      <c r="T531">
        <v>473.33</v>
      </c>
      <c r="U531">
        <v>492.41</v>
      </c>
      <c r="V531">
        <v>512.61</v>
      </c>
      <c r="W531">
        <v>534.20000000000005</v>
      </c>
      <c r="X531">
        <v>555.72</v>
      </c>
      <c r="Y531">
        <v>575.76</v>
      </c>
      <c r="Z531">
        <v>595.94000000000005</v>
      </c>
      <c r="AA531">
        <v>615.82000000000005</v>
      </c>
      <c r="AB531">
        <v>634.29999999999995</v>
      </c>
      <c r="AC531">
        <v>651.82000000000005</v>
      </c>
      <c r="AD531">
        <v>671.79</v>
      </c>
      <c r="AE531">
        <v>693.52</v>
      </c>
      <c r="AF531">
        <v>716.91</v>
      </c>
      <c r="AG531">
        <v>739.26</v>
      </c>
      <c r="AH531">
        <v>741.81</v>
      </c>
      <c r="AI531">
        <v>738.99</v>
      </c>
      <c r="AJ531">
        <v>735.98</v>
      </c>
      <c r="AK531">
        <v>731.97</v>
      </c>
    </row>
    <row r="532" spans="1:37" x14ac:dyDescent="0.3">
      <c r="A532" s="86" t="str">
        <f t="shared" si="8"/>
        <v>SDGbaseTra_UrbAS_BAUC_GVAagsrv</v>
      </c>
      <c r="B532" s="2" t="s">
        <v>222</v>
      </c>
      <c r="C532" s="4" t="s">
        <v>218</v>
      </c>
      <c r="D532" s="7" t="s">
        <v>3</v>
      </c>
      <c r="E532" t="s">
        <v>79</v>
      </c>
      <c r="F532">
        <v>789.44</v>
      </c>
      <c r="G532">
        <v>824.1</v>
      </c>
      <c r="H532">
        <v>840.79</v>
      </c>
      <c r="I532">
        <v>883.18</v>
      </c>
      <c r="J532">
        <v>898.87</v>
      </c>
      <c r="K532">
        <v>916.97</v>
      </c>
      <c r="L532">
        <v>939.57</v>
      </c>
      <c r="M532">
        <v>964.11</v>
      </c>
      <c r="N532">
        <v>988.45</v>
      </c>
      <c r="O532">
        <v>1005.42</v>
      </c>
      <c r="P532">
        <v>1031.1500000000001</v>
      </c>
      <c r="Q532">
        <v>1057.73</v>
      </c>
      <c r="R532">
        <v>1088.93</v>
      </c>
      <c r="S532">
        <v>1119.73</v>
      </c>
      <c r="T532">
        <v>1150.96</v>
      </c>
      <c r="U532">
        <v>1184.07</v>
      </c>
      <c r="V532">
        <v>1218.4000000000001</v>
      </c>
      <c r="W532">
        <v>1253.02</v>
      </c>
      <c r="X532">
        <v>1286.68</v>
      </c>
      <c r="Y532">
        <v>1317.4</v>
      </c>
      <c r="Z532">
        <v>1348.76</v>
      </c>
      <c r="AA532">
        <v>1380.89</v>
      </c>
      <c r="AB532">
        <v>1407.97</v>
      </c>
      <c r="AC532">
        <v>1437.72</v>
      </c>
      <c r="AD532">
        <v>1473.44</v>
      </c>
      <c r="AE532">
        <v>1511.53</v>
      </c>
      <c r="AF532">
        <v>1551.12</v>
      </c>
      <c r="AG532">
        <v>1587.05</v>
      </c>
      <c r="AH532">
        <v>1588.17</v>
      </c>
      <c r="AI532">
        <v>1593.87</v>
      </c>
      <c r="AJ532">
        <v>1610.08</v>
      </c>
      <c r="AK532">
        <v>1629.74</v>
      </c>
    </row>
    <row r="533" spans="1:37" x14ac:dyDescent="0.3">
      <c r="A533" s="86" t="str">
        <f t="shared" si="8"/>
        <v>SDGbaseTra_UrbAS_BAUC_GVAaosrv</v>
      </c>
      <c r="B533" s="2" t="s">
        <v>222</v>
      </c>
      <c r="C533" s="4" t="s">
        <v>218</v>
      </c>
      <c r="D533" s="7" t="s">
        <v>3</v>
      </c>
      <c r="E533" t="s">
        <v>80</v>
      </c>
      <c r="F533">
        <v>475.08</v>
      </c>
      <c r="G533">
        <v>487.27</v>
      </c>
      <c r="H533">
        <v>499.38</v>
      </c>
      <c r="I533">
        <v>501.18</v>
      </c>
      <c r="J533">
        <v>504.15</v>
      </c>
      <c r="K533">
        <v>514.63</v>
      </c>
      <c r="L533">
        <v>525.91999999999996</v>
      </c>
      <c r="M533">
        <v>538.83000000000004</v>
      </c>
      <c r="N533">
        <v>552.89</v>
      </c>
      <c r="O533">
        <v>569.29999999999995</v>
      </c>
      <c r="P533">
        <v>586.75</v>
      </c>
      <c r="Q533">
        <v>603.96</v>
      </c>
      <c r="R533">
        <v>627.63</v>
      </c>
      <c r="S533">
        <v>651.70000000000005</v>
      </c>
      <c r="T533">
        <v>677.34</v>
      </c>
      <c r="U533">
        <v>705.36</v>
      </c>
      <c r="V533">
        <v>734.22</v>
      </c>
      <c r="W533">
        <v>764.9</v>
      </c>
      <c r="X533">
        <v>796.58</v>
      </c>
      <c r="Y533">
        <v>826.19</v>
      </c>
      <c r="Z533">
        <v>855.88</v>
      </c>
      <c r="AA533">
        <v>885.29</v>
      </c>
      <c r="AB533">
        <v>913.11</v>
      </c>
      <c r="AC533">
        <v>940.01</v>
      </c>
      <c r="AD533">
        <v>969.35</v>
      </c>
      <c r="AE533">
        <v>1000.63</v>
      </c>
      <c r="AF533">
        <v>1033.1500000000001</v>
      </c>
      <c r="AG533">
        <v>1064.55</v>
      </c>
      <c r="AH533">
        <v>1067.21</v>
      </c>
      <c r="AI533">
        <v>1062.74</v>
      </c>
      <c r="AJ533">
        <v>1056.99</v>
      </c>
      <c r="AK533">
        <v>1049.29</v>
      </c>
    </row>
    <row r="534" spans="1:37" x14ac:dyDescent="0.3">
      <c r="A534" s="86" t="str">
        <f t="shared" si="8"/>
        <v>SDGbaseTra_UrbAS_BAUC_GVAtotal</v>
      </c>
      <c r="B534" s="2" t="s">
        <v>222</v>
      </c>
      <c r="C534" s="4" t="s">
        <v>218</v>
      </c>
      <c r="D534" s="7" t="s">
        <v>3</v>
      </c>
      <c r="E534" t="s">
        <v>1</v>
      </c>
      <c r="F534">
        <v>4444.87</v>
      </c>
      <c r="G534">
        <v>4265.83</v>
      </c>
      <c r="H534">
        <v>4394.9799999999996</v>
      </c>
      <c r="I534">
        <v>4511.9799999999996</v>
      </c>
      <c r="J534">
        <v>4595.6899999999996</v>
      </c>
      <c r="K534">
        <v>4680.8999999999996</v>
      </c>
      <c r="L534">
        <v>4781.3999999999996</v>
      </c>
      <c r="M534">
        <v>4885.91</v>
      </c>
      <c r="N534">
        <v>5000.16</v>
      </c>
      <c r="O534">
        <v>5125.6499999999996</v>
      </c>
      <c r="P534">
        <v>5265.21</v>
      </c>
      <c r="Q534">
        <v>5403.14</v>
      </c>
      <c r="R534">
        <v>5577.09</v>
      </c>
      <c r="S534">
        <v>5754.55</v>
      </c>
      <c r="T534">
        <v>5940.88</v>
      </c>
      <c r="U534">
        <v>6152.7</v>
      </c>
      <c r="V534">
        <v>6360.29</v>
      </c>
      <c r="W534">
        <v>6574.59</v>
      </c>
      <c r="X534">
        <v>6797.53</v>
      </c>
      <c r="Y534">
        <v>7006.98</v>
      </c>
      <c r="Z534">
        <v>7228.08</v>
      </c>
      <c r="AA534">
        <v>7444.33</v>
      </c>
      <c r="AB534">
        <v>7678.77</v>
      </c>
      <c r="AC534">
        <v>7901.52</v>
      </c>
      <c r="AD534">
        <v>8130.07</v>
      </c>
      <c r="AE534">
        <v>8367.77</v>
      </c>
      <c r="AF534">
        <v>8613.65</v>
      </c>
      <c r="AG534">
        <v>8854.9</v>
      </c>
      <c r="AH534">
        <v>8899.52</v>
      </c>
      <c r="AI534">
        <v>8918.82</v>
      </c>
      <c r="AJ534">
        <v>8941.59</v>
      </c>
      <c r="AK534">
        <v>8951.81</v>
      </c>
    </row>
    <row r="535" spans="1:37" s="14" customFormat="1" x14ac:dyDescent="0.3">
      <c r="A535" s="86" t="str">
        <f t="shared" si="8"/>
        <v>SDGbaseTra_UrbAS_BAUGOVSHRXtotal</v>
      </c>
      <c r="B535" s="12" t="s">
        <v>222</v>
      </c>
      <c r="C535" s="13" t="s">
        <v>218</v>
      </c>
      <c r="D535" s="77" t="s">
        <v>191</v>
      </c>
      <c r="E535" s="14" t="s">
        <v>1</v>
      </c>
      <c r="F535" s="26">
        <v>0.21</v>
      </c>
      <c r="G535" s="26">
        <v>0.23</v>
      </c>
      <c r="H535" s="26">
        <v>0.23</v>
      </c>
      <c r="I535" s="26">
        <v>0.24</v>
      </c>
      <c r="J535" s="26">
        <v>0.25</v>
      </c>
      <c r="K535" s="26">
        <v>0.25</v>
      </c>
      <c r="L535" s="26">
        <v>0.25</v>
      </c>
      <c r="M535" s="26">
        <v>0.25</v>
      </c>
      <c r="N535" s="26">
        <v>0.25</v>
      </c>
      <c r="O535" s="26">
        <v>0.25</v>
      </c>
      <c r="P535" s="26">
        <v>0.25</v>
      </c>
      <c r="Q535" s="26">
        <v>0.25</v>
      </c>
      <c r="R535" s="26">
        <v>0.25</v>
      </c>
      <c r="S535" s="26">
        <v>0.25</v>
      </c>
      <c r="T535" s="26">
        <v>0.25</v>
      </c>
      <c r="U535" s="26">
        <v>0.25</v>
      </c>
      <c r="V535" s="26">
        <v>0.24</v>
      </c>
      <c r="W535" s="26">
        <v>0.24</v>
      </c>
      <c r="X535" s="26">
        <v>0.24</v>
      </c>
      <c r="Y535" s="26">
        <v>0.24</v>
      </c>
      <c r="Z535" s="26">
        <v>0.24</v>
      </c>
      <c r="AA535" s="26">
        <v>0.23</v>
      </c>
      <c r="AB535" s="26">
        <v>0.23</v>
      </c>
      <c r="AC535" s="26">
        <v>0.23</v>
      </c>
      <c r="AD535" s="26">
        <v>0.23</v>
      </c>
      <c r="AE535" s="26">
        <v>0.23</v>
      </c>
      <c r="AF535" s="26">
        <v>0.23</v>
      </c>
      <c r="AG535" s="26">
        <v>0.23</v>
      </c>
      <c r="AH535" s="26">
        <v>0.23</v>
      </c>
      <c r="AI535" s="26">
        <v>0.23</v>
      </c>
      <c r="AJ535" s="26">
        <v>0.23</v>
      </c>
      <c r="AK535" s="26">
        <v>0.24</v>
      </c>
    </row>
    <row r="536" spans="1:37" s="14" customFormat="1" x14ac:dyDescent="0.3">
      <c r="A536" s="86" t="str">
        <f t="shared" si="8"/>
        <v>SDGbaseTra_UrbAS_BAUINVSHRXtotal</v>
      </c>
      <c r="B536" s="12" t="s">
        <v>222</v>
      </c>
      <c r="C536" s="13" t="s">
        <v>218</v>
      </c>
      <c r="D536" s="77" t="s">
        <v>189</v>
      </c>
      <c r="E536" s="14" t="s">
        <v>1</v>
      </c>
      <c r="F536" s="26">
        <v>0.18</v>
      </c>
      <c r="G536" s="26">
        <v>0.18</v>
      </c>
      <c r="H536" s="26">
        <v>0.18</v>
      </c>
      <c r="I536" s="26">
        <v>0.18</v>
      </c>
      <c r="J536" s="26">
        <v>0.18</v>
      </c>
      <c r="K536" s="26">
        <v>0.18</v>
      </c>
      <c r="L536" s="26">
        <v>0.18</v>
      </c>
      <c r="M536" s="26">
        <v>0.18</v>
      </c>
      <c r="N536" s="26">
        <v>0.18</v>
      </c>
      <c r="O536" s="26">
        <v>0.18</v>
      </c>
      <c r="P536" s="26">
        <v>0.18</v>
      </c>
      <c r="Q536" s="26">
        <v>0.18</v>
      </c>
      <c r="R536" s="26">
        <v>0.18</v>
      </c>
      <c r="S536" s="26">
        <v>0.18</v>
      </c>
      <c r="T536" s="26">
        <v>0.18</v>
      </c>
      <c r="U536" s="26">
        <v>0.18</v>
      </c>
      <c r="V536" s="26">
        <v>0.18</v>
      </c>
      <c r="W536" s="26">
        <v>0.18</v>
      </c>
      <c r="X536" s="26">
        <v>0.18</v>
      </c>
      <c r="Y536" s="26">
        <v>0.18</v>
      </c>
      <c r="Z536" s="26">
        <v>0.18</v>
      </c>
      <c r="AA536" s="26">
        <v>0.18</v>
      </c>
      <c r="AB536" s="26">
        <v>0.18</v>
      </c>
      <c r="AC536" s="26">
        <v>0.18</v>
      </c>
      <c r="AD536" s="26">
        <v>0.18</v>
      </c>
      <c r="AE536" s="26">
        <v>0.18</v>
      </c>
      <c r="AF536" s="26">
        <v>0.18</v>
      </c>
      <c r="AG536" s="26">
        <v>0.18</v>
      </c>
      <c r="AH536" s="26">
        <v>0.18</v>
      </c>
      <c r="AI536" s="26">
        <v>0.18</v>
      </c>
      <c r="AJ536" s="26">
        <v>0.18</v>
      </c>
      <c r="AK536" s="26">
        <v>0.18</v>
      </c>
    </row>
    <row r="537" spans="1:37" x14ac:dyDescent="0.3">
      <c r="A537" s="86" t="str">
        <f t="shared" si="8"/>
        <v>SDGbaseTra_UrbAS_BAUC_QFSlabtotal</v>
      </c>
      <c r="B537" s="2" t="s">
        <v>222</v>
      </c>
      <c r="C537" s="4" t="s">
        <v>218</v>
      </c>
      <c r="D537" s="7" t="s">
        <v>206</v>
      </c>
      <c r="E537" t="s">
        <v>1</v>
      </c>
      <c r="F537">
        <v>16418.580000000002</v>
      </c>
      <c r="G537">
        <v>15270.22</v>
      </c>
      <c r="H537">
        <v>15890.81</v>
      </c>
      <c r="I537">
        <v>16462.650000000001</v>
      </c>
      <c r="J537">
        <v>16976.63</v>
      </c>
      <c r="K537">
        <v>17429.41</v>
      </c>
      <c r="L537">
        <v>17866.43</v>
      </c>
      <c r="M537">
        <v>18304.39</v>
      </c>
      <c r="N537">
        <v>18751.330000000002</v>
      </c>
      <c r="O537">
        <v>19185.28</v>
      </c>
      <c r="P537">
        <v>19658.560000000001</v>
      </c>
      <c r="Q537">
        <v>20151.39</v>
      </c>
      <c r="R537">
        <v>20695.939999999999</v>
      </c>
      <c r="S537">
        <v>21281.360000000001</v>
      </c>
      <c r="T537">
        <v>21905.02</v>
      </c>
      <c r="U537">
        <v>22583.15</v>
      </c>
      <c r="V537">
        <v>23302.15</v>
      </c>
      <c r="W537">
        <v>24054.32</v>
      </c>
      <c r="X537">
        <v>24839.67</v>
      </c>
      <c r="Y537">
        <v>25621.37</v>
      </c>
      <c r="Z537">
        <v>26402.16</v>
      </c>
      <c r="AA537">
        <v>27187.439999999999</v>
      </c>
      <c r="AB537">
        <v>27975.42</v>
      </c>
      <c r="AC537">
        <v>28760.32</v>
      </c>
      <c r="AD537">
        <v>29565.58</v>
      </c>
      <c r="AE537">
        <v>30399.759999999998</v>
      </c>
      <c r="AF537">
        <v>31266.1</v>
      </c>
      <c r="AG537">
        <v>32130.18</v>
      </c>
      <c r="AH537">
        <v>32708.61</v>
      </c>
      <c r="AI537">
        <v>33060.620000000003</v>
      </c>
      <c r="AJ537">
        <v>33283.26</v>
      </c>
      <c r="AK537">
        <v>33411.74</v>
      </c>
    </row>
    <row r="538" spans="1:37" x14ac:dyDescent="0.3">
      <c r="A538" s="86" t="str">
        <f t="shared" si="8"/>
        <v>SDGbaseTra_UrbAS_BAUC_PubDeftotal</v>
      </c>
      <c r="B538" s="2" t="s">
        <v>222</v>
      </c>
      <c r="C538" s="4" t="s">
        <v>218</v>
      </c>
      <c r="D538" s="7" t="s">
        <v>99</v>
      </c>
      <c r="E538" t="s">
        <v>1</v>
      </c>
      <c r="F538">
        <v>0</v>
      </c>
      <c r="G538">
        <v>0</v>
      </c>
      <c r="H538">
        <v>0</v>
      </c>
      <c r="I538">
        <v>0.01</v>
      </c>
      <c r="J538">
        <v>0.01</v>
      </c>
      <c r="K538">
        <v>0.01</v>
      </c>
      <c r="L538">
        <v>0.01</v>
      </c>
      <c r="M538">
        <v>0.01</v>
      </c>
      <c r="N538">
        <v>0.01</v>
      </c>
      <c r="O538">
        <v>0.01</v>
      </c>
      <c r="P538">
        <v>0.01</v>
      </c>
      <c r="Q538">
        <v>0.01</v>
      </c>
      <c r="R538">
        <v>0.01</v>
      </c>
      <c r="S538">
        <v>0.01</v>
      </c>
      <c r="T538">
        <v>0.01</v>
      </c>
      <c r="U538">
        <v>0.01</v>
      </c>
      <c r="V538">
        <v>0.01</v>
      </c>
      <c r="W538">
        <v>0.01</v>
      </c>
      <c r="X538">
        <v>0.01</v>
      </c>
      <c r="Y538">
        <v>0.01</v>
      </c>
      <c r="Z538">
        <v>0.01</v>
      </c>
      <c r="AA538">
        <v>0.01</v>
      </c>
      <c r="AB538">
        <v>0.01</v>
      </c>
      <c r="AC538">
        <v>0.01</v>
      </c>
      <c r="AD538">
        <v>0.01</v>
      </c>
      <c r="AE538">
        <v>0.01</v>
      </c>
      <c r="AF538">
        <v>0.01</v>
      </c>
      <c r="AG538">
        <v>0.01</v>
      </c>
      <c r="AH538">
        <v>0.01</v>
      </c>
      <c r="AI538">
        <v>0.01</v>
      </c>
      <c r="AJ538">
        <v>0.01</v>
      </c>
      <c r="AK538">
        <v>0.01</v>
      </c>
    </row>
    <row r="539" spans="1:37" x14ac:dyDescent="0.3">
      <c r="A539" s="86" t="str">
        <f t="shared" si="8"/>
        <v>SDGbaseTra_UrbAS_BAUYIXent-n</v>
      </c>
      <c r="B539" s="2" t="s">
        <v>222</v>
      </c>
      <c r="C539" s="4" t="s">
        <v>218</v>
      </c>
      <c r="D539" s="7" t="s">
        <v>95</v>
      </c>
      <c r="E539" t="s">
        <v>82</v>
      </c>
      <c r="F539">
        <v>1681.68</v>
      </c>
      <c r="G539">
        <v>1549.57</v>
      </c>
      <c r="H539">
        <v>1606.91</v>
      </c>
      <c r="I539">
        <v>1635.74</v>
      </c>
      <c r="J539">
        <v>1649.9</v>
      </c>
      <c r="K539">
        <v>1679.25</v>
      </c>
      <c r="L539">
        <v>1710.23</v>
      </c>
      <c r="M539">
        <v>1741.83</v>
      </c>
      <c r="N539">
        <v>1779.31</v>
      </c>
      <c r="O539">
        <v>1829.33</v>
      </c>
      <c r="P539">
        <v>1876.02</v>
      </c>
      <c r="Q539">
        <v>1920.2</v>
      </c>
      <c r="R539">
        <v>1977.64</v>
      </c>
      <c r="S539">
        <v>2036.5</v>
      </c>
      <c r="T539">
        <v>2099.0500000000002</v>
      </c>
      <c r="U539">
        <v>2172.12</v>
      </c>
      <c r="V539">
        <v>2243.9699999999998</v>
      </c>
      <c r="W539">
        <v>2316.85</v>
      </c>
      <c r="X539">
        <v>2390.8000000000002</v>
      </c>
      <c r="Y539">
        <v>2462.89</v>
      </c>
      <c r="Z539">
        <v>2543.39</v>
      </c>
      <c r="AA539">
        <v>2618.4699999999998</v>
      </c>
      <c r="AB539">
        <v>2713.33</v>
      </c>
      <c r="AC539">
        <v>2797.48</v>
      </c>
      <c r="AD539">
        <v>2876.3</v>
      </c>
      <c r="AE539">
        <v>2956.78</v>
      </c>
      <c r="AF539">
        <v>3039.27</v>
      </c>
      <c r="AG539">
        <v>3109.42</v>
      </c>
      <c r="AH539">
        <v>3132.69</v>
      </c>
      <c r="AI539">
        <v>3139.41</v>
      </c>
      <c r="AJ539">
        <v>3135.15</v>
      </c>
      <c r="AK539">
        <v>3122.14</v>
      </c>
    </row>
    <row r="540" spans="1:37" x14ac:dyDescent="0.3">
      <c r="A540" s="86" t="str">
        <f t="shared" si="8"/>
        <v>SDGbaseTra_UrbAS_BAUYIXent-e</v>
      </c>
      <c r="B540" s="2" t="s">
        <v>222</v>
      </c>
      <c r="C540" s="4" t="s">
        <v>218</v>
      </c>
      <c r="D540" s="7" t="s">
        <v>95</v>
      </c>
      <c r="E540" t="s">
        <v>83</v>
      </c>
      <c r="F540">
        <v>67.67</v>
      </c>
      <c r="G540">
        <v>74.819999999999993</v>
      </c>
      <c r="H540">
        <v>62.96</v>
      </c>
      <c r="I540">
        <v>64.05</v>
      </c>
      <c r="J540">
        <v>66.89</v>
      </c>
      <c r="K540">
        <v>71.25</v>
      </c>
      <c r="L540">
        <v>75.099999999999994</v>
      </c>
      <c r="M540">
        <v>74.53</v>
      </c>
      <c r="N540">
        <v>72.33</v>
      </c>
      <c r="O540">
        <v>70.88</v>
      </c>
      <c r="P540">
        <v>72.459999999999994</v>
      </c>
      <c r="Q540">
        <v>76.150000000000006</v>
      </c>
      <c r="R540">
        <v>83.25</v>
      </c>
      <c r="S540">
        <v>88.14</v>
      </c>
      <c r="T540">
        <v>93.24</v>
      </c>
      <c r="U540">
        <v>98.13</v>
      </c>
      <c r="V540">
        <v>98.52</v>
      </c>
      <c r="W540">
        <v>102.89</v>
      </c>
      <c r="X540">
        <v>113.09</v>
      </c>
      <c r="Y540">
        <v>122.69</v>
      </c>
      <c r="Z540">
        <v>133.15</v>
      </c>
      <c r="AA540">
        <v>143.55000000000001</v>
      </c>
      <c r="AB540">
        <v>150.74</v>
      </c>
      <c r="AC540">
        <v>160.1</v>
      </c>
      <c r="AD540">
        <v>170.26</v>
      </c>
      <c r="AE540">
        <v>180.1</v>
      </c>
      <c r="AF540">
        <v>189.97</v>
      </c>
      <c r="AG540">
        <v>228.73</v>
      </c>
      <c r="AH540">
        <v>263.97000000000003</v>
      </c>
      <c r="AI540">
        <v>307.05</v>
      </c>
      <c r="AJ540">
        <v>350.38</v>
      </c>
      <c r="AK540">
        <v>390.27</v>
      </c>
    </row>
    <row r="541" spans="1:37" x14ac:dyDescent="0.3">
      <c r="A541" s="86" t="str">
        <f t="shared" si="8"/>
        <v>SDGbaseTra_UrbAS_BAUYIXhhd-0</v>
      </c>
      <c r="B541" s="2" t="s">
        <v>222</v>
      </c>
      <c r="C541" s="4" t="s">
        <v>218</v>
      </c>
      <c r="D541" s="7" t="s">
        <v>95</v>
      </c>
      <c r="E541" t="s">
        <v>84</v>
      </c>
      <c r="F541">
        <v>80.83</v>
      </c>
      <c r="G541">
        <v>80.78</v>
      </c>
      <c r="H541">
        <v>79.88</v>
      </c>
      <c r="I541">
        <v>82.39</v>
      </c>
      <c r="J541">
        <v>84.7</v>
      </c>
      <c r="K541">
        <v>86.45</v>
      </c>
      <c r="L541">
        <v>88.42</v>
      </c>
      <c r="M541">
        <v>90.64</v>
      </c>
      <c r="N541">
        <v>93.01</v>
      </c>
      <c r="O541">
        <v>95.61</v>
      </c>
      <c r="P541">
        <v>98.42</v>
      </c>
      <c r="Q541">
        <v>101.36</v>
      </c>
      <c r="R541">
        <v>104.58</v>
      </c>
      <c r="S541">
        <v>108.26</v>
      </c>
      <c r="T541">
        <v>112.06</v>
      </c>
      <c r="U541">
        <v>116.18</v>
      </c>
      <c r="V541">
        <v>120.63</v>
      </c>
      <c r="W541">
        <v>125.07</v>
      </c>
      <c r="X541">
        <v>129.66999999999999</v>
      </c>
      <c r="Y541">
        <v>134.29</v>
      </c>
      <c r="Z541">
        <v>138.80000000000001</v>
      </c>
      <c r="AA541">
        <v>143.47999999999999</v>
      </c>
      <c r="AB541">
        <v>148.28</v>
      </c>
      <c r="AC541">
        <v>153.24</v>
      </c>
      <c r="AD541">
        <v>158.16999999999999</v>
      </c>
      <c r="AE541">
        <v>163.27000000000001</v>
      </c>
      <c r="AF541">
        <v>168.59</v>
      </c>
      <c r="AG541">
        <v>173.88</v>
      </c>
      <c r="AH541">
        <v>177.44</v>
      </c>
      <c r="AI541">
        <v>178.35</v>
      </c>
      <c r="AJ541">
        <v>179.1</v>
      </c>
      <c r="AK541">
        <v>179.87</v>
      </c>
    </row>
    <row r="542" spans="1:37" x14ac:dyDescent="0.3">
      <c r="A542" s="86" t="str">
        <f t="shared" si="8"/>
        <v>SDGbaseTra_UrbAS_BAUYIXhhd-1</v>
      </c>
      <c r="B542" s="2" t="s">
        <v>222</v>
      </c>
      <c r="C542" s="4" t="s">
        <v>218</v>
      </c>
      <c r="D542" s="7" t="s">
        <v>95</v>
      </c>
      <c r="E542" t="s">
        <v>85</v>
      </c>
      <c r="F542">
        <v>111.12</v>
      </c>
      <c r="G542">
        <v>110.71</v>
      </c>
      <c r="H542">
        <v>109.85</v>
      </c>
      <c r="I542">
        <v>113.24</v>
      </c>
      <c r="J542">
        <v>116.31</v>
      </c>
      <c r="K542">
        <v>118.67</v>
      </c>
      <c r="L542">
        <v>121.35</v>
      </c>
      <c r="M542">
        <v>124.38</v>
      </c>
      <c r="N542">
        <v>127.61</v>
      </c>
      <c r="O542">
        <v>131.15</v>
      </c>
      <c r="P542">
        <v>134.97999999999999</v>
      </c>
      <c r="Q542">
        <v>138.97999999999999</v>
      </c>
      <c r="R542">
        <v>143.38999999999999</v>
      </c>
      <c r="S542">
        <v>148.38999999999999</v>
      </c>
      <c r="T542">
        <v>153.58000000000001</v>
      </c>
      <c r="U542">
        <v>159.22</v>
      </c>
      <c r="V542">
        <v>165.28</v>
      </c>
      <c r="W542">
        <v>171.33</v>
      </c>
      <c r="X542">
        <v>177.59</v>
      </c>
      <c r="Y542">
        <v>183.84</v>
      </c>
      <c r="Z542">
        <v>189.96</v>
      </c>
      <c r="AA542">
        <v>196.31</v>
      </c>
      <c r="AB542">
        <v>202.84</v>
      </c>
      <c r="AC542">
        <v>209.54</v>
      </c>
      <c r="AD542">
        <v>216.23</v>
      </c>
      <c r="AE542">
        <v>223.16</v>
      </c>
      <c r="AF542">
        <v>230.38</v>
      </c>
      <c r="AG542">
        <v>237.49</v>
      </c>
      <c r="AH542">
        <v>241.96</v>
      </c>
      <c r="AI542">
        <v>243.04</v>
      </c>
      <c r="AJ542">
        <v>243.93</v>
      </c>
      <c r="AK542">
        <v>244.82</v>
      </c>
    </row>
    <row r="543" spans="1:37" x14ac:dyDescent="0.3">
      <c r="A543" s="86" t="str">
        <f t="shared" si="8"/>
        <v>SDGbaseTra_UrbAS_BAUYIXhhd-2</v>
      </c>
      <c r="B543" s="2" t="s">
        <v>222</v>
      </c>
      <c r="C543" s="4" t="s">
        <v>218</v>
      </c>
      <c r="D543" s="7" t="s">
        <v>95</v>
      </c>
      <c r="E543" t="s">
        <v>86</v>
      </c>
      <c r="F543">
        <v>130.16999999999999</v>
      </c>
      <c r="G543">
        <v>129.06</v>
      </c>
      <c r="H543">
        <v>128.46</v>
      </c>
      <c r="I543">
        <v>132.28</v>
      </c>
      <c r="J543">
        <v>135.69999999999999</v>
      </c>
      <c r="K543">
        <v>138.44</v>
      </c>
      <c r="L543">
        <v>141.54</v>
      </c>
      <c r="M543">
        <v>145.05000000000001</v>
      </c>
      <c r="N543">
        <v>148.79</v>
      </c>
      <c r="O543">
        <v>152.87</v>
      </c>
      <c r="P543">
        <v>157.30000000000001</v>
      </c>
      <c r="Q543">
        <v>161.91</v>
      </c>
      <c r="R543">
        <v>167.05</v>
      </c>
      <c r="S543">
        <v>172.86</v>
      </c>
      <c r="T543">
        <v>178.88</v>
      </c>
      <c r="U543">
        <v>185.46</v>
      </c>
      <c r="V543">
        <v>192.5</v>
      </c>
      <c r="W543">
        <v>199.54</v>
      </c>
      <c r="X543">
        <v>206.78</v>
      </c>
      <c r="Y543">
        <v>213.98</v>
      </c>
      <c r="Z543">
        <v>221.08</v>
      </c>
      <c r="AA543">
        <v>228.4</v>
      </c>
      <c r="AB543">
        <v>235.95</v>
      </c>
      <c r="AC543">
        <v>243.67</v>
      </c>
      <c r="AD543">
        <v>251.4</v>
      </c>
      <c r="AE543">
        <v>259.41000000000003</v>
      </c>
      <c r="AF543">
        <v>267.76</v>
      </c>
      <c r="AG543">
        <v>275.89999999999998</v>
      </c>
      <c r="AH543">
        <v>280.67</v>
      </c>
      <c r="AI543">
        <v>281.7</v>
      </c>
      <c r="AJ543">
        <v>282.52</v>
      </c>
      <c r="AK543">
        <v>283.33</v>
      </c>
    </row>
    <row r="544" spans="1:37" x14ac:dyDescent="0.3">
      <c r="A544" s="86" t="str">
        <f t="shared" si="8"/>
        <v>SDGbaseTra_UrbAS_BAUYIXhhd-3</v>
      </c>
      <c r="B544" s="2" t="s">
        <v>222</v>
      </c>
      <c r="C544" s="4" t="s">
        <v>218</v>
      </c>
      <c r="D544" s="7" t="s">
        <v>95</v>
      </c>
      <c r="E544" t="s">
        <v>87</v>
      </c>
      <c r="F544">
        <v>160.16</v>
      </c>
      <c r="G544">
        <v>158.24</v>
      </c>
      <c r="H544">
        <v>158.26</v>
      </c>
      <c r="I544">
        <v>162.80000000000001</v>
      </c>
      <c r="J544">
        <v>166.8</v>
      </c>
      <c r="K544">
        <v>170.08</v>
      </c>
      <c r="L544">
        <v>173.86</v>
      </c>
      <c r="M544">
        <v>178.1</v>
      </c>
      <c r="N544">
        <v>182.65</v>
      </c>
      <c r="O544">
        <v>187.61</v>
      </c>
      <c r="P544">
        <v>193</v>
      </c>
      <c r="Q544">
        <v>198.55</v>
      </c>
      <c r="R544">
        <v>204.87</v>
      </c>
      <c r="S544">
        <v>211.91</v>
      </c>
      <c r="T544">
        <v>219.22</v>
      </c>
      <c r="U544">
        <v>227.27</v>
      </c>
      <c r="V544">
        <v>235.81</v>
      </c>
      <c r="W544">
        <v>244.36</v>
      </c>
      <c r="X544">
        <v>253.12</v>
      </c>
      <c r="Y544">
        <v>261.77999999999997</v>
      </c>
      <c r="Z544">
        <v>270.36</v>
      </c>
      <c r="AA544">
        <v>279.17</v>
      </c>
      <c r="AB544">
        <v>288.31</v>
      </c>
      <c r="AC544">
        <v>297.58</v>
      </c>
      <c r="AD544">
        <v>306.89</v>
      </c>
      <c r="AE544">
        <v>316.58</v>
      </c>
      <c r="AF544">
        <v>326.64999999999998</v>
      </c>
      <c r="AG544">
        <v>336.34</v>
      </c>
      <c r="AH544">
        <v>341.33</v>
      </c>
      <c r="AI544">
        <v>342.2</v>
      </c>
      <c r="AJ544">
        <v>342.92</v>
      </c>
      <c r="AK544">
        <v>343.57</v>
      </c>
    </row>
    <row r="545" spans="1:37" x14ac:dyDescent="0.3">
      <c r="A545" s="86" t="str">
        <f t="shared" si="8"/>
        <v>SDGbaseTra_UrbAS_BAUYIXhhd-4</v>
      </c>
      <c r="B545" s="2" t="s">
        <v>222</v>
      </c>
      <c r="C545" s="4" t="s">
        <v>218</v>
      </c>
      <c r="D545" s="7" t="s">
        <v>95</v>
      </c>
      <c r="E545" t="s">
        <v>88</v>
      </c>
      <c r="F545">
        <v>173.02</v>
      </c>
      <c r="G545">
        <v>170.21</v>
      </c>
      <c r="H545">
        <v>171.22</v>
      </c>
      <c r="I545">
        <v>175.95</v>
      </c>
      <c r="J545">
        <v>180.02</v>
      </c>
      <c r="K545">
        <v>183.46</v>
      </c>
      <c r="L545">
        <v>187.49</v>
      </c>
      <c r="M545">
        <v>191.99</v>
      </c>
      <c r="N545">
        <v>196.84</v>
      </c>
      <c r="O545">
        <v>202.11</v>
      </c>
      <c r="P545">
        <v>207.87</v>
      </c>
      <c r="Q545">
        <v>213.72</v>
      </c>
      <c r="R545">
        <v>220.53</v>
      </c>
      <c r="S545">
        <v>228.01</v>
      </c>
      <c r="T545">
        <v>235.79</v>
      </c>
      <c r="U545">
        <v>244.43</v>
      </c>
      <c r="V545">
        <v>253.51</v>
      </c>
      <c r="W545">
        <v>262.60000000000002</v>
      </c>
      <c r="X545">
        <v>271.89999999999998</v>
      </c>
      <c r="Y545">
        <v>280.99</v>
      </c>
      <c r="Z545">
        <v>290.08</v>
      </c>
      <c r="AA545">
        <v>299.33999999999997</v>
      </c>
      <c r="AB545">
        <v>309.02</v>
      </c>
      <c r="AC545">
        <v>318.73</v>
      </c>
      <c r="AD545">
        <v>328.56</v>
      </c>
      <c r="AE545">
        <v>338.78</v>
      </c>
      <c r="AF545">
        <v>349.43</v>
      </c>
      <c r="AG545">
        <v>359.48</v>
      </c>
      <c r="AH545">
        <v>363.73</v>
      </c>
      <c r="AI545">
        <v>364.16</v>
      </c>
      <c r="AJ545">
        <v>364.54</v>
      </c>
      <c r="AK545">
        <v>364.8</v>
      </c>
    </row>
    <row r="546" spans="1:37" x14ac:dyDescent="0.3">
      <c r="A546" s="86" t="str">
        <f t="shared" si="8"/>
        <v>SDGbaseTra_UrbAS_BAUYIXhhd-5</v>
      </c>
      <c r="B546" s="2" t="s">
        <v>222</v>
      </c>
      <c r="C546" s="4" t="s">
        <v>218</v>
      </c>
      <c r="D546" s="7" t="s">
        <v>95</v>
      </c>
      <c r="E546" t="s">
        <v>89</v>
      </c>
      <c r="F546">
        <v>238.85</v>
      </c>
      <c r="G546">
        <v>234.02</v>
      </c>
      <c r="H546">
        <v>237.26</v>
      </c>
      <c r="I546">
        <v>243.5</v>
      </c>
      <c r="J546">
        <v>248.66</v>
      </c>
      <c r="K546">
        <v>253.22</v>
      </c>
      <c r="L546">
        <v>258.68</v>
      </c>
      <c r="M546">
        <v>264.77</v>
      </c>
      <c r="N546">
        <v>271.36</v>
      </c>
      <c r="O546">
        <v>278.39999999999998</v>
      </c>
      <c r="P546">
        <v>286.2</v>
      </c>
      <c r="Q546">
        <v>294.02999999999997</v>
      </c>
      <c r="R546">
        <v>303.42</v>
      </c>
      <c r="S546">
        <v>313.52</v>
      </c>
      <c r="T546">
        <v>324.06</v>
      </c>
      <c r="U546">
        <v>335.87</v>
      </c>
      <c r="V546">
        <v>348.1</v>
      </c>
      <c r="W546">
        <v>360.39</v>
      </c>
      <c r="X546">
        <v>372.9</v>
      </c>
      <c r="Y546">
        <v>384.95</v>
      </c>
      <c r="Z546">
        <v>397.1</v>
      </c>
      <c r="AA546">
        <v>409.4</v>
      </c>
      <c r="AB546">
        <v>422.28</v>
      </c>
      <c r="AC546">
        <v>435.04</v>
      </c>
      <c r="AD546">
        <v>448.15</v>
      </c>
      <c r="AE546">
        <v>461.82</v>
      </c>
      <c r="AF546">
        <v>476.05</v>
      </c>
      <c r="AG546">
        <v>489.2</v>
      </c>
      <c r="AH546">
        <v>492.77</v>
      </c>
      <c r="AI546">
        <v>492.35</v>
      </c>
      <c r="AJ546">
        <v>492.15</v>
      </c>
      <c r="AK546">
        <v>491.74</v>
      </c>
    </row>
    <row r="547" spans="1:37" x14ac:dyDescent="0.3">
      <c r="A547" s="86" t="str">
        <f t="shared" si="8"/>
        <v>SDGbaseTra_UrbAS_BAUYIXhhd-6</v>
      </c>
      <c r="B547" s="2" t="s">
        <v>222</v>
      </c>
      <c r="C547" s="4" t="s">
        <v>218</v>
      </c>
      <c r="D547" s="7" t="s">
        <v>95</v>
      </c>
      <c r="E547" t="s">
        <v>90</v>
      </c>
      <c r="F547">
        <v>288.75</v>
      </c>
      <c r="G547">
        <v>280.13</v>
      </c>
      <c r="H547">
        <v>286.51</v>
      </c>
      <c r="I547">
        <v>293.60000000000002</v>
      </c>
      <c r="J547">
        <v>298.88</v>
      </c>
      <c r="K547">
        <v>304.22000000000003</v>
      </c>
      <c r="L547">
        <v>310.68</v>
      </c>
      <c r="M547">
        <v>317.81</v>
      </c>
      <c r="N547">
        <v>325.58</v>
      </c>
      <c r="O547">
        <v>333.76</v>
      </c>
      <c r="P547">
        <v>342.97</v>
      </c>
      <c r="Q547">
        <v>352.08</v>
      </c>
      <c r="R547">
        <v>363.39</v>
      </c>
      <c r="S547">
        <v>375.28</v>
      </c>
      <c r="T547">
        <v>387.71</v>
      </c>
      <c r="U547">
        <v>401.81</v>
      </c>
      <c r="V547">
        <v>416.2</v>
      </c>
      <c r="W547">
        <v>430.69</v>
      </c>
      <c r="X547">
        <v>445.36</v>
      </c>
      <c r="Y547">
        <v>459.3</v>
      </c>
      <c r="Z547">
        <v>473.57</v>
      </c>
      <c r="AA547">
        <v>487.83</v>
      </c>
      <c r="AB547">
        <v>502.89</v>
      </c>
      <c r="AC547">
        <v>517.57000000000005</v>
      </c>
      <c r="AD547">
        <v>532.79999999999995</v>
      </c>
      <c r="AE547">
        <v>548.74</v>
      </c>
      <c r="AF547">
        <v>565.29999999999995</v>
      </c>
      <c r="AG547">
        <v>580.15</v>
      </c>
      <c r="AH547">
        <v>581.92999999999995</v>
      </c>
      <c r="AI547">
        <v>580.34</v>
      </c>
      <c r="AJ547">
        <v>579.21</v>
      </c>
      <c r="AK547">
        <v>577.69000000000005</v>
      </c>
    </row>
    <row r="548" spans="1:37" x14ac:dyDescent="0.3">
      <c r="A548" s="86" t="str">
        <f t="shared" si="8"/>
        <v>SDGbaseTra_UrbAS_BAUYIXhhd-7</v>
      </c>
      <c r="B548" s="2" t="s">
        <v>222</v>
      </c>
      <c r="C548" s="4" t="s">
        <v>218</v>
      </c>
      <c r="D548" s="7" t="s">
        <v>95</v>
      </c>
      <c r="E548" t="s">
        <v>91</v>
      </c>
      <c r="F548">
        <v>412.51</v>
      </c>
      <c r="G548">
        <v>397.49</v>
      </c>
      <c r="H548">
        <v>409.29</v>
      </c>
      <c r="I548">
        <v>418.83</v>
      </c>
      <c r="J548">
        <v>425.24</v>
      </c>
      <c r="K548">
        <v>432.72</v>
      </c>
      <c r="L548">
        <v>441.82</v>
      </c>
      <c r="M548">
        <v>451.74</v>
      </c>
      <c r="N548">
        <v>462.61</v>
      </c>
      <c r="O548">
        <v>473.9</v>
      </c>
      <c r="P548">
        <v>486.77</v>
      </c>
      <c r="Q548">
        <v>499.38</v>
      </c>
      <c r="R548">
        <v>515.58000000000004</v>
      </c>
      <c r="S548">
        <v>532.25</v>
      </c>
      <c r="T548">
        <v>549.74</v>
      </c>
      <c r="U548">
        <v>569.71</v>
      </c>
      <c r="V548">
        <v>589.82000000000005</v>
      </c>
      <c r="W548">
        <v>610.16</v>
      </c>
      <c r="X548">
        <v>630.76</v>
      </c>
      <c r="Y548">
        <v>650.04</v>
      </c>
      <c r="Z548">
        <v>670.02</v>
      </c>
      <c r="AA548">
        <v>689.79</v>
      </c>
      <c r="AB548">
        <v>710.84</v>
      </c>
      <c r="AC548">
        <v>731.01</v>
      </c>
      <c r="AD548">
        <v>752.1</v>
      </c>
      <c r="AE548">
        <v>774.2</v>
      </c>
      <c r="AF548">
        <v>797.18</v>
      </c>
      <c r="AG548">
        <v>817.41</v>
      </c>
      <c r="AH548">
        <v>817.2</v>
      </c>
      <c r="AI548">
        <v>813.72</v>
      </c>
      <c r="AJ548">
        <v>811.1</v>
      </c>
      <c r="AK548">
        <v>807.79</v>
      </c>
    </row>
    <row r="549" spans="1:37" x14ac:dyDescent="0.3">
      <c r="A549" s="86" t="str">
        <f t="shared" si="8"/>
        <v>SDGbaseTra_UrbAS_BAUYIXhhd-8</v>
      </c>
      <c r="B549" s="2" t="s">
        <v>222</v>
      </c>
      <c r="C549" s="4" t="s">
        <v>218</v>
      </c>
      <c r="D549" s="7" t="s">
        <v>95</v>
      </c>
      <c r="E549" t="s">
        <v>92</v>
      </c>
      <c r="F549">
        <v>748.01</v>
      </c>
      <c r="G549">
        <v>714.1</v>
      </c>
      <c r="H549">
        <v>741.45</v>
      </c>
      <c r="I549">
        <v>757.61</v>
      </c>
      <c r="J549">
        <v>765.93</v>
      </c>
      <c r="K549">
        <v>779.36</v>
      </c>
      <c r="L549">
        <v>795.59</v>
      </c>
      <c r="M549">
        <v>812.98</v>
      </c>
      <c r="N549">
        <v>832.08</v>
      </c>
      <c r="O549">
        <v>851.27</v>
      </c>
      <c r="P549">
        <v>873.86</v>
      </c>
      <c r="Q549">
        <v>895.79</v>
      </c>
      <c r="R549">
        <v>925.34</v>
      </c>
      <c r="S549">
        <v>954.87</v>
      </c>
      <c r="T549">
        <v>985.93</v>
      </c>
      <c r="U549">
        <v>1021.64</v>
      </c>
      <c r="V549">
        <v>1056.93</v>
      </c>
      <c r="W549">
        <v>1092.93</v>
      </c>
      <c r="X549">
        <v>1129.5</v>
      </c>
      <c r="Y549">
        <v>1163.08</v>
      </c>
      <c r="Z549">
        <v>1198.3499999999999</v>
      </c>
      <c r="AA549">
        <v>1232.83</v>
      </c>
      <c r="AB549">
        <v>1269.6099999999999</v>
      </c>
      <c r="AC549">
        <v>1304.18</v>
      </c>
      <c r="AD549">
        <v>1340.76</v>
      </c>
      <c r="AE549">
        <v>1379.21</v>
      </c>
      <c r="AF549">
        <v>1419.22</v>
      </c>
      <c r="AG549">
        <v>1453.75</v>
      </c>
      <c r="AH549">
        <v>1447.58</v>
      </c>
      <c r="AI549">
        <v>1438.7</v>
      </c>
      <c r="AJ549">
        <v>1431.91</v>
      </c>
      <c r="AK549">
        <v>1423.63</v>
      </c>
    </row>
    <row r="550" spans="1:37" x14ac:dyDescent="0.3">
      <c r="A550" s="86" t="str">
        <f t="shared" si="8"/>
        <v>SDGbaseTra_UrbAS_BAUYIXhhd-9</v>
      </c>
      <c r="B550" s="2" t="s">
        <v>222</v>
      </c>
      <c r="C550" s="4" t="s">
        <v>218</v>
      </c>
      <c r="D550" s="7" t="s">
        <v>95</v>
      </c>
      <c r="E550" t="s">
        <v>93</v>
      </c>
      <c r="F550">
        <v>1780.4</v>
      </c>
      <c r="G550">
        <v>1676.38</v>
      </c>
      <c r="H550">
        <v>1751.89</v>
      </c>
      <c r="I550">
        <v>1786.34</v>
      </c>
      <c r="J550">
        <v>1797.96</v>
      </c>
      <c r="K550">
        <v>1830.13</v>
      </c>
      <c r="L550">
        <v>1867.79</v>
      </c>
      <c r="M550">
        <v>1907.21</v>
      </c>
      <c r="N550">
        <v>1950.99</v>
      </c>
      <c r="O550">
        <v>1996.03</v>
      </c>
      <c r="P550">
        <v>2048.25</v>
      </c>
      <c r="Q550">
        <v>2098.4699999999998</v>
      </c>
      <c r="R550">
        <v>2168.8200000000002</v>
      </c>
      <c r="S550">
        <v>2237.6999999999998</v>
      </c>
      <c r="T550">
        <v>2310.38</v>
      </c>
      <c r="U550">
        <v>2394.5500000000002</v>
      </c>
      <c r="V550">
        <v>2476.37</v>
      </c>
      <c r="W550">
        <v>2560.4299999999998</v>
      </c>
      <c r="X550">
        <v>2646.35</v>
      </c>
      <c r="Y550">
        <v>2724.71</v>
      </c>
      <c r="Z550">
        <v>2808.71</v>
      </c>
      <c r="AA550">
        <v>2889.36</v>
      </c>
      <c r="AB550">
        <v>2978.38</v>
      </c>
      <c r="AC550">
        <v>3059.64</v>
      </c>
      <c r="AD550">
        <v>3144.44</v>
      </c>
      <c r="AE550">
        <v>3233.38</v>
      </c>
      <c r="AF550">
        <v>3325.84</v>
      </c>
      <c r="AG550">
        <v>3404.51</v>
      </c>
      <c r="AH550">
        <v>3386.46</v>
      </c>
      <c r="AI550">
        <v>3364.89</v>
      </c>
      <c r="AJ550">
        <v>3346.31</v>
      </c>
      <c r="AK550">
        <v>3322.73</v>
      </c>
    </row>
    <row r="551" spans="1:37" s="69" customFormat="1" x14ac:dyDescent="0.3">
      <c r="A551" s="86" t="str">
        <f t="shared" si="8"/>
        <v>SDGbaseTra_UrbAS_BAUC_YIXtotal</v>
      </c>
      <c r="B551" s="67" t="s">
        <v>222</v>
      </c>
      <c r="C551" s="68" t="s">
        <v>218</v>
      </c>
      <c r="D551" s="78" t="s">
        <v>224</v>
      </c>
      <c r="E551" s="69" t="s">
        <v>1</v>
      </c>
      <c r="F551" s="70">
        <v>5873.17</v>
      </c>
      <c r="G551" s="70">
        <v>5575.49</v>
      </c>
      <c r="H551" s="70">
        <v>5743.93</v>
      </c>
      <c r="I551" s="70">
        <v>5866.33</v>
      </c>
      <c r="J551" s="70">
        <v>5936.99</v>
      </c>
      <c r="K551" s="70">
        <v>6047.25</v>
      </c>
      <c r="L551" s="70">
        <v>6172.56</v>
      </c>
      <c r="M551" s="70">
        <v>6301.02</v>
      </c>
      <c r="N551" s="70">
        <v>6443.15</v>
      </c>
      <c r="O551" s="70">
        <v>6602.92</v>
      </c>
      <c r="P551" s="70">
        <v>6778.1</v>
      </c>
      <c r="Q551" s="70">
        <v>6950.62</v>
      </c>
      <c r="R551" s="70">
        <v>7177.86</v>
      </c>
      <c r="S551" s="70">
        <v>7407.7</v>
      </c>
      <c r="T551" s="70">
        <v>7649.65</v>
      </c>
      <c r="U551" s="70">
        <v>7926.38</v>
      </c>
      <c r="V551" s="70">
        <v>8197.64</v>
      </c>
      <c r="W551" s="70">
        <v>8477.24</v>
      </c>
      <c r="X551" s="70">
        <v>8767.83</v>
      </c>
      <c r="Y551" s="70">
        <v>9042.5499999999993</v>
      </c>
      <c r="Z551" s="70">
        <v>9334.58</v>
      </c>
      <c r="AA551" s="70">
        <v>9617.93</v>
      </c>
      <c r="AB551" s="70">
        <v>9932.49</v>
      </c>
      <c r="AC551" s="70">
        <v>10227.799999999999</v>
      </c>
      <c r="AD551" s="70">
        <v>10526.04</v>
      </c>
      <c r="AE551" s="70">
        <v>10835.45</v>
      </c>
      <c r="AF551" s="70">
        <v>11155.65</v>
      </c>
      <c r="AG551" s="70">
        <v>11466.24</v>
      </c>
      <c r="AH551" s="70">
        <v>11527.74</v>
      </c>
      <c r="AI551" s="70">
        <v>11545.91</v>
      </c>
      <c r="AJ551" s="70">
        <v>11559.23</v>
      </c>
      <c r="AK551" s="70">
        <v>11552.37</v>
      </c>
    </row>
    <row r="552" spans="1:37" s="14" customFormat="1" x14ac:dyDescent="0.3">
      <c r="A552" s="86" t="str">
        <f t="shared" si="8"/>
        <v>SDGbaseTra_UrbAS_BAUTINSXent-n</v>
      </c>
      <c r="B552" s="12" t="s">
        <v>222</v>
      </c>
      <c r="C552" s="13" t="s">
        <v>218</v>
      </c>
      <c r="D552" s="77" t="s">
        <v>94</v>
      </c>
      <c r="E552" s="14" t="s">
        <v>82</v>
      </c>
      <c r="F552" s="26">
        <v>0.14000000000000001</v>
      </c>
      <c r="G552" s="26">
        <v>0.17</v>
      </c>
      <c r="H552" s="26">
        <v>0.16</v>
      </c>
      <c r="I552" s="26">
        <v>0.18</v>
      </c>
      <c r="J552" s="26">
        <v>0.2</v>
      </c>
      <c r="K552" s="26">
        <v>0.19</v>
      </c>
      <c r="L552" s="26">
        <v>0.19</v>
      </c>
      <c r="M552" s="26">
        <v>0.2</v>
      </c>
      <c r="N552" s="26">
        <v>0.2</v>
      </c>
      <c r="O552" s="26">
        <v>0.19</v>
      </c>
      <c r="P552" s="26">
        <v>0.19</v>
      </c>
      <c r="Q552" s="26">
        <v>0.19</v>
      </c>
      <c r="R552" s="26">
        <v>0.19</v>
      </c>
      <c r="S552" s="26">
        <v>0.19</v>
      </c>
      <c r="T552" s="26">
        <v>0.18</v>
      </c>
      <c r="U552" s="26">
        <v>0.18</v>
      </c>
      <c r="V552" s="26">
        <v>0.18</v>
      </c>
      <c r="W552" s="26">
        <v>0.18</v>
      </c>
      <c r="X552" s="26">
        <v>0.17</v>
      </c>
      <c r="Y552" s="26">
        <v>0.17</v>
      </c>
      <c r="Z552" s="26">
        <v>0.17</v>
      </c>
      <c r="AA552" s="26">
        <v>0.16</v>
      </c>
      <c r="AB552" s="26">
        <v>0.16</v>
      </c>
      <c r="AC552" s="26">
        <v>0.16</v>
      </c>
      <c r="AD552" s="26">
        <v>0.16</v>
      </c>
      <c r="AE552" s="26">
        <v>0.15</v>
      </c>
      <c r="AF552" s="26">
        <v>0.15</v>
      </c>
      <c r="AG552" s="26">
        <v>0.15</v>
      </c>
      <c r="AH552" s="26">
        <v>0.15</v>
      </c>
      <c r="AI552" s="26">
        <v>0.16</v>
      </c>
      <c r="AJ552" s="26">
        <v>0.16</v>
      </c>
      <c r="AK552" s="26">
        <v>0.17</v>
      </c>
    </row>
    <row r="553" spans="1:37" s="14" customFormat="1" x14ac:dyDescent="0.3">
      <c r="A553" s="86" t="str">
        <f t="shared" si="8"/>
        <v>SDGbaseTra_UrbAS_BAUTINSXent-e</v>
      </c>
      <c r="B553" s="12" t="s">
        <v>222</v>
      </c>
      <c r="C553" s="13" t="s">
        <v>218</v>
      </c>
      <c r="D553" s="77" t="s">
        <v>94</v>
      </c>
      <c r="E553" s="14" t="s">
        <v>83</v>
      </c>
      <c r="F553" s="14">
        <v>0.11</v>
      </c>
      <c r="G553" s="14">
        <v>0.12</v>
      </c>
      <c r="H553" s="14">
        <v>0.12</v>
      </c>
      <c r="I553" s="14">
        <v>0.12</v>
      </c>
      <c r="J553" s="14">
        <v>0.12</v>
      </c>
      <c r="K553" s="14">
        <v>0.12</v>
      </c>
      <c r="L553" s="14">
        <v>0.12</v>
      </c>
      <c r="M553" s="14">
        <v>0.12</v>
      </c>
      <c r="N553" s="14">
        <v>0.12</v>
      </c>
      <c r="O553" s="14">
        <v>0.12</v>
      </c>
      <c r="P553" s="14">
        <v>0.12</v>
      </c>
      <c r="Q553" s="14">
        <v>0.12</v>
      </c>
      <c r="R553" s="14">
        <v>0.12</v>
      </c>
      <c r="S553" s="14">
        <v>0.12</v>
      </c>
      <c r="T553" s="14">
        <v>0.12</v>
      </c>
      <c r="U553" s="14">
        <v>0.12</v>
      </c>
      <c r="V553" s="14">
        <v>0.12</v>
      </c>
      <c r="W553" s="14">
        <v>0.12</v>
      </c>
      <c r="X553" s="14">
        <v>0.12</v>
      </c>
      <c r="Y553" s="14">
        <v>0.11</v>
      </c>
      <c r="Z553" s="14">
        <v>0.11</v>
      </c>
      <c r="AA553" s="14">
        <v>0.11</v>
      </c>
      <c r="AB553" s="14">
        <v>0.11</v>
      </c>
      <c r="AC553" s="14">
        <v>0.11</v>
      </c>
      <c r="AD553" s="14">
        <v>0.11</v>
      </c>
      <c r="AE553" s="14">
        <v>0.11</v>
      </c>
      <c r="AF553" s="14">
        <v>0.11</v>
      </c>
      <c r="AG553" s="14">
        <v>0.11</v>
      </c>
      <c r="AH553" s="14">
        <v>0.11</v>
      </c>
      <c r="AI553" s="14">
        <v>0.11</v>
      </c>
      <c r="AJ553" s="14">
        <v>0.11</v>
      </c>
      <c r="AK553" s="14">
        <v>0.11</v>
      </c>
    </row>
    <row r="554" spans="1:37" x14ac:dyDescent="0.3">
      <c r="A554" s="86" t="str">
        <f t="shared" si="8"/>
        <v>SDGbaseTra_UrbAS_BAUTINSXhhd-0</v>
      </c>
      <c r="B554" s="2" t="s">
        <v>222</v>
      </c>
      <c r="C554" s="4" t="s">
        <v>218</v>
      </c>
      <c r="D554" s="7" t="s">
        <v>94</v>
      </c>
      <c r="E554" t="s">
        <v>84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</row>
    <row r="555" spans="1:37" x14ac:dyDescent="0.3">
      <c r="A555" s="86" t="str">
        <f t="shared" si="8"/>
        <v>SDGbaseTra_UrbAS_BAUTINSXhhd-1</v>
      </c>
      <c r="B555" s="2" t="s">
        <v>222</v>
      </c>
      <c r="C555" s="4" t="s">
        <v>218</v>
      </c>
      <c r="D555" s="7" t="s">
        <v>94</v>
      </c>
      <c r="E555" t="s">
        <v>85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</row>
    <row r="556" spans="1:37" x14ac:dyDescent="0.3">
      <c r="A556" s="86" t="str">
        <f t="shared" si="8"/>
        <v>SDGbaseTra_UrbAS_BAUTINSXhhd-2</v>
      </c>
      <c r="B556" s="2" t="s">
        <v>222</v>
      </c>
      <c r="C556" s="4" t="s">
        <v>218</v>
      </c>
      <c r="D556" s="7" t="s">
        <v>94</v>
      </c>
      <c r="E556" t="s">
        <v>86</v>
      </c>
      <c r="F556">
        <v>0.01</v>
      </c>
      <c r="G556">
        <v>0.01</v>
      </c>
      <c r="H556">
        <v>0.01</v>
      </c>
      <c r="I556">
        <v>0.01</v>
      </c>
      <c r="J556">
        <v>0.01</v>
      </c>
      <c r="K556">
        <v>0.01</v>
      </c>
      <c r="L556">
        <v>0.01</v>
      </c>
      <c r="M556">
        <v>0.01</v>
      </c>
      <c r="N556">
        <v>0.01</v>
      </c>
      <c r="O556">
        <v>0.01</v>
      </c>
      <c r="P556">
        <v>0.01</v>
      </c>
      <c r="Q556">
        <v>0.01</v>
      </c>
      <c r="R556">
        <v>0.01</v>
      </c>
      <c r="S556">
        <v>0.01</v>
      </c>
      <c r="T556">
        <v>0.01</v>
      </c>
      <c r="U556">
        <v>0.01</v>
      </c>
      <c r="V556">
        <v>0.01</v>
      </c>
      <c r="W556">
        <v>0.01</v>
      </c>
      <c r="X556">
        <v>0.01</v>
      </c>
      <c r="Y556">
        <v>0.01</v>
      </c>
      <c r="Z556">
        <v>0.01</v>
      </c>
      <c r="AA556">
        <v>0.01</v>
      </c>
      <c r="AB556">
        <v>0.01</v>
      </c>
      <c r="AC556">
        <v>0.01</v>
      </c>
      <c r="AD556">
        <v>0.01</v>
      </c>
      <c r="AE556">
        <v>0.01</v>
      </c>
      <c r="AF556">
        <v>0.01</v>
      </c>
      <c r="AG556">
        <v>0.01</v>
      </c>
      <c r="AH556">
        <v>0.01</v>
      </c>
      <c r="AI556">
        <v>0.01</v>
      </c>
      <c r="AJ556">
        <v>0.01</v>
      </c>
      <c r="AK556">
        <v>0.01</v>
      </c>
    </row>
    <row r="557" spans="1:37" x14ac:dyDescent="0.3">
      <c r="A557" s="86" t="str">
        <f t="shared" si="8"/>
        <v>SDGbaseTra_UrbAS_BAUTINSXhhd-3</v>
      </c>
      <c r="B557" s="2" t="s">
        <v>222</v>
      </c>
      <c r="C557" s="4" t="s">
        <v>218</v>
      </c>
      <c r="D557" s="7" t="s">
        <v>94</v>
      </c>
      <c r="E557" t="s">
        <v>87</v>
      </c>
      <c r="F557">
        <v>0.01</v>
      </c>
      <c r="G557">
        <v>0.01</v>
      </c>
      <c r="H557">
        <v>0.01</v>
      </c>
      <c r="I557">
        <v>0.01</v>
      </c>
      <c r="J557">
        <v>0.01</v>
      </c>
      <c r="K557">
        <v>0.01</v>
      </c>
      <c r="L557">
        <v>0.01</v>
      </c>
      <c r="M557">
        <v>0.01</v>
      </c>
      <c r="N557">
        <v>0.01</v>
      </c>
      <c r="O557">
        <v>0.01</v>
      </c>
      <c r="P557">
        <v>0.01</v>
      </c>
      <c r="Q557">
        <v>0.01</v>
      </c>
      <c r="R557">
        <v>0.01</v>
      </c>
      <c r="S557">
        <v>0.01</v>
      </c>
      <c r="T557">
        <v>0.01</v>
      </c>
      <c r="U557">
        <v>0.01</v>
      </c>
      <c r="V557">
        <v>0.01</v>
      </c>
      <c r="W557">
        <v>0.01</v>
      </c>
      <c r="X557">
        <v>0.01</v>
      </c>
      <c r="Y557">
        <v>0.01</v>
      </c>
      <c r="Z557">
        <v>0.01</v>
      </c>
      <c r="AA557">
        <v>0.01</v>
      </c>
      <c r="AB557">
        <v>0.01</v>
      </c>
      <c r="AC557">
        <v>0.01</v>
      </c>
      <c r="AD557">
        <v>0.01</v>
      </c>
      <c r="AE557">
        <v>0.01</v>
      </c>
      <c r="AF557">
        <v>0.01</v>
      </c>
      <c r="AG557">
        <v>0.01</v>
      </c>
      <c r="AH557">
        <v>0.01</v>
      </c>
      <c r="AI557">
        <v>0.01</v>
      </c>
      <c r="AJ557">
        <v>0.01</v>
      </c>
      <c r="AK557">
        <v>0.01</v>
      </c>
    </row>
    <row r="558" spans="1:37" x14ac:dyDescent="0.3">
      <c r="A558" s="86" t="str">
        <f t="shared" si="8"/>
        <v>SDGbaseTra_UrbAS_BAUTINSXhhd-4</v>
      </c>
      <c r="B558" s="2" t="s">
        <v>222</v>
      </c>
      <c r="C558" s="4" t="s">
        <v>218</v>
      </c>
      <c r="D558" s="7" t="s">
        <v>94</v>
      </c>
      <c r="E558" t="s">
        <v>88</v>
      </c>
      <c r="F558">
        <v>0.02</v>
      </c>
      <c r="G558">
        <v>0.02</v>
      </c>
      <c r="H558">
        <v>0.02</v>
      </c>
      <c r="I558">
        <v>0.02</v>
      </c>
      <c r="J558">
        <v>0.03</v>
      </c>
      <c r="K558">
        <v>0.03</v>
      </c>
      <c r="L558">
        <v>0.03</v>
      </c>
      <c r="M558">
        <v>0.03</v>
      </c>
      <c r="N558">
        <v>0.03</v>
      </c>
      <c r="O558">
        <v>0.03</v>
      </c>
      <c r="P558">
        <v>0.03</v>
      </c>
      <c r="Q558">
        <v>0.03</v>
      </c>
      <c r="R558">
        <v>0.03</v>
      </c>
      <c r="S558">
        <v>0.03</v>
      </c>
      <c r="T558">
        <v>0.03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>
        <v>0.02</v>
      </c>
      <c r="AJ558">
        <v>0.02</v>
      </c>
      <c r="AK558">
        <v>0.02</v>
      </c>
    </row>
    <row r="559" spans="1:37" x14ac:dyDescent="0.3">
      <c r="A559" s="86" t="str">
        <f t="shared" si="8"/>
        <v>SDGbaseTra_UrbAS_BAUTINSXhhd-5</v>
      </c>
      <c r="B559" s="2" t="s">
        <v>222</v>
      </c>
      <c r="C559" s="4" t="s">
        <v>218</v>
      </c>
      <c r="D559" s="7" t="s">
        <v>94</v>
      </c>
      <c r="E559" t="s">
        <v>89</v>
      </c>
      <c r="F559">
        <v>0.04</v>
      </c>
      <c r="G559">
        <v>0.05</v>
      </c>
      <c r="H559">
        <v>0.04</v>
      </c>
      <c r="I559">
        <v>0.05</v>
      </c>
      <c r="J559">
        <v>0.05</v>
      </c>
      <c r="K559">
        <v>0.05</v>
      </c>
      <c r="L559">
        <v>0.05</v>
      </c>
      <c r="M559">
        <v>0.05</v>
      </c>
      <c r="N559">
        <v>0.05</v>
      </c>
      <c r="O559">
        <v>0.05</v>
      </c>
      <c r="P559">
        <v>0.05</v>
      </c>
      <c r="Q559">
        <v>0.05</v>
      </c>
      <c r="R559">
        <v>0.05</v>
      </c>
      <c r="S559">
        <v>0.05</v>
      </c>
      <c r="T559">
        <v>0.05</v>
      </c>
      <c r="U559">
        <v>0.05</v>
      </c>
      <c r="V559">
        <v>0.05</v>
      </c>
      <c r="W559">
        <v>0.05</v>
      </c>
      <c r="X559">
        <v>0.05</v>
      </c>
      <c r="Y559">
        <v>0.05</v>
      </c>
      <c r="Z559">
        <v>0.05</v>
      </c>
      <c r="AA559">
        <v>0.04</v>
      </c>
      <c r="AB559">
        <v>0.04</v>
      </c>
      <c r="AC559">
        <v>0.04</v>
      </c>
      <c r="AD559">
        <v>0.04</v>
      </c>
      <c r="AE559">
        <v>0.04</v>
      </c>
      <c r="AF559">
        <v>0.04</v>
      </c>
      <c r="AG559">
        <v>0.04</v>
      </c>
      <c r="AH559">
        <v>0.04</v>
      </c>
      <c r="AI559">
        <v>0.04</v>
      </c>
      <c r="AJ559">
        <v>0.04</v>
      </c>
      <c r="AK559">
        <v>0.05</v>
      </c>
    </row>
    <row r="560" spans="1:37" x14ac:dyDescent="0.3">
      <c r="A560" s="86" t="str">
        <f t="shared" si="8"/>
        <v>SDGbaseTra_UrbAS_BAUTINSXhhd-6</v>
      </c>
      <c r="B560" s="2" t="s">
        <v>222</v>
      </c>
      <c r="C560" s="4" t="s">
        <v>218</v>
      </c>
      <c r="D560" s="7" t="s">
        <v>94</v>
      </c>
      <c r="E560" t="s">
        <v>90</v>
      </c>
      <c r="F560">
        <v>0.05</v>
      </c>
      <c r="G560">
        <v>0.06</v>
      </c>
      <c r="H560">
        <v>0.06</v>
      </c>
      <c r="I560">
        <v>0.06</v>
      </c>
      <c r="J560">
        <v>7.0000000000000007E-2</v>
      </c>
      <c r="K560">
        <v>7.0000000000000007E-2</v>
      </c>
      <c r="L560">
        <v>7.0000000000000007E-2</v>
      </c>
      <c r="M560">
        <v>7.0000000000000007E-2</v>
      </c>
      <c r="N560">
        <v>7.0000000000000007E-2</v>
      </c>
      <c r="O560">
        <v>7.0000000000000007E-2</v>
      </c>
      <c r="P560">
        <v>7.0000000000000007E-2</v>
      </c>
      <c r="Q560">
        <v>7.0000000000000007E-2</v>
      </c>
      <c r="R560">
        <v>7.0000000000000007E-2</v>
      </c>
      <c r="S560">
        <v>7.0000000000000007E-2</v>
      </c>
      <c r="T560">
        <v>7.0000000000000007E-2</v>
      </c>
      <c r="U560">
        <v>7.0000000000000007E-2</v>
      </c>
      <c r="V560">
        <v>0.06</v>
      </c>
      <c r="W560">
        <v>0.06</v>
      </c>
      <c r="X560">
        <v>0.06</v>
      </c>
      <c r="Y560">
        <v>0.06</v>
      </c>
      <c r="Z560">
        <v>0.06</v>
      </c>
      <c r="AA560">
        <v>0.06</v>
      </c>
      <c r="AB560">
        <v>0.06</v>
      </c>
      <c r="AC560">
        <v>0.06</v>
      </c>
      <c r="AD560">
        <v>0.06</v>
      </c>
      <c r="AE560">
        <v>0.06</v>
      </c>
      <c r="AF560">
        <v>0.06</v>
      </c>
      <c r="AG560">
        <v>0.06</v>
      </c>
      <c r="AH560">
        <v>0.06</v>
      </c>
      <c r="AI560">
        <v>0.06</v>
      </c>
      <c r="AJ560">
        <v>0.06</v>
      </c>
      <c r="AK560">
        <v>0.06</v>
      </c>
    </row>
    <row r="561" spans="1:37" x14ac:dyDescent="0.3">
      <c r="A561" s="86" t="str">
        <f t="shared" si="8"/>
        <v>SDGbaseTra_UrbAS_BAUTINSXhhd-7</v>
      </c>
      <c r="B561" s="2" t="s">
        <v>222</v>
      </c>
      <c r="C561" s="4" t="s">
        <v>218</v>
      </c>
      <c r="D561" s="7" t="s">
        <v>94</v>
      </c>
      <c r="E561" t="s">
        <v>91</v>
      </c>
      <c r="F561">
        <v>0.08</v>
      </c>
      <c r="G561">
        <v>0.1</v>
      </c>
      <c r="H561">
        <v>0.1</v>
      </c>
      <c r="I561">
        <v>0.1</v>
      </c>
      <c r="J561">
        <v>0.11</v>
      </c>
      <c r="K561">
        <v>0.11</v>
      </c>
      <c r="L561">
        <v>0.11</v>
      </c>
      <c r="M561">
        <v>0.11</v>
      </c>
      <c r="N561">
        <v>0.11</v>
      </c>
      <c r="O561">
        <v>0.11</v>
      </c>
      <c r="P561">
        <v>0.11</v>
      </c>
      <c r="Q561">
        <v>0.11</v>
      </c>
      <c r="R561">
        <v>0.11</v>
      </c>
      <c r="S561">
        <v>0.11</v>
      </c>
      <c r="T561">
        <v>0.11</v>
      </c>
      <c r="U561">
        <v>0.11</v>
      </c>
      <c r="V561">
        <v>0.1</v>
      </c>
      <c r="W561">
        <v>0.1</v>
      </c>
      <c r="X561">
        <v>0.1</v>
      </c>
      <c r="Y561">
        <v>0.1</v>
      </c>
      <c r="Z561">
        <v>0.1</v>
      </c>
      <c r="AA561">
        <v>0.1</v>
      </c>
      <c r="AB561">
        <v>0.09</v>
      </c>
      <c r="AC561">
        <v>0.09</v>
      </c>
      <c r="AD561">
        <v>0.09</v>
      </c>
      <c r="AE561">
        <v>0.09</v>
      </c>
      <c r="AF561">
        <v>0.09</v>
      </c>
      <c r="AG561">
        <v>0.09</v>
      </c>
      <c r="AH561">
        <v>0.09</v>
      </c>
      <c r="AI561">
        <v>0.09</v>
      </c>
      <c r="AJ561">
        <v>0.09</v>
      </c>
      <c r="AK561">
        <v>0.1</v>
      </c>
    </row>
    <row r="562" spans="1:37" x14ac:dyDescent="0.3">
      <c r="A562" s="86" t="str">
        <f t="shared" si="8"/>
        <v>SDGbaseTra_UrbAS_BAUTINSXhhd-8</v>
      </c>
      <c r="B562" s="2" t="s">
        <v>222</v>
      </c>
      <c r="C562" s="4" t="s">
        <v>218</v>
      </c>
      <c r="D562" s="7" t="s">
        <v>94</v>
      </c>
      <c r="E562" t="s">
        <v>92</v>
      </c>
      <c r="F562">
        <v>0.15</v>
      </c>
      <c r="G562">
        <v>0.18</v>
      </c>
      <c r="H562">
        <v>0.17</v>
      </c>
      <c r="I562">
        <v>0.19</v>
      </c>
      <c r="J562">
        <v>0.21</v>
      </c>
      <c r="K562">
        <v>0.21</v>
      </c>
      <c r="L562">
        <v>0.21</v>
      </c>
      <c r="M562">
        <v>0.21</v>
      </c>
      <c r="N562">
        <v>0.21</v>
      </c>
      <c r="O562">
        <v>0.21</v>
      </c>
      <c r="P562">
        <v>0.21</v>
      </c>
      <c r="Q562">
        <v>0.21</v>
      </c>
      <c r="R562">
        <v>0.2</v>
      </c>
      <c r="S562">
        <v>0.2</v>
      </c>
      <c r="T562">
        <v>0.2</v>
      </c>
      <c r="U562">
        <v>0.19</v>
      </c>
      <c r="V562">
        <v>0.19</v>
      </c>
      <c r="W562">
        <v>0.19</v>
      </c>
      <c r="X562">
        <v>0.18</v>
      </c>
      <c r="Y562">
        <v>0.18</v>
      </c>
      <c r="Z562">
        <v>0.18</v>
      </c>
      <c r="AA562">
        <v>0.17</v>
      </c>
      <c r="AB562">
        <v>0.17</v>
      </c>
      <c r="AC562">
        <v>0.17</v>
      </c>
      <c r="AD562">
        <v>0.17</v>
      </c>
      <c r="AE562">
        <v>0.16</v>
      </c>
      <c r="AF562">
        <v>0.16</v>
      </c>
      <c r="AG562">
        <v>0.16</v>
      </c>
      <c r="AH562">
        <v>0.16</v>
      </c>
      <c r="AI562">
        <v>0.17</v>
      </c>
      <c r="AJ562">
        <v>0.17</v>
      </c>
      <c r="AK562">
        <v>0.18</v>
      </c>
    </row>
    <row r="563" spans="1:37" s="69" customFormat="1" x14ac:dyDescent="0.3">
      <c r="A563" s="86" t="str">
        <f t="shared" si="8"/>
        <v>SDGbaseTra_UrbAS_BAUTINSXhhd-9</v>
      </c>
      <c r="B563" s="67" t="s">
        <v>222</v>
      </c>
      <c r="C563" s="68" t="s">
        <v>218</v>
      </c>
      <c r="D563" s="78" t="s">
        <v>94</v>
      </c>
      <c r="E563" s="69" t="s">
        <v>93</v>
      </c>
      <c r="F563" s="71">
        <v>0.2</v>
      </c>
      <c r="G563" s="71">
        <v>0.24</v>
      </c>
      <c r="H563" s="71">
        <v>0.23</v>
      </c>
      <c r="I563" s="71">
        <v>0.25</v>
      </c>
      <c r="J563" s="71">
        <v>0.27</v>
      </c>
      <c r="K563" s="71">
        <v>0.27</v>
      </c>
      <c r="L563" s="71">
        <v>0.27</v>
      </c>
      <c r="M563" s="71">
        <v>0.27</v>
      </c>
      <c r="N563" s="71">
        <v>0.28000000000000003</v>
      </c>
      <c r="O563" s="71">
        <v>0.27</v>
      </c>
      <c r="P563" s="71">
        <v>0.27</v>
      </c>
      <c r="Q563" s="71">
        <v>0.27</v>
      </c>
      <c r="R563" s="71">
        <v>0.27</v>
      </c>
      <c r="S563" s="71">
        <v>0.26</v>
      </c>
      <c r="T563" s="71">
        <v>0.26</v>
      </c>
      <c r="U563" s="71">
        <v>0.25</v>
      </c>
      <c r="V563" s="71">
        <v>0.25</v>
      </c>
      <c r="W563" s="71">
        <v>0.25</v>
      </c>
      <c r="X563" s="71">
        <v>0.24</v>
      </c>
      <c r="Y563" s="71">
        <v>0.24</v>
      </c>
      <c r="Z563" s="71">
        <v>0.23</v>
      </c>
      <c r="AA563" s="71">
        <v>0.23</v>
      </c>
      <c r="AB563" s="71">
        <v>0.23</v>
      </c>
      <c r="AC563" s="71">
        <v>0.22</v>
      </c>
      <c r="AD563" s="71">
        <v>0.22</v>
      </c>
      <c r="AE563" s="71">
        <v>0.22</v>
      </c>
      <c r="AF563" s="71">
        <v>0.22</v>
      </c>
      <c r="AG563" s="71">
        <v>0.21</v>
      </c>
      <c r="AH563" s="71">
        <v>0.22</v>
      </c>
      <c r="AI563" s="71">
        <v>0.22</v>
      </c>
      <c r="AJ563" s="71">
        <v>0.23</v>
      </c>
      <c r="AK563" s="71">
        <v>0.23</v>
      </c>
    </row>
    <row r="564" spans="1:37" x14ac:dyDescent="0.3">
      <c r="A564" s="86" t="str">
        <f t="shared" si="8"/>
        <v>SDGbaseTra_UrbAS_BAUMPSXent-n</v>
      </c>
      <c r="B564" s="2" t="s">
        <v>222</v>
      </c>
      <c r="C564" s="4" t="s">
        <v>218</v>
      </c>
      <c r="D564" s="7" t="s">
        <v>81</v>
      </c>
      <c r="E564" t="s">
        <v>82</v>
      </c>
      <c r="F564">
        <v>0.44</v>
      </c>
      <c r="G564">
        <v>0.44</v>
      </c>
      <c r="H564">
        <v>0.44</v>
      </c>
      <c r="I564">
        <v>0.44</v>
      </c>
      <c r="J564">
        <v>0.44</v>
      </c>
      <c r="K564">
        <v>0.44</v>
      </c>
      <c r="L564">
        <v>0.44</v>
      </c>
      <c r="M564">
        <v>0.44</v>
      </c>
      <c r="N564">
        <v>0.44</v>
      </c>
      <c r="O564">
        <v>0.44</v>
      </c>
      <c r="P564">
        <v>0.44</v>
      </c>
      <c r="Q564">
        <v>0.44</v>
      </c>
      <c r="R564">
        <v>0.44</v>
      </c>
      <c r="S564">
        <v>0.44</v>
      </c>
      <c r="T564">
        <v>0.44</v>
      </c>
      <c r="U564">
        <v>0.44</v>
      </c>
      <c r="V564">
        <v>0.44</v>
      </c>
      <c r="W564">
        <v>0.44</v>
      </c>
      <c r="X564">
        <v>0.44</v>
      </c>
      <c r="Y564">
        <v>0.44</v>
      </c>
      <c r="Z564">
        <v>0.44</v>
      </c>
      <c r="AA564">
        <v>0.44</v>
      </c>
      <c r="AB564">
        <v>0.44</v>
      </c>
      <c r="AC564">
        <v>0.44</v>
      </c>
      <c r="AD564">
        <v>0.44</v>
      </c>
      <c r="AE564">
        <v>0.44</v>
      </c>
      <c r="AF564">
        <v>0.44</v>
      </c>
      <c r="AG564">
        <v>0.44</v>
      </c>
      <c r="AH564">
        <v>0.44</v>
      </c>
      <c r="AI564">
        <v>0.44</v>
      </c>
      <c r="AJ564">
        <v>0.44</v>
      </c>
      <c r="AK564">
        <v>0.44</v>
      </c>
    </row>
    <row r="565" spans="1:37" x14ac:dyDescent="0.3">
      <c r="A565" s="86" t="str">
        <f t="shared" si="8"/>
        <v>SDGbaseTra_UrbAS_BAUMPSXent-e</v>
      </c>
      <c r="B565" s="2" t="s">
        <v>222</v>
      </c>
      <c r="C565" s="4" t="s">
        <v>218</v>
      </c>
      <c r="D565" s="7" t="s">
        <v>81</v>
      </c>
      <c r="E565" t="s">
        <v>83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</row>
    <row r="566" spans="1:37" x14ac:dyDescent="0.3">
      <c r="A566" s="86" t="str">
        <f t="shared" si="8"/>
        <v>SDGbaseTra_UrbAS_BAUMPSXhhd-0</v>
      </c>
      <c r="B566" s="2" t="s">
        <v>222</v>
      </c>
      <c r="C566" s="4" t="s">
        <v>218</v>
      </c>
      <c r="D566" s="7" t="s">
        <v>81</v>
      </c>
      <c r="E566" t="s">
        <v>84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0.01</v>
      </c>
      <c r="S566">
        <v>0.01</v>
      </c>
      <c r="T566">
        <v>0.01</v>
      </c>
      <c r="U566">
        <v>0.01</v>
      </c>
      <c r="V566">
        <v>0.01</v>
      </c>
      <c r="W566">
        <v>0.01</v>
      </c>
      <c r="X566">
        <v>0.01</v>
      </c>
      <c r="Y566">
        <v>0.01</v>
      </c>
      <c r="Z566">
        <v>0.01</v>
      </c>
      <c r="AA566">
        <v>0.01</v>
      </c>
      <c r="AB566">
        <v>0.01</v>
      </c>
      <c r="AC566">
        <v>0.01</v>
      </c>
      <c r="AD566">
        <v>0.01</v>
      </c>
      <c r="AE566">
        <v>0.01</v>
      </c>
      <c r="AF566">
        <v>0.01</v>
      </c>
      <c r="AG566">
        <v>0.01</v>
      </c>
      <c r="AH566">
        <v>0</v>
      </c>
      <c r="AI566">
        <v>0</v>
      </c>
      <c r="AJ566">
        <v>-0.01</v>
      </c>
      <c r="AK566">
        <v>-0.01</v>
      </c>
    </row>
    <row r="567" spans="1:37" x14ac:dyDescent="0.3">
      <c r="A567" s="86" t="str">
        <f t="shared" si="8"/>
        <v>SDGbaseTra_UrbAS_BAUMPSXhhd-1</v>
      </c>
      <c r="B567" s="2" t="s">
        <v>222</v>
      </c>
      <c r="C567" s="4" t="s">
        <v>218</v>
      </c>
      <c r="D567" s="7" t="s">
        <v>81</v>
      </c>
      <c r="E567" t="s">
        <v>85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0.01</v>
      </c>
      <c r="S567">
        <v>0.01</v>
      </c>
      <c r="T567">
        <v>0.01</v>
      </c>
      <c r="U567">
        <v>0.01</v>
      </c>
      <c r="V567">
        <v>0.01</v>
      </c>
      <c r="W567">
        <v>0.01</v>
      </c>
      <c r="X567">
        <v>0.01</v>
      </c>
      <c r="Y567">
        <v>0.01</v>
      </c>
      <c r="Z567">
        <v>0.01</v>
      </c>
      <c r="AA567">
        <v>0.01</v>
      </c>
      <c r="AB567">
        <v>0.01</v>
      </c>
      <c r="AC567">
        <v>0.01</v>
      </c>
      <c r="AD567">
        <v>0.01</v>
      </c>
      <c r="AE567">
        <v>0.01</v>
      </c>
      <c r="AF567">
        <v>0.01</v>
      </c>
      <c r="AG567">
        <v>0.01</v>
      </c>
      <c r="AH567">
        <v>0</v>
      </c>
      <c r="AI567">
        <v>0</v>
      </c>
      <c r="AJ567">
        <v>-0.01</v>
      </c>
      <c r="AK567">
        <v>-0.01</v>
      </c>
    </row>
    <row r="568" spans="1:37" x14ac:dyDescent="0.3">
      <c r="A568" s="86" t="str">
        <f t="shared" si="8"/>
        <v>SDGbaseTra_UrbAS_BAUMPSXhhd-2</v>
      </c>
      <c r="B568" s="2" t="s">
        <v>222</v>
      </c>
      <c r="C568" s="4" t="s">
        <v>218</v>
      </c>
      <c r="D568" s="7" t="s">
        <v>81</v>
      </c>
      <c r="E568" t="s">
        <v>86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0.01</v>
      </c>
      <c r="R568">
        <v>0.01</v>
      </c>
      <c r="S568">
        <v>0.01</v>
      </c>
      <c r="T568">
        <v>0.01</v>
      </c>
      <c r="U568">
        <v>0.01</v>
      </c>
      <c r="V568">
        <v>0.01</v>
      </c>
      <c r="W568">
        <v>0.01</v>
      </c>
      <c r="X568">
        <v>0.01</v>
      </c>
      <c r="Y568">
        <v>0.01</v>
      </c>
      <c r="Z568">
        <v>0.01</v>
      </c>
      <c r="AA568">
        <v>0.01</v>
      </c>
      <c r="AB568">
        <v>0.01</v>
      </c>
      <c r="AC568">
        <v>0.01</v>
      </c>
      <c r="AD568">
        <v>0.01</v>
      </c>
      <c r="AE568">
        <v>0.01</v>
      </c>
      <c r="AF568">
        <v>0.01</v>
      </c>
      <c r="AG568">
        <v>0.01</v>
      </c>
      <c r="AH568">
        <v>0</v>
      </c>
      <c r="AI568">
        <v>0</v>
      </c>
      <c r="AJ568">
        <v>-0.01</v>
      </c>
      <c r="AK568">
        <v>-0.01</v>
      </c>
    </row>
    <row r="569" spans="1:37" x14ac:dyDescent="0.3">
      <c r="A569" s="86" t="str">
        <f t="shared" si="8"/>
        <v>SDGbaseTra_UrbAS_BAUMPSXhhd-3</v>
      </c>
      <c r="B569" s="2" t="s">
        <v>222</v>
      </c>
      <c r="C569" s="4" t="s">
        <v>218</v>
      </c>
      <c r="D569" s="7" t="s">
        <v>81</v>
      </c>
      <c r="E569" t="s">
        <v>87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0.01</v>
      </c>
      <c r="O569">
        <v>0.01</v>
      </c>
      <c r="P569">
        <v>0.01</v>
      </c>
      <c r="Q569">
        <v>0.01</v>
      </c>
      <c r="R569">
        <v>0.01</v>
      </c>
      <c r="S569">
        <v>0.01</v>
      </c>
      <c r="T569">
        <v>0.01</v>
      </c>
      <c r="U569">
        <v>0.01</v>
      </c>
      <c r="V569">
        <v>0.01</v>
      </c>
      <c r="W569">
        <v>0.01</v>
      </c>
      <c r="X569">
        <v>0.01</v>
      </c>
      <c r="Y569">
        <v>0.01</v>
      </c>
      <c r="Z569">
        <v>0.01</v>
      </c>
      <c r="AA569">
        <v>0.01</v>
      </c>
      <c r="AB569">
        <v>0.01</v>
      </c>
      <c r="AC569">
        <v>0.01</v>
      </c>
      <c r="AD569">
        <v>0.01</v>
      </c>
      <c r="AE569">
        <v>0.01</v>
      </c>
      <c r="AF569">
        <v>0.01</v>
      </c>
      <c r="AG569">
        <v>0.01</v>
      </c>
      <c r="AH569">
        <v>0</v>
      </c>
      <c r="AI569">
        <v>0</v>
      </c>
      <c r="AJ569">
        <v>-0.01</v>
      </c>
      <c r="AK569">
        <v>-0.01</v>
      </c>
    </row>
    <row r="570" spans="1:37" x14ac:dyDescent="0.3">
      <c r="A570" s="86" t="str">
        <f t="shared" si="8"/>
        <v>SDGbaseTra_UrbAS_BAUMPSXhhd-4</v>
      </c>
      <c r="B570" s="2" t="s">
        <v>222</v>
      </c>
      <c r="C570" s="4" t="s">
        <v>218</v>
      </c>
      <c r="D570" s="7" t="s">
        <v>81</v>
      </c>
      <c r="E570" t="s">
        <v>88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0.01</v>
      </c>
      <c r="N570">
        <v>0.01</v>
      </c>
      <c r="O570">
        <v>0.01</v>
      </c>
      <c r="P570">
        <v>0.01</v>
      </c>
      <c r="Q570">
        <v>0.01</v>
      </c>
      <c r="R570">
        <v>0.01</v>
      </c>
      <c r="S570">
        <v>0.01</v>
      </c>
      <c r="T570">
        <v>0.01</v>
      </c>
      <c r="U570">
        <v>0.01</v>
      </c>
      <c r="V570">
        <v>0.01</v>
      </c>
      <c r="W570">
        <v>0.01</v>
      </c>
      <c r="X570">
        <v>0.01</v>
      </c>
      <c r="Y570">
        <v>0.01</v>
      </c>
      <c r="Z570">
        <v>0.01</v>
      </c>
      <c r="AA570">
        <v>0.01</v>
      </c>
      <c r="AB570">
        <v>0.01</v>
      </c>
      <c r="AC570">
        <v>0.01</v>
      </c>
      <c r="AD570">
        <v>0.01</v>
      </c>
      <c r="AE570">
        <v>0.01</v>
      </c>
      <c r="AF570">
        <v>0.01</v>
      </c>
      <c r="AG570">
        <v>0.01</v>
      </c>
      <c r="AH570">
        <v>0</v>
      </c>
      <c r="AI570">
        <v>0</v>
      </c>
      <c r="AJ570">
        <v>-0.01</v>
      </c>
      <c r="AK570">
        <v>-0.01</v>
      </c>
    </row>
    <row r="571" spans="1:37" x14ac:dyDescent="0.3">
      <c r="A571" s="86" t="str">
        <f t="shared" si="8"/>
        <v>SDGbaseTra_UrbAS_BAUMPSXhhd-5</v>
      </c>
      <c r="B571" s="2" t="s">
        <v>222</v>
      </c>
      <c r="C571" s="4" t="s">
        <v>218</v>
      </c>
      <c r="D571" s="7" t="s">
        <v>81</v>
      </c>
      <c r="E571" t="s">
        <v>89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0.01</v>
      </c>
      <c r="N571">
        <v>0.01</v>
      </c>
      <c r="O571">
        <v>0.01</v>
      </c>
      <c r="P571">
        <v>0.01</v>
      </c>
      <c r="Q571">
        <v>0.01</v>
      </c>
      <c r="R571">
        <v>0.01</v>
      </c>
      <c r="S571">
        <v>0.01</v>
      </c>
      <c r="T571">
        <v>0.01</v>
      </c>
      <c r="U571">
        <v>0.01</v>
      </c>
      <c r="V571">
        <v>0.01</v>
      </c>
      <c r="W571">
        <v>0.01</v>
      </c>
      <c r="X571">
        <v>0.01</v>
      </c>
      <c r="Y571">
        <v>0.01</v>
      </c>
      <c r="Z571">
        <v>0.01</v>
      </c>
      <c r="AA571">
        <v>0.01</v>
      </c>
      <c r="AB571">
        <v>0.01</v>
      </c>
      <c r="AC571">
        <v>0.01</v>
      </c>
      <c r="AD571">
        <v>0.01</v>
      </c>
      <c r="AE571">
        <v>0.01</v>
      </c>
      <c r="AF571">
        <v>0.01</v>
      </c>
      <c r="AG571">
        <v>0.01</v>
      </c>
      <c r="AH571">
        <v>0</v>
      </c>
      <c r="AI571">
        <v>0</v>
      </c>
      <c r="AJ571">
        <v>-0.01</v>
      </c>
      <c r="AK571">
        <v>-0.01</v>
      </c>
    </row>
    <row r="572" spans="1:37" x14ac:dyDescent="0.3">
      <c r="A572" s="86" t="str">
        <f t="shared" si="8"/>
        <v>SDGbaseTra_UrbAS_BAUMPSXhhd-6</v>
      </c>
      <c r="B572" s="2" t="s">
        <v>222</v>
      </c>
      <c r="C572" s="4" t="s">
        <v>218</v>
      </c>
      <c r="D572" s="7" t="s">
        <v>81</v>
      </c>
      <c r="E572" t="s">
        <v>90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0.01</v>
      </c>
      <c r="N572">
        <v>0.01</v>
      </c>
      <c r="O572">
        <v>0.01</v>
      </c>
      <c r="P572">
        <v>0.01</v>
      </c>
      <c r="Q572">
        <v>0.01</v>
      </c>
      <c r="R572">
        <v>0.01</v>
      </c>
      <c r="S572">
        <v>0.01</v>
      </c>
      <c r="T572">
        <v>0.01</v>
      </c>
      <c r="U572">
        <v>0.01</v>
      </c>
      <c r="V572">
        <v>0.01</v>
      </c>
      <c r="W572">
        <v>0.01</v>
      </c>
      <c r="X572">
        <v>0.01</v>
      </c>
      <c r="Y572">
        <v>0.01</v>
      </c>
      <c r="Z572">
        <v>0.01</v>
      </c>
      <c r="AA572">
        <v>0.01</v>
      </c>
      <c r="AB572">
        <v>0.01</v>
      </c>
      <c r="AC572">
        <v>0.01</v>
      </c>
      <c r="AD572">
        <v>0.01</v>
      </c>
      <c r="AE572">
        <v>0.01</v>
      </c>
      <c r="AF572">
        <v>0.01</v>
      </c>
      <c r="AG572">
        <v>0.01</v>
      </c>
      <c r="AH572">
        <v>0</v>
      </c>
      <c r="AI572">
        <v>0</v>
      </c>
      <c r="AJ572">
        <v>-0.01</v>
      </c>
      <c r="AK572">
        <v>-0.01</v>
      </c>
    </row>
    <row r="573" spans="1:37" x14ac:dyDescent="0.3">
      <c r="A573" s="86" t="str">
        <f t="shared" si="8"/>
        <v>SDGbaseTra_UrbAS_BAUMPSXhhd-7</v>
      </c>
      <c r="B573" s="2" t="s">
        <v>222</v>
      </c>
      <c r="C573" s="4" t="s">
        <v>218</v>
      </c>
      <c r="D573" s="7" t="s">
        <v>81</v>
      </c>
      <c r="E573" t="s">
        <v>91</v>
      </c>
      <c r="F573">
        <v>0</v>
      </c>
      <c r="G573">
        <v>0</v>
      </c>
      <c r="H573">
        <v>0.01</v>
      </c>
      <c r="I573">
        <v>0.01</v>
      </c>
      <c r="J573">
        <v>0.01</v>
      </c>
      <c r="K573">
        <v>0.01</v>
      </c>
      <c r="L573">
        <v>0.01</v>
      </c>
      <c r="M573">
        <v>0.01</v>
      </c>
      <c r="N573">
        <v>0.01</v>
      </c>
      <c r="O573">
        <v>0.01</v>
      </c>
      <c r="P573">
        <v>0.01</v>
      </c>
      <c r="Q573">
        <v>0.01</v>
      </c>
      <c r="R573">
        <v>0.01</v>
      </c>
      <c r="S573">
        <v>0.01</v>
      </c>
      <c r="T573">
        <v>0.01</v>
      </c>
      <c r="U573">
        <v>0.01</v>
      </c>
      <c r="V573">
        <v>0.01</v>
      </c>
      <c r="W573">
        <v>0.01</v>
      </c>
      <c r="X573">
        <v>0.01</v>
      </c>
      <c r="Y573">
        <v>0.01</v>
      </c>
      <c r="Z573">
        <v>0.01</v>
      </c>
      <c r="AA573">
        <v>0.01</v>
      </c>
      <c r="AB573">
        <v>0.01</v>
      </c>
      <c r="AC573">
        <v>0.01</v>
      </c>
      <c r="AD573">
        <v>0.01</v>
      </c>
      <c r="AE573">
        <v>0.01</v>
      </c>
      <c r="AF573">
        <v>0.01</v>
      </c>
      <c r="AG573">
        <v>0.01</v>
      </c>
      <c r="AH573">
        <v>0</v>
      </c>
      <c r="AI573">
        <v>0</v>
      </c>
      <c r="AJ573">
        <v>-0.01</v>
      </c>
      <c r="AK573">
        <v>-0.01</v>
      </c>
    </row>
    <row r="574" spans="1:37" x14ac:dyDescent="0.3">
      <c r="A574" s="86" t="str">
        <f t="shared" si="8"/>
        <v>SDGbaseTra_UrbAS_BAUMPSXhhd-8</v>
      </c>
      <c r="B574" s="2" t="s">
        <v>222</v>
      </c>
      <c r="C574" s="4" t="s">
        <v>218</v>
      </c>
      <c r="D574" s="7" t="s">
        <v>81</v>
      </c>
      <c r="E574" t="s">
        <v>92</v>
      </c>
      <c r="F574">
        <v>0.01</v>
      </c>
      <c r="G574">
        <v>0.01</v>
      </c>
      <c r="H574">
        <v>0.01</v>
      </c>
      <c r="I574">
        <v>0.01</v>
      </c>
      <c r="J574">
        <v>0.01</v>
      </c>
      <c r="K574">
        <v>0.01</v>
      </c>
      <c r="L574">
        <v>0.01</v>
      </c>
      <c r="M574">
        <v>0.01</v>
      </c>
      <c r="N574">
        <v>0.01</v>
      </c>
      <c r="O574">
        <v>0.01</v>
      </c>
      <c r="P574">
        <v>0.01</v>
      </c>
      <c r="Q574">
        <v>0.01</v>
      </c>
      <c r="R574">
        <v>0.01</v>
      </c>
      <c r="S574">
        <v>0.01</v>
      </c>
      <c r="T574">
        <v>0.01</v>
      </c>
      <c r="U574">
        <v>0.01</v>
      </c>
      <c r="V574">
        <v>0.01</v>
      </c>
      <c r="W574">
        <v>0.01</v>
      </c>
      <c r="X574">
        <v>0.01</v>
      </c>
      <c r="Y574">
        <v>0.01</v>
      </c>
      <c r="Z574">
        <v>0.01</v>
      </c>
      <c r="AA574">
        <v>0.01</v>
      </c>
      <c r="AB574">
        <v>0.01</v>
      </c>
      <c r="AC574">
        <v>0.01</v>
      </c>
      <c r="AD574">
        <v>0.01</v>
      </c>
      <c r="AE574">
        <v>0.01</v>
      </c>
      <c r="AF574">
        <v>0.01</v>
      </c>
      <c r="AG574">
        <v>0.01</v>
      </c>
      <c r="AH574">
        <v>0.01</v>
      </c>
      <c r="AI574">
        <v>0</v>
      </c>
      <c r="AJ574">
        <v>0</v>
      </c>
      <c r="AK574">
        <v>-0.01</v>
      </c>
    </row>
    <row r="575" spans="1:37" x14ac:dyDescent="0.3">
      <c r="A575" s="86" t="str">
        <f t="shared" si="8"/>
        <v>SDGbaseTra_UrbAS_BAUMPSXhhd-9</v>
      </c>
      <c r="B575" s="2" t="s">
        <v>222</v>
      </c>
      <c r="C575" s="4" t="s">
        <v>218</v>
      </c>
      <c r="D575" s="7" t="s">
        <v>81</v>
      </c>
      <c r="E575" t="s">
        <v>93</v>
      </c>
      <c r="F575">
        <v>0.04</v>
      </c>
      <c r="G575">
        <v>0.04</v>
      </c>
      <c r="H575">
        <v>0.04</v>
      </c>
      <c r="I575">
        <v>0.04</v>
      </c>
      <c r="J575">
        <v>0.04</v>
      </c>
      <c r="K575">
        <v>0.04</v>
      </c>
      <c r="L575">
        <v>0.04</v>
      </c>
      <c r="M575">
        <v>0.05</v>
      </c>
      <c r="N575">
        <v>0.05</v>
      </c>
      <c r="O575">
        <v>0.05</v>
      </c>
      <c r="P575">
        <v>0.05</v>
      </c>
      <c r="Q575">
        <v>0.05</v>
      </c>
      <c r="R575">
        <v>0.05</v>
      </c>
      <c r="S575">
        <v>0.05</v>
      </c>
      <c r="T575">
        <v>0.05</v>
      </c>
      <c r="U575">
        <v>0.05</v>
      </c>
      <c r="V575">
        <v>0.05</v>
      </c>
      <c r="W575">
        <v>0.05</v>
      </c>
      <c r="X575">
        <v>0.05</v>
      </c>
      <c r="Y575">
        <v>0.05</v>
      </c>
      <c r="Z575">
        <v>0.05</v>
      </c>
      <c r="AA575">
        <v>0.05</v>
      </c>
      <c r="AB575">
        <v>0.05</v>
      </c>
      <c r="AC575">
        <v>0.05</v>
      </c>
      <c r="AD575">
        <v>0.05</v>
      </c>
      <c r="AE575">
        <v>0.05</v>
      </c>
      <c r="AF575">
        <v>0.05</v>
      </c>
      <c r="AG575">
        <v>0.05</v>
      </c>
      <c r="AH575">
        <v>0.04</v>
      </c>
      <c r="AI575">
        <v>0.04</v>
      </c>
      <c r="AJ575">
        <v>0.03</v>
      </c>
      <c r="AK575">
        <v>0.03</v>
      </c>
    </row>
    <row r="576" spans="1:37" x14ac:dyDescent="0.3">
      <c r="A576" s="86" t="str">
        <f t="shared" si="8"/>
        <v>SDGbaseTra_UrbAS_BAUC_SavingsINSent-n</v>
      </c>
      <c r="B576" s="2" t="s">
        <v>222</v>
      </c>
      <c r="C576" s="4" t="s">
        <v>218</v>
      </c>
      <c r="D576" s="7" t="s">
        <v>96</v>
      </c>
      <c r="E576" t="s">
        <v>82</v>
      </c>
      <c r="F576">
        <v>634.29</v>
      </c>
      <c r="G576">
        <v>565.54999999999995</v>
      </c>
      <c r="H576">
        <v>591.37</v>
      </c>
      <c r="I576">
        <v>592.17999999999995</v>
      </c>
      <c r="J576">
        <v>584.26</v>
      </c>
      <c r="K576">
        <v>595.55999999999995</v>
      </c>
      <c r="L576">
        <v>606.49</v>
      </c>
      <c r="M576">
        <v>616.87</v>
      </c>
      <c r="N576">
        <v>629.62</v>
      </c>
      <c r="O576">
        <v>648.62</v>
      </c>
      <c r="P576">
        <v>665.29</v>
      </c>
      <c r="Q576">
        <v>680.47</v>
      </c>
      <c r="R576">
        <v>704.55</v>
      </c>
      <c r="S576">
        <v>727.83</v>
      </c>
      <c r="T576">
        <v>752.82</v>
      </c>
      <c r="U576">
        <v>782.68</v>
      </c>
      <c r="V576">
        <v>811.39</v>
      </c>
      <c r="W576">
        <v>840.81</v>
      </c>
      <c r="X576">
        <v>870.97</v>
      </c>
      <c r="Y576">
        <v>899.99</v>
      </c>
      <c r="Z576">
        <v>932.8</v>
      </c>
      <c r="AA576">
        <v>962.96</v>
      </c>
      <c r="AB576">
        <v>1002.45</v>
      </c>
      <c r="AC576">
        <v>1036.44</v>
      </c>
      <c r="AD576">
        <v>1067.8399999999999</v>
      </c>
      <c r="AE576">
        <v>1099.8</v>
      </c>
      <c r="AF576">
        <v>1132.72</v>
      </c>
      <c r="AG576">
        <v>1160.92</v>
      </c>
      <c r="AH576">
        <v>1165.92</v>
      </c>
      <c r="AI576">
        <v>1164.0899999999999</v>
      </c>
      <c r="AJ576">
        <v>1156.77</v>
      </c>
      <c r="AK576">
        <v>1144.8499999999999</v>
      </c>
    </row>
    <row r="577" spans="1:37" x14ac:dyDescent="0.3">
      <c r="A577" s="86" t="str">
        <f t="shared" si="8"/>
        <v>SDGbaseTra_UrbAS_BAUC_SavingsINSent-e</v>
      </c>
      <c r="B577" s="2" t="s">
        <v>222</v>
      </c>
      <c r="C577" s="4" t="s">
        <v>218</v>
      </c>
      <c r="D577" s="7" t="s">
        <v>96</v>
      </c>
      <c r="E577" t="s">
        <v>83</v>
      </c>
      <c r="F577">
        <v>60.1</v>
      </c>
      <c r="G577">
        <v>66.150000000000006</v>
      </c>
      <c r="H577">
        <v>55.42</v>
      </c>
      <c r="I577">
        <v>56.37</v>
      </c>
      <c r="J577">
        <v>58.93</v>
      </c>
      <c r="K577">
        <v>62.75</v>
      </c>
      <c r="L577">
        <v>66.13</v>
      </c>
      <c r="M577">
        <v>65.64</v>
      </c>
      <c r="N577">
        <v>63.74</v>
      </c>
      <c r="O577">
        <v>62.46</v>
      </c>
      <c r="P577">
        <v>63.91</v>
      </c>
      <c r="Q577">
        <v>67.22</v>
      </c>
      <c r="R577">
        <v>73.52</v>
      </c>
      <c r="S577">
        <v>77.86</v>
      </c>
      <c r="T577">
        <v>82.4</v>
      </c>
      <c r="U577">
        <v>86.75</v>
      </c>
      <c r="V577">
        <v>87.15</v>
      </c>
      <c r="W577">
        <v>91.03</v>
      </c>
      <c r="X577">
        <v>100.09</v>
      </c>
      <c r="Y577">
        <v>108.66</v>
      </c>
      <c r="Z577">
        <v>118.01</v>
      </c>
      <c r="AA577">
        <v>127.32</v>
      </c>
      <c r="AB577">
        <v>133.75</v>
      </c>
      <c r="AC577">
        <v>142.13</v>
      </c>
      <c r="AD577">
        <v>151.22</v>
      </c>
      <c r="AE577">
        <v>160.04</v>
      </c>
      <c r="AF577">
        <v>168.87</v>
      </c>
      <c r="AG577">
        <v>203.39</v>
      </c>
      <c r="AH577">
        <v>234.78</v>
      </c>
      <c r="AI577">
        <v>273.23</v>
      </c>
      <c r="AJ577">
        <v>311.88</v>
      </c>
      <c r="AK577">
        <v>347.48</v>
      </c>
    </row>
    <row r="578" spans="1:37" x14ac:dyDescent="0.3">
      <c r="A578" s="86" t="str">
        <f t="shared" ref="A578:A641" si="9">_xlfn.CONCAT(C578,D578,E578)</f>
        <v>SDGbaseTra_UrbAS_BAUC_SavingsINShhd-0</v>
      </c>
      <c r="B578" s="2" t="s">
        <v>222</v>
      </c>
      <c r="C578" s="4" t="s">
        <v>218</v>
      </c>
      <c r="D578" s="7" t="s">
        <v>96</v>
      </c>
      <c r="E578" t="s">
        <v>84</v>
      </c>
      <c r="F578">
        <v>0.06</v>
      </c>
      <c r="G578">
        <v>0</v>
      </c>
      <c r="H578">
        <v>0.12</v>
      </c>
      <c r="I578">
        <v>0.18</v>
      </c>
      <c r="J578">
        <v>0.17</v>
      </c>
      <c r="K578">
        <v>0.17</v>
      </c>
      <c r="L578">
        <v>0.19</v>
      </c>
      <c r="M578">
        <v>0.28999999999999998</v>
      </c>
      <c r="N578">
        <v>0.42</v>
      </c>
      <c r="O578">
        <v>0.37</v>
      </c>
      <c r="P578">
        <v>0.43</v>
      </c>
      <c r="Q578">
        <v>0.49</v>
      </c>
      <c r="R578">
        <v>0.53</v>
      </c>
      <c r="S578">
        <v>0.61</v>
      </c>
      <c r="T578">
        <v>0.7</v>
      </c>
      <c r="U578">
        <v>0.81</v>
      </c>
      <c r="V578">
        <v>1.01</v>
      </c>
      <c r="W578">
        <v>1.1499999999999999</v>
      </c>
      <c r="X578">
        <v>1.2</v>
      </c>
      <c r="Y578">
        <v>1.24</v>
      </c>
      <c r="Z578">
        <v>1.23</v>
      </c>
      <c r="AA578">
        <v>1.25</v>
      </c>
      <c r="AB578">
        <v>1.21</v>
      </c>
      <c r="AC578">
        <v>1.19</v>
      </c>
      <c r="AD578">
        <v>1.22</v>
      </c>
      <c r="AE578">
        <v>1.28</v>
      </c>
      <c r="AF578">
        <v>1.37</v>
      </c>
      <c r="AG578">
        <v>0.98</v>
      </c>
      <c r="AH578">
        <v>0.2</v>
      </c>
      <c r="AI578">
        <v>-0.78</v>
      </c>
      <c r="AJ578">
        <v>-1.71</v>
      </c>
      <c r="AK578">
        <v>-2.57</v>
      </c>
    </row>
    <row r="579" spans="1:37" x14ac:dyDescent="0.3">
      <c r="A579" s="86" t="str">
        <f t="shared" si="9"/>
        <v>SDGbaseTra_UrbAS_BAUC_SavingsINShhd-1</v>
      </c>
      <c r="B579" s="2" t="s">
        <v>222</v>
      </c>
      <c r="C579" s="4" t="s">
        <v>218</v>
      </c>
      <c r="D579" s="7" t="s">
        <v>96</v>
      </c>
      <c r="E579" t="s">
        <v>85</v>
      </c>
      <c r="F579">
        <v>0.09</v>
      </c>
      <c r="G579">
        <v>0.01</v>
      </c>
      <c r="H579">
        <v>0.17</v>
      </c>
      <c r="I579">
        <v>0.26</v>
      </c>
      <c r="J579">
        <v>0.25</v>
      </c>
      <c r="K579">
        <v>0.24</v>
      </c>
      <c r="L579">
        <v>0.27</v>
      </c>
      <c r="M579">
        <v>0.41</v>
      </c>
      <c r="N579">
        <v>0.57999999999999996</v>
      </c>
      <c r="O579">
        <v>0.52</v>
      </c>
      <c r="P579">
        <v>0.6</v>
      </c>
      <c r="Q579">
        <v>0.68</v>
      </c>
      <c r="R579">
        <v>0.74</v>
      </c>
      <c r="S579">
        <v>0.86</v>
      </c>
      <c r="T579">
        <v>0.97</v>
      </c>
      <c r="U579">
        <v>1.1200000000000001</v>
      </c>
      <c r="V579">
        <v>1.4</v>
      </c>
      <c r="W579">
        <v>1.58</v>
      </c>
      <c r="X579">
        <v>1.65</v>
      </c>
      <c r="Y579">
        <v>1.71</v>
      </c>
      <c r="Z579">
        <v>1.7</v>
      </c>
      <c r="AA579">
        <v>1.72</v>
      </c>
      <c r="AB579">
        <v>1.68</v>
      </c>
      <c r="AC579">
        <v>1.64</v>
      </c>
      <c r="AD579">
        <v>1.68</v>
      </c>
      <c r="AE579">
        <v>1.77</v>
      </c>
      <c r="AF579">
        <v>1.89</v>
      </c>
      <c r="AG579">
        <v>1.36</v>
      </c>
      <c r="AH579">
        <v>0.3</v>
      </c>
      <c r="AI579">
        <v>-1.03</v>
      </c>
      <c r="AJ579">
        <v>-2.2999999999999998</v>
      </c>
      <c r="AK579">
        <v>-3.46</v>
      </c>
    </row>
    <row r="580" spans="1:37" x14ac:dyDescent="0.3">
      <c r="A580" s="86" t="str">
        <f t="shared" si="9"/>
        <v>SDGbaseTra_UrbAS_BAUC_SavingsINShhd-2</v>
      </c>
      <c r="B580" s="2" t="s">
        <v>222</v>
      </c>
      <c r="C580" s="4" t="s">
        <v>218</v>
      </c>
      <c r="D580" s="7" t="s">
        <v>96</v>
      </c>
      <c r="E580" t="s">
        <v>86</v>
      </c>
      <c r="F580">
        <v>0.15</v>
      </c>
      <c r="G580">
        <v>0.05</v>
      </c>
      <c r="H580">
        <v>0.25</v>
      </c>
      <c r="I580">
        <v>0.35</v>
      </c>
      <c r="J580">
        <v>0.34</v>
      </c>
      <c r="K580">
        <v>0.33</v>
      </c>
      <c r="L580">
        <v>0.37</v>
      </c>
      <c r="M580">
        <v>0.53</v>
      </c>
      <c r="N580">
        <v>0.73</v>
      </c>
      <c r="O580">
        <v>0.66</v>
      </c>
      <c r="P580">
        <v>0.75</v>
      </c>
      <c r="Q580">
        <v>0.85</v>
      </c>
      <c r="R580">
        <v>0.92</v>
      </c>
      <c r="S580">
        <v>1.05</v>
      </c>
      <c r="T580">
        <v>1.19</v>
      </c>
      <c r="U580">
        <v>1.36</v>
      </c>
      <c r="V580">
        <v>1.69</v>
      </c>
      <c r="W580">
        <v>1.91</v>
      </c>
      <c r="X580">
        <v>1.99</v>
      </c>
      <c r="Y580">
        <v>2.0499999999999998</v>
      </c>
      <c r="Z580">
        <v>2.0499999999999998</v>
      </c>
      <c r="AA580">
        <v>2.08</v>
      </c>
      <c r="AB580">
        <v>2.02</v>
      </c>
      <c r="AC580">
        <v>1.99</v>
      </c>
      <c r="AD580">
        <v>2.04</v>
      </c>
      <c r="AE580">
        <v>2.14</v>
      </c>
      <c r="AF580">
        <v>2.29</v>
      </c>
      <c r="AG580">
        <v>1.67</v>
      </c>
      <c r="AH580">
        <v>0.44</v>
      </c>
      <c r="AI580">
        <v>-1.0900000000000001</v>
      </c>
      <c r="AJ580">
        <v>-2.5499999999999998</v>
      </c>
      <c r="AK580">
        <v>-3.89</v>
      </c>
    </row>
    <row r="581" spans="1:37" x14ac:dyDescent="0.3">
      <c r="A581" s="86" t="str">
        <f t="shared" si="9"/>
        <v>SDGbaseTra_UrbAS_BAUC_SavingsINShhd-3</v>
      </c>
      <c r="B581" s="2" t="s">
        <v>222</v>
      </c>
      <c r="C581" s="4" t="s">
        <v>218</v>
      </c>
      <c r="D581" s="7" t="s">
        <v>96</v>
      </c>
      <c r="E581" t="s">
        <v>87</v>
      </c>
      <c r="F581">
        <v>0.3</v>
      </c>
      <c r="G581">
        <v>0.18</v>
      </c>
      <c r="H581">
        <v>0.41</v>
      </c>
      <c r="I581">
        <v>0.54</v>
      </c>
      <c r="J581">
        <v>0.53</v>
      </c>
      <c r="K581">
        <v>0.52</v>
      </c>
      <c r="L581">
        <v>0.57999999999999996</v>
      </c>
      <c r="M581">
        <v>0.78</v>
      </c>
      <c r="N581">
        <v>1.02</v>
      </c>
      <c r="O581">
        <v>0.94</v>
      </c>
      <c r="P581">
        <v>1.06</v>
      </c>
      <c r="Q581">
        <v>1.18</v>
      </c>
      <c r="R581">
        <v>1.27</v>
      </c>
      <c r="S581">
        <v>1.44</v>
      </c>
      <c r="T581">
        <v>1.61</v>
      </c>
      <c r="U581">
        <v>1.83</v>
      </c>
      <c r="V581">
        <v>2.23</v>
      </c>
      <c r="W581">
        <v>2.5</v>
      </c>
      <c r="X581">
        <v>2.61</v>
      </c>
      <c r="Y581">
        <v>2.69</v>
      </c>
      <c r="Z581">
        <v>2.69</v>
      </c>
      <c r="AA581">
        <v>2.73</v>
      </c>
      <c r="AB581">
        <v>2.67</v>
      </c>
      <c r="AC581">
        <v>2.64</v>
      </c>
      <c r="AD581">
        <v>2.7</v>
      </c>
      <c r="AE581">
        <v>2.83</v>
      </c>
      <c r="AF581">
        <v>3.01</v>
      </c>
      <c r="AG581">
        <v>2.27</v>
      </c>
      <c r="AH581">
        <v>0.78</v>
      </c>
      <c r="AI581">
        <v>-1.08</v>
      </c>
      <c r="AJ581">
        <v>-2.83</v>
      </c>
      <c r="AK581">
        <v>-4.46</v>
      </c>
    </row>
    <row r="582" spans="1:37" x14ac:dyDescent="0.3">
      <c r="A582" s="86" t="str">
        <f t="shared" si="9"/>
        <v>SDGbaseTra_UrbAS_BAUC_SavingsINShhd-4</v>
      </c>
      <c r="B582" s="2" t="s">
        <v>222</v>
      </c>
      <c r="C582" s="4" t="s">
        <v>218</v>
      </c>
      <c r="D582" s="7" t="s">
        <v>96</v>
      </c>
      <c r="E582" t="s">
        <v>88</v>
      </c>
      <c r="F582">
        <v>0.43</v>
      </c>
      <c r="G582">
        <v>0.3</v>
      </c>
      <c r="H582">
        <v>0.55000000000000004</v>
      </c>
      <c r="I582">
        <v>0.69</v>
      </c>
      <c r="J582">
        <v>0.68</v>
      </c>
      <c r="K582">
        <v>0.67</v>
      </c>
      <c r="L582">
        <v>0.73</v>
      </c>
      <c r="M582">
        <v>0.95</v>
      </c>
      <c r="N582">
        <v>1.21</v>
      </c>
      <c r="O582">
        <v>1.1200000000000001</v>
      </c>
      <c r="P582">
        <v>1.26</v>
      </c>
      <c r="Q582">
        <v>1.38</v>
      </c>
      <c r="R582">
        <v>1.49</v>
      </c>
      <c r="S582">
        <v>1.67</v>
      </c>
      <c r="T582">
        <v>1.85</v>
      </c>
      <c r="U582">
        <v>2.09</v>
      </c>
      <c r="V582">
        <v>2.52</v>
      </c>
      <c r="W582">
        <v>2.82</v>
      </c>
      <c r="X582">
        <v>2.94</v>
      </c>
      <c r="Y582">
        <v>3.03</v>
      </c>
      <c r="Z582">
        <v>3.04</v>
      </c>
      <c r="AA582">
        <v>3.08</v>
      </c>
      <c r="AB582">
        <v>3.03</v>
      </c>
      <c r="AC582">
        <v>2.99</v>
      </c>
      <c r="AD582">
        <v>3.07</v>
      </c>
      <c r="AE582">
        <v>3.21</v>
      </c>
      <c r="AF582">
        <v>3.41</v>
      </c>
      <c r="AG582">
        <v>2.62</v>
      </c>
      <c r="AH582">
        <v>1.05</v>
      </c>
      <c r="AI582">
        <v>-0.91</v>
      </c>
      <c r="AJ582">
        <v>-2.75</v>
      </c>
      <c r="AK582">
        <v>-4.45</v>
      </c>
    </row>
    <row r="583" spans="1:37" x14ac:dyDescent="0.3">
      <c r="A583" s="86" t="str">
        <f t="shared" si="9"/>
        <v>SDGbaseTra_UrbAS_BAUC_SavingsINShhd-5</v>
      </c>
      <c r="B583" s="2" t="s">
        <v>222</v>
      </c>
      <c r="C583" s="4" t="s">
        <v>218</v>
      </c>
      <c r="D583" s="7" t="s">
        <v>96</v>
      </c>
      <c r="E583" t="s">
        <v>89</v>
      </c>
      <c r="F583">
        <v>0.66</v>
      </c>
      <c r="G583">
        <v>0.48</v>
      </c>
      <c r="H583">
        <v>0.83</v>
      </c>
      <c r="I583">
        <v>1.02</v>
      </c>
      <c r="J583">
        <v>1</v>
      </c>
      <c r="K583">
        <v>0.99</v>
      </c>
      <c r="L583">
        <v>1.07</v>
      </c>
      <c r="M583">
        <v>1.36</v>
      </c>
      <c r="N583">
        <v>1.71</v>
      </c>
      <c r="O583">
        <v>1.6</v>
      </c>
      <c r="P583">
        <v>1.78</v>
      </c>
      <c r="Q583">
        <v>1.95</v>
      </c>
      <c r="R583">
        <v>2.1</v>
      </c>
      <c r="S583">
        <v>2.34</v>
      </c>
      <c r="T583">
        <v>2.59</v>
      </c>
      <c r="U583">
        <v>2.92</v>
      </c>
      <c r="V583">
        <v>3.5</v>
      </c>
      <c r="W583">
        <v>3.9</v>
      </c>
      <c r="X583">
        <v>4.0599999999999996</v>
      </c>
      <c r="Y583">
        <v>4.18</v>
      </c>
      <c r="Z583">
        <v>4.2</v>
      </c>
      <c r="AA583">
        <v>4.26</v>
      </c>
      <c r="AB583">
        <v>4.1900000000000004</v>
      </c>
      <c r="AC583">
        <v>4.1399999999999997</v>
      </c>
      <c r="AD583">
        <v>4.25</v>
      </c>
      <c r="AE583">
        <v>4.4400000000000004</v>
      </c>
      <c r="AF583">
        <v>4.71</v>
      </c>
      <c r="AG583">
        <v>3.66</v>
      </c>
      <c r="AH583">
        <v>1.56</v>
      </c>
      <c r="AI583">
        <v>-1.03</v>
      </c>
      <c r="AJ583">
        <v>-3.46</v>
      </c>
      <c r="AK583">
        <v>-5.69</v>
      </c>
    </row>
    <row r="584" spans="1:37" x14ac:dyDescent="0.3">
      <c r="A584" s="86" t="str">
        <f t="shared" si="9"/>
        <v>SDGbaseTra_UrbAS_BAUC_SavingsINShhd-6</v>
      </c>
      <c r="B584" s="2" t="s">
        <v>222</v>
      </c>
      <c r="C584" s="4" t="s">
        <v>218</v>
      </c>
      <c r="D584" s="7" t="s">
        <v>96</v>
      </c>
      <c r="E584" t="s">
        <v>90</v>
      </c>
      <c r="F584">
        <v>0.9</v>
      </c>
      <c r="G584">
        <v>0.67</v>
      </c>
      <c r="H584">
        <v>1.1000000000000001</v>
      </c>
      <c r="I584">
        <v>1.32</v>
      </c>
      <c r="J584">
        <v>1.29</v>
      </c>
      <c r="K584">
        <v>1.28</v>
      </c>
      <c r="L584">
        <v>1.38</v>
      </c>
      <c r="M584">
        <v>1.72</v>
      </c>
      <c r="N584">
        <v>2.14</v>
      </c>
      <c r="O584">
        <v>2.0099999999999998</v>
      </c>
      <c r="P584">
        <v>2.2200000000000002</v>
      </c>
      <c r="Q584">
        <v>2.4300000000000002</v>
      </c>
      <c r="R584">
        <v>2.61</v>
      </c>
      <c r="S584">
        <v>2.9</v>
      </c>
      <c r="T584">
        <v>3.2</v>
      </c>
      <c r="U584">
        <v>3.59</v>
      </c>
      <c r="V584">
        <v>4.2699999999999996</v>
      </c>
      <c r="W584">
        <v>4.75</v>
      </c>
      <c r="X584">
        <v>4.9400000000000004</v>
      </c>
      <c r="Y584">
        <v>5.09</v>
      </c>
      <c r="Z584">
        <v>5.1100000000000003</v>
      </c>
      <c r="AA584">
        <v>5.18</v>
      </c>
      <c r="AB584">
        <v>5.1100000000000003</v>
      </c>
      <c r="AC584">
        <v>5.0599999999999996</v>
      </c>
      <c r="AD584">
        <v>5.18</v>
      </c>
      <c r="AE584">
        <v>5.41</v>
      </c>
      <c r="AF584">
        <v>5.73</v>
      </c>
      <c r="AG584">
        <v>4.51</v>
      </c>
      <c r="AH584">
        <v>2.0499999999999998</v>
      </c>
      <c r="AI584">
        <v>-0.97</v>
      </c>
      <c r="AJ584">
        <v>-3.79</v>
      </c>
      <c r="AK584">
        <v>-6.35</v>
      </c>
    </row>
    <row r="585" spans="1:37" x14ac:dyDescent="0.3">
      <c r="A585" s="86" t="str">
        <f t="shared" si="9"/>
        <v>SDGbaseTra_UrbAS_BAUC_SavingsINShhd-7</v>
      </c>
      <c r="B585" s="2" t="s">
        <v>222</v>
      </c>
      <c r="C585" s="4" t="s">
        <v>218</v>
      </c>
      <c r="D585" s="7" t="s">
        <v>96</v>
      </c>
      <c r="E585" t="s">
        <v>91</v>
      </c>
      <c r="F585">
        <v>1.64</v>
      </c>
      <c r="G585">
        <v>1.28</v>
      </c>
      <c r="H585">
        <v>1.88</v>
      </c>
      <c r="I585">
        <v>2.19</v>
      </c>
      <c r="J585">
        <v>2.14</v>
      </c>
      <c r="K585">
        <v>2.13</v>
      </c>
      <c r="L585">
        <v>2.27</v>
      </c>
      <c r="M585">
        <v>2.74</v>
      </c>
      <c r="N585">
        <v>3.32</v>
      </c>
      <c r="O585">
        <v>3.15</v>
      </c>
      <c r="P585">
        <v>3.45</v>
      </c>
      <c r="Q585">
        <v>3.73</v>
      </c>
      <c r="R585">
        <v>4</v>
      </c>
      <c r="S585">
        <v>4.41</v>
      </c>
      <c r="T585">
        <v>4.84</v>
      </c>
      <c r="U585">
        <v>5.39</v>
      </c>
      <c r="V585">
        <v>6.34</v>
      </c>
      <c r="W585">
        <v>7.01</v>
      </c>
      <c r="X585">
        <v>7.29</v>
      </c>
      <c r="Y585">
        <v>7.51</v>
      </c>
      <c r="Z585">
        <v>7.57</v>
      </c>
      <c r="AA585">
        <v>7.69</v>
      </c>
      <c r="AB585">
        <v>7.61</v>
      </c>
      <c r="AC585">
        <v>7.56</v>
      </c>
      <c r="AD585">
        <v>7.75</v>
      </c>
      <c r="AE585">
        <v>8.08</v>
      </c>
      <c r="AF585">
        <v>8.5399999999999991</v>
      </c>
      <c r="AG585">
        <v>6.89</v>
      </c>
      <c r="AH585">
        <v>3.54</v>
      </c>
      <c r="AI585">
        <v>-0.55000000000000004</v>
      </c>
      <c r="AJ585">
        <v>-4.34</v>
      </c>
      <c r="AK585">
        <v>-7.78</v>
      </c>
    </row>
    <row r="586" spans="1:37" x14ac:dyDescent="0.3">
      <c r="A586" s="86" t="str">
        <f t="shared" si="9"/>
        <v>SDGbaseTra_UrbAS_BAUC_SavingsINShhd-8</v>
      </c>
      <c r="B586" s="2" t="s">
        <v>222</v>
      </c>
      <c r="C586" s="4" t="s">
        <v>218</v>
      </c>
      <c r="D586" s="7" t="s">
        <v>96</v>
      </c>
      <c r="E586" t="s">
        <v>92</v>
      </c>
      <c r="F586">
        <v>3.78</v>
      </c>
      <c r="G586">
        <v>3.04</v>
      </c>
      <c r="H586">
        <v>4.12</v>
      </c>
      <c r="I586">
        <v>4.58</v>
      </c>
      <c r="J586">
        <v>4.43</v>
      </c>
      <c r="K586">
        <v>4.45</v>
      </c>
      <c r="L586">
        <v>4.6900000000000004</v>
      </c>
      <c r="M586">
        <v>5.47</v>
      </c>
      <c r="N586">
        <v>6.41</v>
      </c>
      <c r="O586">
        <v>6.17</v>
      </c>
      <c r="P586">
        <v>6.68</v>
      </c>
      <c r="Q586">
        <v>7.16</v>
      </c>
      <c r="R586">
        <v>7.65</v>
      </c>
      <c r="S586">
        <v>8.3699999999999992</v>
      </c>
      <c r="T586">
        <v>9.11</v>
      </c>
      <c r="U586">
        <v>10.08</v>
      </c>
      <c r="V586">
        <v>11.68</v>
      </c>
      <c r="W586">
        <v>12.83</v>
      </c>
      <c r="X586">
        <v>13.38</v>
      </c>
      <c r="Y586">
        <v>13.8</v>
      </c>
      <c r="Z586">
        <v>13.95</v>
      </c>
      <c r="AA586">
        <v>14.21</v>
      </c>
      <c r="AB586">
        <v>14.16</v>
      </c>
      <c r="AC586">
        <v>14.13</v>
      </c>
      <c r="AD586">
        <v>14.5</v>
      </c>
      <c r="AE586">
        <v>15.11</v>
      </c>
      <c r="AF586">
        <v>15.93</v>
      </c>
      <c r="AG586">
        <v>13.27</v>
      </c>
      <c r="AH586">
        <v>7.73</v>
      </c>
      <c r="AI586">
        <v>1.05</v>
      </c>
      <c r="AJ586">
        <v>-5.09</v>
      </c>
      <c r="AK586">
        <v>-10.61</v>
      </c>
    </row>
    <row r="587" spans="1:37" x14ac:dyDescent="0.3">
      <c r="A587" s="86" t="str">
        <f t="shared" si="9"/>
        <v>SDGbaseTra_UrbAS_BAUC_SavingsINShhd-9</v>
      </c>
      <c r="B587" s="2" t="s">
        <v>222</v>
      </c>
      <c r="C587" s="4" t="s">
        <v>218</v>
      </c>
      <c r="D587" s="7" t="s">
        <v>96</v>
      </c>
      <c r="E587" t="s">
        <v>93</v>
      </c>
      <c r="F587">
        <v>61.83</v>
      </c>
      <c r="G587">
        <v>54.41</v>
      </c>
      <c r="H587">
        <v>59.63</v>
      </c>
      <c r="I587">
        <v>60.27</v>
      </c>
      <c r="J587">
        <v>58.42</v>
      </c>
      <c r="K587">
        <v>59.46</v>
      </c>
      <c r="L587">
        <v>61</v>
      </c>
      <c r="M587">
        <v>63.62</v>
      </c>
      <c r="N587">
        <v>66.75</v>
      </c>
      <c r="O587">
        <v>67.63</v>
      </c>
      <c r="P587">
        <v>70.180000000000007</v>
      </c>
      <c r="Q587">
        <v>72.48</v>
      </c>
      <c r="R587">
        <v>75.989999999999995</v>
      </c>
      <c r="S587">
        <v>79.75</v>
      </c>
      <c r="T587">
        <v>83.74</v>
      </c>
      <c r="U587">
        <v>88.7</v>
      </c>
      <c r="V587">
        <v>94.86</v>
      </c>
      <c r="W587">
        <v>100.16</v>
      </c>
      <c r="X587">
        <v>104.26</v>
      </c>
      <c r="Y587">
        <v>107.81</v>
      </c>
      <c r="Z587">
        <v>111.06</v>
      </c>
      <c r="AA587">
        <v>114.32</v>
      </c>
      <c r="AB587">
        <v>117.48</v>
      </c>
      <c r="AC587">
        <v>120.21</v>
      </c>
      <c r="AD587">
        <v>123.79</v>
      </c>
      <c r="AE587">
        <v>128.01</v>
      </c>
      <c r="AF587">
        <v>132.83000000000001</v>
      </c>
      <c r="AG587">
        <v>129.6</v>
      </c>
      <c r="AH587">
        <v>116.38</v>
      </c>
      <c r="AI587">
        <v>100.57</v>
      </c>
      <c r="AJ587">
        <v>85.89</v>
      </c>
      <c r="AK587">
        <v>72.38</v>
      </c>
    </row>
    <row r="588" spans="1:37" x14ac:dyDescent="0.3">
      <c r="A588" s="86" t="str">
        <f t="shared" si="9"/>
        <v>SDGbaseTra_UrbAS_BAUC_SavingsINStotal</v>
      </c>
      <c r="B588" s="2" t="s">
        <v>222</v>
      </c>
      <c r="C588" s="4" t="s">
        <v>218</v>
      </c>
      <c r="D588" s="7" t="s">
        <v>96</v>
      </c>
      <c r="E588" t="s">
        <v>1</v>
      </c>
      <c r="F588">
        <v>764.23</v>
      </c>
      <c r="G588">
        <v>692.11</v>
      </c>
      <c r="H588">
        <v>715.84</v>
      </c>
      <c r="I588">
        <v>719.95</v>
      </c>
      <c r="J588">
        <v>712.43</v>
      </c>
      <c r="K588">
        <v>728.55</v>
      </c>
      <c r="L588">
        <v>745.16</v>
      </c>
      <c r="M588">
        <v>760.39</v>
      </c>
      <c r="N588">
        <v>777.65</v>
      </c>
      <c r="O588">
        <v>795.23</v>
      </c>
      <c r="P588">
        <v>817.62</v>
      </c>
      <c r="Q588">
        <v>840</v>
      </c>
      <c r="R588">
        <v>875.36</v>
      </c>
      <c r="S588">
        <v>909.09</v>
      </c>
      <c r="T588">
        <v>945.01</v>
      </c>
      <c r="U588">
        <v>987.3</v>
      </c>
      <c r="V588">
        <v>1028.03</v>
      </c>
      <c r="W588">
        <v>1070.44</v>
      </c>
      <c r="X588">
        <v>1115.3699999999999</v>
      </c>
      <c r="Y588">
        <v>1157.75</v>
      </c>
      <c r="Z588">
        <v>1203.42</v>
      </c>
      <c r="AA588">
        <v>1246.79</v>
      </c>
      <c r="AB588">
        <v>1295.3599999999999</v>
      </c>
      <c r="AC588">
        <v>1340.13</v>
      </c>
      <c r="AD588">
        <v>1385.23</v>
      </c>
      <c r="AE588">
        <v>1432.12</v>
      </c>
      <c r="AF588">
        <v>1481.3</v>
      </c>
      <c r="AG588">
        <v>1531.14</v>
      </c>
      <c r="AH588">
        <v>1534.74</v>
      </c>
      <c r="AI588">
        <v>1531.49</v>
      </c>
      <c r="AJ588">
        <v>1525.72</v>
      </c>
      <c r="AK588">
        <v>1515.45</v>
      </c>
    </row>
    <row r="589" spans="1:37" x14ac:dyDescent="0.3">
      <c r="A589" s="86" t="str">
        <f t="shared" si="9"/>
        <v>SDGbaseTra_UrbAS_BAUYGXtotal</v>
      </c>
      <c r="B589" s="2" t="s">
        <v>222</v>
      </c>
      <c r="C589" s="4" t="s">
        <v>218</v>
      </c>
      <c r="D589" s="7" t="s">
        <v>225</v>
      </c>
      <c r="E589" t="s">
        <v>1</v>
      </c>
      <c r="F589">
        <v>1490.98</v>
      </c>
      <c r="G589">
        <v>1549.84</v>
      </c>
      <c r="H589">
        <v>1568.65</v>
      </c>
      <c r="I589">
        <v>1680.1</v>
      </c>
      <c r="J589">
        <v>1801.54</v>
      </c>
      <c r="K589">
        <v>1828.77</v>
      </c>
      <c r="L589">
        <v>1868.19</v>
      </c>
      <c r="M589">
        <v>1914.43</v>
      </c>
      <c r="N589">
        <v>1963.14</v>
      </c>
      <c r="O589">
        <v>2002.49</v>
      </c>
      <c r="P589">
        <v>2056.1</v>
      </c>
      <c r="Q589">
        <v>2113.27</v>
      </c>
      <c r="R589">
        <v>2155.27</v>
      </c>
      <c r="S589">
        <v>2207.61</v>
      </c>
      <c r="T589">
        <v>2260.62</v>
      </c>
      <c r="U589">
        <v>2316.02</v>
      </c>
      <c r="V589">
        <v>2374.87</v>
      </c>
      <c r="W589">
        <v>2433.4299999999998</v>
      </c>
      <c r="X589">
        <v>2491.9499999999998</v>
      </c>
      <c r="Y589">
        <v>2549.11</v>
      </c>
      <c r="Z589">
        <v>2606.5700000000002</v>
      </c>
      <c r="AA589">
        <v>2666.01</v>
      </c>
      <c r="AB589">
        <v>2719.36</v>
      </c>
      <c r="AC589">
        <v>2778.54</v>
      </c>
      <c r="AD589">
        <v>2843.38</v>
      </c>
      <c r="AE589">
        <v>2911.68</v>
      </c>
      <c r="AF589">
        <v>2981.22</v>
      </c>
      <c r="AG589">
        <v>3046.85</v>
      </c>
      <c r="AH589">
        <v>3086.82</v>
      </c>
      <c r="AI589">
        <v>3122.73</v>
      </c>
      <c r="AJ589">
        <v>3167.64</v>
      </c>
      <c r="AK589">
        <v>3216.84</v>
      </c>
    </row>
    <row r="590" spans="1:37" x14ac:dyDescent="0.3">
      <c r="A590" s="86" t="str">
        <f t="shared" si="9"/>
        <v>SDGbaseTra_UrbAS_BAUEGXtotal</v>
      </c>
      <c r="B590" s="2" t="s">
        <v>222</v>
      </c>
      <c r="C590" s="4" t="s">
        <v>218</v>
      </c>
      <c r="D590" s="7" t="s">
        <v>197</v>
      </c>
      <c r="E590" t="s">
        <v>1</v>
      </c>
      <c r="F590">
        <v>1502.94</v>
      </c>
      <c r="G590">
        <v>1548.32</v>
      </c>
      <c r="H590">
        <v>1567.73</v>
      </c>
      <c r="I590">
        <v>1656.66</v>
      </c>
      <c r="J590">
        <v>1742.24</v>
      </c>
      <c r="K590">
        <v>1777</v>
      </c>
      <c r="L590">
        <v>1817.57</v>
      </c>
      <c r="M590">
        <v>1861.67</v>
      </c>
      <c r="N590">
        <v>1906.86</v>
      </c>
      <c r="O590">
        <v>1944.37</v>
      </c>
      <c r="P590">
        <v>1993.49</v>
      </c>
      <c r="Q590">
        <v>2045.19</v>
      </c>
      <c r="R590">
        <v>2095.67</v>
      </c>
      <c r="S590">
        <v>2147.9499999999998</v>
      </c>
      <c r="T590">
        <v>2201.1999999999998</v>
      </c>
      <c r="U590">
        <v>2257.5500000000002</v>
      </c>
      <c r="V590">
        <v>2316.4699999999998</v>
      </c>
      <c r="W590">
        <v>2375.44</v>
      </c>
      <c r="X590">
        <v>2435.0700000000002</v>
      </c>
      <c r="Y590">
        <v>2492.69</v>
      </c>
      <c r="Z590">
        <v>2550.89</v>
      </c>
      <c r="AA590">
        <v>2610.6799999999998</v>
      </c>
      <c r="AB590">
        <v>2665.28</v>
      </c>
      <c r="AC590">
        <v>2724.86</v>
      </c>
      <c r="AD590">
        <v>2789.79</v>
      </c>
      <c r="AE590">
        <v>2857.66</v>
      </c>
      <c r="AF590">
        <v>2927.42</v>
      </c>
      <c r="AG590">
        <v>2994.17</v>
      </c>
      <c r="AH590">
        <v>3030.77</v>
      </c>
      <c r="AI590">
        <v>3062.78</v>
      </c>
      <c r="AJ590">
        <v>3103.86</v>
      </c>
      <c r="AK590">
        <v>3149.29</v>
      </c>
    </row>
    <row r="591" spans="1:37" s="14" customFormat="1" x14ac:dyDescent="0.3">
      <c r="A591" s="86" t="str">
        <f t="shared" si="9"/>
        <v>SDGbaseTra_UrbAS_BAUGADJXtotal</v>
      </c>
      <c r="B591" s="12" t="s">
        <v>222</v>
      </c>
      <c r="C591" s="13" t="s">
        <v>218</v>
      </c>
      <c r="D591" s="77" t="s">
        <v>190</v>
      </c>
      <c r="E591" s="14" t="s">
        <v>1</v>
      </c>
      <c r="F591" s="26">
        <v>1</v>
      </c>
      <c r="G591" s="26">
        <v>1.02</v>
      </c>
      <c r="H591" s="26">
        <v>1.05</v>
      </c>
      <c r="I591" s="26">
        <v>1.1000000000000001</v>
      </c>
      <c r="J591" s="26">
        <v>1.1299999999999999</v>
      </c>
      <c r="K591" s="26">
        <v>1.1599999999999999</v>
      </c>
      <c r="L591" s="26">
        <v>1.18</v>
      </c>
      <c r="M591" s="26">
        <v>1.21</v>
      </c>
      <c r="N591" s="26">
        <v>1.24</v>
      </c>
      <c r="O591" s="26">
        <v>1.27</v>
      </c>
      <c r="P591" s="26">
        <v>1.3</v>
      </c>
      <c r="Q591" s="26">
        <v>1.33</v>
      </c>
      <c r="R591" s="26">
        <v>1.36</v>
      </c>
      <c r="S591" s="26">
        <v>1.39</v>
      </c>
      <c r="T591" s="26">
        <v>1.43</v>
      </c>
      <c r="U591" s="26">
        <v>1.46</v>
      </c>
      <c r="V591" s="26">
        <v>1.49</v>
      </c>
      <c r="W591" s="26">
        <v>1.53</v>
      </c>
      <c r="X591" s="26">
        <v>1.57</v>
      </c>
      <c r="Y591" s="26">
        <v>1.6</v>
      </c>
      <c r="Z591" s="26">
        <v>1.64</v>
      </c>
      <c r="AA591" s="26">
        <v>1.68</v>
      </c>
      <c r="AB591" s="26">
        <v>1.72</v>
      </c>
      <c r="AC591" s="26">
        <v>1.76</v>
      </c>
      <c r="AD591" s="26">
        <v>1.8</v>
      </c>
      <c r="AE591" s="26">
        <v>1.84</v>
      </c>
      <c r="AF591" s="26">
        <v>1.89</v>
      </c>
      <c r="AG591" s="26">
        <v>1.93</v>
      </c>
      <c r="AH591" s="26">
        <v>1.98</v>
      </c>
      <c r="AI591" s="26">
        <v>2.02</v>
      </c>
      <c r="AJ591" s="26">
        <v>2.0699999999999998</v>
      </c>
      <c r="AK591" s="26">
        <v>2.12</v>
      </c>
    </row>
    <row r="592" spans="1:37" x14ac:dyDescent="0.3">
      <c r="A592" s="86" t="str">
        <f t="shared" si="9"/>
        <v>SDGbaseTra_UrbAS_BAUGOVGRtotal</v>
      </c>
      <c r="B592" s="2" t="s">
        <v>222</v>
      </c>
      <c r="C592" s="4" t="s">
        <v>218</v>
      </c>
      <c r="D592" s="7" t="s">
        <v>192</v>
      </c>
      <c r="E592" t="s">
        <v>1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>
        <v>0.02</v>
      </c>
      <c r="AJ592">
        <v>0.02</v>
      </c>
      <c r="AK592">
        <v>0.02</v>
      </c>
    </row>
    <row r="593" spans="1:37" x14ac:dyDescent="0.3">
      <c r="A593" s="86" t="str">
        <f t="shared" si="9"/>
        <v>SDGbaseTra_UrbAS_BAUC_GovConscgsrv</v>
      </c>
      <c r="B593" s="2" t="s">
        <v>222</v>
      </c>
      <c r="C593" s="4" t="s">
        <v>218</v>
      </c>
      <c r="D593" s="7" t="s">
        <v>213</v>
      </c>
      <c r="E593" t="s">
        <v>184</v>
      </c>
      <c r="F593">
        <v>1080.43</v>
      </c>
      <c r="G593">
        <v>1125.81</v>
      </c>
      <c r="H593">
        <v>1152.43</v>
      </c>
      <c r="I593">
        <v>1234.17</v>
      </c>
      <c r="J593">
        <v>1313.08</v>
      </c>
      <c r="K593">
        <v>1342.68</v>
      </c>
      <c r="L593">
        <v>1377.96</v>
      </c>
      <c r="M593">
        <v>1416</v>
      </c>
      <c r="N593">
        <v>1454.87</v>
      </c>
      <c r="O593">
        <v>1485.53</v>
      </c>
      <c r="P593">
        <v>1527.16</v>
      </c>
      <c r="Q593">
        <v>1570.64</v>
      </c>
      <c r="R593">
        <v>1612.91</v>
      </c>
      <c r="S593">
        <v>1655.12</v>
      </c>
      <c r="T593">
        <v>1698.03</v>
      </c>
      <c r="U593">
        <v>1743.49</v>
      </c>
      <c r="V593">
        <v>1790.16</v>
      </c>
      <c r="W593">
        <v>1836.97</v>
      </c>
      <c r="X593">
        <v>1883.99</v>
      </c>
      <c r="Y593">
        <v>1928.43</v>
      </c>
      <c r="Z593">
        <v>1974.02</v>
      </c>
      <c r="AA593">
        <v>2020.49</v>
      </c>
      <c r="AB593">
        <v>2061.9</v>
      </c>
      <c r="AC593">
        <v>2107.19</v>
      </c>
      <c r="AD593">
        <v>2158.31</v>
      </c>
      <c r="AE593">
        <v>2211.9499999999998</v>
      </c>
      <c r="AF593">
        <v>2266.88</v>
      </c>
      <c r="AG593">
        <v>2318.2199999999998</v>
      </c>
      <c r="AH593">
        <v>2339.52</v>
      </c>
      <c r="AI593">
        <v>2366.56</v>
      </c>
      <c r="AJ593">
        <v>2404.0100000000002</v>
      </c>
      <c r="AK593">
        <v>2445.6</v>
      </c>
    </row>
    <row r="594" spans="1:37" x14ac:dyDescent="0.3">
      <c r="A594" s="86" t="str">
        <f t="shared" si="9"/>
        <v>SDGbaseTra_UrbAS_BAUC_GovConstotal</v>
      </c>
      <c r="B594" s="2" t="s">
        <v>222</v>
      </c>
      <c r="C594" s="4" t="s">
        <v>218</v>
      </c>
      <c r="D594" s="7" t="s">
        <v>213</v>
      </c>
      <c r="E594" t="s">
        <v>1</v>
      </c>
      <c r="F594">
        <v>1080.43</v>
      </c>
      <c r="G594">
        <v>1125.81</v>
      </c>
      <c r="H594">
        <v>1152.43</v>
      </c>
      <c r="I594">
        <v>1234.17</v>
      </c>
      <c r="J594">
        <v>1313.08</v>
      </c>
      <c r="K594">
        <v>1342.68</v>
      </c>
      <c r="L594">
        <v>1377.96</v>
      </c>
      <c r="M594">
        <v>1416</v>
      </c>
      <c r="N594">
        <v>1454.87</v>
      </c>
      <c r="O594">
        <v>1485.53</v>
      </c>
      <c r="P594">
        <v>1527.16</v>
      </c>
      <c r="Q594">
        <v>1570.64</v>
      </c>
      <c r="R594">
        <v>1612.91</v>
      </c>
      <c r="S594">
        <v>1655.12</v>
      </c>
      <c r="T594">
        <v>1698.03</v>
      </c>
      <c r="U594">
        <v>1743.49</v>
      </c>
      <c r="V594">
        <v>1790.16</v>
      </c>
      <c r="W594">
        <v>1836.97</v>
      </c>
      <c r="X594">
        <v>1883.99</v>
      </c>
      <c r="Y594">
        <v>1928.43</v>
      </c>
      <c r="Z594">
        <v>1974.02</v>
      </c>
      <c r="AA594">
        <v>2020.49</v>
      </c>
      <c r="AB594">
        <v>2061.9</v>
      </c>
      <c r="AC594">
        <v>2107.19</v>
      </c>
      <c r="AD594">
        <v>2158.31</v>
      </c>
      <c r="AE594">
        <v>2211.9499999999998</v>
      </c>
      <c r="AF594">
        <v>2266.88</v>
      </c>
      <c r="AG594">
        <v>2318.2199999999998</v>
      </c>
      <c r="AH594">
        <v>2339.52</v>
      </c>
      <c r="AI594">
        <v>2366.56</v>
      </c>
      <c r="AJ594">
        <v>2404.0100000000002</v>
      </c>
      <c r="AK594">
        <v>2445.6</v>
      </c>
    </row>
    <row r="595" spans="1:37" s="14" customFormat="1" x14ac:dyDescent="0.3">
      <c r="A595" s="86" t="str">
        <f t="shared" si="9"/>
        <v>SDGbaseTra_UrbAS_BAUGSAVXtotal</v>
      </c>
      <c r="B595" s="12" t="s">
        <v>222</v>
      </c>
      <c r="C595" s="13" t="s">
        <v>218</v>
      </c>
      <c r="D595" s="77" t="s">
        <v>98</v>
      </c>
      <c r="E595" s="14" t="s">
        <v>1</v>
      </c>
      <c r="F595" s="26">
        <v>-11.97</v>
      </c>
      <c r="G595" s="26">
        <v>1.52</v>
      </c>
      <c r="H595" s="26">
        <v>0.91</v>
      </c>
      <c r="I595" s="26">
        <v>23.44</v>
      </c>
      <c r="J595" s="26">
        <v>59.3</v>
      </c>
      <c r="K595" s="26">
        <v>51.77</v>
      </c>
      <c r="L595" s="26">
        <v>50.62</v>
      </c>
      <c r="M595" s="26">
        <v>52.76</v>
      </c>
      <c r="N595" s="26">
        <v>56.28</v>
      </c>
      <c r="O595" s="26">
        <v>58.12</v>
      </c>
      <c r="P595" s="26">
        <v>62.61</v>
      </c>
      <c r="Q595" s="26">
        <v>68.08</v>
      </c>
      <c r="R595" s="26">
        <v>59.6</v>
      </c>
      <c r="S595" s="26">
        <v>59.66</v>
      </c>
      <c r="T595" s="26">
        <v>59.42</v>
      </c>
      <c r="U595" s="26">
        <v>58.47</v>
      </c>
      <c r="V595" s="26">
        <v>58.4</v>
      </c>
      <c r="W595" s="26">
        <v>57.99</v>
      </c>
      <c r="X595" s="26">
        <v>56.87</v>
      </c>
      <c r="Y595" s="26">
        <v>56.42</v>
      </c>
      <c r="Z595" s="26">
        <v>55.68</v>
      </c>
      <c r="AA595" s="26">
        <v>55.33</v>
      </c>
      <c r="AB595" s="26">
        <v>54.08</v>
      </c>
      <c r="AC595" s="26">
        <v>53.68</v>
      </c>
      <c r="AD595" s="26">
        <v>53.6</v>
      </c>
      <c r="AE595" s="26">
        <v>54.02</v>
      </c>
      <c r="AF595" s="26">
        <v>53.8</v>
      </c>
      <c r="AG595" s="26">
        <v>52.68</v>
      </c>
      <c r="AH595" s="26">
        <v>56.05</v>
      </c>
      <c r="AI595" s="26">
        <v>59.95</v>
      </c>
      <c r="AJ595" s="26">
        <v>63.79</v>
      </c>
      <c r="AK595" s="26">
        <v>67.55</v>
      </c>
    </row>
    <row r="596" spans="1:37" x14ac:dyDescent="0.3">
      <c r="A596" s="86" t="str">
        <f t="shared" si="9"/>
        <v>SDGbaseTra_UrbAS_BAUFSAVXtotal</v>
      </c>
      <c r="B596" s="2" t="s">
        <v>222</v>
      </c>
      <c r="C596" s="4" t="s">
        <v>218</v>
      </c>
      <c r="D596" s="7" t="s">
        <v>97</v>
      </c>
      <c r="E596" t="s">
        <v>1</v>
      </c>
      <c r="F596">
        <v>177.38</v>
      </c>
      <c r="G596">
        <v>180.4</v>
      </c>
      <c r="H596">
        <v>183.46</v>
      </c>
      <c r="I596">
        <v>186.58</v>
      </c>
      <c r="J596">
        <v>189.75</v>
      </c>
      <c r="K596">
        <v>192.98</v>
      </c>
      <c r="L596">
        <v>196.26</v>
      </c>
      <c r="M596">
        <v>199.6</v>
      </c>
      <c r="N596">
        <v>202.99</v>
      </c>
      <c r="O596">
        <v>206.44</v>
      </c>
      <c r="P596">
        <v>209.95</v>
      </c>
      <c r="Q596">
        <v>213.52</v>
      </c>
      <c r="R596">
        <v>217.15</v>
      </c>
      <c r="S596">
        <v>220.84</v>
      </c>
      <c r="T596">
        <v>224.59</v>
      </c>
      <c r="U596">
        <v>228.41</v>
      </c>
      <c r="V596">
        <v>232.3</v>
      </c>
      <c r="W596">
        <v>236.24</v>
      </c>
      <c r="X596">
        <v>240.26</v>
      </c>
      <c r="Y596">
        <v>244.35</v>
      </c>
      <c r="Z596">
        <v>248.5</v>
      </c>
      <c r="AA596">
        <v>252.72</v>
      </c>
      <c r="AB596">
        <v>257.02</v>
      </c>
      <c r="AC596">
        <v>261.39</v>
      </c>
      <c r="AD596">
        <v>265.83</v>
      </c>
      <c r="AE596">
        <v>270.35000000000002</v>
      </c>
      <c r="AF596">
        <v>274.95</v>
      </c>
      <c r="AG596">
        <v>279.62</v>
      </c>
      <c r="AH596">
        <v>284.38</v>
      </c>
      <c r="AI596">
        <v>289.20999999999998</v>
      </c>
      <c r="AJ596">
        <v>294.13</v>
      </c>
      <c r="AK596">
        <v>299.13</v>
      </c>
    </row>
    <row r="597" spans="1:37" x14ac:dyDescent="0.3">
      <c r="A597" s="86" t="str">
        <f t="shared" si="9"/>
        <v>SDGbaseTra_UrbAS_BAUC_TSavtotal</v>
      </c>
      <c r="B597" s="2" t="s">
        <v>222</v>
      </c>
      <c r="C597" s="4" t="s">
        <v>218</v>
      </c>
      <c r="D597" s="7" t="s">
        <v>100</v>
      </c>
      <c r="E597" t="s">
        <v>1</v>
      </c>
      <c r="F597">
        <v>929.64</v>
      </c>
      <c r="G597">
        <v>874.02</v>
      </c>
      <c r="H597">
        <v>900.22</v>
      </c>
      <c r="I597">
        <v>929.97</v>
      </c>
      <c r="J597">
        <v>961.48</v>
      </c>
      <c r="K597">
        <v>973.3</v>
      </c>
      <c r="L597">
        <v>992.04</v>
      </c>
      <c r="M597">
        <v>1012.75</v>
      </c>
      <c r="N597">
        <v>1036.92</v>
      </c>
      <c r="O597">
        <v>1059.79</v>
      </c>
      <c r="P597">
        <v>1090.18</v>
      </c>
      <c r="Q597">
        <v>1121.5999999999999</v>
      </c>
      <c r="R597">
        <v>1152.1099999999999</v>
      </c>
      <c r="S597">
        <v>1189.5899999999999</v>
      </c>
      <c r="T597">
        <v>1229.03</v>
      </c>
      <c r="U597">
        <v>1274.19</v>
      </c>
      <c r="V597">
        <v>1318.72</v>
      </c>
      <c r="W597">
        <v>1364.68</v>
      </c>
      <c r="X597">
        <v>1412.5</v>
      </c>
      <c r="Y597">
        <v>1458.51</v>
      </c>
      <c r="Z597">
        <v>1507.6</v>
      </c>
      <c r="AA597">
        <v>1554.84</v>
      </c>
      <c r="AB597">
        <v>1606.46</v>
      </c>
      <c r="AC597">
        <v>1655.2</v>
      </c>
      <c r="AD597">
        <v>1704.66</v>
      </c>
      <c r="AE597">
        <v>1756.5</v>
      </c>
      <c r="AF597">
        <v>1810.05</v>
      </c>
      <c r="AG597">
        <v>1863.45</v>
      </c>
      <c r="AH597">
        <v>1875.16</v>
      </c>
      <c r="AI597">
        <v>1880.65</v>
      </c>
      <c r="AJ597">
        <v>1883.64</v>
      </c>
      <c r="AK597">
        <v>1882.12</v>
      </c>
    </row>
    <row r="598" spans="1:37" x14ac:dyDescent="0.3">
      <c r="A598" s="86" t="str">
        <f t="shared" si="9"/>
        <v>SDGbaseTra_UrbAS_BAUQINVXctext</v>
      </c>
      <c r="B598" s="2" t="s">
        <v>222</v>
      </c>
      <c r="C598" s="4" t="s">
        <v>218</v>
      </c>
      <c r="D598" s="7" t="s">
        <v>101</v>
      </c>
      <c r="E598" t="s">
        <v>102</v>
      </c>
      <c r="F598">
        <v>0.02</v>
      </c>
      <c r="G598">
        <v>0.02</v>
      </c>
      <c r="H598">
        <v>0.02</v>
      </c>
      <c r="I598">
        <v>0.02</v>
      </c>
      <c r="J598">
        <v>0.02</v>
      </c>
      <c r="K598">
        <v>0.02</v>
      </c>
      <c r="L598">
        <v>0.02</v>
      </c>
      <c r="M598">
        <v>0.02</v>
      </c>
      <c r="N598">
        <v>0.03</v>
      </c>
      <c r="O598">
        <v>0.03</v>
      </c>
      <c r="P598">
        <v>0.03</v>
      </c>
      <c r="Q598">
        <v>0.03</v>
      </c>
      <c r="R598">
        <v>0.03</v>
      </c>
      <c r="S598">
        <v>0.03</v>
      </c>
      <c r="T598">
        <v>0.03</v>
      </c>
      <c r="U598">
        <v>0.03</v>
      </c>
      <c r="V598">
        <v>0.03</v>
      </c>
      <c r="W598">
        <v>0.03</v>
      </c>
      <c r="X598">
        <v>0.03</v>
      </c>
      <c r="Y598">
        <v>0.04</v>
      </c>
      <c r="Z598">
        <v>0.04</v>
      </c>
      <c r="AA598">
        <v>0.04</v>
      </c>
      <c r="AB598">
        <v>0.04</v>
      </c>
      <c r="AC598">
        <v>0.04</v>
      </c>
      <c r="AD598">
        <v>0.04</v>
      </c>
      <c r="AE598">
        <v>0.04</v>
      </c>
      <c r="AF598">
        <v>0.04</v>
      </c>
      <c r="AG598">
        <v>0.04</v>
      </c>
      <c r="AH598">
        <v>0.04</v>
      </c>
      <c r="AI598">
        <v>0.04</v>
      </c>
      <c r="AJ598">
        <v>0.04</v>
      </c>
      <c r="AK598">
        <v>0.04</v>
      </c>
    </row>
    <row r="599" spans="1:37" x14ac:dyDescent="0.3">
      <c r="A599" s="86" t="str">
        <f t="shared" si="9"/>
        <v>SDGbaseTra_UrbAS_BAUQINVXcleat</v>
      </c>
      <c r="B599" s="2" t="s">
        <v>222</v>
      </c>
      <c r="C599" s="4" t="s">
        <v>218</v>
      </c>
      <c r="D599" s="7" t="s">
        <v>101</v>
      </c>
      <c r="E599" t="s">
        <v>103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</row>
    <row r="600" spans="1:37" x14ac:dyDescent="0.3">
      <c r="A600" s="86" t="str">
        <f t="shared" si="9"/>
        <v>SDGbaseTra_UrbAS_BAUQINVXcprnt</v>
      </c>
      <c r="B600" s="2" t="s">
        <v>222</v>
      </c>
      <c r="C600" s="4" t="s">
        <v>218</v>
      </c>
      <c r="D600" s="7" t="s">
        <v>101</v>
      </c>
      <c r="E600" t="s">
        <v>104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</row>
    <row r="601" spans="1:37" x14ac:dyDescent="0.3">
      <c r="A601" s="86" t="str">
        <f t="shared" si="9"/>
        <v>SDGbaseTra_UrbAS_BAUQINVXcrubb</v>
      </c>
      <c r="B601" s="2" t="s">
        <v>222</v>
      </c>
      <c r="C601" s="4" t="s">
        <v>218</v>
      </c>
      <c r="D601" s="7" t="s">
        <v>101</v>
      </c>
      <c r="E601" t="s">
        <v>105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0.01</v>
      </c>
      <c r="Q601">
        <v>0.01</v>
      </c>
      <c r="R601">
        <v>0.01</v>
      </c>
      <c r="S601">
        <v>0.01</v>
      </c>
      <c r="T601">
        <v>0.01</v>
      </c>
      <c r="U601">
        <v>0.01</v>
      </c>
      <c r="V601">
        <v>0.01</v>
      </c>
      <c r="W601">
        <v>0.01</v>
      </c>
      <c r="X601">
        <v>0.01</v>
      </c>
      <c r="Y601">
        <v>0.01</v>
      </c>
      <c r="Z601">
        <v>0.01</v>
      </c>
      <c r="AA601">
        <v>0.01</v>
      </c>
      <c r="AB601">
        <v>0.01</v>
      </c>
      <c r="AC601">
        <v>0.01</v>
      </c>
      <c r="AD601">
        <v>0.01</v>
      </c>
      <c r="AE601">
        <v>0.01</v>
      </c>
      <c r="AF601">
        <v>0.01</v>
      </c>
      <c r="AG601">
        <v>0.01</v>
      </c>
      <c r="AH601">
        <v>0.01</v>
      </c>
      <c r="AI601">
        <v>0.01</v>
      </c>
      <c r="AJ601">
        <v>0.01</v>
      </c>
      <c r="AK601">
        <v>0.01</v>
      </c>
    </row>
    <row r="602" spans="1:37" x14ac:dyDescent="0.3">
      <c r="A602" s="86" t="str">
        <f t="shared" si="9"/>
        <v>SDGbaseTra_UrbAS_BAUQINVXcplas</v>
      </c>
      <c r="B602" s="2" t="s">
        <v>222</v>
      </c>
      <c r="C602" s="4" t="s">
        <v>218</v>
      </c>
      <c r="D602" s="7" t="s">
        <v>101</v>
      </c>
      <c r="E602" t="s">
        <v>106</v>
      </c>
      <c r="F602">
        <v>0.01</v>
      </c>
      <c r="G602">
        <v>0.01</v>
      </c>
      <c r="H602">
        <v>0.01</v>
      </c>
      <c r="I602">
        <v>0.01</v>
      </c>
      <c r="J602">
        <v>0.01</v>
      </c>
      <c r="K602">
        <v>0.01</v>
      </c>
      <c r="L602">
        <v>0.01</v>
      </c>
      <c r="M602">
        <v>0.01</v>
      </c>
      <c r="N602">
        <v>0.01</v>
      </c>
      <c r="O602">
        <v>0.01</v>
      </c>
      <c r="P602">
        <v>0.01</v>
      </c>
      <c r="Q602">
        <v>0.01</v>
      </c>
      <c r="R602">
        <v>0.01</v>
      </c>
      <c r="S602">
        <v>0.01</v>
      </c>
      <c r="T602">
        <v>0.01</v>
      </c>
      <c r="U602">
        <v>0.01</v>
      </c>
      <c r="V602">
        <v>0.01</v>
      </c>
      <c r="W602">
        <v>0.01</v>
      </c>
      <c r="X602">
        <v>0.01</v>
      </c>
      <c r="Y602">
        <v>0.01</v>
      </c>
      <c r="Z602">
        <v>0.01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>
        <v>0.02</v>
      </c>
      <c r="AJ602">
        <v>0.02</v>
      </c>
      <c r="AK602">
        <v>0.02</v>
      </c>
    </row>
    <row r="603" spans="1:37" x14ac:dyDescent="0.3">
      <c r="A603" s="86" t="str">
        <f t="shared" si="9"/>
        <v>SDGbaseTra_UrbAS_BAUQINVXcnmet</v>
      </c>
      <c r="B603" s="2" t="s">
        <v>222</v>
      </c>
      <c r="C603" s="4" t="s">
        <v>218</v>
      </c>
      <c r="D603" s="7" t="s">
        <v>101</v>
      </c>
      <c r="E603" t="s">
        <v>107</v>
      </c>
      <c r="F603">
        <v>0.02</v>
      </c>
      <c r="G603">
        <v>0.02</v>
      </c>
      <c r="H603">
        <v>0.02</v>
      </c>
      <c r="I603">
        <v>0.02</v>
      </c>
      <c r="J603">
        <v>0.02</v>
      </c>
      <c r="K603">
        <v>0.02</v>
      </c>
      <c r="L603">
        <v>0.02</v>
      </c>
      <c r="M603">
        <v>0.02</v>
      </c>
      <c r="N603">
        <v>0.02</v>
      </c>
      <c r="O603">
        <v>0.02</v>
      </c>
      <c r="P603">
        <v>0.02</v>
      </c>
      <c r="Q603">
        <v>0.02</v>
      </c>
      <c r="R603">
        <v>0.03</v>
      </c>
      <c r="S603">
        <v>0.03</v>
      </c>
      <c r="T603">
        <v>0.03</v>
      </c>
      <c r="U603">
        <v>0.03</v>
      </c>
      <c r="V603">
        <v>0.03</v>
      </c>
      <c r="W603">
        <v>0.03</v>
      </c>
      <c r="X603">
        <v>0.03</v>
      </c>
      <c r="Y603">
        <v>0.03</v>
      </c>
      <c r="Z603">
        <v>0.03</v>
      </c>
      <c r="AA603">
        <v>0.03</v>
      </c>
      <c r="AB603">
        <v>0.03</v>
      </c>
      <c r="AC603">
        <v>0.04</v>
      </c>
      <c r="AD603">
        <v>0.04</v>
      </c>
      <c r="AE603">
        <v>0.04</v>
      </c>
      <c r="AF603">
        <v>0.04</v>
      </c>
      <c r="AG603">
        <v>0.04</v>
      </c>
      <c r="AH603">
        <v>0.04</v>
      </c>
      <c r="AI603">
        <v>0.04</v>
      </c>
      <c r="AJ603">
        <v>0.04</v>
      </c>
      <c r="AK603">
        <v>0.04</v>
      </c>
    </row>
    <row r="604" spans="1:37" x14ac:dyDescent="0.3">
      <c r="A604" s="86" t="str">
        <f t="shared" si="9"/>
        <v>SDGbaseTra_UrbAS_BAUQINVXcnfrm</v>
      </c>
      <c r="B604" s="2" t="s">
        <v>222</v>
      </c>
      <c r="C604" s="4" t="s">
        <v>218</v>
      </c>
      <c r="D604" s="7" t="s">
        <v>101</v>
      </c>
      <c r="E604" t="s">
        <v>108</v>
      </c>
      <c r="F604">
        <v>1.27</v>
      </c>
      <c r="G604">
        <v>1.1499999999999999</v>
      </c>
      <c r="H604">
        <v>1.19</v>
      </c>
      <c r="I604">
        <v>1.22</v>
      </c>
      <c r="J604">
        <v>1.24</v>
      </c>
      <c r="K604">
        <v>1.26</v>
      </c>
      <c r="L604">
        <v>1.29</v>
      </c>
      <c r="M604">
        <v>1.33</v>
      </c>
      <c r="N604">
        <v>1.36</v>
      </c>
      <c r="O604">
        <v>1.41</v>
      </c>
      <c r="P604">
        <v>1.45</v>
      </c>
      <c r="Q604">
        <v>1.49</v>
      </c>
      <c r="R604">
        <v>1.53</v>
      </c>
      <c r="S604">
        <v>1.58</v>
      </c>
      <c r="T604">
        <v>1.63</v>
      </c>
      <c r="U604">
        <v>1.68</v>
      </c>
      <c r="V604">
        <v>1.74</v>
      </c>
      <c r="W604">
        <v>1.8</v>
      </c>
      <c r="X604">
        <v>1.86</v>
      </c>
      <c r="Y604">
        <v>1.91</v>
      </c>
      <c r="Z604">
        <v>1.97</v>
      </c>
      <c r="AA604">
        <v>2.0299999999999998</v>
      </c>
      <c r="AB604">
        <v>2.08</v>
      </c>
      <c r="AC604">
        <v>2.13</v>
      </c>
      <c r="AD604">
        <v>2.19</v>
      </c>
      <c r="AE604">
        <v>2.2599999999999998</v>
      </c>
      <c r="AF604">
        <v>2.3199999999999998</v>
      </c>
      <c r="AG604">
        <v>2.39</v>
      </c>
      <c r="AH604">
        <v>2.38</v>
      </c>
      <c r="AI604">
        <v>2.37</v>
      </c>
      <c r="AJ604">
        <v>2.36</v>
      </c>
      <c r="AK604">
        <v>2.34</v>
      </c>
    </row>
    <row r="605" spans="1:37" x14ac:dyDescent="0.3">
      <c r="A605" s="86" t="str">
        <f t="shared" si="9"/>
        <v>SDGbaseTra_UrbAS_BAUQINVXcmetp</v>
      </c>
      <c r="B605" s="2" t="s">
        <v>222</v>
      </c>
      <c r="C605" s="4" t="s">
        <v>218</v>
      </c>
      <c r="D605" s="7" t="s">
        <v>101</v>
      </c>
      <c r="E605" t="s">
        <v>109</v>
      </c>
      <c r="F605">
        <v>2.2400000000000002</v>
      </c>
      <c r="G605">
        <v>2.04</v>
      </c>
      <c r="H605">
        <v>2.1</v>
      </c>
      <c r="I605">
        <v>2.16</v>
      </c>
      <c r="J605">
        <v>2.19</v>
      </c>
      <c r="K605">
        <v>2.2400000000000002</v>
      </c>
      <c r="L605">
        <v>2.29</v>
      </c>
      <c r="M605">
        <v>2.35</v>
      </c>
      <c r="N605">
        <v>2.42</v>
      </c>
      <c r="O605">
        <v>2.5</v>
      </c>
      <c r="P605">
        <v>2.57</v>
      </c>
      <c r="Q605">
        <v>2.64</v>
      </c>
      <c r="R605">
        <v>2.71</v>
      </c>
      <c r="S605">
        <v>2.79</v>
      </c>
      <c r="T605">
        <v>2.88</v>
      </c>
      <c r="U605">
        <v>2.98</v>
      </c>
      <c r="V605">
        <v>3.09</v>
      </c>
      <c r="W605">
        <v>3.2</v>
      </c>
      <c r="X605">
        <v>3.29</v>
      </c>
      <c r="Y605">
        <v>3.39</v>
      </c>
      <c r="Z605">
        <v>3.5</v>
      </c>
      <c r="AA605">
        <v>3.6</v>
      </c>
      <c r="AB605">
        <v>3.68</v>
      </c>
      <c r="AC605">
        <v>3.77</v>
      </c>
      <c r="AD605">
        <v>3.88</v>
      </c>
      <c r="AE605">
        <v>4</v>
      </c>
      <c r="AF605">
        <v>4.12</v>
      </c>
      <c r="AG605">
        <v>4.24</v>
      </c>
      <c r="AH605">
        <v>4.22</v>
      </c>
      <c r="AI605">
        <v>4.1900000000000004</v>
      </c>
      <c r="AJ605">
        <v>4.17</v>
      </c>
      <c r="AK605">
        <v>4.1500000000000004</v>
      </c>
    </row>
    <row r="606" spans="1:37" x14ac:dyDescent="0.3">
      <c r="A606" s="86" t="str">
        <f t="shared" si="9"/>
        <v>SDGbaseTra_UrbAS_BAUQINVXcmach</v>
      </c>
      <c r="B606" s="2" t="s">
        <v>222</v>
      </c>
      <c r="C606" s="4" t="s">
        <v>218</v>
      </c>
      <c r="D606" s="7" t="s">
        <v>101</v>
      </c>
      <c r="E606" t="s">
        <v>110</v>
      </c>
      <c r="F606">
        <v>141.12</v>
      </c>
      <c r="G606">
        <v>128.46</v>
      </c>
      <c r="H606">
        <v>132.27000000000001</v>
      </c>
      <c r="I606">
        <v>135.52000000000001</v>
      </c>
      <c r="J606">
        <v>137.97999999999999</v>
      </c>
      <c r="K606">
        <v>140.79</v>
      </c>
      <c r="L606">
        <v>144.19</v>
      </c>
      <c r="M606">
        <v>148.04</v>
      </c>
      <c r="N606">
        <v>152.09</v>
      </c>
      <c r="O606">
        <v>157.18</v>
      </c>
      <c r="P606">
        <v>161.85</v>
      </c>
      <c r="Q606">
        <v>166.29</v>
      </c>
      <c r="R606">
        <v>170.7</v>
      </c>
      <c r="S606">
        <v>176.05</v>
      </c>
      <c r="T606">
        <v>181.71</v>
      </c>
      <c r="U606">
        <v>188.26</v>
      </c>
      <c r="V606">
        <v>195.06</v>
      </c>
      <c r="W606">
        <v>201.76</v>
      </c>
      <c r="X606">
        <v>207.92</v>
      </c>
      <c r="Y606">
        <v>214.2</v>
      </c>
      <c r="Z606">
        <v>220.85</v>
      </c>
      <c r="AA606">
        <v>227.3</v>
      </c>
      <c r="AB606">
        <v>232.94</v>
      </c>
      <c r="AC606">
        <v>238.67</v>
      </c>
      <c r="AD606">
        <v>245.42</v>
      </c>
      <c r="AE606">
        <v>252.74</v>
      </c>
      <c r="AF606">
        <v>260.45</v>
      </c>
      <c r="AG606">
        <v>268.02</v>
      </c>
      <c r="AH606">
        <v>267.05</v>
      </c>
      <c r="AI606">
        <v>265.10000000000002</v>
      </c>
      <c r="AJ606">
        <v>264.05</v>
      </c>
      <c r="AK606">
        <v>262.51</v>
      </c>
    </row>
    <row r="607" spans="1:37" x14ac:dyDescent="0.3">
      <c r="A607" s="86" t="str">
        <f t="shared" si="9"/>
        <v>SDGbaseTra_UrbAS_BAUQINVXcemch</v>
      </c>
      <c r="B607" s="2" t="s">
        <v>222</v>
      </c>
      <c r="C607" s="4" t="s">
        <v>218</v>
      </c>
      <c r="D607" s="7" t="s">
        <v>101</v>
      </c>
      <c r="E607" t="s">
        <v>111</v>
      </c>
      <c r="F607">
        <v>59.86</v>
      </c>
      <c r="G607">
        <v>54.49</v>
      </c>
      <c r="H607">
        <v>56.11</v>
      </c>
      <c r="I607">
        <v>57.48</v>
      </c>
      <c r="J607">
        <v>58.53</v>
      </c>
      <c r="K607">
        <v>59.72</v>
      </c>
      <c r="L607">
        <v>61.16</v>
      </c>
      <c r="M607">
        <v>62.79</v>
      </c>
      <c r="N607">
        <v>64.510000000000005</v>
      </c>
      <c r="O607">
        <v>66.67</v>
      </c>
      <c r="P607">
        <v>68.650000000000006</v>
      </c>
      <c r="Q607">
        <v>70.53</v>
      </c>
      <c r="R607">
        <v>72.41</v>
      </c>
      <c r="S607">
        <v>74.680000000000007</v>
      </c>
      <c r="T607">
        <v>77.08</v>
      </c>
      <c r="U607">
        <v>79.86</v>
      </c>
      <c r="V607">
        <v>82.74</v>
      </c>
      <c r="W607">
        <v>85.58</v>
      </c>
      <c r="X607">
        <v>88.19</v>
      </c>
      <c r="Y607">
        <v>90.86</v>
      </c>
      <c r="Z607">
        <v>93.68</v>
      </c>
      <c r="AA607">
        <v>96.41</v>
      </c>
      <c r="AB607">
        <v>98.81</v>
      </c>
      <c r="AC607">
        <v>101.24</v>
      </c>
      <c r="AD607">
        <v>104.1</v>
      </c>
      <c r="AE607">
        <v>107.21</v>
      </c>
      <c r="AF607">
        <v>110.48</v>
      </c>
      <c r="AG607">
        <v>113.68</v>
      </c>
      <c r="AH607">
        <v>113.28</v>
      </c>
      <c r="AI607">
        <v>112.45</v>
      </c>
      <c r="AJ607">
        <v>112</v>
      </c>
      <c r="AK607">
        <v>111.35</v>
      </c>
    </row>
    <row r="608" spans="1:37" x14ac:dyDescent="0.3">
      <c r="A608" s="86" t="str">
        <f t="shared" si="9"/>
        <v>SDGbaseTra_UrbAS_BAUQINVXcsequ</v>
      </c>
      <c r="B608" s="2" t="s">
        <v>222</v>
      </c>
      <c r="C608" s="4" t="s">
        <v>218</v>
      </c>
      <c r="D608" s="7" t="s">
        <v>101</v>
      </c>
      <c r="E608" t="s">
        <v>112</v>
      </c>
      <c r="F608">
        <v>30.11</v>
      </c>
      <c r="G608">
        <v>27.44</v>
      </c>
      <c r="H608">
        <v>28.24</v>
      </c>
      <c r="I608">
        <v>28.93</v>
      </c>
      <c r="J608">
        <v>29.45</v>
      </c>
      <c r="K608">
        <v>30.04</v>
      </c>
      <c r="L608">
        <v>30.75</v>
      </c>
      <c r="M608">
        <v>31.57</v>
      </c>
      <c r="N608">
        <v>32.42</v>
      </c>
      <c r="O608">
        <v>33.49</v>
      </c>
      <c r="P608">
        <v>34.479999999999997</v>
      </c>
      <c r="Q608">
        <v>35.409999999999997</v>
      </c>
      <c r="R608">
        <v>36.340000000000003</v>
      </c>
      <c r="S608">
        <v>37.47</v>
      </c>
      <c r="T608">
        <v>38.659999999999997</v>
      </c>
      <c r="U608">
        <v>40.04</v>
      </c>
      <c r="V608">
        <v>41.48</v>
      </c>
      <c r="W608">
        <v>42.89</v>
      </c>
      <c r="X608">
        <v>44.19</v>
      </c>
      <c r="Y608">
        <v>45.51</v>
      </c>
      <c r="Z608">
        <v>46.91</v>
      </c>
      <c r="AA608">
        <v>48.27</v>
      </c>
      <c r="AB608">
        <v>49.46</v>
      </c>
      <c r="AC608">
        <v>50.67</v>
      </c>
      <c r="AD608">
        <v>52.09</v>
      </c>
      <c r="AE608">
        <v>53.63</v>
      </c>
      <c r="AF608">
        <v>55.26</v>
      </c>
      <c r="AG608">
        <v>56.85</v>
      </c>
      <c r="AH608">
        <v>56.65</v>
      </c>
      <c r="AI608">
        <v>56.24</v>
      </c>
      <c r="AJ608">
        <v>56.02</v>
      </c>
      <c r="AK608">
        <v>55.69</v>
      </c>
    </row>
    <row r="609" spans="1:37" x14ac:dyDescent="0.3">
      <c r="A609" s="86" t="str">
        <f t="shared" si="9"/>
        <v>SDGbaseTra_UrbAS_BAUQINVXcvehi</v>
      </c>
      <c r="B609" s="2" t="s">
        <v>222</v>
      </c>
      <c r="C609" s="4" t="s">
        <v>218</v>
      </c>
      <c r="D609" s="7" t="s">
        <v>101</v>
      </c>
      <c r="E609" t="s">
        <v>113</v>
      </c>
      <c r="F609">
        <v>91.08</v>
      </c>
      <c r="G609">
        <v>83.01</v>
      </c>
      <c r="H609">
        <v>85.44</v>
      </c>
      <c r="I609">
        <v>87.51</v>
      </c>
      <c r="J609">
        <v>89.09</v>
      </c>
      <c r="K609">
        <v>90.88</v>
      </c>
      <c r="L609">
        <v>93.04</v>
      </c>
      <c r="M609">
        <v>95.5</v>
      </c>
      <c r="N609">
        <v>98.08</v>
      </c>
      <c r="O609">
        <v>101.32</v>
      </c>
      <c r="P609">
        <v>104.3</v>
      </c>
      <c r="Q609">
        <v>107.13</v>
      </c>
      <c r="R609">
        <v>109.95</v>
      </c>
      <c r="S609">
        <v>113.36</v>
      </c>
      <c r="T609">
        <v>116.97</v>
      </c>
      <c r="U609">
        <v>121.15</v>
      </c>
      <c r="V609">
        <v>125.48</v>
      </c>
      <c r="W609">
        <v>129.75</v>
      </c>
      <c r="X609">
        <v>133.68</v>
      </c>
      <c r="Y609">
        <v>137.68</v>
      </c>
      <c r="Z609">
        <v>141.91999999999999</v>
      </c>
      <c r="AA609">
        <v>146.04</v>
      </c>
      <c r="AB609">
        <v>149.63999999999999</v>
      </c>
      <c r="AC609">
        <v>153.29</v>
      </c>
      <c r="AD609">
        <v>157.59</v>
      </c>
      <c r="AE609">
        <v>162.26</v>
      </c>
      <c r="AF609">
        <v>167.18</v>
      </c>
      <c r="AG609">
        <v>172</v>
      </c>
      <c r="AH609">
        <v>171.39</v>
      </c>
      <c r="AI609">
        <v>170.14</v>
      </c>
      <c r="AJ609">
        <v>169.47</v>
      </c>
      <c r="AK609">
        <v>168.49</v>
      </c>
    </row>
    <row r="610" spans="1:37" x14ac:dyDescent="0.3">
      <c r="A610" s="86" t="str">
        <f t="shared" si="9"/>
        <v>SDGbaseTra_UrbAS_BAUQINVXctequ</v>
      </c>
      <c r="B610" s="2" t="s">
        <v>222</v>
      </c>
      <c r="C610" s="4" t="s">
        <v>218</v>
      </c>
      <c r="D610" s="7" t="s">
        <v>101</v>
      </c>
      <c r="E610" t="s">
        <v>114</v>
      </c>
      <c r="F610">
        <v>10.77</v>
      </c>
      <c r="G610">
        <v>9.81</v>
      </c>
      <c r="H610">
        <v>10.1</v>
      </c>
      <c r="I610">
        <v>10.35</v>
      </c>
      <c r="J610">
        <v>10.53</v>
      </c>
      <c r="K610">
        <v>10.74</v>
      </c>
      <c r="L610">
        <v>11</v>
      </c>
      <c r="M610">
        <v>11.29</v>
      </c>
      <c r="N610">
        <v>11.6</v>
      </c>
      <c r="O610">
        <v>11.98</v>
      </c>
      <c r="P610">
        <v>12.33</v>
      </c>
      <c r="Q610">
        <v>12.67</v>
      </c>
      <c r="R610">
        <v>13</v>
      </c>
      <c r="S610">
        <v>13.4</v>
      </c>
      <c r="T610">
        <v>13.83</v>
      </c>
      <c r="U610">
        <v>14.32</v>
      </c>
      <c r="V610">
        <v>14.84</v>
      </c>
      <c r="W610">
        <v>15.34</v>
      </c>
      <c r="X610">
        <v>15.81</v>
      </c>
      <c r="Y610">
        <v>16.28</v>
      </c>
      <c r="Z610">
        <v>16.78</v>
      </c>
      <c r="AA610">
        <v>17.27</v>
      </c>
      <c r="AB610">
        <v>17.690000000000001</v>
      </c>
      <c r="AC610">
        <v>18.12</v>
      </c>
      <c r="AD610">
        <v>18.63</v>
      </c>
      <c r="AE610">
        <v>19.18</v>
      </c>
      <c r="AF610">
        <v>19.77</v>
      </c>
      <c r="AG610">
        <v>20.34</v>
      </c>
      <c r="AH610">
        <v>20.260000000000002</v>
      </c>
      <c r="AI610">
        <v>20.12</v>
      </c>
      <c r="AJ610">
        <v>20.04</v>
      </c>
      <c r="AK610">
        <v>19.920000000000002</v>
      </c>
    </row>
    <row r="611" spans="1:37" x14ac:dyDescent="0.3">
      <c r="A611" s="86" t="str">
        <f t="shared" si="9"/>
        <v>SDGbaseTra_UrbAS_BAUQINVXcfurn</v>
      </c>
      <c r="B611" s="2" t="s">
        <v>222</v>
      </c>
      <c r="C611" s="4" t="s">
        <v>218</v>
      </c>
      <c r="D611" s="7" t="s">
        <v>101</v>
      </c>
      <c r="E611" t="s">
        <v>115</v>
      </c>
      <c r="F611">
        <v>21.77</v>
      </c>
      <c r="G611">
        <v>19.84</v>
      </c>
      <c r="H611">
        <v>20.420000000000002</v>
      </c>
      <c r="I611">
        <v>20.92</v>
      </c>
      <c r="J611">
        <v>21.29</v>
      </c>
      <c r="K611">
        <v>21.72</v>
      </c>
      <c r="L611">
        <v>22.24</v>
      </c>
      <c r="M611">
        <v>22.82</v>
      </c>
      <c r="N611">
        <v>23.44</v>
      </c>
      <c r="O611">
        <v>24.22</v>
      </c>
      <c r="P611">
        <v>24.93</v>
      </c>
      <c r="Q611">
        <v>25.61</v>
      </c>
      <c r="R611">
        <v>26.28</v>
      </c>
      <c r="S611">
        <v>27.09</v>
      </c>
      <c r="T611">
        <v>27.96</v>
      </c>
      <c r="U611">
        <v>28.96</v>
      </c>
      <c r="V611">
        <v>29.99</v>
      </c>
      <c r="W611">
        <v>31.01</v>
      </c>
      <c r="X611">
        <v>31.95</v>
      </c>
      <c r="Y611">
        <v>32.909999999999997</v>
      </c>
      <c r="Z611">
        <v>33.92</v>
      </c>
      <c r="AA611">
        <v>34.9</v>
      </c>
      <c r="AB611">
        <v>35.76</v>
      </c>
      <c r="AC611">
        <v>36.64</v>
      </c>
      <c r="AD611">
        <v>37.67</v>
      </c>
      <c r="AE611">
        <v>38.78</v>
      </c>
      <c r="AF611">
        <v>39.96</v>
      </c>
      <c r="AG611">
        <v>41.11</v>
      </c>
      <c r="AH611">
        <v>40.96</v>
      </c>
      <c r="AI611">
        <v>40.67</v>
      </c>
      <c r="AJ611">
        <v>40.51</v>
      </c>
      <c r="AK611">
        <v>40.270000000000003</v>
      </c>
    </row>
    <row r="612" spans="1:37" x14ac:dyDescent="0.3">
      <c r="A612" s="86" t="str">
        <f t="shared" si="9"/>
        <v>SDGbaseTra_UrbAS_BAUQINVXcoman</v>
      </c>
      <c r="B612" s="2" t="s">
        <v>222</v>
      </c>
      <c r="C612" s="4" t="s">
        <v>218</v>
      </c>
      <c r="D612" s="7" t="s">
        <v>101</v>
      </c>
      <c r="E612" t="s">
        <v>116</v>
      </c>
      <c r="F612">
        <v>1.45</v>
      </c>
      <c r="G612">
        <v>1.33</v>
      </c>
      <c r="H612">
        <v>1.36</v>
      </c>
      <c r="I612">
        <v>1.4</v>
      </c>
      <c r="J612">
        <v>1.42</v>
      </c>
      <c r="K612">
        <v>1.45</v>
      </c>
      <c r="L612">
        <v>1.49</v>
      </c>
      <c r="M612">
        <v>1.53</v>
      </c>
      <c r="N612">
        <v>1.57</v>
      </c>
      <c r="O612">
        <v>1.62</v>
      </c>
      <c r="P612">
        <v>1.67</v>
      </c>
      <c r="Q612">
        <v>1.71</v>
      </c>
      <c r="R612">
        <v>1.76</v>
      </c>
      <c r="S612">
        <v>1.81</v>
      </c>
      <c r="T612">
        <v>1.87</v>
      </c>
      <c r="U612">
        <v>1.93</v>
      </c>
      <c r="V612">
        <v>2</v>
      </c>
      <c r="W612">
        <v>2.0699999999999998</v>
      </c>
      <c r="X612">
        <v>2.14</v>
      </c>
      <c r="Y612">
        <v>2.2000000000000002</v>
      </c>
      <c r="Z612">
        <v>2.27</v>
      </c>
      <c r="AA612">
        <v>2.33</v>
      </c>
      <c r="AB612">
        <v>2.39</v>
      </c>
      <c r="AC612">
        <v>2.4500000000000002</v>
      </c>
      <c r="AD612">
        <v>2.52</v>
      </c>
      <c r="AE612">
        <v>2.59</v>
      </c>
      <c r="AF612">
        <v>2.67</v>
      </c>
      <c r="AG612">
        <v>2.75</v>
      </c>
      <c r="AH612">
        <v>2.74</v>
      </c>
      <c r="AI612">
        <v>2.72</v>
      </c>
      <c r="AJ612">
        <v>2.71</v>
      </c>
      <c r="AK612">
        <v>2.69</v>
      </c>
    </row>
    <row r="613" spans="1:37" x14ac:dyDescent="0.3">
      <c r="A613" s="86" t="str">
        <f t="shared" si="9"/>
        <v>SDGbaseTra_UrbAS_BAUQINVXccons</v>
      </c>
      <c r="B613" s="2" t="s">
        <v>222</v>
      </c>
      <c r="C613" s="4" t="s">
        <v>218</v>
      </c>
      <c r="D613" s="7" t="s">
        <v>101</v>
      </c>
      <c r="E613" t="s">
        <v>117</v>
      </c>
      <c r="F613">
        <v>405.25</v>
      </c>
      <c r="G613">
        <v>369.33</v>
      </c>
      <c r="H613">
        <v>380.17</v>
      </c>
      <c r="I613">
        <v>389.38</v>
      </c>
      <c r="J613">
        <v>396.37</v>
      </c>
      <c r="K613">
        <v>404.34</v>
      </c>
      <c r="L613">
        <v>413.96</v>
      </c>
      <c r="M613">
        <v>424.89</v>
      </c>
      <c r="N613">
        <v>436.39</v>
      </c>
      <c r="O613">
        <v>450.82</v>
      </c>
      <c r="P613">
        <v>464.07</v>
      </c>
      <c r="Q613">
        <v>476.67</v>
      </c>
      <c r="R613">
        <v>489.2</v>
      </c>
      <c r="S613">
        <v>504.36</v>
      </c>
      <c r="T613">
        <v>520.42999999999995</v>
      </c>
      <c r="U613">
        <v>539.02</v>
      </c>
      <c r="V613">
        <v>558.29999999999995</v>
      </c>
      <c r="W613">
        <v>577.30999999999995</v>
      </c>
      <c r="X613">
        <v>594.78</v>
      </c>
      <c r="Y613">
        <v>612.59</v>
      </c>
      <c r="Z613">
        <v>631.46</v>
      </c>
      <c r="AA613">
        <v>649.76</v>
      </c>
      <c r="AB613">
        <v>665.77</v>
      </c>
      <c r="AC613">
        <v>682.03</v>
      </c>
      <c r="AD613">
        <v>701.17</v>
      </c>
      <c r="AE613">
        <v>721.94</v>
      </c>
      <c r="AF613">
        <v>743.81</v>
      </c>
      <c r="AG613">
        <v>765.28</v>
      </c>
      <c r="AH613">
        <v>762.55</v>
      </c>
      <c r="AI613">
        <v>757.02</v>
      </c>
      <c r="AJ613">
        <v>754.02</v>
      </c>
      <c r="AK613">
        <v>749.67</v>
      </c>
    </row>
    <row r="614" spans="1:37" x14ac:dyDescent="0.3">
      <c r="A614" s="86" t="str">
        <f t="shared" si="9"/>
        <v>SDGbaseTra_UrbAS_BAUQINVXcbsrv</v>
      </c>
      <c r="B614" s="2" t="s">
        <v>222</v>
      </c>
      <c r="C614" s="4" t="s">
        <v>218</v>
      </c>
      <c r="D614" s="7" t="s">
        <v>101</v>
      </c>
      <c r="E614" t="s">
        <v>118</v>
      </c>
      <c r="F614">
        <v>61.78</v>
      </c>
      <c r="G614">
        <v>56.3</v>
      </c>
      <c r="H614">
        <v>57.95</v>
      </c>
      <c r="I614">
        <v>59.36</v>
      </c>
      <c r="J614">
        <v>60.42</v>
      </c>
      <c r="K614">
        <v>61.64</v>
      </c>
      <c r="L614">
        <v>63.11</v>
      </c>
      <c r="M614">
        <v>64.77</v>
      </c>
      <c r="N614">
        <v>66.52</v>
      </c>
      <c r="O614">
        <v>68.72</v>
      </c>
      <c r="P614">
        <v>70.75</v>
      </c>
      <c r="Q614">
        <v>72.67</v>
      </c>
      <c r="R614">
        <v>74.58</v>
      </c>
      <c r="S614">
        <v>76.89</v>
      </c>
      <c r="T614">
        <v>79.34</v>
      </c>
      <c r="U614">
        <v>82.17</v>
      </c>
      <c r="V614">
        <v>85.11</v>
      </c>
      <c r="W614">
        <v>88.01</v>
      </c>
      <c r="X614">
        <v>90.67</v>
      </c>
      <c r="Y614">
        <v>93.39</v>
      </c>
      <c r="Z614">
        <v>96.26</v>
      </c>
      <c r="AA614">
        <v>99.05</v>
      </c>
      <c r="AB614">
        <v>101.49</v>
      </c>
      <c r="AC614">
        <v>103.97</v>
      </c>
      <c r="AD614">
        <v>106.89</v>
      </c>
      <c r="AE614">
        <v>110.06</v>
      </c>
      <c r="AF614">
        <v>113.39</v>
      </c>
      <c r="AG614">
        <v>116.66</v>
      </c>
      <c r="AH614">
        <v>116.25</v>
      </c>
      <c r="AI614">
        <v>115.4</v>
      </c>
      <c r="AJ614">
        <v>114.95</v>
      </c>
      <c r="AK614">
        <v>114.28</v>
      </c>
    </row>
    <row r="615" spans="1:37" x14ac:dyDescent="0.3">
      <c r="A615" s="86" t="str">
        <f t="shared" si="9"/>
        <v>SDGbaseTra_UrbAS_BAUQINVXcimpt</v>
      </c>
      <c r="B615" s="2" t="s">
        <v>222</v>
      </c>
      <c r="C615" s="4" t="s">
        <v>218</v>
      </c>
      <c r="D615" s="7" t="s">
        <v>101</v>
      </c>
      <c r="E615" t="s">
        <v>119</v>
      </c>
      <c r="F615">
        <v>2.82</v>
      </c>
      <c r="G615">
        <v>2.82</v>
      </c>
      <c r="H615">
        <v>2.82</v>
      </c>
      <c r="I615">
        <v>2.82</v>
      </c>
      <c r="J615">
        <v>2.82</v>
      </c>
      <c r="K615">
        <v>2.82</v>
      </c>
      <c r="L615">
        <v>2.82</v>
      </c>
      <c r="M615">
        <v>2.82</v>
      </c>
      <c r="N615">
        <v>2.82</v>
      </c>
      <c r="O615">
        <v>2.82</v>
      </c>
      <c r="P615">
        <v>2.82</v>
      </c>
      <c r="Q615">
        <v>2.82</v>
      </c>
      <c r="R615">
        <v>2.82</v>
      </c>
      <c r="S615">
        <v>2.82</v>
      </c>
      <c r="T615">
        <v>2.82</v>
      </c>
      <c r="U615">
        <v>2.82</v>
      </c>
      <c r="V615">
        <v>2.82</v>
      </c>
      <c r="W615">
        <v>2.82</v>
      </c>
      <c r="X615">
        <v>2.82</v>
      </c>
      <c r="Y615">
        <v>2.82</v>
      </c>
      <c r="Z615">
        <v>2.82</v>
      </c>
      <c r="AA615">
        <v>2.82</v>
      </c>
      <c r="AB615">
        <v>2.82</v>
      </c>
      <c r="AC615">
        <v>2.82</v>
      </c>
      <c r="AD615">
        <v>2.82</v>
      </c>
      <c r="AE615">
        <v>2.82</v>
      </c>
      <c r="AF615">
        <v>2.82</v>
      </c>
      <c r="AG615">
        <v>2.82</v>
      </c>
      <c r="AH615">
        <v>2.82</v>
      </c>
      <c r="AI615">
        <v>2.82</v>
      </c>
      <c r="AJ615">
        <v>2.82</v>
      </c>
      <c r="AK615">
        <v>2.82</v>
      </c>
    </row>
    <row r="616" spans="1:37" x14ac:dyDescent="0.3">
      <c r="A616" s="86" t="str">
        <f t="shared" si="9"/>
        <v>SDGbaseTra_UrbAS_BAUPQXcawhe</v>
      </c>
      <c r="B616" s="2" t="s">
        <v>222</v>
      </c>
      <c r="C616" s="4" t="s">
        <v>218</v>
      </c>
      <c r="D616" s="7" t="s">
        <v>120</v>
      </c>
      <c r="E616" t="s">
        <v>121</v>
      </c>
      <c r="F616">
        <v>1.05</v>
      </c>
      <c r="G616">
        <v>1.06</v>
      </c>
      <c r="H616">
        <v>1.06</v>
      </c>
      <c r="I616">
        <v>1.06</v>
      </c>
      <c r="J616">
        <v>1.06</v>
      </c>
      <c r="K616">
        <v>1.06</v>
      </c>
      <c r="L616">
        <v>1.06</v>
      </c>
      <c r="M616">
        <v>1.06</v>
      </c>
      <c r="N616">
        <v>1.07</v>
      </c>
      <c r="O616">
        <v>1.0900000000000001</v>
      </c>
      <c r="P616">
        <v>1.0900000000000001</v>
      </c>
      <c r="Q616">
        <v>1.0900000000000001</v>
      </c>
      <c r="R616">
        <v>1.0900000000000001</v>
      </c>
      <c r="S616">
        <v>1.0900000000000001</v>
      </c>
      <c r="T616">
        <v>1.0900000000000001</v>
      </c>
      <c r="U616">
        <v>1.0900000000000001</v>
      </c>
      <c r="V616">
        <v>1.0900000000000001</v>
      </c>
      <c r="W616">
        <v>1.0900000000000001</v>
      </c>
      <c r="X616">
        <v>1.1000000000000001</v>
      </c>
      <c r="Y616">
        <v>1.0900000000000001</v>
      </c>
      <c r="Z616">
        <v>1.0900000000000001</v>
      </c>
      <c r="AA616">
        <v>1.0900000000000001</v>
      </c>
      <c r="AB616">
        <v>1.1000000000000001</v>
      </c>
      <c r="AC616">
        <v>1.1000000000000001</v>
      </c>
      <c r="AD616">
        <v>1.1000000000000001</v>
      </c>
      <c r="AE616">
        <v>1.1000000000000001</v>
      </c>
      <c r="AF616">
        <v>1.1000000000000001</v>
      </c>
      <c r="AG616">
        <v>1.1000000000000001</v>
      </c>
      <c r="AH616">
        <v>1.0900000000000001</v>
      </c>
      <c r="AI616">
        <v>1.08</v>
      </c>
      <c r="AJ616">
        <v>1.08</v>
      </c>
      <c r="AK616">
        <v>1.07</v>
      </c>
    </row>
    <row r="617" spans="1:37" x14ac:dyDescent="0.3">
      <c r="A617" s="86" t="str">
        <f t="shared" si="9"/>
        <v>SDGbaseTra_UrbAS_BAUPQXcamai</v>
      </c>
      <c r="B617" s="2" t="s">
        <v>222</v>
      </c>
      <c r="C617" s="4" t="s">
        <v>218</v>
      </c>
      <c r="D617" s="7" t="s">
        <v>120</v>
      </c>
      <c r="E617" t="s">
        <v>122</v>
      </c>
      <c r="F617">
        <v>1.1000000000000001</v>
      </c>
      <c r="G617">
        <v>1.08</v>
      </c>
      <c r="H617">
        <v>1.08</v>
      </c>
      <c r="I617">
        <v>1.0900000000000001</v>
      </c>
      <c r="J617">
        <v>1.0900000000000001</v>
      </c>
      <c r="K617">
        <v>1.08</v>
      </c>
      <c r="L617">
        <v>1.08</v>
      </c>
      <c r="M617">
        <v>1.08</v>
      </c>
      <c r="N617">
        <v>1.08</v>
      </c>
      <c r="O617">
        <v>1.0900000000000001</v>
      </c>
      <c r="P617">
        <v>1.0900000000000001</v>
      </c>
      <c r="Q617">
        <v>1.08</v>
      </c>
      <c r="R617">
        <v>1.08</v>
      </c>
      <c r="S617">
        <v>1.07</v>
      </c>
      <c r="T617">
        <v>1.07</v>
      </c>
      <c r="U617">
        <v>1.07</v>
      </c>
      <c r="V617">
        <v>1.06</v>
      </c>
      <c r="W617">
        <v>1.06</v>
      </c>
      <c r="X617">
        <v>1.05</v>
      </c>
      <c r="Y617">
        <v>1.05</v>
      </c>
      <c r="Z617">
        <v>1.05</v>
      </c>
      <c r="AA617">
        <v>1.04</v>
      </c>
      <c r="AB617">
        <v>1.05</v>
      </c>
      <c r="AC617">
        <v>1.05</v>
      </c>
      <c r="AD617">
        <v>1.04</v>
      </c>
      <c r="AE617">
        <v>1.04</v>
      </c>
      <c r="AF617">
        <v>1.04</v>
      </c>
      <c r="AG617">
        <v>1.03</v>
      </c>
      <c r="AH617">
        <v>1.01</v>
      </c>
      <c r="AI617">
        <v>0.99</v>
      </c>
      <c r="AJ617">
        <v>0.98</v>
      </c>
      <c r="AK617">
        <v>0.97</v>
      </c>
    </row>
    <row r="618" spans="1:37" x14ac:dyDescent="0.3">
      <c r="A618" s="86" t="str">
        <f t="shared" si="9"/>
        <v>SDGbaseTra_UrbAS_BAUPQXcaoce</v>
      </c>
      <c r="B618" s="2" t="s">
        <v>222</v>
      </c>
      <c r="C618" s="4" t="s">
        <v>218</v>
      </c>
      <c r="D618" s="7" t="s">
        <v>120</v>
      </c>
      <c r="E618" t="s">
        <v>123</v>
      </c>
      <c r="F618">
        <v>1.0900000000000001</v>
      </c>
      <c r="G618">
        <v>1.06</v>
      </c>
      <c r="H618">
        <v>1.08</v>
      </c>
      <c r="I618">
        <v>1.0900000000000001</v>
      </c>
      <c r="J618">
        <v>1.0900000000000001</v>
      </c>
      <c r="K618">
        <v>1.0900000000000001</v>
      </c>
      <c r="L618">
        <v>1.0900000000000001</v>
      </c>
      <c r="M618">
        <v>1.0900000000000001</v>
      </c>
      <c r="N618">
        <v>1.0900000000000001</v>
      </c>
      <c r="O618">
        <v>1.1200000000000001</v>
      </c>
      <c r="P618">
        <v>1.1200000000000001</v>
      </c>
      <c r="Q618">
        <v>1.1200000000000001</v>
      </c>
      <c r="R618">
        <v>1.1200000000000001</v>
      </c>
      <c r="S618">
        <v>1.1299999999999999</v>
      </c>
      <c r="T618">
        <v>1.1299999999999999</v>
      </c>
      <c r="U618">
        <v>1.1299999999999999</v>
      </c>
      <c r="V618">
        <v>1.1299999999999999</v>
      </c>
      <c r="W618">
        <v>1.1299999999999999</v>
      </c>
      <c r="X618">
        <v>1.1299999999999999</v>
      </c>
      <c r="Y618">
        <v>1.1299999999999999</v>
      </c>
      <c r="Z618">
        <v>1.1299999999999999</v>
      </c>
      <c r="AA618">
        <v>1.1299999999999999</v>
      </c>
      <c r="AB618">
        <v>1.1399999999999999</v>
      </c>
      <c r="AC618">
        <v>1.1499999999999999</v>
      </c>
      <c r="AD618">
        <v>1.1499999999999999</v>
      </c>
      <c r="AE618">
        <v>1.1499999999999999</v>
      </c>
      <c r="AF618">
        <v>1.1499999999999999</v>
      </c>
      <c r="AG618">
        <v>1.1499999999999999</v>
      </c>
      <c r="AH618">
        <v>1.1299999999999999</v>
      </c>
      <c r="AI618">
        <v>1.1200000000000001</v>
      </c>
      <c r="AJ618">
        <v>1.1000000000000001</v>
      </c>
      <c r="AK618">
        <v>1.0900000000000001</v>
      </c>
    </row>
    <row r="619" spans="1:37" x14ac:dyDescent="0.3">
      <c r="A619" s="86" t="str">
        <f t="shared" si="9"/>
        <v>SDGbaseTra_UrbAS_BAUPQXcaveg</v>
      </c>
      <c r="B619" s="2" t="s">
        <v>222</v>
      </c>
      <c r="C619" s="4" t="s">
        <v>218</v>
      </c>
      <c r="D619" s="7" t="s">
        <v>120</v>
      </c>
      <c r="E619" t="s">
        <v>124</v>
      </c>
      <c r="F619">
        <v>1.1000000000000001</v>
      </c>
      <c r="G619">
        <v>1.1200000000000001</v>
      </c>
      <c r="H619">
        <v>1.1100000000000001</v>
      </c>
      <c r="I619">
        <v>1.1100000000000001</v>
      </c>
      <c r="J619">
        <v>1.1100000000000001</v>
      </c>
      <c r="K619">
        <v>1.1100000000000001</v>
      </c>
      <c r="L619">
        <v>1.1100000000000001</v>
      </c>
      <c r="M619">
        <v>1.1100000000000001</v>
      </c>
      <c r="N619">
        <v>1.1100000000000001</v>
      </c>
      <c r="O619">
        <v>1.1000000000000001</v>
      </c>
      <c r="P619">
        <v>1.1000000000000001</v>
      </c>
      <c r="Q619">
        <v>1.1000000000000001</v>
      </c>
      <c r="R619">
        <v>1.1000000000000001</v>
      </c>
      <c r="S619">
        <v>1.1000000000000001</v>
      </c>
      <c r="T619">
        <v>1.1000000000000001</v>
      </c>
      <c r="U619">
        <v>1.1000000000000001</v>
      </c>
      <c r="V619">
        <v>1.1000000000000001</v>
      </c>
      <c r="W619">
        <v>1.1000000000000001</v>
      </c>
      <c r="X619">
        <v>1.1000000000000001</v>
      </c>
      <c r="Y619">
        <v>1.1000000000000001</v>
      </c>
      <c r="Z619">
        <v>1.1000000000000001</v>
      </c>
      <c r="AA619">
        <v>1.0900000000000001</v>
      </c>
      <c r="AB619">
        <v>1.0900000000000001</v>
      </c>
      <c r="AC619">
        <v>1.0900000000000001</v>
      </c>
      <c r="AD619">
        <v>1.0900000000000001</v>
      </c>
      <c r="AE619">
        <v>1.0900000000000001</v>
      </c>
      <c r="AF619">
        <v>1.0900000000000001</v>
      </c>
      <c r="AG619">
        <v>1.0900000000000001</v>
      </c>
      <c r="AH619">
        <v>1.08</v>
      </c>
      <c r="AI619">
        <v>1.08</v>
      </c>
      <c r="AJ619">
        <v>1.08</v>
      </c>
      <c r="AK619">
        <v>1.0900000000000001</v>
      </c>
    </row>
    <row r="620" spans="1:37" x14ac:dyDescent="0.3">
      <c r="A620" s="86" t="str">
        <f t="shared" si="9"/>
        <v>SDGbaseTra_UrbAS_BAUPQXcaofr</v>
      </c>
      <c r="B620" s="2" t="s">
        <v>222</v>
      </c>
      <c r="C620" s="4" t="s">
        <v>218</v>
      </c>
      <c r="D620" s="7" t="s">
        <v>120</v>
      </c>
      <c r="E620" t="s">
        <v>125</v>
      </c>
      <c r="F620">
        <v>1.1000000000000001</v>
      </c>
      <c r="G620">
        <v>1.1100000000000001</v>
      </c>
      <c r="H620">
        <v>1.0900000000000001</v>
      </c>
      <c r="I620">
        <v>1.0900000000000001</v>
      </c>
      <c r="J620">
        <v>1.0900000000000001</v>
      </c>
      <c r="K620">
        <v>1.08</v>
      </c>
      <c r="L620">
        <v>1.08</v>
      </c>
      <c r="M620">
        <v>1.07</v>
      </c>
      <c r="N620">
        <v>1.07</v>
      </c>
      <c r="O620">
        <v>1.05</v>
      </c>
      <c r="P620">
        <v>1.05</v>
      </c>
      <c r="Q620">
        <v>1.04</v>
      </c>
      <c r="R620">
        <v>1.04</v>
      </c>
      <c r="S620">
        <v>1.04</v>
      </c>
      <c r="T620">
        <v>1.03</v>
      </c>
      <c r="U620">
        <v>1.03</v>
      </c>
      <c r="V620">
        <v>1.03</v>
      </c>
      <c r="W620">
        <v>1.02</v>
      </c>
      <c r="X620">
        <v>1.02</v>
      </c>
      <c r="Y620">
        <v>1.02</v>
      </c>
      <c r="Z620">
        <v>1.02</v>
      </c>
      <c r="AA620">
        <v>1.01</v>
      </c>
      <c r="AB620">
        <v>1.01</v>
      </c>
      <c r="AC620">
        <v>1</v>
      </c>
      <c r="AD620">
        <v>1</v>
      </c>
      <c r="AE620">
        <v>1</v>
      </c>
      <c r="AF620">
        <v>0.99</v>
      </c>
      <c r="AG620">
        <v>0.99</v>
      </c>
      <c r="AH620">
        <v>0.99</v>
      </c>
      <c r="AI620">
        <v>0.99</v>
      </c>
      <c r="AJ620">
        <v>1</v>
      </c>
      <c r="AK620">
        <v>1</v>
      </c>
    </row>
    <row r="621" spans="1:37" x14ac:dyDescent="0.3">
      <c r="A621" s="86" t="str">
        <f t="shared" si="9"/>
        <v>SDGbaseTra_UrbAS_BAUPQXcagra</v>
      </c>
      <c r="B621" s="2" t="s">
        <v>222</v>
      </c>
      <c r="C621" s="4" t="s">
        <v>218</v>
      </c>
      <c r="D621" s="7" t="s">
        <v>120</v>
      </c>
      <c r="E621" t="s">
        <v>126</v>
      </c>
      <c r="F621">
        <v>1.1000000000000001</v>
      </c>
      <c r="G621">
        <v>1.1399999999999999</v>
      </c>
      <c r="H621">
        <v>1.1299999999999999</v>
      </c>
      <c r="I621">
        <v>1.1299999999999999</v>
      </c>
      <c r="J621">
        <v>1.1399999999999999</v>
      </c>
      <c r="K621">
        <v>1.1299999999999999</v>
      </c>
      <c r="L621">
        <v>1.1299999999999999</v>
      </c>
      <c r="M621">
        <v>1.1399999999999999</v>
      </c>
      <c r="N621">
        <v>1.1299999999999999</v>
      </c>
      <c r="O621">
        <v>1.1200000000000001</v>
      </c>
      <c r="P621">
        <v>1.1200000000000001</v>
      </c>
      <c r="Q621">
        <v>1.1200000000000001</v>
      </c>
      <c r="R621">
        <v>1.1200000000000001</v>
      </c>
      <c r="S621">
        <v>1.1200000000000001</v>
      </c>
      <c r="T621">
        <v>1.1299999999999999</v>
      </c>
      <c r="U621">
        <v>1.1299999999999999</v>
      </c>
      <c r="V621">
        <v>1.1200000000000001</v>
      </c>
      <c r="W621">
        <v>1.1200000000000001</v>
      </c>
      <c r="X621">
        <v>1.1299999999999999</v>
      </c>
      <c r="Y621">
        <v>1.1200000000000001</v>
      </c>
      <c r="Z621">
        <v>1.1200000000000001</v>
      </c>
      <c r="AA621">
        <v>1.1200000000000001</v>
      </c>
      <c r="AB621">
        <v>1.1200000000000001</v>
      </c>
      <c r="AC621">
        <v>1.1200000000000001</v>
      </c>
      <c r="AD621">
        <v>1.1200000000000001</v>
      </c>
      <c r="AE621">
        <v>1.1100000000000001</v>
      </c>
      <c r="AF621">
        <v>1.1100000000000001</v>
      </c>
      <c r="AG621">
        <v>1.1200000000000001</v>
      </c>
      <c r="AH621">
        <v>1.1200000000000001</v>
      </c>
      <c r="AI621">
        <v>1.1200000000000001</v>
      </c>
      <c r="AJ621">
        <v>1.1299999999999999</v>
      </c>
      <c r="AK621">
        <v>1.1299999999999999</v>
      </c>
    </row>
    <row r="622" spans="1:37" x14ac:dyDescent="0.3">
      <c r="A622" s="86" t="str">
        <f t="shared" si="9"/>
        <v>SDGbaseTra_UrbAS_BAUPQXcaoil</v>
      </c>
      <c r="B622" s="2" t="s">
        <v>222</v>
      </c>
      <c r="C622" s="4" t="s">
        <v>218</v>
      </c>
      <c r="D622" s="7" t="s">
        <v>120</v>
      </c>
      <c r="E622" t="s">
        <v>127</v>
      </c>
      <c r="F622">
        <v>1.18</v>
      </c>
      <c r="G622">
        <v>1.1499999999999999</v>
      </c>
      <c r="H622">
        <v>1.1499999999999999</v>
      </c>
      <c r="I622">
        <v>1.1599999999999999</v>
      </c>
      <c r="J622">
        <v>1.1599999999999999</v>
      </c>
      <c r="K622">
        <v>1.1499999999999999</v>
      </c>
      <c r="L622">
        <v>1.1599999999999999</v>
      </c>
      <c r="M622">
        <v>1.1599999999999999</v>
      </c>
      <c r="N622">
        <v>1.1599999999999999</v>
      </c>
      <c r="O622">
        <v>1.17</v>
      </c>
      <c r="P622">
        <v>1.17</v>
      </c>
      <c r="Q622">
        <v>1.17</v>
      </c>
      <c r="R622">
        <v>1.17</v>
      </c>
      <c r="S622">
        <v>1.18</v>
      </c>
      <c r="T622">
        <v>1.18</v>
      </c>
      <c r="U622">
        <v>1.18</v>
      </c>
      <c r="V622">
        <v>1.18</v>
      </c>
      <c r="W622">
        <v>1.18</v>
      </c>
      <c r="X622">
        <v>1.19</v>
      </c>
      <c r="Y622">
        <v>1.19</v>
      </c>
      <c r="Z622">
        <v>1.19</v>
      </c>
      <c r="AA622">
        <v>1.19</v>
      </c>
      <c r="AB622">
        <v>1.19</v>
      </c>
      <c r="AC622">
        <v>1.19</v>
      </c>
      <c r="AD622">
        <v>1.19</v>
      </c>
      <c r="AE622">
        <v>1.2</v>
      </c>
      <c r="AF622">
        <v>1.2</v>
      </c>
      <c r="AG622">
        <v>1.2</v>
      </c>
      <c r="AH622">
        <v>1.18</v>
      </c>
      <c r="AI622">
        <v>1.17</v>
      </c>
      <c r="AJ622">
        <v>1.1599999999999999</v>
      </c>
      <c r="AK622">
        <v>1.1599999999999999</v>
      </c>
    </row>
    <row r="623" spans="1:37" x14ac:dyDescent="0.3">
      <c r="A623" s="86" t="str">
        <f t="shared" si="9"/>
        <v>SDGbaseTra_UrbAS_BAUPQXcatub</v>
      </c>
      <c r="B623" s="2" t="s">
        <v>222</v>
      </c>
      <c r="C623" s="4" t="s">
        <v>218</v>
      </c>
      <c r="D623" s="7" t="s">
        <v>120</v>
      </c>
      <c r="E623" t="s">
        <v>128</v>
      </c>
      <c r="F623">
        <v>1.1100000000000001</v>
      </c>
      <c r="G623">
        <v>1.1200000000000001</v>
      </c>
      <c r="H623">
        <v>1.1200000000000001</v>
      </c>
      <c r="I623">
        <v>1.1200000000000001</v>
      </c>
      <c r="J623">
        <v>1.1200000000000001</v>
      </c>
      <c r="K623">
        <v>1.1200000000000001</v>
      </c>
      <c r="L623">
        <v>1.1200000000000001</v>
      </c>
      <c r="M623">
        <v>1.1200000000000001</v>
      </c>
      <c r="N623">
        <v>1.1200000000000001</v>
      </c>
      <c r="O623">
        <v>1.1100000000000001</v>
      </c>
      <c r="P623">
        <v>1.1100000000000001</v>
      </c>
      <c r="Q623">
        <v>1.1100000000000001</v>
      </c>
      <c r="R623">
        <v>1.1100000000000001</v>
      </c>
      <c r="S623">
        <v>1.1100000000000001</v>
      </c>
      <c r="T623">
        <v>1.1100000000000001</v>
      </c>
      <c r="U623">
        <v>1.1100000000000001</v>
      </c>
      <c r="V623">
        <v>1.1100000000000001</v>
      </c>
      <c r="W623">
        <v>1.1000000000000001</v>
      </c>
      <c r="X623">
        <v>1.1100000000000001</v>
      </c>
      <c r="Y623">
        <v>1.1000000000000001</v>
      </c>
      <c r="Z623">
        <v>1.1000000000000001</v>
      </c>
      <c r="AA623">
        <v>1.1000000000000001</v>
      </c>
      <c r="AB623">
        <v>1.1000000000000001</v>
      </c>
      <c r="AC623">
        <v>1.0900000000000001</v>
      </c>
      <c r="AD623">
        <v>1.0900000000000001</v>
      </c>
      <c r="AE623">
        <v>1.0900000000000001</v>
      </c>
      <c r="AF623">
        <v>1.0900000000000001</v>
      </c>
      <c r="AG623">
        <v>1.0900000000000001</v>
      </c>
      <c r="AH623">
        <v>1.0900000000000001</v>
      </c>
      <c r="AI623">
        <v>1.0900000000000001</v>
      </c>
      <c r="AJ623">
        <v>1.1000000000000001</v>
      </c>
      <c r="AK623">
        <v>1.1000000000000001</v>
      </c>
    </row>
    <row r="624" spans="1:37" x14ac:dyDescent="0.3">
      <c r="A624" s="86" t="str">
        <f t="shared" si="9"/>
        <v>SDGbaseTra_UrbAS_BAUPQXcapul</v>
      </c>
      <c r="B624" s="2" t="s">
        <v>222</v>
      </c>
      <c r="C624" s="4" t="s">
        <v>218</v>
      </c>
      <c r="D624" s="7" t="s">
        <v>120</v>
      </c>
      <c r="E624" t="s">
        <v>129</v>
      </c>
      <c r="F624">
        <v>1.06</v>
      </c>
      <c r="G624">
        <v>1.06</v>
      </c>
      <c r="H624">
        <v>1.06</v>
      </c>
      <c r="I624">
        <v>1.06</v>
      </c>
      <c r="J624">
        <v>1.06</v>
      </c>
      <c r="K624">
        <v>1.06</v>
      </c>
      <c r="L624">
        <v>1.06</v>
      </c>
      <c r="M624">
        <v>1.06</v>
      </c>
      <c r="N624">
        <v>1.06</v>
      </c>
      <c r="O624">
        <v>1.07</v>
      </c>
      <c r="P624">
        <v>1.08</v>
      </c>
      <c r="Q624">
        <v>1.08</v>
      </c>
      <c r="R624">
        <v>1.08</v>
      </c>
      <c r="S624">
        <v>1.08</v>
      </c>
      <c r="T624">
        <v>1.08</v>
      </c>
      <c r="U624">
        <v>1.08</v>
      </c>
      <c r="V624">
        <v>1.08</v>
      </c>
      <c r="W624">
        <v>1.08</v>
      </c>
      <c r="X624">
        <v>1.08</v>
      </c>
      <c r="Y624">
        <v>1.08</v>
      </c>
      <c r="Z624">
        <v>1.08</v>
      </c>
      <c r="AA624">
        <v>1.08</v>
      </c>
      <c r="AB624">
        <v>1.08</v>
      </c>
      <c r="AC624">
        <v>1.08</v>
      </c>
      <c r="AD624">
        <v>1.08</v>
      </c>
      <c r="AE624">
        <v>1.08</v>
      </c>
      <c r="AF624">
        <v>1.08</v>
      </c>
      <c r="AG624">
        <v>1.08</v>
      </c>
      <c r="AH624">
        <v>1.07</v>
      </c>
      <c r="AI624">
        <v>1.07</v>
      </c>
      <c r="AJ624">
        <v>1.06</v>
      </c>
      <c r="AK624">
        <v>1.06</v>
      </c>
    </row>
    <row r="625" spans="1:37" x14ac:dyDescent="0.3">
      <c r="A625" s="86" t="str">
        <f t="shared" si="9"/>
        <v>SDGbaseTra_UrbAS_BAUPQXcasug</v>
      </c>
      <c r="B625" s="2" t="s">
        <v>222</v>
      </c>
      <c r="C625" s="4" t="s">
        <v>218</v>
      </c>
      <c r="D625" s="7" t="s">
        <v>120</v>
      </c>
      <c r="E625" t="s">
        <v>130</v>
      </c>
      <c r="F625">
        <v>1.17</v>
      </c>
      <c r="G625">
        <v>1.17</v>
      </c>
      <c r="H625">
        <v>1.1499999999999999</v>
      </c>
      <c r="I625">
        <v>1.1499999999999999</v>
      </c>
      <c r="J625">
        <v>1.1399999999999999</v>
      </c>
      <c r="K625">
        <v>1.1299999999999999</v>
      </c>
      <c r="L625">
        <v>1.1200000000000001</v>
      </c>
      <c r="M625">
        <v>1.1200000000000001</v>
      </c>
      <c r="N625">
        <v>1.1200000000000001</v>
      </c>
      <c r="O625">
        <v>1.1200000000000001</v>
      </c>
      <c r="P625">
        <v>1.1200000000000001</v>
      </c>
      <c r="Q625">
        <v>1.1200000000000001</v>
      </c>
      <c r="R625">
        <v>1.1200000000000001</v>
      </c>
      <c r="S625">
        <v>1.1100000000000001</v>
      </c>
      <c r="T625">
        <v>1.1100000000000001</v>
      </c>
      <c r="U625">
        <v>1.1100000000000001</v>
      </c>
      <c r="V625">
        <v>1.1000000000000001</v>
      </c>
      <c r="W625">
        <v>1.1000000000000001</v>
      </c>
      <c r="X625">
        <v>1.1000000000000001</v>
      </c>
      <c r="Y625">
        <v>1.1000000000000001</v>
      </c>
      <c r="Z625">
        <v>1.0900000000000001</v>
      </c>
      <c r="AA625">
        <v>1.0900000000000001</v>
      </c>
      <c r="AB625">
        <v>1.0900000000000001</v>
      </c>
      <c r="AC625">
        <v>1.08</v>
      </c>
      <c r="AD625">
        <v>1.08</v>
      </c>
      <c r="AE625">
        <v>1.07</v>
      </c>
      <c r="AF625">
        <v>1.07</v>
      </c>
      <c r="AG625">
        <v>1.07</v>
      </c>
      <c r="AH625">
        <v>1.06</v>
      </c>
      <c r="AI625">
        <v>1.06</v>
      </c>
      <c r="AJ625">
        <v>1.05</v>
      </c>
      <c r="AK625">
        <v>1.05</v>
      </c>
    </row>
    <row r="626" spans="1:37" x14ac:dyDescent="0.3">
      <c r="A626" s="86" t="str">
        <f t="shared" si="9"/>
        <v>SDGbaseTra_UrbAS_BAUPQXcaoth</v>
      </c>
      <c r="B626" s="2" t="s">
        <v>222</v>
      </c>
      <c r="C626" s="4" t="s">
        <v>218</v>
      </c>
      <c r="D626" s="7" t="s">
        <v>120</v>
      </c>
      <c r="E626" t="s">
        <v>131</v>
      </c>
      <c r="F626">
        <v>1.1399999999999999</v>
      </c>
      <c r="G626">
        <v>1.0900000000000001</v>
      </c>
      <c r="H626">
        <v>1.1200000000000001</v>
      </c>
      <c r="I626">
        <v>1.1200000000000001</v>
      </c>
      <c r="J626">
        <v>1.1200000000000001</v>
      </c>
      <c r="K626">
        <v>1.1399999999999999</v>
      </c>
      <c r="L626">
        <v>1.1499999999999999</v>
      </c>
      <c r="M626">
        <v>1.17</v>
      </c>
      <c r="N626">
        <v>1.18</v>
      </c>
      <c r="O626">
        <v>1.24</v>
      </c>
      <c r="P626">
        <v>1.26</v>
      </c>
      <c r="Q626">
        <v>1.26</v>
      </c>
      <c r="R626">
        <v>1.27</v>
      </c>
      <c r="S626">
        <v>1.29</v>
      </c>
      <c r="T626">
        <v>1.3</v>
      </c>
      <c r="U626">
        <v>1.32</v>
      </c>
      <c r="V626">
        <v>1.34</v>
      </c>
      <c r="W626">
        <v>1.36</v>
      </c>
      <c r="X626">
        <v>1.39</v>
      </c>
      <c r="Y626">
        <v>1.41</v>
      </c>
      <c r="Z626">
        <v>1.43</v>
      </c>
      <c r="AA626">
        <v>1.45</v>
      </c>
      <c r="AB626">
        <v>1.47</v>
      </c>
      <c r="AC626">
        <v>1.49</v>
      </c>
      <c r="AD626">
        <v>1.51</v>
      </c>
      <c r="AE626">
        <v>1.52</v>
      </c>
      <c r="AF626">
        <v>1.54</v>
      </c>
      <c r="AG626">
        <v>1.55</v>
      </c>
      <c r="AH626">
        <v>1.53</v>
      </c>
      <c r="AI626">
        <v>1.49</v>
      </c>
      <c r="AJ626">
        <v>1.45</v>
      </c>
      <c r="AK626">
        <v>1.41</v>
      </c>
    </row>
    <row r="627" spans="1:37" x14ac:dyDescent="0.3">
      <c r="A627" s="86" t="str">
        <f t="shared" si="9"/>
        <v>SDGbaseTra_UrbAS_BAUPQXclani</v>
      </c>
      <c r="B627" s="2" t="s">
        <v>222</v>
      </c>
      <c r="C627" s="4" t="s">
        <v>218</v>
      </c>
      <c r="D627" s="7" t="s">
        <v>120</v>
      </c>
      <c r="E627" t="s">
        <v>132</v>
      </c>
      <c r="F627">
        <v>1.23</v>
      </c>
      <c r="G627">
        <v>1.1200000000000001</v>
      </c>
      <c r="H627">
        <v>1.1599999999999999</v>
      </c>
      <c r="I627">
        <v>1.17</v>
      </c>
      <c r="J627">
        <v>1.17</v>
      </c>
      <c r="K627">
        <v>1.19</v>
      </c>
      <c r="L627">
        <v>1.19</v>
      </c>
      <c r="M627">
        <v>1.19</v>
      </c>
      <c r="N627">
        <v>1.2</v>
      </c>
      <c r="O627">
        <v>1.22</v>
      </c>
      <c r="P627">
        <v>1.21</v>
      </c>
      <c r="Q627">
        <v>1.2</v>
      </c>
      <c r="R627">
        <v>1.2</v>
      </c>
      <c r="S627">
        <v>1.21</v>
      </c>
      <c r="T627">
        <v>1.21</v>
      </c>
      <c r="U627">
        <v>1.21</v>
      </c>
      <c r="V627">
        <v>1.21</v>
      </c>
      <c r="W627">
        <v>1.21</v>
      </c>
      <c r="X627">
        <v>1.21</v>
      </c>
      <c r="Y627">
        <v>1.21</v>
      </c>
      <c r="Z627">
        <v>1.21</v>
      </c>
      <c r="AA627">
        <v>1.21</v>
      </c>
      <c r="AB627">
        <v>1.22</v>
      </c>
      <c r="AC627">
        <v>1.21</v>
      </c>
      <c r="AD627">
        <v>1.21</v>
      </c>
      <c r="AE627">
        <v>1.21</v>
      </c>
      <c r="AF627">
        <v>1.21</v>
      </c>
      <c r="AG627">
        <v>1.21</v>
      </c>
      <c r="AH627">
        <v>1.23</v>
      </c>
      <c r="AI627">
        <v>1.24</v>
      </c>
      <c r="AJ627">
        <v>1.25</v>
      </c>
      <c r="AK627">
        <v>1.25</v>
      </c>
    </row>
    <row r="628" spans="1:37" x14ac:dyDescent="0.3">
      <c r="A628" s="86" t="str">
        <f t="shared" si="9"/>
        <v>SDGbaseTra_UrbAS_BAUPQXcfore</v>
      </c>
      <c r="B628" s="2" t="s">
        <v>222</v>
      </c>
      <c r="C628" s="4" t="s">
        <v>218</v>
      </c>
      <c r="D628" s="7" t="s">
        <v>120</v>
      </c>
      <c r="E628" t="s">
        <v>133</v>
      </c>
      <c r="F628">
        <v>1.1499999999999999</v>
      </c>
      <c r="G628">
        <v>1.1499999999999999</v>
      </c>
      <c r="H628">
        <v>1.1399999999999999</v>
      </c>
      <c r="I628">
        <v>1.1499999999999999</v>
      </c>
      <c r="J628">
        <v>1.1499999999999999</v>
      </c>
      <c r="K628">
        <v>1.1399999999999999</v>
      </c>
      <c r="L628">
        <v>1.1399999999999999</v>
      </c>
      <c r="M628">
        <v>1.1399999999999999</v>
      </c>
      <c r="N628">
        <v>1.1499999999999999</v>
      </c>
      <c r="O628">
        <v>1.1399999999999999</v>
      </c>
      <c r="P628">
        <v>1.1399999999999999</v>
      </c>
      <c r="Q628">
        <v>1.1399999999999999</v>
      </c>
      <c r="R628">
        <v>1.1399999999999999</v>
      </c>
      <c r="S628">
        <v>1.1399999999999999</v>
      </c>
      <c r="T628">
        <v>1.1399999999999999</v>
      </c>
      <c r="U628">
        <v>1.1399999999999999</v>
      </c>
      <c r="V628">
        <v>1.1399999999999999</v>
      </c>
      <c r="W628">
        <v>1.1399999999999999</v>
      </c>
      <c r="X628">
        <v>1.1399999999999999</v>
      </c>
      <c r="Y628">
        <v>1.1399999999999999</v>
      </c>
      <c r="Z628">
        <v>1.1399999999999999</v>
      </c>
      <c r="AA628">
        <v>1.1399999999999999</v>
      </c>
      <c r="AB628">
        <v>1.1399999999999999</v>
      </c>
      <c r="AC628">
        <v>1.1299999999999999</v>
      </c>
      <c r="AD628">
        <v>1.1299999999999999</v>
      </c>
      <c r="AE628">
        <v>1.1299999999999999</v>
      </c>
      <c r="AF628">
        <v>1.1299999999999999</v>
      </c>
      <c r="AG628">
        <v>1.1299999999999999</v>
      </c>
      <c r="AH628">
        <v>1.1299999999999999</v>
      </c>
      <c r="AI628">
        <v>1.1399999999999999</v>
      </c>
      <c r="AJ628">
        <v>1.1399999999999999</v>
      </c>
      <c r="AK628">
        <v>1.1499999999999999</v>
      </c>
    </row>
    <row r="629" spans="1:37" x14ac:dyDescent="0.3">
      <c r="A629" s="86" t="str">
        <f t="shared" si="9"/>
        <v>SDGbaseTra_UrbAS_BAUPQXcfish</v>
      </c>
      <c r="B629" s="2" t="s">
        <v>222</v>
      </c>
      <c r="C629" s="4" t="s">
        <v>218</v>
      </c>
      <c r="D629" s="7" t="s">
        <v>120</v>
      </c>
      <c r="E629" t="s">
        <v>134</v>
      </c>
      <c r="F629">
        <v>1.27</v>
      </c>
      <c r="G629">
        <v>1.2</v>
      </c>
      <c r="H629">
        <v>1.2</v>
      </c>
      <c r="I629">
        <v>1.19</v>
      </c>
      <c r="J629">
        <v>1.18</v>
      </c>
      <c r="K629">
        <v>1.19</v>
      </c>
      <c r="L629">
        <v>1.19</v>
      </c>
      <c r="M629">
        <v>1.19</v>
      </c>
      <c r="N629">
        <v>1.19</v>
      </c>
      <c r="O629">
        <v>1.21</v>
      </c>
      <c r="P629">
        <v>1.2</v>
      </c>
      <c r="Q629">
        <v>1.2</v>
      </c>
      <c r="R629">
        <v>1.2</v>
      </c>
      <c r="S629">
        <v>1.2</v>
      </c>
      <c r="T629">
        <v>1.2</v>
      </c>
      <c r="U629">
        <v>1.2</v>
      </c>
      <c r="V629">
        <v>1.2</v>
      </c>
      <c r="W629">
        <v>1.2</v>
      </c>
      <c r="X629">
        <v>1.2</v>
      </c>
      <c r="Y629">
        <v>1.2</v>
      </c>
      <c r="Z629">
        <v>1.2</v>
      </c>
      <c r="AA629">
        <v>1.2</v>
      </c>
      <c r="AB629">
        <v>1.21</v>
      </c>
      <c r="AC629">
        <v>1.21</v>
      </c>
      <c r="AD629">
        <v>1.21</v>
      </c>
      <c r="AE629">
        <v>1.21</v>
      </c>
      <c r="AF629">
        <v>1.21</v>
      </c>
      <c r="AG629">
        <v>1.21</v>
      </c>
      <c r="AH629">
        <v>1.22</v>
      </c>
      <c r="AI629">
        <v>1.22</v>
      </c>
      <c r="AJ629">
        <v>1.22</v>
      </c>
      <c r="AK629">
        <v>1.22</v>
      </c>
    </row>
    <row r="630" spans="1:37" x14ac:dyDescent="0.3">
      <c r="A630" s="86" t="str">
        <f t="shared" si="9"/>
        <v>SDGbaseTra_UrbAS_BAUPQXccoal-low</v>
      </c>
      <c r="B630" s="2" t="s">
        <v>222</v>
      </c>
      <c r="C630" s="4" t="s">
        <v>218</v>
      </c>
      <c r="D630" s="7" t="s">
        <v>120</v>
      </c>
      <c r="E630" t="s">
        <v>135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>
        <v>0.02</v>
      </c>
      <c r="AJ630">
        <v>0.02</v>
      </c>
      <c r="AK630">
        <v>0.02</v>
      </c>
    </row>
    <row r="631" spans="1:37" x14ac:dyDescent="0.3">
      <c r="A631" s="86" t="str">
        <f t="shared" si="9"/>
        <v>SDGbaseTra_UrbAS_BAUPQXccoal-hgh</v>
      </c>
      <c r="B631" s="2" t="s">
        <v>222</v>
      </c>
      <c r="C631" s="4" t="s">
        <v>218</v>
      </c>
      <c r="D631" s="7" t="s">
        <v>120</v>
      </c>
      <c r="E631" t="s">
        <v>136</v>
      </c>
      <c r="F631">
        <v>0.04</v>
      </c>
      <c r="G631">
        <v>0.04</v>
      </c>
      <c r="H631">
        <v>0.04</v>
      </c>
      <c r="I631">
        <v>0.04</v>
      </c>
      <c r="J631">
        <v>0.04</v>
      </c>
      <c r="K631">
        <v>0.04</v>
      </c>
      <c r="L631">
        <v>0.04</v>
      </c>
      <c r="M631">
        <v>0.04</v>
      </c>
      <c r="N631">
        <v>0.04</v>
      </c>
      <c r="O631">
        <v>0.04</v>
      </c>
      <c r="P631">
        <v>0.04</v>
      </c>
      <c r="Q631">
        <v>0.04</v>
      </c>
      <c r="R631">
        <v>0.04</v>
      </c>
      <c r="S631">
        <v>0.04</v>
      </c>
      <c r="T631">
        <v>0.04</v>
      </c>
      <c r="U631">
        <v>0.04</v>
      </c>
      <c r="V631">
        <v>0.04</v>
      </c>
      <c r="W631">
        <v>0.04</v>
      </c>
      <c r="X631">
        <v>0.04</v>
      </c>
      <c r="Y631">
        <v>0.04</v>
      </c>
      <c r="Z631">
        <v>0.04</v>
      </c>
      <c r="AA631">
        <v>0.04</v>
      </c>
      <c r="AB631">
        <v>0.04</v>
      </c>
      <c r="AC631">
        <v>0.04</v>
      </c>
      <c r="AD631">
        <v>0.04</v>
      </c>
      <c r="AE631">
        <v>0.04</v>
      </c>
      <c r="AF631">
        <v>0.04</v>
      </c>
      <c r="AG631">
        <v>0.04</v>
      </c>
      <c r="AH631">
        <v>0.04</v>
      </c>
      <c r="AI631">
        <v>0.04</v>
      </c>
      <c r="AJ631">
        <v>0.04</v>
      </c>
      <c r="AK631">
        <v>0.04</v>
      </c>
    </row>
    <row r="632" spans="1:37" x14ac:dyDescent="0.3">
      <c r="A632" s="86" t="str">
        <f t="shared" si="9"/>
        <v>SDGbaseTra_UrbAS_BAUPQXccoil</v>
      </c>
      <c r="B632" s="2" t="s">
        <v>222</v>
      </c>
      <c r="C632" s="4" t="s">
        <v>218</v>
      </c>
      <c r="D632" s="7" t="s">
        <v>120</v>
      </c>
      <c r="E632" t="s">
        <v>137</v>
      </c>
      <c r="F632">
        <v>0.13</v>
      </c>
      <c r="G632">
        <v>0.14000000000000001</v>
      </c>
      <c r="H632">
        <v>0.14000000000000001</v>
      </c>
      <c r="I632">
        <v>0.14000000000000001</v>
      </c>
      <c r="J632">
        <v>0.14000000000000001</v>
      </c>
      <c r="K632">
        <v>0.14000000000000001</v>
      </c>
      <c r="L632">
        <v>0.14000000000000001</v>
      </c>
      <c r="M632">
        <v>0.14000000000000001</v>
      </c>
      <c r="N632">
        <v>0.14000000000000001</v>
      </c>
      <c r="O632">
        <v>0.15</v>
      </c>
      <c r="P632">
        <v>0.15</v>
      </c>
      <c r="Q632">
        <v>0.15</v>
      </c>
      <c r="R632">
        <v>0.15</v>
      </c>
      <c r="S632">
        <v>0.15</v>
      </c>
      <c r="T632">
        <v>0.15</v>
      </c>
      <c r="U632">
        <v>0.15</v>
      </c>
      <c r="V632">
        <v>0.15</v>
      </c>
      <c r="W632">
        <v>0.15</v>
      </c>
      <c r="X632">
        <v>0.15</v>
      </c>
      <c r="Y632">
        <v>0.15</v>
      </c>
      <c r="Z632">
        <v>0.15</v>
      </c>
      <c r="AA632">
        <v>0.15</v>
      </c>
      <c r="AB632">
        <v>0.15</v>
      </c>
      <c r="AC632">
        <v>0.15</v>
      </c>
      <c r="AD632">
        <v>0.15</v>
      </c>
      <c r="AE632">
        <v>0.15</v>
      </c>
      <c r="AF632">
        <v>0.15</v>
      </c>
      <c r="AG632">
        <v>0.15</v>
      </c>
      <c r="AH632">
        <v>0.15</v>
      </c>
      <c r="AI632">
        <v>0.15</v>
      </c>
      <c r="AJ632">
        <v>0.15</v>
      </c>
      <c r="AK632">
        <v>0.15</v>
      </c>
    </row>
    <row r="633" spans="1:37" x14ac:dyDescent="0.3">
      <c r="A633" s="86" t="str">
        <f t="shared" si="9"/>
        <v>SDGbaseTra_UrbAS_BAUPQXcngas</v>
      </c>
      <c r="B633" s="2" t="s">
        <v>222</v>
      </c>
      <c r="C633" s="4" t="s">
        <v>218</v>
      </c>
      <c r="D633" s="7" t="s">
        <v>120</v>
      </c>
      <c r="E633" t="s">
        <v>138</v>
      </c>
      <c r="F633">
        <v>0.04</v>
      </c>
      <c r="G633">
        <v>0.04</v>
      </c>
      <c r="H633">
        <v>0.04</v>
      </c>
      <c r="I633">
        <v>0.04</v>
      </c>
      <c r="J633">
        <v>0.04</v>
      </c>
      <c r="K633">
        <v>0.04</v>
      </c>
      <c r="L633">
        <v>0.04</v>
      </c>
      <c r="M633">
        <v>0.04</v>
      </c>
      <c r="N633">
        <v>0.04</v>
      </c>
      <c r="O633">
        <v>0.04</v>
      </c>
      <c r="P633">
        <v>0.04</v>
      </c>
      <c r="Q633">
        <v>0.04</v>
      </c>
      <c r="R633">
        <v>0.04</v>
      </c>
      <c r="S633">
        <v>0.04</v>
      </c>
      <c r="T633">
        <v>0.04</v>
      </c>
      <c r="U633">
        <v>0.04</v>
      </c>
      <c r="V633">
        <v>0.04</v>
      </c>
      <c r="W633">
        <v>0.04</v>
      </c>
      <c r="X633">
        <v>0.04</v>
      </c>
      <c r="Y633">
        <v>0.04</v>
      </c>
      <c r="Z633">
        <v>0.04</v>
      </c>
      <c r="AA633">
        <v>0.04</v>
      </c>
      <c r="AB633">
        <v>0.04</v>
      </c>
      <c r="AC633">
        <v>0.04</v>
      </c>
      <c r="AD633">
        <v>0.04</v>
      </c>
      <c r="AE633">
        <v>0.04</v>
      </c>
      <c r="AF633">
        <v>0.04</v>
      </c>
      <c r="AG633">
        <v>0.04</v>
      </c>
      <c r="AH633">
        <v>0.04</v>
      </c>
      <c r="AI633">
        <v>0.04</v>
      </c>
      <c r="AJ633">
        <v>0.04</v>
      </c>
      <c r="AK633">
        <v>0.04</v>
      </c>
    </row>
    <row r="634" spans="1:37" x14ac:dyDescent="0.3">
      <c r="A634" s="86" t="str">
        <f t="shared" si="9"/>
        <v>SDGbaseTra_UrbAS_BAUPQXcpgm</v>
      </c>
      <c r="B634" s="2" t="s">
        <v>222</v>
      </c>
      <c r="C634" s="4" t="s">
        <v>218</v>
      </c>
      <c r="D634" s="7" t="s">
        <v>120</v>
      </c>
      <c r="E634" t="s">
        <v>139</v>
      </c>
      <c r="F634">
        <v>1</v>
      </c>
      <c r="G634">
        <v>-1.46</v>
      </c>
      <c r="H634">
        <v>-0.69</v>
      </c>
      <c r="I634">
        <v>0.44</v>
      </c>
      <c r="J634">
        <v>1.34</v>
      </c>
      <c r="K634">
        <v>1.73</v>
      </c>
      <c r="L634">
        <v>1.78</v>
      </c>
      <c r="M634">
        <v>0.83</v>
      </c>
      <c r="N634">
        <v>0.41</v>
      </c>
      <c r="O634">
        <v>-0.34</v>
      </c>
      <c r="P634">
        <v>-0.48</v>
      </c>
      <c r="Q634">
        <v>-0.46</v>
      </c>
      <c r="R634">
        <v>-0.27</v>
      </c>
      <c r="S634">
        <v>-0.15</v>
      </c>
      <c r="T634">
        <v>-0.11</v>
      </c>
      <c r="U634">
        <v>-0.13</v>
      </c>
      <c r="V634">
        <v>-0.05</v>
      </c>
      <c r="W634">
        <v>-0.03</v>
      </c>
      <c r="X634">
        <v>-7.0000000000000007E-2</v>
      </c>
      <c r="Y634">
        <v>-0.03</v>
      </c>
      <c r="Z634">
        <v>0.02</v>
      </c>
      <c r="AA634">
        <v>0.04</v>
      </c>
      <c r="AB634">
        <v>3.24</v>
      </c>
      <c r="AC634">
        <v>5.01</v>
      </c>
      <c r="AD634">
        <v>5.07</v>
      </c>
      <c r="AE634">
        <v>4.78</v>
      </c>
      <c r="AF634">
        <v>4.43</v>
      </c>
      <c r="AG634">
        <v>4.3099999999999996</v>
      </c>
      <c r="AH634">
        <v>8.18</v>
      </c>
      <c r="AI634">
        <v>12.01</v>
      </c>
      <c r="AJ634">
        <v>13.81</v>
      </c>
      <c r="AK634">
        <v>15.18</v>
      </c>
    </row>
    <row r="635" spans="1:37" x14ac:dyDescent="0.3">
      <c r="A635" s="86" t="str">
        <f t="shared" si="9"/>
        <v>SDGbaseTra_UrbAS_BAUPQXcmore</v>
      </c>
      <c r="B635" s="2" t="s">
        <v>222</v>
      </c>
      <c r="C635" s="4" t="s">
        <v>218</v>
      </c>
      <c r="D635" s="7" t="s">
        <v>120</v>
      </c>
      <c r="E635" t="s">
        <v>140</v>
      </c>
      <c r="F635">
        <v>0.97</v>
      </c>
      <c r="G635">
        <v>0.99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1.01</v>
      </c>
      <c r="N635">
        <v>1.01</v>
      </c>
      <c r="O635">
        <v>1.04</v>
      </c>
      <c r="P635">
        <v>1.05</v>
      </c>
      <c r="Q635">
        <v>1.05</v>
      </c>
      <c r="R635">
        <v>1.05</v>
      </c>
      <c r="S635">
        <v>1.05</v>
      </c>
      <c r="T635">
        <v>1.06</v>
      </c>
      <c r="U635">
        <v>1.06</v>
      </c>
      <c r="V635">
        <v>1.06</v>
      </c>
      <c r="W635">
        <v>1.06</v>
      </c>
      <c r="X635">
        <v>1.06</v>
      </c>
      <c r="Y635">
        <v>1.06</v>
      </c>
      <c r="Z635">
        <v>1.06</v>
      </c>
      <c r="AA635">
        <v>1.06</v>
      </c>
      <c r="AB635">
        <v>1.07</v>
      </c>
      <c r="AC635">
        <v>1.07</v>
      </c>
      <c r="AD635">
        <v>1.08</v>
      </c>
      <c r="AE635">
        <v>1.08</v>
      </c>
      <c r="AF635">
        <v>1.08</v>
      </c>
      <c r="AG635">
        <v>1.07</v>
      </c>
      <c r="AH635">
        <v>1.07</v>
      </c>
      <c r="AI635">
        <v>1.06</v>
      </c>
      <c r="AJ635">
        <v>1.05</v>
      </c>
      <c r="AK635">
        <v>1.05</v>
      </c>
    </row>
    <row r="636" spans="1:37" x14ac:dyDescent="0.3">
      <c r="A636" s="86" t="str">
        <f t="shared" si="9"/>
        <v>SDGbaseTra_UrbAS_BAUPQXcmine</v>
      </c>
      <c r="B636" s="2" t="s">
        <v>222</v>
      </c>
      <c r="C636" s="4" t="s">
        <v>218</v>
      </c>
      <c r="D636" s="7" t="s">
        <v>120</v>
      </c>
      <c r="E636" t="s">
        <v>141</v>
      </c>
      <c r="F636">
        <v>1.03</v>
      </c>
      <c r="G636">
        <v>1.03</v>
      </c>
      <c r="H636">
        <v>1.03</v>
      </c>
      <c r="I636">
        <v>1.05</v>
      </c>
      <c r="J636">
        <v>1.08</v>
      </c>
      <c r="K636">
        <v>1.07</v>
      </c>
      <c r="L636">
        <v>1.07</v>
      </c>
      <c r="M636">
        <v>1.06</v>
      </c>
      <c r="N636">
        <v>1.06</v>
      </c>
      <c r="O636">
        <v>1.03</v>
      </c>
      <c r="P636">
        <v>1.02</v>
      </c>
      <c r="Q636">
        <v>1.02</v>
      </c>
      <c r="R636">
        <v>1.01</v>
      </c>
      <c r="S636">
        <v>1.02</v>
      </c>
      <c r="T636">
        <v>1.02</v>
      </c>
      <c r="U636">
        <v>1.02</v>
      </c>
      <c r="V636">
        <v>1.02</v>
      </c>
      <c r="W636">
        <v>1.02</v>
      </c>
      <c r="X636">
        <v>1.03</v>
      </c>
      <c r="Y636">
        <v>1.04</v>
      </c>
      <c r="Z636">
        <v>1.04</v>
      </c>
      <c r="AA636">
        <v>1.05</v>
      </c>
      <c r="AB636">
        <v>1.04</v>
      </c>
      <c r="AC636">
        <v>1.03</v>
      </c>
      <c r="AD636">
        <v>1.03</v>
      </c>
      <c r="AE636">
        <v>1.04</v>
      </c>
      <c r="AF636">
        <v>1.04</v>
      </c>
      <c r="AG636">
        <v>1.06</v>
      </c>
      <c r="AH636">
        <v>1.07</v>
      </c>
      <c r="AI636">
        <v>1.08</v>
      </c>
      <c r="AJ636">
        <v>1.1000000000000001</v>
      </c>
      <c r="AK636">
        <v>1.1200000000000001</v>
      </c>
    </row>
    <row r="637" spans="1:37" x14ac:dyDescent="0.3">
      <c r="A637" s="86" t="str">
        <f t="shared" si="9"/>
        <v>SDGbaseTra_UrbAS_BAUPQXcmeat</v>
      </c>
      <c r="B637" s="2" t="s">
        <v>222</v>
      </c>
      <c r="C637" s="4" t="s">
        <v>218</v>
      </c>
      <c r="D637" s="7" t="s">
        <v>120</v>
      </c>
      <c r="E637" t="s">
        <v>142</v>
      </c>
      <c r="F637">
        <v>1.29</v>
      </c>
      <c r="G637">
        <v>1.25</v>
      </c>
      <c r="H637">
        <v>1.25</v>
      </c>
      <c r="I637">
        <v>1.26</v>
      </c>
      <c r="J637">
        <v>1.26</v>
      </c>
      <c r="K637">
        <v>1.26</v>
      </c>
      <c r="L637">
        <v>1.26</v>
      </c>
      <c r="M637">
        <v>1.27</v>
      </c>
      <c r="N637">
        <v>1.27</v>
      </c>
      <c r="O637">
        <v>1.27</v>
      </c>
      <c r="P637">
        <v>1.27</v>
      </c>
      <c r="Q637">
        <v>1.28</v>
      </c>
      <c r="R637">
        <v>1.28</v>
      </c>
      <c r="S637">
        <v>1.28</v>
      </c>
      <c r="T637">
        <v>1.29</v>
      </c>
      <c r="U637">
        <v>1.29</v>
      </c>
      <c r="V637">
        <v>1.29</v>
      </c>
      <c r="W637">
        <v>1.29</v>
      </c>
      <c r="X637">
        <v>1.29</v>
      </c>
      <c r="Y637">
        <v>1.29</v>
      </c>
      <c r="Z637">
        <v>1.29</v>
      </c>
      <c r="AA637">
        <v>1.29</v>
      </c>
      <c r="AB637">
        <v>1.29</v>
      </c>
      <c r="AC637">
        <v>1.29</v>
      </c>
      <c r="AD637">
        <v>1.29</v>
      </c>
      <c r="AE637">
        <v>1.3</v>
      </c>
      <c r="AF637">
        <v>1.3</v>
      </c>
      <c r="AG637">
        <v>1.3</v>
      </c>
      <c r="AH637">
        <v>1.31</v>
      </c>
      <c r="AI637">
        <v>1.31</v>
      </c>
      <c r="AJ637">
        <v>1.32</v>
      </c>
      <c r="AK637">
        <v>1.32</v>
      </c>
    </row>
    <row r="638" spans="1:37" x14ac:dyDescent="0.3">
      <c r="A638" s="86" t="str">
        <f t="shared" si="9"/>
        <v>SDGbaseTra_UrbAS_BAUPQXcpfis</v>
      </c>
      <c r="B638" s="2" t="s">
        <v>222</v>
      </c>
      <c r="C638" s="4" t="s">
        <v>218</v>
      </c>
      <c r="D638" s="7" t="s">
        <v>120</v>
      </c>
      <c r="E638" t="s">
        <v>143</v>
      </c>
      <c r="F638">
        <v>1.27</v>
      </c>
      <c r="G638">
        <v>1.25</v>
      </c>
      <c r="H638">
        <v>1.25</v>
      </c>
      <c r="I638">
        <v>1.24</v>
      </c>
      <c r="J638">
        <v>1.24</v>
      </c>
      <c r="K638">
        <v>1.23</v>
      </c>
      <c r="L638">
        <v>1.23</v>
      </c>
      <c r="M638">
        <v>1.23</v>
      </c>
      <c r="N638">
        <v>1.24</v>
      </c>
      <c r="O638">
        <v>1.24</v>
      </c>
      <c r="P638">
        <v>1.24</v>
      </c>
      <c r="Q638">
        <v>1.24</v>
      </c>
      <c r="R638">
        <v>1.24</v>
      </c>
      <c r="S638">
        <v>1.24</v>
      </c>
      <c r="T638">
        <v>1.24</v>
      </c>
      <c r="U638">
        <v>1.24</v>
      </c>
      <c r="V638">
        <v>1.25</v>
      </c>
      <c r="W638">
        <v>1.25</v>
      </c>
      <c r="X638">
        <v>1.25</v>
      </c>
      <c r="Y638">
        <v>1.25</v>
      </c>
      <c r="Z638">
        <v>1.25</v>
      </c>
      <c r="AA638">
        <v>1.25</v>
      </c>
      <c r="AB638">
        <v>1.25</v>
      </c>
      <c r="AC638">
        <v>1.25</v>
      </c>
      <c r="AD638">
        <v>1.25</v>
      </c>
      <c r="AE638">
        <v>1.25</v>
      </c>
      <c r="AF638">
        <v>1.25</v>
      </c>
      <c r="AG638">
        <v>1.25</v>
      </c>
      <c r="AH638">
        <v>1.25</v>
      </c>
      <c r="AI638">
        <v>1.25</v>
      </c>
      <c r="AJ638">
        <v>1.25</v>
      </c>
      <c r="AK638">
        <v>1.25</v>
      </c>
    </row>
    <row r="639" spans="1:37" x14ac:dyDescent="0.3">
      <c r="A639" s="86" t="str">
        <f t="shared" si="9"/>
        <v>SDGbaseTra_UrbAS_BAUPQXcvege</v>
      </c>
      <c r="B639" s="2" t="s">
        <v>222</v>
      </c>
      <c r="C639" s="4" t="s">
        <v>218</v>
      </c>
      <c r="D639" s="7" t="s">
        <v>120</v>
      </c>
      <c r="E639" t="s">
        <v>144</v>
      </c>
      <c r="F639">
        <v>1.24</v>
      </c>
      <c r="G639">
        <v>1.23</v>
      </c>
      <c r="H639">
        <v>1.23</v>
      </c>
      <c r="I639">
        <v>1.23</v>
      </c>
      <c r="J639">
        <v>1.22</v>
      </c>
      <c r="K639">
        <v>1.22</v>
      </c>
      <c r="L639">
        <v>1.22</v>
      </c>
      <c r="M639">
        <v>1.22</v>
      </c>
      <c r="N639">
        <v>1.22</v>
      </c>
      <c r="O639">
        <v>1.22</v>
      </c>
      <c r="P639">
        <v>1.22</v>
      </c>
      <c r="Q639">
        <v>1.22</v>
      </c>
      <c r="R639">
        <v>1.22</v>
      </c>
      <c r="S639">
        <v>1.22</v>
      </c>
      <c r="T639">
        <v>1.23</v>
      </c>
      <c r="U639">
        <v>1.23</v>
      </c>
      <c r="V639">
        <v>1.23</v>
      </c>
      <c r="W639">
        <v>1.23</v>
      </c>
      <c r="X639">
        <v>1.23</v>
      </c>
      <c r="Y639">
        <v>1.23</v>
      </c>
      <c r="Z639">
        <v>1.23</v>
      </c>
      <c r="AA639">
        <v>1.23</v>
      </c>
      <c r="AB639">
        <v>1.23</v>
      </c>
      <c r="AC639">
        <v>1.23</v>
      </c>
      <c r="AD639">
        <v>1.23</v>
      </c>
      <c r="AE639">
        <v>1.23</v>
      </c>
      <c r="AF639">
        <v>1.23</v>
      </c>
      <c r="AG639">
        <v>1.23</v>
      </c>
      <c r="AH639">
        <v>1.23</v>
      </c>
      <c r="AI639">
        <v>1.23</v>
      </c>
      <c r="AJ639">
        <v>1.23</v>
      </c>
      <c r="AK639">
        <v>1.23</v>
      </c>
    </row>
    <row r="640" spans="1:37" x14ac:dyDescent="0.3">
      <c r="A640" s="86" t="str">
        <f t="shared" si="9"/>
        <v>SDGbaseTra_UrbAS_BAUPQXcfats</v>
      </c>
      <c r="B640" s="2" t="s">
        <v>222</v>
      </c>
      <c r="C640" s="4" t="s">
        <v>218</v>
      </c>
      <c r="D640" s="7" t="s">
        <v>120</v>
      </c>
      <c r="E640" t="s">
        <v>145</v>
      </c>
      <c r="F640">
        <v>1.4</v>
      </c>
      <c r="G640">
        <v>1.4</v>
      </c>
      <c r="H640">
        <v>1.41</v>
      </c>
      <c r="I640">
        <v>1.4</v>
      </c>
      <c r="J640">
        <v>1.4</v>
      </c>
      <c r="K640">
        <v>1.4</v>
      </c>
      <c r="L640">
        <v>1.4</v>
      </c>
      <c r="M640">
        <v>1.4</v>
      </c>
      <c r="N640">
        <v>1.4</v>
      </c>
      <c r="O640">
        <v>1.42</v>
      </c>
      <c r="P640">
        <v>1.42</v>
      </c>
      <c r="Q640">
        <v>1.42</v>
      </c>
      <c r="R640">
        <v>1.42</v>
      </c>
      <c r="S640">
        <v>1.42</v>
      </c>
      <c r="T640">
        <v>1.42</v>
      </c>
      <c r="U640">
        <v>1.42</v>
      </c>
      <c r="V640">
        <v>1.42</v>
      </c>
      <c r="W640">
        <v>1.42</v>
      </c>
      <c r="X640">
        <v>1.43</v>
      </c>
      <c r="Y640">
        <v>1.43</v>
      </c>
      <c r="Z640">
        <v>1.42</v>
      </c>
      <c r="AA640">
        <v>1.42</v>
      </c>
      <c r="AB640">
        <v>1.42</v>
      </c>
      <c r="AC640">
        <v>1.42</v>
      </c>
      <c r="AD640">
        <v>1.42</v>
      </c>
      <c r="AE640">
        <v>1.42</v>
      </c>
      <c r="AF640">
        <v>1.42</v>
      </c>
      <c r="AG640">
        <v>1.42</v>
      </c>
      <c r="AH640">
        <v>1.42</v>
      </c>
      <c r="AI640">
        <v>1.41</v>
      </c>
      <c r="AJ640">
        <v>1.4</v>
      </c>
      <c r="AK640">
        <v>1.4</v>
      </c>
    </row>
    <row r="641" spans="1:37" x14ac:dyDescent="0.3">
      <c r="A641" s="86" t="str">
        <f t="shared" si="9"/>
        <v>SDGbaseTra_UrbAS_BAUPQXcdair</v>
      </c>
      <c r="B641" s="2" t="s">
        <v>222</v>
      </c>
      <c r="C641" s="4" t="s">
        <v>218</v>
      </c>
      <c r="D641" s="7" t="s">
        <v>120</v>
      </c>
      <c r="E641" t="s">
        <v>146</v>
      </c>
      <c r="F641">
        <v>1.55</v>
      </c>
      <c r="G641">
        <v>1.52</v>
      </c>
      <c r="H641">
        <v>1.52</v>
      </c>
      <c r="I641">
        <v>1.52</v>
      </c>
      <c r="J641">
        <v>1.52</v>
      </c>
      <c r="K641">
        <v>1.52</v>
      </c>
      <c r="L641">
        <v>1.52</v>
      </c>
      <c r="M641">
        <v>1.52</v>
      </c>
      <c r="N641">
        <v>1.52</v>
      </c>
      <c r="O641">
        <v>1.51</v>
      </c>
      <c r="P641">
        <v>1.51</v>
      </c>
      <c r="Q641">
        <v>1.51</v>
      </c>
      <c r="R641">
        <v>1.52</v>
      </c>
      <c r="S641">
        <v>1.52</v>
      </c>
      <c r="T641">
        <v>1.53</v>
      </c>
      <c r="U641">
        <v>1.53</v>
      </c>
      <c r="V641">
        <v>1.53</v>
      </c>
      <c r="W641">
        <v>1.54</v>
      </c>
      <c r="X641">
        <v>1.54</v>
      </c>
      <c r="Y641">
        <v>1.54</v>
      </c>
      <c r="Z641">
        <v>1.54</v>
      </c>
      <c r="AA641">
        <v>1.54</v>
      </c>
      <c r="AB641">
        <v>1.53</v>
      </c>
      <c r="AC641">
        <v>1.53</v>
      </c>
      <c r="AD641">
        <v>1.53</v>
      </c>
      <c r="AE641">
        <v>1.53</v>
      </c>
      <c r="AF641">
        <v>1.53</v>
      </c>
      <c r="AG641">
        <v>1.54</v>
      </c>
      <c r="AH641">
        <v>1.54</v>
      </c>
      <c r="AI641">
        <v>1.54</v>
      </c>
      <c r="AJ641">
        <v>1.54</v>
      </c>
      <c r="AK641">
        <v>1.55</v>
      </c>
    </row>
    <row r="642" spans="1:37" x14ac:dyDescent="0.3">
      <c r="A642" s="86" t="str">
        <f t="shared" ref="A642:A705" si="10">_xlfn.CONCAT(C642,D642,E642)</f>
        <v>SDGbaseTra_UrbAS_BAUPQXcgrai</v>
      </c>
      <c r="B642" s="2" t="s">
        <v>222</v>
      </c>
      <c r="C642" s="4" t="s">
        <v>218</v>
      </c>
      <c r="D642" s="7" t="s">
        <v>120</v>
      </c>
      <c r="E642" t="s">
        <v>147</v>
      </c>
      <c r="F642">
        <v>1.37</v>
      </c>
      <c r="G642">
        <v>1.36</v>
      </c>
      <c r="H642">
        <v>1.35</v>
      </c>
      <c r="I642">
        <v>1.36</v>
      </c>
      <c r="J642">
        <v>1.35</v>
      </c>
      <c r="K642">
        <v>1.35</v>
      </c>
      <c r="L642">
        <v>1.34</v>
      </c>
      <c r="M642">
        <v>1.34</v>
      </c>
      <c r="N642">
        <v>1.34</v>
      </c>
      <c r="O642">
        <v>1.33</v>
      </c>
      <c r="P642">
        <v>1.33</v>
      </c>
      <c r="Q642">
        <v>1.33</v>
      </c>
      <c r="R642">
        <v>1.33</v>
      </c>
      <c r="S642">
        <v>1.33</v>
      </c>
      <c r="T642">
        <v>1.33</v>
      </c>
      <c r="U642">
        <v>1.33</v>
      </c>
      <c r="V642">
        <v>1.33</v>
      </c>
      <c r="W642">
        <v>1.33</v>
      </c>
      <c r="X642">
        <v>1.33</v>
      </c>
      <c r="Y642">
        <v>1.33</v>
      </c>
      <c r="Z642">
        <v>1.33</v>
      </c>
      <c r="AA642">
        <v>1.32</v>
      </c>
      <c r="AB642">
        <v>1.32</v>
      </c>
      <c r="AC642">
        <v>1.32</v>
      </c>
      <c r="AD642">
        <v>1.32</v>
      </c>
      <c r="AE642">
        <v>1.32</v>
      </c>
      <c r="AF642">
        <v>1.32</v>
      </c>
      <c r="AG642">
        <v>1.33</v>
      </c>
      <c r="AH642">
        <v>1.32</v>
      </c>
      <c r="AI642">
        <v>1.32</v>
      </c>
      <c r="AJ642">
        <v>1.32</v>
      </c>
      <c r="AK642">
        <v>1.33</v>
      </c>
    </row>
    <row r="643" spans="1:37" x14ac:dyDescent="0.3">
      <c r="A643" s="86" t="str">
        <f t="shared" si="10"/>
        <v>SDGbaseTra_UrbAS_BAUPQXcstar</v>
      </c>
      <c r="B643" s="2" t="s">
        <v>222</v>
      </c>
      <c r="C643" s="4" t="s">
        <v>218</v>
      </c>
      <c r="D643" s="7" t="s">
        <v>120</v>
      </c>
      <c r="E643" t="s">
        <v>148</v>
      </c>
      <c r="F643">
        <v>1.22</v>
      </c>
      <c r="G643">
        <v>1.21</v>
      </c>
      <c r="H643">
        <v>1.19</v>
      </c>
      <c r="I643">
        <v>1.2</v>
      </c>
      <c r="J643">
        <v>1.19</v>
      </c>
      <c r="K643">
        <v>1.18</v>
      </c>
      <c r="L643">
        <v>1.18</v>
      </c>
      <c r="M643">
        <v>1.17</v>
      </c>
      <c r="N643">
        <v>1.17</v>
      </c>
      <c r="O643">
        <v>1.1599999999999999</v>
      </c>
      <c r="P643">
        <v>1.1499999999999999</v>
      </c>
      <c r="Q643">
        <v>1.1499999999999999</v>
      </c>
      <c r="R643">
        <v>1.1499999999999999</v>
      </c>
      <c r="S643">
        <v>1.1499999999999999</v>
      </c>
      <c r="T643">
        <v>1.1399999999999999</v>
      </c>
      <c r="U643">
        <v>1.1399999999999999</v>
      </c>
      <c r="V643">
        <v>1.1399999999999999</v>
      </c>
      <c r="W643">
        <v>1.1399999999999999</v>
      </c>
      <c r="X643">
        <v>1.1299999999999999</v>
      </c>
      <c r="Y643">
        <v>1.1299999999999999</v>
      </c>
      <c r="Z643">
        <v>1.1299999999999999</v>
      </c>
      <c r="AA643">
        <v>1.1299999999999999</v>
      </c>
      <c r="AB643">
        <v>1.1299999999999999</v>
      </c>
      <c r="AC643">
        <v>1.1299999999999999</v>
      </c>
      <c r="AD643">
        <v>1.1299999999999999</v>
      </c>
      <c r="AE643">
        <v>1.1299999999999999</v>
      </c>
      <c r="AF643">
        <v>1.1299999999999999</v>
      </c>
      <c r="AG643">
        <v>1.1499999999999999</v>
      </c>
      <c r="AH643">
        <v>1.1599999999999999</v>
      </c>
      <c r="AI643">
        <v>1.18</v>
      </c>
      <c r="AJ643">
        <v>1.21</v>
      </c>
      <c r="AK643">
        <v>1.24</v>
      </c>
    </row>
    <row r="644" spans="1:37" x14ac:dyDescent="0.3">
      <c r="A644" s="86" t="str">
        <f t="shared" si="10"/>
        <v>SDGbaseTra_UrbAS_BAUPQXcafee</v>
      </c>
      <c r="B644" s="2" t="s">
        <v>222</v>
      </c>
      <c r="C644" s="4" t="s">
        <v>218</v>
      </c>
      <c r="D644" s="7" t="s">
        <v>120</v>
      </c>
      <c r="E644" t="s">
        <v>149</v>
      </c>
      <c r="F644">
        <v>2.11</v>
      </c>
      <c r="G644">
        <v>2.0099999999999998</v>
      </c>
      <c r="H644">
        <v>2.0499999999999998</v>
      </c>
      <c r="I644">
        <v>2.06</v>
      </c>
      <c r="J644">
        <v>2.0499999999999998</v>
      </c>
      <c r="K644">
        <v>2.0699999999999998</v>
      </c>
      <c r="L644">
        <v>2.0699999999999998</v>
      </c>
      <c r="M644">
        <v>2.0699999999999998</v>
      </c>
      <c r="N644">
        <v>2.0699999999999998</v>
      </c>
      <c r="O644">
        <v>2.06</v>
      </c>
      <c r="P644">
        <v>2.0699999999999998</v>
      </c>
      <c r="Q644">
        <v>2.0699999999999998</v>
      </c>
      <c r="R644">
        <v>2.08</v>
      </c>
      <c r="S644">
        <v>2.09</v>
      </c>
      <c r="T644">
        <v>2.09</v>
      </c>
      <c r="U644">
        <v>2.09</v>
      </c>
      <c r="V644">
        <v>2.1</v>
      </c>
      <c r="W644">
        <v>2.11</v>
      </c>
      <c r="X644">
        <v>2.11</v>
      </c>
      <c r="Y644">
        <v>2.11</v>
      </c>
      <c r="Z644">
        <v>2.11</v>
      </c>
      <c r="AA644">
        <v>2.11</v>
      </c>
      <c r="AB644">
        <v>2.1</v>
      </c>
      <c r="AC644">
        <v>2.1</v>
      </c>
      <c r="AD644">
        <v>2.1</v>
      </c>
      <c r="AE644">
        <v>2.1</v>
      </c>
      <c r="AF644">
        <v>2.1</v>
      </c>
      <c r="AG644">
        <v>2.1</v>
      </c>
      <c r="AH644">
        <v>2.11</v>
      </c>
      <c r="AI644">
        <v>2.11</v>
      </c>
      <c r="AJ644">
        <v>2.11</v>
      </c>
      <c r="AK644">
        <v>2.1</v>
      </c>
    </row>
    <row r="645" spans="1:37" x14ac:dyDescent="0.3">
      <c r="A645" s="86" t="str">
        <f t="shared" si="10"/>
        <v>SDGbaseTra_UrbAS_BAUPQXcbake</v>
      </c>
      <c r="B645" s="2" t="s">
        <v>222</v>
      </c>
      <c r="C645" s="4" t="s">
        <v>218</v>
      </c>
      <c r="D645" s="7" t="s">
        <v>120</v>
      </c>
      <c r="E645" t="s">
        <v>150</v>
      </c>
      <c r="F645">
        <v>1.21</v>
      </c>
      <c r="G645">
        <v>1.21</v>
      </c>
      <c r="H645">
        <v>1.21</v>
      </c>
      <c r="I645">
        <v>1.21</v>
      </c>
      <c r="J645">
        <v>1.2</v>
      </c>
      <c r="K645">
        <v>1.2</v>
      </c>
      <c r="L645">
        <v>1.2</v>
      </c>
      <c r="M645">
        <v>1.2</v>
      </c>
      <c r="N645">
        <v>1.2</v>
      </c>
      <c r="O645">
        <v>1.2</v>
      </c>
      <c r="P645">
        <v>1.2</v>
      </c>
      <c r="Q645">
        <v>1.2</v>
      </c>
      <c r="R645">
        <v>1.2</v>
      </c>
      <c r="S645">
        <v>1.2</v>
      </c>
      <c r="T645">
        <v>1.2</v>
      </c>
      <c r="U645">
        <v>1.21</v>
      </c>
      <c r="V645">
        <v>1.21</v>
      </c>
      <c r="W645">
        <v>1.21</v>
      </c>
      <c r="X645">
        <v>1.21</v>
      </c>
      <c r="Y645">
        <v>1.21</v>
      </c>
      <c r="Z645">
        <v>1.21</v>
      </c>
      <c r="AA645">
        <v>1.21</v>
      </c>
      <c r="AB645">
        <v>1.2</v>
      </c>
      <c r="AC645">
        <v>1.2</v>
      </c>
      <c r="AD645">
        <v>1.2</v>
      </c>
      <c r="AE645">
        <v>1.2</v>
      </c>
      <c r="AF645">
        <v>1.21</v>
      </c>
      <c r="AG645">
        <v>1.21</v>
      </c>
      <c r="AH645">
        <v>1.21</v>
      </c>
      <c r="AI645">
        <v>1.21</v>
      </c>
      <c r="AJ645">
        <v>1.22</v>
      </c>
      <c r="AK645">
        <v>1.22</v>
      </c>
    </row>
    <row r="646" spans="1:37" x14ac:dyDescent="0.3">
      <c r="A646" s="86" t="str">
        <f t="shared" si="10"/>
        <v>SDGbaseTra_UrbAS_BAUPQXcsuga</v>
      </c>
      <c r="B646" s="2" t="s">
        <v>222</v>
      </c>
      <c r="C646" s="4" t="s">
        <v>218</v>
      </c>
      <c r="D646" s="7" t="s">
        <v>120</v>
      </c>
      <c r="E646" t="s">
        <v>151</v>
      </c>
      <c r="F646">
        <v>1.5</v>
      </c>
      <c r="G646">
        <v>1.5</v>
      </c>
      <c r="H646">
        <v>1.49</v>
      </c>
      <c r="I646">
        <v>1.49</v>
      </c>
      <c r="J646">
        <v>1.48</v>
      </c>
      <c r="K646">
        <v>1.48</v>
      </c>
      <c r="L646">
        <v>1.47</v>
      </c>
      <c r="M646">
        <v>1.47</v>
      </c>
      <c r="N646">
        <v>1.47</v>
      </c>
      <c r="O646">
        <v>1.46</v>
      </c>
      <c r="P646">
        <v>1.46</v>
      </c>
      <c r="Q646">
        <v>1.47</v>
      </c>
      <c r="R646">
        <v>1.47</v>
      </c>
      <c r="S646">
        <v>1.47</v>
      </c>
      <c r="T646">
        <v>1.47</v>
      </c>
      <c r="U646">
        <v>1.47</v>
      </c>
      <c r="V646">
        <v>1.47</v>
      </c>
      <c r="W646">
        <v>1.47</v>
      </c>
      <c r="X646">
        <v>1.47</v>
      </c>
      <c r="Y646">
        <v>1.47</v>
      </c>
      <c r="Z646">
        <v>1.47</v>
      </c>
      <c r="AA646">
        <v>1.46</v>
      </c>
      <c r="AB646">
        <v>1.46</v>
      </c>
      <c r="AC646">
        <v>1.45</v>
      </c>
      <c r="AD646">
        <v>1.45</v>
      </c>
      <c r="AE646">
        <v>1.45</v>
      </c>
      <c r="AF646">
        <v>1.45</v>
      </c>
      <c r="AG646">
        <v>1.45</v>
      </c>
      <c r="AH646">
        <v>1.43</v>
      </c>
      <c r="AI646">
        <v>1.42</v>
      </c>
      <c r="AJ646">
        <v>1.42</v>
      </c>
      <c r="AK646">
        <v>1.41</v>
      </c>
    </row>
    <row r="647" spans="1:37" x14ac:dyDescent="0.3">
      <c r="A647" s="86" t="str">
        <f t="shared" si="10"/>
        <v>SDGbaseTra_UrbAS_BAUPQXcconf</v>
      </c>
      <c r="B647" s="2" t="s">
        <v>222</v>
      </c>
      <c r="C647" s="4" t="s">
        <v>218</v>
      </c>
      <c r="D647" s="7" t="s">
        <v>120</v>
      </c>
      <c r="E647" t="s">
        <v>152</v>
      </c>
      <c r="F647">
        <v>1.34</v>
      </c>
      <c r="G647">
        <v>1.32</v>
      </c>
      <c r="H647">
        <v>1.32</v>
      </c>
      <c r="I647">
        <v>1.32</v>
      </c>
      <c r="J647">
        <v>1.32</v>
      </c>
      <c r="K647">
        <v>1.32</v>
      </c>
      <c r="L647">
        <v>1.32</v>
      </c>
      <c r="M647">
        <v>1.33</v>
      </c>
      <c r="N647">
        <v>1.33</v>
      </c>
      <c r="O647">
        <v>1.32</v>
      </c>
      <c r="P647">
        <v>1.33</v>
      </c>
      <c r="Q647">
        <v>1.33</v>
      </c>
      <c r="R647">
        <v>1.33</v>
      </c>
      <c r="S647">
        <v>1.34</v>
      </c>
      <c r="T647">
        <v>1.34</v>
      </c>
      <c r="U647">
        <v>1.35</v>
      </c>
      <c r="V647">
        <v>1.35</v>
      </c>
      <c r="W647">
        <v>1.35</v>
      </c>
      <c r="X647">
        <v>1.35</v>
      </c>
      <c r="Y647">
        <v>1.35</v>
      </c>
      <c r="Z647">
        <v>1.35</v>
      </c>
      <c r="AA647">
        <v>1.35</v>
      </c>
      <c r="AB647">
        <v>1.35</v>
      </c>
      <c r="AC647">
        <v>1.35</v>
      </c>
      <c r="AD647">
        <v>1.35</v>
      </c>
      <c r="AE647">
        <v>1.35</v>
      </c>
      <c r="AF647">
        <v>1.35</v>
      </c>
      <c r="AG647">
        <v>1.35</v>
      </c>
      <c r="AH647">
        <v>1.35</v>
      </c>
      <c r="AI647">
        <v>1.34</v>
      </c>
      <c r="AJ647">
        <v>1.34</v>
      </c>
      <c r="AK647">
        <v>1.34</v>
      </c>
    </row>
    <row r="648" spans="1:37" x14ac:dyDescent="0.3">
      <c r="A648" s="86" t="str">
        <f t="shared" si="10"/>
        <v>SDGbaseTra_UrbAS_BAUPQXcpast</v>
      </c>
      <c r="B648" s="2" t="s">
        <v>222</v>
      </c>
      <c r="C648" s="4" t="s">
        <v>218</v>
      </c>
      <c r="D648" s="7" t="s">
        <v>120</v>
      </c>
      <c r="E648" t="s">
        <v>153</v>
      </c>
      <c r="F648">
        <v>1.44</v>
      </c>
      <c r="G648">
        <v>1.39</v>
      </c>
      <c r="H648">
        <v>1.39</v>
      </c>
      <c r="I648">
        <v>1.39</v>
      </c>
      <c r="J648">
        <v>1.38</v>
      </c>
      <c r="K648">
        <v>1.39</v>
      </c>
      <c r="L648">
        <v>1.39</v>
      </c>
      <c r="M648">
        <v>1.39</v>
      </c>
      <c r="N648">
        <v>1.39</v>
      </c>
      <c r="O648">
        <v>1.4</v>
      </c>
      <c r="P648">
        <v>1.4</v>
      </c>
      <c r="Q648">
        <v>1.4</v>
      </c>
      <c r="R648">
        <v>1.4</v>
      </c>
      <c r="S648">
        <v>1.4</v>
      </c>
      <c r="T648">
        <v>1.41</v>
      </c>
      <c r="U648">
        <v>1.41</v>
      </c>
      <c r="V648">
        <v>1.41</v>
      </c>
      <c r="W648">
        <v>1.41</v>
      </c>
      <c r="X648">
        <v>1.41</v>
      </c>
      <c r="Y648">
        <v>1.41</v>
      </c>
      <c r="Z648">
        <v>1.4</v>
      </c>
      <c r="AA648">
        <v>1.4</v>
      </c>
      <c r="AB648">
        <v>1.4</v>
      </c>
      <c r="AC648">
        <v>1.4</v>
      </c>
      <c r="AD648">
        <v>1.4</v>
      </c>
      <c r="AE648">
        <v>1.4</v>
      </c>
      <c r="AF648">
        <v>1.4</v>
      </c>
      <c r="AG648">
        <v>1.4</v>
      </c>
      <c r="AH648">
        <v>1.41</v>
      </c>
      <c r="AI648">
        <v>1.41</v>
      </c>
      <c r="AJ648">
        <v>1.42</v>
      </c>
      <c r="AK648">
        <v>1.42</v>
      </c>
    </row>
    <row r="649" spans="1:37" x14ac:dyDescent="0.3">
      <c r="A649" s="86" t="str">
        <f t="shared" si="10"/>
        <v>SDGbaseTra_UrbAS_BAUPQXcofoo</v>
      </c>
      <c r="B649" s="2" t="s">
        <v>222</v>
      </c>
      <c r="C649" s="4" t="s">
        <v>218</v>
      </c>
      <c r="D649" s="7" t="s">
        <v>120</v>
      </c>
      <c r="E649" t="s">
        <v>154</v>
      </c>
      <c r="F649">
        <v>1.49</v>
      </c>
      <c r="G649">
        <v>1.47</v>
      </c>
      <c r="H649">
        <v>1.47</v>
      </c>
      <c r="I649">
        <v>1.47</v>
      </c>
      <c r="J649">
        <v>1.47</v>
      </c>
      <c r="K649">
        <v>1.47</v>
      </c>
      <c r="L649">
        <v>1.47</v>
      </c>
      <c r="M649">
        <v>1.47</v>
      </c>
      <c r="N649">
        <v>1.47</v>
      </c>
      <c r="O649">
        <v>1.47</v>
      </c>
      <c r="P649">
        <v>1.47</v>
      </c>
      <c r="Q649">
        <v>1.47</v>
      </c>
      <c r="R649">
        <v>1.47</v>
      </c>
      <c r="S649">
        <v>1.47</v>
      </c>
      <c r="T649">
        <v>1.48</v>
      </c>
      <c r="U649">
        <v>1.48</v>
      </c>
      <c r="V649">
        <v>1.48</v>
      </c>
      <c r="W649">
        <v>1.49</v>
      </c>
      <c r="X649">
        <v>1.49</v>
      </c>
      <c r="Y649">
        <v>1.49</v>
      </c>
      <c r="Z649">
        <v>1.49</v>
      </c>
      <c r="AA649">
        <v>1.49</v>
      </c>
      <c r="AB649">
        <v>1.48</v>
      </c>
      <c r="AC649">
        <v>1.48</v>
      </c>
      <c r="AD649">
        <v>1.48</v>
      </c>
      <c r="AE649">
        <v>1.48</v>
      </c>
      <c r="AF649">
        <v>1.48</v>
      </c>
      <c r="AG649">
        <v>1.48</v>
      </c>
      <c r="AH649">
        <v>1.48</v>
      </c>
      <c r="AI649">
        <v>1.47</v>
      </c>
      <c r="AJ649">
        <v>1.47</v>
      </c>
      <c r="AK649">
        <v>1.47</v>
      </c>
    </row>
    <row r="650" spans="1:37" x14ac:dyDescent="0.3">
      <c r="A650" s="86" t="str">
        <f t="shared" si="10"/>
        <v>SDGbaseTra_UrbAS_BAUPQXcbevt</v>
      </c>
      <c r="B650" s="2" t="s">
        <v>222</v>
      </c>
      <c r="C650" s="4" t="s">
        <v>218</v>
      </c>
      <c r="D650" s="7" t="s">
        <v>120</v>
      </c>
      <c r="E650" t="s">
        <v>155</v>
      </c>
      <c r="F650">
        <v>2.2000000000000002</v>
      </c>
      <c r="G650">
        <v>2.15</v>
      </c>
      <c r="H650">
        <v>2.11</v>
      </c>
      <c r="I650">
        <v>2.11</v>
      </c>
      <c r="J650">
        <v>2.11</v>
      </c>
      <c r="K650">
        <v>2.1</v>
      </c>
      <c r="L650">
        <v>2.1</v>
      </c>
      <c r="M650">
        <v>2.11</v>
      </c>
      <c r="N650">
        <v>2.11</v>
      </c>
      <c r="O650">
        <v>2.09</v>
      </c>
      <c r="P650">
        <v>2.09</v>
      </c>
      <c r="Q650">
        <v>2.1</v>
      </c>
      <c r="R650">
        <v>2.11</v>
      </c>
      <c r="S650">
        <v>2.12</v>
      </c>
      <c r="T650">
        <v>2.12</v>
      </c>
      <c r="U650">
        <v>2.13</v>
      </c>
      <c r="V650">
        <v>2.14</v>
      </c>
      <c r="W650">
        <v>2.15</v>
      </c>
      <c r="X650">
        <v>2.15</v>
      </c>
      <c r="Y650">
        <v>2.16</v>
      </c>
      <c r="Z650">
        <v>2.16</v>
      </c>
      <c r="AA650">
        <v>2.17</v>
      </c>
      <c r="AB650">
        <v>2.16</v>
      </c>
      <c r="AC650">
        <v>2.16</v>
      </c>
      <c r="AD650">
        <v>2.16</v>
      </c>
      <c r="AE650">
        <v>2.17</v>
      </c>
      <c r="AF650">
        <v>2.1800000000000002</v>
      </c>
      <c r="AG650">
        <v>2.1800000000000002</v>
      </c>
      <c r="AH650">
        <v>2.17</v>
      </c>
      <c r="AI650">
        <v>2.17</v>
      </c>
      <c r="AJ650">
        <v>2.17</v>
      </c>
      <c r="AK650">
        <v>2.17</v>
      </c>
    </row>
    <row r="651" spans="1:37" x14ac:dyDescent="0.3">
      <c r="A651" s="86" t="str">
        <f t="shared" si="10"/>
        <v>SDGbaseTra_UrbAS_BAUPQXctext</v>
      </c>
      <c r="B651" s="2" t="s">
        <v>222</v>
      </c>
      <c r="C651" s="4" t="s">
        <v>218</v>
      </c>
      <c r="D651" s="7" t="s">
        <v>120</v>
      </c>
      <c r="E651" t="s">
        <v>102</v>
      </c>
      <c r="F651">
        <v>1.37</v>
      </c>
      <c r="G651">
        <v>1.4</v>
      </c>
      <c r="H651">
        <v>1.41</v>
      </c>
      <c r="I651">
        <v>1.41</v>
      </c>
      <c r="J651">
        <v>1.41</v>
      </c>
      <c r="K651">
        <v>1.42</v>
      </c>
      <c r="L651">
        <v>1.42</v>
      </c>
      <c r="M651">
        <v>1.42</v>
      </c>
      <c r="N651">
        <v>1.42</v>
      </c>
      <c r="O651">
        <v>1.42</v>
      </c>
      <c r="P651">
        <v>1.43</v>
      </c>
      <c r="Q651">
        <v>1.43</v>
      </c>
      <c r="R651">
        <v>1.44</v>
      </c>
      <c r="S651">
        <v>1.44</v>
      </c>
      <c r="T651">
        <v>1.44</v>
      </c>
      <c r="U651">
        <v>1.45</v>
      </c>
      <c r="V651">
        <v>1.45</v>
      </c>
      <c r="W651">
        <v>1.45</v>
      </c>
      <c r="X651">
        <v>1.46</v>
      </c>
      <c r="Y651">
        <v>1.46</v>
      </c>
      <c r="Z651">
        <v>1.46</v>
      </c>
      <c r="AA651">
        <v>1.46</v>
      </c>
      <c r="AB651">
        <v>1.46</v>
      </c>
      <c r="AC651">
        <v>1.46</v>
      </c>
      <c r="AD651">
        <v>1.46</v>
      </c>
      <c r="AE651">
        <v>1.47</v>
      </c>
      <c r="AF651">
        <v>1.47</v>
      </c>
      <c r="AG651">
        <v>1.47</v>
      </c>
      <c r="AH651">
        <v>1.46</v>
      </c>
      <c r="AI651">
        <v>1.45</v>
      </c>
      <c r="AJ651">
        <v>1.45</v>
      </c>
      <c r="AK651">
        <v>1.44</v>
      </c>
    </row>
    <row r="652" spans="1:37" x14ac:dyDescent="0.3">
      <c r="A652" s="86" t="str">
        <f t="shared" si="10"/>
        <v>SDGbaseTra_UrbAS_BAUPQXcclth</v>
      </c>
      <c r="B652" s="2" t="s">
        <v>222</v>
      </c>
      <c r="C652" s="4" t="s">
        <v>218</v>
      </c>
      <c r="D652" s="7" t="s">
        <v>120</v>
      </c>
      <c r="E652" t="s">
        <v>156</v>
      </c>
      <c r="F652">
        <v>1.33</v>
      </c>
      <c r="G652">
        <v>1.37</v>
      </c>
      <c r="H652">
        <v>1.37</v>
      </c>
      <c r="I652">
        <v>1.37</v>
      </c>
      <c r="J652">
        <v>1.37</v>
      </c>
      <c r="K652">
        <v>1.37</v>
      </c>
      <c r="L652">
        <v>1.37</v>
      </c>
      <c r="M652">
        <v>1.37</v>
      </c>
      <c r="N652">
        <v>1.38</v>
      </c>
      <c r="O652">
        <v>1.38</v>
      </c>
      <c r="P652">
        <v>1.39</v>
      </c>
      <c r="Q652">
        <v>1.39</v>
      </c>
      <c r="R652">
        <v>1.4</v>
      </c>
      <c r="S652">
        <v>1.4</v>
      </c>
      <c r="T652">
        <v>1.4</v>
      </c>
      <c r="U652">
        <v>1.41</v>
      </c>
      <c r="V652">
        <v>1.41</v>
      </c>
      <c r="W652">
        <v>1.41</v>
      </c>
      <c r="X652">
        <v>1.42</v>
      </c>
      <c r="Y652">
        <v>1.42</v>
      </c>
      <c r="Z652">
        <v>1.42</v>
      </c>
      <c r="AA652">
        <v>1.42</v>
      </c>
      <c r="AB652">
        <v>1.42</v>
      </c>
      <c r="AC652">
        <v>1.42</v>
      </c>
      <c r="AD652">
        <v>1.42</v>
      </c>
      <c r="AE652">
        <v>1.43</v>
      </c>
      <c r="AF652">
        <v>1.43</v>
      </c>
      <c r="AG652">
        <v>1.43</v>
      </c>
      <c r="AH652">
        <v>1.42</v>
      </c>
      <c r="AI652">
        <v>1.41</v>
      </c>
      <c r="AJ652">
        <v>1.41</v>
      </c>
      <c r="AK652">
        <v>1.4</v>
      </c>
    </row>
    <row r="653" spans="1:37" x14ac:dyDescent="0.3">
      <c r="A653" s="86" t="str">
        <f t="shared" si="10"/>
        <v>SDGbaseTra_UrbAS_BAUPQXcleat</v>
      </c>
      <c r="B653" s="2" t="s">
        <v>222</v>
      </c>
      <c r="C653" s="4" t="s">
        <v>218</v>
      </c>
      <c r="D653" s="7" t="s">
        <v>120</v>
      </c>
      <c r="E653" t="s">
        <v>103</v>
      </c>
      <c r="F653">
        <v>1.1599999999999999</v>
      </c>
      <c r="G653">
        <v>1.1599999999999999</v>
      </c>
      <c r="H653">
        <v>1.17</v>
      </c>
      <c r="I653">
        <v>1.1599999999999999</v>
      </c>
      <c r="J653">
        <v>1.1599999999999999</v>
      </c>
      <c r="K653">
        <v>1.1599999999999999</v>
      </c>
      <c r="L653">
        <v>1.1599999999999999</v>
      </c>
      <c r="M653">
        <v>1.1599999999999999</v>
      </c>
      <c r="N653">
        <v>1.17</v>
      </c>
      <c r="O653">
        <v>1.19</v>
      </c>
      <c r="P653">
        <v>1.18</v>
      </c>
      <c r="Q653">
        <v>1.18</v>
      </c>
      <c r="R653">
        <v>1.18</v>
      </c>
      <c r="S653">
        <v>1.18</v>
      </c>
      <c r="T653">
        <v>1.18</v>
      </c>
      <c r="U653">
        <v>1.18</v>
      </c>
      <c r="V653">
        <v>1.18</v>
      </c>
      <c r="W653">
        <v>1.18</v>
      </c>
      <c r="X653">
        <v>1.18</v>
      </c>
      <c r="Y653">
        <v>1.18</v>
      </c>
      <c r="Z653">
        <v>1.18</v>
      </c>
      <c r="AA653">
        <v>1.18</v>
      </c>
      <c r="AB653">
        <v>1.18</v>
      </c>
      <c r="AC653">
        <v>1.18</v>
      </c>
      <c r="AD653">
        <v>1.18</v>
      </c>
      <c r="AE653">
        <v>1.18</v>
      </c>
      <c r="AF653">
        <v>1.18</v>
      </c>
      <c r="AG653">
        <v>1.18</v>
      </c>
      <c r="AH653">
        <v>1.18</v>
      </c>
      <c r="AI653">
        <v>1.18</v>
      </c>
      <c r="AJ653">
        <v>1.18</v>
      </c>
      <c r="AK653">
        <v>1.18</v>
      </c>
    </row>
    <row r="654" spans="1:37" x14ac:dyDescent="0.3">
      <c r="A654" s="86" t="str">
        <f t="shared" si="10"/>
        <v>SDGbaseTra_UrbAS_BAUPQXcfoot</v>
      </c>
      <c r="B654" s="2" t="s">
        <v>222</v>
      </c>
      <c r="C654" s="4" t="s">
        <v>218</v>
      </c>
      <c r="D654" s="7" t="s">
        <v>120</v>
      </c>
      <c r="E654" t="s">
        <v>157</v>
      </c>
      <c r="F654">
        <v>1.21</v>
      </c>
      <c r="G654">
        <v>1.22</v>
      </c>
      <c r="H654">
        <v>1.23</v>
      </c>
      <c r="I654">
        <v>1.23</v>
      </c>
      <c r="J654">
        <v>1.23</v>
      </c>
      <c r="K654">
        <v>1.23</v>
      </c>
      <c r="L654">
        <v>1.23</v>
      </c>
      <c r="M654">
        <v>1.24</v>
      </c>
      <c r="N654">
        <v>1.24</v>
      </c>
      <c r="O654">
        <v>1.26</v>
      </c>
      <c r="P654">
        <v>1.27</v>
      </c>
      <c r="Q654">
        <v>1.27</v>
      </c>
      <c r="R654">
        <v>1.27</v>
      </c>
      <c r="S654">
        <v>1.27</v>
      </c>
      <c r="T654">
        <v>1.28</v>
      </c>
      <c r="U654">
        <v>1.28</v>
      </c>
      <c r="V654">
        <v>1.28</v>
      </c>
      <c r="W654">
        <v>1.28</v>
      </c>
      <c r="X654">
        <v>1.29</v>
      </c>
      <c r="Y654">
        <v>1.29</v>
      </c>
      <c r="Z654">
        <v>1.29</v>
      </c>
      <c r="AA654">
        <v>1.29</v>
      </c>
      <c r="AB654">
        <v>1.29</v>
      </c>
      <c r="AC654">
        <v>1.3</v>
      </c>
      <c r="AD654">
        <v>1.3</v>
      </c>
      <c r="AE654">
        <v>1.3</v>
      </c>
      <c r="AF654">
        <v>1.3</v>
      </c>
      <c r="AG654">
        <v>1.3</v>
      </c>
      <c r="AH654">
        <v>1.29</v>
      </c>
      <c r="AI654">
        <v>1.29</v>
      </c>
      <c r="AJ654">
        <v>1.28</v>
      </c>
      <c r="AK654">
        <v>1.27</v>
      </c>
    </row>
    <row r="655" spans="1:37" x14ac:dyDescent="0.3">
      <c r="A655" s="86" t="str">
        <f t="shared" si="10"/>
        <v>SDGbaseTra_UrbAS_BAUPQXcwood</v>
      </c>
      <c r="B655" s="2" t="s">
        <v>222</v>
      </c>
      <c r="C655" s="4" t="s">
        <v>218</v>
      </c>
      <c r="D655" s="7" t="s">
        <v>120</v>
      </c>
      <c r="E655" t="s">
        <v>158</v>
      </c>
      <c r="F655">
        <v>1.21</v>
      </c>
      <c r="G655">
        <v>1.23</v>
      </c>
      <c r="H655">
        <v>1.23</v>
      </c>
      <c r="I655">
        <v>1.24</v>
      </c>
      <c r="J655">
        <v>1.24</v>
      </c>
      <c r="K655">
        <v>1.24</v>
      </c>
      <c r="L655">
        <v>1.24</v>
      </c>
      <c r="M655">
        <v>1.24</v>
      </c>
      <c r="N655">
        <v>1.24</v>
      </c>
      <c r="O655">
        <v>1.23</v>
      </c>
      <c r="P655">
        <v>1.22</v>
      </c>
      <c r="Q655">
        <v>1.23</v>
      </c>
      <c r="R655">
        <v>1.23</v>
      </c>
      <c r="S655">
        <v>1.23</v>
      </c>
      <c r="T655">
        <v>1.23</v>
      </c>
      <c r="U655">
        <v>1.23</v>
      </c>
      <c r="V655">
        <v>1.23</v>
      </c>
      <c r="W655">
        <v>1.24</v>
      </c>
      <c r="X655">
        <v>1.24</v>
      </c>
      <c r="Y655">
        <v>1.24</v>
      </c>
      <c r="Z655">
        <v>1.24</v>
      </c>
      <c r="AA655">
        <v>1.24</v>
      </c>
      <c r="AB655">
        <v>1.23</v>
      </c>
      <c r="AC655">
        <v>1.23</v>
      </c>
      <c r="AD655">
        <v>1.23</v>
      </c>
      <c r="AE655">
        <v>1.23</v>
      </c>
      <c r="AF655">
        <v>1.23</v>
      </c>
      <c r="AG655">
        <v>1.23</v>
      </c>
      <c r="AH655">
        <v>1.23</v>
      </c>
      <c r="AI655">
        <v>1.23</v>
      </c>
      <c r="AJ655">
        <v>1.23</v>
      </c>
      <c r="AK655">
        <v>1.23</v>
      </c>
    </row>
    <row r="656" spans="1:37" x14ac:dyDescent="0.3">
      <c r="A656" s="86" t="str">
        <f t="shared" si="10"/>
        <v>SDGbaseTra_UrbAS_BAUPQXcpapr</v>
      </c>
      <c r="B656" s="2" t="s">
        <v>222</v>
      </c>
      <c r="C656" s="4" t="s">
        <v>218</v>
      </c>
      <c r="D656" s="7" t="s">
        <v>120</v>
      </c>
      <c r="E656" t="s">
        <v>159</v>
      </c>
      <c r="F656">
        <v>1.32</v>
      </c>
      <c r="G656">
        <v>1.32</v>
      </c>
      <c r="H656">
        <v>1.31</v>
      </c>
      <c r="I656">
        <v>1.3</v>
      </c>
      <c r="J656">
        <v>1.3</v>
      </c>
      <c r="K656">
        <v>1.29</v>
      </c>
      <c r="L656">
        <v>1.29</v>
      </c>
      <c r="M656">
        <v>1.31</v>
      </c>
      <c r="N656">
        <v>1.31</v>
      </c>
      <c r="O656">
        <v>1.3</v>
      </c>
      <c r="P656">
        <v>1.3</v>
      </c>
      <c r="Q656">
        <v>1.3</v>
      </c>
      <c r="R656">
        <v>1.28</v>
      </c>
      <c r="S656">
        <v>1.28</v>
      </c>
      <c r="T656">
        <v>1.28</v>
      </c>
      <c r="U656">
        <v>1.28</v>
      </c>
      <c r="V656">
        <v>1.29</v>
      </c>
      <c r="W656">
        <v>1.29</v>
      </c>
      <c r="X656">
        <v>1.29</v>
      </c>
      <c r="Y656">
        <v>1.29</v>
      </c>
      <c r="Z656">
        <v>1.29</v>
      </c>
      <c r="AA656">
        <v>1.29</v>
      </c>
      <c r="AB656">
        <v>1.28</v>
      </c>
      <c r="AC656">
        <v>1.28</v>
      </c>
      <c r="AD656">
        <v>1.28</v>
      </c>
      <c r="AE656">
        <v>1.28</v>
      </c>
      <c r="AF656">
        <v>1.28</v>
      </c>
      <c r="AG656">
        <v>1.28</v>
      </c>
      <c r="AH656">
        <v>1.28</v>
      </c>
      <c r="AI656">
        <v>1.27</v>
      </c>
      <c r="AJ656">
        <v>1.26</v>
      </c>
      <c r="AK656">
        <v>1.26</v>
      </c>
    </row>
    <row r="657" spans="1:37" x14ac:dyDescent="0.3">
      <c r="A657" s="86" t="str">
        <f t="shared" si="10"/>
        <v>SDGbaseTra_UrbAS_BAUPQXcprnt</v>
      </c>
      <c r="B657" s="2" t="s">
        <v>222</v>
      </c>
      <c r="C657" s="4" t="s">
        <v>218</v>
      </c>
      <c r="D657" s="7" t="s">
        <v>120</v>
      </c>
      <c r="E657" t="s">
        <v>104</v>
      </c>
      <c r="F657">
        <v>1.42</v>
      </c>
      <c r="G657">
        <v>1.45</v>
      </c>
      <c r="H657">
        <v>1.45</v>
      </c>
      <c r="I657">
        <v>1.45</v>
      </c>
      <c r="J657">
        <v>1.45</v>
      </c>
      <c r="K657">
        <v>1.45</v>
      </c>
      <c r="L657">
        <v>1.45</v>
      </c>
      <c r="M657">
        <v>1.45</v>
      </c>
      <c r="N657">
        <v>1.45</v>
      </c>
      <c r="O657">
        <v>1.44</v>
      </c>
      <c r="P657">
        <v>1.44</v>
      </c>
      <c r="Q657">
        <v>1.45</v>
      </c>
      <c r="R657">
        <v>1.45</v>
      </c>
      <c r="S657">
        <v>1.45</v>
      </c>
      <c r="T657">
        <v>1.45</v>
      </c>
      <c r="U657">
        <v>1.46</v>
      </c>
      <c r="V657">
        <v>1.46</v>
      </c>
      <c r="W657">
        <v>1.47</v>
      </c>
      <c r="X657">
        <v>1.47</v>
      </c>
      <c r="Y657">
        <v>1.47</v>
      </c>
      <c r="Z657">
        <v>1.47</v>
      </c>
      <c r="AA657">
        <v>1.47</v>
      </c>
      <c r="AB657">
        <v>1.46</v>
      </c>
      <c r="AC657">
        <v>1.46</v>
      </c>
      <c r="AD657">
        <v>1.46</v>
      </c>
      <c r="AE657">
        <v>1.46</v>
      </c>
      <c r="AF657">
        <v>1.46</v>
      </c>
      <c r="AG657">
        <v>1.46</v>
      </c>
      <c r="AH657">
        <v>1.45</v>
      </c>
      <c r="AI657">
        <v>1.44</v>
      </c>
      <c r="AJ657">
        <v>1.43</v>
      </c>
      <c r="AK657">
        <v>1.43</v>
      </c>
    </row>
    <row r="658" spans="1:37" x14ac:dyDescent="0.3">
      <c r="A658" s="86" t="str">
        <f t="shared" si="10"/>
        <v>SDGbaseTra_UrbAS_BAUPQXcpetr-p</v>
      </c>
      <c r="B658" s="2" t="s">
        <v>222</v>
      </c>
      <c r="C658" s="4" t="s">
        <v>218</v>
      </c>
      <c r="D658" s="7" t="s">
        <v>120</v>
      </c>
      <c r="E658" t="s">
        <v>160</v>
      </c>
      <c r="F658">
        <v>0.5</v>
      </c>
      <c r="G658">
        <v>0.51</v>
      </c>
      <c r="H658">
        <v>0.51</v>
      </c>
      <c r="I658">
        <v>0.51</v>
      </c>
      <c r="J658">
        <v>0.51</v>
      </c>
      <c r="K658">
        <v>0.51</v>
      </c>
      <c r="L658">
        <v>0.51</v>
      </c>
      <c r="M658">
        <v>0.51</v>
      </c>
      <c r="N658">
        <v>0.52</v>
      </c>
      <c r="O658">
        <v>0.54</v>
      </c>
      <c r="P658">
        <v>0.54</v>
      </c>
      <c r="Q658">
        <v>0.54</v>
      </c>
      <c r="R658">
        <v>0.54</v>
      </c>
      <c r="S658">
        <v>0.55000000000000004</v>
      </c>
      <c r="T658">
        <v>0.55000000000000004</v>
      </c>
      <c r="U658">
        <v>0.55000000000000004</v>
      </c>
      <c r="V658">
        <v>0.55000000000000004</v>
      </c>
      <c r="W658">
        <v>0.55000000000000004</v>
      </c>
      <c r="X658">
        <v>0.55000000000000004</v>
      </c>
      <c r="Y658">
        <v>0.55000000000000004</v>
      </c>
      <c r="Z658">
        <v>0.55000000000000004</v>
      </c>
      <c r="AA658">
        <v>0.55000000000000004</v>
      </c>
      <c r="AB658">
        <v>0.56000000000000005</v>
      </c>
      <c r="AC658">
        <v>0.56000000000000005</v>
      </c>
      <c r="AD658">
        <v>0.56000000000000005</v>
      </c>
      <c r="AE658">
        <v>0.56000000000000005</v>
      </c>
      <c r="AF658">
        <v>0.56000000000000005</v>
      </c>
      <c r="AG658">
        <v>0.56000000000000005</v>
      </c>
      <c r="AH658">
        <v>0.56000000000000005</v>
      </c>
      <c r="AI658">
        <v>0.56000000000000005</v>
      </c>
      <c r="AJ658">
        <v>0.55000000000000004</v>
      </c>
      <c r="AK658">
        <v>0.55000000000000004</v>
      </c>
    </row>
    <row r="659" spans="1:37" x14ac:dyDescent="0.3">
      <c r="A659" s="86" t="str">
        <f t="shared" si="10"/>
        <v>SDGbaseTra_UrbAS_BAUPQXcpetr-d</v>
      </c>
      <c r="B659" s="2" t="s">
        <v>222</v>
      </c>
      <c r="C659" s="4" t="s">
        <v>218</v>
      </c>
      <c r="D659" s="7" t="s">
        <v>120</v>
      </c>
      <c r="E659" t="s">
        <v>161</v>
      </c>
      <c r="F659">
        <v>0.42</v>
      </c>
      <c r="G659">
        <v>0.42</v>
      </c>
      <c r="H659">
        <v>0.43</v>
      </c>
      <c r="I659">
        <v>0.42</v>
      </c>
      <c r="J659">
        <v>0.42</v>
      </c>
      <c r="K659">
        <v>0.42</v>
      </c>
      <c r="L659">
        <v>0.43</v>
      </c>
      <c r="M659">
        <v>0.43</v>
      </c>
      <c r="N659">
        <v>0.43</v>
      </c>
      <c r="O659">
        <v>0.44</v>
      </c>
      <c r="P659">
        <v>0.45</v>
      </c>
      <c r="Q659">
        <v>0.45</v>
      </c>
      <c r="R659">
        <v>0.45</v>
      </c>
      <c r="S659">
        <v>0.45</v>
      </c>
      <c r="T659">
        <v>0.45</v>
      </c>
      <c r="U659">
        <v>0.45</v>
      </c>
      <c r="V659">
        <v>0.45</v>
      </c>
      <c r="W659">
        <v>0.45</v>
      </c>
      <c r="X659">
        <v>0.45</v>
      </c>
      <c r="Y659">
        <v>0.45</v>
      </c>
      <c r="Z659">
        <v>0.45</v>
      </c>
      <c r="AA659">
        <v>0.45</v>
      </c>
      <c r="AB659">
        <v>0.46</v>
      </c>
      <c r="AC659">
        <v>0.46</v>
      </c>
      <c r="AD659">
        <v>0.46</v>
      </c>
      <c r="AE659">
        <v>0.46</v>
      </c>
      <c r="AF659">
        <v>0.46</v>
      </c>
      <c r="AG659">
        <v>0.46</v>
      </c>
      <c r="AH659">
        <v>0.46</v>
      </c>
      <c r="AI659">
        <v>0.45</v>
      </c>
      <c r="AJ659">
        <v>0.45</v>
      </c>
      <c r="AK659">
        <v>0.45</v>
      </c>
    </row>
    <row r="660" spans="1:37" x14ac:dyDescent="0.3">
      <c r="A660" s="86" t="str">
        <f t="shared" si="10"/>
        <v>SDGbaseTra_UrbAS_BAUPQXcpetr-h</v>
      </c>
      <c r="B660" s="2" t="s">
        <v>222</v>
      </c>
      <c r="C660" s="4" t="s">
        <v>218</v>
      </c>
      <c r="D660" s="7" t="s">
        <v>120</v>
      </c>
      <c r="E660" t="s">
        <v>162</v>
      </c>
      <c r="F660">
        <v>0.08</v>
      </c>
      <c r="G660">
        <v>0.09</v>
      </c>
      <c r="H660">
        <v>0.09</v>
      </c>
      <c r="I660">
        <v>0.09</v>
      </c>
      <c r="J660">
        <v>0.09</v>
      </c>
      <c r="K660">
        <v>0.09</v>
      </c>
      <c r="L660">
        <v>0.09</v>
      </c>
      <c r="M660">
        <v>0.09</v>
      </c>
      <c r="N660">
        <v>0.09</v>
      </c>
      <c r="O660">
        <v>0.09</v>
      </c>
      <c r="P660">
        <v>0.09</v>
      </c>
      <c r="Q660">
        <v>0.09</v>
      </c>
      <c r="R660">
        <v>0.09</v>
      </c>
      <c r="S660">
        <v>0.09</v>
      </c>
      <c r="T660">
        <v>0.09</v>
      </c>
      <c r="U660">
        <v>0.09</v>
      </c>
      <c r="V660">
        <v>0.09</v>
      </c>
      <c r="W660">
        <v>0.09</v>
      </c>
      <c r="X660">
        <v>0.09</v>
      </c>
      <c r="Y660">
        <v>0.09</v>
      </c>
      <c r="Z660">
        <v>0.09</v>
      </c>
      <c r="AA660">
        <v>0.09</v>
      </c>
      <c r="AB660">
        <v>0.09</v>
      </c>
      <c r="AC660">
        <v>0.09</v>
      </c>
      <c r="AD660">
        <v>0.09</v>
      </c>
      <c r="AE660">
        <v>0.09</v>
      </c>
      <c r="AF660">
        <v>0.09</v>
      </c>
      <c r="AG660">
        <v>0.09</v>
      </c>
      <c r="AH660">
        <v>0.09</v>
      </c>
      <c r="AI660">
        <v>0.09</v>
      </c>
      <c r="AJ660">
        <v>0.09</v>
      </c>
      <c r="AK660">
        <v>0.09</v>
      </c>
    </row>
    <row r="661" spans="1:37" x14ac:dyDescent="0.3">
      <c r="A661" s="86" t="str">
        <f t="shared" si="10"/>
        <v>SDGbaseTra_UrbAS_BAUPQXcpetr-k</v>
      </c>
      <c r="B661" s="2" t="s">
        <v>222</v>
      </c>
      <c r="C661" s="4" t="s">
        <v>218</v>
      </c>
      <c r="D661" s="7" t="s">
        <v>120</v>
      </c>
      <c r="E661" t="s">
        <v>163</v>
      </c>
      <c r="F661">
        <v>0.26</v>
      </c>
      <c r="G661">
        <v>0.26</v>
      </c>
      <c r="H661">
        <v>0.27</v>
      </c>
      <c r="I661">
        <v>0.26</v>
      </c>
      <c r="J661">
        <v>0.26</v>
      </c>
      <c r="K661">
        <v>0.27</v>
      </c>
      <c r="L661">
        <v>0.27</v>
      </c>
      <c r="M661">
        <v>0.27</v>
      </c>
      <c r="N661">
        <v>0.27</v>
      </c>
      <c r="O661">
        <v>0.3</v>
      </c>
      <c r="P661">
        <v>0.3</v>
      </c>
      <c r="Q661">
        <v>0.3</v>
      </c>
      <c r="R661">
        <v>0.3</v>
      </c>
      <c r="S661">
        <v>0.3</v>
      </c>
      <c r="T661">
        <v>0.3</v>
      </c>
      <c r="U661">
        <v>0.3</v>
      </c>
      <c r="V661">
        <v>0.3</v>
      </c>
      <c r="W661">
        <v>0.3</v>
      </c>
      <c r="X661">
        <v>0.3</v>
      </c>
      <c r="Y661">
        <v>0.3</v>
      </c>
      <c r="Z661">
        <v>0.3</v>
      </c>
      <c r="AA661">
        <v>0.31</v>
      </c>
      <c r="AB661">
        <v>0.31</v>
      </c>
      <c r="AC661">
        <v>0.32</v>
      </c>
      <c r="AD661">
        <v>0.32</v>
      </c>
      <c r="AE661">
        <v>0.32</v>
      </c>
      <c r="AF661">
        <v>0.32</v>
      </c>
      <c r="AG661">
        <v>0.32</v>
      </c>
      <c r="AH661">
        <v>0.32</v>
      </c>
      <c r="AI661">
        <v>0.31</v>
      </c>
      <c r="AJ661">
        <v>0.31</v>
      </c>
      <c r="AK661">
        <v>0.31</v>
      </c>
    </row>
    <row r="662" spans="1:37" x14ac:dyDescent="0.3">
      <c r="A662" s="86" t="str">
        <f t="shared" si="10"/>
        <v>SDGbaseTra_UrbAS_BAUPQXcpetr-l</v>
      </c>
      <c r="B662" s="2" t="s">
        <v>222</v>
      </c>
      <c r="C662" s="4" t="s">
        <v>218</v>
      </c>
      <c r="D662" s="7" t="s">
        <v>120</v>
      </c>
      <c r="E662" t="s">
        <v>164</v>
      </c>
      <c r="F662">
        <v>0.97</v>
      </c>
      <c r="G662">
        <v>0.99</v>
      </c>
      <c r="H662">
        <v>1</v>
      </c>
      <c r="I662">
        <v>0.99</v>
      </c>
      <c r="J662">
        <v>0.99</v>
      </c>
      <c r="K662">
        <v>0.99</v>
      </c>
      <c r="L662">
        <v>1</v>
      </c>
      <c r="M662">
        <v>1</v>
      </c>
      <c r="N662">
        <v>1.01</v>
      </c>
      <c r="O662">
        <v>1.04</v>
      </c>
      <c r="P662">
        <v>1.05</v>
      </c>
      <c r="Q662">
        <v>1.05</v>
      </c>
      <c r="R662">
        <v>1.06</v>
      </c>
      <c r="S662">
        <v>1.06</v>
      </c>
      <c r="T662">
        <v>1.06</v>
      </c>
      <c r="U662">
        <v>1.06</v>
      </c>
      <c r="V662">
        <v>1.06</v>
      </c>
      <c r="W662">
        <v>1.07</v>
      </c>
      <c r="X662">
        <v>1.07</v>
      </c>
      <c r="Y662">
        <v>1.07</v>
      </c>
      <c r="Z662">
        <v>1.07</v>
      </c>
      <c r="AA662">
        <v>1.07</v>
      </c>
      <c r="AB662">
        <v>1.08</v>
      </c>
      <c r="AC662">
        <v>1.0900000000000001</v>
      </c>
      <c r="AD662">
        <v>1.0900000000000001</v>
      </c>
      <c r="AE662">
        <v>1.0900000000000001</v>
      </c>
      <c r="AF662">
        <v>1.0900000000000001</v>
      </c>
      <c r="AG662">
        <v>1.0900000000000001</v>
      </c>
      <c r="AH662">
        <v>1.0900000000000001</v>
      </c>
      <c r="AI662">
        <v>1.08</v>
      </c>
      <c r="AJ662">
        <v>1.07</v>
      </c>
      <c r="AK662">
        <v>1.06</v>
      </c>
    </row>
    <row r="663" spans="1:37" x14ac:dyDescent="0.3">
      <c r="A663" s="86" t="str">
        <f t="shared" si="10"/>
        <v>SDGbaseTra_UrbAS_BAUPQXchydr</v>
      </c>
      <c r="B663" s="2" t="s">
        <v>222</v>
      </c>
      <c r="C663" s="4" t="s">
        <v>218</v>
      </c>
      <c r="D663" s="7" t="s">
        <v>120</v>
      </c>
      <c r="E663" t="s">
        <v>165</v>
      </c>
      <c r="F663">
        <v>0.91</v>
      </c>
      <c r="G663">
        <v>0.93</v>
      </c>
      <c r="H663">
        <v>0.94</v>
      </c>
      <c r="I663">
        <v>0.94</v>
      </c>
      <c r="J663">
        <v>0.93</v>
      </c>
      <c r="K663">
        <v>0.93</v>
      </c>
      <c r="L663">
        <v>0.94</v>
      </c>
      <c r="M663">
        <v>0.94</v>
      </c>
      <c r="N663">
        <v>0.95</v>
      </c>
      <c r="O663">
        <v>0.98</v>
      </c>
      <c r="P663">
        <v>0.98</v>
      </c>
      <c r="Q663">
        <v>0.99</v>
      </c>
      <c r="R663">
        <v>0.99</v>
      </c>
      <c r="S663">
        <v>0.99</v>
      </c>
      <c r="T663">
        <v>0.99</v>
      </c>
      <c r="U663">
        <v>0.99</v>
      </c>
      <c r="V663">
        <v>0.99</v>
      </c>
      <c r="W663">
        <v>0.99</v>
      </c>
      <c r="X663">
        <v>1</v>
      </c>
      <c r="Y663">
        <v>1</v>
      </c>
      <c r="Z663">
        <v>0.99</v>
      </c>
      <c r="AA663">
        <v>1</v>
      </c>
      <c r="AB663">
        <v>1</v>
      </c>
      <c r="AC663">
        <v>1.01</v>
      </c>
      <c r="AD663">
        <v>1.01</v>
      </c>
      <c r="AE663">
        <v>1.01</v>
      </c>
      <c r="AF663">
        <v>1.01</v>
      </c>
      <c r="AG663">
        <v>1.01</v>
      </c>
      <c r="AH663">
        <v>1</v>
      </c>
      <c r="AI663">
        <v>0.99</v>
      </c>
      <c r="AJ663">
        <v>0.99</v>
      </c>
      <c r="AK663">
        <v>0.98</v>
      </c>
    </row>
    <row r="664" spans="1:37" x14ac:dyDescent="0.3">
      <c r="A664" s="86" t="str">
        <f t="shared" si="10"/>
        <v>SDGbaseTra_UrbAS_BAUPQXcammo</v>
      </c>
      <c r="B664" s="2" t="s">
        <v>222</v>
      </c>
      <c r="C664" s="4" t="s">
        <v>218</v>
      </c>
      <c r="D664" s="7" t="s">
        <v>120</v>
      </c>
      <c r="E664" t="s">
        <v>166</v>
      </c>
      <c r="F664">
        <v>1.19</v>
      </c>
      <c r="G664">
        <v>0.78</v>
      </c>
      <c r="H664">
        <v>0.78</v>
      </c>
      <c r="I664">
        <v>0.79</v>
      </c>
      <c r="J664">
        <v>0.79</v>
      </c>
      <c r="K664">
        <v>0.78</v>
      </c>
      <c r="L664">
        <v>0.78</v>
      </c>
      <c r="M664">
        <v>0.78</v>
      </c>
      <c r="N664">
        <v>0.78</v>
      </c>
      <c r="O664">
        <v>0.77</v>
      </c>
      <c r="P664">
        <v>0.77</v>
      </c>
      <c r="Q664">
        <v>0.77</v>
      </c>
      <c r="R664">
        <v>0.77</v>
      </c>
      <c r="S664">
        <v>0.77</v>
      </c>
      <c r="T664">
        <v>0.76</v>
      </c>
      <c r="U664">
        <v>0.76</v>
      </c>
      <c r="V664">
        <v>0.76</v>
      </c>
      <c r="W664">
        <v>0.76</v>
      </c>
      <c r="X664">
        <v>0.76</v>
      </c>
      <c r="Y664">
        <v>0.88</v>
      </c>
      <c r="Z664">
        <v>1.01</v>
      </c>
      <c r="AA664">
        <v>1.1399999999999999</v>
      </c>
      <c r="AB664">
        <v>1.17</v>
      </c>
      <c r="AC664">
        <v>1.2</v>
      </c>
      <c r="AD664">
        <v>1.23</v>
      </c>
      <c r="AE664">
        <v>1.26</v>
      </c>
      <c r="AF664">
        <v>1.29</v>
      </c>
      <c r="AG664">
        <v>1.32</v>
      </c>
      <c r="AH664">
        <v>1.34</v>
      </c>
      <c r="AI664">
        <v>1.37</v>
      </c>
      <c r="AJ664">
        <v>1.39</v>
      </c>
      <c r="AK664">
        <v>1.42</v>
      </c>
    </row>
    <row r="665" spans="1:37" x14ac:dyDescent="0.3">
      <c r="A665" s="86" t="str">
        <f t="shared" si="10"/>
        <v>SDGbaseTra_UrbAS_BAUPQXcbchm</v>
      </c>
      <c r="B665" s="2" t="s">
        <v>222</v>
      </c>
      <c r="C665" s="4" t="s">
        <v>218</v>
      </c>
      <c r="D665" s="7" t="s">
        <v>120</v>
      </c>
      <c r="E665" t="s">
        <v>167</v>
      </c>
      <c r="F665">
        <v>1.19</v>
      </c>
      <c r="G665">
        <v>1.22</v>
      </c>
      <c r="H665">
        <v>1.24</v>
      </c>
      <c r="I665">
        <v>1.23</v>
      </c>
      <c r="J665">
        <v>1.23</v>
      </c>
      <c r="K665">
        <v>1.23</v>
      </c>
      <c r="L665">
        <v>1.23</v>
      </c>
      <c r="M665">
        <v>1.24</v>
      </c>
      <c r="N665">
        <v>1.24</v>
      </c>
      <c r="O665">
        <v>1.28</v>
      </c>
      <c r="P665">
        <v>1.29</v>
      </c>
      <c r="Q665">
        <v>1.29</v>
      </c>
      <c r="R665">
        <v>1.3</v>
      </c>
      <c r="S665">
        <v>1.3</v>
      </c>
      <c r="T665">
        <v>1.3</v>
      </c>
      <c r="U665">
        <v>1.3</v>
      </c>
      <c r="V665">
        <v>1.3</v>
      </c>
      <c r="W665">
        <v>1.3</v>
      </c>
      <c r="X665">
        <v>1.31</v>
      </c>
      <c r="Y665">
        <v>1.31</v>
      </c>
      <c r="Z665">
        <v>1.31</v>
      </c>
      <c r="AA665">
        <v>1.31</v>
      </c>
      <c r="AB665">
        <v>1.32</v>
      </c>
      <c r="AC665">
        <v>1.32</v>
      </c>
      <c r="AD665">
        <v>1.32</v>
      </c>
      <c r="AE665">
        <v>1.32</v>
      </c>
      <c r="AF665">
        <v>1.32</v>
      </c>
      <c r="AG665">
        <v>1.32</v>
      </c>
      <c r="AH665">
        <v>1.32</v>
      </c>
      <c r="AI665">
        <v>1.3</v>
      </c>
      <c r="AJ665">
        <v>1.3</v>
      </c>
      <c r="AK665">
        <v>1.29</v>
      </c>
    </row>
    <row r="666" spans="1:37" x14ac:dyDescent="0.3">
      <c r="A666" s="86" t="str">
        <f t="shared" si="10"/>
        <v>SDGbaseTra_UrbAS_BAUPQXcochm</v>
      </c>
      <c r="B666" s="2" t="s">
        <v>222</v>
      </c>
      <c r="C666" s="4" t="s">
        <v>218</v>
      </c>
      <c r="D666" s="7" t="s">
        <v>120</v>
      </c>
      <c r="E666" t="s">
        <v>168</v>
      </c>
      <c r="F666">
        <v>1.3</v>
      </c>
      <c r="G666">
        <v>1.33</v>
      </c>
      <c r="H666">
        <v>1.35</v>
      </c>
      <c r="I666">
        <v>1.34</v>
      </c>
      <c r="J666">
        <v>1.34</v>
      </c>
      <c r="K666">
        <v>1.34</v>
      </c>
      <c r="L666">
        <v>1.34</v>
      </c>
      <c r="M666">
        <v>1.35</v>
      </c>
      <c r="N666">
        <v>1.35</v>
      </c>
      <c r="O666">
        <v>1.4</v>
      </c>
      <c r="P666">
        <v>1.41</v>
      </c>
      <c r="Q666">
        <v>1.41</v>
      </c>
      <c r="R666">
        <v>1.41</v>
      </c>
      <c r="S666">
        <v>1.41</v>
      </c>
      <c r="T666">
        <v>1.42</v>
      </c>
      <c r="U666">
        <v>1.42</v>
      </c>
      <c r="V666">
        <v>1.42</v>
      </c>
      <c r="W666">
        <v>1.42</v>
      </c>
      <c r="X666">
        <v>1.43</v>
      </c>
      <c r="Y666">
        <v>1.43</v>
      </c>
      <c r="Z666">
        <v>1.43</v>
      </c>
      <c r="AA666">
        <v>1.43</v>
      </c>
      <c r="AB666">
        <v>1.44</v>
      </c>
      <c r="AC666">
        <v>1.44</v>
      </c>
      <c r="AD666">
        <v>1.44</v>
      </c>
      <c r="AE666">
        <v>1.44</v>
      </c>
      <c r="AF666">
        <v>1.44</v>
      </c>
      <c r="AG666">
        <v>1.44</v>
      </c>
      <c r="AH666">
        <v>1.44</v>
      </c>
      <c r="AI666">
        <v>1.43</v>
      </c>
      <c r="AJ666">
        <v>1.42</v>
      </c>
      <c r="AK666">
        <v>1.41</v>
      </c>
    </row>
    <row r="667" spans="1:37" x14ac:dyDescent="0.3">
      <c r="A667" s="86" t="str">
        <f t="shared" si="10"/>
        <v>SDGbaseTra_UrbAS_BAUPQXcrubb</v>
      </c>
      <c r="B667" s="2" t="s">
        <v>222</v>
      </c>
      <c r="C667" s="4" t="s">
        <v>218</v>
      </c>
      <c r="D667" s="7" t="s">
        <v>120</v>
      </c>
      <c r="E667" t="s">
        <v>105</v>
      </c>
      <c r="F667">
        <v>1.27</v>
      </c>
      <c r="G667">
        <v>1.28</v>
      </c>
      <c r="H667">
        <v>1.29</v>
      </c>
      <c r="I667">
        <v>1.28</v>
      </c>
      <c r="J667">
        <v>1.28</v>
      </c>
      <c r="K667">
        <v>1.28</v>
      </c>
      <c r="L667">
        <v>1.28</v>
      </c>
      <c r="M667">
        <v>1.29</v>
      </c>
      <c r="N667">
        <v>1.29</v>
      </c>
      <c r="O667">
        <v>1.31</v>
      </c>
      <c r="P667">
        <v>1.31</v>
      </c>
      <c r="Q667">
        <v>1.31</v>
      </c>
      <c r="R667">
        <v>1.32</v>
      </c>
      <c r="S667">
        <v>1.32</v>
      </c>
      <c r="T667">
        <v>1.32</v>
      </c>
      <c r="U667">
        <v>1.33</v>
      </c>
      <c r="V667">
        <v>1.33</v>
      </c>
      <c r="W667">
        <v>1.33</v>
      </c>
      <c r="X667">
        <v>1.33</v>
      </c>
      <c r="Y667">
        <v>1.34</v>
      </c>
      <c r="Z667">
        <v>1.34</v>
      </c>
      <c r="AA667">
        <v>1.34</v>
      </c>
      <c r="AB667">
        <v>1.34</v>
      </c>
      <c r="AC667">
        <v>1.35</v>
      </c>
      <c r="AD667">
        <v>1.35</v>
      </c>
      <c r="AE667">
        <v>1.35</v>
      </c>
      <c r="AF667">
        <v>1.35</v>
      </c>
      <c r="AG667">
        <v>1.35</v>
      </c>
      <c r="AH667">
        <v>1.34</v>
      </c>
      <c r="AI667">
        <v>1.33</v>
      </c>
      <c r="AJ667">
        <v>1.33</v>
      </c>
      <c r="AK667">
        <v>1.32</v>
      </c>
    </row>
    <row r="668" spans="1:37" x14ac:dyDescent="0.3">
      <c r="A668" s="86" t="str">
        <f t="shared" si="10"/>
        <v>SDGbaseTra_UrbAS_BAUPQXcplas</v>
      </c>
      <c r="B668" s="2" t="s">
        <v>222</v>
      </c>
      <c r="C668" s="4" t="s">
        <v>218</v>
      </c>
      <c r="D668" s="7" t="s">
        <v>120</v>
      </c>
      <c r="E668" t="s">
        <v>106</v>
      </c>
      <c r="F668">
        <v>1.5</v>
      </c>
      <c r="G668">
        <v>1.51</v>
      </c>
      <c r="H668">
        <v>1.52</v>
      </c>
      <c r="I668">
        <v>1.52</v>
      </c>
      <c r="J668">
        <v>1.52</v>
      </c>
      <c r="K668">
        <v>1.51</v>
      </c>
      <c r="L668">
        <v>1.51</v>
      </c>
      <c r="M668">
        <v>1.52</v>
      </c>
      <c r="N668">
        <v>1.52</v>
      </c>
      <c r="O668">
        <v>1.52</v>
      </c>
      <c r="P668">
        <v>1.52</v>
      </c>
      <c r="Q668">
        <v>1.53</v>
      </c>
      <c r="R668">
        <v>1.53</v>
      </c>
      <c r="S668">
        <v>1.54</v>
      </c>
      <c r="T668">
        <v>1.54</v>
      </c>
      <c r="U668">
        <v>1.54</v>
      </c>
      <c r="V668">
        <v>1.55</v>
      </c>
      <c r="W668">
        <v>1.55</v>
      </c>
      <c r="X668">
        <v>1.55</v>
      </c>
      <c r="Y668">
        <v>1.55</v>
      </c>
      <c r="Z668">
        <v>1.55</v>
      </c>
      <c r="AA668">
        <v>1.56</v>
      </c>
      <c r="AB668">
        <v>1.55</v>
      </c>
      <c r="AC668">
        <v>1.55</v>
      </c>
      <c r="AD668">
        <v>1.55</v>
      </c>
      <c r="AE668">
        <v>1.55</v>
      </c>
      <c r="AF668">
        <v>1.56</v>
      </c>
      <c r="AG668">
        <v>1.56</v>
      </c>
      <c r="AH668">
        <v>1.54</v>
      </c>
      <c r="AI668">
        <v>1.53</v>
      </c>
      <c r="AJ668">
        <v>1.52</v>
      </c>
      <c r="AK668">
        <v>1.52</v>
      </c>
    </row>
    <row r="669" spans="1:37" x14ac:dyDescent="0.3">
      <c r="A669" s="86" t="str">
        <f t="shared" si="10"/>
        <v>SDGbaseTra_UrbAS_BAUPQXcnmet</v>
      </c>
      <c r="B669" s="2" t="s">
        <v>222</v>
      </c>
      <c r="C669" s="4" t="s">
        <v>218</v>
      </c>
      <c r="D669" s="7" t="s">
        <v>120</v>
      </c>
      <c r="E669" t="s">
        <v>107</v>
      </c>
      <c r="F669">
        <v>1.4</v>
      </c>
      <c r="G669">
        <v>1.43</v>
      </c>
      <c r="H669">
        <v>1.43</v>
      </c>
      <c r="I669">
        <v>1.43</v>
      </c>
      <c r="J669">
        <v>1.44</v>
      </c>
      <c r="K669">
        <v>1.44</v>
      </c>
      <c r="L669">
        <v>1.43</v>
      </c>
      <c r="M669">
        <v>1.43</v>
      </c>
      <c r="N669">
        <v>1.43</v>
      </c>
      <c r="O669">
        <v>1.41</v>
      </c>
      <c r="P669">
        <v>1.41</v>
      </c>
      <c r="Q669">
        <v>1.41</v>
      </c>
      <c r="R669">
        <v>1.41</v>
      </c>
      <c r="S669">
        <v>1.41</v>
      </c>
      <c r="T669">
        <v>1.42</v>
      </c>
      <c r="U669">
        <v>1.42</v>
      </c>
      <c r="V669">
        <v>1.42</v>
      </c>
      <c r="W669">
        <v>1.42</v>
      </c>
      <c r="X669">
        <v>1.43</v>
      </c>
      <c r="Y669">
        <v>1.43</v>
      </c>
      <c r="Z669">
        <v>1.43</v>
      </c>
      <c r="AA669">
        <v>1.43</v>
      </c>
      <c r="AB669">
        <v>1.42</v>
      </c>
      <c r="AC669">
        <v>1.42</v>
      </c>
      <c r="AD669">
        <v>1.42</v>
      </c>
      <c r="AE669">
        <v>1.42</v>
      </c>
      <c r="AF669">
        <v>1.42</v>
      </c>
      <c r="AG669">
        <v>1.43</v>
      </c>
      <c r="AH669">
        <v>1.43</v>
      </c>
      <c r="AI669">
        <v>1.44</v>
      </c>
      <c r="AJ669">
        <v>1.44</v>
      </c>
      <c r="AK669">
        <v>1.45</v>
      </c>
    </row>
    <row r="670" spans="1:37" x14ac:dyDescent="0.3">
      <c r="A670" s="86" t="str">
        <f t="shared" si="10"/>
        <v>SDGbaseTra_UrbAS_BAUPQXciron</v>
      </c>
      <c r="B670" s="2" t="s">
        <v>222</v>
      </c>
      <c r="C670" s="4" t="s">
        <v>218</v>
      </c>
      <c r="D670" s="7" t="s">
        <v>120</v>
      </c>
      <c r="E670" t="s">
        <v>169</v>
      </c>
      <c r="F670">
        <v>1.22</v>
      </c>
      <c r="G670">
        <v>1.34</v>
      </c>
      <c r="H670">
        <v>1.37</v>
      </c>
      <c r="I670">
        <v>1.4</v>
      </c>
      <c r="J670">
        <v>1.41</v>
      </c>
      <c r="K670">
        <v>1.41</v>
      </c>
      <c r="L670">
        <v>1.4</v>
      </c>
      <c r="M670">
        <v>1.39</v>
      </c>
      <c r="N670">
        <v>1.38</v>
      </c>
      <c r="O670">
        <v>1.34</v>
      </c>
      <c r="P670">
        <v>1.34</v>
      </c>
      <c r="Q670">
        <v>1.34</v>
      </c>
      <c r="R670">
        <v>1.34</v>
      </c>
      <c r="S670">
        <v>1.34</v>
      </c>
      <c r="T670">
        <v>1.34</v>
      </c>
      <c r="U670">
        <v>1.34</v>
      </c>
      <c r="V670">
        <v>1.29</v>
      </c>
      <c r="W670">
        <v>1.28</v>
      </c>
      <c r="X670">
        <v>1.37</v>
      </c>
      <c r="Y670">
        <v>1.37</v>
      </c>
      <c r="Z670">
        <v>1.37</v>
      </c>
      <c r="AA670">
        <v>1.37</v>
      </c>
      <c r="AB670">
        <v>1.38</v>
      </c>
      <c r="AC670">
        <v>1.38</v>
      </c>
      <c r="AD670">
        <v>1.38</v>
      </c>
      <c r="AE670">
        <v>1.38</v>
      </c>
      <c r="AF670">
        <v>1.38</v>
      </c>
      <c r="AG670">
        <v>1.39</v>
      </c>
      <c r="AH670">
        <v>1.4</v>
      </c>
      <c r="AI670">
        <v>1.43</v>
      </c>
      <c r="AJ670">
        <v>1.44</v>
      </c>
      <c r="AK670">
        <v>1.46</v>
      </c>
    </row>
    <row r="671" spans="1:37" x14ac:dyDescent="0.3">
      <c r="A671" s="86" t="str">
        <f t="shared" si="10"/>
        <v>SDGbaseTra_UrbAS_BAUPQXcnfrm</v>
      </c>
      <c r="B671" s="2" t="s">
        <v>222</v>
      </c>
      <c r="C671" s="4" t="s">
        <v>218</v>
      </c>
      <c r="D671" s="7" t="s">
        <v>120</v>
      </c>
      <c r="E671" t="s">
        <v>108</v>
      </c>
      <c r="F671">
        <v>1.25</v>
      </c>
      <c r="G671">
        <v>1.29</v>
      </c>
      <c r="H671">
        <v>1.35</v>
      </c>
      <c r="I671">
        <v>1.41</v>
      </c>
      <c r="J671">
        <v>1.46</v>
      </c>
      <c r="K671">
        <v>1.48</v>
      </c>
      <c r="L671">
        <v>1.48</v>
      </c>
      <c r="M671">
        <v>1.44</v>
      </c>
      <c r="N671">
        <v>1.41</v>
      </c>
      <c r="O671">
        <v>1.35</v>
      </c>
      <c r="P671">
        <v>1.33</v>
      </c>
      <c r="Q671">
        <v>1.32</v>
      </c>
      <c r="R671">
        <v>1.32</v>
      </c>
      <c r="S671">
        <v>1.32</v>
      </c>
      <c r="T671">
        <v>1.32</v>
      </c>
      <c r="U671">
        <v>1.31</v>
      </c>
      <c r="V671">
        <v>1.28</v>
      </c>
      <c r="W671">
        <v>1.27</v>
      </c>
      <c r="X671">
        <v>1.28</v>
      </c>
      <c r="Y671">
        <v>1.28</v>
      </c>
      <c r="Z671">
        <v>1.28</v>
      </c>
      <c r="AA671">
        <v>1.27</v>
      </c>
      <c r="AB671">
        <v>1.4</v>
      </c>
      <c r="AC671">
        <v>1.47</v>
      </c>
      <c r="AD671">
        <v>1.48</v>
      </c>
      <c r="AE671">
        <v>1.47</v>
      </c>
      <c r="AF671">
        <v>1.46</v>
      </c>
      <c r="AG671">
        <v>1.46</v>
      </c>
      <c r="AH671">
        <v>1.59</v>
      </c>
      <c r="AI671">
        <v>1.71</v>
      </c>
      <c r="AJ671">
        <v>1.77</v>
      </c>
      <c r="AK671">
        <v>1.81</v>
      </c>
    </row>
    <row r="672" spans="1:37" x14ac:dyDescent="0.3">
      <c r="A672" s="86" t="str">
        <f t="shared" si="10"/>
        <v>SDGbaseTra_UrbAS_BAUPQXcmetp</v>
      </c>
      <c r="B672" s="2" t="s">
        <v>222</v>
      </c>
      <c r="C672" s="4" t="s">
        <v>218</v>
      </c>
      <c r="D672" s="7" t="s">
        <v>120</v>
      </c>
      <c r="E672" t="s">
        <v>109</v>
      </c>
      <c r="F672">
        <v>1.27</v>
      </c>
      <c r="G672">
        <v>1.35</v>
      </c>
      <c r="H672">
        <v>1.37</v>
      </c>
      <c r="I672">
        <v>1.38</v>
      </c>
      <c r="J672">
        <v>1.38</v>
      </c>
      <c r="K672">
        <v>1.38</v>
      </c>
      <c r="L672">
        <v>1.38</v>
      </c>
      <c r="M672">
        <v>1.38</v>
      </c>
      <c r="N672">
        <v>1.37</v>
      </c>
      <c r="O672">
        <v>1.36</v>
      </c>
      <c r="P672">
        <v>1.36</v>
      </c>
      <c r="Q672">
        <v>1.36</v>
      </c>
      <c r="R672">
        <v>1.36</v>
      </c>
      <c r="S672">
        <v>1.36</v>
      </c>
      <c r="T672">
        <v>1.37</v>
      </c>
      <c r="U672">
        <v>1.37</v>
      </c>
      <c r="V672">
        <v>1.36</v>
      </c>
      <c r="W672">
        <v>1.36</v>
      </c>
      <c r="X672">
        <v>1.38</v>
      </c>
      <c r="Y672">
        <v>1.38</v>
      </c>
      <c r="Z672">
        <v>1.38</v>
      </c>
      <c r="AA672">
        <v>1.38</v>
      </c>
      <c r="AB672">
        <v>1.39</v>
      </c>
      <c r="AC672">
        <v>1.39</v>
      </c>
      <c r="AD672">
        <v>1.4</v>
      </c>
      <c r="AE672">
        <v>1.4</v>
      </c>
      <c r="AF672">
        <v>1.4</v>
      </c>
      <c r="AG672">
        <v>1.4</v>
      </c>
      <c r="AH672">
        <v>1.41</v>
      </c>
      <c r="AI672">
        <v>1.42</v>
      </c>
      <c r="AJ672">
        <v>1.43</v>
      </c>
      <c r="AK672">
        <v>1.43</v>
      </c>
    </row>
    <row r="673" spans="1:37" x14ac:dyDescent="0.3">
      <c r="A673" s="86" t="str">
        <f t="shared" si="10"/>
        <v>SDGbaseTra_UrbAS_BAUPQXcmach</v>
      </c>
      <c r="B673" s="2" t="s">
        <v>222</v>
      </c>
      <c r="C673" s="4" t="s">
        <v>218</v>
      </c>
      <c r="D673" s="7" t="s">
        <v>120</v>
      </c>
      <c r="E673" t="s">
        <v>110</v>
      </c>
      <c r="F673">
        <v>1.1299999999999999</v>
      </c>
      <c r="G673">
        <v>1.17</v>
      </c>
      <c r="H673">
        <v>1.18</v>
      </c>
      <c r="I673">
        <v>1.19</v>
      </c>
      <c r="J673">
        <v>1.2</v>
      </c>
      <c r="K673">
        <v>1.2</v>
      </c>
      <c r="L673">
        <v>1.2</v>
      </c>
      <c r="M673">
        <v>1.2</v>
      </c>
      <c r="N673">
        <v>1.19</v>
      </c>
      <c r="O673">
        <v>1.2</v>
      </c>
      <c r="P673">
        <v>1.2</v>
      </c>
      <c r="Q673">
        <v>1.2</v>
      </c>
      <c r="R673">
        <v>1.21</v>
      </c>
      <c r="S673">
        <v>1.21</v>
      </c>
      <c r="T673">
        <v>1.21</v>
      </c>
      <c r="U673">
        <v>1.21</v>
      </c>
      <c r="V673">
        <v>1.21</v>
      </c>
      <c r="W673">
        <v>1.21</v>
      </c>
      <c r="X673">
        <v>1.22</v>
      </c>
      <c r="Y673">
        <v>1.22</v>
      </c>
      <c r="Z673">
        <v>1.22</v>
      </c>
      <c r="AA673">
        <v>1.22</v>
      </c>
      <c r="AB673">
        <v>1.25</v>
      </c>
      <c r="AC673">
        <v>1.26</v>
      </c>
      <c r="AD673">
        <v>1.26</v>
      </c>
      <c r="AE673">
        <v>1.26</v>
      </c>
      <c r="AF673">
        <v>1.26</v>
      </c>
      <c r="AG673">
        <v>1.26</v>
      </c>
      <c r="AH673">
        <v>1.28</v>
      </c>
      <c r="AI673">
        <v>1.3</v>
      </c>
      <c r="AJ673">
        <v>1.3</v>
      </c>
      <c r="AK673">
        <v>1.31</v>
      </c>
    </row>
    <row r="674" spans="1:37" x14ac:dyDescent="0.3">
      <c r="A674" s="86" t="str">
        <f t="shared" si="10"/>
        <v>SDGbaseTra_UrbAS_BAUPQXcfcel</v>
      </c>
      <c r="B674" s="2" t="s">
        <v>222</v>
      </c>
      <c r="C674" s="4" t="s">
        <v>218</v>
      </c>
      <c r="D674" s="7" t="s">
        <v>120</v>
      </c>
      <c r="E674" t="s">
        <v>170</v>
      </c>
      <c r="F674">
        <v>1</v>
      </c>
      <c r="G674">
        <v>1.02</v>
      </c>
      <c r="H674">
        <v>1.04</v>
      </c>
      <c r="I674">
        <v>1.03</v>
      </c>
      <c r="J674">
        <v>1.03</v>
      </c>
      <c r="K674">
        <v>1.03</v>
      </c>
      <c r="L674">
        <v>1.03</v>
      </c>
      <c r="M674">
        <v>1.04</v>
      </c>
      <c r="N674">
        <v>1.04</v>
      </c>
      <c r="O674">
        <v>1.08</v>
      </c>
      <c r="P674">
        <v>1.0900000000000001</v>
      </c>
      <c r="Q674">
        <v>1.0900000000000001</v>
      </c>
      <c r="R674">
        <v>1.0900000000000001</v>
      </c>
      <c r="S674">
        <v>1.0900000000000001</v>
      </c>
      <c r="T674">
        <v>1.0900000000000001</v>
      </c>
      <c r="U674">
        <v>1.1000000000000001</v>
      </c>
      <c r="V674">
        <v>1.1000000000000001</v>
      </c>
      <c r="W674">
        <v>1.1000000000000001</v>
      </c>
      <c r="X674">
        <v>1.1000000000000001</v>
      </c>
      <c r="Y674">
        <v>1.1000000000000001</v>
      </c>
      <c r="Z674">
        <v>1.1000000000000001</v>
      </c>
      <c r="AA674">
        <v>1.1000000000000001</v>
      </c>
      <c r="AB674">
        <v>1.1100000000000001</v>
      </c>
      <c r="AC674">
        <v>1.1100000000000001</v>
      </c>
      <c r="AD674">
        <v>1.1100000000000001</v>
      </c>
      <c r="AE674">
        <v>1.1100000000000001</v>
      </c>
      <c r="AF674">
        <v>1.1100000000000001</v>
      </c>
      <c r="AG674">
        <v>1.1100000000000001</v>
      </c>
      <c r="AH674">
        <v>1.1100000000000001</v>
      </c>
      <c r="AI674">
        <v>1.1000000000000001</v>
      </c>
      <c r="AJ674">
        <v>1.0900000000000001</v>
      </c>
      <c r="AK674">
        <v>1.08</v>
      </c>
    </row>
    <row r="675" spans="1:37" x14ac:dyDescent="0.3">
      <c r="A675" s="86" t="str">
        <f t="shared" si="10"/>
        <v>SDGbaseTra_UrbAS_BAUPQXcelct</v>
      </c>
      <c r="B675" s="2" t="s">
        <v>222</v>
      </c>
      <c r="C675" s="4" t="s">
        <v>218</v>
      </c>
      <c r="D675" s="7" t="s">
        <v>120</v>
      </c>
      <c r="E675" t="s">
        <v>171</v>
      </c>
      <c r="F675">
        <v>1</v>
      </c>
      <c r="G675">
        <v>1.02</v>
      </c>
      <c r="H675">
        <v>1.04</v>
      </c>
      <c r="I675">
        <v>1.03</v>
      </c>
      <c r="J675">
        <v>1.03</v>
      </c>
      <c r="K675">
        <v>1.03</v>
      </c>
      <c r="L675">
        <v>1.03</v>
      </c>
      <c r="M675">
        <v>1.04</v>
      </c>
      <c r="N675">
        <v>1.04</v>
      </c>
      <c r="O675">
        <v>1.08</v>
      </c>
      <c r="P675">
        <v>1.0900000000000001</v>
      </c>
      <c r="Q675">
        <v>1.0900000000000001</v>
      </c>
      <c r="R675">
        <v>1.0900000000000001</v>
      </c>
      <c r="S675">
        <v>1.0900000000000001</v>
      </c>
      <c r="T675">
        <v>1.0900000000000001</v>
      </c>
      <c r="U675">
        <v>1.1000000000000001</v>
      </c>
      <c r="V675">
        <v>1.1000000000000001</v>
      </c>
      <c r="W675">
        <v>1.1000000000000001</v>
      </c>
      <c r="X675">
        <v>1.1000000000000001</v>
      </c>
      <c r="Y675">
        <v>1.1000000000000001</v>
      </c>
      <c r="Z675">
        <v>1.1000000000000001</v>
      </c>
      <c r="AA675">
        <v>1.1000000000000001</v>
      </c>
      <c r="AB675">
        <v>1.1100000000000001</v>
      </c>
      <c r="AC675">
        <v>1.1100000000000001</v>
      </c>
      <c r="AD675">
        <v>1.1100000000000001</v>
      </c>
      <c r="AE675">
        <v>1.1100000000000001</v>
      </c>
      <c r="AF675">
        <v>1.1100000000000001</v>
      </c>
      <c r="AG675">
        <v>1.1100000000000001</v>
      </c>
      <c r="AH675">
        <v>1.1100000000000001</v>
      </c>
      <c r="AI675">
        <v>1.1000000000000001</v>
      </c>
      <c r="AJ675">
        <v>1.0900000000000001</v>
      </c>
      <c r="AK675">
        <v>1.08</v>
      </c>
    </row>
    <row r="676" spans="1:37" x14ac:dyDescent="0.3">
      <c r="A676" s="86" t="str">
        <f t="shared" si="10"/>
        <v>SDGbaseTra_UrbAS_BAUPQXcemch</v>
      </c>
      <c r="B676" s="2" t="s">
        <v>222</v>
      </c>
      <c r="C676" s="4" t="s">
        <v>218</v>
      </c>
      <c r="D676" s="7" t="s">
        <v>120</v>
      </c>
      <c r="E676" t="s">
        <v>111</v>
      </c>
      <c r="F676">
        <v>1.25</v>
      </c>
      <c r="G676">
        <v>1.28</v>
      </c>
      <c r="H676">
        <v>1.29</v>
      </c>
      <c r="I676">
        <v>1.3</v>
      </c>
      <c r="J676">
        <v>1.31</v>
      </c>
      <c r="K676">
        <v>1.31</v>
      </c>
      <c r="L676">
        <v>1.31</v>
      </c>
      <c r="M676">
        <v>1.31</v>
      </c>
      <c r="N676">
        <v>1.31</v>
      </c>
      <c r="O676">
        <v>1.31</v>
      </c>
      <c r="P676">
        <v>1.31</v>
      </c>
      <c r="Q676">
        <v>1.31</v>
      </c>
      <c r="R676">
        <v>1.32</v>
      </c>
      <c r="S676">
        <v>1.32</v>
      </c>
      <c r="T676">
        <v>1.32</v>
      </c>
      <c r="U676">
        <v>1.33</v>
      </c>
      <c r="V676">
        <v>1.32</v>
      </c>
      <c r="W676">
        <v>1.32</v>
      </c>
      <c r="X676">
        <v>1.33</v>
      </c>
      <c r="Y676">
        <v>1.33</v>
      </c>
      <c r="Z676">
        <v>1.33</v>
      </c>
      <c r="AA676">
        <v>1.33</v>
      </c>
      <c r="AB676">
        <v>1.36</v>
      </c>
      <c r="AC676">
        <v>1.37</v>
      </c>
      <c r="AD676">
        <v>1.38</v>
      </c>
      <c r="AE676">
        <v>1.38</v>
      </c>
      <c r="AF676">
        <v>1.37</v>
      </c>
      <c r="AG676">
        <v>1.37</v>
      </c>
      <c r="AH676">
        <v>1.39</v>
      </c>
      <c r="AI676">
        <v>1.41</v>
      </c>
      <c r="AJ676">
        <v>1.42</v>
      </c>
      <c r="AK676">
        <v>1.42</v>
      </c>
    </row>
    <row r="677" spans="1:37" x14ac:dyDescent="0.3">
      <c r="A677" s="86" t="str">
        <f t="shared" si="10"/>
        <v>SDGbaseTra_UrbAS_BAUPQXcsequ</v>
      </c>
      <c r="B677" s="2" t="s">
        <v>222</v>
      </c>
      <c r="C677" s="4" t="s">
        <v>218</v>
      </c>
      <c r="D677" s="7" t="s">
        <v>120</v>
      </c>
      <c r="E677" t="s">
        <v>112</v>
      </c>
      <c r="F677">
        <v>1.1499999999999999</v>
      </c>
      <c r="G677">
        <v>1.17</v>
      </c>
      <c r="H677">
        <v>1.18</v>
      </c>
      <c r="I677">
        <v>1.18</v>
      </c>
      <c r="J677">
        <v>1.19</v>
      </c>
      <c r="K677">
        <v>1.19</v>
      </c>
      <c r="L677">
        <v>1.19</v>
      </c>
      <c r="M677">
        <v>1.19</v>
      </c>
      <c r="N677">
        <v>1.19</v>
      </c>
      <c r="O677">
        <v>1.21</v>
      </c>
      <c r="P677">
        <v>1.22</v>
      </c>
      <c r="Q677">
        <v>1.22</v>
      </c>
      <c r="R677">
        <v>1.22</v>
      </c>
      <c r="S677">
        <v>1.22</v>
      </c>
      <c r="T677">
        <v>1.23</v>
      </c>
      <c r="U677">
        <v>1.23</v>
      </c>
      <c r="V677">
        <v>1.23</v>
      </c>
      <c r="W677">
        <v>1.23</v>
      </c>
      <c r="X677">
        <v>1.24</v>
      </c>
      <c r="Y677">
        <v>1.24</v>
      </c>
      <c r="Z677">
        <v>1.24</v>
      </c>
      <c r="AA677">
        <v>1.24</v>
      </c>
      <c r="AB677">
        <v>1.26</v>
      </c>
      <c r="AC677">
        <v>1.27</v>
      </c>
      <c r="AD677">
        <v>1.27</v>
      </c>
      <c r="AE677">
        <v>1.27</v>
      </c>
      <c r="AF677">
        <v>1.27</v>
      </c>
      <c r="AG677">
        <v>1.27</v>
      </c>
      <c r="AH677">
        <v>1.29</v>
      </c>
      <c r="AI677">
        <v>1.3</v>
      </c>
      <c r="AJ677">
        <v>1.3</v>
      </c>
      <c r="AK677">
        <v>1.3</v>
      </c>
    </row>
    <row r="678" spans="1:37" x14ac:dyDescent="0.3">
      <c r="A678" s="86" t="str">
        <f t="shared" si="10"/>
        <v>SDGbaseTra_UrbAS_BAUPQXcvehi</v>
      </c>
      <c r="B678" s="2" t="s">
        <v>222</v>
      </c>
      <c r="C678" s="4" t="s">
        <v>218</v>
      </c>
      <c r="D678" s="7" t="s">
        <v>120</v>
      </c>
      <c r="E678" t="s">
        <v>113</v>
      </c>
      <c r="F678">
        <v>1.27</v>
      </c>
      <c r="G678">
        <v>1.29</v>
      </c>
      <c r="H678">
        <v>1.31</v>
      </c>
      <c r="I678">
        <v>1.32</v>
      </c>
      <c r="J678">
        <v>1.33</v>
      </c>
      <c r="K678">
        <v>1.33</v>
      </c>
      <c r="L678">
        <v>1.33</v>
      </c>
      <c r="M678">
        <v>1.33</v>
      </c>
      <c r="N678">
        <v>1.32</v>
      </c>
      <c r="O678">
        <v>1.32</v>
      </c>
      <c r="P678">
        <v>1.32</v>
      </c>
      <c r="Q678">
        <v>1.33</v>
      </c>
      <c r="R678">
        <v>1.33</v>
      </c>
      <c r="S678">
        <v>1.33</v>
      </c>
      <c r="T678">
        <v>1.34</v>
      </c>
      <c r="U678">
        <v>1.34</v>
      </c>
      <c r="V678">
        <v>1.34</v>
      </c>
      <c r="W678">
        <v>1.34</v>
      </c>
      <c r="X678">
        <v>1.35</v>
      </c>
      <c r="Y678">
        <v>1.38</v>
      </c>
      <c r="Z678">
        <v>1.4</v>
      </c>
      <c r="AA678">
        <v>1.43</v>
      </c>
      <c r="AB678">
        <v>1.47</v>
      </c>
      <c r="AC678">
        <v>1.5</v>
      </c>
      <c r="AD678">
        <v>1.5</v>
      </c>
      <c r="AE678">
        <v>1.51</v>
      </c>
      <c r="AF678">
        <v>1.51</v>
      </c>
      <c r="AG678">
        <v>1.5</v>
      </c>
      <c r="AH678">
        <v>1.53</v>
      </c>
      <c r="AI678">
        <v>1.56</v>
      </c>
      <c r="AJ678">
        <v>1.58</v>
      </c>
      <c r="AK678">
        <v>1.59</v>
      </c>
    </row>
    <row r="679" spans="1:37" x14ac:dyDescent="0.3">
      <c r="A679" s="86" t="str">
        <f t="shared" si="10"/>
        <v>SDGbaseTra_UrbAS_BAUPQXctequ</v>
      </c>
      <c r="B679" s="2" t="s">
        <v>222</v>
      </c>
      <c r="C679" s="4" t="s">
        <v>218</v>
      </c>
      <c r="D679" s="7" t="s">
        <v>120</v>
      </c>
      <c r="E679" t="s">
        <v>114</v>
      </c>
      <c r="F679">
        <v>1.08</v>
      </c>
      <c r="G679">
        <v>1.1399999999999999</v>
      </c>
      <c r="H679">
        <v>1.1499999999999999</v>
      </c>
      <c r="I679">
        <v>1.1599999999999999</v>
      </c>
      <c r="J679">
        <v>1.17</v>
      </c>
      <c r="K679">
        <v>1.17</v>
      </c>
      <c r="L679">
        <v>1.17</v>
      </c>
      <c r="M679">
        <v>1.1599999999999999</v>
      </c>
      <c r="N679">
        <v>1.1599999999999999</v>
      </c>
      <c r="O679">
        <v>1.1399999999999999</v>
      </c>
      <c r="P679">
        <v>1.1399999999999999</v>
      </c>
      <c r="Q679">
        <v>1.1399999999999999</v>
      </c>
      <c r="R679">
        <v>1.1499999999999999</v>
      </c>
      <c r="S679">
        <v>1.1499999999999999</v>
      </c>
      <c r="T679">
        <v>1.1499999999999999</v>
      </c>
      <c r="U679">
        <v>1.1599999999999999</v>
      </c>
      <c r="V679">
        <v>1.1599999999999999</v>
      </c>
      <c r="W679">
        <v>1.1599999999999999</v>
      </c>
      <c r="X679">
        <v>1.17</v>
      </c>
      <c r="Y679">
        <v>1.17</v>
      </c>
      <c r="Z679">
        <v>1.17</v>
      </c>
      <c r="AA679">
        <v>1.18</v>
      </c>
      <c r="AB679">
        <v>1.22</v>
      </c>
      <c r="AC679">
        <v>1.24</v>
      </c>
      <c r="AD679">
        <v>1.24</v>
      </c>
      <c r="AE679">
        <v>1.24</v>
      </c>
      <c r="AF679">
        <v>1.24</v>
      </c>
      <c r="AG679">
        <v>1.24</v>
      </c>
      <c r="AH679">
        <v>1.28</v>
      </c>
      <c r="AI679">
        <v>1.32</v>
      </c>
      <c r="AJ679">
        <v>1.34</v>
      </c>
      <c r="AK679">
        <v>1.35</v>
      </c>
    </row>
    <row r="680" spans="1:37" x14ac:dyDescent="0.3">
      <c r="A680" s="86" t="str">
        <f t="shared" si="10"/>
        <v>SDGbaseTra_UrbAS_BAUPQXcfurn</v>
      </c>
      <c r="B680" s="2" t="s">
        <v>222</v>
      </c>
      <c r="C680" s="4" t="s">
        <v>218</v>
      </c>
      <c r="D680" s="7" t="s">
        <v>120</v>
      </c>
      <c r="E680" t="s">
        <v>115</v>
      </c>
      <c r="F680">
        <v>1.32</v>
      </c>
      <c r="G680">
        <v>1.37</v>
      </c>
      <c r="H680">
        <v>1.37</v>
      </c>
      <c r="I680">
        <v>1.37</v>
      </c>
      <c r="J680">
        <v>1.37</v>
      </c>
      <c r="K680">
        <v>1.37</v>
      </c>
      <c r="L680">
        <v>1.37</v>
      </c>
      <c r="M680">
        <v>1.37</v>
      </c>
      <c r="N680">
        <v>1.37</v>
      </c>
      <c r="O680">
        <v>1.36</v>
      </c>
      <c r="P680">
        <v>1.37</v>
      </c>
      <c r="Q680">
        <v>1.37</v>
      </c>
      <c r="R680">
        <v>1.37</v>
      </c>
      <c r="S680">
        <v>1.37</v>
      </c>
      <c r="T680">
        <v>1.38</v>
      </c>
      <c r="U680">
        <v>1.38</v>
      </c>
      <c r="V680">
        <v>1.38</v>
      </c>
      <c r="W680">
        <v>1.38</v>
      </c>
      <c r="X680">
        <v>1.39</v>
      </c>
      <c r="Y680">
        <v>1.39</v>
      </c>
      <c r="Z680">
        <v>1.39</v>
      </c>
      <c r="AA680">
        <v>1.39</v>
      </c>
      <c r="AB680">
        <v>1.39</v>
      </c>
      <c r="AC680">
        <v>1.38</v>
      </c>
      <c r="AD680">
        <v>1.39</v>
      </c>
      <c r="AE680">
        <v>1.39</v>
      </c>
      <c r="AF680">
        <v>1.39</v>
      </c>
      <c r="AG680">
        <v>1.39</v>
      </c>
      <c r="AH680">
        <v>1.39</v>
      </c>
      <c r="AI680">
        <v>1.38</v>
      </c>
      <c r="AJ680">
        <v>1.38</v>
      </c>
      <c r="AK680">
        <v>1.38</v>
      </c>
    </row>
    <row r="681" spans="1:37" x14ac:dyDescent="0.3">
      <c r="A681" s="86" t="str">
        <f t="shared" si="10"/>
        <v>SDGbaseTra_UrbAS_BAUPQXcoman</v>
      </c>
      <c r="B681" s="2" t="s">
        <v>222</v>
      </c>
      <c r="C681" s="4" t="s">
        <v>218</v>
      </c>
      <c r="D681" s="7" t="s">
        <v>120</v>
      </c>
      <c r="E681" t="s">
        <v>116</v>
      </c>
      <c r="F681">
        <v>1.2</v>
      </c>
      <c r="G681">
        <v>1.25</v>
      </c>
      <c r="H681">
        <v>1.25</v>
      </c>
      <c r="I681">
        <v>1.24</v>
      </c>
      <c r="J681">
        <v>1.24</v>
      </c>
      <c r="K681">
        <v>1.24</v>
      </c>
      <c r="L681">
        <v>1.24</v>
      </c>
      <c r="M681">
        <v>1.24</v>
      </c>
      <c r="N681">
        <v>1.24</v>
      </c>
      <c r="O681">
        <v>1.26</v>
      </c>
      <c r="P681">
        <v>1.25</v>
      </c>
      <c r="Q681">
        <v>1.24</v>
      </c>
      <c r="R681">
        <v>1.24</v>
      </c>
      <c r="S681">
        <v>1.24</v>
      </c>
      <c r="T681">
        <v>1.24</v>
      </c>
      <c r="U681">
        <v>1.23</v>
      </c>
      <c r="V681">
        <v>1.23</v>
      </c>
      <c r="W681">
        <v>1.24</v>
      </c>
      <c r="X681">
        <v>1.24</v>
      </c>
      <c r="Y681">
        <v>1.24</v>
      </c>
      <c r="Z681">
        <v>1.24</v>
      </c>
      <c r="AA681">
        <v>1.24</v>
      </c>
      <c r="AB681">
        <v>1.24</v>
      </c>
      <c r="AC681">
        <v>1.24</v>
      </c>
      <c r="AD681">
        <v>1.25</v>
      </c>
      <c r="AE681">
        <v>1.25</v>
      </c>
      <c r="AF681">
        <v>1.25</v>
      </c>
      <c r="AG681">
        <v>1.26</v>
      </c>
      <c r="AH681">
        <v>1.26</v>
      </c>
      <c r="AI681">
        <v>1.27</v>
      </c>
      <c r="AJ681">
        <v>1.28</v>
      </c>
      <c r="AK681">
        <v>1.28</v>
      </c>
    </row>
    <row r="682" spans="1:37" x14ac:dyDescent="0.3">
      <c r="A682" s="86" t="str">
        <f t="shared" si="10"/>
        <v>SDGbaseTra_UrbAS_BAUPQXcelec</v>
      </c>
      <c r="B682" s="2" t="s">
        <v>222</v>
      </c>
      <c r="C682" s="4" t="s">
        <v>218</v>
      </c>
      <c r="D682" s="7" t="s">
        <v>120</v>
      </c>
      <c r="E682" t="s">
        <v>172</v>
      </c>
      <c r="F682">
        <v>0.36</v>
      </c>
      <c r="G682">
        <v>0.36</v>
      </c>
      <c r="H682">
        <v>0.33</v>
      </c>
      <c r="I682">
        <v>0.33</v>
      </c>
      <c r="J682">
        <v>0.34</v>
      </c>
      <c r="K682">
        <v>0.34</v>
      </c>
      <c r="L682">
        <v>0.34</v>
      </c>
      <c r="M682">
        <v>0.34</v>
      </c>
      <c r="N682">
        <v>0.33</v>
      </c>
      <c r="O682">
        <v>0.33</v>
      </c>
      <c r="P682">
        <v>0.33</v>
      </c>
      <c r="Q682">
        <v>0.34</v>
      </c>
      <c r="R682">
        <v>0.34</v>
      </c>
      <c r="S682">
        <v>0.34</v>
      </c>
      <c r="T682">
        <v>0.34</v>
      </c>
      <c r="U682">
        <v>0.34</v>
      </c>
      <c r="V682">
        <v>0.34</v>
      </c>
      <c r="W682">
        <v>0.35</v>
      </c>
      <c r="X682">
        <v>0.34</v>
      </c>
      <c r="Y682">
        <v>0.34</v>
      </c>
      <c r="Z682">
        <v>0.35</v>
      </c>
      <c r="AA682">
        <v>0.35</v>
      </c>
      <c r="AB682">
        <v>0.35</v>
      </c>
      <c r="AC682">
        <v>0.35</v>
      </c>
      <c r="AD682">
        <v>0.36</v>
      </c>
      <c r="AE682">
        <v>0.36</v>
      </c>
      <c r="AF682">
        <v>0.36</v>
      </c>
      <c r="AG682">
        <v>0.38</v>
      </c>
      <c r="AH682">
        <v>0.4</v>
      </c>
      <c r="AI682">
        <v>0.42</v>
      </c>
      <c r="AJ682">
        <v>0.44</v>
      </c>
      <c r="AK682">
        <v>0.46</v>
      </c>
    </row>
    <row r="683" spans="1:37" x14ac:dyDescent="0.3">
      <c r="A683" s="86" t="str">
        <f t="shared" si="10"/>
        <v>SDGbaseTra_UrbAS_BAUPQXcwatr</v>
      </c>
      <c r="B683" s="2" t="s">
        <v>222</v>
      </c>
      <c r="C683" s="4" t="s">
        <v>218</v>
      </c>
      <c r="D683" s="7" t="s">
        <v>120</v>
      </c>
      <c r="E683" t="s">
        <v>173</v>
      </c>
      <c r="F683">
        <v>1.05</v>
      </c>
      <c r="G683">
        <v>0.94</v>
      </c>
      <c r="H683">
        <v>0.95</v>
      </c>
      <c r="I683">
        <v>0.96</v>
      </c>
      <c r="J683">
        <v>0.96</v>
      </c>
      <c r="K683">
        <v>0.97</v>
      </c>
      <c r="L683">
        <v>0.98</v>
      </c>
      <c r="M683">
        <v>0.98</v>
      </c>
      <c r="N683">
        <v>0.98</v>
      </c>
      <c r="O683">
        <v>0.98</v>
      </c>
      <c r="P683">
        <v>0.98</v>
      </c>
      <c r="Q683">
        <v>0.98</v>
      </c>
      <c r="R683">
        <v>0.99</v>
      </c>
      <c r="S683">
        <v>1</v>
      </c>
      <c r="T683">
        <v>1</v>
      </c>
      <c r="U683">
        <v>1</v>
      </c>
      <c r="V683">
        <v>1</v>
      </c>
      <c r="W683">
        <v>1.01</v>
      </c>
      <c r="X683">
        <v>1.01</v>
      </c>
      <c r="Y683">
        <v>1.01</v>
      </c>
      <c r="Z683">
        <v>1.01</v>
      </c>
      <c r="AA683">
        <v>1.01</v>
      </c>
      <c r="AB683">
        <v>1.01</v>
      </c>
      <c r="AC683">
        <v>1.02</v>
      </c>
      <c r="AD683">
        <v>1.02</v>
      </c>
      <c r="AE683">
        <v>1.02</v>
      </c>
      <c r="AF683">
        <v>1.03</v>
      </c>
      <c r="AG683">
        <v>1.03</v>
      </c>
      <c r="AH683">
        <v>1.04</v>
      </c>
      <c r="AI683">
        <v>1.05</v>
      </c>
      <c r="AJ683">
        <v>1.06</v>
      </c>
      <c r="AK683">
        <v>1.06</v>
      </c>
    </row>
    <row r="684" spans="1:37" x14ac:dyDescent="0.3">
      <c r="A684" s="86" t="str">
        <f t="shared" si="10"/>
        <v>SDGbaseTra_UrbAS_BAUPQXccons</v>
      </c>
      <c r="B684" s="2" t="s">
        <v>222</v>
      </c>
      <c r="C684" s="4" t="s">
        <v>218</v>
      </c>
      <c r="D684" s="7" t="s">
        <v>120</v>
      </c>
      <c r="E684" t="s">
        <v>117</v>
      </c>
      <c r="F684">
        <v>1.01</v>
      </c>
      <c r="G684">
        <v>1.07</v>
      </c>
      <c r="H684">
        <v>1.06</v>
      </c>
      <c r="I684">
        <v>1.07</v>
      </c>
      <c r="J684">
        <v>1.1000000000000001</v>
      </c>
      <c r="K684">
        <v>1.08</v>
      </c>
      <c r="L684">
        <v>1.07</v>
      </c>
      <c r="M684">
        <v>1.06</v>
      </c>
      <c r="N684">
        <v>1.06</v>
      </c>
      <c r="O684">
        <v>1.05</v>
      </c>
      <c r="P684">
        <v>1.05</v>
      </c>
      <c r="Q684">
        <v>1.05</v>
      </c>
      <c r="R684">
        <v>1.05</v>
      </c>
      <c r="S684">
        <v>1.05</v>
      </c>
      <c r="T684">
        <v>1.05</v>
      </c>
      <c r="U684">
        <v>1.06</v>
      </c>
      <c r="V684">
        <v>1.05</v>
      </c>
      <c r="W684">
        <v>1.06</v>
      </c>
      <c r="X684">
        <v>1.06</v>
      </c>
      <c r="Y684">
        <v>1.06</v>
      </c>
      <c r="Z684">
        <v>1.06</v>
      </c>
      <c r="AA684">
        <v>1.06</v>
      </c>
      <c r="AB684">
        <v>1.06</v>
      </c>
      <c r="AC684">
        <v>1.06</v>
      </c>
      <c r="AD684">
        <v>1.06</v>
      </c>
      <c r="AE684">
        <v>1.06</v>
      </c>
      <c r="AF684">
        <v>1.06</v>
      </c>
      <c r="AG684">
        <v>1.07</v>
      </c>
      <c r="AH684">
        <v>1.07</v>
      </c>
      <c r="AI684">
        <v>1.07</v>
      </c>
      <c r="AJ684">
        <v>1.07</v>
      </c>
      <c r="AK684">
        <v>1.07</v>
      </c>
    </row>
    <row r="685" spans="1:37" x14ac:dyDescent="0.3">
      <c r="A685" s="86" t="str">
        <f t="shared" si="10"/>
        <v>SDGbaseTra_UrbAS_BAUPQXctrad</v>
      </c>
      <c r="B685" s="2" t="s">
        <v>222</v>
      </c>
      <c r="C685" s="4" t="s">
        <v>218</v>
      </c>
      <c r="D685" s="7" t="s">
        <v>120</v>
      </c>
      <c r="E685" t="s">
        <v>174</v>
      </c>
      <c r="F685">
        <v>1</v>
      </c>
      <c r="G685">
        <v>1.01</v>
      </c>
      <c r="H685">
        <v>1.01</v>
      </c>
      <c r="I685">
        <v>1.02</v>
      </c>
      <c r="J685">
        <v>1.01</v>
      </c>
      <c r="K685">
        <v>1.01</v>
      </c>
      <c r="L685">
        <v>1.01</v>
      </c>
      <c r="M685">
        <v>1.01</v>
      </c>
      <c r="N685">
        <v>1.01</v>
      </c>
      <c r="O685">
        <v>0.99</v>
      </c>
      <c r="P685">
        <v>0.99</v>
      </c>
      <c r="Q685">
        <v>1</v>
      </c>
      <c r="R685">
        <v>1.01</v>
      </c>
      <c r="S685">
        <v>1.01</v>
      </c>
      <c r="T685">
        <v>1.02</v>
      </c>
      <c r="U685">
        <v>1.02</v>
      </c>
      <c r="V685">
        <v>1.02</v>
      </c>
      <c r="W685">
        <v>1.03</v>
      </c>
      <c r="X685">
        <v>1.03</v>
      </c>
      <c r="Y685">
        <v>1.03</v>
      </c>
      <c r="Z685">
        <v>1.03</v>
      </c>
      <c r="AA685">
        <v>1.03</v>
      </c>
      <c r="AB685">
        <v>1.02</v>
      </c>
      <c r="AC685">
        <v>1.01</v>
      </c>
      <c r="AD685">
        <v>1.01</v>
      </c>
      <c r="AE685">
        <v>1.02</v>
      </c>
      <c r="AF685">
        <v>1.02</v>
      </c>
      <c r="AG685">
        <v>1.02</v>
      </c>
      <c r="AH685">
        <v>1.01</v>
      </c>
      <c r="AI685">
        <v>1</v>
      </c>
      <c r="AJ685">
        <v>1</v>
      </c>
      <c r="AK685">
        <v>0.99</v>
      </c>
    </row>
    <row r="686" spans="1:37" x14ac:dyDescent="0.3">
      <c r="A686" s="86" t="str">
        <f t="shared" si="10"/>
        <v>SDGbaseTra_UrbAS_BAUPQXchotl</v>
      </c>
      <c r="B686" s="2" t="s">
        <v>222</v>
      </c>
      <c r="C686" s="4" t="s">
        <v>218</v>
      </c>
      <c r="D686" s="7" t="s">
        <v>120</v>
      </c>
      <c r="E686" t="s">
        <v>175</v>
      </c>
      <c r="F686">
        <v>1.08</v>
      </c>
      <c r="G686">
        <v>1.08</v>
      </c>
      <c r="H686">
        <v>1.08</v>
      </c>
      <c r="I686">
        <v>1.07</v>
      </c>
      <c r="J686">
        <v>1.07</v>
      </c>
      <c r="K686">
        <v>1.07</v>
      </c>
      <c r="L686">
        <v>1.07</v>
      </c>
      <c r="M686">
        <v>1.08</v>
      </c>
      <c r="N686">
        <v>1.08</v>
      </c>
      <c r="O686">
        <v>1.08</v>
      </c>
      <c r="P686">
        <v>1.08</v>
      </c>
      <c r="Q686">
        <v>1.08</v>
      </c>
      <c r="R686">
        <v>1.0900000000000001</v>
      </c>
      <c r="S686">
        <v>1.0900000000000001</v>
      </c>
      <c r="T686">
        <v>1.1000000000000001</v>
      </c>
      <c r="U686">
        <v>1.1000000000000001</v>
      </c>
      <c r="V686">
        <v>1.1000000000000001</v>
      </c>
      <c r="W686">
        <v>1.1100000000000001</v>
      </c>
      <c r="X686">
        <v>1.1100000000000001</v>
      </c>
      <c r="Y686">
        <v>1.1100000000000001</v>
      </c>
      <c r="Z686">
        <v>1.1100000000000001</v>
      </c>
      <c r="AA686">
        <v>1.1100000000000001</v>
      </c>
      <c r="AB686">
        <v>1.1100000000000001</v>
      </c>
      <c r="AC686">
        <v>1.1100000000000001</v>
      </c>
      <c r="AD686">
        <v>1.1100000000000001</v>
      </c>
      <c r="AE686">
        <v>1.1100000000000001</v>
      </c>
      <c r="AF686">
        <v>1.1100000000000001</v>
      </c>
      <c r="AG686">
        <v>1.1100000000000001</v>
      </c>
      <c r="AH686">
        <v>1.1100000000000001</v>
      </c>
      <c r="AI686">
        <v>1.1100000000000001</v>
      </c>
      <c r="AJ686">
        <v>1.1100000000000001</v>
      </c>
      <c r="AK686">
        <v>1.1000000000000001</v>
      </c>
    </row>
    <row r="687" spans="1:37" x14ac:dyDescent="0.3">
      <c r="A687" s="86" t="str">
        <f t="shared" si="10"/>
        <v>SDGbaseTra_UrbAS_BAUPQXcptrp-l</v>
      </c>
      <c r="B687" s="2" t="s">
        <v>222</v>
      </c>
      <c r="C687" s="4" t="s">
        <v>218</v>
      </c>
      <c r="D687" s="7" t="s">
        <v>120</v>
      </c>
      <c r="E687" t="s">
        <v>176</v>
      </c>
      <c r="F687">
        <v>0.95</v>
      </c>
      <c r="G687">
        <v>0.95</v>
      </c>
      <c r="H687">
        <v>0.95</v>
      </c>
      <c r="I687">
        <v>0.95</v>
      </c>
      <c r="J687">
        <v>0.95</v>
      </c>
      <c r="K687">
        <v>0.95</v>
      </c>
      <c r="L687">
        <v>0.95</v>
      </c>
      <c r="M687">
        <v>0.95</v>
      </c>
      <c r="N687">
        <v>0.95</v>
      </c>
      <c r="O687">
        <v>0.95</v>
      </c>
      <c r="P687">
        <v>0.95</v>
      </c>
      <c r="Q687">
        <v>0.94</v>
      </c>
      <c r="R687">
        <v>0.93</v>
      </c>
      <c r="S687">
        <v>0.93</v>
      </c>
      <c r="T687">
        <v>0.92</v>
      </c>
      <c r="U687">
        <v>0.91</v>
      </c>
      <c r="V687">
        <v>0.9</v>
      </c>
      <c r="W687">
        <v>0.9</v>
      </c>
      <c r="X687">
        <v>0.89</v>
      </c>
      <c r="Y687">
        <v>0.88</v>
      </c>
      <c r="Z687">
        <v>0.87</v>
      </c>
      <c r="AA687">
        <v>0.86</v>
      </c>
      <c r="AB687">
        <v>0.86</v>
      </c>
      <c r="AC687">
        <v>0.85</v>
      </c>
      <c r="AD687">
        <v>0.84</v>
      </c>
      <c r="AE687">
        <v>0.84</v>
      </c>
      <c r="AF687">
        <v>0.84</v>
      </c>
      <c r="AG687">
        <v>0.83</v>
      </c>
      <c r="AH687">
        <v>0.83</v>
      </c>
      <c r="AI687">
        <v>0.83</v>
      </c>
      <c r="AJ687">
        <v>0.84</v>
      </c>
      <c r="AK687">
        <v>0.84</v>
      </c>
    </row>
    <row r="688" spans="1:37" x14ac:dyDescent="0.3">
      <c r="A688" s="86" t="str">
        <f t="shared" si="10"/>
        <v>SDGbaseTra_UrbAS_BAUPQXcftrp-l</v>
      </c>
      <c r="B688" s="2" t="s">
        <v>222</v>
      </c>
      <c r="C688" s="4" t="s">
        <v>218</v>
      </c>
      <c r="D688" s="7" t="s">
        <v>120</v>
      </c>
      <c r="E688" t="s">
        <v>177</v>
      </c>
      <c r="F688">
        <v>1</v>
      </c>
      <c r="G688">
        <v>0.98</v>
      </c>
      <c r="H688">
        <v>0.98</v>
      </c>
      <c r="I688">
        <v>1</v>
      </c>
      <c r="J688">
        <v>0.99</v>
      </c>
      <c r="K688">
        <v>0.98</v>
      </c>
      <c r="L688">
        <v>0.97</v>
      </c>
      <c r="M688">
        <v>0.97</v>
      </c>
      <c r="N688">
        <v>0.96</v>
      </c>
      <c r="O688">
        <v>0.95</v>
      </c>
      <c r="P688">
        <v>0.94</v>
      </c>
      <c r="Q688">
        <v>0.93</v>
      </c>
      <c r="R688">
        <v>0.91</v>
      </c>
      <c r="S688">
        <v>0.89</v>
      </c>
      <c r="T688">
        <v>0.87</v>
      </c>
      <c r="U688">
        <v>0.86</v>
      </c>
      <c r="V688">
        <v>0.85</v>
      </c>
      <c r="W688">
        <v>0.84</v>
      </c>
      <c r="X688">
        <v>0.82</v>
      </c>
      <c r="Y688">
        <v>0.81</v>
      </c>
      <c r="Z688">
        <v>0.8</v>
      </c>
      <c r="AA688">
        <v>0.79</v>
      </c>
      <c r="AB688">
        <v>0.78</v>
      </c>
      <c r="AC688">
        <v>0.77</v>
      </c>
      <c r="AD688">
        <v>0.76</v>
      </c>
      <c r="AE688">
        <v>0.75</v>
      </c>
      <c r="AF688">
        <v>0.74</v>
      </c>
      <c r="AG688">
        <v>0.72</v>
      </c>
      <c r="AH688">
        <v>0.72</v>
      </c>
      <c r="AI688">
        <v>0.73</v>
      </c>
      <c r="AJ688">
        <v>0.73</v>
      </c>
      <c r="AK688">
        <v>0.73</v>
      </c>
    </row>
    <row r="689" spans="1:37" x14ac:dyDescent="0.3">
      <c r="A689" s="86" t="str">
        <f t="shared" si="10"/>
        <v>SDGbaseTra_UrbAS_BAUPQXcptrp-o</v>
      </c>
      <c r="B689" s="2" t="s">
        <v>222</v>
      </c>
      <c r="C689" s="4" t="s">
        <v>218</v>
      </c>
      <c r="D689" s="7" t="s">
        <v>120</v>
      </c>
      <c r="E689" t="s">
        <v>178</v>
      </c>
      <c r="F689">
        <v>0.95</v>
      </c>
      <c r="G689">
        <v>0.94</v>
      </c>
      <c r="H689">
        <v>0.92</v>
      </c>
      <c r="I689">
        <v>0.9</v>
      </c>
      <c r="J689">
        <v>0.88</v>
      </c>
      <c r="K689">
        <v>0.87</v>
      </c>
      <c r="L689">
        <v>0.86</v>
      </c>
      <c r="M689">
        <v>0.86</v>
      </c>
      <c r="N689">
        <v>0.85</v>
      </c>
      <c r="O689">
        <v>0.87</v>
      </c>
      <c r="P689">
        <v>0.87</v>
      </c>
      <c r="Q689">
        <v>0.87</v>
      </c>
      <c r="R689">
        <v>0.87</v>
      </c>
      <c r="S689">
        <v>0.87</v>
      </c>
      <c r="T689">
        <v>0.88</v>
      </c>
      <c r="U689">
        <v>0.88</v>
      </c>
      <c r="V689">
        <v>0.88</v>
      </c>
      <c r="W689">
        <v>0.88</v>
      </c>
      <c r="X689">
        <v>0.88</v>
      </c>
      <c r="Y689">
        <v>0.88</v>
      </c>
      <c r="Z689">
        <v>0.88</v>
      </c>
      <c r="AA689">
        <v>0.88</v>
      </c>
      <c r="AB689">
        <v>0.89</v>
      </c>
      <c r="AC689">
        <v>0.89</v>
      </c>
      <c r="AD689">
        <v>0.89</v>
      </c>
      <c r="AE689">
        <v>0.89</v>
      </c>
      <c r="AF689">
        <v>0.89</v>
      </c>
      <c r="AG689">
        <v>0.9</v>
      </c>
      <c r="AH689">
        <v>0.9</v>
      </c>
      <c r="AI689">
        <v>0.9</v>
      </c>
      <c r="AJ689">
        <v>0.9</v>
      </c>
      <c r="AK689">
        <v>0.9</v>
      </c>
    </row>
    <row r="690" spans="1:37" x14ac:dyDescent="0.3">
      <c r="A690" s="86" t="str">
        <f t="shared" si="10"/>
        <v>SDGbaseTra_UrbAS_BAUPQXcftrp-o</v>
      </c>
      <c r="B690" s="2" t="s">
        <v>222</v>
      </c>
      <c r="C690" s="4" t="s">
        <v>218</v>
      </c>
      <c r="D690" s="7" t="s">
        <v>120</v>
      </c>
      <c r="E690" t="s">
        <v>179</v>
      </c>
      <c r="F690">
        <v>0.97</v>
      </c>
      <c r="G690">
        <v>0.95</v>
      </c>
      <c r="H690">
        <v>0.92</v>
      </c>
      <c r="I690">
        <v>0.9</v>
      </c>
      <c r="J690">
        <v>0.88</v>
      </c>
      <c r="K690">
        <v>0.87</v>
      </c>
      <c r="L690">
        <v>0.87</v>
      </c>
      <c r="M690">
        <v>0.87</v>
      </c>
      <c r="N690">
        <v>0.87</v>
      </c>
      <c r="O690">
        <v>0.89</v>
      </c>
      <c r="P690">
        <v>0.89</v>
      </c>
      <c r="Q690">
        <v>0.89</v>
      </c>
      <c r="R690">
        <v>0.89</v>
      </c>
      <c r="S690">
        <v>0.89</v>
      </c>
      <c r="T690">
        <v>0.89</v>
      </c>
      <c r="U690">
        <v>0.9</v>
      </c>
      <c r="V690">
        <v>0.9</v>
      </c>
      <c r="W690">
        <v>0.9</v>
      </c>
      <c r="X690">
        <v>0.9</v>
      </c>
      <c r="Y690">
        <v>0.9</v>
      </c>
      <c r="Z690">
        <v>0.9</v>
      </c>
      <c r="AA690">
        <v>0.91</v>
      </c>
      <c r="AB690">
        <v>0.91</v>
      </c>
      <c r="AC690">
        <v>0.92</v>
      </c>
      <c r="AD690">
        <v>0.92</v>
      </c>
      <c r="AE690">
        <v>0.92</v>
      </c>
      <c r="AF690">
        <v>0.92</v>
      </c>
      <c r="AG690">
        <v>0.92</v>
      </c>
      <c r="AH690">
        <v>0.92</v>
      </c>
      <c r="AI690">
        <v>0.91</v>
      </c>
      <c r="AJ690">
        <v>0.91</v>
      </c>
      <c r="AK690">
        <v>0.91</v>
      </c>
    </row>
    <row r="691" spans="1:37" x14ac:dyDescent="0.3">
      <c r="A691" s="86" t="str">
        <f t="shared" si="10"/>
        <v>SDGbaseTra_UrbAS_BAUPQXcprtr</v>
      </c>
      <c r="B691" s="2" t="s">
        <v>222</v>
      </c>
      <c r="C691" s="4" t="s">
        <v>218</v>
      </c>
      <c r="D691" s="7" t="s">
        <v>120</v>
      </c>
      <c r="E691" t="s">
        <v>180</v>
      </c>
      <c r="F691">
        <v>1</v>
      </c>
      <c r="G691">
        <v>1.02</v>
      </c>
      <c r="H691">
        <v>1.03</v>
      </c>
      <c r="I691">
        <v>1.01</v>
      </c>
      <c r="J691">
        <v>1</v>
      </c>
      <c r="K691">
        <v>0.99</v>
      </c>
      <c r="L691">
        <v>0.98</v>
      </c>
      <c r="M691">
        <v>0.97</v>
      </c>
      <c r="N691">
        <v>0.95</v>
      </c>
      <c r="O691">
        <v>0.97</v>
      </c>
      <c r="P691">
        <v>0.93</v>
      </c>
      <c r="Q691">
        <v>0.88</v>
      </c>
      <c r="R691">
        <v>0.83</v>
      </c>
      <c r="S691">
        <v>0.77</v>
      </c>
      <c r="T691">
        <v>0.73</v>
      </c>
      <c r="U691">
        <v>0.68</v>
      </c>
      <c r="V691">
        <v>0.64</v>
      </c>
      <c r="W691">
        <v>0.6</v>
      </c>
      <c r="X691">
        <v>0.55000000000000004</v>
      </c>
      <c r="Y691">
        <v>0.51</v>
      </c>
      <c r="Z691">
        <v>0.46</v>
      </c>
      <c r="AA691">
        <v>0.42</v>
      </c>
      <c r="AB691">
        <v>0.39</v>
      </c>
      <c r="AC691">
        <v>0.37</v>
      </c>
      <c r="AD691">
        <v>0.34</v>
      </c>
      <c r="AE691">
        <v>0.32</v>
      </c>
      <c r="AF691">
        <v>0.28999999999999998</v>
      </c>
      <c r="AG691">
        <v>0.28000000000000003</v>
      </c>
      <c r="AH691">
        <v>0.26</v>
      </c>
      <c r="AI691">
        <v>0.24</v>
      </c>
      <c r="AJ691">
        <v>0.23</v>
      </c>
      <c r="AK691">
        <v>0.21</v>
      </c>
    </row>
    <row r="692" spans="1:37" x14ac:dyDescent="0.3">
      <c r="A692" s="86" t="str">
        <f t="shared" si="10"/>
        <v>SDGbaseTra_UrbAS_BAUPQXctrps</v>
      </c>
      <c r="B692" s="2" t="s">
        <v>222</v>
      </c>
      <c r="C692" s="4" t="s">
        <v>218</v>
      </c>
      <c r="D692" s="7" t="s">
        <v>120</v>
      </c>
      <c r="E692" t="s">
        <v>181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0.99</v>
      </c>
      <c r="P692">
        <v>0.99</v>
      </c>
      <c r="Q692">
        <v>0.99</v>
      </c>
      <c r="R692">
        <v>0.99</v>
      </c>
      <c r="S692">
        <v>0.99</v>
      </c>
      <c r="T692">
        <v>0.99</v>
      </c>
      <c r="U692">
        <v>0.99</v>
      </c>
      <c r="V692">
        <v>0.99</v>
      </c>
      <c r="W692">
        <v>0.99</v>
      </c>
      <c r="X692">
        <v>0.99</v>
      </c>
      <c r="Y692">
        <v>0.99</v>
      </c>
      <c r="Z692">
        <v>0.99</v>
      </c>
      <c r="AA692">
        <v>0.99</v>
      </c>
      <c r="AB692">
        <v>0.99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</row>
    <row r="693" spans="1:37" x14ac:dyDescent="0.3">
      <c r="A693" s="86" t="str">
        <f t="shared" si="10"/>
        <v>SDGbaseTra_UrbAS_BAUPQXccomm</v>
      </c>
      <c r="B693" s="2" t="s">
        <v>222</v>
      </c>
      <c r="C693" s="4" t="s">
        <v>218</v>
      </c>
      <c r="D693" s="7" t="s">
        <v>120</v>
      </c>
      <c r="E693" t="s">
        <v>182</v>
      </c>
      <c r="F693">
        <v>1</v>
      </c>
      <c r="G693">
        <v>0.96</v>
      </c>
      <c r="H693">
        <v>0.97</v>
      </c>
      <c r="I693">
        <v>0.98</v>
      </c>
      <c r="J693">
        <v>0.98</v>
      </c>
      <c r="K693">
        <v>0.99</v>
      </c>
      <c r="L693">
        <v>0.99</v>
      </c>
      <c r="M693">
        <v>0.99</v>
      </c>
      <c r="N693">
        <v>0.99</v>
      </c>
      <c r="O693">
        <v>1</v>
      </c>
      <c r="P693">
        <v>1</v>
      </c>
      <c r="Q693">
        <v>1</v>
      </c>
      <c r="R693">
        <v>1.01</v>
      </c>
      <c r="S693">
        <v>1.01</v>
      </c>
      <c r="T693">
        <v>1.01</v>
      </c>
      <c r="U693">
        <v>1.01</v>
      </c>
      <c r="V693">
        <v>1.02</v>
      </c>
      <c r="W693">
        <v>1.02</v>
      </c>
      <c r="X693">
        <v>1.02</v>
      </c>
      <c r="Y693">
        <v>1.02</v>
      </c>
      <c r="Z693">
        <v>1.02</v>
      </c>
      <c r="AA693">
        <v>1.02</v>
      </c>
      <c r="AB693">
        <v>1.02</v>
      </c>
      <c r="AC693">
        <v>1.02</v>
      </c>
      <c r="AD693">
        <v>1.03</v>
      </c>
      <c r="AE693">
        <v>1.03</v>
      </c>
      <c r="AF693">
        <v>1.03</v>
      </c>
      <c r="AG693">
        <v>1.03</v>
      </c>
      <c r="AH693">
        <v>1.03</v>
      </c>
      <c r="AI693">
        <v>1.03</v>
      </c>
      <c r="AJ693">
        <v>1.03</v>
      </c>
      <c r="AK693">
        <v>1.03</v>
      </c>
    </row>
    <row r="694" spans="1:37" x14ac:dyDescent="0.3">
      <c r="A694" s="86" t="str">
        <f t="shared" si="10"/>
        <v>SDGbaseTra_UrbAS_BAUPQXcfsrv</v>
      </c>
      <c r="B694" s="2" t="s">
        <v>222</v>
      </c>
      <c r="C694" s="4" t="s">
        <v>218</v>
      </c>
      <c r="D694" s="7" t="s">
        <v>120</v>
      </c>
      <c r="E694" t="s">
        <v>183</v>
      </c>
      <c r="F694">
        <v>1.04</v>
      </c>
      <c r="G694">
        <v>1.01</v>
      </c>
      <c r="H694">
        <v>1.01</v>
      </c>
      <c r="I694">
        <v>1.01</v>
      </c>
      <c r="J694">
        <v>1</v>
      </c>
      <c r="K694">
        <v>1.01</v>
      </c>
      <c r="L694">
        <v>1.01</v>
      </c>
      <c r="M694">
        <v>1.02</v>
      </c>
      <c r="N694">
        <v>1.02</v>
      </c>
      <c r="O694">
        <v>1.02</v>
      </c>
      <c r="P694">
        <v>1.02</v>
      </c>
      <c r="Q694">
        <v>1.02</v>
      </c>
      <c r="R694">
        <v>1.03</v>
      </c>
      <c r="S694">
        <v>1.04</v>
      </c>
      <c r="T694">
        <v>1.04</v>
      </c>
      <c r="U694">
        <v>1.05</v>
      </c>
      <c r="V694">
        <v>1.05</v>
      </c>
      <c r="W694">
        <v>1.06</v>
      </c>
      <c r="X694">
        <v>1.06</v>
      </c>
      <c r="Y694">
        <v>1.06</v>
      </c>
      <c r="Z694">
        <v>1.06</v>
      </c>
      <c r="AA694">
        <v>1.06</v>
      </c>
      <c r="AB694">
        <v>1.06</v>
      </c>
      <c r="AC694">
        <v>1.06</v>
      </c>
      <c r="AD694">
        <v>1.06</v>
      </c>
      <c r="AE694">
        <v>1.06</v>
      </c>
      <c r="AF694">
        <v>1.06</v>
      </c>
      <c r="AG694">
        <v>1.06</v>
      </c>
      <c r="AH694">
        <v>1.05</v>
      </c>
      <c r="AI694">
        <v>1.05</v>
      </c>
      <c r="AJ694">
        <v>1.04</v>
      </c>
      <c r="AK694">
        <v>1.03</v>
      </c>
    </row>
    <row r="695" spans="1:37" x14ac:dyDescent="0.3">
      <c r="A695" s="86" t="str">
        <f t="shared" si="10"/>
        <v>SDGbaseTra_UrbAS_BAUPQXcbsrv</v>
      </c>
      <c r="B695" s="2" t="s">
        <v>222</v>
      </c>
      <c r="C695" s="4" t="s">
        <v>218</v>
      </c>
      <c r="D695" s="7" t="s">
        <v>120</v>
      </c>
      <c r="E695" t="s">
        <v>118</v>
      </c>
      <c r="F695">
        <v>1.04</v>
      </c>
      <c r="G695">
        <v>1.01</v>
      </c>
      <c r="H695">
        <v>1.01</v>
      </c>
      <c r="I695">
        <v>1.02</v>
      </c>
      <c r="J695">
        <v>1.02</v>
      </c>
      <c r="K695">
        <v>1.02</v>
      </c>
      <c r="L695">
        <v>1.03</v>
      </c>
      <c r="M695">
        <v>1.03</v>
      </c>
      <c r="N695">
        <v>1.03</v>
      </c>
      <c r="O695">
        <v>1.02</v>
      </c>
      <c r="P695">
        <v>1.03</v>
      </c>
      <c r="Q695">
        <v>1.03</v>
      </c>
      <c r="R695">
        <v>1.03</v>
      </c>
      <c r="S695">
        <v>1.03</v>
      </c>
      <c r="T695">
        <v>1.04</v>
      </c>
      <c r="U695">
        <v>1.04</v>
      </c>
      <c r="V695">
        <v>1.04</v>
      </c>
      <c r="W695">
        <v>1.04</v>
      </c>
      <c r="X695">
        <v>1.05</v>
      </c>
      <c r="Y695">
        <v>1.05</v>
      </c>
      <c r="Z695">
        <v>1.05</v>
      </c>
      <c r="AA695">
        <v>1.05</v>
      </c>
      <c r="AB695">
        <v>1.04</v>
      </c>
      <c r="AC695">
        <v>1.04</v>
      </c>
      <c r="AD695">
        <v>1.04</v>
      </c>
      <c r="AE695">
        <v>1.04</v>
      </c>
      <c r="AF695">
        <v>1.05</v>
      </c>
      <c r="AG695">
        <v>1.05</v>
      </c>
      <c r="AH695">
        <v>1.05</v>
      </c>
      <c r="AI695">
        <v>1.04</v>
      </c>
      <c r="AJ695">
        <v>1.04</v>
      </c>
      <c r="AK695">
        <v>1.04</v>
      </c>
    </row>
    <row r="696" spans="1:37" x14ac:dyDescent="0.3">
      <c r="A696" s="86" t="str">
        <f t="shared" si="10"/>
        <v>SDGbaseTra_UrbAS_BAUPQXcgsrv</v>
      </c>
      <c r="B696" s="2" t="s">
        <v>222</v>
      </c>
      <c r="C696" s="4" t="s">
        <v>218</v>
      </c>
      <c r="D696" s="7" t="s">
        <v>120</v>
      </c>
      <c r="E696" t="s">
        <v>184</v>
      </c>
      <c r="F696">
        <v>1.02</v>
      </c>
      <c r="G696">
        <v>1.04</v>
      </c>
      <c r="H696">
        <v>1.04</v>
      </c>
      <c r="I696">
        <v>1.06</v>
      </c>
      <c r="J696">
        <v>1.1000000000000001</v>
      </c>
      <c r="K696">
        <v>1.1000000000000001</v>
      </c>
      <c r="L696">
        <v>1.1100000000000001</v>
      </c>
      <c r="M696">
        <v>1.1100000000000001</v>
      </c>
      <c r="N696">
        <v>1.1100000000000001</v>
      </c>
      <c r="O696">
        <v>1.1100000000000001</v>
      </c>
      <c r="P696">
        <v>1.1200000000000001</v>
      </c>
      <c r="Q696">
        <v>1.1200000000000001</v>
      </c>
      <c r="R696">
        <v>1.1200000000000001</v>
      </c>
      <c r="S696">
        <v>1.1299999999999999</v>
      </c>
      <c r="T696">
        <v>1.1299999999999999</v>
      </c>
      <c r="U696">
        <v>1.1299999999999999</v>
      </c>
      <c r="V696">
        <v>1.1399999999999999</v>
      </c>
      <c r="W696">
        <v>1.1399999999999999</v>
      </c>
      <c r="X696">
        <v>1.1399999999999999</v>
      </c>
      <c r="Y696">
        <v>1.1399999999999999</v>
      </c>
      <c r="Z696">
        <v>1.1399999999999999</v>
      </c>
      <c r="AA696">
        <v>1.1399999999999999</v>
      </c>
      <c r="AB696">
        <v>1.1399999999999999</v>
      </c>
      <c r="AC696">
        <v>1.1399999999999999</v>
      </c>
      <c r="AD696">
        <v>1.1399999999999999</v>
      </c>
      <c r="AE696">
        <v>1.1399999999999999</v>
      </c>
      <c r="AF696">
        <v>1.1399999999999999</v>
      </c>
      <c r="AG696">
        <v>1.1399999999999999</v>
      </c>
      <c r="AH696">
        <v>1.1200000000000001</v>
      </c>
      <c r="AI696">
        <v>1.1100000000000001</v>
      </c>
      <c r="AJ696">
        <v>1.1000000000000001</v>
      </c>
      <c r="AK696">
        <v>1.0900000000000001</v>
      </c>
    </row>
    <row r="697" spans="1:37" x14ac:dyDescent="0.3">
      <c r="A697" s="86" t="str">
        <f t="shared" si="10"/>
        <v>SDGbaseTra_UrbAS_BAUPQXcosrv</v>
      </c>
      <c r="B697" s="2" t="s">
        <v>222</v>
      </c>
      <c r="C697" s="4" t="s">
        <v>218</v>
      </c>
      <c r="D697" s="7" t="s">
        <v>120</v>
      </c>
      <c r="E697" t="s">
        <v>185</v>
      </c>
      <c r="F697">
        <v>1.07</v>
      </c>
      <c r="G697">
        <v>1.1399999999999999</v>
      </c>
      <c r="H697">
        <v>1.1299999999999999</v>
      </c>
      <c r="I697">
        <v>1.1200000000000001</v>
      </c>
      <c r="J697">
        <v>1.1200000000000001</v>
      </c>
      <c r="K697">
        <v>1.1200000000000001</v>
      </c>
      <c r="L697">
        <v>1.1200000000000001</v>
      </c>
      <c r="M697">
        <v>1.1200000000000001</v>
      </c>
      <c r="N697">
        <v>1.1200000000000001</v>
      </c>
      <c r="O697">
        <v>1.1200000000000001</v>
      </c>
      <c r="P697">
        <v>1.1200000000000001</v>
      </c>
      <c r="Q697">
        <v>1.1200000000000001</v>
      </c>
      <c r="R697">
        <v>1.1299999999999999</v>
      </c>
      <c r="S697">
        <v>1.1299999999999999</v>
      </c>
      <c r="T697">
        <v>1.1399999999999999</v>
      </c>
      <c r="U697">
        <v>1.1399999999999999</v>
      </c>
      <c r="V697">
        <v>1.1399999999999999</v>
      </c>
      <c r="W697">
        <v>1.1499999999999999</v>
      </c>
      <c r="X697">
        <v>1.1499999999999999</v>
      </c>
      <c r="Y697">
        <v>1.1499999999999999</v>
      </c>
      <c r="Z697">
        <v>1.1499999999999999</v>
      </c>
      <c r="AA697">
        <v>1.1599999999999999</v>
      </c>
      <c r="AB697">
        <v>1.1499999999999999</v>
      </c>
      <c r="AC697">
        <v>1.1499999999999999</v>
      </c>
      <c r="AD697">
        <v>1.1499999999999999</v>
      </c>
      <c r="AE697">
        <v>1.1599999999999999</v>
      </c>
      <c r="AF697">
        <v>1.1599999999999999</v>
      </c>
      <c r="AG697">
        <v>1.1599999999999999</v>
      </c>
      <c r="AH697">
        <v>1.1599999999999999</v>
      </c>
      <c r="AI697">
        <v>1.1599999999999999</v>
      </c>
      <c r="AJ697">
        <v>1.1599999999999999</v>
      </c>
      <c r="AK697">
        <v>1.1499999999999999</v>
      </c>
    </row>
    <row r="698" spans="1:37" x14ac:dyDescent="0.3">
      <c r="A698" s="86" t="str">
        <f t="shared" si="10"/>
        <v>SDGbaseTra_UrbAS_BAUPQXcimpt</v>
      </c>
      <c r="B698" s="2" t="s">
        <v>222</v>
      </c>
      <c r="C698" s="4" t="s">
        <v>218</v>
      </c>
      <c r="D698" s="7" t="s">
        <v>120</v>
      </c>
      <c r="E698" t="s">
        <v>119</v>
      </c>
      <c r="F698">
        <v>1.01</v>
      </c>
      <c r="G698">
        <v>1.04</v>
      </c>
      <c r="H698">
        <v>1.05</v>
      </c>
      <c r="I698">
        <v>1.04</v>
      </c>
      <c r="J698">
        <v>1.04</v>
      </c>
      <c r="K698">
        <v>1.04</v>
      </c>
      <c r="L698">
        <v>1.05</v>
      </c>
      <c r="M698">
        <v>1.05</v>
      </c>
      <c r="N698">
        <v>1.05</v>
      </c>
      <c r="O698">
        <v>1.08</v>
      </c>
      <c r="P698">
        <v>1.0900000000000001</v>
      </c>
      <c r="Q698">
        <v>1.0900000000000001</v>
      </c>
      <c r="R698">
        <v>1.0900000000000001</v>
      </c>
      <c r="S698">
        <v>1.1000000000000001</v>
      </c>
      <c r="T698">
        <v>1.1000000000000001</v>
      </c>
      <c r="U698">
        <v>1.1000000000000001</v>
      </c>
      <c r="V698">
        <v>1.1000000000000001</v>
      </c>
      <c r="W698">
        <v>1.1000000000000001</v>
      </c>
      <c r="X698">
        <v>1.1100000000000001</v>
      </c>
      <c r="Y698">
        <v>1.1100000000000001</v>
      </c>
      <c r="Z698">
        <v>1.1000000000000001</v>
      </c>
      <c r="AA698">
        <v>1.1000000000000001</v>
      </c>
      <c r="AB698">
        <v>1.1100000000000001</v>
      </c>
      <c r="AC698">
        <v>1.1100000000000001</v>
      </c>
      <c r="AD698">
        <v>1.1100000000000001</v>
      </c>
      <c r="AE698">
        <v>1.1100000000000001</v>
      </c>
      <c r="AF698">
        <v>1.1100000000000001</v>
      </c>
      <c r="AG698">
        <v>1.1100000000000001</v>
      </c>
      <c r="AH698">
        <v>1.1100000000000001</v>
      </c>
      <c r="AI698">
        <v>1.1000000000000001</v>
      </c>
      <c r="AJ698">
        <v>1.0900000000000001</v>
      </c>
      <c r="AK698">
        <v>1.0900000000000001</v>
      </c>
    </row>
    <row r="699" spans="1:37" x14ac:dyDescent="0.3">
      <c r="A699" s="86" t="str">
        <f t="shared" si="10"/>
        <v>SDGbaseTra_UrbAS_BAUC_InvValctext</v>
      </c>
      <c r="B699" s="2" t="s">
        <v>222</v>
      </c>
      <c r="C699" s="4" t="s">
        <v>218</v>
      </c>
      <c r="D699" s="7" t="s">
        <v>186</v>
      </c>
      <c r="E699" t="s">
        <v>102</v>
      </c>
      <c r="F699">
        <v>0.03</v>
      </c>
      <c r="G699">
        <v>0.03</v>
      </c>
      <c r="H699">
        <v>0.03</v>
      </c>
      <c r="I699">
        <v>0.03</v>
      </c>
      <c r="J699">
        <v>0.03</v>
      </c>
      <c r="K699">
        <v>0.03</v>
      </c>
      <c r="L699">
        <v>0.03</v>
      </c>
      <c r="M699">
        <v>0.04</v>
      </c>
      <c r="N699">
        <v>0.04</v>
      </c>
      <c r="O699">
        <v>0.04</v>
      </c>
      <c r="P699">
        <v>0.04</v>
      </c>
      <c r="Q699">
        <v>0.04</v>
      </c>
      <c r="R699">
        <v>0.04</v>
      </c>
      <c r="S699">
        <v>0.04</v>
      </c>
      <c r="T699">
        <v>0.04</v>
      </c>
      <c r="U699">
        <v>0.05</v>
      </c>
      <c r="V699">
        <v>0.05</v>
      </c>
      <c r="W699">
        <v>0.05</v>
      </c>
      <c r="X699">
        <v>0.05</v>
      </c>
      <c r="Y699">
        <v>0.05</v>
      </c>
      <c r="Z699">
        <v>0.05</v>
      </c>
      <c r="AA699">
        <v>0.06</v>
      </c>
      <c r="AB699">
        <v>0.06</v>
      </c>
      <c r="AC699">
        <v>0.06</v>
      </c>
      <c r="AD699">
        <v>0.06</v>
      </c>
      <c r="AE699">
        <v>0.06</v>
      </c>
      <c r="AF699">
        <v>0.06</v>
      </c>
      <c r="AG699">
        <v>7.0000000000000007E-2</v>
      </c>
      <c r="AH699">
        <v>7.0000000000000007E-2</v>
      </c>
      <c r="AI699">
        <v>0.06</v>
      </c>
      <c r="AJ699">
        <v>0.06</v>
      </c>
      <c r="AK699">
        <v>0.06</v>
      </c>
    </row>
    <row r="700" spans="1:37" x14ac:dyDescent="0.3">
      <c r="A700" s="86" t="str">
        <f t="shared" si="10"/>
        <v>SDGbaseTra_UrbAS_BAUC_InvValcleat</v>
      </c>
      <c r="B700" s="2" t="s">
        <v>222</v>
      </c>
      <c r="C700" s="4" t="s">
        <v>218</v>
      </c>
      <c r="D700" s="7" t="s">
        <v>186</v>
      </c>
      <c r="E700" t="s">
        <v>103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</row>
    <row r="701" spans="1:37" x14ac:dyDescent="0.3">
      <c r="A701" s="86" t="str">
        <f t="shared" si="10"/>
        <v>SDGbaseTra_UrbAS_BAUC_InvValcprnt</v>
      </c>
      <c r="B701" s="2" t="s">
        <v>222</v>
      </c>
      <c r="C701" s="4" t="s">
        <v>218</v>
      </c>
      <c r="D701" s="7" t="s">
        <v>186</v>
      </c>
      <c r="E701" t="s">
        <v>104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</row>
    <row r="702" spans="1:37" x14ac:dyDescent="0.3">
      <c r="A702" s="86" t="str">
        <f t="shared" si="10"/>
        <v>SDGbaseTra_UrbAS_BAUC_InvValcrubb</v>
      </c>
      <c r="B702" s="2" t="s">
        <v>222</v>
      </c>
      <c r="C702" s="4" t="s">
        <v>218</v>
      </c>
      <c r="D702" s="7" t="s">
        <v>186</v>
      </c>
      <c r="E702" t="s">
        <v>105</v>
      </c>
      <c r="F702">
        <v>0.01</v>
      </c>
      <c r="G702">
        <v>0.01</v>
      </c>
      <c r="H702">
        <v>0.01</v>
      </c>
      <c r="I702">
        <v>0.01</v>
      </c>
      <c r="J702">
        <v>0.01</v>
      </c>
      <c r="K702">
        <v>0.01</v>
      </c>
      <c r="L702">
        <v>0.01</v>
      </c>
      <c r="M702">
        <v>0.01</v>
      </c>
      <c r="N702">
        <v>0.01</v>
      </c>
      <c r="O702">
        <v>0.01</v>
      </c>
      <c r="P702">
        <v>0.01</v>
      </c>
      <c r="Q702">
        <v>0.01</v>
      </c>
      <c r="R702">
        <v>0.01</v>
      </c>
      <c r="S702">
        <v>0.01</v>
      </c>
      <c r="T702">
        <v>0.01</v>
      </c>
      <c r="U702">
        <v>0.01</v>
      </c>
      <c r="V702">
        <v>0.01</v>
      </c>
      <c r="W702">
        <v>0.01</v>
      </c>
      <c r="X702">
        <v>0.01</v>
      </c>
      <c r="Y702">
        <v>0.01</v>
      </c>
      <c r="Z702">
        <v>0.01</v>
      </c>
      <c r="AA702">
        <v>0.01</v>
      </c>
      <c r="AB702">
        <v>0.01</v>
      </c>
      <c r="AC702">
        <v>0.01</v>
      </c>
      <c r="AD702">
        <v>0.01</v>
      </c>
      <c r="AE702">
        <v>0.01</v>
      </c>
      <c r="AF702">
        <v>0.01</v>
      </c>
      <c r="AG702">
        <v>0.01</v>
      </c>
      <c r="AH702">
        <v>0.01</v>
      </c>
      <c r="AI702">
        <v>0.01</v>
      </c>
      <c r="AJ702">
        <v>0.01</v>
      </c>
      <c r="AK702">
        <v>0.01</v>
      </c>
    </row>
    <row r="703" spans="1:37" x14ac:dyDescent="0.3">
      <c r="A703" s="86" t="str">
        <f t="shared" si="10"/>
        <v>SDGbaseTra_UrbAS_BAUC_InvValcplas</v>
      </c>
      <c r="B703" s="2" t="s">
        <v>222</v>
      </c>
      <c r="C703" s="4" t="s">
        <v>218</v>
      </c>
      <c r="D703" s="7" t="s">
        <v>186</v>
      </c>
      <c r="E703" t="s">
        <v>106</v>
      </c>
      <c r="F703">
        <v>0.01</v>
      </c>
      <c r="G703">
        <v>0.01</v>
      </c>
      <c r="H703">
        <v>0.01</v>
      </c>
      <c r="I703">
        <v>0.01</v>
      </c>
      <c r="J703">
        <v>0.01</v>
      </c>
      <c r="K703">
        <v>0.01</v>
      </c>
      <c r="L703">
        <v>0.01</v>
      </c>
      <c r="M703">
        <v>0.01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0.03</v>
      </c>
      <c r="AE703">
        <v>0.03</v>
      </c>
      <c r="AF703">
        <v>0.03</v>
      </c>
      <c r="AG703">
        <v>0.03</v>
      </c>
      <c r="AH703">
        <v>0.03</v>
      </c>
      <c r="AI703">
        <v>0.03</v>
      </c>
      <c r="AJ703">
        <v>0.03</v>
      </c>
      <c r="AK703">
        <v>0.03</v>
      </c>
    </row>
    <row r="704" spans="1:37" x14ac:dyDescent="0.3">
      <c r="A704" s="86" t="str">
        <f t="shared" si="10"/>
        <v>SDGbaseTra_UrbAS_BAUC_InvValcnmet</v>
      </c>
      <c r="B704" s="2" t="s">
        <v>222</v>
      </c>
      <c r="C704" s="4" t="s">
        <v>218</v>
      </c>
      <c r="D704" s="7" t="s">
        <v>186</v>
      </c>
      <c r="E704" t="s">
        <v>107</v>
      </c>
      <c r="F704">
        <v>0.03</v>
      </c>
      <c r="G704">
        <v>0.03</v>
      </c>
      <c r="H704">
        <v>0.03</v>
      </c>
      <c r="I704">
        <v>0.03</v>
      </c>
      <c r="J704">
        <v>0.03</v>
      </c>
      <c r="K704">
        <v>0.03</v>
      </c>
      <c r="L704">
        <v>0.03</v>
      </c>
      <c r="M704">
        <v>0.03</v>
      </c>
      <c r="N704">
        <v>0.03</v>
      </c>
      <c r="O704">
        <v>0.03</v>
      </c>
      <c r="P704">
        <v>0.03</v>
      </c>
      <c r="Q704">
        <v>0.03</v>
      </c>
      <c r="R704">
        <v>0.04</v>
      </c>
      <c r="S704">
        <v>0.04</v>
      </c>
      <c r="T704">
        <v>0.04</v>
      </c>
      <c r="U704">
        <v>0.04</v>
      </c>
      <c r="V704">
        <v>0.04</v>
      </c>
      <c r="W704">
        <v>0.04</v>
      </c>
      <c r="X704">
        <v>0.04</v>
      </c>
      <c r="Y704">
        <v>0.05</v>
      </c>
      <c r="Z704">
        <v>0.05</v>
      </c>
      <c r="AA704">
        <v>0.05</v>
      </c>
      <c r="AB704">
        <v>0.05</v>
      </c>
      <c r="AC704">
        <v>0.05</v>
      </c>
      <c r="AD704">
        <v>0.05</v>
      </c>
      <c r="AE704">
        <v>0.05</v>
      </c>
      <c r="AF704">
        <v>0.05</v>
      </c>
      <c r="AG704">
        <v>0.06</v>
      </c>
      <c r="AH704">
        <v>0.06</v>
      </c>
      <c r="AI704">
        <v>0.06</v>
      </c>
      <c r="AJ704">
        <v>0.06</v>
      </c>
      <c r="AK704">
        <v>0.06</v>
      </c>
    </row>
    <row r="705" spans="1:37" x14ac:dyDescent="0.3">
      <c r="A705" s="86" t="str">
        <f t="shared" si="10"/>
        <v>SDGbaseTra_UrbAS_BAUC_InvValcnfrm</v>
      </c>
      <c r="B705" s="2" t="s">
        <v>222</v>
      </c>
      <c r="C705" s="4" t="s">
        <v>218</v>
      </c>
      <c r="D705" s="7" t="s">
        <v>186</v>
      </c>
      <c r="E705" t="s">
        <v>108</v>
      </c>
      <c r="F705">
        <v>1.58</v>
      </c>
      <c r="G705">
        <v>1.49</v>
      </c>
      <c r="H705">
        <v>1.6</v>
      </c>
      <c r="I705">
        <v>1.72</v>
      </c>
      <c r="J705">
        <v>1.8</v>
      </c>
      <c r="K705">
        <v>1.87</v>
      </c>
      <c r="L705">
        <v>1.91</v>
      </c>
      <c r="M705">
        <v>1.91</v>
      </c>
      <c r="N705">
        <v>1.92</v>
      </c>
      <c r="O705">
        <v>1.9</v>
      </c>
      <c r="P705">
        <v>1.92</v>
      </c>
      <c r="Q705">
        <v>1.97</v>
      </c>
      <c r="R705">
        <v>2.02</v>
      </c>
      <c r="S705">
        <v>2.08</v>
      </c>
      <c r="T705">
        <v>2.15</v>
      </c>
      <c r="U705">
        <v>2.21</v>
      </c>
      <c r="V705">
        <v>2.2400000000000002</v>
      </c>
      <c r="W705">
        <v>2.2799999999999998</v>
      </c>
      <c r="X705">
        <v>2.38</v>
      </c>
      <c r="Y705">
        <v>2.44</v>
      </c>
      <c r="Z705">
        <v>2.52</v>
      </c>
      <c r="AA705">
        <v>2.59</v>
      </c>
      <c r="AB705">
        <v>2.9</v>
      </c>
      <c r="AC705">
        <v>3.13</v>
      </c>
      <c r="AD705">
        <v>3.23</v>
      </c>
      <c r="AE705">
        <v>3.32</v>
      </c>
      <c r="AF705">
        <v>3.4</v>
      </c>
      <c r="AG705">
        <v>3.5</v>
      </c>
      <c r="AH705">
        <v>3.8</v>
      </c>
      <c r="AI705">
        <v>4.0599999999999996</v>
      </c>
      <c r="AJ705">
        <v>4.17</v>
      </c>
      <c r="AK705">
        <v>4.24</v>
      </c>
    </row>
    <row r="706" spans="1:37" x14ac:dyDescent="0.3">
      <c r="A706" s="86" t="str">
        <f t="shared" ref="A706:A769" si="11">_xlfn.CONCAT(C706,D706,E706)</f>
        <v>SDGbaseTra_UrbAS_BAUC_InvValcmetp</v>
      </c>
      <c r="B706" s="2" t="s">
        <v>222</v>
      </c>
      <c r="C706" s="4" t="s">
        <v>218</v>
      </c>
      <c r="D706" s="7" t="s">
        <v>186</v>
      </c>
      <c r="E706" t="s">
        <v>109</v>
      </c>
      <c r="F706">
        <v>2.84</v>
      </c>
      <c r="G706">
        <v>2.77</v>
      </c>
      <c r="H706">
        <v>2.87</v>
      </c>
      <c r="I706">
        <v>2.97</v>
      </c>
      <c r="J706">
        <v>3.04</v>
      </c>
      <c r="K706">
        <v>3.1</v>
      </c>
      <c r="L706">
        <v>3.17</v>
      </c>
      <c r="M706">
        <v>3.24</v>
      </c>
      <c r="N706">
        <v>3.32</v>
      </c>
      <c r="O706">
        <v>3.38</v>
      </c>
      <c r="P706">
        <v>3.48</v>
      </c>
      <c r="Q706">
        <v>3.58</v>
      </c>
      <c r="R706">
        <v>3.69</v>
      </c>
      <c r="S706">
        <v>3.81</v>
      </c>
      <c r="T706">
        <v>3.94</v>
      </c>
      <c r="U706">
        <v>4.09</v>
      </c>
      <c r="V706">
        <v>4.1900000000000004</v>
      </c>
      <c r="W706">
        <v>4.33</v>
      </c>
      <c r="X706">
        <v>4.54</v>
      </c>
      <c r="Y706">
        <v>4.67</v>
      </c>
      <c r="Z706">
        <v>4.8099999999999996</v>
      </c>
      <c r="AA706">
        <v>4.95</v>
      </c>
      <c r="AB706">
        <v>5.1100000000000003</v>
      </c>
      <c r="AC706">
        <v>5.26</v>
      </c>
      <c r="AD706">
        <v>5.42</v>
      </c>
      <c r="AE706">
        <v>5.58</v>
      </c>
      <c r="AF706">
        <v>5.75</v>
      </c>
      <c r="AG706">
        <v>5.93</v>
      </c>
      <c r="AH706">
        <v>5.95</v>
      </c>
      <c r="AI706">
        <v>5.95</v>
      </c>
      <c r="AJ706">
        <v>5.95</v>
      </c>
      <c r="AK706">
        <v>5.94</v>
      </c>
    </row>
    <row r="707" spans="1:37" x14ac:dyDescent="0.3">
      <c r="A707" s="86" t="str">
        <f t="shared" si="11"/>
        <v>SDGbaseTra_UrbAS_BAUC_InvValcmach</v>
      </c>
      <c r="B707" s="2" t="s">
        <v>222</v>
      </c>
      <c r="C707" s="4" t="s">
        <v>218</v>
      </c>
      <c r="D707" s="7" t="s">
        <v>186</v>
      </c>
      <c r="E707" t="s">
        <v>110</v>
      </c>
      <c r="F707">
        <v>159.36000000000001</v>
      </c>
      <c r="G707">
        <v>150.57</v>
      </c>
      <c r="H707">
        <v>156.72</v>
      </c>
      <c r="I707">
        <v>161.44</v>
      </c>
      <c r="J707">
        <v>165.06</v>
      </c>
      <c r="K707">
        <v>168.75</v>
      </c>
      <c r="L707">
        <v>172.94</v>
      </c>
      <c r="M707">
        <v>177</v>
      </c>
      <c r="N707">
        <v>181.65</v>
      </c>
      <c r="O707">
        <v>188.36</v>
      </c>
      <c r="P707">
        <v>194.45</v>
      </c>
      <c r="Q707">
        <v>200.16</v>
      </c>
      <c r="R707">
        <v>206.02</v>
      </c>
      <c r="S707">
        <v>212.94</v>
      </c>
      <c r="T707">
        <v>220.27</v>
      </c>
      <c r="U707">
        <v>228.68</v>
      </c>
      <c r="V707">
        <v>236.34</v>
      </c>
      <c r="W707">
        <v>244.8</v>
      </c>
      <c r="X707">
        <v>254.42</v>
      </c>
      <c r="Y707">
        <v>262.11</v>
      </c>
      <c r="Z707">
        <v>270.07</v>
      </c>
      <c r="AA707">
        <v>278.06</v>
      </c>
      <c r="AB707">
        <v>290.02999999999997</v>
      </c>
      <c r="AC707">
        <v>300.22000000000003</v>
      </c>
      <c r="AD707">
        <v>309.24</v>
      </c>
      <c r="AE707">
        <v>318.32</v>
      </c>
      <c r="AF707">
        <v>327.68</v>
      </c>
      <c r="AG707">
        <v>337.38</v>
      </c>
      <c r="AH707">
        <v>341.29</v>
      </c>
      <c r="AI707">
        <v>343.34</v>
      </c>
      <c r="AJ707">
        <v>343.93</v>
      </c>
      <c r="AK707">
        <v>343.47</v>
      </c>
    </row>
    <row r="708" spans="1:37" x14ac:dyDescent="0.3">
      <c r="A708" s="86" t="str">
        <f t="shared" si="11"/>
        <v>SDGbaseTra_UrbAS_BAUC_InvValcemch</v>
      </c>
      <c r="B708" s="2" t="s">
        <v>222</v>
      </c>
      <c r="C708" s="4" t="s">
        <v>218</v>
      </c>
      <c r="D708" s="7" t="s">
        <v>186</v>
      </c>
      <c r="E708" t="s">
        <v>111</v>
      </c>
      <c r="F708">
        <v>74.739999999999995</v>
      </c>
      <c r="G708">
        <v>69.56</v>
      </c>
      <c r="H708">
        <v>72.569999999999993</v>
      </c>
      <c r="I708">
        <v>74.900000000000006</v>
      </c>
      <c r="J708">
        <v>76.63</v>
      </c>
      <c r="K708">
        <v>78.39</v>
      </c>
      <c r="L708">
        <v>80.34</v>
      </c>
      <c r="M708">
        <v>82.17</v>
      </c>
      <c r="N708">
        <v>84.31</v>
      </c>
      <c r="O708">
        <v>87.26</v>
      </c>
      <c r="P708">
        <v>90.07</v>
      </c>
      <c r="Q708">
        <v>92.75</v>
      </c>
      <c r="R708">
        <v>95.47</v>
      </c>
      <c r="S708">
        <v>98.65</v>
      </c>
      <c r="T708">
        <v>102.03</v>
      </c>
      <c r="U708">
        <v>105.88</v>
      </c>
      <c r="V708">
        <v>109.48</v>
      </c>
      <c r="W708">
        <v>113.29</v>
      </c>
      <c r="X708">
        <v>117.4</v>
      </c>
      <c r="Y708">
        <v>120.95</v>
      </c>
      <c r="Z708">
        <v>124.64</v>
      </c>
      <c r="AA708">
        <v>128.33000000000001</v>
      </c>
      <c r="AB708">
        <v>134.21</v>
      </c>
      <c r="AC708">
        <v>139.1</v>
      </c>
      <c r="AD708">
        <v>143.27000000000001</v>
      </c>
      <c r="AE708">
        <v>147.43</v>
      </c>
      <c r="AF708">
        <v>151.69999999999999</v>
      </c>
      <c r="AG708">
        <v>155.81</v>
      </c>
      <c r="AH708">
        <v>157.69999999999999</v>
      </c>
      <c r="AI708">
        <v>158.53</v>
      </c>
      <c r="AJ708">
        <v>158.51</v>
      </c>
      <c r="AK708">
        <v>158.18</v>
      </c>
    </row>
    <row r="709" spans="1:37" x14ac:dyDescent="0.3">
      <c r="A709" s="86" t="str">
        <f t="shared" si="11"/>
        <v>SDGbaseTra_UrbAS_BAUC_InvValcsequ</v>
      </c>
      <c r="B709" s="2" t="s">
        <v>222</v>
      </c>
      <c r="C709" s="4" t="s">
        <v>218</v>
      </c>
      <c r="D709" s="7" t="s">
        <v>186</v>
      </c>
      <c r="E709" t="s">
        <v>112</v>
      </c>
      <c r="F709">
        <v>34.74</v>
      </c>
      <c r="G709">
        <v>32.03</v>
      </c>
      <c r="H709">
        <v>33.340000000000003</v>
      </c>
      <c r="I709">
        <v>34.21</v>
      </c>
      <c r="J709">
        <v>34.909999999999997</v>
      </c>
      <c r="K709">
        <v>35.71</v>
      </c>
      <c r="L709">
        <v>36.619999999999997</v>
      </c>
      <c r="M709">
        <v>37.57</v>
      </c>
      <c r="N709">
        <v>38.619999999999997</v>
      </c>
      <c r="O709">
        <v>40.520000000000003</v>
      </c>
      <c r="P709">
        <v>41.92</v>
      </c>
      <c r="Q709">
        <v>43.14</v>
      </c>
      <c r="R709">
        <v>44.37</v>
      </c>
      <c r="S709">
        <v>45.85</v>
      </c>
      <c r="T709">
        <v>47.42</v>
      </c>
      <c r="U709">
        <v>49.22</v>
      </c>
      <c r="V709">
        <v>51.05</v>
      </c>
      <c r="W709">
        <v>52.9</v>
      </c>
      <c r="X709">
        <v>54.66</v>
      </c>
      <c r="Y709">
        <v>56.32</v>
      </c>
      <c r="Z709">
        <v>58.01</v>
      </c>
      <c r="AA709">
        <v>59.74</v>
      </c>
      <c r="AB709">
        <v>62.25</v>
      </c>
      <c r="AC709">
        <v>64.39</v>
      </c>
      <c r="AD709">
        <v>66.319999999999993</v>
      </c>
      <c r="AE709">
        <v>68.260000000000005</v>
      </c>
      <c r="AF709">
        <v>70.27</v>
      </c>
      <c r="AG709">
        <v>72.239999999999995</v>
      </c>
      <c r="AH709">
        <v>72.84</v>
      </c>
      <c r="AI709">
        <v>72.88</v>
      </c>
      <c r="AJ709">
        <v>72.739999999999995</v>
      </c>
      <c r="AK709">
        <v>72.37</v>
      </c>
    </row>
    <row r="710" spans="1:37" x14ac:dyDescent="0.3">
      <c r="A710" s="86" t="str">
        <f t="shared" si="11"/>
        <v>SDGbaseTra_UrbAS_BAUC_InvValcvehi</v>
      </c>
      <c r="B710" s="2" t="s">
        <v>222</v>
      </c>
      <c r="C710" s="4" t="s">
        <v>218</v>
      </c>
      <c r="D710" s="7" t="s">
        <v>186</v>
      </c>
      <c r="E710" t="s">
        <v>113</v>
      </c>
      <c r="F710">
        <v>115.65</v>
      </c>
      <c r="G710">
        <v>107.15</v>
      </c>
      <c r="H710">
        <v>111.66</v>
      </c>
      <c r="I710">
        <v>115.43</v>
      </c>
      <c r="J710">
        <v>118.27</v>
      </c>
      <c r="K710">
        <v>121.02</v>
      </c>
      <c r="L710">
        <v>124</v>
      </c>
      <c r="M710">
        <v>126.54</v>
      </c>
      <c r="N710">
        <v>129.68</v>
      </c>
      <c r="O710">
        <v>133.63999999999999</v>
      </c>
      <c r="P710">
        <v>137.88</v>
      </c>
      <c r="Q710">
        <v>142.04</v>
      </c>
      <c r="R710">
        <v>146.32</v>
      </c>
      <c r="S710">
        <v>151.29</v>
      </c>
      <c r="T710">
        <v>156.49</v>
      </c>
      <c r="U710">
        <v>162.41999999999999</v>
      </c>
      <c r="V710">
        <v>168.08</v>
      </c>
      <c r="W710">
        <v>174.02</v>
      </c>
      <c r="X710">
        <v>180.31</v>
      </c>
      <c r="Y710">
        <v>189.43</v>
      </c>
      <c r="Z710">
        <v>199.23</v>
      </c>
      <c r="AA710">
        <v>209.08</v>
      </c>
      <c r="AB710">
        <v>220.2</v>
      </c>
      <c r="AC710">
        <v>229.5</v>
      </c>
      <c r="AD710">
        <v>237.09</v>
      </c>
      <c r="AE710">
        <v>244.41</v>
      </c>
      <c r="AF710">
        <v>251.83</v>
      </c>
      <c r="AG710">
        <v>258.47000000000003</v>
      </c>
      <c r="AH710">
        <v>262.73</v>
      </c>
      <c r="AI710">
        <v>266.2</v>
      </c>
      <c r="AJ710">
        <v>267.68</v>
      </c>
      <c r="AK710">
        <v>267.95</v>
      </c>
    </row>
    <row r="711" spans="1:37" x14ac:dyDescent="0.3">
      <c r="A711" s="86" t="str">
        <f t="shared" si="11"/>
        <v>SDGbaseTra_UrbAS_BAUC_InvValctequ</v>
      </c>
      <c r="B711" s="2" t="s">
        <v>222</v>
      </c>
      <c r="C711" s="4" t="s">
        <v>218</v>
      </c>
      <c r="D711" s="7" t="s">
        <v>186</v>
      </c>
      <c r="E711" t="s">
        <v>114</v>
      </c>
      <c r="F711">
        <v>11.68</v>
      </c>
      <c r="G711">
        <v>11.15</v>
      </c>
      <c r="H711">
        <v>11.58</v>
      </c>
      <c r="I711">
        <v>12</v>
      </c>
      <c r="J711">
        <v>12.33</v>
      </c>
      <c r="K711">
        <v>12.61</v>
      </c>
      <c r="L711">
        <v>12.92</v>
      </c>
      <c r="M711">
        <v>13.14</v>
      </c>
      <c r="N711">
        <v>13.44</v>
      </c>
      <c r="O711">
        <v>13.67</v>
      </c>
      <c r="P711">
        <v>14.05</v>
      </c>
      <c r="Q711">
        <v>14.46</v>
      </c>
      <c r="R711">
        <v>14.92</v>
      </c>
      <c r="S711">
        <v>15.43</v>
      </c>
      <c r="T711">
        <v>15.97</v>
      </c>
      <c r="U711">
        <v>16.579999999999998</v>
      </c>
      <c r="V711">
        <v>17.16</v>
      </c>
      <c r="W711">
        <v>17.77</v>
      </c>
      <c r="X711">
        <v>18.47</v>
      </c>
      <c r="Y711">
        <v>19.07</v>
      </c>
      <c r="Z711">
        <v>19.72</v>
      </c>
      <c r="AA711">
        <v>20.34</v>
      </c>
      <c r="AB711">
        <v>21.53</v>
      </c>
      <c r="AC711">
        <v>22.47</v>
      </c>
      <c r="AD711">
        <v>23.16</v>
      </c>
      <c r="AE711">
        <v>23.83</v>
      </c>
      <c r="AF711">
        <v>24.5</v>
      </c>
      <c r="AG711">
        <v>25.25</v>
      </c>
      <c r="AH711">
        <v>25.94</v>
      </c>
      <c r="AI711">
        <v>26.53</v>
      </c>
      <c r="AJ711">
        <v>26.78</v>
      </c>
      <c r="AK711">
        <v>26.91</v>
      </c>
    </row>
    <row r="712" spans="1:37" x14ac:dyDescent="0.3">
      <c r="A712" s="86" t="str">
        <f t="shared" si="11"/>
        <v>SDGbaseTra_UrbAS_BAUC_InvValcfurn</v>
      </c>
      <c r="B712" s="2" t="s">
        <v>222</v>
      </c>
      <c r="C712" s="4" t="s">
        <v>218</v>
      </c>
      <c r="D712" s="7" t="s">
        <v>186</v>
      </c>
      <c r="E712" t="s">
        <v>115</v>
      </c>
      <c r="F712">
        <v>28.64</v>
      </c>
      <c r="G712">
        <v>27.14</v>
      </c>
      <c r="H712">
        <v>27.93</v>
      </c>
      <c r="I712">
        <v>28.65</v>
      </c>
      <c r="J712">
        <v>29.21</v>
      </c>
      <c r="K712">
        <v>29.75</v>
      </c>
      <c r="L712">
        <v>30.45</v>
      </c>
      <c r="M712">
        <v>31.27</v>
      </c>
      <c r="N712">
        <v>32.14</v>
      </c>
      <c r="O712">
        <v>33.03</v>
      </c>
      <c r="P712">
        <v>34.04</v>
      </c>
      <c r="Q712">
        <v>35.049999999999997</v>
      </c>
      <c r="R712">
        <v>36.049999999999997</v>
      </c>
      <c r="S712">
        <v>37.25</v>
      </c>
      <c r="T712">
        <v>38.51</v>
      </c>
      <c r="U712">
        <v>39.97</v>
      </c>
      <c r="V712">
        <v>41.43</v>
      </c>
      <c r="W712">
        <v>42.9</v>
      </c>
      <c r="X712">
        <v>44.35</v>
      </c>
      <c r="Y712">
        <v>45.68</v>
      </c>
      <c r="Z712">
        <v>47.08</v>
      </c>
      <c r="AA712">
        <v>48.45</v>
      </c>
      <c r="AB712">
        <v>49.54</v>
      </c>
      <c r="AC712">
        <v>50.73</v>
      </c>
      <c r="AD712">
        <v>52.2</v>
      </c>
      <c r="AE712">
        <v>53.81</v>
      </c>
      <c r="AF712">
        <v>55.5</v>
      </c>
      <c r="AG712">
        <v>57.17</v>
      </c>
      <c r="AH712">
        <v>56.75</v>
      </c>
      <c r="AI712">
        <v>56.17</v>
      </c>
      <c r="AJ712">
        <v>55.91</v>
      </c>
      <c r="AK712">
        <v>55.6</v>
      </c>
    </row>
    <row r="713" spans="1:37" x14ac:dyDescent="0.3">
      <c r="A713" s="86" t="str">
        <f t="shared" si="11"/>
        <v>SDGbaseTra_UrbAS_BAUC_InvValcoman</v>
      </c>
      <c r="B713" s="2" t="s">
        <v>222</v>
      </c>
      <c r="C713" s="4" t="s">
        <v>218</v>
      </c>
      <c r="D713" s="7" t="s">
        <v>186</v>
      </c>
      <c r="E713" t="s">
        <v>116</v>
      </c>
      <c r="F713">
        <v>1.75</v>
      </c>
      <c r="G713">
        <v>1.66</v>
      </c>
      <c r="H713">
        <v>1.7</v>
      </c>
      <c r="I713">
        <v>1.73</v>
      </c>
      <c r="J713">
        <v>1.76</v>
      </c>
      <c r="K713">
        <v>1.8</v>
      </c>
      <c r="L713">
        <v>1.84</v>
      </c>
      <c r="M713">
        <v>1.89</v>
      </c>
      <c r="N713">
        <v>1.94</v>
      </c>
      <c r="O713">
        <v>2.0299999999999998</v>
      </c>
      <c r="P713">
        <v>2.08</v>
      </c>
      <c r="Q713">
        <v>2.13</v>
      </c>
      <c r="R713">
        <v>2.17</v>
      </c>
      <c r="S713">
        <v>2.2400000000000002</v>
      </c>
      <c r="T713">
        <v>2.31</v>
      </c>
      <c r="U713">
        <v>2.39</v>
      </c>
      <c r="V713">
        <v>2.4700000000000002</v>
      </c>
      <c r="W713">
        <v>2.56</v>
      </c>
      <c r="X713">
        <v>2.64</v>
      </c>
      <c r="Y713">
        <v>2.72</v>
      </c>
      <c r="Z713">
        <v>2.8</v>
      </c>
      <c r="AA713">
        <v>2.89</v>
      </c>
      <c r="AB713">
        <v>2.97</v>
      </c>
      <c r="AC713">
        <v>3.05</v>
      </c>
      <c r="AD713">
        <v>3.14</v>
      </c>
      <c r="AE713">
        <v>3.24</v>
      </c>
      <c r="AF713">
        <v>3.35</v>
      </c>
      <c r="AG713">
        <v>3.45</v>
      </c>
      <c r="AH713">
        <v>3.46</v>
      </c>
      <c r="AI713">
        <v>3.45</v>
      </c>
      <c r="AJ713">
        <v>3.45</v>
      </c>
      <c r="AK713">
        <v>3.45</v>
      </c>
    </row>
    <row r="714" spans="1:37" x14ac:dyDescent="0.3">
      <c r="A714" s="86" t="str">
        <f t="shared" si="11"/>
        <v>SDGbaseTra_UrbAS_BAUC_InvValccons</v>
      </c>
      <c r="B714" s="2" t="s">
        <v>222</v>
      </c>
      <c r="C714" s="4" t="s">
        <v>218</v>
      </c>
      <c r="D714" s="7" t="s">
        <v>186</v>
      </c>
      <c r="E714" t="s">
        <v>117</v>
      </c>
      <c r="F714">
        <v>407.96</v>
      </c>
      <c r="G714">
        <v>393.69</v>
      </c>
      <c r="H714">
        <v>403</v>
      </c>
      <c r="I714">
        <v>416.16</v>
      </c>
      <c r="J714">
        <v>435.25</v>
      </c>
      <c r="K714">
        <v>435.6</v>
      </c>
      <c r="L714">
        <v>441.77</v>
      </c>
      <c r="M714">
        <v>451.53</v>
      </c>
      <c r="N714">
        <v>462.49</v>
      </c>
      <c r="O714">
        <v>473.94</v>
      </c>
      <c r="P714">
        <v>487.74</v>
      </c>
      <c r="Q714">
        <v>501.81</v>
      </c>
      <c r="R714">
        <v>514.37</v>
      </c>
      <c r="S714">
        <v>530.88</v>
      </c>
      <c r="T714">
        <v>548.45000000000005</v>
      </c>
      <c r="U714">
        <v>568.66999999999996</v>
      </c>
      <c r="V714">
        <v>588.88</v>
      </c>
      <c r="W714">
        <v>609.63</v>
      </c>
      <c r="X714">
        <v>631.1</v>
      </c>
      <c r="Y714">
        <v>650</v>
      </c>
      <c r="Z714">
        <v>670.2</v>
      </c>
      <c r="AA714">
        <v>689.34</v>
      </c>
      <c r="AB714">
        <v>704.19</v>
      </c>
      <c r="AC714">
        <v>721.16</v>
      </c>
      <c r="AD714">
        <v>742.64</v>
      </c>
      <c r="AE714">
        <v>766.16</v>
      </c>
      <c r="AF714">
        <v>790.58</v>
      </c>
      <c r="AG714">
        <v>815.07</v>
      </c>
      <c r="AH714">
        <v>812.45</v>
      </c>
      <c r="AI714">
        <v>807.07</v>
      </c>
      <c r="AJ714">
        <v>805.41</v>
      </c>
      <c r="AK714">
        <v>802.79</v>
      </c>
    </row>
    <row r="715" spans="1:37" x14ac:dyDescent="0.3">
      <c r="A715" s="86" t="str">
        <f t="shared" si="11"/>
        <v>SDGbaseTra_UrbAS_BAUC_InvValcbsrv</v>
      </c>
      <c r="B715" s="2" t="s">
        <v>222</v>
      </c>
      <c r="C715" s="4" t="s">
        <v>218</v>
      </c>
      <c r="D715" s="7" t="s">
        <v>186</v>
      </c>
      <c r="E715" t="s">
        <v>118</v>
      </c>
      <c r="F715">
        <v>64.14</v>
      </c>
      <c r="G715">
        <v>56.76</v>
      </c>
      <c r="H715">
        <v>58.8</v>
      </c>
      <c r="I715">
        <v>60.47</v>
      </c>
      <c r="J715">
        <v>61.77</v>
      </c>
      <c r="K715">
        <v>63.13</v>
      </c>
      <c r="L715">
        <v>64.709999999999994</v>
      </c>
      <c r="M715">
        <v>66.5</v>
      </c>
      <c r="N715">
        <v>68.34</v>
      </c>
      <c r="O715">
        <v>70.42</v>
      </c>
      <c r="P715">
        <v>72.61</v>
      </c>
      <c r="Q715">
        <v>74.760000000000005</v>
      </c>
      <c r="R715">
        <v>76.92</v>
      </c>
      <c r="S715">
        <v>79.52</v>
      </c>
      <c r="T715">
        <v>82.23</v>
      </c>
      <c r="U715">
        <v>85.32</v>
      </c>
      <c r="V715">
        <v>88.6</v>
      </c>
      <c r="W715">
        <v>91.82</v>
      </c>
      <c r="X715">
        <v>94.77</v>
      </c>
      <c r="Y715">
        <v>97.64</v>
      </c>
      <c r="Z715">
        <v>100.66</v>
      </c>
      <c r="AA715">
        <v>103.56</v>
      </c>
      <c r="AB715">
        <v>105.86</v>
      </c>
      <c r="AC715">
        <v>108.38</v>
      </c>
      <c r="AD715">
        <v>111.53</v>
      </c>
      <c r="AE715">
        <v>114.99</v>
      </c>
      <c r="AF715">
        <v>118.63</v>
      </c>
      <c r="AG715">
        <v>122.11</v>
      </c>
      <c r="AH715">
        <v>121.63</v>
      </c>
      <c r="AI715">
        <v>120.57</v>
      </c>
      <c r="AJ715">
        <v>119.92</v>
      </c>
      <c r="AK715">
        <v>119.09</v>
      </c>
    </row>
    <row r="716" spans="1:37" x14ac:dyDescent="0.3">
      <c r="A716" s="86" t="str">
        <f t="shared" si="11"/>
        <v>SDGbaseTra_UrbAS_BAUC_InvValcimpt</v>
      </c>
      <c r="B716" s="2" t="s">
        <v>222</v>
      </c>
      <c r="C716" s="4" t="s">
        <v>218</v>
      </c>
      <c r="D716" s="7" t="s">
        <v>186</v>
      </c>
      <c r="E716" t="s">
        <v>119</v>
      </c>
      <c r="F716">
        <v>2.86</v>
      </c>
      <c r="G716">
        <v>2.92</v>
      </c>
      <c r="H716">
        <v>2.95</v>
      </c>
      <c r="I716">
        <v>2.94</v>
      </c>
      <c r="J716">
        <v>2.94</v>
      </c>
      <c r="K716">
        <v>2.94</v>
      </c>
      <c r="L716">
        <v>2.95</v>
      </c>
      <c r="M716">
        <v>2.96</v>
      </c>
      <c r="N716">
        <v>2.97</v>
      </c>
      <c r="O716">
        <v>3.05</v>
      </c>
      <c r="P716">
        <v>3.07</v>
      </c>
      <c r="Q716">
        <v>3.08</v>
      </c>
      <c r="R716">
        <v>3.08</v>
      </c>
      <c r="S716">
        <v>3.09</v>
      </c>
      <c r="T716">
        <v>3.09</v>
      </c>
      <c r="U716">
        <v>3.1</v>
      </c>
      <c r="V716">
        <v>3.1</v>
      </c>
      <c r="W716">
        <v>3.11</v>
      </c>
      <c r="X716">
        <v>3.12</v>
      </c>
      <c r="Y716">
        <v>3.12</v>
      </c>
      <c r="Z716">
        <v>3.11</v>
      </c>
      <c r="AA716">
        <v>3.11</v>
      </c>
      <c r="AB716">
        <v>3.13</v>
      </c>
      <c r="AC716">
        <v>3.14</v>
      </c>
      <c r="AD716">
        <v>3.14</v>
      </c>
      <c r="AE716">
        <v>3.14</v>
      </c>
      <c r="AF716">
        <v>3.14</v>
      </c>
      <c r="AG716">
        <v>3.14</v>
      </c>
      <c r="AH716">
        <v>3.13</v>
      </c>
      <c r="AI716">
        <v>3.1</v>
      </c>
      <c r="AJ716">
        <v>3.08</v>
      </c>
      <c r="AK716">
        <v>3.06</v>
      </c>
    </row>
    <row r="717" spans="1:37" x14ac:dyDescent="0.3">
      <c r="A717" s="86" t="str">
        <f t="shared" si="11"/>
        <v>SDGbaseTra_UrbAS_BAUC_InvValtotal</v>
      </c>
      <c r="B717" s="2" t="s">
        <v>222</v>
      </c>
      <c r="C717" s="4" t="s">
        <v>218</v>
      </c>
      <c r="D717" s="7" t="s">
        <v>186</v>
      </c>
      <c r="E717" t="s">
        <v>1</v>
      </c>
      <c r="F717">
        <v>906.02</v>
      </c>
      <c r="G717">
        <v>856.96</v>
      </c>
      <c r="H717">
        <v>884.82</v>
      </c>
      <c r="I717">
        <v>912.7</v>
      </c>
      <c r="J717">
        <v>943.04</v>
      </c>
      <c r="K717">
        <v>954.74</v>
      </c>
      <c r="L717">
        <v>973.71</v>
      </c>
      <c r="M717">
        <v>995.8</v>
      </c>
      <c r="N717">
        <v>1020.92</v>
      </c>
      <c r="O717">
        <v>1051.3</v>
      </c>
      <c r="P717">
        <v>1083.43</v>
      </c>
      <c r="Q717">
        <v>1115.04</v>
      </c>
      <c r="R717">
        <v>1145.51</v>
      </c>
      <c r="S717">
        <v>1183.1199999999999</v>
      </c>
      <c r="T717">
        <v>1222.96</v>
      </c>
      <c r="U717">
        <v>1268.6500000000001</v>
      </c>
      <c r="V717">
        <v>1313.14</v>
      </c>
      <c r="W717">
        <v>1359.54</v>
      </c>
      <c r="X717">
        <v>1408.28</v>
      </c>
      <c r="Y717">
        <v>1454.28</v>
      </c>
      <c r="Z717">
        <v>1502.99</v>
      </c>
      <c r="AA717">
        <v>1550.57</v>
      </c>
      <c r="AB717">
        <v>1602.06</v>
      </c>
      <c r="AC717">
        <v>1650.68</v>
      </c>
      <c r="AD717">
        <v>1700.53</v>
      </c>
      <c r="AE717">
        <v>1752.64</v>
      </c>
      <c r="AF717">
        <v>1806.47</v>
      </c>
      <c r="AG717">
        <v>1859.69</v>
      </c>
      <c r="AH717">
        <v>1867.83</v>
      </c>
      <c r="AI717">
        <v>1868</v>
      </c>
      <c r="AJ717">
        <v>1867.7</v>
      </c>
      <c r="AK717">
        <v>1863.21</v>
      </c>
    </row>
    <row r="718" spans="1:37" s="14" customFormat="1" x14ac:dyDescent="0.3">
      <c r="A718" s="86" t="str">
        <f t="shared" si="11"/>
        <v>SDGbaseTra_UrbAS_BAUIADJXtotal</v>
      </c>
      <c r="B718" s="12" t="s">
        <v>222</v>
      </c>
      <c r="C718" s="13" t="s">
        <v>218</v>
      </c>
      <c r="D718" s="77" t="s">
        <v>187</v>
      </c>
      <c r="E718" s="14" t="s">
        <v>1</v>
      </c>
      <c r="F718" s="26">
        <v>1</v>
      </c>
      <c r="G718" s="26">
        <v>0.91</v>
      </c>
      <c r="H718" s="26">
        <v>0.94</v>
      </c>
      <c r="I718" s="26">
        <v>0.96</v>
      </c>
      <c r="J718" s="26">
        <v>0.98</v>
      </c>
      <c r="K718" s="26">
        <v>1</v>
      </c>
      <c r="L718" s="26">
        <v>1.02</v>
      </c>
      <c r="M718" s="26">
        <v>1.05</v>
      </c>
      <c r="N718" s="26">
        <v>1.08</v>
      </c>
      <c r="O718" s="26">
        <v>1.1200000000000001</v>
      </c>
      <c r="P718" s="26">
        <v>1.1499999999999999</v>
      </c>
      <c r="Q718" s="26">
        <v>1.18</v>
      </c>
      <c r="R718" s="26">
        <v>1.21</v>
      </c>
      <c r="S718" s="26">
        <v>1.25</v>
      </c>
      <c r="T718" s="26">
        <v>1.29</v>
      </c>
      <c r="U718" s="26">
        <v>1.34</v>
      </c>
      <c r="V718" s="26">
        <v>1.39</v>
      </c>
      <c r="W718" s="26">
        <v>1.44</v>
      </c>
      <c r="X718" s="26">
        <v>1.48</v>
      </c>
      <c r="Y718" s="26">
        <v>1.53</v>
      </c>
      <c r="Z718" s="26">
        <v>1.58</v>
      </c>
      <c r="AA718" s="26">
        <v>1.62</v>
      </c>
      <c r="AB718" s="26">
        <v>1.67</v>
      </c>
      <c r="AC718" s="26">
        <v>1.71</v>
      </c>
      <c r="AD718" s="26">
        <v>1.76</v>
      </c>
      <c r="AE718" s="26">
        <v>1.81</v>
      </c>
      <c r="AF718" s="26">
        <v>1.87</v>
      </c>
      <c r="AG718" s="26">
        <v>1.92</v>
      </c>
      <c r="AH718" s="26">
        <v>1.91</v>
      </c>
      <c r="AI718" s="26">
        <v>1.9</v>
      </c>
      <c r="AJ718" s="26">
        <v>1.89</v>
      </c>
      <c r="AK718" s="26">
        <v>1.88</v>
      </c>
    </row>
    <row r="719" spans="1:37" x14ac:dyDescent="0.3">
      <c r="A719" s="86" t="str">
        <f t="shared" si="11"/>
        <v>SDGbaseTra_UrbAS_BAUC_QINV_IADJtotal</v>
      </c>
      <c r="B719" s="2" t="s">
        <v>222</v>
      </c>
      <c r="C719" s="4" t="s">
        <v>218</v>
      </c>
      <c r="D719" s="7" t="s">
        <v>188</v>
      </c>
      <c r="E719" t="s">
        <v>1</v>
      </c>
      <c r="F719">
        <v>906.02</v>
      </c>
      <c r="G719">
        <v>943.58</v>
      </c>
      <c r="H719">
        <v>945.43</v>
      </c>
      <c r="I719">
        <v>951.3</v>
      </c>
      <c r="J719">
        <v>964.96</v>
      </c>
      <c r="K719">
        <v>956.98</v>
      </c>
      <c r="L719">
        <v>952.51</v>
      </c>
      <c r="M719">
        <v>948.21</v>
      </c>
      <c r="N719">
        <v>945.67</v>
      </c>
      <c r="O719">
        <v>941.64</v>
      </c>
      <c r="P719">
        <v>941.84</v>
      </c>
      <c r="Q719">
        <v>942.94</v>
      </c>
      <c r="R719">
        <v>943.16</v>
      </c>
      <c r="S719">
        <v>944.02</v>
      </c>
      <c r="T719">
        <v>944.85</v>
      </c>
      <c r="U719">
        <v>945.44</v>
      </c>
      <c r="V719">
        <v>943.94</v>
      </c>
      <c r="W719">
        <v>944.31</v>
      </c>
      <c r="X719">
        <v>948.74</v>
      </c>
      <c r="Y719">
        <v>950.58</v>
      </c>
      <c r="Z719">
        <v>952.41</v>
      </c>
      <c r="AA719">
        <v>954.27</v>
      </c>
      <c r="AB719">
        <v>961.75</v>
      </c>
      <c r="AC719">
        <v>966.81</v>
      </c>
      <c r="AD719">
        <v>968.26</v>
      </c>
      <c r="AE719">
        <v>968.65</v>
      </c>
      <c r="AF719">
        <v>968.49</v>
      </c>
      <c r="AG719">
        <v>968.53</v>
      </c>
      <c r="AH719">
        <v>976.32</v>
      </c>
      <c r="AI719">
        <v>983.68</v>
      </c>
      <c r="AJ719">
        <v>987.5</v>
      </c>
      <c r="AK719">
        <v>990.95</v>
      </c>
    </row>
    <row r="720" spans="1:37" x14ac:dyDescent="0.3">
      <c r="A720" s="86" t="str">
        <f t="shared" si="11"/>
        <v>SDGbaseTra_UrbAS_BAUtrnsfrx_govent-n</v>
      </c>
      <c r="B720" s="2" t="s">
        <v>222</v>
      </c>
      <c r="C720" s="4" t="s">
        <v>218</v>
      </c>
      <c r="D720" s="7" t="s">
        <v>193</v>
      </c>
      <c r="E720" t="s">
        <v>82</v>
      </c>
      <c r="F720">
        <v>182.31</v>
      </c>
      <c r="G720">
        <v>182.31</v>
      </c>
      <c r="H720">
        <v>182.31</v>
      </c>
      <c r="I720">
        <v>182.31</v>
      </c>
      <c r="J720">
        <v>182.31</v>
      </c>
      <c r="K720">
        <v>182.31</v>
      </c>
      <c r="L720">
        <v>182.31</v>
      </c>
      <c r="M720">
        <v>182.31</v>
      </c>
      <c r="N720">
        <v>182.31</v>
      </c>
      <c r="O720">
        <v>182.31</v>
      </c>
      <c r="P720">
        <v>182.31</v>
      </c>
      <c r="Q720">
        <v>182.31</v>
      </c>
      <c r="R720">
        <v>182.31</v>
      </c>
      <c r="S720">
        <v>182.31</v>
      </c>
      <c r="T720">
        <v>182.31</v>
      </c>
      <c r="U720">
        <v>182.31</v>
      </c>
      <c r="V720">
        <v>182.31</v>
      </c>
      <c r="W720">
        <v>182.31</v>
      </c>
      <c r="X720">
        <v>182.31</v>
      </c>
      <c r="Y720">
        <v>182.31</v>
      </c>
      <c r="Z720">
        <v>182.31</v>
      </c>
      <c r="AA720">
        <v>182.31</v>
      </c>
      <c r="AB720">
        <v>182.31</v>
      </c>
      <c r="AC720">
        <v>182.31</v>
      </c>
      <c r="AD720">
        <v>182.31</v>
      </c>
      <c r="AE720">
        <v>182.31</v>
      </c>
      <c r="AF720">
        <v>182.31</v>
      </c>
      <c r="AG720">
        <v>182.31</v>
      </c>
      <c r="AH720">
        <v>182.31</v>
      </c>
      <c r="AI720">
        <v>182.31</v>
      </c>
      <c r="AJ720">
        <v>182.31</v>
      </c>
      <c r="AK720">
        <v>182.31</v>
      </c>
    </row>
    <row r="721" spans="1:37" x14ac:dyDescent="0.3">
      <c r="A721" s="86" t="str">
        <f t="shared" si="11"/>
        <v>SDGbaseTra_UrbAS_BAUtrnsfrx_govhhd-0</v>
      </c>
      <c r="B721" s="2" t="s">
        <v>222</v>
      </c>
      <c r="C721" s="4" t="s">
        <v>218</v>
      </c>
      <c r="D721" s="7" t="s">
        <v>193</v>
      </c>
      <c r="E721" t="s">
        <v>84</v>
      </c>
      <c r="F721">
        <v>42.27</v>
      </c>
      <c r="G721">
        <v>42.27</v>
      </c>
      <c r="H721">
        <v>40.799999999999997</v>
      </c>
      <c r="I721">
        <v>42.27</v>
      </c>
      <c r="J721">
        <v>43.63</v>
      </c>
      <c r="K721">
        <v>44.68</v>
      </c>
      <c r="L721">
        <v>45.76</v>
      </c>
      <c r="M721">
        <v>46.99</v>
      </c>
      <c r="N721">
        <v>48.28</v>
      </c>
      <c r="O721">
        <v>49.68</v>
      </c>
      <c r="P721">
        <v>51.2</v>
      </c>
      <c r="Q721">
        <v>52.88</v>
      </c>
      <c r="R721">
        <v>54.55</v>
      </c>
      <c r="S721">
        <v>56.6</v>
      </c>
      <c r="T721">
        <v>58.71</v>
      </c>
      <c r="U721">
        <v>60.93</v>
      </c>
      <c r="V721">
        <v>63.43</v>
      </c>
      <c r="W721">
        <v>65.900000000000006</v>
      </c>
      <c r="X721">
        <v>68.47</v>
      </c>
      <c r="Y721">
        <v>71.16</v>
      </c>
      <c r="Z721">
        <v>73.73</v>
      </c>
      <c r="AA721">
        <v>76.44</v>
      </c>
      <c r="AB721">
        <v>79.13</v>
      </c>
      <c r="AC721">
        <v>82.04</v>
      </c>
      <c r="AD721">
        <v>84.86</v>
      </c>
      <c r="AE721">
        <v>87.76</v>
      </c>
      <c r="AF721">
        <v>90.78</v>
      </c>
      <c r="AG721">
        <v>93.92</v>
      </c>
      <c r="AH721">
        <v>97.04</v>
      </c>
      <c r="AI721">
        <v>98.05</v>
      </c>
      <c r="AJ721">
        <v>98.79</v>
      </c>
      <c r="AK721">
        <v>99.57</v>
      </c>
    </row>
    <row r="722" spans="1:37" x14ac:dyDescent="0.3">
      <c r="A722" s="86" t="str">
        <f t="shared" si="11"/>
        <v>SDGbaseTra_UrbAS_BAUtrnsfrx_govhhd-1</v>
      </c>
      <c r="B722" s="2" t="s">
        <v>222</v>
      </c>
      <c r="C722" s="4" t="s">
        <v>218</v>
      </c>
      <c r="D722" s="7" t="s">
        <v>193</v>
      </c>
      <c r="E722" t="s">
        <v>85</v>
      </c>
      <c r="F722">
        <v>53.47</v>
      </c>
      <c r="G722">
        <v>53.47</v>
      </c>
      <c r="H722">
        <v>51.62</v>
      </c>
      <c r="I722">
        <v>53.47</v>
      </c>
      <c r="J722">
        <v>55.19</v>
      </c>
      <c r="K722">
        <v>56.52</v>
      </c>
      <c r="L722">
        <v>57.88</v>
      </c>
      <c r="M722">
        <v>59.44</v>
      </c>
      <c r="N722">
        <v>61.07</v>
      </c>
      <c r="O722">
        <v>62.84</v>
      </c>
      <c r="P722">
        <v>64.77</v>
      </c>
      <c r="Q722">
        <v>66.89</v>
      </c>
      <c r="R722">
        <v>69.010000000000005</v>
      </c>
      <c r="S722">
        <v>71.599999999999994</v>
      </c>
      <c r="T722">
        <v>74.27</v>
      </c>
      <c r="U722">
        <v>77.069999999999993</v>
      </c>
      <c r="V722">
        <v>80.23</v>
      </c>
      <c r="W722">
        <v>83.36</v>
      </c>
      <c r="X722">
        <v>86.62</v>
      </c>
      <c r="Y722">
        <v>90.01</v>
      </c>
      <c r="Z722">
        <v>93.26</v>
      </c>
      <c r="AA722">
        <v>96.7</v>
      </c>
      <c r="AB722">
        <v>100.1</v>
      </c>
      <c r="AC722">
        <v>103.78</v>
      </c>
      <c r="AD722">
        <v>107.34</v>
      </c>
      <c r="AE722">
        <v>111.01</v>
      </c>
      <c r="AF722">
        <v>114.83</v>
      </c>
      <c r="AG722">
        <v>118.8</v>
      </c>
      <c r="AH722">
        <v>122.75</v>
      </c>
      <c r="AI722">
        <v>124.03</v>
      </c>
      <c r="AJ722">
        <v>124.96</v>
      </c>
      <c r="AK722">
        <v>125.95</v>
      </c>
    </row>
    <row r="723" spans="1:37" x14ac:dyDescent="0.3">
      <c r="A723" s="86" t="str">
        <f t="shared" si="11"/>
        <v>SDGbaseTra_UrbAS_BAUtrnsfrx_govhhd-2</v>
      </c>
      <c r="B723" s="2" t="s">
        <v>222</v>
      </c>
      <c r="C723" s="4" t="s">
        <v>218</v>
      </c>
      <c r="D723" s="7" t="s">
        <v>193</v>
      </c>
      <c r="E723" t="s">
        <v>86</v>
      </c>
      <c r="F723">
        <v>58.1</v>
      </c>
      <c r="G723">
        <v>58.1</v>
      </c>
      <c r="H723">
        <v>56.08</v>
      </c>
      <c r="I723">
        <v>58.09</v>
      </c>
      <c r="J723">
        <v>59.96</v>
      </c>
      <c r="K723">
        <v>61.41</v>
      </c>
      <c r="L723">
        <v>62.89</v>
      </c>
      <c r="M723">
        <v>64.59</v>
      </c>
      <c r="N723">
        <v>66.349999999999994</v>
      </c>
      <c r="O723">
        <v>68.27</v>
      </c>
      <c r="P723">
        <v>70.37</v>
      </c>
      <c r="Q723">
        <v>72.67</v>
      </c>
      <c r="R723">
        <v>74.97</v>
      </c>
      <c r="S723">
        <v>77.790000000000006</v>
      </c>
      <c r="T723">
        <v>80.69</v>
      </c>
      <c r="U723">
        <v>83.74</v>
      </c>
      <c r="V723">
        <v>87.17</v>
      </c>
      <c r="W723">
        <v>90.57</v>
      </c>
      <c r="X723">
        <v>94.11</v>
      </c>
      <c r="Y723">
        <v>97.8</v>
      </c>
      <c r="Z723">
        <v>101.33</v>
      </c>
      <c r="AA723">
        <v>105.06</v>
      </c>
      <c r="AB723">
        <v>108.75</v>
      </c>
      <c r="AC723">
        <v>112.76</v>
      </c>
      <c r="AD723">
        <v>116.62</v>
      </c>
      <c r="AE723">
        <v>120.61</v>
      </c>
      <c r="AF723">
        <v>124.76</v>
      </c>
      <c r="AG723">
        <v>129.08000000000001</v>
      </c>
      <c r="AH723">
        <v>133.36000000000001</v>
      </c>
      <c r="AI723">
        <v>134.75</v>
      </c>
      <c r="AJ723">
        <v>135.77000000000001</v>
      </c>
      <c r="AK723">
        <v>136.85</v>
      </c>
    </row>
    <row r="724" spans="1:37" x14ac:dyDescent="0.3">
      <c r="A724" s="86" t="str">
        <f t="shared" si="11"/>
        <v>SDGbaseTra_UrbAS_BAUtrnsfrx_govhhd-3</v>
      </c>
      <c r="B724" s="2" t="s">
        <v>222</v>
      </c>
      <c r="C724" s="4" t="s">
        <v>218</v>
      </c>
      <c r="D724" s="7" t="s">
        <v>193</v>
      </c>
      <c r="E724" t="s">
        <v>87</v>
      </c>
      <c r="F724">
        <v>61.81</v>
      </c>
      <c r="G724">
        <v>61.81</v>
      </c>
      <c r="H724">
        <v>59.66</v>
      </c>
      <c r="I724">
        <v>61.8</v>
      </c>
      <c r="J724">
        <v>63.79</v>
      </c>
      <c r="K724">
        <v>65.33</v>
      </c>
      <c r="L724">
        <v>66.900000000000006</v>
      </c>
      <c r="M724">
        <v>68.709999999999994</v>
      </c>
      <c r="N724">
        <v>70.59</v>
      </c>
      <c r="O724">
        <v>72.63</v>
      </c>
      <c r="P724">
        <v>74.86</v>
      </c>
      <c r="Q724">
        <v>77.31</v>
      </c>
      <c r="R724">
        <v>79.760000000000005</v>
      </c>
      <c r="S724">
        <v>82.76</v>
      </c>
      <c r="T724">
        <v>85.84</v>
      </c>
      <c r="U724">
        <v>89.08</v>
      </c>
      <c r="V724">
        <v>92.74</v>
      </c>
      <c r="W724">
        <v>96.36</v>
      </c>
      <c r="X724">
        <v>100.12</v>
      </c>
      <c r="Y724">
        <v>104.04</v>
      </c>
      <c r="Z724">
        <v>107.8</v>
      </c>
      <c r="AA724">
        <v>111.77</v>
      </c>
      <c r="AB724">
        <v>115.7</v>
      </c>
      <c r="AC724">
        <v>119.96</v>
      </c>
      <c r="AD724">
        <v>124.07</v>
      </c>
      <c r="AE724">
        <v>128.31</v>
      </c>
      <c r="AF724">
        <v>132.72999999999999</v>
      </c>
      <c r="AG724">
        <v>137.32</v>
      </c>
      <c r="AH724">
        <v>141.88</v>
      </c>
      <c r="AI724">
        <v>143.36000000000001</v>
      </c>
      <c r="AJ724">
        <v>144.44</v>
      </c>
      <c r="AK724">
        <v>145.58000000000001</v>
      </c>
    </row>
    <row r="725" spans="1:37" x14ac:dyDescent="0.3">
      <c r="A725" s="86" t="str">
        <f t="shared" si="11"/>
        <v>SDGbaseTra_UrbAS_BAUtrnsfrx_govhhd-4</v>
      </c>
      <c r="B725" s="2" t="s">
        <v>222</v>
      </c>
      <c r="C725" s="4" t="s">
        <v>218</v>
      </c>
      <c r="D725" s="7" t="s">
        <v>193</v>
      </c>
      <c r="E725" t="s">
        <v>88</v>
      </c>
      <c r="F725">
        <v>54.28</v>
      </c>
      <c r="G725">
        <v>54.28</v>
      </c>
      <c r="H725">
        <v>52.39</v>
      </c>
      <c r="I725">
        <v>54.27</v>
      </c>
      <c r="J725">
        <v>56.02</v>
      </c>
      <c r="K725">
        <v>57.37</v>
      </c>
      <c r="L725">
        <v>58.75</v>
      </c>
      <c r="M725">
        <v>60.34</v>
      </c>
      <c r="N725">
        <v>61.99</v>
      </c>
      <c r="O725">
        <v>63.78</v>
      </c>
      <c r="P725">
        <v>65.739999999999995</v>
      </c>
      <c r="Q725">
        <v>67.89</v>
      </c>
      <c r="R725">
        <v>70.040000000000006</v>
      </c>
      <c r="S725">
        <v>72.680000000000007</v>
      </c>
      <c r="T725">
        <v>75.38</v>
      </c>
      <c r="U725">
        <v>78.23</v>
      </c>
      <c r="V725">
        <v>81.44</v>
      </c>
      <c r="W725">
        <v>84.62</v>
      </c>
      <c r="X725">
        <v>87.92</v>
      </c>
      <c r="Y725">
        <v>91.37</v>
      </c>
      <c r="Z725">
        <v>94.66</v>
      </c>
      <c r="AA725">
        <v>98.15</v>
      </c>
      <c r="AB725">
        <v>101.6</v>
      </c>
      <c r="AC725">
        <v>105.34</v>
      </c>
      <c r="AD725">
        <v>108.95</v>
      </c>
      <c r="AE725">
        <v>112.67</v>
      </c>
      <c r="AF725">
        <v>116.56</v>
      </c>
      <c r="AG725">
        <v>120.59</v>
      </c>
      <c r="AH725">
        <v>124.59</v>
      </c>
      <c r="AI725">
        <v>125.89</v>
      </c>
      <c r="AJ725">
        <v>126.84</v>
      </c>
      <c r="AK725">
        <v>127.84</v>
      </c>
    </row>
    <row r="726" spans="1:37" x14ac:dyDescent="0.3">
      <c r="A726" s="86" t="str">
        <f t="shared" si="11"/>
        <v>SDGbaseTra_UrbAS_BAUtrnsfrx_govhhd-5</v>
      </c>
      <c r="B726" s="2" t="s">
        <v>222</v>
      </c>
      <c r="C726" s="4" t="s">
        <v>218</v>
      </c>
      <c r="D726" s="7" t="s">
        <v>193</v>
      </c>
      <c r="E726" t="s">
        <v>89</v>
      </c>
      <c r="F726">
        <v>51.45</v>
      </c>
      <c r="G726">
        <v>51.45</v>
      </c>
      <c r="H726">
        <v>49.66</v>
      </c>
      <c r="I726">
        <v>51.44</v>
      </c>
      <c r="J726">
        <v>53.1</v>
      </c>
      <c r="K726">
        <v>54.38</v>
      </c>
      <c r="L726">
        <v>55.69</v>
      </c>
      <c r="M726">
        <v>57.19</v>
      </c>
      <c r="N726">
        <v>58.76</v>
      </c>
      <c r="O726">
        <v>60.46</v>
      </c>
      <c r="P726">
        <v>62.32</v>
      </c>
      <c r="Q726">
        <v>64.36</v>
      </c>
      <c r="R726">
        <v>66.39</v>
      </c>
      <c r="S726">
        <v>68.89</v>
      </c>
      <c r="T726">
        <v>71.45</v>
      </c>
      <c r="U726">
        <v>74.150000000000006</v>
      </c>
      <c r="V726">
        <v>77.19</v>
      </c>
      <c r="W726">
        <v>80.209999999999994</v>
      </c>
      <c r="X726">
        <v>83.34</v>
      </c>
      <c r="Y726">
        <v>86.6</v>
      </c>
      <c r="Z726">
        <v>89.73</v>
      </c>
      <c r="AA726">
        <v>93.03</v>
      </c>
      <c r="AB726">
        <v>96.31</v>
      </c>
      <c r="AC726">
        <v>99.85</v>
      </c>
      <c r="AD726">
        <v>103.27</v>
      </c>
      <c r="AE726">
        <v>106.8</v>
      </c>
      <c r="AF726">
        <v>110.48</v>
      </c>
      <c r="AG726">
        <v>114.3</v>
      </c>
      <c r="AH726">
        <v>118.1</v>
      </c>
      <c r="AI726">
        <v>119.33</v>
      </c>
      <c r="AJ726">
        <v>120.23</v>
      </c>
      <c r="AK726">
        <v>121.18</v>
      </c>
    </row>
    <row r="727" spans="1:37" x14ac:dyDescent="0.3">
      <c r="A727" s="86" t="str">
        <f t="shared" si="11"/>
        <v>SDGbaseTra_UrbAS_BAUtrnsfrx_govhhd-6</v>
      </c>
      <c r="B727" s="2" t="s">
        <v>222</v>
      </c>
      <c r="C727" s="4" t="s">
        <v>218</v>
      </c>
      <c r="D727" s="7" t="s">
        <v>193</v>
      </c>
      <c r="E727" t="s">
        <v>90</v>
      </c>
      <c r="F727">
        <v>33.299999999999997</v>
      </c>
      <c r="G727">
        <v>33.299999999999997</v>
      </c>
      <c r="H727">
        <v>32.15</v>
      </c>
      <c r="I727">
        <v>33.299999999999997</v>
      </c>
      <c r="J727">
        <v>34.369999999999997</v>
      </c>
      <c r="K727">
        <v>35.200000000000003</v>
      </c>
      <c r="L727">
        <v>36.049999999999997</v>
      </c>
      <c r="M727">
        <v>37.020000000000003</v>
      </c>
      <c r="N727">
        <v>38.04</v>
      </c>
      <c r="O727">
        <v>39.14</v>
      </c>
      <c r="P727">
        <v>40.340000000000003</v>
      </c>
      <c r="Q727">
        <v>41.66</v>
      </c>
      <c r="R727">
        <v>42.98</v>
      </c>
      <c r="S727">
        <v>44.6</v>
      </c>
      <c r="T727">
        <v>46.25</v>
      </c>
      <c r="U727">
        <v>48</v>
      </c>
      <c r="V727">
        <v>49.97</v>
      </c>
      <c r="W727">
        <v>51.92</v>
      </c>
      <c r="X727">
        <v>53.95</v>
      </c>
      <c r="Y727">
        <v>56.06</v>
      </c>
      <c r="Z727">
        <v>58.09</v>
      </c>
      <c r="AA727">
        <v>60.22</v>
      </c>
      <c r="AB727">
        <v>62.34</v>
      </c>
      <c r="AC727">
        <v>64.64</v>
      </c>
      <c r="AD727">
        <v>66.849999999999994</v>
      </c>
      <c r="AE727">
        <v>69.14</v>
      </c>
      <c r="AF727">
        <v>71.52</v>
      </c>
      <c r="AG727">
        <v>73.989999999999995</v>
      </c>
      <c r="AH727">
        <v>76.45</v>
      </c>
      <c r="AI727">
        <v>77.25</v>
      </c>
      <c r="AJ727">
        <v>77.83</v>
      </c>
      <c r="AK727">
        <v>78.45</v>
      </c>
    </row>
    <row r="728" spans="1:37" x14ac:dyDescent="0.3">
      <c r="A728" s="86" t="str">
        <f t="shared" si="11"/>
        <v>SDGbaseTra_UrbAS_BAUtrnsfrx_govhhd-7</v>
      </c>
      <c r="B728" s="2" t="s">
        <v>222</v>
      </c>
      <c r="C728" s="4" t="s">
        <v>218</v>
      </c>
      <c r="D728" s="7" t="s">
        <v>193</v>
      </c>
      <c r="E728" t="s">
        <v>91</v>
      </c>
      <c r="F728">
        <v>17.170000000000002</v>
      </c>
      <c r="G728">
        <v>17.170000000000002</v>
      </c>
      <c r="H728">
        <v>16.57</v>
      </c>
      <c r="I728">
        <v>17.16</v>
      </c>
      <c r="J728">
        <v>17.72</v>
      </c>
      <c r="K728">
        <v>18.14</v>
      </c>
      <c r="L728">
        <v>18.579999999999998</v>
      </c>
      <c r="M728">
        <v>19.079999999999998</v>
      </c>
      <c r="N728">
        <v>19.61</v>
      </c>
      <c r="O728">
        <v>20.170000000000002</v>
      </c>
      <c r="P728">
        <v>20.79</v>
      </c>
      <c r="Q728">
        <v>21.47</v>
      </c>
      <c r="R728">
        <v>22.15</v>
      </c>
      <c r="S728">
        <v>22.99</v>
      </c>
      <c r="T728">
        <v>23.84</v>
      </c>
      <c r="U728">
        <v>24.74</v>
      </c>
      <c r="V728">
        <v>25.76</v>
      </c>
      <c r="W728">
        <v>26.76</v>
      </c>
      <c r="X728">
        <v>27.81</v>
      </c>
      <c r="Y728">
        <v>28.9</v>
      </c>
      <c r="Z728">
        <v>29.94</v>
      </c>
      <c r="AA728">
        <v>31.04</v>
      </c>
      <c r="AB728">
        <v>32.130000000000003</v>
      </c>
      <c r="AC728">
        <v>33.32</v>
      </c>
      <c r="AD728">
        <v>34.46</v>
      </c>
      <c r="AE728">
        <v>35.630000000000003</v>
      </c>
      <c r="AF728">
        <v>36.86</v>
      </c>
      <c r="AG728">
        <v>38.14</v>
      </c>
      <c r="AH728">
        <v>39.4</v>
      </c>
      <c r="AI728">
        <v>39.81</v>
      </c>
      <c r="AJ728">
        <v>40.11</v>
      </c>
      <c r="AK728">
        <v>40.43</v>
      </c>
    </row>
    <row r="729" spans="1:37" x14ac:dyDescent="0.3">
      <c r="A729" s="86" t="str">
        <f t="shared" si="11"/>
        <v>SDGbaseTra_UrbAS_BAUtrnsfrx_govhhd-8</v>
      </c>
      <c r="B729" s="2" t="s">
        <v>222</v>
      </c>
      <c r="C729" s="4" t="s">
        <v>218</v>
      </c>
      <c r="D729" s="7" t="s">
        <v>193</v>
      </c>
      <c r="E729" t="s">
        <v>92</v>
      </c>
      <c r="F729">
        <v>-31.54</v>
      </c>
      <c r="G729">
        <v>-31.54</v>
      </c>
      <c r="H729">
        <v>-30.44</v>
      </c>
      <c r="I729">
        <v>-31.54</v>
      </c>
      <c r="J729">
        <v>-32.549999999999997</v>
      </c>
      <c r="K729">
        <v>-33.340000000000003</v>
      </c>
      <c r="L729">
        <v>-34.14</v>
      </c>
      <c r="M729">
        <v>-35.06</v>
      </c>
      <c r="N729">
        <v>-36.020000000000003</v>
      </c>
      <c r="O729">
        <v>-37.06</v>
      </c>
      <c r="P729">
        <v>-38.200000000000003</v>
      </c>
      <c r="Q729">
        <v>-39.450000000000003</v>
      </c>
      <c r="R729">
        <v>-40.700000000000003</v>
      </c>
      <c r="S729">
        <v>-42.23</v>
      </c>
      <c r="T729">
        <v>-43.8</v>
      </c>
      <c r="U729">
        <v>-45.46</v>
      </c>
      <c r="V729">
        <v>-47.32</v>
      </c>
      <c r="W729">
        <v>-49.17</v>
      </c>
      <c r="X729">
        <v>-51.09</v>
      </c>
      <c r="Y729">
        <v>-53.09</v>
      </c>
      <c r="Z729">
        <v>-55.01</v>
      </c>
      <c r="AA729">
        <v>-57.03</v>
      </c>
      <c r="AB729">
        <v>-59.04</v>
      </c>
      <c r="AC729">
        <v>-61.21</v>
      </c>
      <c r="AD729">
        <v>-63.31</v>
      </c>
      <c r="AE729">
        <v>-65.47</v>
      </c>
      <c r="AF729">
        <v>-67.73</v>
      </c>
      <c r="AG729">
        <v>-70.069999999999993</v>
      </c>
      <c r="AH729">
        <v>-72.400000000000006</v>
      </c>
      <c r="AI729">
        <v>-73.150000000000006</v>
      </c>
      <c r="AJ729">
        <v>-73.7</v>
      </c>
      <c r="AK729">
        <v>-74.290000000000006</v>
      </c>
    </row>
    <row r="730" spans="1:37" x14ac:dyDescent="0.3">
      <c r="A730" s="86" t="str">
        <f t="shared" si="11"/>
        <v>SDGbaseTra_UrbAS_BAUtrnsfrx_govhhd-9</v>
      </c>
      <c r="B730" s="2" t="s">
        <v>222</v>
      </c>
      <c r="C730" s="4" t="s">
        <v>218</v>
      </c>
      <c r="D730" s="7" t="s">
        <v>193</v>
      </c>
      <c r="E730" t="s">
        <v>93</v>
      </c>
      <c r="F730">
        <v>-164.45</v>
      </c>
      <c r="G730">
        <v>-164.45</v>
      </c>
      <c r="H730">
        <v>-158.74</v>
      </c>
      <c r="I730">
        <v>-164.43</v>
      </c>
      <c r="J730">
        <v>-169.73</v>
      </c>
      <c r="K730">
        <v>-173.82</v>
      </c>
      <c r="L730">
        <v>-178.01</v>
      </c>
      <c r="M730">
        <v>-182.81</v>
      </c>
      <c r="N730">
        <v>-187.82</v>
      </c>
      <c r="O730">
        <v>-193.25</v>
      </c>
      <c r="P730">
        <v>-199.19</v>
      </c>
      <c r="Q730">
        <v>-205.71</v>
      </c>
      <c r="R730">
        <v>-212.22</v>
      </c>
      <c r="S730">
        <v>-220.2</v>
      </c>
      <c r="T730">
        <v>-228.4</v>
      </c>
      <c r="U730">
        <v>-237.03</v>
      </c>
      <c r="V730">
        <v>-246.74</v>
      </c>
      <c r="W730">
        <v>-256.38</v>
      </c>
      <c r="X730">
        <v>-266.38</v>
      </c>
      <c r="Y730">
        <v>-276.83</v>
      </c>
      <c r="Z730">
        <v>-286.82</v>
      </c>
      <c r="AA730">
        <v>-297.38</v>
      </c>
      <c r="AB730">
        <v>-307.83999999999997</v>
      </c>
      <c r="AC730">
        <v>-319.17</v>
      </c>
      <c r="AD730">
        <v>-330.11</v>
      </c>
      <c r="AE730">
        <v>-341.39</v>
      </c>
      <c r="AF730">
        <v>-353.15</v>
      </c>
      <c r="AG730">
        <v>-365.37</v>
      </c>
      <c r="AH730">
        <v>-377.5</v>
      </c>
      <c r="AI730">
        <v>-381.44</v>
      </c>
      <c r="AJ730">
        <v>-384.31</v>
      </c>
      <c r="AK730">
        <v>-387.35</v>
      </c>
    </row>
    <row r="731" spans="1:37" x14ac:dyDescent="0.3">
      <c r="A731" s="86" t="str">
        <f t="shared" si="11"/>
        <v>SDGbaseTra_UrbAS_BAUtrnsfrx_rowent-e</v>
      </c>
      <c r="B731" s="2" t="s">
        <v>222</v>
      </c>
      <c r="C731" s="4" t="s">
        <v>218</v>
      </c>
      <c r="D731" s="7" t="s">
        <v>194</v>
      </c>
      <c r="E731" t="s">
        <v>83</v>
      </c>
      <c r="F731">
        <v>-32.42</v>
      </c>
      <c r="G731">
        <v>-32.42</v>
      </c>
      <c r="H731">
        <v>-32.42</v>
      </c>
      <c r="I731">
        <v>-32.42</v>
      </c>
      <c r="J731">
        <v>-32.42</v>
      </c>
      <c r="K731">
        <v>-32.42</v>
      </c>
      <c r="L731">
        <v>-32.42</v>
      </c>
      <c r="M731">
        <v>-32.42</v>
      </c>
      <c r="N731">
        <v>-32.42</v>
      </c>
      <c r="O731">
        <v>-32.42</v>
      </c>
      <c r="P731">
        <v>-32.42</v>
      </c>
      <c r="Q731">
        <v>-32.42</v>
      </c>
      <c r="R731">
        <v>-32.42</v>
      </c>
      <c r="S731">
        <v>-32.42</v>
      </c>
      <c r="T731">
        <v>-32.42</v>
      </c>
      <c r="U731">
        <v>-32.42</v>
      </c>
      <c r="V731">
        <v>-32.42</v>
      </c>
      <c r="W731">
        <v>-32.42</v>
      </c>
      <c r="X731">
        <v>-32.42</v>
      </c>
      <c r="Y731">
        <v>-32.42</v>
      </c>
      <c r="Z731">
        <v>-32.42</v>
      </c>
      <c r="AA731">
        <v>-32.42</v>
      </c>
      <c r="AB731">
        <v>-32.42</v>
      </c>
      <c r="AC731">
        <v>-32.42</v>
      </c>
      <c r="AD731">
        <v>-32.42</v>
      </c>
      <c r="AE731">
        <v>-32.42</v>
      </c>
      <c r="AF731">
        <v>-32.42</v>
      </c>
      <c r="AG731">
        <v>-32.42</v>
      </c>
      <c r="AH731">
        <v>-32.42</v>
      </c>
      <c r="AI731">
        <v>-32.42</v>
      </c>
      <c r="AJ731">
        <v>-32.42</v>
      </c>
      <c r="AK731">
        <v>-32.42</v>
      </c>
    </row>
    <row r="732" spans="1:37" x14ac:dyDescent="0.3">
      <c r="A732" s="86" t="str">
        <f t="shared" si="11"/>
        <v>SDGbaseTra_UrbAS_BAUtrnsfrx_rowhhd-0</v>
      </c>
      <c r="B732" s="2" t="s">
        <v>222</v>
      </c>
      <c r="C732" s="4" t="s">
        <v>218</v>
      </c>
      <c r="D732" s="7" t="s">
        <v>194</v>
      </c>
      <c r="E732" t="s">
        <v>84</v>
      </c>
      <c r="F732">
        <v>0.03</v>
      </c>
      <c r="G732">
        <v>0.03</v>
      </c>
      <c r="H732">
        <v>0.03</v>
      </c>
      <c r="I732">
        <v>0.03</v>
      </c>
      <c r="J732">
        <v>0.03</v>
      </c>
      <c r="K732">
        <v>0.03</v>
      </c>
      <c r="L732">
        <v>0.03</v>
      </c>
      <c r="M732">
        <v>0.03</v>
      </c>
      <c r="N732">
        <v>0.03</v>
      </c>
      <c r="O732">
        <v>0.03</v>
      </c>
      <c r="P732">
        <v>0.03</v>
      </c>
      <c r="Q732">
        <v>0.03</v>
      </c>
      <c r="R732">
        <v>0.03</v>
      </c>
      <c r="S732">
        <v>0.03</v>
      </c>
      <c r="T732">
        <v>0.03</v>
      </c>
      <c r="U732">
        <v>0.03</v>
      </c>
      <c r="V732">
        <v>0.03</v>
      </c>
      <c r="W732">
        <v>0.03</v>
      </c>
      <c r="X732">
        <v>0.03</v>
      </c>
      <c r="Y732">
        <v>0.03</v>
      </c>
      <c r="Z732">
        <v>0.03</v>
      </c>
      <c r="AA732">
        <v>0.03</v>
      </c>
      <c r="AB732">
        <v>0.03</v>
      </c>
      <c r="AC732">
        <v>0.03</v>
      </c>
      <c r="AD732">
        <v>0.03</v>
      </c>
      <c r="AE732">
        <v>0.03</v>
      </c>
      <c r="AF732">
        <v>0.03</v>
      </c>
      <c r="AG732">
        <v>0.03</v>
      </c>
      <c r="AH732">
        <v>0.03</v>
      </c>
      <c r="AI732">
        <v>0.03</v>
      </c>
      <c r="AJ732">
        <v>0.03</v>
      </c>
      <c r="AK732">
        <v>0.03</v>
      </c>
    </row>
    <row r="733" spans="1:37" x14ac:dyDescent="0.3">
      <c r="A733" s="86" t="str">
        <f t="shared" si="11"/>
        <v>SDGbaseTra_UrbAS_BAUtrnsfrx_rowhhd-1</v>
      </c>
      <c r="B733" s="2" t="s">
        <v>222</v>
      </c>
      <c r="C733" s="4" t="s">
        <v>218</v>
      </c>
      <c r="D733" s="7" t="s">
        <v>194</v>
      </c>
      <c r="E733" t="s">
        <v>85</v>
      </c>
      <c r="F733">
        <v>0.06</v>
      </c>
      <c r="G733">
        <v>0.06</v>
      </c>
      <c r="H733">
        <v>0.06</v>
      </c>
      <c r="I733">
        <v>0.06</v>
      </c>
      <c r="J733">
        <v>0.06</v>
      </c>
      <c r="K733">
        <v>0.06</v>
      </c>
      <c r="L733">
        <v>0.06</v>
      </c>
      <c r="M733">
        <v>0.06</v>
      </c>
      <c r="N733">
        <v>0.06</v>
      </c>
      <c r="O733">
        <v>0.06</v>
      </c>
      <c r="P733">
        <v>0.06</v>
      </c>
      <c r="Q733">
        <v>0.06</v>
      </c>
      <c r="R733">
        <v>0.06</v>
      </c>
      <c r="S733">
        <v>0.06</v>
      </c>
      <c r="T733">
        <v>0.06</v>
      </c>
      <c r="U733">
        <v>0.06</v>
      </c>
      <c r="V733">
        <v>0.06</v>
      </c>
      <c r="W733">
        <v>0.06</v>
      </c>
      <c r="X733">
        <v>0.06</v>
      </c>
      <c r="Y733">
        <v>0.06</v>
      </c>
      <c r="Z733">
        <v>0.06</v>
      </c>
      <c r="AA733">
        <v>0.06</v>
      </c>
      <c r="AB733">
        <v>0.06</v>
      </c>
      <c r="AC733">
        <v>0.06</v>
      </c>
      <c r="AD733">
        <v>0.06</v>
      </c>
      <c r="AE733">
        <v>0.06</v>
      </c>
      <c r="AF733">
        <v>0.06</v>
      </c>
      <c r="AG733">
        <v>0.06</v>
      </c>
      <c r="AH733">
        <v>0.06</v>
      </c>
      <c r="AI733">
        <v>0.06</v>
      </c>
      <c r="AJ733">
        <v>0.06</v>
      </c>
      <c r="AK733">
        <v>0.06</v>
      </c>
    </row>
    <row r="734" spans="1:37" x14ac:dyDescent="0.3">
      <c r="A734" s="86" t="str">
        <f t="shared" si="11"/>
        <v>SDGbaseTra_UrbAS_BAUtrnsfrx_rowhhd-2</v>
      </c>
      <c r="B734" s="2" t="s">
        <v>222</v>
      </c>
      <c r="C734" s="4" t="s">
        <v>218</v>
      </c>
      <c r="D734" s="7" t="s">
        <v>194</v>
      </c>
      <c r="E734" t="s">
        <v>86</v>
      </c>
      <c r="F734">
        <v>0.13</v>
      </c>
      <c r="G734">
        <v>0.13</v>
      </c>
      <c r="H734">
        <v>0.13</v>
      </c>
      <c r="I734">
        <v>0.13</v>
      </c>
      <c r="J734">
        <v>0.13</v>
      </c>
      <c r="K734">
        <v>0.13</v>
      </c>
      <c r="L734">
        <v>0.13</v>
      </c>
      <c r="M734">
        <v>0.13</v>
      </c>
      <c r="N734">
        <v>0.13</v>
      </c>
      <c r="O734">
        <v>0.13</v>
      </c>
      <c r="P734">
        <v>0.13</v>
      </c>
      <c r="Q734">
        <v>0.13</v>
      </c>
      <c r="R734">
        <v>0.13</v>
      </c>
      <c r="S734">
        <v>0.13</v>
      </c>
      <c r="T734">
        <v>0.13</v>
      </c>
      <c r="U734">
        <v>0.13</v>
      </c>
      <c r="V734">
        <v>0.13</v>
      </c>
      <c r="W734">
        <v>0.13</v>
      </c>
      <c r="X734">
        <v>0.13</v>
      </c>
      <c r="Y734">
        <v>0.13</v>
      </c>
      <c r="Z734">
        <v>0.13</v>
      </c>
      <c r="AA734">
        <v>0.13</v>
      </c>
      <c r="AB734">
        <v>0.13</v>
      </c>
      <c r="AC734">
        <v>0.13</v>
      </c>
      <c r="AD734">
        <v>0.13</v>
      </c>
      <c r="AE734">
        <v>0.13</v>
      </c>
      <c r="AF734">
        <v>0.13</v>
      </c>
      <c r="AG734">
        <v>0.13</v>
      </c>
      <c r="AH734">
        <v>0.13</v>
      </c>
      <c r="AI734">
        <v>0.13</v>
      </c>
      <c r="AJ734">
        <v>0.13</v>
      </c>
      <c r="AK734">
        <v>0.13</v>
      </c>
    </row>
    <row r="735" spans="1:37" x14ac:dyDescent="0.3">
      <c r="A735" s="86" t="str">
        <f t="shared" si="11"/>
        <v>SDGbaseTra_UrbAS_BAUtrnsfrx_rowhhd-3</v>
      </c>
      <c r="B735" s="2" t="s">
        <v>222</v>
      </c>
      <c r="C735" s="4" t="s">
        <v>218</v>
      </c>
      <c r="D735" s="7" t="s">
        <v>194</v>
      </c>
      <c r="E735" t="s">
        <v>87</v>
      </c>
      <c r="F735">
        <v>0.21</v>
      </c>
      <c r="G735">
        <v>0.21</v>
      </c>
      <c r="H735">
        <v>0.21</v>
      </c>
      <c r="I735">
        <v>0.21</v>
      </c>
      <c r="J735">
        <v>0.21</v>
      </c>
      <c r="K735">
        <v>0.21</v>
      </c>
      <c r="L735">
        <v>0.21</v>
      </c>
      <c r="M735">
        <v>0.21</v>
      </c>
      <c r="N735">
        <v>0.21</v>
      </c>
      <c r="O735">
        <v>0.21</v>
      </c>
      <c r="P735">
        <v>0.21</v>
      </c>
      <c r="Q735">
        <v>0.21</v>
      </c>
      <c r="R735">
        <v>0.21</v>
      </c>
      <c r="S735">
        <v>0.21</v>
      </c>
      <c r="T735">
        <v>0.21</v>
      </c>
      <c r="U735">
        <v>0.21</v>
      </c>
      <c r="V735">
        <v>0.21</v>
      </c>
      <c r="W735">
        <v>0.21</v>
      </c>
      <c r="X735">
        <v>0.21</v>
      </c>
      <c r="Y735">
        <v>0.21</v>
      </c>
      <c r="Z735">
        <v>0.21</v>
      </c>
      <c r="AA735">
        <v>0.21</v>
      </c>
      <c r="AB735">
        <v>0.21</v>
      </c>
      <c r="AC735">
        <v>0.21</v>
      </c>
      <c r="AD735">
        <v>0.21</v>
      </c>
      <c r="AE735">
        <v>0.21</v>
      </c>
      <c r="AF735">
        <v>0.21</v>
      </c>
      <c r="AG735">
        <v>0.21</v>
      </c>
      <c r="AH735">
        <v>0.21</v>
      </c>
      <c r="AI735">
        <v>0.21</v>
      </c>
      <c r="AJ735">
        <v>0.21</v>
      </c>
      <c r="AK735">
        <v>0.21</v>
      </c>
    </row>
    <row r="736" spans="1:37" x14ac:dyDescent="0.3">
      <c r="A736" s="86" t="str">
        <f t="shared" si="11"/>
        <v>SDGbaseTra_UrbAS_BAUtrnsfrx_rowhhd-4</v>
      </c>
      <c r="B736" s="2" t="s">
        <v>222</v>
      </c>
      <c r="C736" s="4" t="s">
        <v>218</v>
      </c>
      <c r="D736" s="7" t="s">
        <v>194</v>
      </c>
      <c r="E736" t="s">
        <v>88</v>
      </c>
      <c r="F736">
        <v>0.21</v>
      </c>
      <c r="G736">
        <v>0.21</v>
      </c>
      <c r="H736">
        <v>0.21</v>
      </c>
      <c r="I736">
        <v>0.21</v>
      </c>
      <c r="J736">
        <v>0.21</v>
      </c>
      <c r="K736">
        <v>0.21</v>
      </c>
      <c r="L736">
        <v>0.21</v>
      </c>
      <c r="M736">
        <v>0.21</v>
      </c>
      <c r="N736">
        <v>0.21</v>
      </c>
      <c r="O736">
        <v>0.21</v>
      </c>
      <c r="P736">
        <v>0.21</v>
      </c>
      <c r="Q736">
        <v>0.21</v>
      </c>
      <c r="R736">
        <v>0.21</v>
      </c>
      <c r="S736">
        <v>0.21</v>
      </c>
      <c r="T736">
        <v>0.21</v>
      </c>
      <c r="U736">
        <v>0.21</v>
      </c>
      <c r="V736">
        <v>0.21</v>
      </c>
      <c r="W736">
        <v>0.21</v>
      </c>
      <c r="X736">
        <v>0.21</v>
      </c>
      <c r="Y736">
        <v>0.21</v>
      </c>
      <c r="Z736">
        <v>0.21</v>
      </c>
      <c r="AA736">
        <v>0.21</v>
      </c>
      <c r="AB736">
        <v>0.21</v>
      </c>
      <c r="AC736">
        <v>0.21</v>
      </c>
      <c r="AD736">
        <v>0.21</v>
      </c>
      <c r="AE736">
        <v>0.21</v>
      </c>
      <c r="AF736">
        <v>0.21</v>
      </c>
      <c r="AG736">
        <v>0.21</v>
      </c>
      <c r="AH736">
        <v>0.21</v>
      </c>
      <c r="AI736">
        <v>0.21</v>
      </c>
      <c r="AJ736">
        <v>0.21</v>
      </c>
      <c r="AK736">
        <v>0.21</v>
      </c>
    </row>
    <row r="737" spans="1:37" x14ac:dyDescent="0.3">
      <c r="A737" s="86" t="str">
        <f t="shared" si="11"/>
        <v>SDGbaseTra_UrbAS_BAUtrnsfrx_rowhhd-5</v>
      </c>
      <c r="B737" s="2" t="s">
        <v>222</v>
      </c>
      <c r="C737" s="4" t="s">
        <v>218</v>
      </c>
      <c r="D737" s="7" t="s">
        <v>194</v>
      </c>
      <c r="E737" t="s">
        <v>89</v>
      </c>
      <c r="F737">
        <v>0.3</v>
      </c>
      <c r="G737">
        <v>0.3</v>
      </c>
      <c r="H737">
        <v>0.3</v>
      </c>
      <c r="I737">
        <v>0.3</v>
      </c>
      <c r="J737">
        <v>0.3</v>
      </c>
      <c r="K737">
        <v>0.3</v>
      </c>
      <c r="L737">
        <v>0.3</v>
      </c>
      <c r="M737">
        <v>0.3</v>
      </c>
      <c r="N737">
        <v>0.3</v>
      </c>
      <c r="O737">
        <v>0.3</v>
      </c>
      <c r="P737">
        <v>0.3</v>
      </c>
      <c r="Q737">
        <v>0.3</v>
      </c>
      <c r="R737">
        <v>0.3</v>
      </c>
      <c r="S737">
        <v>0.3</v>
      </c>
      <c r="T737">
        <v>0.3</v>
      </c>
      <c r="U737">
        <v>0.3</v>
      </c>
      <c r="V737">
        <v>0.3</v>
      </c>
      <c r="W737">
        <v>0.3</v>
      </c>
      <c r="X737">
        <v>0.3</v>
      </c>
      <c r="Y737">
        <v>0.3</v>
      </c>
      <c r="Z737">
        <v>0.3</v>
      </c>
      <c r="AA737">
        <v>0.3</v>
      </c>
      <c r="AB737">
        <v>0.3</v>
      </c>
      <c r="AC737">
        <v>0.3</v>
      </c>
      <c r="AD737">
        <v>0.3</v>
      </c>
      <c r="AE737">
        <v>0.3</v>
      </c>
      <c r="AF737">
        <v>0.3</v>
      </c>
      <c r="AG737">
        <v>0.3</v>
      </c>
      <c r="AH737">
        <v>0.3</v>
      </c>
      <c r="AI737">
        <v>0.3</v>
      </c>
      <c r="AJ737">
        <v>0.3</v>
      </c>
      <c r="AK737">
        <v>0.3</v>
      </c>
    </row>
    <row r="738" spans="1:37" x14ac:dyDescent="0.3">
      <c r="A738" s="86" t="str">
        <f t="shared" si="11"/>
        <v>SDGbaseTra_UrbAS_BAUtrnsfrx_rowhhd-6</v>
      </c>
      <c r="B738" s="2" t="s">
        <v>222</v>
      </c>
      <c r="C738" s="4" t="s">
        <v>218</v>
      </c>
      <c r="D738" s="7" t="s">
        <v>194</v>
      </c>
      <c r="E738" t="s">
        <v>90</v>
      </c>
      <c r="F738">
        <v>0.56000000000000005</v>
      </c>
      <c r="G738">
        <v>0.56000000000000005</v>
      </c>
      <c r="H738">
        <v>0.56000000000000005</v>
      </c>
      <c r="I738">
        <v>0.56000000000000005</v>
      </c>
      <c r="J738">
        <v>0.56000000000000005</v>
      </c>
      <c r="K738">
        <v>0.56000000000000005</v>
      </c>
      <c r="L738">
        <v>0.56000000000000005</v>
      </c>
      <c r="M738">
        <v>0.56000000000000005</v>
      </c>
      <c r="N738">
        <v>0.56000000000000005</v>
      </c>
      <c r="O738">
        <v>0.56000000000000005</v>
      </c>
      <c r="P738">
        <v>0.56000000000000005</v>
      </c>
      <c r="Q738">
        <v>0.56000000000000005</v>
      </c>
      <c r="R738">
        <v>0.56000000000000005</v>
      </c>
      <c r="S738">
        <v>0.56000000000000005</v>
      </c>
      <c r="T738">
        <v>0.56000000000000005</v>
      </c>
      <c r="U738">
        <v>0.56000000000000005</v>
      </c>
      <c r="V738">
        <v>0.56000000000000005</v>
      </c>
      <c r="W738">
        <v>0.56000000000000005</v>
      </c>
      <c r="X738">
        <v>0.56000000000000005</v>
      </c>
      <c r="Y738">
        <v>0.56000000000000005</v>
      </c>
      <c r="Z738">
        <v>0.56000000000000005</v>
      </c>
      <c r="AA738">
        <v>0.56000000000000005</v>
      </c>
      <c r="AB738">
        <v>0.56000000000000005</v>
      </c>
      <c r="AC738">
        <v>0.56000000000000005</v>
      </c>
      <c r="AD738">
        <v>0.56000000000000005</v>
      </c>
      <c r="AE738">
        <v>0.56000000000000005</v>
      </c>
      <c r="AF738">
        <v>0.56000000000000005</v>
      </c>
      <c r="AG738">
        <v>0.56000000000000005</v>
      </c>
      <c r="AH738">
        <v>0.56000000000000005</v>
      </c>
      <c r="AI738">
        <v>0.56000000000000005</v>
      </c>
      <c r="AJ738">
        <v>0.56000000000000005</v>
      </c>
      <c r="AK738">
        <v>0.56000000000000005</v>
      </c>
    </row>
    <row r="739" spans="1:37" x14ac:dyDescent="0.3">
      <c r="A739" s="86" t="str">
        <f t="shared" si="11"/>
        <v>SDGbaseTra_UrbAS_BAUtrnsfrx_rowhhd-7</v>
      </c>
      <c r="B739" s="2" t="s">
        <v>222</v>
      </c>
      <c r="C739" s="4" t="s">
        <v>218</v>
      </c>
      <c r="D739" s="7" t="s">
        <v>194</v>
      </c>
      <c r="E739" t="s">
        <v>91</v>
      </c>
      <c r="F739">
        <v>0.68</v>
      </c>
      <c r="G739">
        <v>0.68</v>
      </c>
      <c r="H739">
        <v>0.68</v>
      </c>
      <c r="I739">
        <v>0.68</v>
      </c>
      <c r="J739">
        <v>0.68</v>
      </c>
      <c r="K739">
        <v>0.68</v>
      </c>
      <c r="L739">
        <v>0.68</v>
      </c>
      <c r="M739">
        <v>0.68</v>
      </c>
      <c r="N739">
        <v>0.68</v>
      </c>
      <c r="O739">
        <v>0.68</v>
      </c>
      <c r="P739">
        <v>0.68</v>
      </c>
      <c r="Q739">
        <v>0.68</v>
      </c>
      <c r="R739">
        <v>0.68</v>
      </c>
      <c r="S739">
        <v>0.68</v>
      </c>
      <c r="T739">
        <v>0.68</v>
      </c>
      <c r="U739">
        <v>0.68</v>
      </c>
      <c r="V739">
        <v>0.68</v>
      </c>
      <c r="W739">
        <v>0.68</v>
      </c>
      <c r="X739">
        <v>0.68</v>
      </c>
      <c r="Y739">
        <v>0.68</v>
      </c>
      <c r="Z739">
        <v>0.68</v>
      </c>
      <c r="AA739">
        <v>0.68</v>
      </c>
      <c r="AB739">
        <v>0.68</v>
      </c>
      <c r="AC739">
        <v>0.68</v>
      </c>
      <c r="AD739">
        <v>0.68</v>
      </c>
      <c r="AE739">
        <v>0.68</v>
      </c>
      <c r="AF739">
        <v>0.68</v>
      </c>
      <c r="AG739">
        <v>0.68</v>
      </c>
      <c r="AH739">
        <v>0.68</v>
      </c>
      <c r="AI739">
        <v>0.68</v>
      </c>
      <c r="AJ739">
        <v>0.68</v>
      </c>
      <c r="AK739">
        <v>0.68</v>
      </c>
    </row>
    <row r="740" spans="1:37" x14ac:dyDescent="0.3">
      <c r="A740" s="86" t="str">
        <f t="shared" si="11"/>
        <v>SDGbaseTra_UrbAS_BAUtrnsfrx_rowhhd-8</v>
      </c>
      <c r="B740" s="2" t="s">
        <v>222</v>
      </c>
      <c r="C740" s="4" t="s">
        <v>218</v>
      </c>
      <c r="D740" s="7" t="s">
        <v>194</v>
      </c>
      <c r="E740" t="s">
        <v>92</v>
      </c>
      <c r="F740">
        <v>2.34</v>
      </c>
      <c r="G740">
        <v>2.34</v>
      </c>
      <c r="H740">
        <v>2.34</v>
      </c>
      <c r="I740">
        <v>2.34</v>
      </c>
      <c r="J740">
        <v>2.34</v>
      </c>
      <c r="K740">
        <v>2.34</v>
      </c>
      <c r="L740">
        <v>2.34</v>
      </c>
      <c r="M740">
        <v>2.34</v>
      </c>
      <c r="N740">
        <v>2.34</v>
      </c>
      <c r="O740">
        <v>2.34</v>
      </c>
      <c r="P740">
        <v>2.34</v>
      </c>
      <c r="Q740">
        <v>2.34</v>
      </c>
      <c r="R740">
        <v>2.34</v>
      </c>
      <c r="S740">
        <v>2.34</v>
      </c>
      <c r="T740">
        <v>2.34</v>
      </c>
      <c r="U740">
        <v>2.34</v>
      </c>
      <c r="V740">
        <v>2.34</v>
      </c>
      <c r="W740">
        <v>2.34</v>
      </c>
      <c r="X740">
        <v>2.34</v>
      </c>
      <c r="Y740">
        <v>2.34</v>
      </c>
      <c r="Z740">
        <v>2.34</v>
      </c>
      <c r="AA740">
        <v>2.34</v>
      </c>
      <c r="AB740">
        <v>2.34</v>
      </c>
      <c r="AC740">
        <v>2.34</v>
      </c>
      <c r="AD740">
        <v>2.34</v>
      </c>
      <c r="AE740">
        <v>2.34</v>
      </c>
      <c r="AF740">
        <v>2.34</v>
      </c>
      <c r="AG740">
        <v>2.34</v>
      </c>
      <c r="AH740">
        <v>2.34</v>
      </c>
      <c r="AI740">
        <v>2.34</v>
      </c>
      <c r="AJ740">
        <v>2.34</v>
      </c>
      <c r="AK740">
        <v>2.34</v>
      </c>
    </row>
    <row r="741" spans="1:37" x14ac:dyDescent="0.3">
      <c r="A741" s="86" t="str">
        <f t="shared" si="11"/>
        <v>SDGbaseTra_UrbAS_BAUtrnsfrx_rowhhd-9</v>
      </c>
      <c r="B741" s="2" t="s">
        <v>222</v>
      </c>
      <c r="C741" s="4" t="s">
        <v>218</v>
      </c>
      <c r="D741" s="7" t="s">
        <v>194</v>
      </c>
      <c r="E741" t="s">
        <v>93</v>
      </c>
      <c r="F741">
        <v>8.82</v>
      </c>
      <c r="G741">
        <v>8.82</v>
      </c>
      <c r="H741">
        <v>8.82</v>
      </c>
      <c r="I741">
        <v>8.82</v>
      </c>
      <c r="J741">
        <v>8.82</v>
      </c>
      <c r="K741">
        <v>8.82</v>
      </c>
      <c r="L741">
        <v>8.82</v>
      </c>
      <c r="M741">
        <v>8.82</v>
      </c>
      <c r="N741">
        <v>8.82</v>
      </c>
      <c r="O741">
        <v>8.82</v>
      </c>
      <c r="P741">
        <v>8.82</v>
      </c>
      <c r="Q741">
        <v>8.82</v>
      </c>
      <c r="R741">
        <v>8.82</v>
      </c>
      <c r="S741">
        <v>8.82</v>
      </c>
      <c r="T741">
        <v>8.82</v>
      </c>
      <c r="U741">
        <v>8.82</v>
      </c>
      <c r="V741">
        <v>8.82</v>
      </c>
      <c r="W741">
        <v>8.82</v>
      </c>
      <c r="X741">
        <v>8.82</v>
      </c>
      <c r="Y741">
        <v>8.82</v>
      </c>
      <c r="Z741">
        <v>8.82</v>
      </c>
      <c r="AA741">
        <v>8.82</v>
      </c>
      <c r="AB741">
        <v>8.82</v>
      </c>
      <c r="AC741">
        <v>8.82</v>
      </c>
      <c r="AD741">
        <v>8.82</v>
      </c>
      <c r="AE741">
        <v>8.82</v>
      </c>
      <c r="AF741">
        <v>8.82</v>
      </c>
      <c r="AG741">
        <v>8.82</v>
      </c>
      <c r="AH741">
        <v>8.82</v>
      </c>
      <c r="AI741">
        <v>8.82</v>
      </c>
      <c r="AJ741">
        <v>8.82</v>
      </c>
      <c r="AK741">
        <v>8.82</v>
      </c>
    </row>
    <row r="742" spans="1:37" x14ac:dyDescent="0.3">
      <c r="A742" s="86" t="str">
        <f t="shared" si="11"/>
        <v>SDGbaseTra_UrbAS_BAUtrnsfrx_rowgov</v>
      </c>
      <c r="B742" s="2" t="s">
        <v>222</v>
      </c>
      <c r="C742" s="4" t="s">
        <v>218</v>
      </c>
      <c r="D742" s="7" t="s">
        <v>194</v>
      </c>
      <c r="E742" t="s">
        <v>195</v>
      </c>
      <c r="F742">
        <v>-48.31</v>
      </c>
      <c r="G742">
        <v>-48.31</v>
      </c>
      <c r="H742">
        <v>-48.31</v>
      </c>
      <c r="I742">
        <v>-48.31</v>
      </c>
      <c r="J742">
        <v>-48.31</v>
      </c>
      <c r="K742">
        <v>-48.31</v>
      </c>
      <c r="L742">
        <v>-48.31</v>
      </c>
      <c r="M742">
        <v>-48.31</v>
      </c>
      <c r="N742">
        <v>-48.31</v>
      </c>
      <c r="O742">
        <v>-48.31</v>
      </c>
      <c r="P742">
        <v>-48.31</v>
      </c>
      <c r="Q742">
        <v>-48.31</v>
      </c>
      <c r="R742">
        <v>-48.31</v>
      </c>
      <c r="S742">
        <v>-48.31</v>
      </c>
      <c r="T742">
        <v>-48.31</v>
      </c>
      <c r="U742">
        <v>-48.31</v>
      </c>
      <c r="V742">
        <v>-48.31</v>
      </c>
      <c r="W742">
        <v>-48.31</v>
      </c>
      <c r="X742">
        <v>-48.31</v>
      </c>
      <c r="Y742">
        <v>-48.31</v>
      </c>
      <c r="Z742">
        <v>-48.31</v>
      </c>
      <c r="AA742">
        <v>-48.31</v>
      </c>
      <c r="AB742">
        <v>-48.31</v>
      </c>
      <c r="AC742">
        <v>-48.31</v>
      </c>
      <c r="AD742">
        <v>-48.31</v>
      </c>
      <c r="AE742">
        <v>-48.31</v>
      </c>
      <c r="AF742">
        <v>-48.31</v>
      </c>
      <c r="AG742">
        <v>-48.31</v>
      </c>
      <c r="AH742">
        <v>-48.31</v>
      </c>
      <c r="AI742">
        <v>-48.31</v>
      </c>
      <c r="AJ742">
        <v>-48.31</v>
      </c>
      <c r="AK742">
        <v>-48.31</v>
      </c>
    </row>
    <row r="743" spans="1:37" x14ac:dyDescent="0.3">
      <c r="A743" s="86" t="str">
        <f t="shared" si="11"/>
        <v>SDGbaseTra_UrbAS_BAUC_NetTrnsGov2Instotal</v>
      </c>
      <c r="B743" s="2" t="s">
        <v>222</v>
      </c>
      <c r="C743" s="4" t="s">
        <v>218</v>
      </c>
      <c r="D743" s="7" t="s">
        <v>196</v>
      </c>
      <c r="E743" t="s">
        <v>1</v>
      </c>
      <c r="F743">
        <v>406.48</v>
      </c>
      <c r="G743">
        <v>406.48</v>
      </c>
      <c r="H743">
        <v>400.37</v>
      </c>
      <c r="I743">
        <v>406.46</v>
      </c>
      <c r="J743">
        <v>412.12</v>
      </c>
      <c r="K743">
        <v>416.49</v>
      </c>
      <c r="L743">
        <v>420.97</v>
      </c>
      <c r="M743">
        <v>426.11</v>
      </c>
      <c r="N743">
        <v>431.47</v>
      </c>
      <c r="O743">
        <v>437.27</v>
      </c>
      <c r="P743">
        <v>443.62</v>
      </c>
      <c r="Q743">
        <v>450.59</v>
      </c>
      <c r="R743">
        <v>457.56</v>
      </c>
      <c r="S743">
        <v>466.09</v>
      </c>
      <c r="T743">
        <v>474.86</v>
      </c>
      <c r="U743">
        <v>484.08</v>
      </c>
      <c r="V743">
        <v>494.47</v>
      </c>
      <c r="W743">
        <v>504.78</v>
      </c>
      <c r="X743">
        <v>515.47</v>
      </c>
      <c r="Y743">
        <v>526.64</v>
      </c>
      <c r="Z743">
        <v>537.33000000000004</v>
      </c>
      <c r="AA743">
        <v>548.62</v>
      </c>
      <c r="AB743">
        <v>559.80999999999995</v>
      </c>
      <c r="AC743">
        <v>571.91999999999996</v>
      </c>
      <c r="AD743">
        <v>583.62</v>
      </c>
      <c r="AE743">
        <v>595.67999999999995</v>
      </c>
      <c r="AF743">
        <v>608.26</v>
      </c>
      <c r="AG743">
        <v>621.32000000000005</v>
      </c>
      <c r="AH743">
        <v>634.29999999999995</v>
      </c>
      <c r="AI743">
        <v>638.51</v>
      </c>
      <c r="AJ743">
        <v>641.58000000000004</v>
      </c>
      <c r="AK743">
        <v>644.84</v>
      </c>
    </row>
    <row r="744" spans="1:37" x14ac:dyDescent="0.3">
      <c r="A744" s="86" t="str">
        <f t="shared" si="11"/>
        <v>SDGbaseTra_UrbAS_BAUQFSXflab-p</v>
      </c>
      <c r="B744" s="2" t="s">
        <v>222</v>
      </c>
      <c r="C744" s="4" t="s">
        <v>218</v>
      </c>
      <c r="D744" s="7" t="s">
        <v>198</v>
      </c>
      <c r="E744" t="s">
        <v>199</v>
      </c>
      <c r="F744">
        <v>3154.55</v>
      </c>
      <c r="G744">
        <v>2950.16</v>
      </c>
      <c r="H744">
        <v>3076.58</v>
      </c>
      <c r="I744">
        <v>3193.23</v>
      </c>
      <c r="J744">
        <v>3298.06</v>
      </c>
      <c r="K744">
        <v>3386.73</v>
      </c>
      <c r="L744">
        <v>3470.91</v>
      </c>
      <c r="M744">
        <v>3554.2</v>
      </c>
      <c r="N744">
        <v>3639.46</v>
      </c>
      <c r="O744">
        <v>3729.76</v>
      </c>
      <c r="P744">
        <v>3826.65</v>
      </c>
      <c r="Q744">
        <v>3926.22</v>
      </c>
      <c r="R744">
        <v>4036.07</v>
      </c>
      <c r="S744">
        <v>4152.88</v>
      </c>
      <c r="T744">
        <v>4276.28</v>
      </c>
      <c r="U744">
        <v>4410.1899999999996</v>
      </c>
      <c r="V744">
        <v>4550.25</v>
      </c>
      <c r="W744">
        <v>4695.68</v>
      </c>
      <c r="X744">
        <v>4848.0200000000004</v>
      </c>
      <c r="Y744">
        <v>5000.5600000000004</v>
      </c>
      <c r="Z744">
        <v>5154.0600000000004</v>
      </c>
      <c r="AA744">
        <v>5308.68</v>
      </c>
      <c r="AB744">
        <v>5470.15</v>
      </c>
      <c r="AC744">
        <v>5631.83</v>
      </c>
      <c r="AD744">
        <v>5796.05</v>
      </c>
      <c r="AE744">
        <v>5964.51</v>
      </c>
      <c r="AF744">
        <v>6137.96</v>
      </c>
      <c r="AG744">
        <v>6311.08</v>
      </c>
      <c r="AH744">
        <v>6429.49</v>
      </c>
      <c r="AI744">
        <v>6504.68</v>
      </c>
      <c r="AJ744">
        <v>6556.46</v>
      </c>
      <c r="AK744">
        <v>6591.44</v>
      </c>
    </row>
    <row r="745" spans="1:37" x14ac:dyDescent="0.3">
      <c r="A745" s="86" t="str">
        <f t="shared" si="11"/>
        <v>SDGbaseTra_UrbAS_BAUQFSXflab-m</v>
      </c>
      <c r="B745" s="2" t="s">
        <v>222</v>
      </c>
      <c r="C745" s="4" t="s">
        <v>218</v>
      </c>
      <c r="D745" s="7" t="s">
        <v>198</v>
      </c>
      <c r="E745" t="s">
        <v>200</v>
      </c>
      <c r="F745">
        <v>5235.99</v>
      </c>
      <c r="G745">
        <v>4902.9799999999996</v>
      </c>
      <c r="H745">
        <v>5118</v>
      </c>
      <c r="I745">
        <v>5302.81</v>
      </c>
      <c r="J745">
        <v>5470.53</v>
      </c>
      <c r="K745">
        <v>5611.7</v>
      </c>
      <c r="L745">
        <v>5746.56</v>
      </c>
      <c r="M745">
        <v>5882.18</v>
      </c>
      <c r="N745">
        <v>6021.97</v>
      </c>
      <c r="O745">
        <v>6163.14</v>
      </c>
      <c r="P745">
        <v>6316.37</v>
      </c>
      <c r="Q745">
        <v>6474.24</v>
      </c>
      <c r="R745">
        <v>6649.78</v>
      </c>
      <c r="S745">
        <v>6839.93</v>
      </c>
      <c r="T745">
        <v>7043.45</v>
      </c>
      <c r="U745">
        <v>7266.8</v>
      </c>
      <c r="V745">
        <v>7504.98</v>
      </c>
      <c r="W745">
        <v>7753.79</v>
      </c>
      <c r="X745">
        <v>8011.41</v>
      </c>
      <c r="Y745">
        <v>8265.3700000000008</v>
      </c>
      <c r="Z745">
        <v>8517.34</v>
      </c>
      <c r="AA745">
        <v>8769.59</v>
      </c>
      <c r="AB745">
        <v>9025.06</v>
      </c>
      <c r="AC745">
        <v>9279.83</v>
      </c>
      <c r="AD745">
        <v>9542.02</v>
      </c>
      <c r="AE745">
        <v>9814.32</v>
      </c>
      <c r="AF745">
        <v>10097.74</v>
      </c>
      <c r="AG745">
        <v>10377.36</v>
      </c>
      <c r="AH745">
        <v>10544.24</v>
      </c>
      <c r="AI745">
        <v>10626.05</v>
      </c>
      <c r="AJ745">
        <v>10662.51</v>
      </c>
      <c r="AK745">
        <v>10667.34</v>
      </c>
    </row>
    <row r="746" spans="1:37" x14ac:dyDescent="0.3">
      <c r="A746" s="86" t="str">
        <f t="shared" si="11"/>
        <v>SDGbaseTra_UrbAS_BAUQFSXflab-s</v>
      </c>
      <c r="B746" s="2" t="s">
        <v>222</v>
      </c>
      <c r="C746" s="4" t="s">
        <v>218</v>
      </c>
      <c r="D746" s="7" t="s">
        <v>198</v>
      </c>
      <c r="E746" t="s">
        <v>201</v>
      </c>
      <c r="F746">
        <v>4708.9399999999996</v>
      </c>
      <c r="G746">
        <v>4371.1899999999996</v>
      </c>
      <c r="H746">
        <v>4549.8</v>
      </c>
      <c r="I746">
        <v>4719.21</v>
      </c>
      <c r="J746">
        <v>4870.99</v>
      </c>
      <c r="K746">
        <v>5008.84</v>
      </c>
      <c r="L746">
        <v>5142.03</v>
      </c>
      <c r="M746">
        <v>5274.95</v>
      </c>
      <c r="N746">
        <v>5409.09</v>
      </c>
      <c r="O746">
        <v>5532.77</v>
      </c>
      <c r="P746">
        <v>5668.2</v>
      </c>
      <c r="Q746">
        <v>5810.02</v>
      </c>
      <c r="R746">
        <v>5964.73</v>
      </c>
      <c r="S746">
        <v>6130.35</v>
      </c>
      <c r="T746">
        <v>6306.48</v>
      </c>
      <c r="U746">
        <v>6497.17</v>
      </c>
      <c r="V746">
        <v>6700.43</v>
      </c>
      <c r="W746">
        <v>6913.74</v>
      </c>
      <c r="X746">
        <v>7135.76</v>
      </c>
      <c r="Y746">
        <v>7357.62</v>
      </c>
      <c r="Z746">
        <v>7579.04</v>
      </c>
      <c r="AA746">
        <v>7802.18</v>
      </c>
      <c r="AB746">
        <v>8020.64</v>
      </c>
      <c r="AC746">
        <v>8238.27</v>
      </c>
      <c r="AD746">
        <v>8463.08</v>
      </c>
      <c r="AE746">
        <v>8697.33</v>
      </c>
      <c r="AF746">
        <v>8941.6200000000008</v>
      </c>
      <c r="AG746">
        <v>9186.2099999999991</v>
      </c>
      <c r="AH746">
        <v>9358.02</v>
      </c>
      <c r="AI746">
        <v>9470.2900000000009</v>
      </c>
      <c r="AJ746">
        <v>9546.0400000000009</v>
      </c>
      <c r="AK746">
        <v>9594.23</v>
      </c>
    </row>
    <row r="747" spans="1:37" x14ac:dyDescent="0.3">
      <c r="A747" s="86" t="str">
        <f t="shared" si="11"/>
        <v>SDGbaseTra_UrbAS_BAUQFSXflab-t</v>
      </c>
      <c r="B747" s="2" t="s">
        <v>222</v>
      </c>
      <c r="C747" s="4" t="s">
        <v>218</v>
      </c>
      <c r="D747" s="7" t="s">
        <v>198</v>
      </c>
      <c r="E747" t="s">
        <v>202</v>
      </c>
      <c r="F747">
        <v>3319.1</v>
      </c>
      <c r="G747">
        <v>3045.89</v>
      </c>
      <c r="H747">
        <v>3146.43</v>
      </c>
      <c r="I747">
        <v>3247.4</v>
      </c>
      <c r="J747">
        <v>3337.05</v>
      </c>
      <c r="K747">
        <v>3422.14</v>
      </c>
      <c r="L747">
        <v>3506.93</v>
      </c>
      <c r="M747">
        <v>3593.06</v>
      </c>
      <c r="N747">
        <v>3680.81</v>
      </c>
      <c r="O747">
        <v>3759.62</v>
      </c>
      <c r="P747">
        <v>3847.34</v>
      </c>
      <c r="Q747">
        <v>3940.9</v>
      </c>
      <c r="R747">
        <v>4045.36</v>
      </c>
      <c r="S747">
        <v>4158.2</v>
      </c>
      <c r="T747">
        <v>4278.8</v>
      </c>
      <c r="U747">
        <v>4408.99</v>
      </c>
      <c r="V747">
        <v>4546.49</v>
      </c>
      <c r="W747">
        <v>4691.1099999999997</v>
      </c>
      <c r="X747">
        <v>4844.47</v>
      </c>
      <c r="Y747">
        <v>4997.82</v>
      </c>
      <c r="Z747">
        <v>5151.72</v>
      </c>
      <c r="AA747">
        <v>5306.98</v>
      </c>
      <c r="AB747">
        <v>5459.58</v>
      </c>
      <c r="AC747">
        <v>5610.39</v>
      </c>
      <c r="AD747">
        <v>5764.44</v>
      </c>
      <c r="AE747">
        <v>5923.61</v>
      </c>
      <c r="AF747">
        <v>6088.79</v>
      </c>
      <c r="AG747">
        <v>6255.53</v>
      </c>
      <c r="AH747">
        <v>6376.86</v>
      </c>
      <c r="AI747">
        <v>6459.61</v>
      </c>
      <c r="AJ747">
        <v>6518.24</v>
      </c>
      <c r="AK747">
        <v>6558.74</v>
      </c>
    </row>
    <row r="748" spans="1:37" x14ac:dyDescent="0.3">
      <c r="A748" s="86" t="str">
        <f t="shared" si="11"/>
        <v>SDGbaseTra_UrbAS_BAUQFSXfcap</v>
      </c>
      <c r="B748" s="2" t="s">
        <v>222</v>
      </c>
      <c r="C748" s="4" t="s">
        <v>218</v>
      </c>
      <c r="D748" s="7" t="s">
        <v>198</v>
      </c>
      <c r="E748" t="s">
        <v>203</v>
      </c>
      <c r="F748">
        <v>3799.09</v>
      </c>
      <c r="G748">
        <v>3955.03</v>
      </c>
      <c r="H748">
        <v>4074.85</v>
      </c>
      <c r="I748">
        <v>4155.8100000000004</v>
      </c>
      <c r="J748">
        <v>4235.9399999999996</v>
      </c>
      <c r="K748">
        <v>4336.42</v>
      </c>
      <c r="L748">
        <v>4458.49</v>
      </c>
      <c r="M748">
        <v>4580.7700000000004</v>
      </c>
      <c r="N748">
        <v>4700.32</v>
      </c>
      <c r="O748">
        <v>4798.45</v>
      </c>
      <c r="P748">
        <v>4895.12</v>
      </c>
      <c r="Q748">
        <v>4989.74</v>
      </c>
      <c r="R748">
        <v>5129.5600000000004</v>
      </c>
      <c r="S748">
        <v>5270.74</v>
      </c>
      <c r="T748">
        <v>5421.87</v>
      </c>
      <c r="U748">
        <v>5604.68</v>
      </c>
      <c r="V748">
        <v>5773.25</v>
      </c>
      <c r="W748">
        <v>5954.26</v>
      </c>
      <c r="X748">
        <v>6148.06</v>
      </c>
      <c r="Y748">
        <v>6327.8</v>
      </c>
      <c r="Z748">
        <v>6509.29</v>
      </c>
      <c r="AA748">
        <v>6696.4</v>
      </c>
      <c r="AB748">
        <v>6888.75</v>
      </c>
      <c r="AC748">
        <v>7069.2</v>
      </c>
      <c r="AD748">
        <v>7256.6</v>
      </c>
      <c r="AE748">
        <v>7452.73</v>
      </c>
      <c r="AF748">
        <v>7658.48</v>
      </c>
      <c r="AG748">
        <v>7851.04</v>
      </c>
      <c r="AH748">
        <v>7707.8</v>
      </c>
      <c r="AI748">
        <v>7577.01</v>
      </c>
      <c r="AJ748">
        <v>7479.85</v>
      </c>
      <c r="AK748">
        <v>7386.38</v>
      </c>
    </row>
    <row r="749" spans="1:37" x14ac:dyDescent="0.3">
      <c r="A749" s="86" t="str">
        <f t="shared" si="11"/>
        <v>SDGbaseTra_UrbAS_BAUQFSXfegy</v>
      </c>
      <c r="B749" s="2" t="s">
        <v>222</v>
      </c>
      <c r="C749" s="4" t="s">
        <v>218</v>
      </c>
      <c r="D749" s="7" t="s">
        <v>198</v>
      </c>
      <c r="E749" t="s">
        <v>204</v>
      </c>
      <c r="F749">
        <v>200.18</v>
      </c>
      <c r="G749">
        <v>216.05</v>
      </c>
      <c r="H749">
        <v>219.02</v>
      </c>
      <c r="I749">
        <v>223.35</v>
      </c>
      <c r="J749">
        <v>226.92</v>
      </c>
      <c r="K749">
        <v>236.47</v>
      </c>
      <c r="L749">
        <v>246.73</v>
      </c>
      <c r="M749">
        <v>248.07</v>
      </c>
      <c r="N749">
        <v>245.48</v>
      </c>
      <c r="O749">
        <v>245.59</v>
      </c>
      <c r="P749">
        <v>251.62</v>
      </c>
      <c r="Q749">
        <v>258.72000000000003</v>
      </c>
      <c r="R749">
        <v>272.85000000000002</v>
      </c>
      <c r="S749">
        <v>283.20999999999998</v>
      </c>
      <c r="T749">
        <v>293.74</v>
      </c>
      <c r="U749">
        <v>303.82</v>
      </c>
      <c r="V749">
        <v>303.79000000000002</v>
      </c>
      <c r="W749">
        <v>311.94</v>
      </c>
      <c r="X749">
        <v>334.26</v>
      </c>
      <c r="Y749">
        <v>355.09</v>
      </c>
      <c r="Z749">
        <v>377.09</v>
      </c>
      <c r="AA749">
        <v>399.12</v>
      </c>
      <c r="AB749">
        <v>414.65</v>
      </c>
      <c r="AC749">
        <v>431.23</v>
      </c>
      <c r="AD749">
        <v>449.71</v>
      </c>
      <c r="AE749">
        <v>468.82</v>
      </c>
      <c r="AF749">
        <v>488.25</v>
      </c>
      <c r="AG749">
        <v>570.26</v>
      </c>
      <c r="AH749">
        <v>645.59</v>
      </c>
      <c r="AI749">
        <v>713.26</v>
      </c>
      <c r="AJ749">
        <v>782.03</v>
      </c>
      <c r="AK749">
        <v>847.93</v>
      </c>
    </row>
    <row r="750" spans="1:37" x14ac:dyDescent="0.3">
      <c r="A750" s="86" t="str">
        <f t="shared" si="11"/>
        <v>SDGbaseTra_UrbAS_BAUQFSXfland</v>
      </c>
      <c r="B750" s="2" t="s">
        <v>222</v>
      </c>
      <c r="C750" s="4" t="s">
        <v>218</v>
      </c>
      <c r="D750" s="7" t="s">
        <v>198</v>
      </c>
      <c r="E750" t="s">
        <v>205</v>
      </c>
      <c r="F750">
        <v>17.03</v>
      </c>
      <c r="G750">
        <v>17.2</v>
      </c>
      <c r="H750">
        <v>17.37</v>
      </c>
      <c r="I750">
        <v>17.54</v>
      </c>
      <c r="J750">
        <v>17.72</v>
      </c>
      <c r="K750">
        <v>17.899999999999999</v>
      </c>
      <c r="L750">
        <v>18.07</v>
      </c>
      <c r="M750">
        <v>18.260000000000002</v>
      </c>
      <c r="N750">
        <v>18.440000000000001</v>
      </c>
      <c r="O750">
        <v>18.62</v>
      </c>
      <c r="P750">
        <v>18.809999999999999</v>
      </c>
      <c r="Q750">
        <v>19</v>
      </c>
      <c r="R750">
        <v>19.190000000000001</v>
      </c>
      <c r="S750">
        <v>19.38</v>
      </c>
      <c r="T750">
        <v>19.57</v>
      </c>
      <c r="U750">
        <v>19.77</v>
      </c>
      <c r="V750">
        <v>19.97</v>
      </c>
      <c r="W750">
        <v>20.170000000000002</v>
      </c>
      <c r="X750">
        <v>20.37</v>
      </c>
      <c r="Y750">
        <v>20.57</v>
      </c>
      <c r="Z750">
        <v>20.78</v>
      </c>
      <c r="AA750">
        <v>20.98</v>
      </c>
      <c r="AB750">
        <v>21.19</v>
      </c>
      <c r="AC750">
        <v>21.41</v>
      </c>
      <c r="AD750">
        <v>21.62</v>
      </c>
      <c r="AE750">
        <v>21.84</v>
      </c>
      <c r="AF750">
        <v>22.05</v>
      </c>
      <c r="AG750">
        <v>22.28</v>
      </c>
      <c r="AH750">
        <v>22.5</v>
      </c>
      <c r="AI750">
        <v>22.72</v>
      </c>
      <c r="AJ750">
        <v>22.95</v>
      </c>
      <c r="AK750">
        <v>23.18</v>
      </c>
    </row>
    <row r="751" spans="1:37" x14ac:dyDescent="0.3">
      <c r="A751" s="86" t="str">
        <f t="shared" si="11"/>
        <v>SDGbaseTra_UrbAS_BAUP_ActivePoptotal</v>
      </c>
      <c r="B751" s="2" t="s">
        <v>222</v>
      </c>
      <c r="C751" s="4" t="s">
        <v>218</v>
      </c>
      <c r="D751" s="7" t="s">
        <v>207</v>
      </c>
      <c r="E751" t="s">
        <v>1</v>
      </c>
      <c r="G751">
        <v>24292.9</v>
      </c>
      <c r="H751">
        <v>24642.6</v>
      </c>
      <c r="I751">
        <v>24992.2</v>
      </c>
      <c r="J751">
        <v>25341.9</v>
      </c>
      <c r="K751">
        <v>25691.599999999999</v>
      </c>
      <c r="L751">
        <v>26041.200000000001</v>
      </c>
      <c r="M751">
        <v>26390.6</v>
      </c>
      <c r="N751">
        <v>26740</v>
      </c>
      <c r="O751">
        <v>27089.3</v>
      </c>
      <c r="P751">
        <v>27438.7</v>
      </c>
      <c r="Q751">
        <v>27788.1</v>
      </c>
      <c r="R751">
        <v>28086.2</v>
      </c>
      <c r="S751">
        <v>28384.400000000001</v>
      </c>
      <c r="T751">
        <v>28682.5</v>
      </c>
      <c r="U751">
        <v>28980.7</v>
      </c>
      <c r="V751">
        <v>29278.799999999999</v>
      </c>
      <c r="W751">
        <v>29514.3</v>
      </c>
      <c r="X751">
        <v>29749.7</v>
      </c>
      <c r="Y751">
        <v>29985.200000000001</v>
      </c>
      <c r="Z751">
        <v>30220.7</v>
      </c>
      <c r="AA751">
        <v>30456.1</v>
      </c>
      <c r="AB751">
        <v>30638.2</v>
      </c>
      <c r="AC751">
        <v>30820.3</v>
      </c>
      <c r="AD751">
        <v>31002.3</v>
      </c>
      <c r="AE751">
        <v>31184.400000000001</v>
      </c>
      <c r="AF751">
        <v>31366.5</v>
      </c>
      <c r="AG751">
        <v>31469.200000000001</v>
      </c>
      <c r="AH751">
        <v>31571.9</v>
      </c>
      <c r="AI751">
        <v>31674.6</v>
      </c>
      <c r="AJ751">
        <v>31777.4</v>
      </c>
      <c r="AK751">
        <v>31880.1</v>
      </c>
    </row>
    <row r="752" spans="1:37" x14ac:dyDescent="0.3">
      <c r="A752" s="86" t="str">
        <f t="shared" si="11"/>
        <v>SDGbaseTra_UrbAS_BAUP_WAgePoptotal</v>
      </c>
      <c r="B752" s="2" t="s">
        <v>222</v>
      </c>
      <c r="C752" s="4" t="s">
        <v>218</v>
      </c>
      <c r="D752" s="7" t="s">
        <v>208</v>
      </c>
      <c r="E752" t="s">
        <v>1</v>
      </c>
      <c r="G752">
        <v>38959.5</v>
      </c>
      <c r="H752">
        <v>39520.300000000003</v>
      </c>
      <c r="I752">
        <v>40081.1</v>
      </c>
      <c r="J752">
        <v>40641.9</v>
      </c>
      <c r="K752">
        <v>41202.699999999997</v>
      </c>
      <c r="L752">
        <v>41763.4</v>
      </c>
      <c r="M752">
        <v>42323.7</v>
      </c>
      <c r="N752">
        <v>42884</v>
      </c>
      <c r="O752">
        <v>43444.3</v>
      </c>
      <c r="P752">
        <v>44004.6</v>
      </c>
      <c r="Q752">
        <v>44564.9</v>
      </c>
      <c r="R752">
        <v>45043.1</v>
      </c>
      <c r="S752">
        <v>45521.2</v>
      </c>
      <c r="T752">
        <v>45999.4</v>
      </c>
      <c r="U752">
        <v>46477.5</v>
      </c>
      <c r="V752">
        <v>46955.7</v>
      </c>
      <c r="W752">
        <v>47333.3</v>
      </c>
      <c r="X752">
        <v>47710.9</v>
      </c>
      <c r="Y752">
        <v>48088.6</v>
      </c>
      <c r="Z752">
        <v>48466.2</v>
      </c>
      <c r="AA752">
        <v>48843.8</v>
      </c>
      <c r="AB752">
        <v>49135.8</v>
      </c>
      <c r="AC752">
        <v>49427.8</v>
      </c>
      <c r="AD752">
        <v>49719.8</v>
      </c>
      <c r="AE752">
        <v>50011.8</v>
      </c>
      <c r="AF752">
        <v>50303.8</v>
      </c>
      <c r="AG752">
        <v>50468.5</v>
      </c>
      <c r="AH752">
        <v>50633.3</v>
      </c>
      <c r="AI752">
        <v>50798</v>
      </c>
      <c r="AJ752">
        <v>50962.7</v>
      </c>
      <c r="AK752">
        <v>51127.5</v>
      </c>
    </row>
    <row r="753" spans="1:37" x14ac:dyDescent="0.3">
      <c r="A753" s="86" t="str">
        <f t="shared" si="11"/>
        <v>SDGbaseTra_UrbAS_BAUC_BroadUnEmpRatetotal</v>
      </c>
      <c r="B753" s="2" t="s">
        <v>222</v>
      </c>
      <c r="C753" s="4" t="s">
        <v>218</v>
      </c>
      <c r="D753" s="7" t="s">
        <v>209</v>
      </c>
      <c r="E753" t="s">
        <v>1</v>
      </c>
      <c r="G753">
        <v>0.37</v>
      </c>
      <c r="H753">
        <v>0.36</v>
      </c>
      <c r="I753">
        <v>0.34</v>
      </c>
      <c r="J753">
        <v>0.33</v>
      </c>
      <c r="K753">
        <v>0.32</v>
      </c>
      <c r="L753">
        <v>0.31</v>
      </c>
      <c r="M753">
        <v>0.31</v>
      </c>
      <c r="N753">
        <v>0.3</v>
      </c>
      <c r="O753">
        <v>0.28999999999999998</v>
      </c>
      <c r="P753">
        <v>0.28000000000000003</v>
      </c>
      <c r="Q753">
        <v>0.27</v>
      </c>
      <c r="R753">
        <v>0.26</v>
      </c>
      <c r="S753">
        <v>0.25</v>
      </c>
      <c r="T753">
        <v>0.24</v>
      </c>
      <c r="U753">
        <v>0.22</v>
      </c>
      <c r="V753">
        <v>0.2</v>
      </c>
      <c r="W753">
        <v>0.18</v>
      </c>
      <c r="X753">
        <v>0.17</v>
      </c>
      <c r="Y753">
        <v>0.15</v>
      </c>
      <c r="Z753">
        <v>0.13</v>
      </c>
      <c r="AA753">
        <v>0.11</v>
      </c>
      <c r="AB753">
        <v>0.09</v>
      </c>
      <c r="AC753">
        <v>7.0000000000000007E-2</v>
      </c>
      <c r="AD753">
        <v>0.05</v>
      </c>
      <c r="AE753">
        <v>0.03</v>
      </c>
      <c r="AF753">
        <v>0</v>
      </c>
      <c r="AG753">
        <v>-0.02</v>
      </c>
      <c r="AH753">
        <v>-0.04</v>
      </c>
      <c r="AI753">
        <v>-0.04</v>
      </c>
      <c r="AJ753">
        <v>-0.05</v>
      </c>
      <c r="AK753">
        <v>-0.05</v>
      </c>
    </row>
    <row r="754" spans="1:37" s="69" customFormat="1" x14ac:dyDescent="0.3">
      <c r="A754" s="86" t="str">
        <f t="shared" si="11"/>
        <v>SDGbaseTra_UrbAS_BAUC_LabForceParttotal</v>
      </c>
      <c r="B754" s="67" t="s">
        <v>222</v>
      </c>
      <c r="C754" s="68" t="s">
        <v>218</v>
      </c>
      <c r="D754" s="78" t="s">
        <v>210</v>
      </c>
      <c r="E754" s="69" t="s">
        <v>1</v>
      </c>
      <c r="G754" s="69">
        <v>0.39</v>
      </c>
      <c r="H754" s="69">
        <v>0.4</v>
      </c>
      <c r="I754" s="69">
        <v>0.41</v>
      </c>
      <c r="J754" s="69">
        <v>0.42</v>
      </c>
      <c r="K754" s="69">
        <v>0.42</v>
      </c>
      <c r="L754" s="69">
        <v>0.43</v>
      </c>
      <c r="M754" s="69">
        <v>0.43</v>
      </c>
      <c r="N754" s="69">
        <v>0.44</v>
      </c>
      <c r="O754" s="69">
        <v>0.44</v>
      </c>
      <c r="P754" s="69">
        <v>0.45</v>
      </c>
      <c r="Q754" s="69">
        <v>0.45</v>
      </c>
      <c r="R754" s="69">
        <v>0.46</v>
      </c>
      <c r="S754" s="69">
        <v>0.47</v>
      </c>
      <c r="T754" s="69">
        <v>0.48</v>
      </c>
      <c r="U754" s="69">
        <v>0.49</v>
      </c>
      <c r="V754" s="69">
        <v>0.5</v>
      </c>
      <c r="W754" s="69">
        <v>0.51</v>
      </c>
      <c r="X754" s="69">
        <v>0.52</v>
      </c>
      <c r="Y754" s="69">
        <v>0.53</v>
      </c>
      <c r="Z754" s="69">
        <v>0.54</v>
      </c>
      <c r="AA754" s="69">
        <v>0.56000000000000005</v>
      </c>
      <c r="AB754" s="69">
        <v>0.56999999999999995</v>
      </c>
      <c r="AC754" s="69">
        <v>0.57999999999999996</v>
      </c>
      <c r="AD754" s="69">
        <v>0.59</v>
      </c>
      <c r="AE754" s="69">
        <v>0.61</v>
      </c>
      <c r="AF754" s="69">
        <v>0.62</v>
      </c>
      <c r="AG754" s="69">
        <v>0.64</v>
      </c>
      <c r="AH754" s="69">
        <v>0.65</v>
      </c>
      <c r="AI754" s="69">
        <v>0.65</v>
      </c>
      <c r="AJ754" s="69">
        <v>0.65</v>
      </c>
      <c r="AK754" s="69">
        <v>0.65</v>
      </c>
    </row>
    <row r="755" spans="1:37" x14ac:dyDescent="0.3">
      <c r="A755" s="86" t="str">
        <f t="shared" si="11"/>
        <v>SDGbaseTra_UrbAS_BAUQVAXaawhe</v>
      </c>
      <c r="B755" s="2" t="s">
        <v>222</v>
      </c>
      <c r="C755" s="4" t="s">
        <v>218</v>
      </c>
      <c r="D755" s="7" t="s">
        <v>211</v>
      </c>
      <c r="E755" t="s">
        <v>4</v>
      </c>
      <c r="F755">
        <v>2.66</v>
      </c>
      <c r="G755">
        <v>2.65</v>
      </c>
      <c r="H755">
        <v>2.71</v>
      </c>
      <c r="I755">
        <v>2.74</v>
      </c>
      <c r="J755">
        <v>2.76</v>
      </c>
      <c r="K755">
        <v>2.79</v>
      </c>
      <c r="L755">
        <v>2.82</v>
      </c>
      <c r="M755">
        <v>2.85</v>
      </c>
      <c r="N755">
        <v>2.88</v>
      </c>
      <c r="O755">
        <v>2.95</v>
      </c>
      <c r="P755">
        <v>2.99</v>
      </c>
      <c r="Q755">
        <v>3.03</v>
      </c>
      <c r="R755">
        <v>3.08</v>
      </c>
      <c r="S755">
        <v>3.13</v>
      </c>
      <c r="T755">
        <v>3.18</v>
      </c>
      <c r="U755">
        <v>3.23</v>
      </c>
      <c r="V755">
        <v>3.28</v>
      </c>
      <c r="W755">
        <v>3.32</v>
      </c>
      <c r="X755">
        <v>3.37</v>
      </c>
      <c r="Y755">
        <v>3.41</v>
      </c>
      <c r="Z755">
        <v>3.45</v>
      </c>
      <c r="AA755">
        <v>3.5</v>
      </c>
      <c r="AB755">
        <v>3.55</v>
      </c>
      <c r="AC755">
        <v>3.6</v>
      </c>
      <c r="AD755">
        <v>3.65</v>
      </c>
      <c r="AE755">
        <v>3.69</v>
      </c>
      <c r="AF755">
        <v>3.74</v>
      </c>
      <c r="AG755">
        <v>3.78</v>
      </c>
      <c r="AH755">
        <v>3.78</v>
      </c>
      <c r="AI755">
        <v>3.77</v>
      </c>
      <c r="AJ755">
        <v>3.76</v>
      </c>
      <c r="AK755">
        <v>3.75</v>
      </c>
    </row>
    <row r="756" spans="1:37" x14ac:dyDescent="0.3">
      <c r="A756" s="86" t="str">
        <f t="shared" si="11"/>
        <v>SDGbaseTra_UrbAS_BAUQVAXaamai</v>
      </c>
      <c r="B756" s="2" t="s">
        <v>222</v>
      </c>
      <c r="C756" s="4" t="s">
        <v>218</v>
      </c>
      <c r="D756" s="7" t="s">
        <v>211</v>
      </c>
      <c r="E756" t="s">
        <v>5</v>
      </c>
      <c r="F756">
        <v>11.93</v>
      </c>
      <c r="G756">
        <v>11.82</v>
      </c>
      <c r="H756">
        <v>12.14</v>
      </c>
      <c r="I756">
        <v>12.32</v>
      </c>
      <c r="J756">
        <v>12.44</v>
      </c>
      <c r="K756">
        <v>12.58</v>
      </c>
      <c r="L756">
        <v>12.74</v>
      </c>
      <c r="M756">
        <v>12.88</v>
      </c>
      <c r="N756">
        <v>13.04</v>
      </c>
      <c r="O756">
        <v>13.42</v>
      </c>
      <c r="P756">
        <v>13.65</v>
      </c>
      <c r="Q756">
        <v>13.82</v>
      </c>
      <c r="R756">
        <v>14.06</v>
      </c>
      <c r="S756">
        <v>14.28</v>
      </c>
      <c r="T756">
        <v>14.49</v>
      </c>
      <c r="U756">
        <v>14.73</v>
      </c>
      <c r="V756">
        <v>14.91</v>
      </c>
      <c r="W756">
        <v>15.09</v>
      </c>
      <c r="X756">
        <v>15.28</v>
      </c>
      <c r="Y756">
        <v>15.45</v>
      </c>
      <c r="Z756">
        <v>15.63</v>
      </c>
      <c r="AA756">
        <v>15.82</v>
      </c>
      <c r="AB756">
        <v>16.09</v>
      </c>
      <c r="AC756">
        <v>16.309999999999999</v>
      </c>
      <c r="AD756">
        <v>16.510000000000002</v>
      </c>
      <c r="AE756">
        <v>16.7</v>
      </c>
      <c r="AF756">
        <v>16.899999999999999</v>
      </c>
      <c r="AG756">
        <v>17.04</v>
      </c>
      <c r="AH756">
        <v>16.96</v>
      </c>
      <c r="AI756">
        <v>16.850000000000001</v>
      </c>
      <c r="AJ756">
        <v>16.760000000000002</v>
      </c>
      <c r="AK756">
        <v>16.64</v>
      </c>
    </row>
    <row r="757" spans="1:37" x14ac:dyDescent="0.3">
      <c r="A757" s="86" t="str">
        <f t="shared" si="11"/>
        <v>SDGbaseTra_UrbAS_BAUQVAXaaoce</v>
      </c>
      <c r="B757" s="2" t="s">
        <v>222</v>
      </c>
      <c r="C757" s="4" t="s">
        <v>218</v>
      </c>
      <c r="D757" s="7" t="s">
        <v>211</v>
      </c>
      <c r="E757" t="s">
        <v>6</v>
      </c>
      <c r="F757">
        <v>0.82</v>
      </c>
      <c r="G757">
        <v>0.81</v>
      </c>
      <c r="H757">
        <v>0.83</v>
      </c>
      <c r="I757">
        <v>0.84</v>
      </c>
      <c r="J757">
        <v>0.85</v>
      </c>
      <c r="K757">
        <v>0.86</v>
      </c>
      <c r="L757">
        <v>0.87</v>
      </c>
      <c r="M757">
        <v>0.88</v>
      </c>
      <c r="N757">
        <v>0.89</v>
      </c>
      <c r="O757">
        <v>0.91</v>
      </c>
      <c r="P757">
        <v>0.92</v>
      </c>
      <c r="Q757">
        <v>0.94</v>
      </c>
      <c r="R757">
        <v>0.95</v>
      </c>
      <c r="S757">
        <v>0.97</v>
      </c>
      <c r="T757">
        <v>0.99</v>
      </c>
      <c r="U757">
        <v>1.01</v>
      </c>
      <c r="V757">
        <v>1.02</v>
      </c>
      <c r="W757">
        <v>1.04</v>
      </c>
      <c r="X757">
        <v>1.05</v>
      </c>
      <c r="Y757">
        <v>1.07</v>
      </c>
      <c r="Z757">
        <v>1.08</v>
      </c>
      <c r="AA757">
        <v>1.1000000000000001</v>
      </c>
      <c r="AB757">
        <v>1.1200000000000001</v>
      </c>
      <c r="AC757">
        <v>1.1299999999999999</v>
      </c>
      <c r="AD757">
        <v>1.1499999999999999</v>
      </c>
      <c r="AE757">
        <v>1.1599999999999999</v>
      </c>
      <c r="AF757">
        <v>1.18</v>
      </c>
      <c r="AG757">
        <v>1.2</v>
      </c>
      <c r="AH757">
        <v>1.2</v>
      </c>
      <c r="AI757">
        <v>1.2</v>
      </c>
      <c r="AJ757">
        <v>1.2</v>
      </c>
      <c r="AK757">
        <v>1.2</v>
      </c>
    </row>
    <row r="758" spans="1:37" x14ac:dyDescent="0.3">
      <c r="A758" s="86" t="str">
        <f t="shared" si="11"/>
        <v>SDGbaseTra_UrbAS_BAUQVAXaaveg</v>
      </c>
      <c r="B758" s="2" t="s">
        <v>222</v>
      </c>
      <c r="C758" s="4" t="s">
        <v>218</v>
      </c>
      <c r="D758" s="7" t="s">
        <v>211</v>
      </c>
      <c r="E758" t="s">
        <v>7</v>
      </c>
      <c r="F758">
        <v>6.73</v>
      </c>
      <c r="G758">
        <v>6.44</v>
      </c>
      <c r="H758">
        <v>6.57</v>
      </c>
      <c r="I758">
        <v>6.68</v>
      </c>
      <c r="J758">
        <v>6.73</v>
      </c>
      <c r="K758">
        <v>6.79</v>
      </c>
      <c r="L758">
        <v>6.86</v>
      </c>
      <c r="M758">
        <v>6.91</v>
      </c>
      <c r="N758">
        <v>6.97</v>
      </c>
      <c r="O758">
        <v>7.11</v>
      </c>
      <c r="P758">
        <v>7.19</v>
      </c>
      <c r="Q758">
        <v>7.25</v>
      </c>
      <c r="R758">
        <v>7.36</v>
      </c>
      <c r="S758">
        <v>7.47</v>
      </c>
      <c r="T758">
        <v>7.58</v>
      </c>
      <c r="U758">
        <v>7.7</v>
      </c>
      <c r="V758">
        <v>7.8</v>
      </c>
      <c r="W758">
        <v>7.89</v>
      </c>
      <c r="X758">
        <v>7.99</v>
      </c>
      <c r="Y758">
        <v>8.09</v>
      </c>
      <c r="Z758">
        <v>8.2100000000000009</v>
      </c>
      <c r="AA758">
        <v>8.31</v>
      </c>
      <c r="AB758">
        <v>8.4600000000000009</v>
      </c>
      <c r="AC758">
        <v>8.58</v>
      </c>
      <c r="AD758">
        <v>8.69</v>
      </c>
      <c r="AE758">
        <v>8.8000000000000007</v>
      </c>
      <c r="AF758">
        <v>8.94</v>
      </c>
      <c r="AG758">
        <v>9.0399999999999991</v>
      </c>
      <c r="AH758">
        <v>9.02</v>
      </c>
      <c r="AI758">
        <v>8.99</v>
      </c>
      <c r="AJ758">
        <v>8.9700000000000006</v>
      </c>
      <c r="AK758">
        <v>8.94</v>
      </c>
    </row>
    <row r="759" spans="1:37" x14ac:dyDescent="0.3">
      <c r="A759" s="86" t="str">
        <f t="shared" si="11"/>
        <v>SDGbaseTra_UrbAS_BAUQVAXaaofr</v>
      </c>
      <c r="B759" s="2" t="s">
        <v>222</v>
      </c>
      <c r="C759" s="4" t="s">
        <v>218</v>
      </c>
      <c r="D759" s="7" t="s">
        <v>211</v>
      </c>
      <c r="E759" t="s">
        <v>8</v>
      </c>
      <c r="F759">
        <v>13</v>
      </c>
      <c r="G759">
        <v>12.6</v>
      </c>
      <c r="H759">
        <v>13.03</v>
      </c>
      <c r="I759">
        <v>13.22</v>
      </c>
      <c r="J759">
        <v>13.36</v>
      </c>
      <c r="K759">
        <v>13.57</v>
      </c>
      <c r="L759">
        <v>13.8</v>
      </c>
      <c r="M759">
        <v>13.98</v>
      </c>
      <c r="N759">
        <v>14.18</v>
      </c>
      <c r="O759">
        <v>14.91</v>
      </c>
      <c r="P759">
        <v>15.22</v>
      </c>
      <c r="Q759">
        <v>15.42</v>
      </c>
      <c r="R759">
        <v>15.72</v>
      </c>
      <c r="S759">
        <v>16.03</v>
      </c>
      <c r="T759">
        <v>16.350000000000001</v>
      </c>
      <c r="U759">
        <v>16.690000000000001</v>
      </c>
      <c r="V759">
        <v>17</v>
      </c>
      <c r="W759">
        <v>17.309999999999999</v>
      </c>
      <c r="X759">
        <v>17.61</v>
      </c>
      <c r="Y759">
        <v>17.899999999999999</v>
      </c>
      <c r="Z759">
        <v>18.190000000000001</v>
      </c>
      <c r="AA759">
        <v>18.5</v>
      </c>
      <c r="AB759">
        <v>19</v>
      </c>
      <c r="AC759">
        <v>19.39</v>
      </c>
      <c r="AD759">
        <v>19.73</v>
      </c>
      <c r="AE759">
        <v>20.059999999999999</v>
      </c>
      <c r="AF759">
        <v>20.43</v>
      </c>
      <c r="AG759">
        <v>20.72</v>
      </c>
      <c r="AH759">
        <v>20.67</v>
      </c>
      <c r="AI759">
        <v>20.49</v>
      </c>
      <c r="AJ759">
        <v>20.34</v>
      </c>
      <c r="AK759">
        <v>20.149999999999999</v>
      </c>
    </row>
    <row r="760" spans="1:37" x14ac:dyDescent="0.3">
      <c r="A760" s="86" t="str">
        <f t="shared" si="11"/>
        <v>SDGbaseTra_UrbAS_BAUQVAXaagra</v>
      </c>
      <c r="B760" s="2" t="s">
        <v>222</v>
      </c>
      <c r="C760" s="4" t="s">
        <v>218</v>
      </c>
      <c r="D760" s="7" t="s">
        <v>211</v>
      </c>
      <c r="E760" t="s">
        <v>9</v>
      </c>
      <c r="F760">
        <v>6.2</v>
      </c>
      <c r="G760">
        <v>6.02</v>
      </c>
      <c r="H760">
        <v>6.28</v>
      </c>
      <c r="I760">
        <v>6.35</v>
      </c>
      <c r="J760">
        <v>6.41</v>
      </c>
      <c r="K760">
        <v>6.54</v>
      </c>
      <c r="L760">
        <v>6.67</v>
      </c>
      <c r="M760">
        <v>6.8</v>
      </c>
      <c r="N760">
        <v>6.94</v>
      </c>
      <c r="O760">
        <v>7.41</v>
      </c>
      <c r="P760">
        <v>7.64</v>
      </c>
      <c r="Q760">
        <v>7.78</v>
      </c>
      <c r="R760">
        <v>7.97</v>
      </c>
      <c r="S760">
        <v>8.18</v>
      </c>
      <c r="T760">
        <v>8.4</v>
      </c>
      <c r="U760">
        <v>8.65</v>
      </c>
      <c r="V760">
        <v>8.8699999999999992</v>
      </c>
      <c r="W760">
        <v>9.11</v>
      </c>
      <c r="X760">
        <v>9.3800000000000008</v>
      </c>
      <c r="Y760">
        <v>9.61</v>
      </c>
      <c r="Z760">
        <v>9.82</v>
      </c>
      <c r="AA760">
        <v>10.06</v>
      </c>
      <c r="AB760">
        <v>10.45</v>
      </c>
      <c r="AC760">
        <v>10.76</v>
      </c>
      <c r="AD760">
        <v>11.01</v>
      </c>
      <c r="AE760">
        <v>11.25</v>
      </c>
      <c r="AF760">
        <v>11.49</v>
      </c>
      <c r="AG760">
        <v>11.69</v>
      </c>
      <c r="AH760">
        <v>11.74</v>
      </c>
      <c r="AI760">
        <v>11.65</v>
      </c>
      <c r="AJ760">
        <v>11.55</v>
      </c>
      <c r="AK760">
        <v>11.43</v>
      </c>
    </row>
    <row r="761" spans="1:37" x14ac:dyDescent="0.3">
      <c r="A761" s="86" t="str">
        <f t="shared" si="11"/>
        <v>SDGbaseTra_UrbAS_BAUQVAXaaoil</v>
      </c>
      <c r="B761" s="2" t="s">
        <v>222</v>
      </c>
      <c r="C761" s="4" t="s">
        <v>218</v>
      </c>
      <c r="D761" s="7" t="s">
        <v>211</v>
      </c>
      <c r="E761" t="s">
        <v>10</v>
      </c>
      <c r="F761">
        <v>5.45</v>
      </c>
      <c r="G761">
        <v>5.35</v>
      </c>
      <c r="H761">
        <v>5.47</v>
      </c>
      <c r="I761">
        <v>5.54</v>
      </c>
      <c r="J761">
        <v>5.59</v>
      </c>
      <c r="K761">
        <v>5.65</v>
      </c>
      <c r="L761">
        <v>5.72</v>
      </c>
      <c r="M761">
        <v>5.78</v>
      </c>
      <c r="N761">
        <v>5.85</v>
      </c>
      <c r="O761">
        <v>5.97</v>
      </c>
      <c r="P761">
        <v>6.06</v>
      </c>
      <c r="Q761">
        <v>6.14</v>
      </c>
      <c r="R761">
        <v>6.26</v>
      </c>
      <c r="S761">
        <v>6.37</v>
      </c>
      <c r="T761">
        <v>6.49</v>
      </c>
      <c r="U761">
        <v>6.61</v>
      </c>
      <c r="V761">
        <v>6.72</v>
      </c>
      <c r="W761">
        <v>6.82</v>
      </c>
      <c r="X761">
        <v>6.94</v>
      </c>
      <c r="Y761">
        <v>7.05</v>
      </c>
      <c r="Z761">
        <v>7.16</v>
      </c>
      <c r="AA761">
        <v>7.27</v>
      </c>
      <c r="AB761">
        <v>7.41</v>
      </c>
      <c r="AC761">
        <v>7.53</v>
      </c>
      <c r="AD761">
        <v>7.64</v>
      </c>
      <c r="AE761">
        <v>7.76</v>
      </c>
      <c r="AF761">
        <v>7.88</v>
      </c>
      <c r="AG761">
        <v>8</v>
      </c>
      <c r="AH761">
        <v>8.01</v>
      </c>
      <c r="AI761">
        <v>8.02</v>
      </c>
      <c r="AJ761">
        <v>8.0299999999999994</v>
      </c>
      <c r="AK761">
        <v>8.0299999999999994</v>
      </c>
    </row>
    <row r="762" spans="1:37" x14ac:dyDescent="0.3">
      <c r="A762" s="86" t="str">
        <f t="shared" si="11"/>
        <v>SDGbaseTra_UrbAS_BAUQVAXaatub</v>
      </c>
      <c r="B762" s="2" t="s">
        <v>222</v>
      </c>
      <c r="C762" s="4" t="s">
        <v>218</v>
      </c>
      <c r="D762" s="7" t="s">
        <v>211</v>
      </c>
      <c r="E762" t="s">
        <v>11</v>
      </c>
      <c r="F762">
        <v>2.95</v>
      </c>
      <c r="G762">
        <v>2.83</v>
      </c>
      <c r="H762">
        <v>2.89</v>
      </c>
      <c r="I762">
        <v>2.93</v>
      </c>
      <c r="J762">
        <v>2.96</v>
      </c>
      <c r="K762">
        <v>2.98</v>
      </c>
      <c r="L762">
        <v>3.02</v>
      </c>
      <c r="M762">
        <v>3.05</v>
      </c>
      <c r="N762">
        <v>3.08</v>
      </c>
      <c r="O762">
        <v>3.15</v>
      </c>
      <c r="P762">
        <v>3.19</v>
      </c>
      <c r="Q762">
        <v>3.22</v>
      </c>
      <c r="R762">
        <v>3.28</v>
      </c>
      <c r="S762">
        <v>3.33</v>
      </c>
      <c r="T762">
        <v>3.38</v>
      </c>
      <c r="U762">
        <v>3.44</v>
      </c>
      <c r="V762">
        <v>3.49</v>
      </c>
      <c r="W762">
        <v>3.54</v>
      </c>
      <c r="X762">
        <v>3.58</v>
      </c>
      <c r="Y762">
        <v>3.63</v>
      </c>
      <c r="Z762">
        <v>3.68</v>
      </c>
      <c r="AA762">
        <v>3.73</v>
      </c>
      <c r="AB762">
        <v>3.8</v>
      </c>
      <c r="AC762">
        <v>3.86</v>
      </c>
      <c r="AD762">
        <v>3.91</v>
      </c>
      <c r="AE762">
        <v>3.96</v>
      </c>
      <c r="AF762">
        <v>4.0199999999999996</v>
      </c>
      <c r="AG762">
        <v>4.0599999999999996</v>
      </c>
      <c r="AH762">
        <v>4.03</v>
      </c>
      <c r="AI762">
        <v>4</v>
      </c>
      <c r="AJ762">
        <v>3.97</v>
      </c>
      <c r="AK762">
        <v>3.94</v>
      </c>
    </row>
    <row r="763" spans="1:37" x14ac:dyDescent="0.3">
      <c r="A763" s="86" t="str">
        <f t="shared" si="11"/>
        <v>SDGbaseTra_UrbAS_BAUQVAXaapul</v>
      </c>
      <c r="B763" s="2" t="s">
        <v>222</v>
      </c>
      <c r="C763" s="4" t="s">
        <v>218</v>
      </c>
      <c r="D763" s="7" t="s">
        <v>211</v>
      </c>
      <c r="E763" t="s">
        <v>12</v>
      </c>
      <c r="F763">
        <v>0.52</v>
      </c>
      <c r="G763">
        <v>0.52</v>
      </c>
      <c r="H763">
        <v>0.53</v>
      </c>
      <c r="I763">
        <v>0.53</v>
      </c>
      <c r="J763">
        <v>0.54</v>
      </c>
      <c r="K763">
        <v>0.54</v>
      </c>
      <c r="L763">
        <v>0.55000000000000004</v>
      </c>
      <c r="M763">
        <v>0.55000000000000004</v>
      </c>
      <c r="N763">
        <v>0.56000000000000005</v>
      </c>
      <c r="O763">
        <v>0.56999999999999995</v>
      </c>
      <c r="P763">
        <v>0.56999999999999995</v>
      </c>
      <c r="Q763">
        <v>0.57999999999999996</v>
      </c>
      <c r="R763">
        <v>0.59</v>
      </c>
      <c r="S763">
        <v>0.6</v>
      </c>
      <c r="T763">
        <v>0.6</v>
      </c>
      <c r="U763">
        <v>0.61</v>
      </c>
      <c r="V763">
        <v>0.62</v>
      </c>
      <c r="W763">
        <v>0.63</v>
      </c>
      <c r="X763">
        <v>0.64</v>
      </c>
      <c r="Y763">
        <v>0.64</v>
      </c>
      <c r="Z763">
        <v>0.65</v>
      </c>
      <c r="AA763">
        <v>0.66</v>
      </c>
      <c r="AB763">
        <v>0.67</v>
      </c>
      <c r="AC763">
        <v>0.68</v>
      </c>
      <c r="AD763">
        <v>0.69</v>
      </c>
      <c r="AE763">
        <v>0.69</v>
      </c>
      <c r="AF763">
        <v>0.7</v>
      </c>
      <c r="AG763">
        <v>0.71</v>
      </c>
      <c r="AH763">
        <v>0.71</v>
      </c>
      <c r="AI763">
        <v>0.71</v>
      </c>
      <c r="AJ763">
        <v>0.71</v>
      </c>
      <c r="AK763">
        <v>0.71</v>
      </c>
    </row>
    <row r="764" spans="1:37" x14ac:dyDescent="0.3">
      <c r="A764" s="86" t="str">
        <f t="shared" si="11"/>
        <v>SDGbaseTra_UrbAS_BAUQVAXaasug</v>
      </c>
      <c r="B764" s="2" t="s">
        <v>222</v>
      </c>
      <c r="C764" s="4" t="s">
        <v>218</v>
      </c>
      <c r="D764" s="7" t="s">
        <v>211</v>
      </c>
      <c r="E764" t="s">
        <v>13</v>
      </c>
      <c r="F764">
        <v>3.82</v>
      </c>
      <c r="G764">
        <v>3.74</v>
      </c>
      <c r="H764">
        <v>3.82</v>
      </c>
      <c r="I764">
        <v>3.87</v>
      </c>
      <c r="J764">
        <v>3.91</v>
      </c>
      <c r="K764">
        <v>3.94</v>
      </c>
      <c r="L764">
        <v>3.99</v>
      </c>
      <c r="M764">
        <v>4.0199999999999996</v>
      </c>
      <c r="N764">
        <v>4.05</v>
      </c>
      <c r="O764">
        <v>4.16</v>
      </c>
      <c r="P764">
        <v>4.21</v>
      </c>
      <c r="Q764">
        <v>4.2300000000000004</v>
      </c>
      <c r="R764">
        <v>4.29</v>
      </c>
      <c r="S764">
        <v>4.34</v>
      </c>
      <c r="T764">
        <v>4.4000000000000004</v>
      </c>
      <c r="U764">
        <v>4.45</v>
      </c>
      <c r="V764">
        <v>4.49</v>
      </c>
      <c r="W764">
        <v>4.54</v>
      </c>
      <c r="X764">
        <v>4.5999999999999996</v>
      </c>
      <c r="Y764">
        <v>4.6500000000000004</v>
      </c>
      <c r="Z764">
        <v>4.6900000000000004</v>
      </c>
      <c r="AA764">
        <v>4.74</v>
      </c>
      <c r="AB764">
        <v>4.82</v>
      </c>
      <c r="AC764">
        <v>4.8600000000000003</v>
      </c>
      <c r="AD764">
        <v>4.91</v>
      </c>
      <c r="AE764">
        <v>4.95</v>
      </c>
      <c r="AF764">
        <v>5</v>
      </c>
      <c r="AG764">
        <v>5.05</v>
      </c>
      <c r="AH764">
        <v>5.05</v>
      </c>
      <c r="AI764">
        <v>5.04</v>
      </c>
      <c r="AJ764">
        <v>5.03</v>
      </c>
      <c r="AK764">
        <v>5.0199999999999996</v>
      </c>
    </row>
    <row r="765" spans="1:37" x14ac:dyDescent="0.3">
      <c r="A765" s="86" t="str">
        <f t="shared" si="11"/>
        <v>SDGbaseTra_UrbAS_BAUQVAXaaoth</v>
      </c>
      <c r="B765" s="2" t="s">
        <v>222</v>
      </c>
      <c r="C765" s="4" t="s">
        <v>218</v>
      </c>
      <c r="D765" s="7" t="s">
        <v>211</v>
      </c>
      <c r="E765" t="s">
        <v>14</v>
      </c>
      <c r="F765">
        <v>7.29</v>
      </c>
      <c r="G765">
        <v>7.3</v>
      </c>
      <c r="H765">
        <v>7.41</v>
      </c>
      <c r="I765">
        <v>7.45</v>
      </c>
      <c r="J765">
        <v>7.48</v>
      </c>
      <c r="K765">
        <v>7.53</v>
      </c>
      <c r="L765">
        <v>7.59</v>
      </c>
      <c r="M765">
        <v>7.66</v>
      </c>
      <c r="N765">
        <v>7.75</v>
      </c>
      <c r="O765">
        <v>7.89</v>
      </c>
      <c r="P765">
        <v>8.02</v>
      </c>
      <c r="Q765">
        <v>8.14</v>
      </c>
      <c r="R765">
        <v>8.2799999999999994</v>
      </c>
      <c r="S765">
        <v>8.42</v>
      </c>
      <c r="T765">
        <v>8.57</v>
      </c>
      <c r="U765">
        <v>8.7200000000000006</v>
      </c>
      <c r="V765">
        <v>8.86</v>
      </c>
      <c r="W765">
        <v>9.01</v>
      </c>
      <c r="X765">
        <v>9.16</v>
      </c>
      <c r="Y765">
        <v>9.31</v>
      </c>
      <c r="Z765">
        <v>9.4600000000000009</v>
      </c>
      <c r="AA765">
        <v>9.61</v>
      </c>
      <c r="AB765">
        <v>9.77</v>
      </c>
      <c r="AC765">
        <v>9.92</v>
      </c>
      <c r="AD765">
        <v>10.07</v>
      </c>
      <c r="AE765">
        <v>10.220000000000001</v>
      </c>
      <c r="AF765">
        <v>10.38</v>
      </c>
      <c r="AG765">
        <v>10.53</v>
      </c>
      <c r="AH765">
        <v>10.6</v>
      </c>
      <c r="AI765">
        <v>10.65</v>
      </c>
      <c r="AJ765">
        <v>10.71</v>
      </c>
      <c r="AK765">
        <v>10.76</v>
      </c>
    </row>
    <row r="766" spans="1:37" x14ac:dyDescent="0.3">
      <c r="A766" s="86" t="str">
        <f t="shared" si="11"/>
        <v>SDGbaseTra_UrbAS_BAUQVAXalani</v>
      </c>
      <c r="B766" s="2" t="s">
        <v>222</v>
      </c>
      <c r="C766" s="4" t="s">
        <v>218</v>
      </c>
      <c r="D766" s="7" t="s">
        <v>211</v>
      </c>
      <c r="E766" t="s">
        <v>15</v>
      </c>
      <c r="F766">
        <v>27.55</v>
      </c>
      <c r="G766">
        <v>27.7</v>
      </c>
      <c r="H766">
        <v>28.19</v>
      </c>
      <c r="I766">
        <v>28.35</v>
      </c>
      <c r="J766">
        <v>28.48</v>
      </c>
      <c r="K766">
        <v>28.79</v>
      </c>
      <c r="L766">
        <v>29.29</v>
      </c>
      <c r="M766">
        <v>29.85</v>
      </c>
      <c r="N766">
        <v>30.48</v>
      </c>
      <c r="O766">
        <v>31.52</v>
      </c>
      <c r="P766">
        <v>32.520000000000003</v>
      </c>
      <c r="Q766">
        <v>33.33</v>
      </c>
      <c r="R766">
        <v>34.380000000000003</v>
      </c>
      <c r="S766">
        <v>35.39</v>
      </c>
      <c r="T766">
        <v>36.479999999999997</v>
      </c>
      <c r="U766">
        <v>37.76</v>
      </c>
      <c r="V766">
        <v>38.9</v>
      </c>
      <c r="W766">
        <v>40.11</v>
      </c>
      <c r="X766">
        <v>41.41</v>
      </c>
      <c r="Y766">
        <v>42.61</v>
      </c>
      <c r="Z766">
        <v>43.82</v>
      </c>
      <c r="AA766">
        <v>45.04</v>
      </c>
      <c r="AB766">
        <v>46.5</v>
      </c>
      <c r="AC766">
        <v>47.86</v>
      </c>
      <c r="AD766">
        <v>49.16</v>
      </c>
      <c r="AE766">
        <v>50.45</v>
      </c>
      <c r="AF766">
        <v>51.78</v>
      </c>
      <c r="AG766">
        <v>53.04</v>
      </c>
      <c r="AH766">
        <v>52.52</v>
      </c>
      <c r="AI766">
        <v>51.89</v>
      </c>
      <c r="AJ766">
        <v>51.39</v>
      </c>
      <c r="AK766">
        <v>50.84</v>
      </c>
    </row>
    <row r="767" spans="1:37" x14ac:dyDescent="0.3">
      <c r="A767" s="86" t="str">
        <f t="shared" si="11"/>
        <v>SDGbaseTra_UrbAS_BAUQVAXafore</v>
      </c>
      <c r="B767" s="2" t="s">
        <v>222</v>
      </c>
      <c r="C767" s="4" t="s">
        <v>218</v>
      </c>
      <c r="D767" s="7" t="s">
        <v>211</v>
      </c>
      <c r="E767" t="s">
        <v>16</v>
      </c>
      <c r="F767">
        <v>6.49</v>
      </c>
      <c r="G767">
        <v>6.17</v>
      </c>
      <c r="H767">
        <v>6.35</v>
      </c>
      <c r="I767">
        <v>6.47</v>
      </c>
      <c r="J767">
        <v>6.53</v>
      </c>
      <c r="K767">
        <v>6.6</v>
      </c>
      <c r="L767">
        <v>6.69</v>
      </c>
      <c r="M767">
        <v>6.77</v>
      </c>
      <c r="N767">
        <v>6.88</v>
      </c>
      <c r="O767">
        <v>7.1</v>
      </c>
      <c r="P767">
        <v>7.22</v>
      </c>
      <c r="Q767">
        <v>7.29</v>
      </c>
      <c r="R767">
        <v>7.43</v>
      </c>
      <c r="S767">
        <v>7.55</v>
      </c>
      <c r="T767">
        <v>7.67</v>
      </c>
      <c r="U767">
        <v>7.85</v>
      </c>
      <c r="V767">
        <v>8.01</v>
      </c>
      <c r="W767">
        <v>8.1999999999999993</v>
      </c>
      <c r="X767">
        <v>8.4</v>
      </c>
      <c r="Y767">
        <v>8.6199999999999992</v>
      </c>
      <c r="Z767">
        <v>8.81</v>
      </c>
      <c r="AA767">
        <v>8.99</v>
      </c>
      <c r="AB767">
        <v>9.1999999999999993</v>
      </c>
      <c r="AC767">
        <v>9.3699999999999992</v>
      </c>
      <c r="AD767">
        <v>9.5299999999999994</v>
      </c>
      <c r="AE767">
        <v>9.69</v>
      </c>
      <c r="AF767">
        <v>9.86</v>
      </c>
      <c r="AG767">
        <v>10.02</v>
      </c>
      <c r="AH767">
        <v>9.9499999999999993</v>
      </c>
      <c r="AI767">
        <v>9.8699999999999992</v>
      </c>
      <c r="AJ767">
        <v>9.7899999999999991</v>
      </c>
      <c r="AK767">
        <v>9.7100000000000009</v>
      </c>
    </row>
    <row r="768" spans="1:37" x14ac:dyDescent="0.3">
      <c r="A768" s="86" t="str">
        <f t="shared" si="11"/>
        <v>SDGbaseTra_UrbAS_BAUQVAXafish</v>
      </c>
      <c r="B768" s="2" t="s">
        <v>222</v>
      </c>
      <c r="C768" s="4" t="s">
        <v>218</v>
      </c>
      <c r="D768" s="7" t="s">
        <v>211</v>
      </c>
      <c r="E768" t="s">
        <v>17</v>
      </c>
      <c r="F768">
        <v>7.37</v>
      </c>
      <c r="G768">
        <v>7.41</v>
      </c>
      <c r="H768">
        <v>7.69</v>
      </c>
      <c r="I768">
        <v>7.8</v>
      </c>
      <c r="J768">
        <v>7.87</v>
      </c>
      <c r="K768">
        <v>7.99</v>
      </c>
      <c r="L768">
        <v>8.14</v>
      </c>
      <c r="M768">
        <v>8.3000000000000007</v>
      </c>
      <c r="N768">
        <v>8.4700000000000006</v>
      </c>
      <c r="O768">
        <v>8.8000000000000007</v>
      </c>
      <c r="P768">
        <v>9.08</v>
      </c>
      <c r="Q768">
        <v>9.31</v>
      </c>
      <c r="R768">
        <v>9.61</v>
      </c>
      <c r="S768">
        <v>9.9</v>
      </c>
      <c r="T768">
        <v>10.210000000000001</v>
      </c>
      <c r="U768">
        <v>10.57</v>
      </c>
      <c r="V768">
        <v>10.9</v>
      </c>
      <c r="W768">
        <v>11.24</v>
      </c>
      <c r="X768">
        <v>11.61</v>
      </c>
      <c r="Y768">
        <v>11.95</v>
      </c>
      <c r="Z768">
        <v>12.3</v>
      </c>
      <c r="AA768">
        <v>12.65</v>
      </c>
      <c r="AB768">
        <v>13.1</v>
      </c>
      <c r="AC768">
        <v>13.51</v>
      </c>
      <c r="AD768">
        <v>13.9</v>
      </c>
      <c r="AE768">
        <v>14.3</v>
      </c>
      <c r="AF768">
        <v>14.7</v>
      </c>
      <c r="AG768">
        <v>15.1</v>
      </c>
      <c r="AH768">
        <v>15</v>
      </c>
      <c r="AI768">
        <v>14.84</v>
      </c>
      <c r="AJ768">
        <v>14.69</v>
      </c>
      <c r="AK768">
        <v>14.53</v>
      </c>
    </row>
    <row r="769" spans="1:37" x14ac:dyDescent="0.3">
      <c r="A769" s="86" t="str">
        <f t="shared" si="11"/>
        <v>SDGbaseTra_UrbAS_BAUQVAXacoal</v>
      </c>
      <c r="B769" s="2" t="s">
        <v>222</v>
      </c>
      <c r="C769" s="4" t="s">
        <v>218</v>
      </c>
      <c r="D769" s="7" t="s">
        <v>211</v>
      </c>
      <c r="E769" t="s">
        <v>18</v>
      </c>
      <c r="F769">
        <v>112.99</v>
      </c>
      <c r="G769">
        <v>109.36</v>
      </c>
      <c r="H769">
        <v>107.44</v>
      </c>
      <c r="I769">
        <v>105.71</v>
      </c>
      <c r="J769">
        <v>102.51</v>
      </c>
      <c r="K769">
        <v>101.15</v>
      </c>
      <c r="L769">
        <v>99.16</v>
      </c>
      <c r="M769">
        <v>97.19</v>
      </c>
      <c r="N769">
        <v>96.05</v>
      </c>
      <c r="O769">
        <v>94.64</v>
      </c>
      <c r="P769">
        <v>91.73</v>
      </c>
      <c r="Q769">
        <v>86.88</v>
      </c>
      <c r="R769">
        <v>83.68</v>
      </c>
      <c r="S769">
        <v>83.66</v>
      </c>
      <c r="T769">
        <v>82.77</v>
      </c>
      <c r="U769">
        <v>82.34</v>
      </c>
      <c r="V769">
        <v>81.459999999999994</v>
      </c>
      <c r="W769">
        <v>81.19</v>
      </c>
      <c r="X769">
        <v>79.09</v>
      </c>
      <c r="Y769">
        <v>77.17</v>
      </c>
      <c r="Z769">
        <v>75.25</v>
      </c>
      <c r="AA769">
        <v>73.33</v>
      </c>
      <c r="AB769">
        <v>69.099999999999994</v>
      </c>
      <c r="AC769">
        <v>64.88</v>
      </c>
      <c r="AD769">
        <v>60.65</v>
      </c>
      <c r="AE769">
        <v>56.43</v>
      </c>
      <c r="AF769">
        <v>52.21</v>
      </c>
      <c r="AG769">
        <v>44.49</v>
      </c>
      <c r="AH769">
        <v>36.770000000000003</v>
      </c>
      <c r="AI769">
        <v>29.05</v>
      </c>
      <c r="AJ769">
        <v>21.33</v>
      </c>
      <c r="AK769">
        <v>13.61</v>
      </c>
    </row>
    <row r="770" spans="1:37" x14ac:dyDescent="0.3">
      <c r="A770" s="86" t="str">
        <f t="shared" ref="A770:A833" si="12">_xlfn.CONCAT(C770,D770,E770)</f>
        <v>SDGbaseTra_UrbAS_BAUQVAXagold</v>
      </c>
      <c r="B770" s="2" t="s">
        <v>222</v>
      </c>
      <c r="C770" s="4" t="s">
        <v>218</v>
      </c>
      <c r="D770" s="7" t="s">
        <v>211</v>
      </c>
      <c r="E770" t="s">
        <v>19</v>
      </c>
      <c r="F770">
        <v>61.14</v>
      </c>
      <c r="G770">
        <v>61.08</v>
      </c>
      <c r="H770">
        <v>60.95</v>
      </c>
      <c r="I770">
        <v>60.89</v>
      </c>
      <c r="J770">
        <v>60.83</v>
      </c>
      <c r="K770">
        <v>60.77</v>
      </c>
      <c r="L770">
        <v>60.71</v>
      </c>
      <c r="M770">
        <v>60.64</v>
      </c>
      <c r="N770">
        <v>60.58</v>
      </c>
      <c r="O770">
        <v>60.52</v>
      </c>
      <c r="P770">
        <v>60.46</v>
      </c>
      <c r="Q770">
        <v>60.4</v>
      </c>
      <c r="R770">
        <v>60.34</v>
      </c>
      <c r="S770">
        <v>60.28</v>
      </c>
      <c r="T770">
        <v>60.22</v>
      </c>
      <c r="U770">
        <v>60.16</v>
      </c>
      <c r="V770">
        <v>60.1</v>
      </c>
      <c r="W770">
        <v>60.04</v>
      </c>
      <c r="X770">
        <v>59.98</v>
      </c>
      <c r="Y770">
        <v>59.92</v>
      </c>
      <c r="Z770">
        <v>59.86</v>
      </c>
      <c r="AA770">
        <v>59.8</v>
      </c>
      <c r="AB770">
        <v>59.74</v>
      </c>
      <c r="AC770">
        <v>59.68</v>
      </c>
      <c r="AD770">
        <v>59.62</v>
      </c>
      <c r="AE770">
        <v>59.56</v>
      </c>
      <c r="AF770">
        <v>59.5</v>
      </c>
      <c r="AG770">
        <v>59.44</v>
      </c>
      <c r="AH770">
        <v>59.38</v>
      </c>
      <c r="AI770">
        <v>59.32</v>
      </c>
      <c r="AJ770">
        <v>59.26</v>
      </c>
      <c r="AK770">
        <v>59.21</v>
      </c>
    </row>
    <row r="771" spans="1:37" x14ac:dyDescent="0.3">
      <c r="A771" s="86" t="str">
        <f t="shared" si="12"/>
        <v>SDGbaseTra_UrbAS_BAUQVAXangas</v>
      </c>
      <c r="B771" s="2" t="s">
        <v>222</v>
      </c>
      <c r="C771" s="4" t="s">
        <v>218</v>
      </c>
      <c r="D771" s="7" t="s">
        <v>211</v>
      </c>
      <c r="E771" t="s">
        <v>20</v>
      </c>
      <c r="F771">
        <v>0.94</v>
      </c>
      <c r="G771">
        <v>0.8</v>
      </c>
      <c r="H771">
        <v>0.77</v>
      </c>
      <c r="I771">
        <v>0.72</v>
      </c>
      <c r="J771">
        <v>0.68</v>
      </c>
      <c r="K771">
        <v>0.64</v>
      </c>
      <c r="L771">
        <v>0.61</v>
      </c>
      <c r="M771">
        <v>0.56999999999999995</v>
      </c>
      <c r="N771">
        <v>0.55000000000000004</v>
      </c>
      <c r="O771">
        <v>0.54</v>
      </c>
      <c r="P771">
        <v>0.52</v>
      </c>
      <c r="Q771">
        <v>0.49</v>
      </c>
      <c r="R771">
        <v>0.47</v>
      </c>
      <c r="S771">
        <v>0.44</v>
      </c>
      <c r="T771">
        <v>0.42</v>
      </c>
      <c r="U771">
        <v>0.4</v>
      </c>
      <c r="V771">
        <v>0.38</v>
      </c>
      <c r="W771">
        <v>0.36</v>
      </c>
      <c r="X771">
        <v>0.35</v>
      </c>
      <c r="Y771">
        <v>0.33</v>
      </c>
      <c r="Z771">
        <v>0.31</v>
      </c>
      <c r="AA771">
        <v>0.3</v>
      </c>
      <c r="AB771">
        <v>0.28999999999999998</v>
      </c>
      <c r="AC771">
        <v>0.27</v>
      </c>
      <c r="AD771">
        <v>0.26</v>
      </c>
      <c r="AE771">
        <v>0.25</v>
      </c>
      <c r="AF771">
        <v>0.24</v>
      </c>
      <c r="AG771">
        <v>0.22</v>
      </c>
      <c r="AH771">
        <v>0.22</v>
      </c>
      <c r="AI771">
        <v>0.21</v>
      </c>
      <c r="AJ771">
        <v>0.2</v>
      </c>
      <c r="AK771">
        <v>0.19</v>
      </c>
    </row>
    <row r="772" spans="1:37" x14ac:dyDescent="0.3">
      <c r="A772" s="86" t="str">
        <f t="shared" si="12"/>
        <v>SDGbaseTra_UrbAS_BAUQVAXapgm</v>
      </c>
      <c r="B772" s="2" t="s">
        <v>222</v>
      </c>
      <c r="C772" s="4" t="s">
        <v>218</v>
      </c>
      <c r="D772" s="7" t="s">
        <v>211</v>
      </c>
      <c r="E772" t="s">
        <v>21</v>
      </c>
      <c r="F772">
        <v>97.82</v>
      </c>
      <c r="G772">
        <v>74.06</v>
      </c>
      <c r="H772">
        <v>78.09</v>
      </c>
      <c r="I772">
        <v>82</v>
      </c>
      <c r="J772">
        <v>85.95</v>
      </c>
      <c r="K772">
        <v>89.99</v>
      </c>
      <c r="L772">
        <v>94.08</v>
      </c>
      <c r="M772">
        <v>94.64</v>
      </c>
      <c r="N772">
        <v>95.18</v>
      </c>
      <c r="O772">
        <v>95.99</v>
      </c>
      <c r="P772">
        <v>96.59</v>
      </c>
      <c r="Q772">
        <v>97.11</v>
      </c>
      <c r="R772">
        <v>99.15</v>
      </c>
      <c r="S772">
        <v>101.21</v>
      </c>
      <c r="T772">
        <v>103.29</v>
      </c>
      <c r="U772">
        <v>105.42</v>
      </c>
      <c r="V772">
        <v>107.65</v>
      </c>
      <c r="W772">
        <v>109.86</v>
      </c>
      <c r="X772">
        <v>111.96</v>
      </c>
      <c r="Y772">
        <v>114.08</v>
      </c>
      <c r="Z772">
        <v>116.16</v>
      </c>
      <c r="AA772">
        <v>118.3</v>
      </c>
      <c r="AB772">
        <v>141.03</v>
      </c>
      <c r="AC772">
        <v>164.05</v>
      </c>
      <c r="AD772">
        <v>187.33</v>
      </c>
      <c r="AE772">
        <v>210.68</v>
      </c>
      <c r="AF772">
        <v>234.06</v>
      </c>
      <c r="AG772">
        <v>257.38</v>
      </c>
      <c r="AH772">
        <v>279.95999999999998</v>
      </c>
      <c r="AI772">
        <v>302.64999999999998</v>
      </c>
      <c r="AJ772">
        <v>325.52999999999997</v>
      </c>
      <c r="AK772">
        <v>348.45</v>
      </c>
    </row>
    <row r="773" spans="1:37" x14ac:dyDescent="0.3">
      <c r="A773" s="86" t="str">
        <f t="shared" si="12"/>
        <v>SDGbaseTra_UrbAS_BAUQVAXamore</v>
      </c>
      <c r="B773" s="2" t="s">
        <v>222</v>
      </c>
      <c r="C773" s="4" t="s">
        <v>218</v>
      </c>
      <c r="D773" s="7" t="s">
        <v>211</v>
      </c>
      <c r="E773" t="s">
        <v>22</v>
      </c>
      <c r="F773">
        <v>78.23</v>
      </c>
      <c r="G773">
        <v>72.83</v>
      </c>
      <c r="H773">
        <v>76.319999999999993</v>
      </c>
      <c r="I773">
        <v>78.05</v>
      </c>
      <c r="J773">
        <v>79.75</v>
      </c>
      <c r="K773">
        <v>81.72</v>
      </c>
      <c r="L773">
        <v>83.84</v>
      </c>
      <c r="M773">
        <v>86.25</v>
      </c>
      <c r="N773">
        <v>88.77</v>
      </c>
      <c r="O773">
        <v>94.43</v>
      </c>
      <c r="P773">
        <v>98.3</v>
      </c>
      <c r="Q773">
        <v>101.34</v>
      </c>
      <c r="R773">
        <v>104.61</v>
      </c>
      <c r="S773">
        <v>107.8</v>
      </c>
      <c r="T773">
        <v>111.08</v>
      </c>
      <c r="U773">
        <v>114.61</v>
      </c>
      <c r="V773">
        <v>117.61</v>
      </c>
      <c r="W773">
        <v>120.81</v>
      </c>
      <c r="X773">
        <v>124.44</v>
      </c>
      <c r="Y773">
        <v>127.46</v>
      </c>
      <c r="Z773">
        <v>130.13</v>
      </c>
      <c r="AA773">
        <v>132.97</v>
      </c>
      <c r="AB773">
        <v>136.62</v>
      </c>
      <c r="AC773">
        <v>139.47</v>
      </c>
      <c r="AD773">
        <v>141.86000000000001</v>
      </c>
      <c r="AE773">
        <v>144.03</v>
      </c>
      <c r="AF773">
        <v>146.21</v>
      </c>
      <c r="AG773">
        <v>147.87</v>
      </c>
      <c r="AH773">
        <v>146.54</v>
      </c>
      <c r="AI773">
        <v>143.4</v>
      </c>
      <c r="AJ773">
        <v>140.26</v>
      </c>
      <c r="AK773">
        <v>136.44</v>
      </c>
    </row>
    <row r="774" spans="1:37" x14ac:dyDescent="0.3">
      <c r="A774" s="86" t="str">
        <f t="shared" si="12"/>
        <v>SDGbaseTra_UrbAS_BAUQVAXamine</v>
      </c>
      <c r="B774" s="2" t="s">
        <v>222</v>
      </c>
      <c r="C774" s="4" t="s">
        <v>218</v>
      </c>
      <c r="D774" s="7" t="s">
        <v>211</v>
      </c>
      <c r="E774" t="s">
        <v>23</v>
      </c>
      <c r="F774">
        <v>57.01</v>
      </c>
      <c r="G774">
        <v>53.2</v>
      </c>
      <c r="H774">
        <v>55.28</v>
      </c>
      <c r="I774">
        <v>56.71</v>
      </c>
      <c r="J774">
        <v>58.65</v>
      </c>
      <c r="K774">
        <v>60.22</v>
      </c>
      <c r="L774">
        <v>61.95</v>
      </c>
      <c r="M774">
        <v>63.81</v>
      </c>
      <c r="N774">
        <v>65.64</v>
      </c>
      <c r="O774">
        <v>68.44</v>
      </c>
      <c r="P774">
        <v>70.540000000000006</v>
      </c>
      <c r="Q774">
        <v>72.39</v>
      </c>
      <c r="R774">
        <v>74.52</v>
      </c>
      <c r="S774">
        <v>76.680000000000007</v>
      </c>
      <c r="T774">
        <v>79.02</v>
      </c>
      <c r="U774">
        <v>81.540000000000006</v>
      </c>
      <c r="V774">
        <v>83.79</v>
      </c>
      <c r="W774">
        <v>86.29</v>
      </c>
      <c r="X774">
        <v>89.33</v>
      </c>
      <c r="Y774">
        <v>92.09</v>
      </c>
      <c r="Z774">
        <v>94.82</v>
      </c>
      <c r="AA774">
        <v>97.65</v>
      </c>
      <c r="AB774">
        <v>100.63</v>
      </c>
      <c r="AC774">
        <v>103.08</v>
      </c>
      <c r="AD774">
        <v>105.37</v>
      </c>
      <c r="AE774">
        <v>107.67</v>
      </c>
      <c r="AF774">
        <v>110.16</v>
      </c>
      <c r="AG774">
        <v>112.85</v>
      </c>
      <c r="AH774">
        <v>112.58</v>
      </c>
      <c r="AI774">
        <v>111.53</v>
      </c>
      <c r="AJ774">
        <v>110.77</v>
      </c>
      <c r="AK774">
        <v>109.87</v>
      </c>
    </row>
    <row r="775" spans="1:37" x14ac:dyDescent="0.3">
      <c r="A775" s="86" t="str">
        <f t="shared" si="12"/>
        <v>SDGbaseTra_UrbAS_BAUQVAXameat</v>
      </c>
      <c r="B775" s="2" t="s">
        <v>222</v>
      </c>
      <c r="C775" s="4" t="s">
        <v>218</v>
      </c>
      <c r="D775" s="7" t="s">
        <v>211</v>
      </c>
      <c r="E775" t="s">
        <v>24</v>
      </c>
      <c r="F775">
        <v>14.3</v>
      </c>
      <c r="G775">
        <v>14.33</v>
      </c>
      <c r="H775">
        <v>14.66</v>
      </c>
      <c r="I775">
        <v>14.82</v>
      </c>
      <c r="J775">
        <v>14.93</v>
      </c>
      <c r="K775">
        <v>15.12</v>
      </c>
      <c r="L775">
        <v>15.37</v>
      </c>
      <c r="M775">
        <v>15.64</v>
      </c>
      <c r="N775">
        <v>15.93</v>
      </c>
      <c r="O775">
        <v>16.36</v>
      </c>
      <c r="P775">
        <v>16.760000000000002</v>
      </c>
      <c r="Q775">
        <v>17.100000000000001</v>
      </c>
      <c r="R775">
        <v>17.57</v>
      </c>
      <c r="S775">
        <v>18.05</v>
      </c>
      <c r="T775">
        <v>18.559999999999999</v>
      </c>
      <c r="U775">
        <v>19.13</v>
      </c>
      <c r="V775">
        <v>19.64</v>
      </c>
      <c r="W775">
        <v>20.16</v>
      </c>
      <c r="X775">
        <v>20.72</v>
      </c>
      <c r="Y775">
        <v>21.21</v>
      </c>
      <c r="Z775">
        <v>21.7</v>
      </c>
      <c r="AA775">
        <v>22.18</v>
      </c>
      <c r="AB775">
        <v>22.76</v>
      </c>
      <c r="AC775">
        <v>23.27</v>
      </c>
      <c r="AD775">
        <v>23.75</v>
      </c>
      <c r="AE775">
        <v>24.22</v>
      </c>
      <c r="AF775">
        <v>24.73</v>
      </c>
      <c r="AG775">
        <v>25.22</v>
      </c>
      <c r="AH775">
        <v>25.01</v>
      </c>
      <c r="AI775">
        <v>24.79</v>
      </c>
      <c r="AJ775">
        <v>24.64</v>
      </c>
      <c r="AK775">
        <v>24.46</v>
      </c>
    </row>
    <row r="776" spans="1:37" x14ac:dyDescent="0.3">
      <c r="A776" s="86" t="str">
        <f t="shared" si="12"/>
        <v>SDGbaseTra_UrbAS_BAUQVAXapfis</v>
      </c>
      <c r="B776" s="2" t="s">
        <v>222</v>
      </c>
      <c r="C776" s="4" t="s">
        <v>218</v>
      </c>
      <c r="D776" s="7" t="s">
        <v>211</v>
      </c>
      <c r="E776" t="s">
        <v>25</v>
      </c>
      <c r="F776">
        <v>6.32</v>
      </c>
      <c r="G776">
        <v>6.24</v>
      </c>
      <c r="H776">
        <v>6.45</v>
      </c>
      <c r="I776">
        <v>6.53</v>
      </c>
      <c r="J776">
        <v>6.58</v>
      </c>
      <c r="K776">
        <v>6.68</v>
      </c>
      <c r="L776">
        <v>6.79</v>
      </c>
      <c r="M776">
        <v>6.91</v>
      </c>
      <c r="N776">
        <v>7.04</v>
      </c>
      <c r="O776">
        <v>7.34</v>
      </c>
      <c r="P776">
        <v>7.54</v>
      </c>
      <c r="Q776">
        <v>7.68</v>
      </c>
      <c r="R776">
        <v>7.89</v>
      </c>
      <c r="S776">
        <v>8.1</v>
      </c>
      <c r="T776">
        <v>8.32</v>
      </c>
      <c r="U776">
        <v>8.57</v>
      </c>
      <c r="V776">
        <v>8.7899999999999991</v>
      </c>
      <c r="W776">
        <v>9.0299999999999994</v>
      </c>
      <c r="X776">
        <v>9.3000000000000007</v>
      </c>
      <c r="Y776">
        <v>9.5299999999999994</v>
      </c>
      <c r="Z776">
        <v>9.76</v>
      </c>
      <c r="AA776">
        <v>10</v>
      </c>
      <c r="AB776">
        <v>10.34</v>
      </c>
      <c r="AC776">
        <v>10.62</v>
      </c>
      <c r="AD776">
        <v>10.88</v>
      </c>
      <c r="AE776">
        <v>11.12</v>
      </c>
      <c r="AF776">
        <v>11.38</v>
      </c>
      <c r="AG776">
        <v>11.62</v>
      </c>
      <c r="AH776">
        <v>11.59</v>
      </c>
      <c r="AI776">
        <v>11.5</v>
      </c>
      <c r="AJ776">
        <v>11.42</v>
      </c>
      <c r="AK776">
        <v>11.32</v>
      </c>
    </row>
    <row r="777" spans="1:37" x14ac:dyDescent="0.3">
      <c r="A777" s="86" t="str">
        <f t="shared" si="12"/>
        <v>SDGbaseTra_UrbAS_BAUQVAXavege</v>
      </c>
      <c r="B777" s="2" t="s">
        <v>222</v>
      </c>
      <c r="C777" s="4" t="s">
        <v>218</v>
      </c>
      <c r="D777" s="7" t="s">
        <v>211</v>
      </c>
      <c r="E777" t="s">
        <v>26</v>
      </c>
      <c r="F777">
        <v>10.97</v>
      </c>
      <c r="G777">
        <v>10.62</v>
      </c>
      <c r="H777">
        <v>11.02</v>
      </c>
      <c r="I777">
        <v>11.15</v>
      </c>
      <c r="J777">
        <v>11.22</v>
      </c>
      <c r="K777">
        <v>11.42</v>
      </c>
      <c r="L777">
        <v>11.63</v>
      </c>
      <c r="M777">
        <v>11.84</v>
      </c>
      <c r="N777">
        <v>12.08</v>
      </c>
      <c r="O777">
        <v>12.7</v>
      </c>
      <c r="P777">
        <v>13.06</v>
      </c>
      <c r="Q777">
        <v>13.31</v>
      </c>
      <c r="R777">
        <v>13.69</v>
      </c>
      <c r="S777">
        <v>14.07</v>
      </c>
      <c r="T777">
        <v>14.48</v>
      </c>
      <c r="U777">
        <v>14.94</v>
      </c>
      <c r="V777">
        <v>15.34</v>
      </c>
      <c r="W777">
        <v>15.78</v>
      </c>
      <c r="X777">
        <v>16.27</v>
      </c>
      <c r="Y777">
        <v>16.7</v>
      </c>
      <c r="Z777">
        <v>17.12</v>
      </c>
      <c r="AA777">
        <v>17.55</v>
      </c>
      <c r="AB777">
        <v>18.22</v>
      </c>
      <c r="AC777">
        <v>18.75</v>
      </c>
      <c r="AD777">
        <v>19.21</v>
      </c>
      <c r="AE777">
        <v>19.649999999999999</v>
      </c>
      <c r="AF777">
        <v>20.11</v>
      </c>
      <c r="AG777">
        <v>20.54</v>
      </c>
      <c r="AH777">
        <v>20.58</v>
      </c>
      <c r="AI777">
        <v>20.47</v>
      </c>
      <c r="AJ777">
        <v>20.329999999999998</v>
      </c>
      <c r="AK777">
        <v>20.14</v>
      </c>
    </row>
    <row r="778" spans="1:37" x14ac:dyDescent="0.3">
      <c r="A778" s="86" t="str">
        <f t="shared" si="12"/>
        <v>SDGbaseTra_UrbAS_BAUQVAXafats</v>
      </c>
      <c r="B778" s="2" t="s">
        <v>222</v>
      </c>
      <c r="C778" s="4" t="s">
        <v>218</v>
      </c>
      <c r="D778" s="7" t="s">
        <v>211</v>
      </c>
      <c r="E778" t="s">
        <v>27</v>
      </c>
      <c r="F778">
        <v>3.48</v>
      </c>
      <c r="G778">
        <v>3.56</v>
      </c>
      <c r="H778">
        <v>3.7</v>
      </c>
      <c r="I778">
        <v>3.77</v>
      </c>
      <c r="J778">
        <v>3.81</v>
      </c>
      <c r="K778">
        <v>3.87</v>
      </c>
      <c r="L778">
        <v>3.95</v>
      </c>
      <c r="M778">
        <v>4.03</v>
      </c>
      <c r="N778">
        <v>4.1100000000000003</v>
      </c>
      <c r="O778">
        <v>4.3</v>
      </c>
      <c r="P778">
        <v>4.47</v>
      </c>
      <c r="Q778">
        <v>4.5999999999999996</v>
      </c>
      <c r="R778">
        <v>4.74</v>
      </c>
      <c r="S778">
        <v>4.87</v>
      </c>
      <c r="T778">
        <v>5</v>
      </c>
      <c r="U778">
        <v>5.13</v>
      </c>
      <c r="V778">
        <v>5.24</v>
      </c>
      <c r="W778">
        <v>5.35</v>
      </c>
      <c r="X778">
        <v>5.48</v>
      </c>
      <c r="Y778">
        <v>5.59</v>
      </c>
      <c r="Z778">
        <v>5.69</v>
      </c>
      <c r="AA778">
        <v>5.8</v>
      </c>
      <c r="AB778">
        <v>5.96</v>
      </c>
      <c r="AC778">
        <v>6.09</v>
      </c>
      <c r="AD778">
        <v>6.21</v>
      </c>
      <c r="AE778">
        <v>6.32</v>
      </c>
      <c r="AF778">
        <v>6.41</v>
      </c>
      <c r="AG778">
        <v>6.5</v>
      </c>
      <c r="AH778">
        <v>6.42</v>
      </c>
      <c r="AI778">
        <v>6.31</v>
      </c>
      <c r="AJ778">
        <v>6.22</v>
      </c>
      <c r="AK778">
        <v>6.11</v>
      </c>
    </row>
    <row r="779" spans="1:37" x14ac:dyDescent="0.3">
      <c r="A779" s="86" t="str">
        <f t="shared" si="12"/>
        <v>SDGbaseTra_UrbAS_BAUQVAXadair</v>
      </c>
      <c r="B779" s="2" t="s">
        <v>222</v>
      </c>
      <c r="C779" s="4" t="s">
        <v>218</v>
      </c>
      <c r="D779" s="7" t="s">
        <v>211</v>
      </c>
      <c r="E779" t="s">
        <v>28</v>
      </c>
      <c r="F779">
        <v>10.56</v>
      </c>
      <c r="G779">
        <v>10.31</v>
      </c>
      <c r="H779">
        <v>10.58</v>
      </c>
      <c r="I779">
        <v>10.68</v>
      </c>
      <c r="J779">
        <v>10.74</v>
      </c>
      <c r="K779">
        <v>10.91</v>
      </c>
      <c r="L779">
        <v>11.1</v>
      </c>
      <c r="M779">
        <v>11.3</v>
      </c>
      <c r="N779">
        <v>11.51</v>
      </c>
      <c r="O779">
        <v>12</v>
      </c>
      <c r="P779">
        <v>12.29</v>
      </c>
      <c r="Q779">
        <v>12.5</v>
      </c>
      <c r="R779">
        <v>12.83</v>
      </c>
      <c r="S779">
        <v>13.16</v>
      </c>
      <c r="T779">
        <v>13.51</v>
      </c>
      <c r="U779">
        <v>13.92</v>
      </c>
      <c r="V779">
        <v>14.27</v>
      </c>
      <c r="W779">
        <v>14.67</v>
      </c>
      <c r="X779">
        <v>15.11</v>
      </c>
      <c r="Y779">
        <v>15.51</v>
      </c>
      <c r="Z779">
        <v>15.9</v>
      </c>
      <c r="AA779">
        <v>16.28</v>
      </c>
      <c r="AB779">
        <v>16.84</v>
      </c>
      <c r="AC779">
        <v>17.28</v>
      </c>
      <c r="AD779">
        <v>17.670000000000002</v>
      </c>
      <c r="AE779">
        <v>18.04</v>
      </c>
      <c r="AF779">
        <v>18.45</v>
      </c>
      <c r="AG779">
        <v>18.809999999999999</v>
      </c>
      <c r="AH779">
        <v>18.809999999999999</v>
      </c>
      <c r="AI779">
        <v>18.73</v>
      </c>
      <c r="AJ779">
        <v>18.63</v>
      </c>
      <c r="AK779">
        <v>18.5</v>
      </c>
    </row>
    <row r="780" spans="1:37" x14ac:dyDescent="0.3">
      <c r="A780" s="86" t="str">
        <f t="shared" si="12"/>
        <v>SDGbaseTra_UrbAS_BAUQVAXagrai</v>
      </c>
      <c r="B780" s="2" t="s">
        <v>222</v>
      </c>
      <c r="C780" s="4" t="s">
        <v>218</v>
      </c>
      <c r="D780" s="7" t="s">
        <v>211</v>
      </c>
      <c r="E780" t="s">
        <v>29</v>
      </c>
      <c r="F780">
        <v>8.56</v>
      </c>
      <c r="G780">
        <v>8.42</v>
      </c>
      <c r="H780">
        <v>8.58</v>
      </c>
      <c r="I780">
        <v>8.7100000000000009</v>
      </c>
      <c r="J780">
        <v>8.7799999999999994</v>
      </c>
      <c r="K780">
        <v>8.82</v>
      </c>
      <c r="L780">
        <v>8.89</v>
      </c>
      <c r="M780">
        <v>8.94</v>
      </c>
      <c r="N780">
        <v>9</v>
      </c>
      <c r="O780">
        <v>9.19</v>
      </c>
      <c r="P780">
        <v>9.27</v>
      </c>
      <c r="Q780">
        <v>9.32</v>
      </c>
      <c r="R780">
        <v>9.41</v>
      </c>
      <c r="S780">
        <v>9.49</v>
      </c>
      <c r="T780">
        <v>9.5500000000000007</v>
      </c>
      <c r="U780">
        <v>9.64</v>
      </c>
      <c r="V780">
        <v>9.68</v>
      </c>
      <c r="W780">
        <v>9.7100000000000009</v>
      </c>
      <c r="X780">
        <v>9.76</v>
      </c>
      <c r="Y780">
        <v>9.81</v>
      </c>
      <c r="Z780">
        <v>9.8699999999999992</v>
      </c>
      <c r="AA780">
        <v>9.93</v>
      </c>
      <c r="AB780">
        <v>10.050000000000001</v>
      </c>
      <c r="AC780">
        <v>10.119999999999999</v>
      </c>
      <c r="AD780">
        <v>10.19</v>
      </c>
      <c r="AE780">
        <v>10.25</v>
      </c>
      <c r="AF780">
        <v>10.32</v>
      </c>
      <c r="AG780">
        <v>10.34</v>
      </c>
      <c r="AH780">
        <v>10.23</v>
      </c>
      <c r="AI780">
        <v>10.16</v>
      </c>
      <c r="AJ780">
        <v>10.1</v>
      </c>
      <c r="AK780">
        <v>10.029999999999999</v>
      </c>
    </row>
    <row r="781" spans="1:37" x14ac:dyDescent="0.3">
      <c r="A781" s="86" t="str">
        <f t="shared" si="12"/>
        <v>SDGbaseTra_UrbAS_BAUQVAXastar</v>
      </c>
      <c r="B781" s="2" t="s">
        <v>222</v>
      </c>
      <c r="C781" s="4" t="s">
        <v>218</v>
      </c>
      <c r="D781" s="7" t="s">
        <v>211</v>
      </c>
      <c r="E781" t="s">
        <v>30</v>
      </c>
      <c r="F781">
        <v>7.25</v>
      </c>
      <c r="G781">
        <v>7.17</v>
      </c>
      <c r="H781">
        <v>7.36</v>
      </c>
      <c r="I781">
        <v>7.48</v>
      </c>
      <c r="J781">
        <v>7.55</v>
      </c>
      <c r="K781">
        <v>7.6</v>
      </c>
      <c r="L781">
        <v>7.67</v>
      </c>
      <c r="M781">
        <v>7.74</v>
      </c>
      <c r="N781">
        <v>7.81</v>
      </c>
      <c r="O781">
        <v>7.98</v>
      </c>
      <c r="P781">
        <v>8.07</v>
      </c>
      <c r="Q781">
        <v>8.1300000000000008</v>
      </c>
      <c r="R781">
        <v>8.2100000000000009</v>
      </c>
      <c r="S781">
        <v>8.2799999999999994</v>
      </c>
      <c r="T781">
        <v>8.33</v>
      </c>
      <c r="U781">
        <v>8.4</v>
      </c>
      <c r="V781">
        <v>8.43</v>
      </c>
      <c r="W781">
        <v>8.4600000000000009</v>
      </c>
      <c r="X781">
        <v>8.49</v>
      </c>
      <c r="Y781">
        <v>8.51</v>
      </c>
      <c r="Z781">
        <v>8.5399999999999991</v>
      </c>
      <c r="AA781">
        <v>8.57</v>
      </c>
      <c r="AB781">
        <v>8.6300000000000008</v>
      </c>
      <c r="AC781">
        <v>8.67</v>
      </c>
      <c r="AD781">
        <v>8.69</v>
      </c>
      <c r="AE781">
        <v>8.7100000000000009</v>
      </c>
      <c r="AF781">
        <v>8.73</v>
      </c>
      <c r="AG781">
        <v>8.58</v>
      </c>
      <c r="AH781">
        <v>8.33</v>
      </c>
      <c r="AI781">
        <v>8.07</v>
      </c>
      <c r="AJ781">
        <v>7.82</v>
      </c>
      <c r="AK781">
        <v>7.57</v>
      </c>
    </row>
    <row r="782" spans="1:37" x14ac:dyDescent="0.3">
      <c r="A782" s="86" t="str">
        <f t="shared" si="12"/>
        <v>SDGbaseTra_UrbAS_BAUQVAXafeed</v>
      </c>
      <c r="B782" s="2" t="s">
        <v>222</v>
      </c>
      <c r="C782" s="4" t="s">
        <v>218</v>
      </c>
      <c r="D782" s="7" t="s">
        <v>211</v>
      </c>
      <c r="E782" t="s">
        <v>31</v>
      </c>
      <c r="F782">
        <v>6.55</v>
      </c>
      <c r="G782">
        <v>6.49</v>
      </c>
      <c r="H782">
        <v>6.6</v>
      </c>
      <c r="I782">
        <v>6.63</v>
      </c>
      <c r="J782">
        <v>6.64</v>
      </c>
      <c r="K782">
        <v>6.71</v>
      </c>
      <c r="L782">
        <v>6.84</v>
      </c>
      <c r="M782">
        <v>6.98</v>
      </c>
      <c r="N782">
        <v>7.13</v>
      </c>
      <c r="O782">
        <v>7.37</v>
      </c>
      <c r="P782">
        <v>7.6</v>
      </c>
      <c r="Q782">
        <v>7.79</v>
      </c>
      <c r="R782">
        <v>8.06</v>
      </c>
      <c r="S782">
        <v>8.33</v>
      </c>
      <c r="T782">
        <v>8.6199999999999992</v>
      </c>
      <c r="U782">
        <v>8.9600000000000009</v>
      </c>
      <c r="V782">
        <v>9.2799999999999994</v>
      </c>
      <c r="W782">
        <v>9.6300000000000008</v>
      </c>
      <c r="X782">
        <v>9.99</v>
      </c>
      <c r="Y782">
        <v>10.34</v>
      </c>
      <c r="Z782">
        <v>10.7</v>
      </c>
      <c r="AA782">
        <v>11.07</v>
      </c>
      <c r="AB782">
        <v>11.5</v>
      </c>
      <c r="AC782">
        <v>11.91</v>
      </c>
      <c r="AD782">
        <v>12.3</v>
      </c>
      <c r="AE782">
        <v>12.69</v>
      </c>
      <c r="AF782">
        <v>13.09</v>
      </c>
      <c r="AG782">
        <v>13.47</v>
      </c>
      <c r="AH782">
        <v>13.42</v>
      </c>
      <c r="AI782">
        <v>13.33</v>
      </c>
      <c r="AJ782">
        <v>13.27</v>
      </c>
      <c r="AK782">
        <v>13.18</v>
      </c>
    </row>
    <row r="783" spans="1:37" x14ac:dyDescent="0.3">
      <c r="A783" s="86" t="str">
        <f t="shared" si="12"/>
        <v>SDGbaseTra_UrbAS_BAUQVAXabake</v>
      </c>
      <c r="B783" s="2" t="s">
        <v>222</v>
      </c>
      <c r="C783" s="4" t="s">
        <v>218</v>
      </c>
      <c r="D783" s="7" t="s">
        <v>211</v>
      </c>
      <c r="E783" t="s">
        <v>32</v>
      </c>
      <c r="F783">
        <v>22.28</v>
      </c>
      <c r="G783">
        <v>21.41</v>
      </c>
      <c r="H783">
        <v>21.9</v>
      </c>
      <c r="I783">
        <v>22.27</v>
      </c>
      <c r="J783">
        <v>22.48</v>
      </c>
      <c r="K783">
        <v>22.8</v>
      </c>
      <c r="L783">
        <v>23.14</v>
      </c>
      <c r="M783">
        <v>23.47</v>
      </c>
      <c r="N783">
        <v>23.83</v>
      </c>
      <c r="O783">
        <v>24.43</v>
      </c>
      <c r="P783">
        <v>24.87</v>
      </c>
      <c r="Q783">
        <v>25.21</v>
      </c>
      <c r="R783">
        <v>25.75</v>
      </c>
      <c r="S783">
        <v>26.28</v>
      </c>
      <c r="T783">
        <v>26.81</v>
      </c>
      <c r="U783">
        <v>27.39</v>
      </c>
      <c r="V783">
        <v>27.89</v>
      </c>
      <c r="W783">
        <v>28.43</v>
      </c>
      <c r="X783">
        <v>29.04</v>
      </c>
      <c r="Y783">
        <v>29.6</v>
      </c>
      <c r="Z783">
        <v>30.15</v>
      </c>
      <c r="AA783">
        <v>30.67</v>
      </c>
      <c r="AB783">
        <v>31.37</v>
      </c>
      <c r="AC783">
        <v>31.93</v>
      </c>
      <c r="AD783">
        <v>32.46</v>
      </c>
      <c r="AE783">
        <v>32.979999999999997</v>
      </c>
      <c r="AF783">
        <v>33.549999999999997</v>
      </c>
      <c r="AG783">
        <v>33.99</v>
      </c>
      <c r="AH783">
        <v>33.9</v>
      </c>
      <c r="AI783">
        <v>33.79</v>
      </c>
      <c r="AJ783">
        <v>33.69</v>
      </c>
      <c r="AK783">
        <v>33.53</v>
      </c>
    </row>
    <row r="784" spans="1:37" x14ac:dyDescent="0.3">
      <c r="A784" s="86" t="str">
        <f t="shared" si="12"/>
        <v>SDGbaseTra_UrbAS_BAUQVAXasuga</v>
      </c>
      <c r="B784" s="2" t="s">
        <v>222</v>
      </c>
      <c r="C784" s="4" t="s">
        <v>218</v>
      </c>
      <c r="D784" s="7" t="s">
        <v>211</v>
      </c>
      <c r="E784" t="s">
        <v>33</v>
      </c>
      <c r="F784">
        <v>8.52</v>
      </c>
      <c r="G784">
        <v>8.31</v>
      </c>
      <c r="H784">
        <v>8.52</v>
      </c>
      <c r="I784">
        <v>8.67</v>
      </c>
      <c r="J784">
        <v>8.74</v>
      </c>
      <c r="K784">
        <v>8.84</v>
      </c>
      <c r="L784">
        <v>8.9499999999999993</v>
      </c>
      <c r="M784">
        <v>9.0399999999999991</v>
      </c>
      <c r="N784">
        <v>9.1300000000000008</v>
      </c>
      <c r="O784">
        <v>9.42</v>
      </c>
      <c r="P784">
        <v>9.5399999999999991</v>
      </c>
      <c r="Q784">
        <v>9.6</v>
      </c>
      <c r="R784">
        <v>9.75</v>
      </c>
      <c r="S784">
        <v>9.89</v>
      </c>
      <c r="T784">
        <v>10.039999999999999</v>
      </c>
      <c r="U784">
        <v>10.19</v>
      </c>
      <c r="V784">
        <v>10.29</v>
      </c>
      <c r="W784">
        <v>10.4</v>
      </c>
      <c r="X784">
        <v>10.56</v>
      </c>
      <c r="Y784">
        <v>10.68</v>
      </c>
      <c r="Z784">
        <v>10.8</v>
      </c>
      <c r="AA784">
        <v>10.92</v>
      </c>
      <c r="AB784">
        <v>11.12</v>
      </c>
      <c r="AC784">
        <v>11.25</v>
      </c>
      <c r="AD784">
        <v>11.35</v>
      </c>
      <c r="AE784">
        <v>11.45</v>
      </c>
      <c r="AF784">
        <v>11.57</v>
      </c>
      <c r="AG784">
        <v>11.71</v>
      </c>
      <c r="AH784">
        <v>11.71</v>
      </c>
      <c r="AI784">
        <v>11.68</v>
      </c>
      <c r="AJ784">
        <v>11.67</v>
      </c>
      <c r="AK784">
        <v>11.64</v>
      </c>
    </row>
    <row r="785" spans="1:37" x14ac:dyDescent="0.3">
      <c r="A785" s="86" t="str">
        <f t="shared" si="12"/>
        <v>SDGbaseTra_UrbAS_BAUQVAXaconf</v>
      </c>
      <c r="B785" s="2" t="s">
        <v>222</v>
      </c>
      <c r="C785" s="4" t="s">
        <v>218</v>
      </c>
      <c r="D785" s="7" t="s">
        <v>211</v>
      </c>
      <c r="E785" t="s">
        <v>34</v>
      </c>
      <c r="F785">
        <v>2.4900000000000002</v>
      </c>
      <c r="G785">
        <v>2.38</v>
      </c>
      <c r="H785">
        <v>2.4700000000000002</v>
      </c>
      <c r="I785">
        <v>2.48</v>
      </c>
      <c r="J785">
        <v>2.4900000000000002</v>
      </c>
      <c r="K785">
        <v>2.54</v>
      </c>
      <c r="L785">
        <v>2.59</v>
      </c>
      <c r="M785">
        <v>2.64</v>
      </c>
      <c r="N785">
        <v>2.7</v>
      </c>
      <c r="O785">
        <v>2.83</v>
      </c>
      <c r="P785">
        <v>2.92</v>
      </c>
      <c r="Q785">
        <v>2.99</v>
      </c>
      <c r="R785">
        <v>3.1</v>
      </c>
      <c r="S785">
        <v>3.22</v>
      </c>
      <c r="T785">
        <v>3.35</v>
      </c>
      <c r="U785">
        <v>3.49</v>
      </c>
      <c r="V785">
        <v>3.63</v>
      </c>
      <c r="W785">
        <v>3.77</v>
      </c>
      <c r="X785">
        <v>3.92</v>
      </c>
      <c r="Y785">
        <v>4.0599999999999996</v>
      </c>
      <c r="Z785">
        <v>4.2</v>
      </c>
      <c r="AA785">
        <v>4.3499999999999996</v>
      </c>
      <c r="AB785">
        <v>4.55</v>
      </c>
      <c r="AC785">
        <v>4.72</v>
      </c>
      <c r="AD785">
        <v>4.8899999999999997</v>
      </c>
      <c r="AE785">
        <v>5.05</v>
      </c>
      <c r="AF785">
        <v>5.21</v>
      </c>
      <c r="AG785">
        <v>5.37</v>
      </c>
      <c r="AH785">
        <v>5.4</v>
      </c>
      <c r="AI785">
        <v>5.4</v>
      </c>
      <c r="AJ785">
        <v>5.37</v>
      </c>
      <c r="AK785">
        <v>5.33</v>
      </c>
    </row>
    <row r="786" spans="1:37" x14ac:dyDescent="0.3">
      <c r="A786" s="86" t="str">
        <f t="shared" si="12"/>
        <v>SDGbaseTra_UrbAS_BAUQVAXapast</v>
      </c>
      <c r="B786" s="2" t="s">
        <v>222</v>
      </c>
      <c r="C786" s="4" t="s">
        <v>218</v>
      </c>
      <c r="D786" s="7" t="s">
        <v>211</v>
      </c>
      <c r="E786" t="s">
        <v>35</v>
      </c>
      <c r="F786">
        <v>0.65</v>
      </c>
      <c r="G786">
        <v>0.66</v>
      </c>
      <c r="H786">
        <v>0.68</v>
      </c>
      <c r="I786">
        <v>0.69</v>
      </c>
      <c r="J786">
        <v>0.7</v>
      </c>
      <c r="K786">
        <v>0.71</v>
      </c>
      <c r="L786">
        <v>0.73</v>
      </c>
      <c r="M786">
        <v>0.75</v>
      </c>
      <c r="N786">
        <v>0.77</v>
      </c>
      <c r="O786">
        <v>0.8</v>
      </c>
      <c r="P786">
        <v>0.82</v>
      </c>
      <c r="Q786">
        <v>0.85</v>
      </c>
      <c r="R786">
        <v>0.88</v>
      </c>
      <c r="S786">
        <v>0.91</v>
      </c>
      <c r="T786">
        <v>0.94</v>
      </c>
      <c r="U786">
        <v>0.98</v>
      </c>
      <c r="V786">
        <v>1.02</v>
      </c>
      <c r="W786">
        <v>1.05</v>
      </c>
      <c r="X786">
        <v>1.0900000000000001</v>
      </c>
      <c r="Y786">
        <v>1.1299999999999999</v>
      </c>
      <c r="Z786">
        <v>1.1599999999999999</v>
      </c>
      <c r="AA786">
        <v>1.2</v>
      </c>
      <c r="AB786">
        <v>1.24</v>
      </c>
      <c r="AC786">
        <v>1.27</v>
      </c>
      <c r="AD786">
        <v>1.31</v>
      </c>
      <c r="AE786">
        <v>1.34</v>
      </c>
      <c r="AF786">
        <v>1.38</v>
      </c>
      <c r="AG786">
        <v>1.41</v>
      </c>
      <c r="AH786">
        <v>1.4</v>
      </c>
      <c r="AI786">
        <v>1.38</v>
      </c>
      <c r="AJ786">
        <v>1.36</v>
      </c>
      <c r="AK786">
        <v>1.35</v>
      </c>
    </row>
    <row r="787" spans="1:37" x14ac:dyDescent="0.3">
      <c r="A787" s="86" t="str">
        <f t="shared" si="12"/>
        <v>SDGbaseTra_UrbAS_BAUQVAXaofoo</v>
      </c>
      <c r="B787" s="2" t="s">
        <v>222</v>
      </c>
      <c r="C787" s="4" t="s">
        <v>218</v>
      </c>
      <c r="D787" s="7" t="s">
        <v>211</v>
      </c>
      <c r="E787" t="s">
        <v>36</v>
      </c>
      <c r="F787">
        <v>12.41</v>
      </c>
      <c r="G787">
        <v>12.12</v>
      </c>
      <c r="H787">
        <v>12.51</v>
      </c>
      <c r="I787">
        <v>12.65</v>
      </c>
      <c r="J787">
        <v>12.76</v>
      </c>
      <c r="K787">
        <v>12.97</v>
      </c>
      <c r="L787">
        <v>13.21</v>
      </c>
      <c r="M787">
        <v>13.46</v>
      </c>
      <c r="N787">
        <v>13.73</v>
      </c>
      <c r="O787">
        <v>14.39</v>
      </c>
      <c r="P787">
        <v>14.77</v>
      </c>
      <c r="Q787">
        <v>15.04</v>
      </c>
      <c r="R787">
        <v>15.45</v>
      </c>
      <c r="S787">
        <v>15.86</v>
      </c>
      <c r="T787">
        <v>16.3</v>
      </c>
      <c r="U787">
        <v>16.8</v>
      </c>
      <c r="V787">
        <v>17.23</v>
      </c>
      <c r="W787">
        <v>17.71</v>
      </c>
      <c r="X787">
        <v>18.25</v>
      </c>
      <c r="Y787">
        <v>18.72</v>
      </c>
      <c r="Z787">
        <v>19.18</v>
      </c>
      <c r="AA787">
        <v>19.64</v>
      </c>
      <c r="AB787">
        <v>20.309999999999999</v>
      </c>
      <c r="AC787">
        <v>20.82</v>
      </c>
      <c r="AD787">
        <v>21.28</v>
      </c>
      <c r="AE787">
        <v>21.72</v>
      </c>
      <c r="AF787">
        <v>22.19</v>
      </c>
      <c r="AG787">
        <v>22.65</v>
      </c>
      <c r="AH787">
        <v>22.66</v>
      </c>
      <c r="AI787">
        <v>22.53</v>
      </c>
      <c r="AJ787">
        <v>22.39</v>
      </c>
      <c r="AK787">
        <v>22.21</v>
      </c>
    </row>
    <row r="788" spans="1:37" x14ac:dyDescent="0.3">
      <c r="A788" s="86" t="str">
        <f t="shared" si="12"/>
        <v>SDGbaseTra_UrbAS_BAUQVAXabevt</v>
      </c>
      <c r="B788" s="2" t="s">
        <v>222</v>
      </c>
      <c r="C788" s="4" t="s">
        <v>218</v>
      </c>
      <c r="D788" s="7" t="s">
        <v>211</v>
      </c>
      <c r="E788" t="s">
        <v>37</v>
      </c>
      <c r="F788">
        <v>40.840000000000003</v>
      </c>
      <c r="G788">
        <v>40.08</v>
      </c>
      <c r="H788">
        <v>42.17</v>
      </c>
      <c r="I788">
        <v>42.7</v>
      </c>
      <c r="J788">
        <v>43.04</v>
      </c>
      <c r="K788">
        <v>44.11</v>
      </c>
      <c r="L788">
        <v>45.2</v>
      </c>
      <c r="M788">
        <v>46.3</v>
      </c>
      <c r="N788">
        <v>47.44</v>
      </c>
      <c r="O788">
        <v>50.95</v>
      </c>
      <c r="P788">
        <v>52.75</v>
      </c>
      <c r="Q788">
        <v>53.92</v>
      </c>
      <c r="R788">
        <v>55.63</v>
      </c>
      <c r="S788">
        <v>57.4</v>
      </c>
      <c r="T788">
        <v>59.36</v>
      </c>
      <c r="U788">
        <v>61.48</v>
      </c>
      <c r="V788">
        <v>63.28</v>
      </c>
      <c r="W788">
        <v>65.37</v>
      </c>
      <c r="X788">
        <v>67.7</v>
      </c>
      <c r="Y788">
        <v>69.64</v>
      </c>
      <c r="Z788">
        <v>71.47</v>
      </c>
      <c r="AA788">
        <v>73.41</v>
      </c>
      <c r="AB788">
        <v>76.69</v>
      </c>
      <c r="AC788">
        <v>79.260000000000005</v>
      </c>
      <c r="AD788">
        <v>81.36</v>
      </c>
      <c r="AE788">
        <v>83.25</v>
      </c>
      <c r="AF788">
        <v>85.25</v>
      </c>
      <c r="AG788">
        <v>87.23</v>
      </c>
      <c r="AH788">
        <v>87.83</v>
      </c>
      <c r="AI788">
        <v>87.51</v>
      </c>
      <c r="AJ788">
        <v>87.07</v>
      </c>
      <c r="AK788">
        <v>86.41</v>
      </c>
    </row>
    <row r="789" spans="1:37" x14ac:dyDescent="0.3">
      <c r="A789" s="86" t="str">
        <f t="shared" si="12"/>
        <v>SDGbaseTra_UrbAS_BAUQVAXatext</v>
      </c>
      <c r="B789" s="2" t="s">
        <v>222</v>
      </c>
      <c r="C789" s="4" t="s">
        <v>218</v>
      </c>
      <c r="D789" s="7" t="s">
        <v>211</v>
      </c>
      <c r="E789" t="s">
        <v>38</v>
      </c>
      <c r="F789">
        <v>6.57</v>
      </c>
      <c r="G789">
        <v>6.07</v>
      </c>
      <c r="H789">
        <v>6.25</v>
      </c>
      <c r="I789">
        <v>6.31</v>
      </c>
      <c r="J789">
        <v>6.37</v>
      </c>
      <c r="K789">
        <v>6.5</v>
      </c>
      <c r="L789">
        <v>6.65</v>
      </c>
      <c r="M789">
        <v>6.8</v>
      </c>
      <c r="N789">
        <v>6.97</v>
      </c>
      <c r="O789">
        <v>7.33</v>
      </c>
      <c r="P789">
        <v>7.55</v>
      </c>
      <c r="Q789">
        <v>7.71</v>
      </c>
      <c r="R789">
        <v>7.93</v>
      </c>
      <c r="S789">
        <v>8.15</v>
      </c>
      <c r="T789">
        <v>8.4</v>
      </c>
      <c r="U789">
        <v>8.67</v>
      </c>
      <c r="V789">
        <v>8.93</v>
      </c>
      <c r="W789">
        <v>9.2200000000000006</v>
      </c>
      <c r="X789">
        <v>9.5500000000000007</v>
      </c>
      <c r="Y789">
        <v>9.84</v>
      </c>
      <c r="Z789">
        <v>10.11</v>
      </c>
      <c r="AA789">
        <v>10.39</v>
      </c>
      <c r="AB789">
        <v>10.76</v>
      </c>
      <c r="AC789">
        <v>11.06</v>
      </c>
      <c r="AD789">
        <v>11.34</v>
      </c>
      <c r="AE789">
        <v>11.62</v>
      </c>
      <c r="AF789">
        <v>11.93</v>
      </c>
      <c r="AG789">
        <v>12.26</v>
      </c>
      <c r="AH789">
        <v>12.34</v>
      </c>
      <c r="AI789">
        <v>12.32</v>
      </c>
      <c r="AJ789">
        <v>12.28</v>
      </c>
      <c r="AK789">
        <v>12.21</v>
      </c>
    </row>
    <row r="790" spans="1:37" x14ac:dyDescent="0.3">
      <c r="A790" s="86" t="str">
        <f t="shared" si="12"/>
        <v>SDGbaseTra_UrbAS_BAUQVAXaclth</v>
      </c>
      <c r="B790" s="2" t="s">
        <v>222</v>
      </c>
      <c r="C790" s="4" t="s">
        <v>218</v>
      </c>
      <c r="D790" s="7" t="s">
        <v>211</v>
      </c>
      <c r="E790" t="s">
        <v>39</v>
      </c>
      <c r="F790">
        <v>6.76</v>
      </c>
      <c r="G790">
        <v>6.19</v>
      </c>
      <c r="H790">
        <v>6.39</v>
      </c>
      <c r="I790">
        <v>6.48</v>
      </c>
      <c r="J790">
        <v>6.51</v>
      </c>
      <c r="K790">
        <v>6.63</v>
      </c>
      <c r="L790">
        <v>6.75</v>
      </c>
      <c r="M790">
        <v>6.87</v>
      </c>
      <c r="N790">
        <v>7.01</v>
      </c>
      <c r="O790">
        <v>7.29</v>
      </c>
      <c r="P790">
        <v>7.47</v>
      </c>
      <c r="Q790">
        <v>7.6</v>
      </c>
      <c r="R790">
        <v>7.8</v>
      </c>
      <c r="S790">
        <v>8</v>
      </c>
      <c r="T790">
        <v>8.2200000000000006</v>
      </c>
      <c r="U790">
        <v>8.4700000000000006</v>
      </c>
      <c r="V790">
        <v>8.69</v>
      </c>
      <c r="W790">
        <v>8.94</v>
      </c>
      <c r="X790">
        <v>9.1999999999999993</v>
      </c>
      <c r="Y790">
        <v>9.4499999999999993</v>
      </c>
      <c r="Z790">
        <v>9.69</v>
      </c>
      <c r="AA790">
        <v>9.92</v>
      </c>
      <c r="AB790">
        <v>10.26</v>
      </c>
      <c r="AC790">
        <v>10.52</v>
      </c>
      <c r="AD790">
        <v>10.76</v>
      </c>
      <c r="AE790">
        <v>10.99</v>
      </c>
      <c r="AF790">
        <v>11.24</v>
      </c>
      <c r="AG790">
        <v>11.5</v>
      </c>
      <c r="AH790">
        <v>11.58</v>
      </c>
      <c r="AI790">
        <v>11.61</v>
      </c>
      <c r="AJ790">
        <v>11.62</v>
      </c>
      <c r="AK790">
        <v>11.59</v>
      </c>
    </row>
    <row r="791" spans="1:37" x14ac:dyDescent="0.3">
      <c r="A791" s="86" t="str">
        <f t="shared" si="12"/>
        <v>SDGbaseTra_UrbAS_BAUQVAXaleat</v>
      </c>
      <c r="B791" s="2" t="s">
        <v>222</v>
      </c>
      <c r="C791" s="4" t="s">
        <v>218</v>
      </c>
      <c r="D791" s="7" t="s">
        <v>211</v>
      </c>
      <c r="E791" t="s">
        <v>40</v>
      </c>
      <c r="F791">
        <v>2.4500000000000002</v>
      </c>
      <c r="G791">
        <v>2.44</v>
      </c>
      <c r="H791">
        <v>2.56</v>
      </c>
      <c r="I791">
        <v>2.6</v>
      </c>
      <c r="J791">
        <v>2.63</v>
      </c>
      <c r="K791">
        <v>2.67</v>
      </c>
      <c r="L791">
        <v>2.73</v>
      </c>
      <c r="M791">
        <v>2.8</v>
      </c>
      <c r="N791">
        <v>2.89</v>
      </c>
      <c r="O791">
        <v>3.11</v>
      </c>
      <c r="P791">
        <v>3.28</v>
      </c>
      <c r="Q791">
        <v>3.42</v>
      </c>
      <c r="R791">
        <v>3.56</v>
      </c>
      <c r="S791">
        <v>3.69</v>
      </c>
      <c r="T791">
        <v>3.83</v>
      </c>
      <c r="U791">
        <v>3.99</v>
      </c>
      <c r="V791">
        <v>4.13</v>
      </c>
      <c r="W791">
        <v>4.2699999999999996</v>
      </c>
      <c r="X791">
        <v>4.4400000000000004</v>
      </c>
      <c r="Y791">
        <v>4.58</v>
      </c>
      <c r="Z791">
        <v>4.7</v>
      </c>
      <c r="AA791">
        <v>4.83</v>
      </c>
      <c r="AB791">
        <v>5.03</v>
      </c>
      <c r="AC791">
        <v>5.21</v>
      </c>
      <c r="AD791">
        <v>5.38</v>
      </c>
      <c r="AE791">
        <v>5.53</v>
      </c>
      <c r="AF791">
        <v>5.69</v>
      </c>
      <c r="AG791">
        <v>5.84</v>
      </c>
      <c r="AH791">
        <v>5.74</v>
      </c>
      <c r="AI791">
        <v>5.59</v>
      </c>
      <c r="AJ791">
        <v>5.47</v>
      </c>
      <c r="AK791">
        <v>5.33</v>
      </c>
    </row>
    <row r="792" spans="1:37" x14ac:dyDescent="0.3">
      <c r="A792" s="86" t="str">
        <f t="shared" si="12"/>
        <v>SDGbaseTra_UrbAS_BAUQVAXafoot</v>
      </c>
      <c r="B792" s="2" t="s">
        <v>222</v>
      </c>
      <c r="C792" s="4" t="s">
        <v>218</v>
      </c>
      <c r="D792" s="7" t="s">
        <v>211</v>
      </c>
      <c r="E792" t="s">
        <v>41</v>
      </c>
      <c r="F792">
        <v>1.91</v>
      </c>
      <c r="G792">
        <v>1.82</v>
      </c>
      <c r="H792">
        <v>1.88</v>
      </c>
      <c r="I792">
        <v>1.91</v>
      </c>
      <c r="J792">
        <v>1.93</v>
      </c>
      <c r="K792">
        <v>1.97</v>
      </c>
      <c r="L792">
        <v>2.0099999999999998</v>
      </c>
      <c r="M792">
        <v>2.04</v>
      </c>
      <c r="N792">
        <v>2.08</v>
      </c>
      <c r="O792">
        <v>2.1800000000000002</v>
      </c>
      <c r="P792">
        <v>2.2400000000000002</v>
      </c>
      <c r="Q792">
        <v>2.2799999999999998</v>
      </c>
      <c r="R792">
        <v>2.34</v>
      </c>
      <c r="S792">
        <v>2.4</v>
      </c>
      <c r="T792">
        <v>2.4700000000000002</v>
      </c>
      <c r="U792">
        <v>2.54</v>
      </c>
      <c r="V792">
        <v>2.6</v>
      </c>
      <c r="W792">
        <v>2.67</v>
      </c>
      <c r="X792">
        <v>2.75</v>
      </c>
      <c r="Y792">
        <v>2.82</v>
      </c>
      <c r="Z792">
        <v>2.89</v>
      </c>
      <c r="AA792">
        <v>2.96</v>
      </c>
      <c r="AB792">
        <v>3.07</v>
      </c>
      <c r="AC792">
        <v>3.16</v>
      </c>
      <c r="AD792">
        <v>3.24</v>
      </c>
      <c r="AE792">
        <v>3.32</v>
      </c>
      <c r="AF792">
        <v>3.4</v>
      </c>
      <c r="AG792">
        <v>3.47</v>
      </c>
      <c r="AH792">
        <v>3.49</v>
      </c>
      <c r="AI792">
        <v>3.5</v>
      </c>
      <c r="AJ792">
        <v>3.5</v>
      </c>
      <c r="AK792">
        <v>3.49</v>
      </c>
    </row>
    <row r="793" spans="1:37" x14ac:dyDescent="0.3">
      <c r="A793" s="86" t="str">
        <f t="shared" si="12"/>
        <v>SDGbaseTra_UrbAS_BAUQVAXawood</v>
      </c>
      <c r="B793" s="2" t="s">
        <v>222</v>
      </c>
      <c r="C793" s="4" t="s">
        <v>218</v>
      </c>
      <c r="D793" s="7" t="s">
        <v>211</v>
      </c>
      <c r="E793" t="s">
        <v>42</v>
      </c>
      <c r="F793">
        <v>23.69</v>
      </c>
      <c r="G793">
        <v>22.09</v>
      </c>
      <c r="H793">
        <v>22.85</v>
      </c>
      <c r="I793">
        <v>23.3</v>
      </c>
      <c r="J793">
        <v>23.78</v>
      </c>
      <c r="K793">
        <v>24.26</v>
      </c>
      <c r="L793">
        <v>24.78</v>
      </c>
      <c r="M793">
        <v>25.34</v>
      </c>
      <c r="N793">
        <v>25.93</v>
      </c>
      <c r="O793">
        <v>26.86</v>
      </c>
      <c r="P793">
        <v>27.54</v>
      </c>
      <c r="Q793">
        <v>28.13</v>
      </c>
      <c r="R793">
        <v>28.89</v>
      </c>
      <c r="S793">
        <v>29.69</v>
      </c>
      <c r="T793">
        <v>30.56</v>
      </c>
      <c r="U793">
        <v>31.53</v>
      </c>
      <c r="V793">
        <v>32.44</v>
      </c>
      <c r="W793">
        <v>33.44</v>
      </c>
      <c r="X793">
        <v>34.53</v>
      </c>
      <c r="Y793">
        <v>35.53</v>
      </c>
      <c r="Z793">
        <v>36.520000000000003</v>
      </c>
      <c r="AA793">
        <v>37.520000000000003</v>
      </c>
      <c r="AB793">
        <v>38.61</v>
      </c>
      <c r="AC793">
        <v>39.54</v>
      </c>
      <c r="AD793">
        <v>40.450000000000003</v>
      </c>
      <c r="AE793">
        <v>41.39</v>
      </c>
      <c r="AF793">
        <v>42.39</v>
      </c>
      <c r="AG793">
        <v>43.39</v>
      </c>
      <c r="AH793">
        <v>43.37</v>
      </c>
      <c r="AI793">
        <v>43.06</v>
      </c>
      <c r="AJ793">
        <v>42.79</v>
      </c>
      <c r="AK793">
        <v>42.47</v>
      </c>
    </row>
    <row r="794" spans="1:37" x14ac:dyDescent="0.3">
      <c r="A794" s="86" t="str">
        <f t="shared" si="12"/>
        <v>SDGbaseTra_UrbAS_BAUQVAXapapr</v>
      </c>
      <c r="B794" s="2" t="s">
        <v>222</v>
      </c>
      <c r="C794" s="4" t="s">
        <v>218</v>
      </c>
      <c r="D794" s="7" t="s">
        <v>211</v>
      </c>
      <c r="E794" t="s">
        <v>43</v>
      </c>
      <c r="F794">
        <v>24.02</v>
      </c>
      <c r="G794">
        <v>22.8</v>
      </c>
      <c r="H794">
        <v>23.69</v>
      </c>
      <c r="I794">
        <v>24.12</v>
      </c>
      <c r="J794">
        <v>24.36</v>
      </c>
      <c r="K794">
        <v>24.91</v>
      </c>
      <c r="L794">
        <v>25.43</v>
      </c>
      <c r="M794">
        <v>25.8</v>
      </c>
      <c r="N794">
        <v>26.39</v>
      </c>
      <c r="O794">
        <v>27.39</v>
      </c>
      <c r="P794">
        <v>28.06</v>
      </c>
      <c r="Q794">
        <v>28.65</v>
      </c>
      <c r="R794">
        <v>29.82</v>
      </c>
      <c r="S794">
        <v>30.65</v>
      </c>
      <c r="T794">
        <v>31.55</v>
      </c>
      <c r="U794">
        <v>32.57</v>
      </c>
      <c r="V794">
        <v>33.51</v>
      </c>
      <c r="W794">
        <v>34.54</v>
      </c>
      <c r="X794">
        <v>35.67</v>
      </c>
      <c r="Y794">
        <v>36.69</v>
      </c>
      <c r="Z794">
        <v>37.700000000000003</v>
      </c>
      <c r="AA794">
        <v>38.74</v>
      </c>
      <c r="AB794">
        <v>39.909999999999997</v>
      </c>
      <c r="AC794">
        <v>40.89</v>
      </c>
      <c r="AD794">
        <v>41.8</v>
      </c>
      <c r="AE794">
        <v>42.72</v>
      </c>
      <c r="AF794">
        <v>43.69</v>
      </c>
      <c r="AG794">
        <v>44.65</v>
      </c>
      <c r="AH794">
        <v>44.62</v>
      </c>
      <c r="AI794">
        <v>44.31</v>
      </c>
      <c r="AJ794">
        <v>44.02</v>
      </c>
      <c r="AK794">
        <v>43.65</v>
      </c>
    </row>
    <row r="795" spans="1:37" x14ac:dyDescent="0.3">
      <c r="A795" s="86" t="str">
        <f t="shared" si="12"/>
        <v>SDGbaseTra_UrbAS_BAUQVAXaprnt</v>
      </c>
      <c r="B795" s="2" t="s">
        <v>222</v>
      </c>
      <c r="C795" s="4" t="s">
        <v>218</v>
      </c>
      <c r="D795" s="7" t="s">
        <v>211</v>
      </c>
      <c r="E795" t="s">
        <v>44</v>
      </c>
      <c r="F795">
        <v>16.78</v>
      </c>
      <c r="G795">
        <v>15.65</v>
      </c>
      <c r="H795">
        <v>16.18</v>
      </c>
      <c r="I795">
        <v>16.47</v>
      </c>
      <c r="J795">
        <v>16.63</v>
      </c>
      <c r="K795">
        <v>16.95</v>
      </c>
      <c r="L795">
        <v>17.309999999999999</v>
      </c>
      <c r="M795">
        <v>17.690000000000001</v>
      </c>
      <c r="N795">
        <v>18.11</v>
      </c>
      <c r="O795">
        <v>18.48</v>
      </c>
      <c r="P795">
        <v>18.920000000000002</v>
      </c>
      <c r="Q795">
        <v>19.37</v>
      </c>
      <c r="R795">
        <v>19.989999999999998</v>
      </c>
      <c r="S795">
        <v>20.6</v>
      </c>
      <c r="T795">
        <v>21.27</v>
      </c>
      <c r="U795">
        <v>22.03</v>
      </c>
      <c r="V795">
        <v>22.77</v>
      </c>
      <c r="W795">
        <v>23.56</v>
      </c>
      <c r="X795">
        <v>24.4</v>
      </c>
      <c r="Y795">
        <v>25.21</v>
      </c>
      <c r="Z795">
        <v>26.02</v>
      </c>
      <c r="AA795">
        <v>26.84</v>
      </c>
      <c r="AB795">
        <v>27.62</v>
      </c>
      <c r="AC795">
        <v>28.34</v>
      </c>
      <c r="AD795">
        <v>29.09</v>
      </c>
      <c r="AE795">
        <v>29.87</v>
      </c>
      <c r="AF795">
        <v>30.7</v>
      </c>
      <c r="AG795">
        <v>31.53</v>
      </c>
      <c r="AH795">
        <v>31.54</v>
      </c>
      <c r="AI795">
        <v>31.43</v>
      </c>
      <c r="AJ795">
        <v>31.32</v>
      </c>
      <c r="AK795">
        <v>31.16</v>
      </c>
    </row>
    <row r="796" spans="1:37" x14ac:dyDescent="0.3">
      <c r="A796" s="86" t="str">
        <f t="shared" si="12"/>
        <v>SDGbaseTra_UrbAS_BAUQVAXapetr</v>
      </c>
      <c r="B796" s="2" t="s">
        <v>222</v>
      </c>
      <c r="C796" s="4" t="s">
        <v>218</v>
      </c>
      <c r="D796" s="7" t="s">
        <v>211</v>
      </c>
      <c r="E796" t="s">
        <v>45</v>
      </c>
      <c r="F796">
        <v>46.32</v>
      </c>
      <c r="G796">
        <v>28.85</v>
      </c>
      <c r="H796">
        <v>33.270000000000003</v>
      </c>
      <c r="I796">
        <v>38.35</v>
      </c>
      <c r="J796">
        <v>38.35</v>
      </c>
      <c r="K796">
        <v>38.35</v>
      </c>
      <c r="L796">
        <v>38.35</v>
      </c>
      <c r="M796">
        <v>38.35</v>
      </c>
      <c r="N796">
        <v>38.299999999999997</v>
      </c>
      <c r="O796">
        <v>16.66</v>
      </c>
      <c r="P796">
        <v>10.65</v>
      </c>
      <c r="Q796">
        <v>10.56</v>
      </c>
      <c r="R796">
        <v>10.56</v>
      </c>
      <c r="S796">
        <v>10.56</v>
      </c>
      <c r="T796">
        <v>10.56</v>
      </c>
      <c r="U796">
        <v>10.56</v>
      </c>
      <c r="V796">
        <v>10.52</v>
      </c>
      <c r="W796">
        <v>10.52</v>
      </c>
      <c r="X796">
        <v>10.57</v>
      </c>
      <c r="Y796">
        <v>10.5</v>
      </c>
      <c r="Z796">
        <v>10.43</v>
      </c>
      <c r="AA796">
        <v>10.37</v>
      </c>
      <c r="AB796">
        <v>9.4499999999999993</v>
      </c>
      <c r="AC796">
        <v>8.5299999999999994</v>
      </c>
      <c r="AD796">
        <v>7.61</v>
      </c>
      <c r="AE796">
        <v>6.69</v>
      </c>
      <c r="AF796">
        <v>5.78</v>
      </c>
      <c r="AG796">
        <v>4.82</v>
      </c>
      <c r="AH796">
        <v>3.86</v>
      </c>
      <c r="AI796">
        <v>2.9</v>
      </c>
      <c r="AJ796">
        <v>1.94</v>
      </c>
      <c r="AK796">
        <v>0.99</v>
      </c>
    </row>
    <row r="797" spans="1:37" x14ac:dyDescent="0.3">
      <c r="A797" s="86" t="str">
        <f t="shared" si="12"/>
        <v>SDGbaseTra_UrbAS_BAUQVAXahydr</v>
      </c>
      <c r="B797" s="2" t="s">
        <v>222</v>
      </c>
      <c r="C797" s="4" t="s">
        <v>218</v>
      </c>
      <c r="D797" s="7" t="s">
        <v>211</v>
      </c>
      <c r="E797" t="s">
        <v>46</v>
      </c>
      <c r="F797">
        <v>0.12</v>
      </c>
      <c r="G797">
        <v>0.13</v>
      </c>
      <c r="H797">
        <v>0.31</v>
      </c>
      <c r="I797">
        <v>0.73</v>
      </c>
      <c r="J797">
        <v>0.73</v>
      </c>
      <c r="K797">
        <v>0.73</v>
      </c>
      <c r="L797">
        <v>0.73</v>
      </c>
      <c r="M797">
        <v>0.73</v>
      </c>
      <c r="N797">
        <v>0.73</v>
      </c>
      <c r="O797">
        <v>0.73</v>
      </c>
      <c r="P797">
        <v>0.73</v>
      </c>
      <c r="Q797">
        <v>0.73</v>
      </c>
      <c r="R797">
        <v>0.73</v>
      </c>
      <c r="S797">
        <v>0.73</v>
      </c>
      <c r="T797">
        <v>0.73</v>
      </c>
      <c r="U797">
        <v>0.73</v>
      </c>
      <c r="V797">
        <v>0.73</v>
      </c>
      <c r="W797">
        <v>0.73</v>
      </c>
      <c r="X797">
        <v>2.37</v>
      </c>
      <c r="Y797">
        <v>3.57</v>
      </c>
      <c r="Z797">
        <v>4.7699999999999996</v>
      </c>
      <c r="AA797">
        <v>5.98</v>
      </c>
      <c r="AB797">
        <v>6.46</v>
      </c>
      <c r="AC797">
        <v>6.95</v>
      </c>
      <c r="AD797">
        <v>7.44</v>
      </c>
      <c r="AE797">
        <v>7.93</v>
      </c>
      <c r="AF797">
        <v>8.42</v>
      </c>
      <c r="AG797">
        <v>9.49</v>
      </c>
      <c r="AH797">
        <v>10.55</v>
      </c>
      <c r="AI797">
        <v>11.62</v>
      </c>
      <c r="AJ797">
        <v>12.69</v>
      </c>
      <c r="AK797">
        <v>13.76</v>
      </c>
    </row>
    <row r="798" spans="1:37" x14ac:dyDescent="0.3">
      <c r="A798" s="86" t="str">
        <f t="shared" si="12"/>
        <v>SDGbaseTra_UrbAS_BAUQVAXaammo</v>
      </c>
      <c r="B798" s="2" t="s">
        <v>222</v>
      </c>
      <c r="C798" s="4" t="s">
        <v>218</v>
      </c>
      <c r="D798" s="7" t="s">
        <v>211</v>
      </c>
      <c r="E798" t="s">
        <v>47</v>
      </c>
      <c r="F798">
        <v>2.4900000000000002</v>
      </c>
      <c r="G798">
        <v>2.35</v>
      </c>
      <c r="H798">
        <v>2.35</v>
      </c>
      <c r="I798">
        <v>2.38</v>
      </c>
      <c r="J798">
        <v>2.4</v>
      </c>
      <c r="K798">
        <v>2.42</v>
      </c>
      <c r="L798">
        <v>2.44</v>
      </c>
      <c r="M798">
        <v>2.48</v>
      </c>
      <c r="N798">
        <v>2.5099999999999998</v>
      </c>
      <c r="O798">
        <v>2.4900000000000002</v>
      </c>
      <c r="P798">
        <v>2.5</v>
      </c>
      <c r="Q798">
        <v>2.52</v>
      </c>
      <c r="R798">
        <v>2.56</v>
      </c>
      <c r="S798">
        <v>2.61</v>
      </c>
      <c r="T798">
        <v>2.65</v>
      </c>
      <c r="U798">
        <v>2.71</v>
      </c>
      <c r="V798">
        <v>2.77</v>
      </c>
      <c r="W798">
        <v>2.83</v>
      </c>
      <c r="X798">
        <v>2.89</v>
      </c>
      <c r="Y798">
        <v>2.95</v>
      </c>
      <c r="Z798">
        <v>3</v>
      </c>
      <c r="AA798">
        <v>3.03</v>
      </c>
      <c r="AB798">
        <v>2.94</v>
      </c>
      <c r="AC798">
        <v>2.86</v>
      </c>
      <c r="AD798">
        <v>2.8</v>
      </c>
      <c r="AE798">
        <v>2.76</v>
      </c>
      <c r="AF798">
        <v>2.72</v>
      </c>
      <c r="AG798">
        <v>2.69</v>
      </c>
      <c r="AH798">
        <v>2.58</v>
      </c>
      <c r="AI798">
        <v>2.46</v>
      </c>
      <c r="AJ798">
        <v>2.36</v>
      </c>
      <c r="AK798">
        <v>2.27</v>
      </c>
    </row>
    <row r="799" spans="1:37" x14ac:dyDescent="0.3">
      <c r="A799" s="86" t="str">
        <f t="shared" si="12"/>
        <v>SDGbaseTra_UrbAS_BAUQVAXabchm</v>
      </c>
      <c r="B799" s="2" t="s">
        <v>222</v>
      </c>
      <c r="C799" s="4" t="s">
        <v>218</v>
      </c>
      <c r="D799" s="7" t="s">
        <v>211</v>
      </c>
      <c r="E799" t="s">
        <v>48</v>
      </c>
      <c r="F799">
        <v>22.37</v>
      </c>
      <c r="G799">
        <v>22.37</v>
      </c>
      <c r="H799">
        <v>21.77</v>
      </c>
      <c r="I799">
        <v>21.81</v>
      </c>
      <c r="J799">
        <v>21.92</v>
      </c>
      <c r="K799">
        <v>21.97</v>
      </c>
      <c r="L799">
        <v>22.02</v>
      </c>
      <c r="M799">
        <v>22.08</v>
      </c>
      <c r="N799">
        <v>22.09</v>
      </c>
      <c r="O799">
        <v>22.24</v>
      </c>
      <c r="P799">
        <v>22.2</v>
      </c>
      <c r="Q799">
        <v>22.14</v>
      </c>
      <c r="R799">
        <v>22.21</v>
      </c>
      <c r="S799">
        <v>22.31</v>
      </c>
      <c r="T799">
        <v>22.41</v>
      </c>
      <c r="U799">
        <v>22.53</v>
      </c>
      <c r="V799">
        <v>22.58</v>
      </c>
      <c r="W799">
        <v>22.72</v>
      </c>
      <c r="X799">
        <v>22.94</v>
      </c>
      <c r="Y799">
        <v>23.11</v>
      </c>
      <c r="Z799">
        <v>23.23</v>
      </c>
      <c r="AA799">
        <v>22.97</v>
      </c>
      <c r="AB799">
        <v>21.52</v>
      </c>
      <c r="AC799">
        <v>19.87</v>
      </c>
      <c r="AD799">
        <v>18.32</v>
      </c>
      <c r="AE799">
        <v>16.920000000000002</v>
      </c>
      <c r="AF799">
        <v>15.66</v>
      </c>
      <c r="AG799">
        <v>14.46</v>
      </c>
      <c r="AH799">
        <v>13.34</v>
      </c>
      <c r="AI799">
        <v>12.01</v>
      </c>
      <c r="AJ799">
        <v>10.75</v>
      </c>
      <c r="AK799">
        <v>9.6300000000000008</v>
      </c>
    </row>
    <row r="800" spans="1:37" x14ac:dyDescent="0.3">
      <c r="A800" s="86" t="str">
        <f t="shared" si="12"/>
        <v>SDGbaseTra_UrbAS_BAUQVAXaochm</v>
      </c>
      <c r="B800" s="2" t="s">
        <v>222</v>
      </c>
      <c r="C800" s="4" t="s">
        <v>218</v>
      </c>
      <c r="D800" s="7" t="s">
        <v>211</v>
      </c>
      <c r="E800" t="s">
        <v>49</v>
      </c>
      <c r="F800">
        <v>34.24</v>
      </c>
      <c r="G800">
        <v>34.24</v>
      </c>
      <c r="H800">
        <v>33.32</v>
      </c>
      <c r="I800">
        <v>33.369999999999997</v>
      </c>
      <c r="J800">
        <v>33.549999999999997</v>
      </c>
      <c r="K800">
        <v>33.61</v>
      </c>
      <c r="L800">
        <v>33.69</v>
      </c>
      <c r="M800">
        <v>33.79</v>
      </c>
      <c r="N800">
        <v>33.81</v>
      </c>
      <c r="O800">
        <v>34.04</v>
      </c>
      <c r="P800">
        <v>33.97</v>
      </c>
      <c r="Q800">
        <v>33.89</v>
      </c>
      <c r="R800">
        <v>33.979999999999997</v>
      </c>
      <c r="S800">
        <v>34.130000000000003</v>
      </c>
      <c r="T800">
        <v>34.299999999999997</v>
      </c>
      <c r="U800">
        <v>34.47</v>
      </c>
      <c r="V800">
        <v>34.56</v>
      </c>
      <c r="W800">
        <v>34.76</v>
      </c>
      <c r="X800">
        <v>35.11</v>
      </c>
      <c r="Y800">
        <v>35.36</v>
      </c>
      <c r="Z800">
        <v>35.549999999999997</v>
      </c>
      <c r="AA800">
        <v>35.15</v>
      </c>
      <c r="AB800">
        <v>32.94</v>
      </c>
      <c r="AC800">
        <v>30.4</v>
      </c>
      <c r="AD800">
        <v>28.03</v>
      </c>
      <c r="AE800">
        <v>25.89</v>
      </c>
      <c r="AF800">
        <v>23.97</v>
      </c>
      <c r="AG800">
        <v>22.14</v>
      </c>
      <c r="AH800">
        <v>20.420000000000002</v>
      </c>
      <c r="AI800">
        <v>18.38</v>
      </c>
      <c r="AJ800">
        <v>16.46</v>
      </c>
      <c r="AK800">
        <v>14.73</v>
      </c>
    </row>
    <row r="801" spans="1:37" x14ac:dyDescent="0.3">
      <c r="A801" s="86" t="str">
        <f t="shared" si="12"/>
        <v>SDGbaseTra_UrbAS_BAUQVAXarubb</v>
      </c>
      <c r="B801" s="2" t="s">
        <v>222</v>
      </c>
      <c r="C801" s="4" t="s">
        <v>218</v>
      </c>
      <c r="D801" s="7" t="s">
        <v>211</v>
      </c>
      <c r="E801" t="s">
        <v>50</v>
      </c>
      <c r="F801">
        <v>6.77</v>
      </c>
      <c r="G801">
        <v>6.41</v>
      </c>
      <c r="H801">
        <v>6.67</v>
      </c>
      <c r="I801">
        <v>6.76</v>
      </c>
      <c r="J801">
        <v>6.82</v>
      </c>
      <c r="K801">
        <v>6.98</v>
      </c>
      <c r="L801">
        <v>7.14</v>
      </c>
      <c r="M801">
        <v>7.31</v>
      </c>
      <c r="N801">
        <v>7.5</v>
      </c>
      <c r="O801">
        <v>7.91</v>
      </c>
      <c r="P801">
        <v>8.16</v>
      </c>
      <c r="Q801">
        <v>8.36</v>
      </c>
      <c r="R801">
        <v>8.6300000000000008</v>
      </c>
      <c r="S801">
        <v>8.9</v>
      </c>
      <c r="T801">
        <v>9.19</v>
      </c>
      <c r="U801">
        <v>9.5299999999999994</v>
      </c>
      <c r="V801">
        <v>9.86</v>
      </c>
      <c r="W801">
        <v>10.199999999999999</v>
      </c>
      <c r="X801">
        <v>10.55</v>
      </c>
      <c r="Y801">
        <v>10.87</v>
      </c>
      <c r="Z801">
        <v>11.19</v>
      </c>
      <c r="AA801">
        <v>11.51</v>
      </c>
      <c r="AB801">
        <v>12.02</v>
      </c>
      <c r="AC801">
        <v>12.47</v>
      </c>
      <c r="AD801">
        <v>12.9</v>
      </c>
      <c r="AE801">
        <v>13.33</v>
      </c>
      <c r="AF801">
        <v>13.78</v>
      </c>
      <c r="AG801">
        <v>14.21</v>
      </c>
      <c r="AH801">
        <v>14.37</v>
      </c>
      <c r="AI801">
        <v>14.41</v>
      </c>
      <c r="AJ801">
        <v>14.43</v>
      </c>
      <c r="AK801">
        <v>14.41</v>
      </c>
    </row>
    <row r="802" spans="1:37" x14ac:dyDescent="0.3">
      <c r="A802" s="86" t="str">
        <f t="shared" si="12"/>
        <v>SDGbaseTra_UrbAS_BAUQVAXaplas</v>
      </c>
      <c r="B802" s="2" t="s">
        <v>222</v>
      </c>
      <c r="C802" s="4" t="s">
        <v>218</v>
      </c>
      <c r="D802" s="7" t="s">
        <v>211</v>
      </c>
      <c r="E802" t="s">
        <v>51</v>
      </c>
      <c r="F802">
        <v>15.43</v>
      </c>
      <c r="G802">
        <v>14.49</v>
      </c>
      <c r="H802">
        <v>14.95</v>
      </c>
      <c r="I802">
        <v>15.23</v>
      </c>
      <c r="J802">
        <v>15.61</v>
      </c>
      <c r="K802">
        <v>15.91</v>
      </c>
      <c r="L802">
        <v>16.23</v>
      </c>
      <c r="M802">
        <v>16.59</v>
      </c>
      <c r="N802">
        <v>16.97</v>
      </c>
      <c r="O802">
        <v>17.600000000000001</v>
      </c>
      <c r="P802">
        <v>18.04</v>
      </c>
      <c r="Q802">
        <v>18.420000000000002</v>
      </c>
      <c r="R802">
        <v>18.91</v>
      </c>
      <c r="S802">
        <v>19.43</v>
      </c>
      <c r="T802">
        <v>19.989999999999998</v>
      </c>
      <c r="U802">
        <v>20.62</v>
      </c>
      <c r="V802">
        <v>21.22</v>
      </c>
      <c r="W802">
        <v>21.87</v>
      </c>
      <c r="X802">
        <v>22.6</v>
      </c>
      <c r="Y802">
        <v>23.26</v>
      </c>
      <c r="Z802">
        <v>23.9</v>
      </c>
      <c r="AA802">
        <v>24.54</v>
      </c>
      <c r="AB802">
        <v>25.16</v>
      </c>
      <c r="AC802">
        <v>25.71</v>
      </c>
      <c r="AD802">
        <v>26.26</v>
      </c>
      <c r="AE802">
        <v>26.84</v>
      </c>
      <c r="AF802">
        <v>27.47</v>
      </c>
      <c r="AG802">
        <v>28.06</v>
      </c>
      <c r="AH802">
        <v>27.99</v>
      </c>
      <c r="AI802">
        <v>27.83</v>
      </c>
      <c r="AJ802">
        <v>27.63</v>
      </c>
      <c r="AK802">
        <v>27.38</v>
      </c>
    </row>
    <row r="803" spans="1:37" x14ac:dyDescent="0.3">
      <c r="A803" s="86" t="str">
        <f t="shared" si="12"/>
        <v>SDGbaseTra_UrbAS_BAUQVAXanmet</v>
      </c>
      <c r="B803" s="2" t="s">
        <v>222</v>
      </c>
      <c r="C803" s="4" t="s">
        <v>218</v>
      </c>
      <c r="D803" s="7" t="s">
        <v>211</v>
      </c>
      <c r="E803" t="s">
        <v>52</v>
      </c>
      <c r="F803">
        <v>17.63</v>
      </c>
      <c r="G803">
        <v>16.350000000000001</v>
      </c>
      <c r="H803">
        <v>16.98</v>
      </c>
      <c r="I803">
        <v>17.54</v>
      </c>
      <c r="J803">
        <v>18.670000000000002</v>
      </c>
      <c r="K803">
        <v>19.13</v>
      </c>
      <c r="L803">
        <v>19.649999999999999</v>
      </c>
      <c r="M803">
        <v>20.2</v>
      </c>
      <c r="N803">
        <v>20.79</v>
      </c>
      <c r="O803">
        <v>21.71</v>
      </c>
      <c r="P803">
        <v>22.41</v>
      </c>
      <c r="Q803">
        <v>23.04</v>
      </c>
      <c r="R803">
        <v>23.71</v>
      </c>
      <c r="S803">
        <v>24.43</v>
      </c>
      <c r="T803">
        <v>25.21</v>
      </c>
      <c r="U803">
        <v>26.09</v>
      </c>
      <c r="V803">
        <v>26.96</v>
      </c>
      <c r="W803">
        <v>27.87</v>
      </c>
      <c r="X803">
        <v>28.79</v>
      </c>
      <c r="Y803">
        <v>29.68</v>
      </c>
      <c r="Z803">
        <v>30.59</v>
      </c>
      <c r="AA803">
        <v>31.5</v>
      </c>
      <c r="AB803">
        <v>32.479999999999997</v>
      </c>
      <c r="AC803">
        <v>33.380000000000003</v>
      </c>
      <c r="AD803">
        <v>34.299999999999997</v>
      </c>
      <c r="AE803">
        <v>35.26</v>
      </c>
      <c r="AF803">
        <v>36.270000000000003</v>
      </c>
      <c r="AG803">
        <v>37.200000000000003</v>
      </c>
      <c r="AH803">
        <v>37.200000000000003</v>
      </c>
      <c r="AI803">
        <v>37.020000000000003</v>
      </c>
      <c r="AJ803">
        <v>36.880000000000003</v>
      </c>
      <c r="AK803">
        <v>36.67</v>
      </c>
    </row>
    <row r="804" spans="1:37" x14ac:dyDescent="0.3">
      <c r="A804" s="86" t="str">
        <f t="shared" si="12"/>
        <v>SDGbaseTra_UrbAS_BAUQVAXairon</v>
      </c>
      <c r="B804" s="2" t="s">
        <v>222</v>
      </c>
      <c r="C804" s="4" t="s">
        <v>218</v>
      </c>
      <c r="D804" s="7" t="s">
        <v>211</v>
      </c>
      <c r="E804" t="s">
        <v>53</v>
      </c>
      <c r="F804">
        <v>20.84</v>
      </c>
      <c r="G804">
        <v>19.63</v>
      </c>
      <c r="H804">
        <v>19.93</v>
      </c>
      <c r="I804">
        <v>20.03</v>
      </c>
      <c r="J804">
        <v>20.350000000000001</v>
      </c>
      <c r="K804">
        <v>20.59</v>
      </c>
      <c r="L804">
        <v>20.92</v>
      </c>
      <c r="M804">
        <v>21.4</v>
      </c>
      <c r="N804">
        <v>21.86</v>
      </c>
      <c r="O804">
        <v>22.81</v>
      </c>
      <c r="P804">
        <v>23.39</v>
      </c>
      <c r="Q804">
        <v>23.82</v>
      </c>
      <c r="R804">
        <v>24.28</v>
      </c>
      <c r="S804">
        <v>24.8</v>
      </c>
      <c r="T804">
        <v>25.36</v>
      </c>
      <c r="U804">
        <v>26.03</v>
      </c>
      <c r="V804">
        <v>26.85</v>
      </c>
      <c r="W804">
        <v>27.63</v>
      </c>
      <c r="X804">
        <v>28.32</v>
      </c>
      <c r="Y804">
        <v>29.07</v>
      </c>
      <c r="Z804">
        <v>29.77</v>
      </c>
      <c r="AA804">
        <v>30.57</v>
      </c>
      <c r="AB804">
        <v>30.51</v>
      </c>
      <c r="AC804">
        <v>30.83</v>
      </c>
      <c r="AD804">
        <v>31.5</v>
      </c>
      <c r="AE804">
        <v>32.31</v>
      </c>
      <c r="AF804">
        <v>33.17</v>
      </c>
      <c r="AG804">
        <v>33.93</v>
      </c>
      <c r="AH804">
        <v>33.299999999999997</v>
      </c>
      <c r="AI804">
        <v>32.909999999999997</v>
      </c>
      <c r="AJ804">
        <v>32.659999999999997</v>
      </c>
      <c r="AK804">
        <v>32.44</v>
      </c>
    </row>
    <row r="805" spans="1:37" x14ac:dyDescent="0.3">
      <c r="A805" s="86" t="str">
        <f t="shared" si="12"/>
        <v>SDGbaseTra_UrbAS_BAUQVAXanfrm</v>
      </c>
      <c r="B805" s="2" t="s">
        <v>222</v>
      </c>
      <c r="C805" s="4" t="s">
        <v>218</v>
      </c>
      <c r="D805" s="7" t="s">
        <v>211</v>
      </c>
      <c r="E805" t="s">
        <v>54</v>
      </c>
      <c r="F805">
        <v>13.07</v>
      </c>
      <c r="G805">
        <v>11.8</v>
      </c>
      <c r="H805">
        <v>11.43</v>
      </c>
      <c r="I805">
        <v>10.62</v>
      </c>
      <c r="J805">
        <v>10.25</v>
      </c>
      <c r="K805">
        <v>10.23</v>
      </c>
      <c r="L805">
        <v>10.47</v>
      </c>
      <c r="M805">
        <v>11.34</v>
      </c>
      <c r="N805">
        <v>12.05</v>
      </c>
      <c r="O805">
        <v>14.36</v>
      </c>
      <c r="P805">
        <v>15.47</v>
      </c>
      <c r="Q805">
        <v>15.98</v>
      </c>
      <c r="R805">
        <v>16.420000000000002</v>
      </c>
      <c r="S805">
        <v>16.96</v>
      </c>
      <c r="T805">
        <v>17.559999999999999</v>
      </c>
      <c r="U805">
        <v>18.37</v>
      </c>
      <c r="V805">
        <v>19.96</v>
      </c>
      <c r="W805">
        <v>21.35</v>
      </c>
      <c r="X805">
        <v>21.94</v>
      </c>
      <c r="Y805">
        <v>22.93</v>
      </c>
      <c r="Z805">
        <v>23.67</v>
      </c>
      <c r="AA805">
        <v>24.78</v>
      </c>
      <c r="AB805">
        <v>21.24</v>
      </c>
      <c r="AC805">
        <v>19.96</v>
      </c>
      <c r="AD805">
        <v>20.329999999999998</v>
      </c>
      <c r="AE805">
        <v>21.09</v>
      </c>
      <c r="AF805">
        <v>22.01</v>
      </c>
      <c r="AG805">
        <v>22.52</v>
      </c>
      <c r="AH805">
        <v>19.239999999999998</v>
      </c>
      <c r="AI805">
        <v>17.14</v>
      </c>
      <c r="AJ805">
        <v>16.16</v>
      </c>
      <c r="AK805">
        <v>15.44</v>
      </c>
    </row>
    <row r="806" spans="1:37" x14ac:dyDescent="0.3">
      <c r="A806" s="86" t="str">
        <f t="shared" si="12"/>
        <v>SDGbaseTra_UrbAS_BAUQVAXametp</v>
      </c>
      <c r="B806" s="2" t="s">
        <v>222</v>
      </c>
      <c r="C806" s="4" t="s">
        <v>218</v>
      </c>
      <c r="D806" s="7" t="s">
        <v>211</v>
      </c>
      <c r="E806" t="s">
        <v>55</v>
      </c>
      <c r="F806">
        <v>33.25</v>
      </c>
      <c r="G806">
        <v>30.11</v>
      </c>
      <c r="H806">
        <v>31.16</v>
      </c>
      <c r="I806">
        <v>31.84</v>
      </c>
      <c r="J806">
        <v>33.08</v>
      </c>
      <c r="K806">
        <v>33.799999999999997</v>
      </c>
      <c r="L806">
        <v>34.64</v>
      </c>
      <c r="M806">
        <v>35.61</v>
      </c>
      <c r="N806">
        <v>36.6</v>
      </c>
      <c r="O806">
        <v>38.49</v>
      </c>
      <c r="P806">
        <v>39.69</v>
      </c>
      <c r="Q806">
        <v>40.659999999999997</v>
      </c>
      <c r="R806">
        <v>41.74</v>
      </c>
      <c r="S806">
        <v>42.97</v>
      </c>
      <c r="T806">
        <v>44.29</v>
      </c>
      <c r="U806">
        <v>45.78</v>
      </c>
      <c r="V806">
        <v>47.48</v>
      </c>
      <c r="W806">
        <v>49.06</v>
      </c>
      <c r="X806">
        <v>50.37</v>
      </c>
      <c r="Y806">
        <v>51.96</v>
      </c>
      <c r="Z806">
        <v>53.51</v>
      </c>
      <c r="AA806">
        <v>55.15</v>
      </c>
      <c r="AB806">
        <v>56.69</v>
      </c>
      <c r="AC806">
        <v>58.22</v>
      </c>
      <c r="AD806">
        <v>59.97</v>
      </c>
      <c r="AE806">
        <v>61.83</v>
      </c>
      <c r="AF806">
        <v>63.81</v>
      </c>
      <c r="AG806">
        <v>65.63</v>
      </c>
      <c r="AH806">
        <v>65.459999999999994</v>
      </c>
      <c r="AI806">
        <v>65.06</v>
      </c>
      <c r="AJ806">
        <v>64.849999999999994</v>
      </c>
      <c r="AK806">
        <v>64.58</v>
      </c>
    </row>
    <row r="807" spans="1:37" x14ac:dyDescent="0.3">
      <c r="A807" s="86" t="str">
        <f t="shared" si="12"/>
        <v>SDGbaseTra_UrbAS_BAUQVAXamach</v>
      </c>
      <c r="B807" s="2" t="s">
        <v>222</v>
      </c>
      <c r="C807" s="4" t="s">
        <v>218</v>
      </c>
      <c r="D807" s="7" t="s">
        <v>211</v>
      </c>
      <c r="E807" t="s">
        <v>56</v>
      </c>
      <c r="F807">
        <v>38.67</v>
      </c>
      <c r="G807">
        <v>34.909999999999997</v>
      </c>
      <c r="H807">
        <v>36.03</v>
      </c>
      <c r="I807">
        <v>36.549999999999997</v>
      </c>
      <c r="J807">
        <v>37.020000000000003</v>
      </c>
      <c r="K807">
        <v>37.76</v>
      </c>
      <c r="L807">
        <v>38.700000000000003</v>
      </c>
      <c r="M807">
        <v>39.92</v>
      </c>
      <c r="N807">
        <v>41.1</v>
      </c>
      <c r="O807">
        <v>43.39</v>
      </c>
      <c r="P807">
        <v>44.8</v>
      </c>
      <c r="Q807">
        <v>45.92</v>
      </c>
      <c r="R807">
        <v>47.08</v>
      </c>
      <c r="S807">
        <v>48.47</v>
      </c>
      <c r="T807">
        <v>49.98</v>
      </c>
      <c r="U807">
        <v>51.73</v>
      </c>
      <c r="V807">
        <v>53.64</v>
      </c>
      <c r="W807">
        <v>55.46</v>
      </c>
      <c r="X807">
        <v>57.03</v>
      </c>
      <c r="Y807">
        <v>58.9</v>
      </c>
      <c r="Z807">
        <v>60.73</v>
      </c>
      <c r="AA807">
        <v>62.69</v>
      </c>
      <c r="AB807">
        <v>63.85</v>
      </c>
      <c r="AC807">
        <v>65.27</v>
      </c>
      <c r="AD807">
        <v>67.27</v>
      </c>
      <c r="AE807">
        <v>69.5</v>
      </c>
      <c r="AF807">
        <v>71.87</v>
      </c>
      <c r="AG807">
        <v>73.98</v>
      </c>
      <c r="AH807">
        <v>72.89</v>
      </c>
      <c r="AI807">
        <v>71.72</v>
      </c>
      <c r="AJ807">
        <v>71.069999999999993</v>
      </c>
      <c r="AK807">
        <v>70.42</v>
      </c>
    </row>
    <row r="808" spans="1:37" x14ac:dyDescent="0.3">
      <c r="A808" s="86" t="str">
        <f t="shared" si="12"/>
        <v>SDGbaseTra_UrbAS_BAUQVAXafcel</v>
      </c>
      <c r="B808" s="2" t="s">
        <v>222</v>
      </c>
      <c r="C808" s="4" t="s">
        <v>218</v>
      </c>
      <c r="D808" s="7" t="s">
        <v>211</v>
      </c>
      <c r="E808" t="s">
        <v>57</v>
      </c>
      <c r="F808">
        <v>0.28999999999999998</v>
      </c>
      <c r="G808">
        <v>0.28999999999999998</v>
      </c>
      <c r="H808">
        <v>0.28999999999999998</v>
      </c>
      <c r="I808">
        <v>0.28999999999999998</v>
      </c>
      <c r="J808">
        <v>0.28999999999999998</v>
      </c>
      <c r="K808">
        <v>0.28999999999999998</v>
      </c>
      <c r="L808">
        <v>0.28999999999999998</v>
      </c>
      <c r="M808">
        <v>0.28999999999999998</v>
      </c>
      <c r="N808">
        <v>0.28999999999999998</v>
      </c>
      <c r="O808">
        <v>0.28999999999999998</v>
      </c>
      <c r="P808">
        <v>0.28999999999999998</v>
      </c>
      <c r="Q808">
        <v>0.28999999999999998</v>
      </c>
      <c r="R808">
        <v>0.28999999999999998</v>
      </c>
      <c r="S808">
        <v>0.28999999999999998</v>
      </c>
      <c r="T808">
        <v>0.28999999999999998</v>
      </c>
      <c r="U808">
        <v>0.28999999999999998</v>
      </c>
      <c r="V808">
        <v>0.28999999999999998</v>
      </c>
      <c r="W808">
        <v>0.28999999999999998</v>
      </c>
      <c r="X808">
        <v>0.28999999999999998</v>
      </c>
      <c r="Y808">
        <v>4.22</v>
      </c>
      <c r="Z808">
        <v>8.44</v>
      </c>
      <c r="AA808">
        <v>12.66</v>
      </c>
      <c r="AB808">
        <v>13.65</v>
      </c>
      <c r="AC808">
        <v>14.64</v>
      </c>
      <c r="AD808">
        <v>15.63</v>
      </c>
      <c r="AE808">
        <v>16.62</v>
      </c>
      <c r="AF808">
        <v>17.61</v>
      </c>
      <c r="AG808">
        <v>17.559999999999999</v>
      </c>
      <c r="AH808">
        <v>17.52</v>
      </c>
      <c r="AI808">
        <v>17.47</v>
      </c>
      <c r="AJ808">
        <v>17.43</v>
      </c>
      <c r="AK808">
        <v>17.38</v>
      </c>
    </row>
    <row r="809" spans="1:37" x14ac:dyDescent="0.3">
      <c r="A809" s="86" t="str">
        <f t="shared" si="12"/>
        <v>SDGbaseTra_UrbAS_BAUQVAXaelct</v>
      </c>
      <c r="B809" s="2" t="s">
        <v>222</v>
      </c>
      <c r="C809" s="4" t="s">
        <v>218</v>
      </c>
      <c r="D809" s="7" t="s">
        <v>211</v>
      </c>
      <c r="E809" t="s">
        <v>58</v>
      </c>
      <c r="F809">
        <v>0.08</v>
      </c>
      <c r="G809">
        <v>0.08</v>
      </c>
      <c r="H809">
        <v>0.08</v>
      </c>
      <c r="I809">
        <v>0.08</v>
      </c>
      <c r="J809">
        <v>0.08</v>
      </c>
      <c r="K809">
        <v>0.08</v>
      </c>
      <c r="L809">
        <v>0.08</v>
      </c>
      <c r="M809">
        <v>0.08</v>
      </c>
      <c r="N809">
        <v>0.08</v>
      </c>
      <c r="O809">
        <v>0.08</v>
      </c>
      <c r="P809">
        <v>0.08</v>
      </c>
      <c r="Q809">
        <v>0.08</v>
      </c>
      <c r="R809">
        <v>0.08</v>
      </c>
      <c r="S809">
        <v>0.08</v>
      </c>
      <c r="T809">
        <v>0.08</v>
      </c>
      <c r="U809">
        <v>0.08</v>
      </c>
      <c r="V809">
        <v>0.08</v>
      </c>
      <c r="W809">
        <v>0.08</v>
      </c>
      <c r="X809">
        <v>3.19</v>
      </c>
      <c r="Y809">
        <v>3.19</v>
      </c>
      <c r="Z809">
        <v>1.76</v>
      </c>
      <c r="AA809">
        <v>1.76</v>
      </c>
      <c r="AB809">
        <v>1.76</v>
      </c>
      <c r="AC809">
        <v>1.76</v>
      </c>
      <c r="AD809">
        <v>0.99</v>
      </c>
      <c r="AE809">
        <v>0.99</v>
      </c>
      <c r="AF809">
        <v>0.99</v>
      </c>
      <c r="AG809">
        <v>0.99</v>
      </c>
      <c r="AH809">
        <v>0.99</v>
      </c>
      <c r="AI809">
        <v>7.46</v>
      </c>
      <c r="AJ809">
        <v>7.46</v>
      </c>
      <c r="AK809">
        <v>7.46</v>
      </c>
    </row>
    <row r="810" spans="1:37" x14ac:dyDescent="0.3">
      <c r="A810" s="86" t="str">
        <f t="shared" si="12"/>
        <v>SDGbaseTra_UrbAS_BAUQVAXaemch</v>
      </c>
      <c r="B810" s="2" t="s">
        <v>222</v>
      </c>
      <c r="C810" s="4" t="s">
        <v>218</v>
      </c>
      <c r="D810" s="7" t="s">
        <v>211</v>
      </c>
      <c r="E810" t="s">
        <v>59</v>
      </c>
      <c r="F810">
        <v>8.99</v>
      </c>
      <c r="G810">
        <v>8.25</v>
      </c>
      <c r="H810">
        <v>8.48</v>
      </c>
      <c r="I810">
        <v>8.5399999999999991</v>
      </c>
      <c r="J810">
        <v>8.67</v>
      </c>
      <c r="K810">
        <v>8.83</v>
      </c>
      <c r="L810">
        <v>9.0399999999999991</v>
      </c>
      <c r="M810">
        <v>9.3800000000000008</v>
      </c>
      <c r="N810">
        <v>9.68</v>
      </c>
      <c r="O810">
        <v>10.32</v>
      </c>
      <c r="P810">
        <v>10.69</v>
      </c>
      <c r="Q810">
        <v>10.95</v>
      </c>
      <c r="R810">
        <v>11.23</v>
      </c>
      <c r="S810">
        <v>11.57</v>
      </c>
      <c r="T810">
        <v>11.94</v>
      </c>
      <c r="U810">
        <v>12.37</v>
      </c>
      <c r="V810">
        <v>12.84</v>
      </c>
      <c r="W810">
        <v>13.3</v>
      </c>
      <c r="X810">
        <v>13.72</v>
      </c>
      <c r="Y810">
        <v>14.18</v>
      </c>
      <c r="Z810">
        <v>14.63</v>
      </c>
      <c r="AA810">
        <v>15.12</v>
      </c>
      <c r="AB810">
        <v>15.15</v>
      </c>
      <c r="AC810">
        <v>15.34</v>
      </c>
      <c r="AD810">
        <v>15.77</v>
      </c>
      <c r="AE810">
        <v>16.27</v>
      </c>
      <c r="AF810">
        <v>16.82</v>
      </c>
      <c r="AG810">
        <v>17.36</v>
      </c>
      <c r="AH810">
        <v>16.88</v>
      </c>
      <c r="AI810">
        <v>16.39</v>
      </c>
      <c r="AJ810">
        <v>16.16</v>
      </c>
      <c r="AK810">
        <v>15.94</v>
      </c>
    </row>
    <row r="811" spans="1:37" x14ac:dyDescent="0.3">
      <c r="A811" s="86" t="str">
        <f t="shared" si="12"/>
        <v>SDGbaseTra_UrbAS_BAUQVAXasequ</v>
      </c>
      <c r="B811" s="2" t="s">
        <v>222</v>
      </c>
      <c r="C811" s="4" t="s">
        <v>218</v>
      </c>
      <c r="D811" s="7" t="s">
        <v>211</v>
      </c>
      <c r="E811" t="s">
        <v>60</v>
      </c>
      <c r="F811">
        <v>8.7799999999999994</v>
      </c>
      <c r="G811">
        <v>8.4</v>
      </c>
      <c r="H811">
        <v>8.66</v>
      </c>
      <c r="I811">
        <v>8.6999999999999993</v>
      </c>
      <c r="J811">
        <v>8.7200000000000006</v>
      </c>
      <c r="K811">
        <v>8.8699999999999992</v>
      </c>
      <c r="L811">
        <v>9.08</v>
      </c>
      <c r="M811">
        <v>9.41</v>
      </c>
      <c r="N811">
        <v>9.7100000000000009</v>
      </c>
      <c r="O811">
        <v>10.33</v>
      </c>
      <c r="P811">
        <v>10.68</v>
      </c>
      <c r="Q811">
        <v>10.96</v>
      </c>
      <c r="R811">
        <v>11.26</v>
      </c>
      <c r="S811">
        <v>11.6</v>
      </c>
      <c r="T811">
        <v>11.98</v>
      </c>
      <c r="U811">
        <v>12.42</v>
      </c>
      <c r="V811">
        <v>12.84</v>
      </c>
      <c r="W811">
        <v>13.29</v>
      </c>
      <c r="X811">
        <v>13.79</v>
      </c>
      <c r="Y811">
        <v>14.27</v>
      </c>
      <c r="Z811">
        <v>14.75</v>
      </c>
      <c r="AA811">
        <v>15.26</v>
      </c>
      <c r="AB811">
        <v>15.31</v>
      </c>
      <c r="AC811">
        <v>15.5</v>
      </c>
      <c r="AD811">
        <v>15.92</v>
      </c>
      <c r="AE811">
        <v>16.43</v>
      </c>
      <c r="AF811">
        <v>16.97</v>
      </c>
      <c r="AG811">
        <v>17.47</v>
      </c>
      <c r="AH811">
        <v>16.89</v>
      </c>
      <c r="AI811">
        <v>16.3</v>
      </c>
      <c r="AJ811">
        <v>15.99</v>
      </c>
      <c r="AK811">
        <v>15.72</v>
      </c>
    </row>
    <row r="812" spans="1:37" x14ac:dyDescent="0.3">
      <c r="A812" s="86" t="str">
        <f t="shared" si="12"/>
        <v>SDGbaseTra_UrbAS_BAUQVAXavehi</v>
      </c>
      <c r="B812" s="2" t="s">
        <v>222</v>
      </c>
      <c r="C812" s="4" t="s">
        <v>218</v>
      </c>
      <c r="D812" s="7" t="s">
        <v>211</v>
      </c>
      <c r="E812" t="s">
        <v>61</v>
      </c>
      <c r="F812">
        <v>39.57</v>
      </c>
      <c r="G812">
        <v>36.25</v>
      </c>
      <c r="H812">
        <v>37.409999999999997</v>
      </c>
      <c r="I812">
        <v>37.520000000000003</v>
      </c>
      <c r="J812">
        <v>37.450000000000003</v>
      </c>
      <c r="K812">
        <v>38.21</v>
      </c>
      <c r="L812">
        <v>39.14</v>
      </c>
      <c r="M812">
        <v>40.44</v>
      </c>
      <c r="N812">
        <v>41.71</v>
      </c>
      <c r="O812">
        <v>43.73</v>
      </c>
      <c r="P812">
        <v>45.19</v>
      </c>
      <c r="Q812">
        <v>46.47</v>
      </c>
      <c r="R812">
        <v>48.08</v>
      </c>
      <c r="S812">
        <v>49.81</v>
      </c>
      <c r="T812">
        <v>51.7</v>
      </c>
      <c r="U812">
        <v>53.91</v>
      </c>
      <c r="V812">
        <v>56.28</v>
      </c>
      <c r="W812">
        <v>58.65</v>
      </c>
      <c r="X812">
        <v>60.87</v>
      </c>
      <c r="Y812">
        <v>62.08</v>
      </c>
      <c r="Z812">
        <v>63.29</v>
      </c>
      <c r="AA812">
        <v>64.53</v>
      </c>
      <c r="AB812">
        <v>65.430000000000007</v>
      </c>
      <c r="AC812">
        <v>66.739999999999995</v>
      </c>
      <c r="AD812">
        <v>68.81</v>
      </c>
      <c r="AE812">
        <v>71.2</v>
      </c>
      <c r="AF812">
        <v>73.73</v>
      </c>
      <c r="AG812">
        <v>76.39</v>
      </c>
      <c r="AH812">
        <v>75.260000000000005</v>
      </c>
      <c r="AI812">
        <v>73.569999999999993</v>
      </c>
      <c r="AJ812">
        <v>72.599999999999994</v>
      </c>
      <c r="AK812">
        <v>71.69</v>
      </c>
    </row>
    <row r="813" spans="1:37" x14ac:dyDescent="0.3">
      <c r="A813" s="86" t="str">
        <f t="shared" si="12"/>
        <v>SDGbaseTra_UrbAS_BAUQVAXatequ</v>
      </c>
      <c r="B813" s="2" t="s">
        <v>222</v>
      </c>
      <c r="C813" s="4" t="s">
        <v>218</v>
      </c>
      <c r="D813" s="7" t="s">
        <v>211</v>
      </c>
      <c r="E813" t="s">
        <v>62</v>
      </c>
      <c r="F813">
        <v>7.09</v>
      </c>
      <c r="G813">
        <v>6.19</v>
      </c>
      <c r="H813">
        <v>6.42</v>
      </c>
      <c r="I813">
        <v>6.33</v>
      </c>
      <c r="J813">
        <v>6.28</v>
      </c>
      <c r="K813">
        <v>6.4</v>
      </c>
      <c r="L813">
        <v>6.56</v>
      </c>
      <c r="M813">
        <v>6.91</v>
      </c>
      <c r="N813">
        <v>7.21</v>
      </c>
      <c r="O813">
        <v>8.24</v>
      </c>
      <c r="P813">
        <v>8.67</v>
      </c>
      <c r="Q813">
        <v>8.9</v>
      </c>
      <c r="R813">
        <v>9.06</v>
      </c>
      <c r="S813">
        <v>9.2899999999999991</v>
      </c>
      <c r="T813">
        <v>9.58</v>
      </c>
      <c r="U813">
        <v>9.92</v>
      </c>
      <c r="V813">
        <v>10.33</v>
      </c>
      <c r="W813">
        <v>10.69</v>
      </c>
      <c r="X813">
        <v>10.96</v>
      </c>
      <c r="Y813">
        <v>11.31</v>
      </c>
      <c r="Z813">
        <v>11.61</v>
      </c>
      <c r="AA813">
        <v>12.01</v>
      </c>
      <c r="AB813">
        <v>11.64</v>
      </c>
      <c r="AC813">
        <v>11.6</v>
      </c>
      <c r="AD813">
        <v>11.92</v>
      </c>
      <c r="AE813">
        <v>12.33</v>
      </c>
      <c r="AF813">
        <v>12.79</v>
      </c>
      <c r="AG813">
        <v>13.11</v>
      </c>
      <c r="AH813">
        <v>12.27</v>
      </c>
      <c r="AI813">
        <v>11.52</v>
      </c>
      <c r="AJ813">
        <v>11.14</v>
      </c>
      <c r="AK813">
        <v>10.83</v>
      </c>
    </row>
    <row r="814" spans="1:37" x14ac:dyDescent="0.3">
      <c r="A814" s="86" t="str">
        <f t="shared" si="12"/>
        <v>SDGbaseTra_UrbAS_BAUQVAXafurn</v>
      </c>
      <c r="B814" s="2" t="s">
        <v>222</v>
      </c>
      <c r="C814" s="4" t="s">
        <v>218</v>
      </c>
      <c r="D814" s="7" t="s">
        <v>211</v>
      </c>
      <c r="E814" t="s">
        <v>63</v>
      </c>
      <c r="F814">
        <v>6.09</v>
      </c>
      <c r="G814">
        <v>5.46</v>
      </c>
      <c r="H814">
        <v>5.67</v>
      </c>
      <c r="I814">
        <v>5.78</v>
      </c>
      <c r="J814">
        <v>5.87</v>
      </c>
      <c r="K814">
        <v>6.02</v>
      </c>
      <c r="L814">
        <v>6.18</v>
      </c>
      <c r="M814">
        <v>6.36</v>
      </c>
      <c r="N814">
        <v>6.55</v>
      </c>
      <c r="O814">
        <v>6.92</v>
      </c>
      <c r="P814">
        <v>7.16</v>
      </c>
      <c r="Q814">
        <v>7.35</v>
      </c>
      <c r="R814">
        <v>7.56</v>
      </c>
      <c r="S814">
        <v>7.81</v>
      </c>
      <c r="T814">
        <v>8.08</v>
      </c>
      <c r="U814">
        <v>8.3800000000000008</v>
      </c>
      <c r="V814">
        <v>8.69</v>
      </c>
      <c r="W814">
        <v>9.01</v>
      </c>
      <c r="X814">
        <v>9.32</v>
      </c>
      <c r="Y814">
        <v>9.6300000000000008</v>
      </c>
      <c r="Z814">
        <v>9.9499999999999993</v>
      </c>
      <c r="AA814">
        <v>10.26</v>
      </c>
      <c r="AB814">
        <v>10.61</v>
      </c>
      <c r="AC814">
        <v>10.91</v>
      </c>
      <c r="AD814">
        <v>11.23</v>
      </c>
      <c r="AE814">
        <v>11.55</v>
      </c>
      <c r="AF814">
        <v>11.9</v>
      </c>
      <c r="AG814">
        <v>12.24</v>
      </c>
      <c r="AH814">
        <v>12.24</v>
      </c>
      <c r="AI814">
        <v>12.13</v>
      </c>
      <c r="AJ814">
        <v>12.05</v>
      </c>
      <c r="AK814">
        <v>11.94</v>
      </c>
    </row>
    <row r="815" spans="1:37" x14ac:dyDescent="0.3">
      <c r="A815" s="86" t="str">
        <f t="shared" si="12"/>
        <v>SDGbaseTra_UrbAS_BAUQVAXaoman</v>
      </c>
      <c r="B815" s="2" t="s">
        <v>222</v>
      </c>
      <c r="C815" s="4" t="s">
        <v>218</v>
      </c>
      <c r="D815" s="7" t="s">
        <v>211</v>
      </c>
      <c r="E815" t="s">
        <v>64</v>
      </c>
      <c r="F815">
        <v>25.46</v>
      </c>
      <c r="G815">
        <v>23.36</v>
      </c>
      <c r="H815">
        <v>24.47</v>
      </c>
      <c r="I815">
        <v>24.93</v>
      </c>
      <c r="J815">
        <v>25.22</v>
      </c>
      <c r="K815">
        <v>25.68</v>
      </c>
      <c r="L815">
        <v>26.26</v>
      </c>
      <c r="M815">
        <v>26.94</v>
      </c>
      <c r="N815">
        <v>27.68</v>
      </c>
      <c r="O815">
        <v>29.13</v>
      </c>
      <c r="P815">
        <v>30.36</v>
      </c>
      <c r="Q815">
        <v>31.37</v>
      </c>
      <c r="R815">
        <v>32.56</v>
      </c>
      <c r="S815">
        <v>33.67</v>
      </c>
      <c r="T815">
        <v>34.840000000000003</v>
      </c>
      <c r="U815">
        <v>36.159999999999997</v>
      </c>
      <c r="V815">
        <v>37.32</v>
      </c>
      <c r="W815">
        <v>38.53</v>
      </c>
      <c r="X815">
        <v>39.81</v>
      </c>
      <c r="Y815">
        <v>40.950000000000003</v>
      </c>
      <c r="Z815">
        <v>42.06</v>
      </c>
      <c r="AA815">
        <v>43.2</v>
      </c>
      <c r="AB815">
        <v>44.38</v>
      </c>
      <c r="AC815">
        <v>45.4</v>
      </c>
      <c r="AD815">
        <v>46.44</v>
      </c>
      <c r="AE815">
        <v>47.51</v>
      </c>
      <c r="AF815">
        <v>48.65</v>
      </c>
      <c r="AG815">
        <v>49.7</v>
      </c>
      <c r="AH815">
        <v>48.9</v>
      </c>
      <c r="AI815">
        <v>47.83</v>
      </c>
      <c r="AJ815">
        <v>46.92</v>
      </c>
      <c r="AK815">
        <v>45.96</v>
      </c>
    </row>
    <row r="816" spans="1:37" x14ac:dyDescent="0.3">
      <c r="A816" s="86" t="str">
        <f t="shared" si="12"/>
        <v>SDGbaseTra_UrbAS_BAUQVAXaelec</v>
      </c>
      <c r="B816" s="2" t="s">
        <v>222</v>
      </c>
      <c r="C816" s="4" t="s">
        <v>218</v>
      </c>
      <c r="D816" s="7" t="s">
        <v>211</v>
      </c>
      <c r="E816" t="s">
        <v>65</v>
      </c>
      <c r="F816">
        <v>142.19999999999999</v>
      </c>
      <c r="G816">
        <v>136.87</v>
      </c>
      <c r="H816">
        <v>141.81</v>
      </c>
      <c r="I816">
        <v>141.19999999999999</v>
      </c>
      <c r="J816">
        <v>137.12</v>
      </c>
      <c r="K816">
        <v>136.88</v>
      </c>
      <c r="L816">
        <v>137.5</v>
      </c>
      <c r="M816">
        <v>138.21</v>
      </c>
      <c r="N816">
        <v>139.38</v>
      </c>
      <c r="O816">
        <v>139.79</v>
      </c>
      <c r="P816">
        <v>141.22999999999999</v>
      </c>
      <c r="Q816">
        <v>142.05000000000001</v>
      </c>
      <c r="R816">
        <v>145.11000000000001</v>
      </c>
      <c r="S816">
        <v>149.31</v>
      </c>
      <c r="T816">
        <v>152.78</v>
      </c>
      <c r="U816">
        <v>157.01</v>
      </c>
      <c r="V816">
        <v>157.66</v>
      </c>
      <c r="W816">
        <v>161.19999999999999</v>
      </c>
      <c r="X816">
        <v>172.31</v>
      </c>
      <c r="Y816">
        <v>178.91</v>
      </c>
      <c r="Z816">
        <v>186.08</v>
      </c>
      <c r="AA816">
        <v>193.24</v>
      </c>
      <c r="AB816">
        <v>196.86</v>
      </c>
      <c r="AC816">
        <v>201.03</v>
      </c>
      <c r="AD816">
        <v>206.12</v>
      </c>
      <c r="AE816">
        <v>211.52</v>
      </c>
      <c r="AF816">
        <v>217.05</v>
      </c>
      <c r="AG816">
        <v>229.3</v>
      </c>
      <c r="AH816">
        <v>239.68</v>
      </c>
      <c r="AI816">
        <v>248.11</v>
      </c>
      <c r="AJ816">
        <v>257.66000000000003</v>
      </c>
      <c r="AK816">
        <v>266.81</v>
      </c>
    </row>
    <row r="817" spans="1:37" x14ac:dyDescent="0.3">
      <c r="A817" s="86" t="str">
        <f t="shared" si="12"/>
        <v>SDGbaseTra_UrbAS_BAUQVAXawatr</v>
      </c>
      <c r="B817" s="2" t="s">
        <v>222</v>
      </c>
      <c r="C817" s="4" t="s">
        <v>218</v>
      </c>
      <c r="D817" s="7" t="s">
        <v>211</v>
      </c>
      <c r="E817" t="s">
        <v>66</v>
      </c>
      <c r="F817">
        <v>38.119999999999997</v>
      </c>
      <c r="G817">
        <v>37.590000000000003</v>
      </c>
      <c r="H817">
        <v>38.56</v>
      </c>
      <c r="I817">
        <v>38.93</v>
      </c>
      <c r="J817">
        <v>39.200000000000003</v>
      </c>
      <c r="K817">
        <v>39.880000000000003</v>
      </c>
      <c r="L817">
        <v>40.770000000000003</v>
      </c>
      <c r="M817">
        <v>41.71</v>
      </c>
      <c r="N817">
        <v>42.7</v>
      </c>
      <c r="O817">
        <v>44.01</v>
      </c>
      <c r="P817">
        <v>45.17</v>
      </c>
      <c r="Q817">
        <v>46.26</v>
      </c>
      <c r="R817">
        <v>47.8</v>
      </c>
      <c r="S817">
        <v>49.42</v>
      </c>
      <c r="T817">
        <v>51.2</v>
      </c>
      <c r="U817">
        <v>53.22</v>
      </c>
      <c r="V817">
        <v>55.12</v>
      </c>
      <c r="W817">
        <v>57.15</v>
      </c>
      <c r="X817">
        <v>59.3</v>
      </c>
      <c r="Y817">
        <v>61.29</v>
      </c>
      <c r="Z817">
        <v>63.3</v>
      </c>
      <c r="AA817">
        <v>65.33</v>
      </c>
      <c r="AB817">
        <v>67.819999999999993</v>
      </c>
      <c r="AC817">
        <v>70.17</v>
      </c>
      <c r="AD817">
        <v>72.569999999999993</v>
      </c>
      <c r="AE817">
        <v>75.08</v>
      </c>
      <c r="AF817">
        <v>77.739999999999995</v>
      </c>
      <c r="AG817">
        <v>80.45</v>
      </c>
      <c r="AH817">
        <v>80.62</v>
      </c>
      <c r="AI817">
        <v>80.59</v>
      </c>
      <c r="AJ817">
        <v>80.72</v>
      </c>
      <c r="AK817">
        <v>80.78</v>
      </c>
    </row>
    <row r="818" spans="1:37" x14ac:dyDescent="0.3">
      <c r="A818" s="86" t="str">
        <f t="shared" si="12"/>
        <v>SDGbaseTra_UrbAS_BAUQVAXacons</v>
      </c>
      <c r="B818" s="2" t="s">
        <v>222</v>
      </c>
      <c r="C818" s="4" t="s">
        <v>218</v>
      </c>
      <c r="D818" s="7" t="s">
        <v>211</v>
      </c>
      <c r="E818" t="s">
        <v>67</v>
      </c>
      <c r="F818">
        <v>140.65</v>
      </c>
      <c r="G818">
        <v>129.68</v>
      </c>
      <c r="H818">
        <v>134.51</v>
      </c>
      <c r="I818">
        <v>140.69</v>
      </c>
      <c r="J818">
        <v>154.72999999999999</v>
      </c>
      <c r="K818">
        <v>158.47999999999999</v>
      </c>
      <c r="L818">
        <v>162.75</v>
      </c>
      <c r="M818">
        <v>167.46</v>
      </c>
      <c r="N818">
        <v>172.43</v>
      </c>
      <c r="O818">
        <v>178.56</v>
      </c>
      <c r="P818">
        <v>184.27</v>
      </c>
      <c r="Q818">
        <v>189.8</v>
      </c>
      <c r="R818">
        <v>195.07</v>
      </c>
      <c r="S818">
        <v>201.05</v>
      </c>
      <c r="T818">
        <v>207.42</v>
      </c>
      <c r="U818">
        <v>214.66</v>
      </c>
      <c r="V818">
        <v>222.04</v>
      </c>
      <c r="W818">
        <v>229.52</v>
      </c>
      <c r="X818">
        <v>236.72</v>
      </c>
      <c r="Y818">
        <v>243.97</v>
      </c>
      <c r="Z818">
        <v>251.53</v>
      </c>
      <c r="AA818">
        <v>258.99</v>
      </c>
      <c r="AB818">
        <v>266.08999999999997</v>
      </c>
      <c r="AC818">
        <v>273.04000000000002</v>
      </c>
      <c r="AD818">
        <v>280.72000000000003</v>
      </c>
      <c r="AE818">
        <v>288.89999999999998</v>
      </c>
      <c r="AF818">
        <v>297.49</v>
      </c>
      <c r="AG818">
        <v>306.02999999999997</v>
      </c>
      <c r="AH818">
        <v>306.39999999999998</v>
      </c>
      <c r="AI818">
        <v>305.68</v>
      </c>
      <c r="AJ818">
        <v>305.58999999999997</v>
      </c>
      <c r="AK818">
        <v>305.05</v>
      </c>
    </row>
    <row r="819" spans="1:37" x14ac:dyDescent="0.3">
      <c r="A819" s="86" t="str">
        <f t="shared" si="12"/>
        <v>SDGbaseTra_UrbAS_BAUQVAXatrad</v>
      </c>
      <c r="B819" s="2" t="s">
        <v>222</v>
      </c>
      <c r="C819" s="4" t="s">
        <v>218</v>
      </c>
      <c r="D819" s="7" t="s">
        <v>211</v>
      </c>
      <c r="E819" t="s">
        <v>68</v>
      </c>
      <c r="F819">
        <v>482.47</v>
      </c>
      <c r="G819">
        <v>441.69</v>
      </c>
      <c r="H819">
        <v>455.84</v>
      </c>
      <c r="I819">
        <v>465.64</v>
      </c>
      <c r="J819">
        <v>470.7</v>
      </c>
      <c r="K819">
        <v>477.72</v>
      </c>
      <c r="L819">
        <v>485.91</v>
      </c>
      <c r="M819">
        <v>495.39</v>
      </c>
      <c r="N819">
        <v>505.4</v>
      </c>
      <c r="O819">
        <v>499.06</v>
      </c>
      <c r="P819">
        <v>505.34</v>
      </c>
      <c r="Q819">
        <v>515.49</v>
      </c>
      <c r="R819">
        <v>528.88</v>
      </c>
      <c r="S819">
        <v>542.88</v>
      </c>
      <c r="T819">
        <v>558.01</v>
      </c>
      <c r="U819">
        <v>575.25</v>
      </c>
      <c r="V819">
        <v>592.53</v>
      </c>
      <c r="W819">
        <v>610.61</v>
      </c>
      <c r="X819">
        <v>629.04</v>
      </c>
      <c r="Y819">
        <v>645.86</v>
      </c>
      <c r="Z819">
        <v>662.06</v>
      </c>
      <c r="AA819">
        <v>678.44</v>
      </c>
      <c r="AB819">
        <v>687.77</v>
      </c>
      <c r="AC819">
        <v>697.7</v>
      </c>
      <c r="AD819">
        <v>710.09</v>
      </c>
      <c r="AE819">
        <v>723.82</v>
      </c>
      <c r="AF819">
        <v>738.89</v>
      </c>
      <c r="AG819">
        <v>753.24</v>
      </c>
      <c r="AH819">
        <v>745.14</v>
      </c>
      <c r="AI819">
        <v>735.04</v>
      </c>
      <c r="AJ819">
        <v>726.8</v>
      </c>
      <c r="AK819">
        <v>718.13</v>
      </c>
    </row>
    <row r="820" spans="1:37" x14ac:dyDescent="0.3">
      <c r="A820" s="86" t="str">
        <f t="shared" si="12"/>
        <v>SDGbaseTra_UrbAS_BAUQVAXahotl</v>
      </c>
      <c r="B820" s="2" t="s">
        <v>222</v>
      </c>
      <c r="C820" s="4" t="s">
        <v>218</v>
      </c>
      <c r="D820" s="7" t="s">
        <v>211</v>
      </c>
      <c r="E820" t="s">
        <v>69</v>
      </c>
      <c r="F820">
        <v>37.69</v>
      </c>
      <c r="G820">
        <v>35.1</v>
      </c>
      <c r="H820">
        <v>36.67</v>
      </c>
      <c r="I820">
        <v>37.200000000000003</v>
      </c>
      <c r="J820">
        <v>37.46</v>
      </c>
      <c r="K820">
        <v>38.270000000000003</v>
      </c>
      <c r="L820">
        <v>39.18</v>
      </c>
      <c r="M820">
        <v>40.15</v>
      </c>
      <c r="N820">
        <v>41.19</v>
      </c>
      <c r="O820">
        <v>42.93</v>
      </c>
      <c r="P820">
        <v>44.3</v>
      </c>
      <c r="Q820">
        <v>45.51</v>
      </c>
      <c r="R820">
        <v>47.17</v>
      </c>
      <c r="S820">
        <v>48.86</v>
      </c>
      <c r="T820">
        <v>50.72</v>
      </c>
      <c r="U820">
        <v>52.82</v>
      </c>
      <c r="V820">
        <v>54.81</v>
      </c>
      <c r="W820">
        <v>56.99</v>
      </c>
      <c r="X820">
        <v>59.37</v>
      </c>
      <c r="Y820">
        <v>61.61</v>
      </c>
      <c r="Z820">
        <v>63.88</v>
      </c>
      <c r="AA820">
        <v>66.19</v>
      </c>
      <c r="AB820">
        <v>68.989999999999995</v>
      </c>
      <c r="AC820">
        <v>71.48</v>
      </c>
      <c r="AD820">
        <v>73.86</v>
      </c>
      <c r="AE820">
        <v>76.260000000000005</v>
      </c>
      <c r="AF820">
        <v>78.790000000000006</v>
      </c>
      <c r="AG820">
        <v>81.38</v>
      </c>
      <c r="AH820">
        <v>81.77</v>
      </c>
      <c r="AI820">
        <v>81.59</v>
      </c>
      <c r="AJ820">
        <v>81.34</v>
      </c>
      <c r="AK820">
        <v>80.930000000000007</v>
      </c>
    </row>
    <row r="821" spans="1:37" x14ac:dyDescent="0.3">
      <c r="A821" s="86" t="str">
        <f t="shared" si="12"/>
        <v>SDGbaseTra_UrbAS_BAUQVAXaltrp-p</v>
      </c>
      <c r="B821" s="2" t="s">
        <v>222</v>
      </c>
      <c r="C821" s="4" t="s">
        <v>218</v>
      </c>
      <c r="D821" s="7" t="s">
        <v>211</v>
      </c>
      <c r="E821" t="s">
        <v>70</v>
      </c>
      <c r="F821">
        <v>60.68</v>
      </c>
      <c r="G821">
        <v>58.31</v>
      </c>
      <c r="H821">
        <v>59.84</v>
      </c>
      <c r="I821">
        <v>60.59</v>
      </c>
      <c r="J821">
        <v>61.04</v>
      </c>
      <c r="K821">
        <v>61.82</v>
      </c>
      <c r="L821">
        <v>62.83</v>
      </c>
      <c r="M821">
        <v>64.02</v>
      </c>
      <c r="N821">
        <v>65.459999999999994</v>
      </c>
      <c r="O821">
        <v>67.61</v>
      </c>
      <c r="P821">
        <v>69.62</v>
      </c>
      <c r="Q821">
        <v>71.48</v>
      </c>
      <c r="R821">
        <v>74.03</v>
      </c>
      <c r="S821">
        <v>76.62</v>
      </c>
      <c r="T821">
        <v>79.39</v>
      </c>
      <c r="U821">
        <v>82.62</v>
      </c>
      <c r="V821">
        <v>85.58</v>
      </c>
      <c r="W821">
        <v>88.66</v>
      </c>
      <c r="X821">
        <v>91.94</v>
      </c>
      <c r="Y821">
        <v>94.93</v>
      </c>
      <c r="Z821">
        <v>97.84</v>
      </c>
      <c r="AA821">
        <v>100.71</v>
      </c>
      <c r="AB821">
        <v>103.9</v>
      </c>
      <c r="AC821">
        <v>106.66</v>
      </c>
      <c r="AD821">
        <v>109.22</v>
      </c>
      <c r="AE821">
        <v>111.68</v>
      </c>
      <c r="AF821">
        <v>114.2</v>
      </c>
      <c r="AG821">
        <v>116.59</v>
      </c>
      <c r="AH821">
        <v>115.65</v>
      </c>
      <c r="AI821">
        <v>114.44</v>
      </c>
      <c r="AJ821">
        <v>113.57</v>
      </c>
      <c r="AK821">
        <v>112.48</v>
      </c>
    </row>
    <row r="822" spans="1:37" x14ac:dyDescent="0.3">
      <c r="A822" s="86" t="str">
        <f t="shared" si="12"/>
        <v>SDGbaseTra_UrbAS_BAUQVAXaltrp-f</v>
      </c>
      <c r="B822" s="2" t="s">
        <v>222</v>
      </c>
      <c r="C822" s="4" t="s">
        <v>218</v>
      </c>
      <c r="D822" s="7" t="s">
        <v>211</v>
      </c>
      <c r="E822" t="s">
        <v>71</v>
      </c>
      <c r="F822">
        <v>247.43</v>
      </c>
      <c r="G822">
        <v>235</v>
      </c>
      <c r="H822">
        <v>240.99</v>
      </c>
      <c r="I822">
        <v>247.45</v>
      </c>
      <c r="J822">
        <v>251.69</v>
      </c>
      <c r="K822">
        <v>256.38</v>
      </c>
      <c r="L822">
        <v>261.67</v>
      </c>
      <c r="M822">
        <v>267.43</v>
      </c>
      <c r="N822">
        <v>274.89999999999998</v>
      </c>
      <c r="O822">
        <v>283.55</v>
      </c>
      <c r="P822">
        <v>292.83</v>
      </c>
      <c r="Q822">
        <v>302.92</v>
      </c>
      <c r="R822">
        <v>313.76</v>
      </c>
      <c r="S822">
        <v>323.14999999999998</v>
      </c>
      <c r="T822">
        <v>332.63</v>
      </c>
      <c r="U822">
        <v>345.56</v>
      </c>
      <c r="V822">
        <v>357.71</v>
      </c>
      <c r="W822">
        <v>368.51</v>
      </c>
      <c r="X822">
        <v>380.52</v>
      </c>
      <c r="Y822">
        <v>392.93</v>
      </c>
      <c r="Z822">
        <v>406.97</v>
      </c>
      <c r="AA822">
        <v>421.79</v>
      </c>
      <c r="AB822">
        <v>436.26</v>
      </c>
      <c r="AC822">
        <v>450.33</v>
      </c>
      <c r="AD822">
        <v>463.94</v>
      </c>
      <c r="AE822">
        <v>477.59</v>
      </c>
      <c r="AF822">
        <v>490.38</v>
      </c>
      <c r="AG822">
        <v>501.54</v>
      </c>
      <c r="AH822">
        <v>498.36</v>
      </c>
      <c r="AI822">
        <v>495.15</v>
      </c>
      <c r="AJ822">
        <v>493.21</v>
      </c>
      <c r="AK822">
        <v>490.96</v>
      </c>
    </row>
    <row r="823" spans="1:37" x14ac:dyDescent="0.3">
      <c r="A823" s="86" t="str">
        <f t="shared" si="12"/>
        <v>SDGbaseTra_UrbAS_BAUQVAXaotrp-p</v>
      </c>
      <c r="B823" s="2" t="s">
        <v>222</v>
      </c>
      <c r="C823" s="4" t="s">
        <v>218</v>
      </c>
      <c r="D823" s="7" t="s">
        <v>211</v>
      </c>
      <c r="E823" t="s">
        <v>72</v>
      </c>
      <c r="F823">
        <v>8.1</v>
      </c>
      <c r="G823">
        <v>7.97</v>
      </c>
      <c r="H823">
        <v>8.42</v>
      </c>
      <c r="I823">
        <v>8.81</v>
      </c>
      <c r="J823">
        <v>9.1</v>
      </c>
      <c r="K823">
        <v>9.41</v>
      </c>
      <c r="L823">
        <v>9.7200000000000006</v>
      </c>
      <c r="M823">
        <v>10</v>
      </c>
      <c r="N823">
        <v>10.26</v>
      </c>
      <c r="O823">
        <v>10.37</v>
      </c>
      <c r="P823">
        <v>10.56</v>
      </c>
      <c r="Q823">
        <v>10.75</v>
      </c>
      <c r="R823">
        <v>11.04</v>
      </c>
      <c r="S823">
        <v>11.32</v>
      </c>
      <c r="T823">
        <v>11.62</v>
      </c>
      <c r="U823">
        <v>11.95</v>
      </c>
      <c r="V823">
        <v>12.25</v>
      </c>
      <c r="W823">
        <v>12.54</v>
      </c>
      <c r="X823">
        <v>12.82</v>
      </c>
      <c r="Y823">
        <v>13.07</v>
      </c>
      <c r="Z823">
        <v>13.3</v>
      </c>
      <c r="AA823">
        <v>13.49</v>
      </c>
      <c r="AB823">
        <v>13.65</v>
      </c>
      <c r="AC823">
        <v>13.8</v>
      </c>
      <c r="AD823">
        <v>13.96</v>
      </c>
      <c r="AE823">
        <v>14.13</v>
      </c>
      <c r="AF823">
        <v>14.34</v>
      </c>
      <c r="AG823">
        <v>14.55</v>
      </c>
      <c r="AH823">
        <v>14.44</v>
      </c>
      <c r="AI823">
        <v>14.35</v>
      </c>
      <c r="AJ823">
        <v>14.32</v>
      </c>
      <c r="AK823">
        <v>14.27</v>
      </c>
    </row>
    <row r="824" spans="1:37" x14ac:dyDescent="0.3">
      <c r="A824" s="86" t="str">
        <f t="shared" si="12"/>
        <v>SDGbaseTra_UrbAS_BAUQVAXaotrp-f</v>
      </c>
      <c r="B824" s="2" t="s">
        <v>222</v>
      </c>
      <c r="C824" s="4" t="s">
        <v>218</v>
      </c>
      <c r="D824" s="7" t="s">
        <v>211</v>
      </c>
      <c r="E824" t="s">
        <v>73</v>
      </c>
      <c r="F824">
        <v>7.29</v>
      </c>
      <c r="G824">
        <v>7.01</v>
      </c>
      <c r="H824">
        <v>7.29</v>
      </c>
      <c r="I824">
        <v>7.5</v>
      </c>
      <c r="J824">
        <v>7.62</v>
      </c>
      <c r="K824">
        <v>7.77</v>
      </c>
      <c r="L824">
        <v>7.92</v>
      </c>
      <c r="M824">
        <v>8.08</v>
      </c>
      <c r="N824">
        <v>8.2799999999999994</v>
      </c>
      <c r="O824">
        <v>8.4600000000000009</v>
      </c>
      <c r="P824">
        <v>8.67</v>
      </c>
      <c r="Q824">
        <v>8.91</v>
      </c>
      <c r="R824">
        <v>9.18</v>
      </c>
      <c r="S824">
        <v>9.41</v>
      </c>
      <c r="T824">
        <v>9.64</v>
      </c>
      <c r="U824">
        <v>9.9700000000000006</v>
      </c>
      <c r="V824">
        <v>10.27</v>
      </c>
      <c r="W824">
        <v>10.54</v>
      </c>
      <c r="X824">
        <v>10.81</v>
      </c>
      <c r="Y824">
        <v>11.09</v>
      </c>
      <c r="Z824">
        <v>11.42</v>
      </c>
      <c r="AA824">
        <v>11.75</v>
      </c>
      <c r="AB824">
        <v>12.03</v>
      </c>
      <c r="AC824">
        <v>12.32</v>
      </c>
      <c r="AD824">
        <v>12.61</v>
      </c>
      <c r="AE824">
        <v>12.91</v>
      </c>
      <c r="AF824">
        <v>13.19</v>
      </c>
      <c r="AG824">
        <v>13.42</v>
      </c>
      <c r="AH824">
        <v>13.33</v>
      </c>
      <c r="AI824">
        <v>13.26</v>
      </c>
      <c r="AJ824">
        <v>13.21</v>
      </c>
      <c r="AK824">
        <v>13.15</v>
      </c>
    </row>
    <row r="825" spans="1:37" x14ac:dyDescent="0.3">
      <c r="A825" s="86" t="str">
        <f t="shared" si="12"/>
        <v>SDGbaseTra_UrbAS_BAUQVAXaprtr</v>
      </c>
      <c r="B825" s="2" t="s">
        <v>222</v>
      </c>
      <c r="C825" s="4" t="s">
        <v>218</v>
      </c>
      <c r="D825" s="7" t="s">
        <v>211</v>
      </c>
      <c r="E825" t="s">
        <v>74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</row>
    <row r="826" spans="1:37" x14ac:dyDescent="0.3">
      <c r="A826" s="86" t="str">
        <f t="shared" si="12"/>
        <v>SDGbaseTra_UrbAS_BAUQVAXatrps</v>
      </c>
      <c r="B826" s="2" t="s">
        <v>222</v>
      </c>
      <c r="C826" s="4" t="s">
        <v>218</v>
      </c>
      <c r="D826" s="7" t="s">
        <v>211</v>
      </c>
      <c r="E826" t="s">
        <v>75</v>
      </c>
      <c r="F826">
        <v>54.94</v>
      </c>
      <c r="G826">
        <v>50.42</v>
      </c>
      <c r="H826">
        <v>51.69</v>
      </c>
      <c r="I826">
        <v>52.27</v>
      </c>
      <c r="J826">
        <v>52.78</v>
      </c>
      <c r="K826">
        <v>53.65</v>
      </c>
      <c r="L826">
        <v>54.57</v>
      </c>
      <c r="M826">
        <v>55.34</v>
      </c>
      <c r="N826">
        <v>56.18</v>
      </c>
      <c r="O826">
        <v>57.43</v>
      </c>
      <c r="P826">
        <v>58.37</v>
      </c>
      <c r="Q826">
        <v>59.09</v>
      </c>
      <c r="R826">
        <v>60.33</v>
      </c>
      <c r="S826">
        <v>61.86</v>
      </c>
      <c r="T826">
        <v>63.46</v>
      </c>
      <c r="U826">
        <v>65.290000000000006</v>
      </c>
      <c r="V826">
        <v>66.989999999999995</v>
      </c>
      <c r="W826">
        <v>68.92</v>
      </c>
      <c r="X826">
        <v>70.81</v>
      </c>
      <c r="Y826">
        <v>72.67</v>
      </c>
      <c r="Z826">
        <v>74.540000000000006</v>
      </c>
      <c r="AA826">
        <v>76.430000000000007</v>
      </c>
      <c r="AB826">
        <v>79.75</v>
      </c>
      <c r="AC826">
        <v>82.93</v>
      </c>
      <c r="AD826">
        <v>86.16</v>
      </c>
      <c r="AE826">
        <v>89.5</v>
      </c>
      <c r="AF826">
        <v>92.98</v>
      </c>
      <c r="AG826">
        <v>96.2</v>
      </c>
      <c r="AH826">
        <v>97.39</v>
      </c>
      <c r="AI826">
        <v>98.24</v>
      </c>
      <c r="AJ826">
        <v>99.08</v>
      </c>
      <c r="AK826">
        <v>99.78</v>
      </c>
    </row>
    <row r="827" spans="1:37" x14ac:dyDescent="0.3">
      <c r="A827" s="86" t="str">
        <f t="shared" si="12"/>
        <v>SDGbaseTra_UrbAS_BAUQVAXacomm</v>
      </c>
      <c r="B827" s="2" t="s">
        <v>222</v>
      </c>
      <c r="C827" s="4" t="s">
        <v>218</v>
      </c>
      <c r="D827" s="7" t="s">
        <v>211</v>
      </c>
      <c r="E827" t="s">
        <v>76</v>
      </c>
      <c r="F827">
        <v>84.05</v>
      </c>
      <c r="G827">
        <v>79.89</v>
      </c>
      <c r="H827">
        <v>82.42</v>
      </c>
      <c r="I827">
        <v>83.53</v>
      </c>
      <c r="J827">
        <v>84.3</v>
      </c>
      <c r="K827">
        <v>85.98</v>
      </c>
      <c r="L827">
        <v>87.87</v>
      </c>
      <c r="M827">
        <v>89.98</v>
      </c>
      <c r="N827">
        <v>92.23</v>
      </c>
      <c r="O827">
        <v>95.24</v>
      </c>
      <c r="P827">
        <v>97.84</v>
      </c>
      <c r="Q827">
        <v>100.3</v>
      </c>
      <c r="R827">
        <v>103.56</v>
      </c>
      <c r="S827">
        <v>106.92</v>
      </c>
      <c r="T827">
        <v>110.59</v>
      </c>
      <c r="U827">
        <v>114.74</v>
      </c>
      <c r="V827">
        <v>118.77</v>
      </c>
      <c r="W827">
        <v>123.1</v>
      </c>
      <c r="X827">
        <v>127.73</v>
      </c>
      <c r="Y827">
        <v>132.18</v>
      </c>
      <c r="Z827">
        <v>136.69999999999999</v>
      </c>
      <c r="AA827">
        <v>141.28</v>
      </c>
      <c r="AB827">
        <v>145.87</v>
      </c>
      <c r="AC827">
        <v>150.11000000000001</v>
      </c>
      <c r="AD827">
        <v>154.47999999999999</v>
      </c>
      <c r="AE827">
        <v>159.06</v>
      </c>
      <c r="AF827">
        <v>163.9</v>
      </c>
      <c r="AG827">
        <v>168.79</v>
      </c>
      <c r="AH827">
        <v>168.94</v>
      </c>
      <c r="AI827">
        <v>168.39</v>
      </c>
      <c r="AJ827">
        <v>167.93</v>
      </c>
      <c r="AK827">
        <v>167.25</v>
      </c>
    </row>
    <row r="828" spans="1:37" x14ac:dyDescent="0.3">
      <c r="A828" s="86" t="str">
        <f t="shared" si="12"/>
        <v>SDGbaseTra_UrbAS_BAUQVAXafsrv</v>
      </c>
      <c r="B828" s="2" t="s">
        <v>222</v>
      </c>
      <c r="C828" s="4" t="s">
        <v>218</v>
      </c>
      <c r="D828" s="7" t="s">
        <v>211</v>
      </c>
      <c r="E828" t="s">
        <v>77</v>
      </c>
      <c r="F828">
        <v>413.44</v>
      </c>
      <c r="G828">
        <v>391.06</v>
      </c>
      <c r="H828">
        <v>405.05</v>
      </c>
      <c r="I828">
        <v>410.24</v>
      </c>
      <c r="J828">
        <v>413.48</v>
      </c>
      <c r="K828">
        <v>421.93</v>
      </c>
      <c r="L828">
        <v>431.1</v>
      </c>
      <c r="M828">
        <v>440.79</v>
      </c>
      <c r="N828">
        <v>451.47</v>
      </c>
      <c r="O828">
        <v>466.85</v>
      </c>
      <c r="P828">
        <v>479.79</v>
      </c>
      <c r="Q828">
        <v>491.98</v>
      </c>
      <c r="R828">
        <v>508.47</v>
      </c>
      <c r="S828">
        <v>525.71</v>
      </c>
      <c r="T828">
        <v>544.59</v>
      </c>
      <c r="U828">
        <v>565.91</v>
      </c>
      <c r="V828">
        <v>586.6</v>
      </c>
      <c r="W828">
        <v>609.23</v>
      </c>
      <c r="X828">
        <v>633.97</v>
      </c>
      <c r="Y828">
        <v>658.08</v>
      </c>
      <c r="Z828">
        <v>682.73</v>
      </c>
      <c r="AA828">
        <v>707.71</v>
      </c>
      <c r="AB828">
        <v>736.6</v>
      </c>
      <c r="AC828">
        <v>763.22</v>
      </c>
      <c r="AD828">
        <v>789.08</v>
      </c>
      <c r="AE828">
        <v>815.54</v>
      </c>
      <c r="AF828">
        <v>842.88</v>
      </c>
      <c r="AG828">
        <v>871.23</v>
      </c>
      <c r="AH828">
        <v>880.38</v>
      </c>
      <c r="AI828">
        <v>884.25</v>
      </c>
      <c r="AJ828">
        <v>886.03</v>
      </c>
      <c r="AK828">
        <v>885.8</v>
      </c>
    </row>
    <row r="829" spans="1:37" x14ac:dyDescent="0.3">
      <c r="A829" s="86" t="str">
        <f t="shared" si="12"/>
        <v>SDGbaseTra_UrbAS_BAUQVAXabsrv</v>
      </c>
      <c r="B829" s="2" t="s">
        <v>222</v>
      </c>
      <c r="C829" s="4" t="s">
        <v>218</v>
      </c>
      <c r="D829" s="7" t="s">
        <v>211</v>
      </c>
      <c r="E829" t="s">
        <v>78</v>
      </c>
      <c r="F829">
        <v>367.48</v>
      </c>
      <c r="G829">
        <v>349.29</v>
      </c>
      <c r="H829">
        <v>360.46</v>
      </c>
      <c r="I829">
        <v>365.54</v>
      </c>
      <c r="J829">
        <v>369.03</v>
      </c>
      <c r="K829">
        <v>376.55</v>
      </c>
      <c r="L829">
        <v>384.9</v>
      </c>
      <c r="M829">
        <v>393.85</v>
      </c>
      <c r="N829">
        <v>403.55</v>
      </c>
      <c r="O829">
        <v>416.16</v>
      </c>
      <c r="P829">
        <v>427.47</v>
      </c>
      <c r="Q829">
        <v>438.29</v>
      </c>
      <c r="R829">
        <v>452.78</v>
      </c>
      <c r="S829">
        <v>467.67</v>
      </c>
      <c r="T829">
        <v>483.87</v>
      </c>
      <c r="U829">
        <v>502.12</v>
      </c>
      <c r="V829">
        <v>519.91999999999996</v>
      </c>
      <c r="W829">
        <v>539.04</v>
      </c>
      <c r="X829">
        <v>559.37</v>
      </c>
      <c r="Y829">
        <v>578.98</v>
      </c>
      <c r="Z829">
        <v>598.94000000000005</v>
      </c>
      <c r="AA829">
        <v>619.08000000000004</v>
      </c>
      <c r="AB829">
        <v>640.75</v>
      </c>
      <c r="AC829">
        <v>660.37</v>
      </c>
      <c r="AD829">
        <v>679.92</v>
      </c>
      <c r="AE829">
        <v>700.19</v>
      </c>
      <c r="AF829">
        <v>721.56</v>
      </c>
      <c r="AG829">
        <v>743.27</v>
      </c>
      <c r="AH829">
        <v>745.92</v>
      </c>
      <c r="AI829">
        <v>745.2</v>
      </c>
      <c r="AJ829">
        <v>744.09</v>
      </c>
      <c r="AK829">
        <v>741.79</v>
      </c>
    </row>
    <row r="830" spans="1:37" x14ac:dyDescent="0.3">
      <c r="A830" s="86" t="str">
        <f t="shared" si="12"/>
        <v>SDGbaseTra_UrbAS_BAUQVAXagsrv</v>
      </c>
      <c r="B830" s="2" t="s">
        <v>222</v>
      </c>
      <c r="C830" s="4" t="s">
        <v>218</v>
      </c>
      <c r="D830" s="7" t="s">
        <v>211</v>
      </c>
      <c r="E830" t="s">
        <v>79</v>
      </c>
      <c r="F830">
        <v>789.44</v>
      </c>
      <c r="G830">
        <v>803.74</v>
      </c>
      <c r="H830">
        <v>823.36</v>
      </c>
      <c r="I830">
        <v>864.36</v>
      </c>
      <c r="J830">
        <v>882.92</v>
      </c>
      <c r="K830">
        <v>903.87</v>
      </c>
      <c r="L830">
        <v>925.29</v>
      </c>
      <c r="M830">
        <v>947.19</v>
      </c>
      <c r="N830">
        <v>969.65</v>
      </c>
      <c r="O830">
        <v>993.1</v>
      </c>
      <c r="P830">
        <v>1016.95</v>
      </c>
      <c r="Q830">
        <v>1041.26</v>
      </c>
      <c r="R830">
        <v>1066.5999999999999</v>
      </c>
      <c r="S830">
        <v>1092.57</v>
      </c>
      <c r="T830">
        <v>1119.29</v>
      </c>
      <c r="U830">
        <v>1146.6600000000001</v>
      </c>
      <c r="V830">
        <v>1174.6500000000001</v>
      </c>
      <c r="W830">
        <v>1203.53</v>
      </c>
      <c r="X830">
        <v>1233.25</v>
      </c>
      <c r="Y830">
        <v>1263.52</v>
      </c>
      <c r="Z830">
        <v>1294.51</v>
      </c>
      <c r="AA830">
        <v>1326.13</v>
      </c>
      <c r="AB830">
        <v>1358.84</v>
      </c>
      <c r="AC830">
        <v>1391.98</v>
      </c>
      <c r="AD830">
        <v>1425.74</v>
      </c>
      <c r="AE830">
        <v>1460.33</v>
      </c>
      <c r="AF830">
        <v>1495.8</v>
      </c>
      <c r="AG830">
        <v>1532.25</v>
      </c>
      <c r="AH830">
        <v>1568.01</v>
      </c>
      <c r="AI830">
        <v>1603.86</v>
      </c>
      <c r="AJ830">
        <v>1640.06</v>
      </c>
      <c r="AK830">
        <v>1676.84</v>
      </c>
    </row>
    <row r="831" spans="1:37" x14ac:dyDescent="0.3">
      <c r="A831" s="86" t="str">
        <f t="shared" si="12"/>
        <v>SDGbaseTra_UrbAS_BAUQVAXaosrv</v>
      </c>
      <c r="B831" s="2" t="s">
        <v>222</v>
      </c>
      <c r="C831" s="4" t="s">
        <v>218</v>
      </c>
      <c r="D831" s="7" t="s">
        <v>211</v>
      </c>
      <c r="E831" t="s">
        <v>80</v>
      </c>
      <c r="F831">
        <v>475.08</v>
      </c>
      <c r="G831">
        <v>430.06</v>
      </c>
      <c r="H831">
        <v>447.6</v>
      </c>
      <c r="I831">
        <v>455.91</v>
      </c>
      <c r="J831">
        <v>462.14</v>
      </c>
      <c r="K831">
        <v>471.95</v>
      </c>
      <c r="L831">
        <v>482.75</v>
      </c>
      <c r="M831">
        <v>494.11</v>
      </c>
      <c r="N831">
        <v>506.43</v>
      </c>
      <c r="O831">
        <v>522.16999999999996</v>
      </c>
      <c r="P831">
        <v>536.55999999999995</v>
      </c>
      <c r="Q831">
        <v>550.29</v>
      </c>
      <c r="R831">
        <v>568.66999999999996</v>
      </c>
      <c r="S831">
        <v>587.42999999999995</v>
      </c>
      <c r="T831">
        <v>607.80999999999995</v>
      </c>
      <c r="U831">
        <v>631.15</v>
      </c>
      <c r="V831">
        <v>653.63</v>
      </c>
      <c r="W831">
        <v>677.73</v>
      </c>
      <c r="X831">
        <v>703.71</v>
      </c>
      <c r="Y831">
        <v>728.71</v>
      </c>
      <c r="Z831">
        <v>754.17</v>
      </c>
      <c r="AA831">
        <v>779.99</v>
      </c>
      <c r="AB831">
        <v>807.98</v>
      </c>
      <c r="AC831">
        <v>833.66</v>
      </c>
      <c r="AD831">
        <v>859.08</v>
      </c>
      <c r="AE831">
        <v>885.25</v>
      </c>
      <c r="AF831">
        <v>912.43</v>
      </c>
      <c r="AG831">
        <v>939.92</v>
      </c>
      <c r="AH831">
        <v>941.66</v>
      </c>
      <c r="AI831">
        <v>939.5</v>
      </c>
      <c r="AJ831">
        <v>936.97</v>
      </c>
      <c r="AK831">
        <v>932.91</v>
      </c>
    </row>
    <row r="832" spans="1:37" x14ac:dyDescent="0.3">
      <c r="A832" s="86" t="str">
        <f t="shared" si="12"/>
        <v>SDGbaseTra_UrbAS_BAUPVAXaawhe</v>
      </c>
      <c r="B832" s="2" t="s">
        <v>222</v>
      </c>
      <c r="C832" s="4" t="s">
        <v>218</v>
      </c>
      <c r="D832" s="7" t="s">
        <v>212</v>
      </c>
      <c r="E832" t="s">
        <v>4</v>
      </c>
      <c r="F832">
        <v>1</v>
      </c>
      <c r="G832">
        <v>0.94</v>
      </c>
      <c r="H832">
        <v>0.95</v>
      </c>
      <c r="I832">
        <v>0.97</v>
      </c>
      <c r="J832">
        <v>0.97</v>
      </c>
      <c r="K832">
        <v>0.97</v>
      </c>
      <c r="L832">
        <v>0.98</v>
      </c>
      <c r="M832">
        <v>0.98</v>
      </c>
      <c r="N832">
        <v>0.97</v>
      </c>
      <c r="O832">
        <v>1</v>
      </c>
      <c r="P832">
        <v>1</v>
      </c>
      <c r="Q832">
        <v>0.99</v>
      </c>
      <c r="R832">
        <v>0.99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1.01</v>
      </c>
      <c r="AB832">
        <v>1.02</v>
      </c>
      <c r="AC832">
        <v>1.02</v>
      </c>
      <c r="AD832">
        <v>1.02</v>
      </c>
      <c r="AE832">
        <v>1.03</v>
      </c>
      <c r="AF832">
        <v>1.03</v>
      </c>
      <c r="AG832">
        <v>1.03</v>
      </c>
      <c r="AH832">
        <v>1.01</v>
      </c>
      <c r="AI832">
        <v>1</v>
      </c>
      <c r="AJ832">
        <v>0.99</v>
      </c>
      <c r="AK832">
        <v>0.98</v>
      </c>
    </row>
    <row r="833" spans="1:37" x14ac:dyDescent="0.3">
      <c r="A833" s="86" t="str">
        <f t="shared" si="12"/>
        <v>SDGbaseTra_UrbAS_BAUPVAXaamai</v>
      </c>
      <c r="B833" s="2" t="s">
        <v>222</v>
      </c>
      <c r="C833" s="4" t="s">
        <v>218</v>
      </c>
      <c r="D833" s="7" t="s">
        <v>212</v>
      </c>
      <c r="E833" t="s">
        <v>5</v>
      </c>
      <c r="F833">
        <v>1</v>
      </c>
      <c r="G833">
        <v>0.95</v>
      </c>
      <c r="H833">
        <v>0.98</v>
      </c>
      <c r="I833">
        <v>1</v>
      </c>
      <c r="J833">
        <v>1</v>
      </c>
      <c r="K833">
        <v>1</v>
      </c>
      <c r="L833">
        <v>1.01</v>
      </c>
      <c r="M833">
        <v>1</v>
      </c>
      <c r="N833">
        <v>1</v>
      </c>
      <c r="O833">
        <v>1.05</v>
      </c>
      <c r="P833">
        <v>1.05</v>
      </c>
      <c r="Q833">
        <v>1.04</v>
      </c>
      <c r="R833">
        <v>1.04</v>
      </c>
      <c r="S833">
        <v>1.04</v>
      </c>
      <c r="T833">
        <v>1.03</v>
      </c>
      <c r="U833">
        <v>1.04</v>
      </c>
      <c r="V833">
        <v>1.03</v>
      </c>
      <c r="W833">
        <v>1.03</v>
      </c>
      <c r="X833">
        <v>1.03</v>
      </c>
      <c r="Y833">
        <v>1.03</v>
      </c>
      <c r="Z833">
        <v>1.03</v>
      </c>
      <c r="AA833">
        <v>1.03</v>
      </c>
      <c r="AB833">
        <v>1.05</v>
      </c>
      <c r="AC833">
        <v>1.05</v>
      </c>
      <c r="AD833">
        <v>1.05</v>
      </c>
      <c r="AE833">
        <v>1.05</v>
      </c>
      <c r="AF833">
        <v>1.06</v>
      </c>
      <c r="AG833">
        <v>1.04</v>
      </c>
      <c r="AH833">
        <v>1.01</v>
      </c>
      <c r="AI833">
        <v>0.97</v>
      </c>
      <c r="AJ833">
        <v>0.95</v>
      </c>
      <c r="AK833">
        <v>0.93</v>
      </c>
    </row>
    <row r="834" spans="1:37" x14ac:dyDescent="0.3">
      <c r="A834" s="86" t="str">
        <f t="shared" ref="A834:A897" si="13">_xlfn.CONCAT(C834,D834,E834)</f>
        <v>SDGbaseTra_UrbAS_BAUPVAXaaoce</v>
      </c>
      <c r="B834" s="2" t="s">
        <v>222</v>
      </c>
      <c r="C834" s="4" t="s">
        <v>218</v>
      </c>
      <c r="D834" s="7" t="s">
        <v>212</v>
      </c>
      <c r="E834" t="s">
        <v>6</v>
      </c>
      <c r="F834">
        <v>1</v>
      </c>
      <c r="G834">
        <v>0.93</v>
      </c>
      <c r="H834">
        <v>0.96</v>
      </c>
      <c r="I834">
        <v>0.99</v>
      </c>
      <c r="J834">
        <v>1</v>
      </c>
      <c r="K834">
        <v>1.01</v>
      </c>
      <c r="L834">
        <v>1.02</v>
      </c>
      <c r="M834">
        <v>1.02</v>
      </c>
      <c r="N834">
        <v>1.02</v>
      </c>
      <c r="O834">
        <v>1.08</v>
      </c>
      <c r="P834">
        <v>1.08</v>
      </c>
      <c r="Q834">
        <v>1.07</v>
      </c>
      <c r="R834">
        <v>1.08</v>
      </c>
      <c r="S834">
        <v>1.0900000000000001</v>
      </c>
      <c r="T834">
        <v>1.0900000000000001</v>
      </c>
      <c r="U834">
        <v>1.1000000000000001</v>
      </c>
      <c r="V834">
        <v>1.1000000000000001</v>
      </c>
      <c r="W834">
        <v>1.1100000000000001</v>
      </c>
      <c r="X834">
        <v>1.1100000000000001</v>
      </c>
      <c r="Y834">
        <v>1.1200000000000001</v>
      </c>
      <c r="Z834">
        <v>1.1200000000000001</v>
      </c>
      <c r="AA834">
        <v>1.1299999999999999</v>
      </c>
      <c r="AB834">
        <v>1.1599999999999999</v>
      </c>
      <c r="AC834">
        <v>1.17</v>
      </c>
      <c r="AD834">
        <v>1.17</v>
      </c>
      <c r="AE834">
        <v>1.18</v>
      </c>
      <c r="AF834">
        <v>1.19</v>
      </c>
      <c r="AG834">
        <v>1.18</v>
      </c>
      <c r="AH834">
        <v>1.1499999999999999</v>
      </c>
      <c r="AI834">
        <v>1.1200000000000001</v>
      </c>
      <c r="AJ834">
        <v>1.1000000000000001</v>
      </c>
      <c r="AK834">
        <v>1.07</v>
      </c>
    </row>
    <row r="835" spans="1:37" x14ac:dyDescent="0.3">
      <c r="A835" s="86" t="str">
        <f t="shared" si="13"/>
        <v>SDGbaseTra_UrbAS_BAUPVAXaaveg</v>
      </c>
      <c r="B835" s="2" t="s">
        <v>222</v>
      </c>
      <c r="C835" s="4" t="s">
        <v>218</v>
      </c>
      <c r="D835" s="7" t="s">
        <v>212</v>
      </c>
      <c r="E835" t="s">
        <v>7</v>
      </c>
      <c r="F835">
        <v>1</v>
      </c>
      <c r="G835">
        <v>1</v>
      </c>
      <c r="H835">
        <v>0.99</v>
      </c>
      <c r="I835">
        <v>0.99</v>
      </c>
      <c r="J835">
        <v>0.99</v>
      </c>
      <c r="K835">
        <v>0.98</v>
      </c>
      <c r="L835">
        <v>0.98</v>
      </c>
      <c r="M835">
        <v>0.98</v>
      </c>
      <c r="N835">
        <v>0.98</v>
      </c>
      <c r="O835">
        <v>0.98</v>
      </c>
      <c r="P835">
        <v>0.98</v>
      </c>
      <c r="Q835">
        <v>0.98</v>
      </c>
      <c r="R835">
        <v>0.98</v>
      </c>
      <c r="S835">
        <v>0.98</v>
      </c>
      <c r="T835">
        <v>0.99</v>
      </c>
      <c r="U835">
        <v>0.99</v>
      </c>
      <c r="V835">
        <v>0.99</v>
      </c>
      <c r="W835">
        <v>0.99</v>
      </c>
      <c r="X835">
        <v>0.99</v>
      </c>
      <c r="Y835">
        <v>0.99</v>
      </c>
      <c r="Z835">
        <v>0.99</v>
      </c>
      <c r="AA835">
        <v>0.99</v>
      </c>
      <c r="AB835">
        <v>0.99</v>
      </c>
      <c r="AC835">
        <v>0.99</v>
      </c>
      <c r="AD835">
        <v>0.99</v>
      </c>
      <c r="AE835">
        <v>1</v>
      </c>
      <c r="AF835">
        <v>1</v>
      </c>
      <c r="AG835">
        <v>1</v>
      </c>
      <c r="AH835">
        <v>0.98</v>
      </c>
      <c r="AI835">
        <v>0.97</v>
      </c>
      <c r="AJ835">
        <v>0.96</v>
      </c>
      <c r="AK835">
        <v>0.95</v>
      </c>
    </row>
    <row r="836" spans="1:37" x14ac:dyDescent="0.3">
      <c r="A836" s="86" t="str">
        <f t="shared" si="13"/>
        <v>SDGbaseTra_UrbAS_BAUPVAXaaofr</v>
      </c>
      <c r="B836" s="2" t="s">
        <v>222</v>
      </c>
      <c r="C836" s="4" t="s">
        <v>218</v>
      </c>
      <c r="D836" s="7" t="s">
        <v>212</v>
      </c>
      <c r="E836" t="s">
        <v>8</v>
      </c>
      <c r="F836">
        <v>1</v>
      </c>
      <c r="G836">
        <v>1</v>
      </c>
      <c r="H836">
        <v>1</v>
      </c>
      <c r="I836">
        <v>0.99</v>
      </c>
      <c r="J836">
        <v>0.99</v>
      </c>
      <c r="K836">
        <v>0.99</v>
      </c>
      <c r="L836">
        <v>0.99</v>
      </c>
      <c r="M836">
        <v>0.99</v>
      </c>
      <c r="N836">
        <v>0.99</v>
      </c>
      <c r="O836">
        <v>1.01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1.01</v>
      </c>
      <c r="AF836">
        <v>1.01</v>
      </c>
      <c r="AG836">
        <v>1.01</v>
      </c>
      <c r="AH836">
        <v>0.99</v>
      </c>
      <c r="AI836">
        <v>0.97</v>
      </c>
      <c r="AJ836">
        <v>0.96</v>
      </c>
      <c r="AK836">
        <v>0.96</v>
      </c>
    </row>
    <row r="837" spans="1:37" x14ac:dyDescent="0.3">
      <c r="A837" s="86" t="str">
        <f t="shared" si="13"/>
        <v>SDGbaseTra_UrbAS_BAUPVAXaagra</v>
      </c>
      <c r="B837" s="2" t="s">
        <v>222</v>
      </c>
      <c r="C837" s="4" t="s">
        <v>218</v>
      </c>
      <c r="D837" s="7" t="s">
        <v>212</v>
      </c>
      <c r="E837" t="s">
        <v>9</v>
      </c>
      <c r="F837">
        <v>1</v>
      </c>
      <c r="G837">
        <v>1.02</v>
      </c>
      <c r="H837">
        <v>1.02</v>
      </c>
      <c r="I837">
        <v>1.01</v>
      </c>
      <c r="J837">
        <v>1.01</v>
      </c>
      <c r="K837">
        <v>1.01</v>
      </c>
      <c r="L837">
        <v>1.01</v>
      </c>
      <c r="M837">
        <v>1.01</v>
      </c>
      <c r="N837">
        <v>1.02</v>
      </c>
      <c r="O837">
        <v>1.04</v>
      </c>
      <c r="P837">
        <v>1.04</v>
      </c>
      <c r="Q837">
        <v>1.03</v>
      </c>
      <c r="R837">
        <v>1.03</v>
      </c>
      <c r="S837">
        <v>1.04</v>
      </c>
      <c r="T837">
        <v>1.04</v>
      </c>
      <c r="U837">
        <v>1.04</v>
      </c>
      <c r="V837">
        <v>1.05</v>
      </c>
      <c r="W837">
        <v>1.05</v>
      </c>
      <c r="X837">
        <v>1.05</v>
      </c>
      <c r="Y837">
        <v>1.05</v>
      </c>
      <c r="Z837">
        <v>1.05</v>
      </c>
      <c r="AA837">
        <v>1.05</v>
      </c>
      <c r="AB837">
        <v>1.06</v>
      </c>
      <c r="AC837">
        <v>1.06</v>
      </c>
      <c r="AD837">
        <v>1.06</v>
      </c>
      <c r="AE837">
        <v>1.06</v>
      </c>
      <c r="AF837">
        <v>1.06</v>
      </c>
      <c r="AG837">
        <v>1.05</v>
      </c>
      <c r="AH837">
        <v>1.03</v>
      </c>
      <c r="AI837">
        <v>1.01</v>
      </c>
      <c r="AJ837">
        <v>1</v>
      </c>
      <c r="AK837">
        <v>0.98</v>
      </c>
    </row>
    <row r="838" spans="1:37" x14ac:dyDescent="0.3">
      <c r="A838" s="86" t="str">
        <f t="shared" si="13"/>
        <v>SDGbaseTra_UrbAS_BAUPVAXaaoil</v>
      </c>
      <c r="B838" s="2" t="s">
        <v>222</v>
      </c>
      <c r="C838" s="4" t="s">
        <v>218</v>
      </c>
      <c r="D838" s="7" t="s">
        <v>212</v>
      </c>
      <c r="E838" t="s">
        <v>10</v>
      </c>
      <c r="F838">
        <v>1</v>
      </c>
      <c r="G838">
        <v>0.92</v>
      </c>
      <c r="H838">
        <v>0.94</v>
      </c>
      <c r="I838">
        <v>0.97</v>
      </c>
      <c r="J838">
        <v>0.98</v>
      </c>
      <c r="K838">
        <v>0.99</v>
      </c>
      <c r="L838">
        <v>1</v>
      </c>
      <c r="M838">
        <v>1</v>
      </c>
      <c r="N838">
        <v>1</v>
      </c>
      <c r="O838">
        <v>1.02</v>
      </c>
      <c r="P838">
        <v>1.02</v>
      </c>
      <c r="Q838">
        <v>1.01</v>
      </c>
      <c r="R838">
        <v>1.03</v>
      </c>
      <c r="S838">
        <v>1.04</v>
      </c>
      <c r="T838">
        <v>1.05</v>
      </c>
      <c r="U838">
        <v>1.06</v>
      </c>
      <c r="V838">
        <v>1.06</v>
      </c>
      <c r="W838">
        <v>1.07</v>
      </c>
      <c r="X838">
        <v>1.07</v>
      </c>
      <c r="Y838">
        <v>1.08</v>
      </c>
      <c r="Z838">
        <v>1.0900000000000001</v>
      </c>
      <c r="AA838">
        <v>1.0900000000000001</v>
      </c>
      <c r="AB838">
        <v>1.1100000000000001</v>
      </c>
      <c r="AC838">
        <v>1.1100000000000001</v>
      </c>
      <c r="AD838">
        <v>1.1200000000000001</v>
      </c>
      <c r="AE838">
        <v>1.1299999999999999</v>
      </c>
      <c r="AF838">
        <v>1.1399999999999999</v>
      </c>
      <c r="AG838">
        <v>1.1399999999999999</v>
      </c>
      <c r="AH838">
        <v>1.1200000000000001</v>
      </c>
      <c r="AI838">
        <v>1.1000000000000001</v>
      </c>
      <c r="AJ838">
        <v>1.0900000000000001</v>
      </c>
      <c r="AK838">
        <v>1.07</v>
      </c>
    </row>
    <row r="839" spans="1:37" x14ac:dyDescent="0.3">
      <c r="A839" s="86" t="str">
        <f t="shared" si="13"/>
        <v>SDGbaseTra_UrbAS_BAUPVAXaatub</v>
      </c>
      <c r="B839" s="2" t="s">
        <v>222</v>
      </c>
      <c r="C839" s="4" t="s">
        <v>218</v>
      </c>
      <c r="D839" s="7" t="s">
        <v>212</v>
      </c>
      <c r="E839" t="s">
        <v>11</v>
      </c>
      <c r="F839">
        <v>1</v>
      </c>
      <c r="G839">
        <v>0.98</v>
      </c>
      <c r="H839">
        <v>0.97</v>
      </c>
      <c r="I839">
        <v>0.97</v>
      </c>
      <c r="J839">
        <v>0.97</v>
      </c>
      <c r="K839">
        <v>0.97</v>
      </c>
      <c r="L839">
        <v>0.97</v>
      </c>
      <c r="M839">
        <v>0.97</v>
      </c>
      <c r="N839">
        <v>0.97</v>
      </c>
      <c r="O839">
        <v>0.97</v>
      </c>
      <c r="P839">
        <v>0.97</v>
      </c>
      <c r="Q839">
        <v>0.97</v>
      </c>
      <c r="R839">
        <v>0.97</v>
      </c>
      <c r="S839">
        <v>0.97</v>
      </c>
      <c r="T839">
        <v>0.97</v>
      </c>
      <c r="U839">
        <v>0.98</v>
      </c>
      <c r="V839">
        <v>0.98</v>
      </c>
      <c r="W839">
        <v>0.98</v>
      </c>
      <c r="X839">
        <v>0.98</v>
      </c>
      <c r="Y839">
        <v>0.98</v>
      </c>
      <c r="Z839">
        <v>0.98</v>
      </c>
      <c r="AA839">
        <v>0.98</v>
      </c>
      <c r="AB839">
        <v>0.98</v>
      </c>
      <c r="AC839">
        <v>0.98</v>
      </c>
      <c r="AD839">
        <v>0.98</v>
      </c>
      <c r="AE839">
        <v>0.98</v>
      </c>
      <c r="AF839">
        <v>0.99</v>
      </c>
      <c r="AG839">
        <v>0.98</v>
      </c>
      <c r="AH839">
        <v>0.96</v>
      </c>
      <c r="AI839">
        <v>0.95</v>
      </c>
      <c r="AJ839">
        <v>0.94</v>
      </c>
      <c r="AK839">
        <v>0.94</v>
      </c>
    </row>
    <row r="840" spans="1:37" x14ac:dyDescent="0.3">
      <c r="A840" s="86" t="str">
        <f t="shared" si="13"/>
        <v>SDGbaseTra_UrbAS_BAUPVAXaapul</v>
      </c>
      <c r="B840" s="2" t="s">
        <v>222</v>
      </c>
      <c r="C840" s="4" t="s">
        <v>218</v>
      </c>
      <c r="D840" s="7" t="s">
        <v>212</v>
      </c>
      <c r="E840" t="s">
        <v>12</v>
      </c>
      <c r="F840">
        <v>1</v>
      </c>
      <c r="G840">
        <v>0.94</v>
      </c>
      <c r="H840">
        <v>0.94</v>
      </c>
      <c r="I840">
        <v>0.96</v>
      </c>
      <c r="J840">
        <v>0.96</v>
      </c>
      <c r="K840">
        <v>0.96</v>
      </c>
      <c r="L840">
        <v>0.96</v>
      </c>
      <c r="M840">
        <v>0.96</v>
      </c>
      <c r="N840">
        <v>0.95</v>
      </c>
      <c r="O840">
        <v>0.95</v>
      </c>
      <c r="P840">
        <v>0.94</v>
      </c>
      <c r="Q840">
        <v>0.94</v>
      </c>
      <c r="R840">
        <v>0.95</v>
      </c>
      <c r="S840">
        <v>0.95</v>
      </c>
      <c r="T840">
        <v>0.95</v>
      </c>
      <c r="U840">
        <v>0.95</v>
      </c>
      <c r="V840">
        <v>0.95</v>
      </c>
      <c r="W840">
        <v>0.95</v>
      </c>
      <c r="X840">
        <v>0.95</v>
      </c>
      <c r="Y840">
        <v>0.95</v>
      </c>
      <c r="Z840">
        <v>0.96</v>
      </c>
      <c r="AA840">
        <v>0.96</v>
      </c>
      <c r="AB840">
        <v>0.96</v>
      </c>
      <c r="AC840">
        <v>0.96</v>
      </c>
      <c r="AD840">
        <v>0.97</v>
      </c>
      <c r="AE840">
        <v>0.97</v>
      </c>
      <c r="AF840">
        <v>0.98</v>
      </c>
      <c r="AG840">
        <v>0.98</v>
      </c>
      <c r="AH840">
        <v>0.97</v>
      </c>
      <c r="AI840">
        <v>0.97</v>
      </c>
      <c r="AJ840">
        <v>0.97</v>
      </c>
      <c r="AK840">
        <v>0.97</v>
      </c>
    </row>
    <row r="841" spans="1:37" x14ac:dyDescent="0.3">
      <c r="A841" s="86" t="str">
        <f t="shared" si="13"/>
        <v>SDGbaseTra_UrbAS_BAUPVAXaasug</v>
      </c>
      <c r="B841" s="2" t="s">
        <v>222</v>
      </c>
      <c r="C841" s="4" t="s">
        <v>218</v>
      </c>
      <c r="D841" s="7" t="s">
        <v>212</v>
      </c>
      <c r="E841" t="s">
        <v>13</v>
      </c>
      <c r="F841">
        <v>1</v>
      </c>
      <c r="G841">
        <v>0.98</v>
      </c>
      <c r="H841">
        <v>0.97</v>
      </c>
      <c r="I841">
        <v>0.97</v>
      </c>
      <c r="J841">
        <v>0.97</v>
      </c>
      <c r="K841">
        <v>0.97</v>
      </c>
      <c r="L841">
        <v>0.97</v>
      </c>
      <c r="M841">
        <v>0.97</v>
      </c>
      <c r="N841">
        <v>0.96</v>
      </c>
      <c r="O841">
        <v>0.98</v>
      </c>
      <c r="P841">
        <v>0.97</v>
      </c>
      <c r="Q841">
        <v>0.96</v>
      </c>
      <c r="R841">
        <v>0.96</v>
      </c>
      <c r="S841">
        <v>0.97</v>
      </c>
      <c r="T841">
        <v>0.97</v>
      </c>
      <c r="U841">
        <v>0.97</v>
      </c>
      <c r="V841">
        <v>0.96</v>
      </c>
      <c r="W841">
        <v>0.96</v>
      </c>
      <c r="X841">
        <v>0.97</v>
      </c>
      <c r="Y841">
        <v>0.97</v>
      </c>
      <c r="Z841">
        <v>0.97</v>
      </c>
      <c r="AA841">
        <v>0.97</v>
      </c>
      <c r="AB841">
        <v>0.97</v>
      </c>
      <c r="AC841">
        <v>0.97</v>
      </c>
      <c r="AD841">
        <v>0.97</v>
      </c>
      <c r="AE841">
        <v>0.96</v>
      </c>
      <c r="AF841">
        <v>0.97</v>
      </c>
      <c r="AG841">
        <v>0.97</v>
      </c>
      <c r="AH841">
        <v>0.96</v>
      </c>
      <c r="AI841">
        <v>0.95</v>
      </c>
      <c r="AJ841">
        <v>0.94</v>
      </c>
      <c r="AK841">
        <v>0.94</v>
      </c>
    </row>
    <row r="842" spans="1:37" x14ac:dyDescent="0.3">
      <c r="A842" s="86" t="str">
        <f t="shared" si="13"/>
        <v>SDGbaseTra_UrbAS_BAUPVAXaaoth</v>
      </c>
      <c r="B842" s="2" t="s">
        <v>222</v>
      </c>
      <c r="C842" s="4" t="s">
        <v>218</v>
      </c>
      <c r="D842" s="7" t="s">
        <v>212</v>
      </c>
      <c r="E842" t="s">
        <v>14</v>
      </c>
      <c r="F842">
        <v>1</v>
      </c>
      <c r="G842">
        <v>0.93</v>
      </c>
      <c r="H842">
        <v>0.96</v>
      </c>
      <c r="I842">
        <v>0.97</v>
      </c>
      <c r="J842">
        <v>0.98</v>
      </c>
      <c r="K842">
        <v>1</v>
      </c>
      <c r="L842">
        <v>1.02</v>
      </c>
      <c r="M842">
        <v>1.04</v>
      </c>
      <c r="N842">
        <v>1.06</v>
      </c>
      <c r="O842">
        <v>1.1399999999999999</v>
      </c>
      <c r="P842">
        <v>1.1599999999999999</v>
      </c>
      <c r="Q842">
        <v>1.1599999999999999</v>
      </c>
      <c r="R842">
        <v>1.18</v>
      </c>
      <c r="S842">
        <v>1.2</v>
      </c>
      <c r="T842">
        <v>1.22</v>
      </c>
      <c r="U842">
        <v>1.25</v>
      </c>
      <c r="V842">
        <v>1.28</v>
      </c>
      <c r="W842">
        <v>1.31</v>
      </c>
      <c r="X842">
        <v>1.35</v>
      </c>
      <c r="Y842">
        <v>1.39</v>
      </c>
      <c r="Z842">
        <v>1.41</v>
      </c>
      <c r="AA842">
        <v>1.44</v>
      </c>
      <c r="AB842">
        <v>1.48</v>
      </c>
      <c r="AC842">
        <v>1.51</v>
      </c>
      <c r="AD842">
        <v>1.53</v>
      </c>
      <c r="AE842">
        <v>1.56</v>
      </c>
      <c r="AF842">
        <v>1.58</v>
      </c>
      <c r="AG842">
        <v>1.61</v>
      </c>
      <c r="AH842">
        <v>1.57</v>
      </c>
      <c r="AI842">
        <v>1.51</v>
      </c>
      <c r="AJ842">
        <v>1.46</v>
      </c>
      <c r="AK842">
        <v>1.4</v>
      </c>
    </row>
    <row r="843" spans="1:37" x14ac:dyDescent="0.3">
      <c r="A843" s="86" t="str">
        <f t="shared" si="13"/>
        <v>SDGbaseTra_UrbAS_BAUPVAXalani</v>
      </c>
      <c r="B843" s="2" t="s">
        <v>222</v>
      </c>
      <c r="C843" s="4" t="s">
        <v>218</v>
      </c>
      <c r="D843" s="7" t="s">
        <v>212</v>
      </c>
      <c r="E843" t="s">
        <v>15</v>
      </c>
      <c r="F843">
        <v>1</v>
      </c>
      <c r="G843">
        <v>0.79</v>
      </c>
      <c r="H843">
        <v>0.86</v>
      </c>
      <c r="I843">
        <v>0.87</v>
      </c>
      <c r="J843">
        <v>0.87</v>
      </c>
      <c r="K843">
        <v>0.89</v>
      </c>
      <c r="L843">
        <v>0.9</v>
      </c>
      <c r="M843">
        <v>0.9</v>
      </c>
      <c r="N843">
        <v>0.91</v>
      </c>
      <c r="O843">
        <v>0.96</v>
      </c>
      <c r="P843">
        <v>0.95</v>
      </c>
      <c r="Q843">
        <v>0.93</v>
      </c>
      <c r="R843">
        <v>0.93</v>
      </c>
      <c r="S843">
        <v>0.93</v>
      </c>
      <c r="T843">
        <v>0.93</v>
      </c>
      <c r="U843">
        <v>0.93</v>
      </c>
      <c r="V843">
        <v>0.93</v>
      </c>
      <c r="W843">
        <v>0.93</v>
      </c>
      <c r="X843">
        <v>0.94</v>
      </c>
      <c r="Y843">
        <v>0.94</v>
      </c>
      <c r="Z843">
        <v>0.94</v>
      </c>
      <c r="AA843">
        <v>0.94</v>
      </c>
      <c r="AB843">
        <v>0.96</v>
      </c>
      <c r="AC843">
        <v>0.96</v>
      </c>
      <c r="AD843">
        <v>0.95</v>
      </c>
      <c r="AE843">
        <v>0.95</v>
      </c>
      <c r="AF843">
        <v>0.95</v>
      </c>
      <c r="AG843">
        <v>0.95</v>
      </c>
      <c r="AH843">
        <v>0.98</v>
      </c>
      <c r="AI843">
        <v>0.99</v>
      </c>
      <c r="AJ843">
        <v>0.99</v>
      </c>
      <c r="AK843">
        <v>0.99</v>
      </c>
    </row>
    <row r="844" spans="1:37" x14ac:dyDescent="0.3">
      <c r="A844" s="86" t="str">
        <f t="shared" si="13"/>
        <v>SDGbaseTra_UrbAS_BAUPVAXafore</v>
      </c>
      <c r="B844" s="2" t="s">
        <v>222</v>
      </c>
      <c r="C844" s="4" t="s">
        <v>218</v>
      </c>
      <c r="D844" s="7" t="s">
        <v>212</v>
      </c>
      <c r="E844" t="s">
        <v>16</v>
      </c>
      <c r="F844">
        <v>1</v>
      </c>
      <c r="G844">
        <v>0.95</v>
      </c>
      <c r="H844">
        <v>0.95</v>
      </c>
      <c r="I844">
        <v>0.96</v>
      </c>
      <c r="J844">
        <v>0.96</v>
      </c>
      <c r="K844">
        <v>0.96</v>
      </c>
      <c r="L844">
        <v>0.95</v>
      </c>
      <c r="M844">
        <v>0.95</v>
      </c>
      <c r="N844">
        <v>0.96</v>
      </c>
      <c r="O844">
        <v>0.97</v>
      </c>
      <c r="P844">
        <v>0.96</v>
      </c>
      <c r="Q844">
        <v>0.96</v>
      </c>
      <c r="R844">
        <v>0.96</v>
      </c>
      <c r="S844">
        <v>0.96</v>
      </c>
      <c r="T844">
        <v>0.95</v>
      </c>
      <c r="U844">
        <v>0.96</v>
      </c>
      <c r="V844">
        <v>0.97</v>
      </c>
      <c r="W844">
        <v>0.97</v>
      </c>
      <c r="X844">
        <v>0.98</v>
      </c>
      <c r="Y844">
        <v>0.98</v>
      </c>
      <c r="Z844">
        <v>0.98</v>
      </c>
      <c r="AA844">
        <v>0.98</v>
      </c>
      <c r="AB844">
        <v>0.98</v>
      </c>
      <c r="AC844">
        <v>0.97</v>
      </c>
      <c r="AD844">
        <v>0.97</v>
      </c>
      <c r="AE844">
        <v>0.97</v>
      </c>
      <c r="AF844">
        <v>0.97</v>
      </c>
      <c r="AG844">
        <v>0.97</v>
      </c>
      <c r="AH844">
        <v>0.96</v>
      </c>
      <c r="AI844">
        <v>0.95</v>
      </c>
      <c r="AJ844">
        <v>0.95</v>
      </c>
      <c r="AK844">
        <v>0.95</v>
      </c>
    </row>
    <row r="845" spans="1:37" x14ac:dyDescent="0.3">
      <c r="A845" s="86" t="str">
        <f t="shared" si="13"/>
        <v>SDGbaseTra_UrbAS_BAUPVAXafish</v>
      </c>
      <c r="B845" s="2" t="s">
        <v>222</v>
      </c>
      <c r="C845" s="4" t="s">
        <v>218</v>
      </c>
      <c r="D845" s="7" t="s">
        <v>212</v>
      </c>
      <c r="E845" t="s">
        <v>17</v>
      </c>
      <c r="F845">
        <v>1</v>
      </c>
      <c r="G845">
        <v>0.93</v>
      </c>
      <c r="H845">
        <v>0.94</v>
      </c>
      <c r="I845">
        <v>0.93</v>
      </c>
      <c r="J845">
        <v>0.92</v>
      </c>
      <c r="K845">
        <v>0.92</v>
      </c>
      <c r="L845">
        <v>0.92</v>
      </c>
      <c r="M845">
        <v>0.92</v>
      </c>
      <c r="N845">
        <v>0.93</v>
      </c>
      <c r="O845">
        <v>0.97</v>
      </c>
      <c r="P845">
        <v>0.97</v>
      </c>
      <c r="Q845">
        <v>0.96</v>
      </c>
      <c r="R845">
        <v>0.95</v>
      </c>
      <c r="S845">
        <v>0.95</v>
      </c>
      <c r="T845">
        <v>0.95</v>
      </c>
      <c r="U845">
        <v>0.95</v>
      </c>
      <c r="V845">
        <v>0.95</v>
      </c>
      <c r="W845">
        <v>0.95</v>
      </c>
      <c r="X845">
        <v>0.96</v>
      </c>
      <c r="Y845">
        <v>0.96</v>
      </c>
      <c r="Z845">
        <v>0.96</v>
      </c>
      <c r="AA845">
        <v>0.96</v>
      </c>
      <c r="AB845">
        <v>0.97</v>
      </c>
      <c r="AC845">
        <v>0.98</v>
      </c>
      <c r="AD845">
        <v>0.98</v>
      </c>
      <c r="AE845">
        <v>0.97</v>
      </c>
      <c r="AF845">
        <v>0.97</v>
      </c>
      <c r="AG845">
        <v>0.97</v>
      </c>
      <c r="AH845">
        <v>0.98</v>
      </c>
      <c r="AI845">
        <v>0.98</v>
      </c>
      <c r="AJ845">
        <v>0.98</v>
      </c>
      <c r="AK845">
        <v>0.98</v>
      </c>
    </row>
    <row r="846" spans="1:37" x14ac:dyDescent="0.3">
      <c r="A846" s="86" t="str">
        <f t="shared" si="13"/>
        <v>SDGbaseTra_UrbAS_BAUPVAXacoal</v>
      </c>
      <c r="B846" s="2" t="s">
        <v>222</v>
      </c>
      <c r="C846" s="4" t="s">
        <v>218</v>
      </c>
      <c r="D846" s="7" t="s">
        <v>212</v>
      </c>
      <c r="E846" t="s">
        <v>18</v>
      </c>
      <c r="F846">
        <v>1</v>
      </c>
      <c r="G846">
        <v>1.03</v>
      </c>
      <c r="H846">
        <v>1.05</v>
      </c>
      <c r="I846">
        <v>1.04</v>
      </c>
      <c r="J846">
        <v>1.04</v>
      </c>
      <c r="K846">
        <v>1.04</v>
      </c>
      <c r="L846">
        <v>1.04</v>
      </c>
      <c r="M846">
        <v>1.05</v>
      </c>
      <c r="N846">
        <v>1.06</v>
      </c>
      <c r="O846">
        <v>1.1100000000000001</v>
      </c>
      <c r="P846">
        <v>1.1200000000000001</v>
      </c>
      <c r="Q846">
        <v>1.1299999999999999</v>
      </c>
      <c r="R846">
        <v>1.1399999999999999</v>
      </c>
      <c r="S846">
        <v>1.1399999999999999</v>
      </c>
      <c r="T846">
        <v>1.1499999999999999</v>
      </c>
      <c r="U846">
        <v>1.1599999999999999</v>
      </c>
      <c r="V846">
        <v>1.1599999999999999</v>
      </c>
      <c r="W846">
        <v>1.17</v>
      </c>
      <c r="X846">
        <v>1.17</v>
      </c>
      <c r="Y846">
        <v>1.19</v>
      </c>
      <c r="Z846">
        <v>1.19</v>
      </c>
      <c r="AA846">
        <v>1.21</v>
      </c>
      <c r="AB846">
        <v>1.23</v>
      </c>
      <c r="AC846">
        <v>1.25</v>
      </c>
      <c r="AD846">
        <v>1.27</v>
      </c>
      <c r="AE846">
        <v>1.29</v>
      </c>
      <c r="AF846">
        <v>1.31</v>
      </c>
      <c r="AG846">
        <v>1.34</v>
      </c>
      <c r="AH846">
        <v>1.38</v>
      </c>
      <c r="AI846">
        <v>1.43</v>
      </c>
      <c r="AJ846">
        <v>1.51</v>
      </c>
      <c r="AK846">
        <v>1.68</v>
      </c>
    </row>
    <row r="847" spans="1:37" x14ac:dyDescent="0.3">
      <c r="A847" s="86" t="str">
        <f t="shared" si="13"/>
        <v>SDGbaseTra_UrbAS_BAUPVAXagold</v>
      </c>
      <c r="B847" s="2" t="s">
        <v>222</v>
      </c>
      <c r="C847" s="4" t="s">
        <v>218</v>
      </c>
      <c r="D847" s="7" t="s">
        <v>212</v>
      </c>
      <c r="E847" t="s">
        <v>19</v>
      </c>
      <c r="F847">
        <v>1</v>
      </c>
      <c r="G847">
        <v>0.98</v>
      </c>
      <c r="H847">
        <v>1.01</v>
      </c>
      <c r="I847">
        <v>1</v>
      </c>
      <c r="J847">
        <v>1</v>
      </c>
      <c r="K847">
        <v>1.01</v>
      </c>
      <c r="L847">
        <v>1.03</v>
      </c>
      <c r="M847">
        <v>1.05</v>
      </c>
      <c r="N847">
        <v>1.07</v>
      </c>
      <c r="O847">
        <v>1.1499999999999999</v>
      </c>
      <c r="P847">
        <v>1.18</v>
      </c>
      <c r="Q847">
        <v>1.19</v>
      </c>
      <c r="R847">
        <v>1.2</v>
      </c>
      <c r="S847">
        <v>1.22</v>
      </c>
      <c r="T847">
        <v>1.23</v>
      </c>
      <c r="U847">
        <v>1.25</v>
      </c>
      <c r="V847">
        <v>1.26</v>
      </c>
      <c r="W847">
        <v>1.28</v>
      </c>
      <c r="X847">
        <v>1.3</v>
      </c>
      <c r="Y847">
        <v>1.31</v>
      </c>
      <c r="Z847">
        <v>1.32</v>
      </c>
      <c r="AA847">
        <v>1.33</v>
      </c>
      <c r="AB847">
        <v>1.36</v>
      </c>
      <c r="AC847">
        <v>1.37</v>
      </c>
      <c r="AD847">
        <v>1.38</v>
      </c>
      <c r="AE847">
        <v>1.39</v>
      </c>
      <c r="AF847">
        <v>1.39</v>
      </c>
      <c r="AG847">
        <v>1.36</v>
      </c>
      <c r="AH847">
        <v>1.3</v>
      </c>
      <c r="AI847">
        <v>1.22</v>
      </c>
      <c r="AJ847">
        <v>1.1399999999999999</v>
      </c>
      <c r="AK847">
        <v>1.06</v>
      </c>
    </row>
    <row r="848" spans="1:37" x14ac:dyDescent="0.3">
      <c r="A848" s="86" t="str">
        <f t="shared" si="13"/>
        <v>SDGbaseTra_UrbAS_BAUPVAXangas</v>
      </c>
      <c r="B848" s="2" t="s">
        <v>222</v>
      </c>
      <c r="C848" s="4" t="s">
        <v>218</v>
      </c>
      <c r="D848" s="7" t="s">
        <v>212</v>
      </c>
      <c r="E848" t="s">
        <v>20</v>
      </c>
      <c r="F848">
        <v>1</v>
      </c>
      <c r="G848">
        <v>1.05</v>
      </c>
      <c r="H848">
        <v>1.07</v>
      </c>
      <c r="I848">
        <v>1.05</v>
      </c>
      <c r="J848">
        <v>1.05</v>
      </c>
      <c r="K848">
        <v>1.05</v>
      </c>
      <c r="L848">
        <v>1.06</v>
      </c>
      <c r="M848">
        <v>1.07</v>
      </c>
      <c r="N848">
        <v>1.08</v>
      </c>
      <c r="O848">
        <v>1.1499999999999999</v>
      </c>
      <c r="P848">
        <v>1.17</v>
      </c>
      <c r="Q848">
        <v>1.18</v>
      </c>
      <c r="R848">
        <v>1.18</v>
      </c>
      <c r="S848">
        <v>1.18</v>
      </c>
      <c r="T848">
        <v>1.19</v>
      </c>
      <c r="U848">
        <v>1.19</v>
      </c>
      <c r="V848">
        <v>1.2</v>
      </c>
      <c r="W848">
        <v>1.2</v>
      </c>
      <c r="X848">
        <v>1.21</v>
      </c>
      <c r="Y848">
        <v>1.21</v>
      </c>
      <c r="Z848">
        <v>1.21</v>
      </c>
      <c r="AA848">
        <v>1.22</v>
      </c>
      <c r="AB848">
        <v>1.23</v>
      </c>
      <c r="AC848">
        <v>1.24</v>
      </c>
      <c r="AD848">
        <v>1.24</v>
      </c>
      <c r="AE848">
        <v>1.24</v>
      </c>
      <c r="AF848">
        <v>1.25</v>
      </c>
      <c r="AG848">
        <v>1.24</v>
      </c>
      <c r="AH848">
        <v>1.24</v>
      </c>
      <c r="AI848">
        <v>1.21</v>
      </c>
      <c r="AJ848">
        <v>1.19</v>
      </c>
      <c r="AK848">
        <v>1.17</v>
      </c>
    </row>
    <row r="849" spans="1:37" x14ac:dyDescent="0.3">
      <c r="A849" s="86" t="str">
        <f t="shared" si="13"/>
        <v>SDGbaseTra_UrbAS_BAUPVAXapgm</v>
      </c>
      <c r="B849" s="2" t="s">
        <v>222</v>
      </c>
      <c r="C849" s="4" t="s">
        <v>218</v>
      </c>
      <c r="D849" s="7" t="s">
        <v>212</v>
      </c>
      <c r="E849" t="s">
        <v>21</v>
      </c>
      <c r="F849">
        <v>1</v>
      </c>
      <c r="G849">
        <v>0.69</v>
      </c>
      <c r="H849">
        <v>0.82</v>
      </c>
      <c r="I849">
        <v>0.95</v>
      </c>
      <c r="J849">
        <v>1.05</v>
      </c>
      <c r="K849">
        <v>1.0900000000000001</v>
      </c>
      <c r="L849">
        <v>1.1000000000000001</v>
      </c>
      <c r="M849">
        <v>1.02</v>
      </c>
      <c r="N849">
        <v>0.98</v>
      </c>
      <c r="O849">
        <v>0.96</v>
      </c>
      <c r="P849">
        <v>0.95</v>
      </c>
      <c r="Q849">
        <v>0.95</v>
      </c>
      <c r="R849">
        <v>0.97</v>
      </c>
      <c r="S849">
        <v>0.98</v>
      </c>
      <c r="T849">
        <v>0.99</v>
      </c>
      <c r="U849">
        <v>0.99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1.39</v>
      </c>
      <c r="AC849">
        <v>1.53</v>
      </c>
      <c r="AD849">
        <v>1.49</v>
      </c>
      <c r="AE849">
        <v>1.44</v>
      </c>
      <c r="AF849">
        <v>1.39</v>
      </c>
      <c r="AG849">
        <v>1.36</v>
      </c>
      <c r="AH849">
        <v>1.54</v>
      </c>
      <c r="AI849">
        <v>1.66</v>
      </c>
      <c r="AJ849">
        <v>1.67</v>
      </c>
      <c r="AK849">
        <v>1.66</v>
      </c>
    </row>
    <row r="850" spans="1:37" x14ac:dyDescent="0.3">
      <c r="A850" s="86" t="str">
        <f t="shared" si="13"/>
        <v>SDGbaseTra_UrbAS_BAUPVAXamore</v>
      </c>
      <c r="B850" s="2" t="s">
        <v>222</v>
      </c>
      <c r="C850" s="4" t="s">
        <v>218</v>
      </c>
      <c r="D850" s="7" t="s">
        <v>212</v>
      </c>
      <c r="E850" t="s">
        <v>22</v>
      </c>
      <c r="F850">
        <v>1</v>
      </c>
      <c r="G850">
        <v>1.06</v>
      </c>
      <c r="H850">
        <v>1.07</v>
      </c>
      <c r="I850">
        <v>1.06</v>
      </c>
      <c r="J850">
        <v>1.06</v>
      </c>
      <c r="K850">
        <v>1.06</v>
      </c>
      <c r="L850">
        <v>1.05</v>
      </c>
      <c r="M850">
        <v>1.06</v>
      </c>
      <c r="N850">
        <v>1.06</v>
      </c>
      <c r="O850">
        <v>1.0900000000000001</v>
      </c>
      <c r="P850">
        <v>1.0900000000000001</v>
      </c>
      <c r="Q850">
        <v>1.08</v>
      </c>
      <c r="R850">
        <v>1.07</v>
      </c>
      <c r="S850">
        <v>1.07</v>
      </c>
      <c r="T850">
        <v>1.06</v>
      </c>
      <c r="U850">
        <v>1.06</v>
      </c>
      <c r="V850">
        <v>1.06</v>
      </c>
      <c r="W850">
        <v>1.06</v>
      </c>
      <c r="X850">
        <v>1.06</v>
      </c>
      <c r="Y850">
        <v>1.05</v>
      </c>
      <c r="Z850">
        <v>1.05</v>
      </c>
      <c r="AA850">
        <v>1.05</v>
      </c>
      <c r="AB850">
        <v>1.05</v>
      </c>
      <c r="AC850">
        <v>1.04</v>
      </c>
      <c r="AD850">
        <v>1.04</v>
      </c>
      <c r="AE850">
        <v>1.04</v>
      </c>
      <c r="AF850">
        <v>1.03</v>
      </c>
      <c r="AG850">
        <v>1.03</v>
      </c>
      <c r="AH850">
        <v>1.01</v>
      </c>
      <c r="AI850">
        <v>0.99</v>
      </c>
      <c r="AJ850">
        <v>0.97</v>
      </c>
      <c r="AK850">
        <v>0.95</v>
      </c>
    </row>
    <row r="851" spans="1:37" x14ac:dyDescent="0.3">
      <c r="A851" s="86" t="str">
        <f t="shared" si="13"/>
        <v>SDGbaseTra_UrbAS_BAUPVAXamine</v>
      </c>
      <c r="B851" s="2" t="s">
        <v>222</v>
      </c>
      <c r="C851" s="4" t="s">
        <v>218</v>
      </c>
      <c r="D851" s="7" t="s">
        <v>212</v>
      </c>
      <c r="E851" t="s">
        <v>23</v>
      </c>
      <c r="F851">
        <v>1</v>
      </c>
      <c r="G851">
        <v>1.03</v>
      </c>
      <c r="H851">
        <v>1.04</v>
      </c>
      <c r="I851">
        <v>1.05</v>
      </c>
      <c r="J851">
        <v>1.07</v>
      </c>
      <c r="K851">
        <v>1.06</v>
      </c>
      <c r="L851">
        <v>1.06</v>
      </c>
      <c r="M851">
        <v>1.06</v>
      </c>
      <c r="N851">
        <v>1.05</v>
      </c>
      <c r="O851">
        <v>1.06</v>
      </c>
      <c r="P851">
        <v>1.05</v>
      </c>
      <c r="Q851">
        <v>1.05</v>
      </c>
      <c r="R851">
        <v>1.04</v>
      </c>
      <c r="S851">
        <v>1.04</v>
      </c>
      <c r="T851">
        <v>1.04</v>
      </c>
      <c r="U851">
        <v>1.04</v>
      </c>
      <c r="V851">
        <v>1.04</v>
      </c>
      <c r="W851">
        <v>1.04</v>
      </c>
      <c r="X851">
        <v>1.05</v>
      </c>
      <c r="Y851">
        <v>1.06</v>
      </c>
      <c r="Z851">
        <v>1.06</v>
      </c>
      <c r="AA851">
        <v>1.06</v>
      </c>
      <c r="AB851">
        <v>1.05</v>
      </c>
      <c r="AC851">
        <v>1.04</v>
      </c>
      <c r="AD851">
        <v>1.04</v>
      </c>
      <c r="AE851">
        <v>1.04</v>
      </c>
      <c r="AF851">
        <v>1.04</v>
      </c>
      <c r="AG851">
        <v>1.05</v>
      </c>
      <c r="AH851">
        <v>1.05</v>
      </c>
      <c r="AI851">
        <v>1.04</v>
      </c>
      <c r="AJ851">
        <v>1.03</v>
      </c>
      <c r="AK851">
        <v>1.03</v>
      </c>
    </row>
    <row r="852" spans="1:37" x14ac:dyDescent="0.3">
      <c r="A852" s="86" t="str">
        <f t="shared" si="13"/>
        <v>SDGbaseTra_UrbAS_BAUPVAXameat</v>
      </c>
      <c r="B852" s="2" t="s">
        <v>222</v>
      </c>
      <c r="C852" s="4" t="s">
        <v>218</v>
      </c>
      <c r="D852" s="7" t="s">
        <v>212</v>
      </c>
      <c r="E852" t="s">
        <v>24</v>
      </c>
      <c r="F852">
        <v>1</v>
      </c>
      <c r="G852">
        <v>0.96</v>
      </c>
      <c r="H852">
        <v>0.93</v>
      </c>
      <c r="I852">
        <v>0.93</v>
      </c>
      <c r="J852">
        <v>0.92</v>
      </c>
      <c r="K852">
        <v>0.93</v>
      </c>
      <c r="L852">
        <v>0.93</v>
      </c>
      <c r="M852">
        <v>0.93</v>
      </c>
      <c r="N852">
        <v>0.93</v>
      </c>
      <c r="O852">
        <v>0.94</v>
      </c>
      <c r="P852">
        <v>0.94</v>
      </c>
      <c r="Q852">
        <v>0.94</v>
      </c>
      <c r="R852">
        <v>0.95</v>
      </c>
      <c r="S852">
        <v>0.95</v>
      </c>
      <c r="T852">
        <v>0.96</v>
      </c>
      <c r="U852">
        <v>0.95</v>
      </c>
      <c r="V852">
        <v>0.95</v>
      </c>
      <c r="W852">
        <v>0.96</v>
      </c>
      <c r="X852">
        <v>0.96</v>
      </c>
      <c r="Y852">
        <v>0.95</v>
      </c>
      <c r="Z852">
        <v>0.95</v>
      </c>
      <c r="AA852">
        <v>0.95</v>
      </c>
      <c r="AB852">
        <v>0.95</v>
      </c>
      <c r="AC852">
        <v>0.95</v>
      </c>
      <c r="AD852">
        <v>0.95</v>
      </c>
      <c r="AE852">
        <v>0.95</v>
      </c>
      <c r="AF852">
        <v>0.96</v>
      </c>
      <c r="AG852">
        <v>0.96</v>
      </c>
      <c r="AH852">
        <v>0.95</v>
      </c>
      <c r="AI852">
        <v>0.96</v>
      </c>
      <c r="AJ852">
        <v>0.97</v>
      </c>
      <c r="AK852">
        <v>0.97</v>
      </c>
    </row>
    <row r="853" spans="1:37" x14ac:dyDescent="0.3">
      <c r="A853" s="86" t="str">
        <f t="shared" si="13"/>
        <v>SDGbaseTra_UrbAS_BAUPVAXapfis</v>
      </c>
      <c r="B853" s="2" t="s">
        <v>222</v>
      </c>
      <c r="C853" s="4" t="s">
        <v>218</v>
      </c>
      <c r="D853" s="7" t="s">
        <v>212</v>
      </c>
      <c r="E853" t="s">
        <v>25</v>
      </c>
      <c r="F853">
        <v>1</v>
      </c>
      <c r="G853">
        <v>1</v>
      </c>
      <c r="H853">
        <v>0.99</v>
      </c>
      <c r="I853">
        <v>0.98</v>
      </c>
      <c r="J853">
        <v>0.97</v>
      </c>
      <c r="K853">
        <v>0.97</v>
      </c>
      <c r="L853">
        <v>0.97</v>
      </c>
      <c r="M853">
        <v>0.97</v>
      </c>
      <c r="N853">
        <v>0.97</v>
      </c>
      <c r="O853">
        <v>0.99</v>
      </c>
      <c r="P853">
        <v>0.99</v>
      </c>
      <c r="Q853">
        <v>0.98</v>
      </c>
      <c r="R853">
        <v>0.99</v>
      </c>
      <c r="S853">
        <v>0.99</v>
      </c>
      <c r="T853">
        <v>0.99</v>
      </c>
      <c r="U853">
        <v>0.99</v>
      </c>
      <c r="V853">
        <v>0.99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0.99</v>
      </c>
      <c r="AI853">
        <v>0.97</v>
      </c>
      <c r="AJ853">
        <v>0.97</v>
      </c>
      <c r="AK853">
        <v>0.96</v>
      </c>
    </row>
    <row r="854" spans="1:37" x14ac:dyDescent="0.3">
      <c r="A854" s="86" t="str">
        <f t="shared" si="13"/>
        <v>SDGbaseTra_UrbAS_BAUPVAXavege</v>
      </c>
      <c r="B854" s="2" t="s">
        <v>222</v>
      </c>
      <c r="C854" s="4" t="s">
        <v>218</v>
      </c>
      <c r="D854" s="7" t="s">
        <v>212</v>
      </c>
      <c r="E854" t="s">
        <v>26</v>
      </c>
      <c r="F854">
        <v>1</v>
      </c>
      <c r="G854">
        <v>0.98</v>
      </c>
      <c r="H854">
        <v>0.98</v>
      </c>
      <c r="I854">
        <v>0.98</v>
      </c>
      <c r="J854">
        <v>0.97</v>
      </c>
      <c r="K854">
        <v>0.97</v>
      </c>
      <c r="L854">
        <v>0.97</v>
      </c>
      <c r="M854">
        <v>0.97</v>
      </c>
      <c r="N854">
        <v>0.98</v>
      </c>
      <c r="O854">
        <v>1</v>
      </c>
      <c r="P854">
        <v>1</v>
      </c>
      <c r="Q854">
        <v>0.99</v>
      </c>
      <c r="R854">
        <v>0.99</v>
      </c>
      <c r="S854">
        <v>0.99</v>
      </c>
      <c r="T854">
        <v>1</v>
      </c>
      <c r="U854">
        <v>1</v>
      </c>
      <c r="V854">
        <v>1</v>
      </c>
      <c r="W854">
        <v>1</v>
      </c>
      <c r="X854">
        <v>1.01</v>
      </c>
      <c r="Y854">
        <v>1</v>
      </c>
      <c r="Z854">
        <v>1</v>
      </c>
      <c r="AA854">
        <v>1</v>
      </c>
      <c r="AB854">
        <v>1.01</v>
      </c>
      <c r="AC854">
        <v>1.01</v>
      </c>
      <c r="AD854">
        <v>1.01</v>
      </c>
      <c r="AE854">
        <v>1</v>
      </c>
      <c r="AF854">
        <v>1</v>
      </c>
      <c r="AG854">
        <v>1</v>
      </c>
      <c r="AH854">
        <v>0.99</v>
      </c>
      <c r="AI854">
        <v>0.98</v>
      </c>
      <c r="AJ854">
        <v>0.97</v>
      </c>
      <c r="AK854">
        <v>0.96</v>
      </c>
    </row>
    <row r="855" spans="1:37" x14ac:dyDescent="0.3">
      <c r="A855" s="86" t="str">
        <f t="shared" si="13"/>
        <v>SDGbaseTra_UrbAS_BAUPVAXafats</v>
      </c>
      <c r="B855" s="2" t="s">
        <v>222</v>
      </c>
      <c r="C855" s="4" t="s">
        <v>218</v>
      </c>
      <c r="D855" s="7" t="s">
        <v>212</v>
      </c>
      <c r="E855" t="s">
        <v>27</v>
      </c>
      <c r="F855">
        <v>1</v>
      </c>
      <c r="G855">
        <v>0.97</v>
      </c>
      <c r="H855">
        <v>0.96</v>
      </c>
      <c r="I855">
        <v>0.94</v>
      </c>
      <c r="J855">
        <v>0.93</v>
      </c>
      <c r="K855">
        <v>0.93</v>
      </c>
      <c r="L855">
        <v>0.92</v>
      </c>
      <c r="M855">
        <v>0.92</v>
      </c>
      <c r="N855">
        <v>0.92</v>
      </c>
      <c r="O855">
        <v>1.01</v>
      </c>
      <c r="P855">
        <v>1</v>
      </c>
      <c r="Q855">
        <v>0.97</v>
      </c>
      <c r="R855">
        <v>0.95</v>
      </c>
      <c r="S855">
        <v>0.93</v>
      </c>
      <c r="T855">
        <v>0.93</v>
      </c>
      <c r="U855">
        <v>0.92</v>
      </c>
      <c r="V855">
        <v>0.91</v>
      </c>
      <c r="W855">
        <v>0.91</v>
      </c>
      <c r="X855">
        <v>0.91</v>
      </c>
      <c r="Y855">
        <v>0.91</v>
      </c>
      <c r="Z855">
        <v>0.91</v>
      </c>
      <c r="AA855">
        <v>0.91</v>
      </c>
      <c r="AB855">
        <v>0.94</v>
      </c>
      <c r="AC855">
        <v>0.94</v>
      </c>
      <c r="AD855">
        <v>0.93</v>
      </c>
      <c r="AE855">
        <v>0.92</v>
      </c>
      <c r="AF855">
        <v>0.91</v>
      </c>
      <c r="AG855">
        <v>0.91</v>
      </c>
      <c r="AH855">
        <v>0.92</v>
      </c>
      <c r="AI855">
        <v>0.92</v>
      </c>
      <c r="AJ855">
        <v>0.92</v>
      </c>
      <c r="AK855">
        <v>0.92</v>
      </c>
    </row>
    <row r="856" spans="1:37" x14ac:dyDescent="0.3">
      <c r="A856" s="86" t="str">
        <f t="shared" si="13"/>
        <v>SDGbaseTra_UrbAS_BAUPVAXadair</v>
      </c>
      <c r="B856" s="2" t="s">
        <v>222</v>
      </c>
      <c r="C856" s="4" t="s">
        <v>218</v>
      </c>
      <c r="D856" s="7" t="s">
        <v>212</v>
      </c>
      <c r="E856" t="s">
        <v>28</v>
      </c>
      <c r="F856">
        <v>1</v>
      </c>
      <c r="G856">
        <v>0.99</v>
      </c>
      <c r="H856">
        <v>0.98</v>
      </c>
      <c r="I856">
        <v>0.97</v>
      </c>
      <c r="J856">
        <v>0.96</v>
      </c>
      <c r="K856">
        <v>0.97</v>
      </c>
      <c r="L856">
        <v>0.97</v>
      </c>
      <c r="M856">
        <v>0.97</v>
      </c>
      <c r="N856">
        <v>0.97</v>
      </c>
      <c r="O856">
        <v>0.99</v>
      </c>
      <c r="P856">
        <v>0.99</v>
      </c>
      <c r="Q856">
        <v>0.98</v>
      </c>
      <c r="R856">
        <v>0.98</v>
      </c>
      <c r="S856">
        <v>0.99</v>
      </c>
      <c r="T856">
        <v>0.99</v>
      </c>
      <c r="U856">
        <v>0.99</v>
      </c>
      <c r="V856">
        <v>0.99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0.99</v>
      </c>
      <c r="AI856">
        <v>0.98</v>
      </c>
      <c r="AJ856">
        <v>0.97</v>
      </c>
      <c r="AK856">
        <v>0.96</v>
      </c>
    </row>
    <row r="857" spans="1:37" x14ac:dyDescent="0.3">
      <c r="A857" s="86" t="str">
        <f t="shared" si="13"/>
        <v>SDGbaseTra_UrbAS_BAUPVAXagrai</v>
      </c>
      <c r="B857" s="2" t="s">
        <v>222</v>
      </c>
      <c r="C857" s="4" t="s">
        <v>218</v>
      </c>
      <c r="D857" s="7" t="s">
        <v>212</v>
      </c>
      <c r="E857" t="s">
        <v>29</v>
      </c>
      <c r="F857">
        <v>1</v>
      </c>
      <c r="G857">
        <v>1</v>
      </c>
      <c r="H857">
        <v>0.98</v>
      </c>
      <c r="I857">
        <v>0.98</v>
      </c>
      <c r="J857">
        <v>0.97</v>
      </c>
      <c r="K857">
        <v>0.96</v>
      </c>
      <c r="L857">
        <v>0.96</v>
      </c>
      <c r="M857">
        <v>0.95</v>
      </c>
      <c r="N857">
        <v>0.95</v>
      </c>
      <c r="O857">
        <v>0.95</v>
      </c>
      <c r="P857">
        <v>0.95</v>
      </c>
      <c r="Q857">
        <v>0.94</v>
      </c>
      <c r="R857">
        <v>0.94</v>
      </c>
      <c r="S857">
        <v>0.94</v>
      </c>
      <c r="T857">
        <v>0.94</v>
      </c>
      <c r="U857">
        <v>0.94</v>
      </c>
      <c r="V857">
        <v>0.94</v>
      </c>
      <c r="W857">
        <v>0.94</v>
      </c>
      <c r="X857">
        <v>0.94</v>
      </c>
      <c r="Y857">
        <v>0.94</v>
      </c>
      <c r="Z857">
        <v>0.94</v>
      </c>
      <c r="AA857">
        <v>0.94</v>
      </c>
      <c r="AB857">
        <v>0.94</v>
      </c>
      <c r="AC857">
        <v>0.94</v>
      </c>
      <c r="AD857">
        <v>0.94</v>
      </c>
      <c r="AE857">
        <v>0.95</v>
      </c>
      <c r="AF857">
        <v>0.95</v>
      </c>
      <c r="AG857">
        <v>0.94</v>
      </c>
      <c r="AH857">
        <v>0.93</v>
      </c>
      <c r="AI857">
        <v>0.93</v>
      </c>
      <c r="AJ857">
        <v>0.93</v>
      </c>
      <c r="AK857">
        <v>0.93</v>
      </c>
    </row>
    <row r="858" spans="1:37" x14ac:dyDescent="0.3">
      <c r="A858" s="86" t="str">
        <f t="shared" si="13"/>
        <v>SDGbaseTra_UrbAS_BAUPVAXastar</v>
      </c>
      <c r="B858" s="2" t="s">
        <v>222</v>
      </c>
      <c r="C858" s="4" t="s">
        <v>218</v>
      </c>
      <c r="D858" s="7" t="s">
        <v>212</v>
      </c>
      <c r="E858" t="s">
        <v>30</v>
      </c>
      <c r="F858">
        <v>1</v>
      </c>
      <c r="G858">
        <v>0.99</v>
      </c>
      <c r="H858">
        <v>0.97</v>
      </c>
      <c r="I858">
        <v>0.97</v>
      </c>
      <c r="J858">
        <v>0.96</v>
      </c>
      <c r="K858">
        <v>0.95</v>
      </c>
      <c r="L858">
        <v>0.95</v>
      </c>
      <c r="M858">
        <v>0.95</v>
      </c>
      <c r="N858">
        <v>0.94</v>
      </c>
      <c r="O858">
        <v>0.94</v>
      </c>
      <c r="P858">
        <v>0.94</v>
      </c>
      <c r="Q858">
        <v>0.94</v>
      </c>
      <c r="R858">
        <v>0.93</v>
      </c>
      <c r="S858">
        <v>0.93</v>
      </c>
      <c r="T858">
        <v>0.93</v>
      </c>
      <c r="U858">
        <v>0.93</v>
      </c>
      <c r="V858">
        <v>0.92</v>
      </c>
      <c r="W858">
        <v>0.92</v>
      </c>
      <c r="X858">
        <v>0.92</v>
      </c>
      <c r="Y858">
        <v>0.92</v>
      </c>
      <c r="Z858">
        <v>0.92</v>
      </c>
      <c r="AA858">
        <v>0.92</v>
      </c>
      <c r="AB858">
        <v>0.92</v>
      </c>
      <c r="AC858">
        <v>0.92</v>
      </c>
      <c r="AD858">
        <v>0.92</v>
      </c>
      <c r="AE858">
        <v>0.92</v>
      </c>
      <c r="AF858">
        <v>0.92</v>
      </c>
      <c r="AG858">
        <v>0.9</v>
      </c>
      <c r="AH858">
        <v>0.87</v>
      </c>
      <c r="AI858">
        <v>0.85</v>
      </c>
      <c r="AJ858">
        <v>0.84</v>
      </c>
      <c r="AK858">
        <v>0.83</v>
      </c>
    </row>
    <row r="859" spans="1:37" x14ac:dyDescent="0.3">
      <c r="A859" s="86" t="str">
        <f t="shared" si="13"/>
        <v>SDGbaseTra_UrbAS_BAUPVAXafeed</v>
      </c>
      <c r="B859" s="2" t="s">
        <v>222</v>
      </c>
      <c r="C859" s="4" t="s">
        <v>218</v>
      </c>
      <c r="D859" s="7" t="s">
        <v>212</v>
      </c>
      <c r="E859" t="s">
        <v>31</v>
      </c>
      <c r="F859">
        <v>1</v>
      </c>
      <c r="G859">
        <v>0.76</v>
      </c>
      <c r="H859">
        <v>0.86</v>
      </c>
      <c r="I859">
        <v>0.86</v>
      </c>
      <c r="J859">
        <v>0.86</v>
      </c>
      <c r="K859">
        <v>0.91</v>
      </c>
      <c r="L859">
        <v>0.91</v>
      </c>
      <c r="M859">
        <v>0.91</v>
      </c>
      <c r="N859">
        <v>0.92</v>
      </c>
      <c r="O859">
        <v>0.96</v>
      </c>
      <c r="P859">
        <v>0.95</v>
      </c>
      <c r="Q859">
        <v>0.94</v>
      </c>
      <c r="R859">
        <v>0.95</v>
      </c>
      <c r="S859">
        <v>0.95</v>
      </c>
      <c r="T859">
        <v>0.96</v>
      </c>
      <c r="U859">
        <v>0.96</v>
      </c>
      <c r="V859">
        <v>0.96</v>
      </c>
      <c r="W859">
        <v>0.97</v>
      </c>
      <c r="X859">
        <v>0.97</v>
      </c>
      <c r="Y859">
        <v>0.98</v>
      </c>
      <c r="Z859">
        <v>0.98</v>
      </c>
      <c r="AA859">
        <v>0.98</v>
      </c>
      <c r="AB859">
        <v>0.99</v>
      </c>
      <c r="AC859">
        <v>0.99</v>
      </c>
      <c r="AD859">
        <v>0.99</v>
      </c>
      <c r="AE859">
        <v>0.98</v>
      </c>
      <c r="AF859">
        <v>0.98</v>
      </c>
      <c r="AG859">
        <v>0.98</v>
      </c>
      <c r="AH859">
        <v>1.03</v>
      </c>
      <c r="AI859">
        <v>1.05</v>
      </c>
      <c r="AJ859">
        <v>1.05</v>
      </c>
      <c r="AK859">
        <v>1.04</v>
      </c>
    </row>
    <row r="860" spans="1:37" x14ac:dyDescent="0.3">
      <c r="A860" s="86" t="str">
        <f t="shared" si="13"/>
        <v>SDGbaseTra_UrbAS_BAUPVAXabake</v>
      </c>
      <c r="B860" s="2" t="s">
        <v>222</v>
      </c>
      <c r="C860" s="4" t="s">
        <v>218</v>
      </c>
      <c r="D860" s="7" t="s">
        <v>212</v>
      </c>
      <c r="E860" t="s">
        <v>32</v>
      </c>
      <c r="F860">
        <v>1</v>
      </c>
      <c r="G860">
        <v>1.01</v>
      </c>
      <c r="H860">
        <v>1</v>
      </c>
      <c r="I860">
        <v>1</v>
      </c>
      <c r="J860">
        <v>0.99</v>
      </c>
      <c r="K860">
        <v>0.99</v>
      </c>
      <c r="L860">
        <v>0.99</v>
      </c>
      <c r="M860">
        <v>0.99</v>
      </c>
      <c r="N860">
        <v>0.99</v>
      </c>
      <c r="O860">
        <v>0.99</v>
      </c>
      <c r="P860">
        <v>0.99</v>
      </c>
      <c r="Q860">
        <v>0.99</v>
      </c>
      <c r="R860">
        <v>1</v>
      </c>
      <c r="S860">
        <v>1</v>
      </c>
      <c r="T860">
        <v>1</v>
      </c>
      <c r="U860">
        <v>1.01</v>
      </c>
      <c r="V860">
        <v>1.01</v>
      </c>
      <c r="W860">
        <v>1.01</v>
      </c>
      <c r="X860">
        <v>1.01</v>
      </c>
      <c r="Y860">
        <v>1.01</v>
      </c>
      <c r="Z860">
        <v>1.01</v>
      </c>
      <c r="AA860">
        <v>1.01</v>
      </c>
      <c r="AB860">
        <v>1.01</v>
      </c>
      <c r="AC860">
        <v>1</v>
      </c>
      <c r="AD860">
        <v>1</v>
      </c>
      <c r="AE860">
        <v>1.01</v>
      </c>
      <c r="AF860">
        <v>1.01</v>
      </c>
      <c r="AG860">
        <v>1.01</v>
      </c>
      <c r="AH860">
        <v>0.99</v>
      </c>
      <c r="AI860">
        <v>0.97</v>
      </c>
      <c r="AJ860">
        <v>0.96</v>
      </c>
      <c r="AK860">
        <v>0.96</v>
      </c>
    </row>
    <row r="861" spans="1:37" x14ac:dyDescent="0.3">
      <c r="A861" s="86" t="str">
        <f t="shared" si="13"/>
        <v>SDGbaseTra_UrbAS_BAUPVAXasuga</v>
      </c>
      <c r="B861" s="2" t="s">
        <v>222</v>
      </c>
      <c r="C861" s="4" t="s">
        <v>218</v>
      </c>
      <c r="D861" s="7" t="s">
        <v>212</v>
      </c>
      <c r="E861" t="s">
        <v>33</v>
      </c>
      <c r="F861">
        <v>1</v>
      </c>
      <c r="G861">
        <v>1</v>
      </c>
      <c r="H861">
        <v>1</v>
      </c>
      <c r="I861">
        <v>0.99</v>
      </c>
      <c r="J861">
        <v>0.99</v>
      </c>
      <c r="K861">
        <v>0.98</v>
      </c>
      <c r="L861">
        <v>0.98</v>
      </c>
      <c r="M861">
        <v>0.98</v>
      </c>
      <c r="N861">
        <v>0.98</v>
      </c>
      <c r="O861">
        <v>0.98</v>
      </c>
      <c r="P861">
        <v>0.98</v>
      </c>
      <c r="Q861">
        <v>0.97</v>
      </c>
      <c r="R861">
        <v>0.97</v>
      </c>
      <c r="S861">
        <v>0.98</v>
      </c>
      <c r="T861">
        <v>0.98</v>
      </c>
      <c r="U861">
        <v>0.98</v>
      </c>
      <c r="V861">
        <v>0.98</v>
      </c>
      <c r="W861">
        <v>0.98</v>
      </c>
      <c r="X861">
        <v>0.98</v>
      </c>
      <c r="Y861">
        <v>0.98</v>
      </c>
      <c r="Z861">
        <v>0.98</v>
      </c>
      <c r="AA861">
        <v>0.98</v>
      </c>
      <c r="AB861">
        <v>0.98</v>
      </c>
      <c r="AC861">
        <v>0.98</v>
      </c>
      <c r="AD861">
        <v>0.98</v>
      </c>
      <c r="AE861">
        <v>0.98</v>
      </c>
      <c r="AF861">
        <v>0.98</v>
      </c>
      <c r="AG861">
        <v>0.98</v>
      </c>
      <c r="AH861">
        <v>0.97</v>
      </c>
      <c r="AI861">
        <v>0.96</v>
      </c>
      <c r="AJ861">
        <v>0.96</v>
      </c>
      <c r="AK861">
        <v>0.95</v>
      </c>
    </row>
    <row r="862" spans="1:37" x14ac:dyDescent="0.3">
      <c r="A862" s="86" t="str">
        <f t="shared" si="13"/>
        <v>SDGbaseTra_UrbAS_BAUPVAXaconf</v>
      </c>
      <c r="B862" s="2" t="s">
        <v>222</v>
      </c>
      <c r="C862" s="4" t="s">
        <v>218</v>
      </c>
      <c r="D862" s="7" t="s">
        <v>212</v>
      </c>
      <c r="E862" t="s">
        <v>34</v>
      </c>
      <c r="F862">
        <v>1</v>
      </c>
      <c r="G862">
        <v>1</v>
      </c>
      <c r="H862">
        <v>1</v>
      </c>
      <c r="I862">
        <v>0.99</v>
      </c>
      <c r="J862">
        <v>0.98</v>
      </c>
      <c r="K862">
        <v>0.98</v>
      </c>
      <c r="L862">
        <v>0.99</v>
      </c>
      <c r="M862">
        <v>0.99</v>
      </c>
      <c r="N862">
        <v>1</v>
      </c>
      <c r="O862">
        <v>1</v>
      </c>
      <c r="P862">
        <v>1.01</v>
      </c>
      <c r="Q862">
        <v>1.01</v>
      </c>
      <c r="R862">
        <v>1.02</v>
      </c>
      <c r="S862">
        <v>1.02</v>
      </c>
      <c r="T862">
        <v>1.03</v>
      </c>
      <c r="U862">
        <v>1.04</v>
      </c>
      <c r="V862">
        <v>1.04</v>
      </c>
      <c r="W862">
        <v>1.04</v>
      </c>
      <c r="X862">
        <v>1.04</v>
      </c>
      <c r="Y862">
        <v>1.04</v>
      </c>
      <c r="Z862">
        <v>1.04</v>
      </c>
      <c r="AA862">
        <v>1.04</v>
      </c>
      <c r="AB862">
        <v>1.04</v>
      </c>
      <c r="AC862">
        <v>1.04</v>
      </c>
      <c r="AD862">
        <v>1.04</v>
      </c>
      <c r="AE862">
        <v>1.04</v>
      </c>
      <c r="AF862">
        <v>1.04</v>
      </c>
      <c r="AG862">
        <v>1.04</v>
      </c>
      <c r="AH862">
        <v>1.02</v>
      </c>
      <c r="AI862">
        <v>1.01</v>
      </c>
      <c r="AJ862">
        <v>0.99</v>
      </c>
      <c r="AK862">
        <v>0.98</v>
      </c>
    </row>
    <row r="863" spans="1:37" x14ac:dyDescent="0.3">
      <c r="A863" s="86" t="str">
        <f t="shared" si="13"/>
        <v>SDGbaseTra_UrbAS_BAUPVAXapast</v>
      </c>
      <c r="B863" s="2" t="s">
        <v>222</v>
      </c>
      <c r="C863" s="4" t="s">
        <v>218</v>
      </c>
      <c r="D863" s="7" t="s">
        <v>212</v>
      </c>
      <c r="E863" t="s">
        <v>35</v>
      </c>
      <c r="F863">
        <v>1</v>
      </c>
      <c r="G863">
        <v>0.92</v>
      </c>
      <c r="H863">
        <v>0.94</v>
      </c>
      <c r="I863">
        <v>0.92</v>
      </c>
      <c r="J863">
        <v>0.91</v>
      </c>
      <c r="K863">
        <v>0.93</v>
      </c>
      <c r="L863">
        <v>0.93</v>
      </c>
      <c r="M863">
        <v>0.93</v>
      </c>
      <c r="N863">
        <v>0.93</v>
      </c>
      <c r="O863">
        <v>0.98</v>
      </c>
      <c r="P863">
        <v>0.97</v>
      </c>
      <c r="Q863">
        <v>0.96</v>
      </c>
      <c r="R863">
        <v>0.96</v>
      </c>
      <c r="S863">
        <v>0.96</v>
      </c>
      <c r="T863">
        <v>0.97</v>
      </c>
      <c r="U863">
        <v>0.97</v>
      </c>
      <c r="V863">
        <v>0.96</v>
      </c>
      <c r="W863">
        <v>0.97</v>
      </c>
      <c r="X863">
        <v>0.97</v>
      </c>
      <c r="Y863">
        <v>0.97</v>
      </c>
      <c r="Z863">
        <v>0.96</v>
      </c>
      <c r="AA863">
        <v>0.95</v>
      </c>
      <c r="AB863">
        <v>0.97</v>
      </c>
      <c r="AC863">
        <v>0.97</v>
      </c>
      <c r="AD863">
        <v>0.96</v>
      </c>
      <c r="AE863">
        <v>0.96</v>
      </c>
      <c r="AF863">
        <v>0.96</v>
      </c>
      <c r="AG863">
        <v>0.95</v>
      </c>
      <c r="AH863">
        <v>0.97</v>
      </c>
      <c r="AI863">
        <v>0.97</v>
      </c>
      <c r="AJ863">
        <v>0.97</v>
      </c>
      <c r="AK863">
        <v>0.96</v>
      </c>
    </row>
    <row r="864" spans="1:37" x14ac:dyDescent="0.3">
      <c r="A864" s="86" t="str">
        <f t="shared" si="13"/>
        <v>SDGbaseTra_UrbAS_BAUPVAXaofoo</v>
      </c>
      <c r="B864" s="2" t="s">
        <v>222</v>
      </c>
      <c r="C864" s="4" t="s">
        <v>218</v>
      </c>
      <c r="D864" s="7" t="s">
        <v>212</v>
      </c>
      <c r="E864" t="s">
        <v>36</v>
      </c>
      <c r="F864">
        <v>1</v>
      </c>
      <c r="G864">
        <v>0.96</v>
      </c>
      <c r="H864">
        <v>0.96</v>
      </c>
      <c r="I864">
        <v>0.96</v>
      </c>
      <c r="J864">
        <v>0.95</v>
      </c>
      <c r="K864">
        <v>0.96</v>
      </c>
      <c r="L864">
        <v>0.96</v>
      </c>
      <c r="M864">
        <v>0.96</v>
      </c>
      <c r="N864">
        <v>0.96</v>
      </c>
      <c r="O864">
        <v>0.99</v>
      </c>
      <c r="P864">
        <v>0.98</v>
      </c>
      <c r="Q864">
        <v>0.97</v>
      </c>
      <c r="R864">
        <v>0.97</v>
      </c>
      <c r="S864">
        <v>0.98</v>
      </c>
      <c r="T864">
        <v>0.98</v>
      </c>
      <c r="U864">
        <v>0.98</v>
      </c>
      <c r="V864">
        <v>0.98</v>
      </c>
      <c r="W864">
        <v>0.98</v>
      </c>
      <c r="X864">
        <v>0.99</v>
      </c>
      <c r="Y864">
        <v>0.98</v>
      </c>
      <c r="Z864">
        <v>0.98</v>
      </c>
      <c r="AA864">
        <v>0.98</v>
      </c>
      <c r="AB864">
        <v>0.99</v>
      </c>
      <c r="AC864">
        <v>0.99</v>
      </c>
      <c r="AD864">
        <v>0.98</v>
      </c>
      <c r="AE864">
        <v>0.98</v>
      </c>
      <c r="AF864">
        <v>0.98</v>
      </c>
      <c r="AG864">
        <v>0.98</v>
      </c>
      <c r="AH864">
        <v>0.98</v>
      </c>
      <c r="AI864">
        <v>0.98</v>
      </c>
      <c r="AJ864">
        <v>0.97</v>
      </c>
      <c r="AK864">
        <v>0.97</v>
      </c>
    </row>
    <row r="865" spans="1:37" x14ac:dyDescent="0.3">
      <c r="A865" s="86" t="str">
        <f t="shared" si="13"/>
        <v>SDGbaseTra_UrbAS_BAUPVAXabevt</v>
      </c>
      <c r="B865" s="2" t="s">
        <v>222</v>
      </c>
      <c r="C865" s="4" t="s">
        <v>218</v>
      </c>
      <c r="D865" s="7" t="s">
        <v>212</v>
      </c>
      <c r="E865" t="s">
        <v>37</v>
      </c>
      <c r="F865">
        <v>1</v>
      </c>
      <c r="G865">
        <v>0.99</v>
      </c>
      <c r="H865">
        <v>1.01</v>
      </c>
      <c r="I865">
        <v>0.99</v>
      </c>
      <c r="J865">
        <v>0.98</v>
      </c>
      <c r="K865">
        <v>0.99</v>
      </c>
      <c r="L865">
        <v>0.99</v>
      </c>
      <c r="M865">
        <v>0.99</v>
      </c>
      <c r="N865">
        <v>0.99</v>
      </c>
      <c r="O865">
        <v>1.03</v>
      </c>
      <c r="P865">
        <v>1.03</v>
      </c>
      <c r="Q865">
        <v>1.01</v>
      </c>
      <c r="R865">
        <v>1.01</v>
      </c>
      <c r="S865">
        <v>1.01</v>
      </c>
      <c r="T865">
        <v>1.01</v>
      </c>
      <c r="U865">
        <v>1.01</v>
      </c>
      <c r="V865">
        <v>1.01</v>
      </c>
      <c r="W865">
        <v>1.01</v>
      </c>
      <c r="X865">
        <v>1.02</v>
      </c>
      <c r="Y865">
        <v>1.01</v>
      </c>
      <c r="Z865">
        <v>1.01</v>
      </c>
      <c r="AA865">
        <v>1.01</v>
      </c>
      <c r="AB865">
        <v>1.02</v>
      </c>
      <c r="AC865">
        <v>1.02</v>
      </c>
      <c r="AD865">
        <v>1.02</v>
      </c>
      <c r="AE865">
        <v>1.01</v>
      </c>
      <c r="AF865">
        <v>1.01</v>
      </c>
      <c r="AG865">
        <v>1.01</v>
      </c>
      <c r="AH865">
        <v>1</v>
      </c>
      <c r="AI865">
        <v>0.99</v>
      </c>
      <c r="AJ865">
        <v>0.98</v>
      </c>
      <c r="AK865">
        <v>0.98</v>
      </c>
    </row>
    <row r="866" spans="1:37" x14ac:dyDescent="0.3">
      <c r="A866" s="86" t="str">
        <f t="shared" si="13"/>
        <v>SDGbaseTra_UrbAS_BAUPVAXatext</v>
      </c>
      <c r="B866" s="2" t="s">
        <v>222</v>
      </c>
      <c r="C866" s="4" t="s">
        <v>218</v>
      </c>
      <c r="D866" s="7" t="s">
        <v>212</v>
      </c>
      <c r="E866" t="s">
        <v>38</v>
      </c>
      <c r="F866">
        <v>1</v>
      </c>
      <c r="G866">
        <v>1.0900000000000001</v>
      </c>
      <c r="H866">
        <v>1.08</v>
      </c>
      <c r="I866">
        <v>1.07</v>
      </c>
      <c r="J866">
        <v>1.07</v>
      </c>
      <c r="K866">
        <v>1.07</v>
      </c>
      <c r="L866">
        <v>1.07</v>
      </c>
      <c r="M866">
        <v>1.07</v>
      </c>
      <c r="N866">
        <v>1.08</v>
      </c>
      <c r="O866">
        <v>1.08</v>
      </c>
      <c r="P866">
        <v>1.08</v>
      </c>
      <c r="Q866">
        <v>1.08</v>
      </c>
      <c r="R866">
        <v>1.0900000000000001</v>
      </c>
      <c r="S866">
        <v>1.0900000000000001</v>
      </c>
      <c r="T866">
        <v>1.0900000000000001</v>
      </c>
      <c r="U866">
        <v>1.1000000000000001</v>
      </c>
      <c r="V866">
        <v>1.1000000000000001</v>
      </c>
      <c r="W866">
        <v>1.1100000000000001</v>
      </c>
      <c r="X866">
        <v>1.1100000000000001</v>
      </c>
      <c r="Y866">
        <v>1.1100000000000001</v>
      </c>
      <c r="Z866">
        <v>1.1100000000000001</v>
      </c>
      <c r="AA866">
        <v>1.1100000000000001</v>
      </c>
      <c r="AB866">
        <v>1.1000000000000001</v>
      </c>
      <c r="AC866">
        <v>1.1000000000000001</v>
      </c>
      <c r="AD866">
        <v>1.1000000000000001</v>
      </c>
      <c r="AE866">
        <v>1.1000000000000001</v>
      </c>
      <c r="AF866">
        <v>1.1000000000000001</v>
      </c>
      <c r="AG866">
        <v>1.1000000000000001</v>
      </c>
      <c r="AH866">
        <v>1.07</v>
      </c>
      <c r="AI866">
        <v>1.04</v>
      </c>
      <c r="AJ866">
        <v>1.03</v>
      </c>
      <c r="AK866">
        <v>1.01</v>
      </c>
    </row>
    <row r="867" spans="1:37" x14ac:dyDescent="0.3">
      <c r="A867" s="86" t="str">
        <f t="shared" si="13"/>
        <v>SDGbaseTra_UrbAS_BAUPVAXaclth</v>
      </c>
      <c r="B867" s="2" t="s">
        <v>222</v>
      </c>
      <c r="C867" s="4" t="s">
        <v>218</v>
      </c>
      <c r="D867" s="7" t="s">
        <v>212</v>
      </c>
      <c r="E867" t="s">
        <v>39</v>
      </c>
      <c r="F867">
        <v>1</v>
      </c>
      <c r="G867">
        <v>1.1000000000000001</v>
      </c>
      <c r="H867">
        <v>1.1000000000000001</v>
      </c>
      <c r="I867">
        <v>1.0900000000000001</v>
      </c>
      <c r="J867">
        <v>1.0900000000000001</v>
      </c>
      <c r="K867">
        <v>1.0900000000000001</v>
      </c>
      <c r="L867">
        <v>1.0900000000000001</v>
      </c>
      <c r="M867">
        <v>1.0900000000000001</v>
      </c>
      <c r="N867">
        <v>1.1000000000000001</v>
      </c>
      <c r="O867">
        <v>1.0900000000000001</v>
      </c>
      <c r="P867">
        <v>1.0900000000000001</v>
      </c>
      <c r="Q867">
        <v>1.1000000000000001</v>
      </c>
      <c r="R867">
        <v>1.1000000000000001</v>
      </c>
      <c r="S867">
        <v>1.1100000000000001</v>
      </c>
      <c r="T867">
        <v>1.1100000000000001</v>
      </c>
      <c r="U867">
        <v>1.1200000000000001</v>
      </c>
      <c r="V867">
        <v>1.1200000000000001</v>
      </c>
      <c r="W867">
        <v>1.1299999999999999</v>
      </c>
      <c r="X867">
        <v>1.1299999999999999</v>
      </c>
      <c r="Y867">
        <v>1.1299999999999999</v>
      </c>
      <c r="Z867">
        <v>1.1299999999999999</v>
      </c>
      <c r="AA867">
        <v>1.1299999999999999</v>
      </c>
      <c r="AB867">
        <v>1.1200000000000001</v>
      </c>
      <c r="AC867">
        <v>1.1200000000000001</v>
      </c>
      <c r="AD867">
        <v>1.1200000000000001</v>
      </c>
      <c r="AE867">
        <v>1.1200000000000001</v>
      </c>
      <c r="AF867">
        <v>1.1200000000000001</v>
      </c>
      <c r="AG867">
        <v>1.1200000000000001</v>
      </c>
      <c r="AH867">
        <v>1.08</v>
      </c>
      <c r="AI867">
        <v>1.06</v>
      </c>
      <c r="AJ867">
        <v>1.04</v>
      </c>
      <c r="AK867">
        <v>1.02</v>
      </c>
    </row>
    <row r="868" spans="1:37" x14ac:dyDescent="0.3">
      <c r="A868" s="86" t="str">
        <f t="shared" si="13"/>
        <v>SDGbaseTra_UrbAS_BAUPVAXaleat</v>
      </c>
      <c r="B868" s="2" t="s">
        <v>222</v>
      </c>
      <c r="C868" s="4" t="s">
        <v>218</v>
      </c>
      <c r="D868" s="7" t="s">
        <v>212</v>
      </c>
      <c r="E868" t="s">
        <v>40</v>
      </c>
      <c r="F868">
        <v>1</v>
      </c>
      <c r="G868">
        <v>1.0900000000000001</v>
      </c>
      <c r="H868">
        <v>1.05</v>
      </c>
      <c r="I868">
        <v>1</v>
      </c>
      <c r="J868">
        <v>0.99</v>
      </c>
      <c r="K868">
        <v>0.98</v>
      </c>
      <c r="L868">
        <v>0.98</v>
      </c>
      <c r="M868">
        <v>1</v>
      </c>
      <c r="N868">
        <v>1.01</v>
      </c>
      <c r="O868">
        <v>1.1000000000000001</v>
      </c>
      <c r="P868">
        <v>1.1100000000000001</v>
      </c>
      <c r="Q868">
        <v>1.08</v>
      </c>
      <c r="R868">
        <v>1.06</v>
      </c>
      <c r="S868">
        <v>1.04</v>
      </c>
      <c r="T868">
        <v>1.04</v>
      </c>
      <c r="U868">
        <v>1.03</v>
      </c>
      <c r="V868">
        <v>1.03</v>
      </c>
      <c r="W868">
        <v>1.03</v>
      </c>
      <c r="X868">
        <v>1.03</v>
      </c>
      <c r="Y868">
        <v>1.02</v>
      </c>
      <c r="Z868">
        <v>1.01</v>
      </c>
      <c r="AA868">
        <v>1.01</v>
      </c>
      <c r="AB868">
        <v>1.03</v>
      </c>
      <c r="AC868">
        <v>1.04</v>
      </c>
      <c r="AD868">
        <v>1.04</v>
      </c>
      <c r="AE868">
        <v>1.03</v>
      </c>
      <c r="AF868">
        <v>1.03</v>
      </c>
      <c r="AG868">
        <v>1.02</v>
      </c>
      <c r="AH868">
        <v>0.99</v>
      </c>
      <c r="AI868">
        <v>0.95</v>
      </c>
      <c r="AJ868">
        <v>0.93</v>
      </c>
      <c r="AK868">
        <v>0.92</v>
      </c>
    </row>
    <row r="869" spans="1:37" x14ac:dyDescent="0.3">
      <c r="A869" s="86" t="str">
        <f t="shared" si="13"/>
        <v>SDGbaseTra_UrbAS_BAUPVAXafoot</v>
      </c>
      <c r="B869" s="2" t="s">
        <v>222</v>
      </c>
      <c r="C869" s="4" t="s">
        <v>218</v>
      </c>
      <c r="D869" s="7" t="s">
        <v>212</v>
      </c>
      <c r="E869" t="s">
        <v>41</v>
      </c>
      <c r="F869">
        <v>1</v>
      </c>
      <c r="G869">
        <v>1.0900000000000001</v>
      </c>
      <c r="H869">
        <v>1.08</v>
      </c>
      <c r="I869">
        <v>1.08</v>
      </c>
      <c r="J869">
        <v>1.07</v>
      </c>
      <c r="K869">
        <v>1.07</v>
      </c>
      <c r="L869">
        <v>1.07</v>
      </c>
      <c r="M869">
        <v>1.07</v>
      </c>
      <c r="N869">
        <v>1.08</v>
      </c>
      <c r="O869">
        <v>1.08</v>
      </c>
      <c r="P869">
        <v>1.08</v>
      </c>
      <c r="Q869">
        <v>1.08</v>
      </c>
      <c r="R869">
        <v>1.08</v>
      </c>
      <c r="S869">
        <v>1.0900000000000001</v>
      </c>
      <c r="T869">
        <v>1.0900000000000001</v>
      </c>
      <c r="U869">
        <v>1.1000000000000001</v>
      </c>
      <c r="V869">
        <v>1.1000000000000001</v>
      </c>
      <c r="W869">
        <v>1.1100000000000001</v>
      </c>
      <c r="X869">
        <v>1.1100000000000001</v>
      </c>
      <c r="Y869">
        <v>1.1100000000000001</v>
      </c>
      <c r="Z869">
        <v>1.1100000000000001</v>
      </c>
      <c r="AA869">
        <v>1.1000000000000001</v>
      </c>
      <c r="AB869">
        <v>1.1000000000000001</v>
      </c>
      <c r="AC869">
        <v>1.1000000000000001</v>
      </c>
      <c r="AD869">
        <v>1.1000000000000001</v>
      </c>
      <c r="AE869">
        <v>1.1000000000000001</v>
      </c>
      <c r="AF869">
        <v>1.1000000000000001</v>
      </c>
      <c r="AG869">
        <v>1.1000000000000001</v>
      </c>
      <c r="AH869">
        <v>1.07</v>
      </c>
      <c r="AI869">
        <v>1.05</v>
      </c>
      <c r="AJ869">
        <v>1.03</v>
      </c>
      <c r="AK869">
        <v>1.02</v>
      </c>
    </row>
    <row r="870" spans="1:37" x14ac:dyDescent="0.3">
      <c r="A870" s="86" t="str">
        <f t="shared" si="13"/>
        <v>SDGbaseTra_UrbAS_BAUPVAXawood</v>
      </c>
      <c r="B870" s="2" t="s">
        <v>222</v>
      </c>
      <c r="C870" s="4" t="s">
        <v>218</v>
      </c>
      <c r="D870" s="7" t="s">
        <v>212</v>
      </c>
      <c r="E870" t="s">
        <v>42</v>
      </c>
      <c r="F870">
        <v>1</v>
      </c>
      <c r="G870">
        <v>1.01</v>
      </c>
      <c r="H870">
        <v>1.01</v>
      </c>
      <c r="I870">
        <v>1.01</v>
      </c>
      <c r="J870">
        <v>1.02</v>
      </c>
      <c r="K870">
        <v>1.02</v>
      </c>
      <c r="L870">
        <v>1.02</v>
      </c>
      <c r="M870">
        <v>1.02</v>
      </c>
      <c r="N870">
        <v>1.02</v>
      </c>
      <c r="O870">
        <v>1.02</v>
      </c>
      <c r="P870">
        <v>1.02</v>
      </c>
      <c r="Q870">
        <v>1.02</v>
      </c>
      <c r="R870">
        <v>1.02</v>
      </c>
      <c r="S870">
        <v>1.02</v>
      </c>
      <c r="T870">
        <v>1.03</v>
      </c>
      <c r="U870">
        <v>1.03</v>
      </c>
      <c r="V870">
        <v>1.03</v>
      </c>
      <c r="W870">
        <v>1.04</v>
      </c>
      <c r="X870">
        <v>1.04</v>
      </c>
      <c r="Y870">
        <v>1.04</v>
      </c>
      <c r="Z870">
        <v>1.04</v>
      </c>
      <c r="AA870">
        <v>1.04</v>
      </c>
      <c r="AB870">
        <v>1.03</v>
      </c>
      <c r="AC870">
        <v>1.03</v>
      </c>
      <c r="AD870">
        <v>1.03</v>
      </c>
      <c r="AE870">
        <v>1.03</v>
      </c>
      <c r="AF870">
        <v>1.03</v>
      </c>
      <c r="AG870">
        <v>1.03</v>
      </c>
      <c r="AH870">
        <v>1.02</v>
      </c>
      <c r="AI870">
        <v>1.01</v>
      </c>
      <c r="AJ870">
        <v>1.01</v>
      </c>
      <c r="AK870">
        <v>1</v>
      </c>
    </row>
    <row r="871" spans="1:37" x14ac:dyDescent="0.3">
      <c r="A871" s="86" t="str">
        <f t="shared" si="13"/>
        <v>SDGbaseTra_UrbAS_BAUPVAXapapr</v>
      </c>
      <c r="B871" s="2" t="s">
        <v>222</v>
      </c>
      <c r="C871" s="4" t="s">
        <v>218</v>
      </c>
      <c r="D871" s="7" t="s">
        <v>212</v>
      </c>
      <c r="E871" t="s">
        <v>43</v>
      </c>
      <c r="F871">
        <v>1</v>
      </c>
      <c r="G871">
        <v>1.04</v>
      </c>
      <c r="H871">
        <v>1.04</v>
      </c>
      <c r="I871">
        <v>1.03</v>
      </c>
      <c r="J871">
        <v>1.02</v>
      </c>
      <c r="K871">
        <v>1.02</v>
      </c>
      <c r="L871">
        <v>1.02</v>
      </c>
      <c r="M871">
        <v>1.02</v>
      </c>
      <c r="N871">
        <v>1.02</v>
      </c>
      <c r="O871">
        <v>1.03</v>
      </c>
      <c r="P871">
        <v>1.03</v>
      </c>
      <c r="Q871">
        <v>1.03</v>
      </c>
      <c r="R871">
        <v>1.04</v>
      </c>
      <c r="S871">
        <v>1.04</v>
      </c>
      <c r="T871">
        <v>1.04</v>
      </c>
      <c r="U871">
        <v>1.04</v>
      </c>
      <c r="V871">
        <v>1.05</v>
      </c>
      <c r="W871">
        <v>1.05</v>
      </c>
      <c r="X871">
        <v>1.05</v>
      </c>
      <c r="Y871">
        <v>1.05</v>
      </c>
      <c r="Z871">
        <v>1.05</v>
      </c>
      <c r="AA871">
        <v>1.05</v>
      </c>
      <c r="AB871">
        <v>1.04</v>
      </c>
      <c r="AC871">
        <v>1.04</v>
      </c>
      <c r="AD871">
        <v>1.04</v>
      </c>
      <c r="AE871">
        <v>1.04</v>
      </c>
      <c r="AF871">
        <v>1.04</v>
      </c>
      <c r="AG871">
        <v>1.04</v>
      </c>
      <c r="AH871">
        <v>1.02</v>
      </c>
      <c r="AI871">
        <v>1.01</v>
      </c>
      <c r="AJ871">
        <v>1</v>
      </c>
      <c r="AK871">
        <v>0.99</v>
      </c>
    </row>
    <row r="872" spans="1:37" x14ac:dyDescent="0.3">
      <c r="A872" s="86" t="str">
        <f t="shared" si="13"/>
        <v>SDGbaseTra_UrbAS_BAUPVAXaprnt</v>
      </c>
      <c r="B872" s="2" t="s">
        <v>222</v>
      </c>
      <c r="C872" s="4" t="s">
        <v>218</v>
      </c>
      <c r="D872" s="7" t="s">
        <v>212</v>
      </c>
      <c r="E872" t="s">
        <v>44</v>
      </c>
      <c r="F872">
        <v>1</v>
      </c>
      <c r="G872">
        <v>1.0900000000000001</v>
      </c>
      <c r="H872">
        <v>1.0900000000000001</v>
      </c>
      <c r="I872">
        <v>1.0900000000000001</v>
      </c>
      <c r="J872">
        <v>1.08</v>
      </c>
      <c r="K872">
        <v>1.08</v>
      </c>
      <c r="L872">
        <v>1.08</v>
      </c>
      <c r="M872">
        <v>1.0900000000000001</v>
      </c>
      <c r="N872">
        <v>1.0900000000000001</v>
      </c>
      <c r="O872">
        <v>1.08</v>
      </c>
      <c r="P872">
        <v>1.0900000000000001</v>
      </c>
      <c r="Q872">
        <v>1.0900000000000001</v>
      </c>
      <c r="R872">
        <v>1.1000000000000001</v>
      </c>
      <c r="S872">
        <v>1.1000000000000001</v>
      </c>
      <c r="T872">
        <v>1.1100000000000001</v>
      </c>
      <c r="U872">
        <v>1.1100000000000001</v>
      </c>
      <c r="V872">
        <v>1.1200000000000001</v>
      </c>
      <c r="W872">
        <v>1.1200000000000001</v>
      </c>
      <c r="X872">
        <v>1.1200000000000001</v>
      </c>
      <c r="Y872">
        <v>1.1200000000000001</v>
      </c>
      <c r="Z872">
        <v>1.1200000000000001</v>
      </c>
      <c r="AA872">
        <v>1.1200000000000001</v>
      </c>
      <c r="AB872">
        <v>1.1200000000000001</v>
      </c>
      <c r="AC872">
        <v>1.1100000000000001</v>
      </c>
      <c r="AD872">
        <v>1.1100000000000001</v>
      </c>
      <c r="AE872">
        <v>1.1100000000000001</v>
      </c>
      <c r="AF872">
        <v>1.1100000000000001</v>
      </c>
      <c r="AG872">
        <v>1.1100000000000001</v>
      </c>
      <c r="AH872">
        <v>1.08</v>
      </c>
      <c r="AI872">
        <v>1.05</v>
      </c>
      <c r="AJ872">
        <v>1.03</v>
      </c>
      <c r="AK872">
        <v>1.01</v>
      </c>
    </row>
    <row r="873" spans="1:37" x14ac:dyDescent="0.3">
      <c r="A873" s="86" t="str">
        <f t="shared" si="13"/>
        <v>SDGbaseTra_UrbAS_BAUPVAXapetr</v>
      </c>
      <c r="B873" s="2" t="s">
        <v>222</v>
      </c>
      <c r="C873" s="4" t="s">
        <v>218</v>
      </c>
      <c r="D873" s="7" t="s">
        <v>212</v>
      </c>
      <c r="E873" t="s">
        <v>45</v>
      </c>
      <c r="F873">
        <v>1</v>
      </c>
      <c r="G873">
        <v>1.17</v>
      </c>
      <c r="H873">
        <v>0.85</v>
      </c>
      <c r="I873">
        <v>0.65</v>
      </c>
      <c r="J873">
        <v>0.59</v>
      </c>
      <c r="K873">
        <v>0.56999999999999995</v>
      </c>
      <c r="L873">
        <v>0.56000000000000005</v>
      </c>
      <c r="M873">
        <v>0.56999999999999995</v>
      </c>
      <c r="N873">
        <v>0.57999999999999996</v>
      </c>
      <c r="O873">
        <v>1.1200000000000001</v>
      </c>
      <c r="P873">
        <v>1.49</v>
      </c>
      <c r="Q873">
        <v>1.43</v>
      </c>
      <c r="R873">
        <v>1.39</v>
      </c>
      <c r="S873">
        <v>1.38</v>
      </c>
      <c r="T873">
        <v>1.37</v>
      </c>
      <c r="U873">
        <v>1.38</v>
      </c>
      <c r="V873">
        <v>1.37</v>
      </c>
      <c r="W873">
        <v>1.37</v>
      </c>
      <c r="X873">
        <v>1.41</v>
      </c>
      <c r="Y873">
        <v>1.4</v>
      </c>
      <c r="Z873">
        <v>1.38</v>
      </c>
      <c r="AA873">
        <v>1.38</v>
      </c>
      <c r="AB873">
        <v>1.45</v>
      </c>
      <c r="AC873">
        <v>1.46</v>
      </c>
      <c r="AD873">
        <v>1.44</v>
      </c>
      <c r="AE873">
        <v>1.41</v>
      </c>
      <c r="AF873">
        <v>1.38</v>
      </c>
      <c r="AG873">
        <v>1.25</v>
      </c>
      <c r="AH873">
        <v>1.1599999999999999</v>
      </c>
      <c r="AI873">
        <v>0.97</v>
      </c>
      <c r="AJ873">
        <v>0.78</v>
      </c>
      <c r="AK873">
        <v>0.5</v>
      </c>
    </row>
    <row r="874" spans="1:37" x14ac:dyDescent="0.3">
      <c r="A874" s="86" t="str">
        <f t="shared" si="13"/>
        <v>SDGbaseTra_UrbAS_BAUPVAXahydr</v>
      </c>
      <c r="B874" s="2" t="s">
        <v>222</v>
      </c>
      <c r="C874" s="4" t="s">
        <v>218</v>
      </c>
      <c r="D874" s="7" t="s">
        <v>212</v>
      </c>
      <c r="E874" t="s">
        <v>46</v>
      </c>
      <c r="F874">
        <v>1</v>
      </c>
      <c r="G874">
        <v>2.6</v>
      </c>
      <c r="H874">
        <v>2.71</v>
      </c>
      <c r="I874">
        <v>2.67</v>
      </c>
      <c r="J874">
        <v>2.65</v>
      </c>
      <c r="K874">
        <v>2.67</v>
      </c>
      <c r="L874">
        <v>2.69</v>
      </c>
      <c r="M874">
        <v>2.73</v>
      </c>
      <c r="N874">
        <v>2.77</v>
      </c>
      <c r="O874">
        <v>2.98</v>
      </c>
      <c r="P874">
        <v>3.04</v>
      </c>
      <c r="Q874">
        <v>3.4</v>
      </c>
      <c r="R874">
        <v>3.42</v>
      </c>
      <c r="S874">
        <v>3.44</v>
      </c>
      <c r="T874">
        <v>3.47</v>
      </c>
      <c r="U874">
        <v>3.49</v>
      </c>
      <c r="V874">
        <v>3.5</v>
      </c>
      <c r="W874">
        <v>3.53</v>
      </c>
      <c r="X874">
        <v>-0.92</v>
      </c>
      <c r="Y874">
        <v>-0.73</v>
      </c>
      <c r="Z874">
        <v>1.89</v>
      </c>
      <c r="AA874">
        <v>1.94</v>
      </c>
      <c r="AB874">
        <v>2</v>
      </c>
      <c r="AC874">
        <v>1.99</v>
      </c>
      <c r="AD874">
        <v>1.97</v>
      </c>
      <c r="AE874">
        <v>1.95</v>
      </c>
      <c r="AF874">
        <v>1.93</v>
      </c>
      <c r="AG874">
        <v>1.73</v>
      </c>
      <c r="AH874">
        <v>1.55</v>
      </c>
      <c r="AI874">
        <v>1.22</v>
      </c>
      <c r="AJ874">
        <v>0.93</v>
      </c>
      <c r="AK874">
        <v>0.68</v>
      </c>
    </row>
    <row r="875" spans="1:37" x14ac:dyDescent="0.3">
      <c r="A875" s="86" t="str">
        <f t="shared" si="13"/>
        <v>SDGbaseTra_UrbAS_BAUPVAXaammo</v>
      </c>
      <c r="B875" s="2" t="s">
        <v>222</v>
      </c>
      <c r="C875" s="4" t="s">
        <v>218</v>
      </c>
      <c r="D875" s="7" t="s">
        <v>212</v>
      </c>
      <c r="E875" t="s">
        <v>47</v>
      </c>
      <c r="F875">
        <v>1</v>
      </c>
      <c r="G875">
        <v>1.03</v>
      </c>
      <c r="H875">
        <v>1.02</v>
      </c>
      <c r="I875">
        <v>1.02</v>
      </c>
      <c r="J875">
        <v>1.01</v>
      </c>
      <c r="K875">
        <v>1.01</v>
      </c>
      <c r="L875">
        <v>1.01</v>
      </c>
      <c r="M875">
        <v>1.02</v>
      </c>
      <c r="N875">
        <v>1.02</v>
      </c>
      <c r="O875">
        <v>1.01</v>
      </c>
      <c r="P875">
        <v>1.01</v>
      </c>
      <c r="Q875">
        <v>1.01</v>
      </c>
      <c r="R875">
        <v>1.02</v>
      </c>
      <c r="S875">
        <v>1.02</v>
      </c>
      <c r="T875">
        <v>1.03</v>
      </c>
      <c r="U875">
        <v>1.03</v>
      </c>
      <c r="V875">
        <v>1.04</v>
      </c>
      <c r="W875">
        <v>1.04</v>
      </c>
      <c r="X875">
        <v>1.05</v>
      </c>
      <c r="Y875">
        <v>1.05</v>
      </c>
      <c r="Z875">
        <v>1.05</v>
      </c>
      <c r="AA875">
        <v>1.04</v>
      </c>
      <c r="AB875">
        <v>1.02</v>
      </c>
      <c r="AC875">
        <v>1.01</v>
      </c>
      <c r="AD875">
        <v>1</v>
      </c>
      <c r="AE875">
        <v>1</v>
      </c>
      <c r="AF875">
        <v>1</v>
      </c>
      <c r="AG875">
        <v>1</v>
      </c>
      <c r="AH875">
        <v>0.96</v>
      </c>
      <c r="AI875">
        <v>0.94</v>
      </c>
      <c r="AJ875">
        <v>0.92</v>
      </c>
      <c r="AK875">
        <v>0.9</v>
      </c>
    </row>
    <row r="876" spans="1:37" x14ac:dyDescent="0.3">
      <c r="A876" s="86" t="str">
        <f t="shared" si="13"/>
        <v>SDGbaseTra_UrbAS_BAUPVAXabchm</v>
      </c>
      <c r="B876" s="2" t="s">
        <v>222</v>
      </c>
      <c r="C876" s="4" t="s">
        <v>218</v>
      </c>
      <c r="D876" s="7" t="s">
        <v>212</v>
      </c>
      <c r="E876" t="s">
        <v>48</v>
      </c>
      <c r="F876">
        <v>1</v>
      </c>
      <c r="G876">
        <v>1.26</v>
      </c>
      <c r="H876">
        <v>1.37</v>
      </c>
      <c r="I876">
        <v>1.34</v>
      </c>
      <c r="J876">
        <v>1.34</v>
      </c>
      <c r="K876">
        <v>1.38</v>
      </c>
      <c r="L876">
        <v>1.42</v>
      </c>
      <c r="M876">
        <v>1.48</v>
      </c>
      <c r="N876">
        <v>1.53</v>
      </c>
      <c r="O876">
        <v>1.81</v>
      </c>
      <c r="P876">
        <v>1.89</v>
      </c>
      <c r="Q876">
        <v>1.9</v>
      </c>
      <c r="R876">
        <v>1.91</v>
      </c>
      <c r="S876">
        <v>1.93</v>
      </c>
      <c r="T876">
        <v>1.95</v>
      </c>
      <c r="U876">
        <v>1.97</v>
      </c>
      <c r="V876">
        <v>1.97</v>
      </c>
      <c r="W876">
        <v>1.99</v>
      </c>
      <c r="X876">
        <v>2.02</v>
      </c>
      <c r="Y876">
        <v>2.0099999999999998</v>
      </c>
      <c r="Z876">
        <v>1.99</v>
      </c>
      <c r="AA876">
        <v>1.98</v>
      </c>
      <c r="AB876">
        <v>2.06</v>
      </c>
      <c r="AC876">
        <v>2.09</v>
      </c>
      <c r="AD876">
        <v>2.1</v>
      </c>
      <c r="AE876">
        <v>2.09</v>
      </c>
      <c r="AF876">
        <v>2.1</v>
      </c>
      <c r="AG876">
        <v>2.0499999999999998</v>
      </c>
      <c r="AH876">
        <v>1.99</v>
      </c>
      <c r="AI876">
        <v>1.88</v>
      </c>
      <c r="AJ876">
        <v>1.77</v>
      </c>
      <c r="AK876">
        <v>1.66</v>
      </c>
    </row>
    <row r="877" spans="1:37" x14ac:dyDescent="0.3">
      <c r="A877" s="86" t="str">
        <f t="shared" si="13"/>
        <v>SDGbaseTra_UrbAS_BAUPVAXaochm</v>
      </c>
      <c r="B877" s="2" t="s">
        <v>222</v>
      </c>
      <c r="C877" s="4" t="s">
        <v>218</v>
      </c>
      <c r="D877" s="7" t="s">
        <v>212</v>
      </c>
      <c r="E877" t="s">
        <v>49</v>
      </c>
      <c r="F877">
        <v>1</v>
      </c>
      <c r="G877">
        <v>1.19</v>
      </c>
      <c r="H877">
        <v>1.27</v>
      </c>
      <c r="I877">
        <v>1.23</v>
      </c>
      <c r="J877">
        <v>1.23</v>
      </c>
      <c r="K877">
        <v>1.25</v>
      </c>
      <c r="L877">
        <v>1.28</v>
      </c>
      <c r="M877">
        <v>1.31</v>
      </c>
      <c r="N877">
        <v>1.34</v>
      </c>
      <c r="O877">
        <v>1.59</v>
      </c>
      <c r="P877">
        <v>1.63</v>
      </c>
      <c r="Q877">
        <v>1.63</v>
      </c>
      <c r="R877">
        <v>1.63</v>
      </c>
      <c r="S877">
        <v>1.63</v>
      </c>
      <c r="T877">
        <v>1.64</v>
      </c>
      <c r="U877">
        <v>1.65</v>
      </c>
      <c r="V877">
        <v>1.64</v>
      </c>
      <c r="W877">
        <v>1.65</v>
      </c>
      <c r="X877">
        <v>1.67</v>
      </c>
      <c r="Y877">
        <v>1.66</v>
      </c>
      <c r="Z877">
        <v>1.64</v>
      </c>
      <c r="AA877">
        <v>1.64</v>
      </c>
      <c r="AB877">
        <v>1.7</v>
      </c>
      <c r="AC877">
        <v>1.73</v>
      </c>
      <c r="AD877">
        <v>1.73</v>
      </c>
      <c r="AE877">
        <v>1.73</v>
      </c>
      <c r="AF877">
        <v>1.72</v>
      </c>
      <c r="AG877">
        <v>1.7</v>
      </c>
      <c r="AH877">
        <v>1.67</v>
      </c>
      <c r="AI877">
        <v>1.6</v>
      </c>
      <c r="AJ877">
        <v>1.54</v>
      </c>
      <c r="AK877">
        <v>1.48</v>
      </c>
    </row>
    <row r="878" spans="1:37" x14ac:dyDescent="0.3">
      <c r="A878" s="86" t="str">
        <f t="shared" si="13"/>
        <v>SDGbaseTra_UrbAS_BAUPVAXarubb</v>
      </c>
      <c r="B878" s="2" t="s">
        <v>222</v>
      </c>
      <c r="C878" s="4" t="s">
        <v>218</v>
      </c>
      <c r="D878" s="7" t="s">
        <v>212</v>
      </c>
      <c r="E878" t="s">
        <v>50</v>
      </c>
      <c r="F878">
        <v>1</v>
      </c>
      <c r="G878">
        <v>1.01</v>
      </c>
      <c r="H878">
        <v>1.01</v>
      </c>
      <c r="I878">
        <v>1</v>
      </c>
      <c r="J878">
        <v>1</v>
      </c>
      <c r="K878">
        <v>1</v>
      </c>
      <c r="L878">
        <v>1</v>
      </c>
      <c r="M878">
        <v>1.01</v>
      </c>
      <c r="N878">
        <v>1.01</v>
      </c>
      <c r="O878">
        <v>1.02</v>
      </c>
      <c r="P878">
        <v>1.02</v>
      </c>
      <c r="Q878">
        <v>1.02</v>
      </c>
      <c r="R878">
        <v>1.02</v>
      </c>
      <c r="S878">
        <v>1.02</v>
      </c>
      <c r="T878">
        <v>1.03</v>
      </c>
      <c r="U878">
        <v>1.03</v>
      </c>
      <c r="V878">
        <v>1.04</v>
      </c>
      <c r="W878">
        <v>1.04</v>
      </c>
      <c r="X878">
        <v>1.04</v>
      </c>
      <c r="Y878">
        <v>1.04</v>
      </c>
      <c r="Z878">
        <v>1.03</v>
      </c>
      <c r="AA878">
        <v>1.03</v>
      </c>
      <c r="AB878">
        <v>1.04</v>
      </c>
      <c r="AC878">
        <v>1.04</v>
      </c>
      <c r="AD878">
        <v>1.04</v>
      </c>
      <c r="AE878">
        <v>1.04</v>
      </c>
      <c r="AF878">
        <v>1.04</v>
      </c>
      <c r="AG878">
        <v>1.04</v>
      </c>
      <c r="AH878">
        <v>1.03</v>
      </c>
      <c r="AI878">
        <v>1.01</v>
      </c>
      <c r="AJ878">
        <v>1</v>
      </c>
      <c r="AK878">
        <v>0.99</v>
      </c>
    </row>
    <row r="879" spans="1:37" x14ac:dyDescent="0.3">
      <c r="A879" s="86" t="str">
        <f t="shared" si="13"/>
        <v>SDGbaseTra_UrbAS_BAUPVAXaplas</v>
      </c>
      <c r="B879" s="2" t="s">
        <v>222</v>
      </c>
      <c r="C879" s="4" t="s">
        <v>218</v>
      </c>
      <c r="D879" s="7" t="s">
        <v>212</v>
      </c>
      <c r="E879" t="s">
        <v>51</v>
      </c>
      <c r="F879">
        <v>1</v>
      </c>
      <c r="G879">
        <v>1.05</v>
      </c>
      <c r="H879">
        <v>1.05</v>
      </c>
      <c r="I879">
        <v>1.04</v>
      </c>
      <c r="J879">
        <v>1.04</v>
      </c>
      <c r="K879">
        <v>1.04</v>
      </c>
      <c r="L879">
        <v>1.04</v>
      </c>
      <c r="M879">
        <v>1.04</v>
      </c>
      <c r="N879">
        <v>1.05</v>
      </c>
      <c r="O879">
        <v>1.04</v>
      </c>
      <c r="P879">
        <v>1.04</v>
      </c>
      <c r="Q879">
        <v>1.05</v>
      </c>
      <c r="R879">
        <v>1.05</v>
      </c>
      <c r="S879">
        <v>1.06</v>
      </c>
      <c r="T879">
        <v>1.06</v>
      </c>
      <c r="U879">
        <v>1.07</v>
      </c>
      <c r="V879">
        <v>1.07</v>
      </c>
      <c r="W879">
        <v>1.08</v>
      </c>
      <c r="X879">
        <v>1.08</v>
      </c>
      <c r="Y879">
        <v>1.08</v>
      </c>
      <c r="Z879">
        <v>1.08</v>
      </c>
      <c r="AA879">
        <v>1.07</v>
      </c>
      <c r="AB879">
        <v>1.07</v>
      </c>
      <c r="AC879">
        <v>1.06</v>
      </c>
      <c r="AD879">
        <v>1.06</v>
      </c>
      <c r="AE879">
        <v>1.06</v>
      </c>
      <c r="AF879">
        <v>1.07</v>
      </c>
      <c r="AG879">
        <v>1.06</v>
      </c>
      <c r="AH879">
        <v>1.03</v>
      </c>
      <c r="AI879">
        <v>1.01</v>
      </c>
      <c r="AJ879">
        <v>0.99</v>
      </c>
      <c r="AK879">
        <v>0.98</v>
      </c>
    </row>
    <row r="880" spans="1:37" x14ac:dyDescent="0.3">
      <c r="A880" s="86" t="str">
        <f t="shared" si="13"/>
        <v>SDGbaseTra_UrbAS_BAUPVAXanmet</v>
      </c>
      <c r="B880" s="2" t="s">
        <v>222</v>
      </c>
      <c r="C880" s="4" t="s">
        <v>218</v>
      </c>
      <c r="D880" s="7" t="s">
        <v>212</v>
      </c>
      <c r="E880" t="s">
        <v>52</v>
      </c>
      <c r="F880">
        <v>1</v>
      </c>
      <c r="G880">
        <v>1.08</v>
      </c>
      <c r="H880">
        <v>1.07</v>
      </c>
      <c r="I880">
        <v>1.07</v>
      </c>
      <c r="J880">
        <v>1.1000000000000001</v>
      </c>
      <c r="K880">
        <v>1.08</v>
      </c>
      <c r="L880">
        <v>1.08</v>
      </c>
      <c r="M880">
        <v>1.07</v>
      </c>
      <c r="N880">
        <v>1.07</v>
      </c>
      <c r="O880">
        <v>1.07</v>
      </c>
      <c r="P880">
        <v>1.07</v>
      </c>
      <c r="Q880">
        <v>1.07</v>
      </c>
      <c r="R880">
        <v>1.07</v>
      </c>
      <c r="S880">
        <v>1.07</v>
      </c>
      <c r="T880">
        <v>1.07</v>
      </c>
      <c r="U880">
        <v>1.08</v>
      </c>
      <c r="V880">
        <v>1.08</v>
      </c>
      <c r="W880">
        <v>1.0900000000000001</v>
      </c>
      <c r="X880">
        <v>1.0900000000000001</v>
      </c>
      <c r="Y880">
        <v>1.0900000000000001</v>
      </c>
      <c r="Z880">
        <v>1.08</v>
      </c>
      <c r="AA880">
        <v>1.08</v>
      </c>
      <c r="AB880">
        <v>1.08</v>
      </c>
      <c r="AC880">
        <v>1.07</v>
      </c>
      <c r="AD880">
        <v>1.08</v>
      </c>
      <c r="AE880">
        <v>1.08</v>
      </c>
      <c r="AF880">
        <v>1.08</v>
      </c>
      <c r="AG880">
        <v>1.08</v>
      </c>
      <c r="AH880">
        <v>1.06</v>
      </c>
      <c r="AI880">
        <v>1.04</v>
      </c>
      <c r="AJ880">
        <v>1.03</v>
      </c>
      <c r="AK880">
        <v>1.02</v>
      </c>
    </row>
    <row r="881" spans="1:37" x14ac:dyDescent="0.3">
      <c r="A881" s="86" t="str">
        <f t="shared" si="13"/>
        <v>SDGbaseTra_UrbAS_BAUPVAXairon</v>
      </c>
      <c r="B881" s="2" t="s">
        <v>222</v>
      </c>
      <c r="C881" s="4" t="s">
        <v>218</v>
      </c>
      <c r="D881" s="7" t="s">
        <v>212</v>
      </c>
      <c r="E881" t="s">
        <v>53</v>
      </c>
      <c r="F881">
        <v>1</v>
      </c>
      <c r="G881">
        <v>1.2</v>
      </c>
      <c r="H881">
        <v>1.17</v>
      </c>
      <c r="I881">
        <v>1.1499999999999999</v>
      </c>
      <c r="J881">
        <v>1.1499999999999999</v>
      </c>
      <c r="K881">
        <v>1.1399999999999999</v>
      </c>
      <c r="L881">
        <v>1.1299999999999999</v>
      </c>
      <c r="M881">
        <v>1.1399999999999999</v>
      </c>
      <c r="N881">
        <v>1.1399999999999999</v>
      </c>
      <c r="O881">
        <v>1.1399999999999999</v>
      </c>
      <c r="P881">
        <v>1.1399999999999999</v>
      </c>
      <c r="Q881">
        <v>1.1399999999999999</v>
      </c>
      <c r="R881">
        <v>1.1399999999999999</v>
      </c>
      <c r="S881">
        <v>1.1499999999999999</v>
      </c>
      <c r="T881">
        <v>1.1499999999999999</v>
      </c>
      <c r="U881">
        <v>1.1499999999999999</v>
      </c>
      <c r="V881">
        <v>1.1599999999999999</v>
      </c>
      <c r="W881">
        <v>1.17</v>
      </c>
      <c r="X881">
        <v>1.17</v>
      </c>
      <c r="Y881">
        <v>1.17</v>
      </c>
      <c r="Z881">
        <v>1.1599999999999999</v>
      </c>
      <c r="AA881">
        <v>1.17</v>
      </c>
      <c r="AB881">
        <v>1.1499999999999999</v>
      </c>
      <c r="AC881">
        <v>1.1399999999999999</v>
      </c>
      <c r="AD881">
        <v>1.1399999999999999</v>
      </c>
      <c r="AE881">
        <v>1.1499999999999999</v>
      </c>
      <c r="AF881">
        <v>1.1499999999999999</v>
      </c>
      <c r="AG881">
        <v>1.1499999999999999</v>
      </c>
      <c r="AH881">
        <v>1.1200000000000001</v>
      </c>
      <c r="AI881">
        <v>1.0900000000000001</v>
      </c>
      <c r="AJ881">
        <v>1.08</v>
      </c>
      <c r="AK881">
        <v>1.07</v>
      </c>
    </row>
    <row r="882" spans="1:37" x14ac:dyDescent="0.3">
      <c r="A882" s="86" t="str">
        <f t="shared" si="13"/>
        <v>SDGbaseTra_UrbAS_BAUPVAXanfrm</v>
      </c>
      <c r="B882" s="2" t="s">
        <v>222</v>
      </c>
      <c r="C882" s="4" t="s">
        <v>218</v>
      </c>
      <c r="D882" s="7" t="s">
        <v>212</v>
      </c>
      <c r="E882" t="s">
        <v>54</v>
      </c>
      <c r="F882">
        <v>1</v>
      </c>
      <c r="G882">
        <v>1.1599999999999999</v>
      </c>
      <c r="H882">
        <v>1.1000000000000001</v>
      </c>
      <c r="I882">
        <v>1.05</v>
      </c>
      <c r="J882">
        <v>1.03</v>
      </c>
      <c r="K882">
        <v>1.04</v>
      </c>
      <c r="L882">
        <v>1.06</v>
      </c>
      <c r="M882">
        <v>1.1200000000000001</v>
      </c>
      <c r="N882">
        <v>1.1399999999999999</v>
      </c>
      <c r="O882">
        <v>1.23</v>
      </c>
      <c r="P882">
        <v>1.23</v>
      </c>
      <c r="Q882">
        <v>1.2</v>
      </c>
      <c r="R882">
        <v>1.18</v>
      </c>
      <c r="S882">
        <v>1.17</v>
      </c>
      <c r="T882">
        <v>1.17</v>
      </c>
      <c r="U882">
        <v>1.17</v>
      </c>
      <c r="V882">
        <v>1.2</v>
      </c>
      <c r="W882">
        <v>1.21</v>
      </c>
      <c r="X882">
        <v>1.19</v>
      </c>
      <c r="Y882">
        <v>1.19</v>
      </c>
      <c r="Z882">
        <v>1.18</v>
      </c>
      <c r="AA882">
        <v>1.18</v>
      </c>
      <c r="AB882">
        <v>1.05</v>
      </c>
      <c r="AC882">
        <v>1.02</v>
      </c>
      <c r="AD882">
        <v>1.04</v>
      </c>
      <c r="AE882">
        <v>1.07</v>
      </c>
      <c r="AF882">
        <v>1.1000000000000001</v>
      </c>
      <c r="AG882">
        <v>1.1100000000000001</v>
      </c>
      <c r="AH882">
        <v>1</v>
      </c>
      <c r="AI882">
        <v>0.93</v>
      </c>
      <c r="AJ882">
        <v>0.91</v>
      </c>
      <c r="AK882">
        <v>0.9</v>
      </c>
    </row>
    <row r="883" spans="1:37" x14ac:dyDescent="0.3">
      <c r="A883" s="86" t="str">
        <f t="shared" si="13"/>
        <v>SDGbaseTra_UrbAS_BAUPVAXametp</v>
      </c>
      <c r="B883" s="2" t="s">
        <v>222</v>
      </c>
      <c r="C883" s="4" t="s">
        <v>218</v>
      </c>
      <c r="D883" s="7" t="s">
        <v>212</v>
      </c>
      <c r="E883" t="s">
        <v>55</v>
      </c>
      <c r="F883">
        <v>1</v>
      </c>
      <c r="G883">
        <v>1.19</v>
      </c>
      <c r="H883">
        <v>1.18</v>
      </c>
      <c r="I883">
        <v>1.17</v>
      </c>
      <c r="J883">
        <v>1.17</v>
      </c>
      <c r="K883">
        <v>1.17</v>
      </c>
      <c r="L883">
        <v>1.17</v>
      </c>
      <c r="M883">
        <v>1.17</v>
      </c>
      <c r="N883">
        <v>1.18</v>
      </c>
      <c r="O883">
        <v>1.17</v>
      </c>
      <c r="P883">
        <v>1.17</v>
      </c>
      <c r="Q883">
        <v>1.18</v>
      </c>
      <c r="R883">
        <v>1.18</v>
      </c>
      <c r="S883">
        <v>1.19</v>
      </c>
      <c r="T883">
        <v>1.19</v>
      </c>
      <c r="U883">
        <v>1.2</v>
      </c>
      <c r="V883">
        <v>1.2</v>
      </c>
      <c r="W883">
        <v>1.21</v>
      </c>
      <c r="X883">
        <v>1.21</v>
      </c>
      <c r="Y883">
        <v>1.21</v>
      </c>
      <c r="Z883">
        <v>1.21</v>
      </c>
      <c r="AA883">
        <v>1.21</v>
      </c>
      <c r="AB883">
        <v>1.2</v>
      </c>
      <c r="AC883">
        <v>1.19</v>
      </c>
      <c r="AD883">
        <v>1.19</v>
      </c>
      <c r="AE883">
        <v>1.19</v>
      </c>
      <c r="AF883">
        <v>1.2</v>
      </c>
      <c r="AG883">
        <v>1.19</v>
      </c>
      <c r="AH883">
        <v>1.1599999999999999</v>
      </c>
      <c r="AI883">
        <v>1.1299999999999999</v>
      </c>
      <c r="AJ883">
        <v>1.1100000000000001</v>
      </c>
      <c r="AK883">
        <v>1.1000000000000001</v>
      </c>
    </row>
    <row r="884" spans="1:37" x14ac:dyDescent="0.3">
      <c r="A884" s="86" t="str">
        <f t="shared" si="13"/>
        <v>SDGbaseTra_UrbAS_BAUPVAXamach</v>
      </c>
      <c r="B884" s="2" t="s">
        <v>222</v>
      </c>
      <c r="C884" s="4" t="s">
        <v>218</v>
      </c>
      <c r="D884" s="7" t="s">
        <v>212</v>
      </c>
      <c r="E884" t="s">
        <v>56</v>
      </c>
      <c r="F884">
        <v>1</v>
      </c>
      <c r="G884">
        <v>1.17</v>
      </c>
      <c r="H884">
        <v>1.1599999999999999</v>
      </c>
      <c r="I884">
        <v>1.1499999999999999</v>
      </c>
      <c r="J884">
        <v>1.1399999999999999</v>
      </c>
      <c r="K884">
        <v>1.1399999999999999</v>
      </c>
      <c r="L884">
        <v>1.1399999999999999</v>
      </c>
      <c r="M884">
        <v>1.1399999999999999</v>
      </c>
      <c r="N884">
        <v>1.1499999999999999</v>
      </c>
      <c r="O884">
        <v>1.1499999999999999</v>
      </c>
      <c r="P884">
        <v>1.1499999999999999</v>
      </c>
      <c r="Q884">
        <v>1.1499999999999999</v>
      </c>
      <c r="R884">
        <v>1.1499999999999999</v>
      </c>
      <c r="S884">
        <v>1.1499999999999999</v>
      </c>
      <c r="T884">
        <v>1.1599999999999999</v>
      </c>
      <c r="U884">
        <v>1.1599999999999999</v>
      </c>
      <c r="V884">
        <v>1.17</v>
      </c>
      <c r="W884">
        <v>1.17</v>
      </c>
      <c r="X884">
        <v>1.17</v>
      </c>
      <c r="Y884">
        <v>1.17</v>
      </c>
      <c r="Z884">
        <v>1.17</v>
      </c>
      <c r="AA884">
        <v>1.17</v>
      </c>
      <c r="AB884">
        <v>1.1599999999999999</v>
      </c>
      <c r="AC884">
        <v>1.1499999999999999</v>
      </c>
      <c r="AD884">
        <v>1.1599999999999999</v>
      </c>
      <c r="AE884">
        <v>1.1599999999999999</v>
      </c>
      <c r="AF884">
        <v>1.17</v>
      </c>
      <c r="AG884">
        <v>1.1599999999999999</v>
      </c>
      <c r="AH884">
        <v>1.1299999999999999</v>
      </c>
      <c r="AI884">
        <v>1.1000000000000001</v>
      </c>
      <c r="AJ884">
        <v>1.0900000000000001</v>
      </c>
      <c r="AK884">
        <v>1.07</v>
      </c>
    </row>
    <row r="885" spans="1:37" x14ac:dyDescent="0.3">
      <c r="A885" s="86" t="str">
        <f t="shared" si="13"/>
        <v>SDGbaseTra_UrbAS_BAUPVAXafcel</v>
      </c>
      <c r="B885" s="2" t="s">
        <v>222</v>
      </c>
      <c r="C885" s="4" t="s">
        <v>218</v>
      </c>
      <c r="D885" s="7" t="s">
        <v>212</v>
      </c>
      <c r="E885" t="s">
        <v>57</v>
      </c>
      <c r="F885">
        <v>1</v>
      </c>
      <c r="G885">
        <v>1</v>
      </c>
      <c r="H885">
        <v>1.01</v>
      </c>
      <c r="I885">
        <v>0.96</v>
      </c>
      <c r="J885">
        <v>0.93</v>
      </c>
      <c r="K885">
        <v>0.92</v>
      </c>
      <c r="L885">
        <v>0.93</v>
      </c>
      <c r="M885">
        <v>0.97</v>
      </c>
      <c r="N885">
        <v>1</v>
      </c>
      <c r="O885">
        <v>1.1399999999999999</v>
      </c>
      <c r="P885">
        <v>1.18</v>
      </c>
      <c r="Q885">
        <v>1.18</v>
      </c>
      <c r="R885">
        <v>1.18</v>
      </c>
      <c r="S885">
        <v>1.18</v>
      </c>
      <c r="T885">
        <v>1.18</v>
      </c>
      <c r="U885">
        <v>1.19</v>
      </c>
      <c r="V885">
        <v>1.21</v>
      </c>
      <c r="W885">
        <v>1.23</v>
      </c>
      <c r="X885">
        <v>1.21</v>
      </c>
      <c r="Y885">
        <v>1.21</v>
      </c>
      <c r="Z885">
        <v>1.2</v>
      </c>
      <c r="AA885">
        <v>1.2</v>
      </c>
      <c r="AB885">
        <v>1.1599999999999999</v>
      </c>
      <c r="AC885">
        <v>1.1299999999999999</v>
      </c>
      <c r="AD885">
        <v>1.1299999999999999</v>
      </c>
      <c r="AE885">
        <v>1.1299999999999999</v>
      </c>
      <c r="AF885">
        <v>1.1399999999999999</v>
      </c>
      <c r="AG885">
        <v>1.1299999999999999</v>
      </c>
      <c r="AH885">
        <v>1.05</v>
      </c>
      <c r="AI885">
        <v>0.96</v>
      </c>
      <c r="AJ885">
        <v>0.9</v>
      </c>
      <c r="AK885">
        <v>0.86</v>
      </c>
    </row>
    <row r="886" spans="1:37" x14ac:dyDescent="0.3">
      <c r="A886" s="86" t="str">
        <f t="shared" si="13"/>
        <v>SDGbaseTra_UrbAS_BAUPVAXaelct</v>
      </c>
      <c r="B886" s="2" t="s">
        <v>222</v>
      </c>
      <c r="C886" s="4" t="s">
        <v>218</v>
      </c>
      <c r="D886" s="7" t="s">
        <v>212</v>
      </c>
      <c r="E886" t="s">
        <v>58</v>
      </c>
      <c r="F886">
        <v>1</v>
      </c>
      <c r="G886">
        <v>1.01</v>
      </c>
      <c r="H886">
        <v>1.01</v>
      </c>
      <c r="I886">
        <v>0.97</v>
      </c>
      <c r="J886">
        <v>0.94</v>
      </c>
      <c r="K886">
        <v>0.93</v>
      </c>
      <c r="L886">
        <v>0.94</v>
      </c>
      <c r="M886">
        <v>0.98</v>
      </c>
      <c r="N886">
        <v>1</v>
      </c>
      <c r="O886">
        <v>1.1399999999999999</v>
      </c>
      <c r="P886">
        <v>1.17</v>
      </c>
      <c r="Q886">
        <v>1.17</v>
      </c>
      <c r="R886">
        <v>1.17</v>
      </c>
      <c r="S886">
        <v>1.17</v>
      </c>
      <c r="T886">
        <v>1.17</v>
      </c>
      <c r="U886">
        <v>1.18</v>
      </c>
      <c r="V886">
        <v>1.2</v>
      </c>
      <c r="W886">
        <v>1.21</v>
      </c>
      <c r="X886">
        <v>1.2</v>
      </c>
      <c r="Y886">
        <v>1.2</v>
      </c>
      <c r="Z886">
        <v>1.19</v>
      </c>
      <c r="AA886">
        <v>1.19</v>
      </c>
      <c r="AB886">
        <v>1.1599999999999999</v>
      </c>
      <c r="AC886">
        <v>1.1299999999999999</v>
      </c>
      <c r="AD886">
        <v>1.1299999999999999</v>
      </c>
      <c r="AE886">
        <v>1.1299999999999999</v>
      </c>
      <c r="AF886">
        <v>1.1399999999999999</v>
      </c>
      <c r="AG886">
        <v>1.1299999999999999</v>
      </c>
      <c r="AH886">
        <v>1.06</v>
      </c>
      <c r="AI886">
        <v>0.97</v>
      </c>
      <c r="AJ886">
        <v>0.92</v>
      </c>
      <c r="AK886">
        <v>0.88</v>
      </c>
    </row>
    <row r="887" spans="1:37" x14ac:dyDescent="0.3">
      <c r="A887" s="86" t="str">
        <f t="shared" si="13"/>
        <v>SDGbaseTra_UrbAS_BAUPVAXaemch</v>
      </c>
      <c r="B887" s="2" t="s">
        <v>222</v>
      </c>
      <c r="C887" s="4" t="s">
        <v>218</v>
      </c>
      <c r="D887" s="7" t="s">
        <v>212</v>
      </c>
      <c r="E887" t="s">
        <v>59</v>
      </c>
      <c r="F887">
        <v>1</v>
      </c>
      <c r="G887">
        <v>1.18</v>
      </c>
      <c r="H887">
        <v>1.18</v>
      </c>
      <c r="I887">
        <v>1.17</v>
      </c>
      <c r="J887">
        <v>1.17</v>
      </c>
      <c r="K887">
        <v>1.17</v>
      </c>
      <c r="L887">
        <v>1.17</v>
      </c>
      <c r="M887">
        <v>1.18</v>
      </c>
      <c r="N887">
        <v>1.18</v>
      </c>
      <c r="O887">
        <v>1.17</v>
      </c>
      <c r="P887">
        <v>1.18</v>
      </c>
      <c r="Q887">
        <v>1.18</v>
      </c>
      <c r="R887">
        <v>1.18</v>
      </c>
      <c r="S887">
        <v>1.19</v>
      </c>
      <c r="T887">
        <v>1.2</v>
      </c>
      <c r="U887">
        <v>1.2</v>
      </c>
      <c r="V887">
        <v>1.21</v>
      </c>
      <c r="W887">
        <v>1.21</v>
      </c>
      <c r="X887">
        <v>1.22</v>
      </c>
      <c r="Y887">
        <v>1.22</v>
      </c>
      <c r="Z887">
        <v>1.21</v>
      </c>
      <c r="AA887">
        <v>1.21</v>
      </c>
      <c r="AB887">
        <v>1.21</v>
      </c>
      <c r="AC887">
        <v>1.2</v>
      </c>
      <c r="AD887">
        <v>1.2</v>
      </c>
      <c r="AE887">
        <v>1.2</v>
      </c>
      <c r="AF887">
        <v>1.2</v>
      </c>
      <c r="AG887">
        <v>1.2</v>
      </c>
      <c r="AH887">
        <v>1.1599999999999999</v>
      </c>
      <c r="AI887">
        <v>1.1299999999999999</v>
      </c>
      <c r="AJ887">
        <v>1.1100000000000001</v>
      </c>
      <c r="AK887">
        <v>1.0900000000000001</v>
      </c>
    </row>
    <row r="888" spans="1:37" x14ac:dyDescent="0.3">
      <c r="A888" s="86" t="str">
        <f t="shared" si="13"/>
        <v>SDGbaseTra_UrbAS_BAUPVAXasequ</v>
      </c>
      <c r="B888" s="2" t="s">
        <v>222</v>
      </c>
      <c r="C888" s="4" t="s">
        <v>218</v>
      </c>
      <c r="D888" s="7" t="s">
        <v>212</v>
      </c>
      <c r="E888" t="s">
        <v>60</v>
      </c>
      <c r="F888">
        <v>1</v>
      </c>
      <c r="G888">
        <v>1.2</v>
      </c>
      <c r="H888">
        <v>1.17</v>
      </c>
      <c r="I888">
        <v>1.1399999999999999</v>
      </c>
      <c r="J888">
        <v>1.1200000000000001</v>
      </c>
      <c r="K888">
        <v>1.1100000000000001</v>
      </c>
      <c r="L888">
        <v>1.1100000000000001</v>
      </c>
      <c r="M888">
        <v>1.1299999999999999</v>
      </c>
      <c r="N888">
        <v>1.1299999999999999</v>
      </c>
      <c r="O888">
        <v>1.1399999999999999</v>
      </c>
      <c r="P888">
        <v>1.1399999999999999</v>
      </c>
      <c r="Q888">
        <v>1.1299999999999999</v>
      </c>
      <c r="R888">
        <v>1.1299999999999999</v>
      </c>
      <c r="S888">
        <v>1.1299999999999999</v>
      </c>
      <c r="T888">
        <v>1.1399999999999999</v>
      </c>
      <c r="U888">
        <v>1.1399999999999999</v>
      </c>
      <c r="V888">
        <v>1.1499999999999999</v>
      </c>
      <c r="W888">
        <v>1.1499999999999999</v>
      </c>
      <c r="X888">
        <v>1.1499999999999999</v>
      </c>
      <c r="Y888">
        <v>1.1499999999999999</v>
      </c>
      <c r="Z888">
        <v>1.1499999999999999</v>
      </c>
      <c r="AA888">
        <v>1.1499999999999999</v>
      </c>
      <c r="AB888">
        <v>1.1299999999999999</v>
      </c>
      <c r="AC888">
        <v>1.1200000000000001</v>
      </c>
      <c r="AD888">
        <v>1.1200000000000001</v>
      </c>
      <c r="AE888">
        <v>1.1299999999999999</v>
      </c>
      <c r="AF888">
        <v>1.1399999999999999</v>
      </c>
      <c r="AG888">
        <v>1.1399999999999999</v>
      </c>
      <c r="AH888">
        <v>1.0900000000000001</v>
      </c>
      <c r="AI888">
        <v>1.06</v>
      </c>
      <c r="AJ888">
        <v>1.04</v>
      </c>
      <c r="AK888">
        <v>1.02</v>
      </c>
    </row>
    <row r="889" spans="1:37" x14ac:dyDescent="0.3">
      <c r="A889" s="86" t="str">
        <f t="shared" si="13"/>
        <v>SDGbaseTra_UrbAS_BAUPVAXavehi</v>
      </c>
      <c r="B889" s="2" t="s">
        <v>222</v>
      </c>
      <c r="C889" s="4" t="s">
        <v>218</v>
      </c>
      <c r="D889" s="7" t="s">
        <v>212</v>
      </c>
      <c r="E889" t="s">
        <v>61</v>
      </c>
      <c r="F889">
        <v>1</v>
      </c>
      <c r="G889">
        <v>1.18</v>
      </c>
      <c r="H889">
        <v>1.17</v>
      </c>
      <c r="I889">
        <v>1.1499999999999999</v>
      </c>
      <c r="J889">
        <v>1.1499999999999999</v>
      </c>
      <c r="K889">
        <v>1.1399999999999999</v>
      </c>
      <c r="L889">
        <v>1.1499999999999999</v>
      </c>
      <c r="M889">
        <v>1.1499999999999999</v>
      </c>
      <c r="N889">
        <v>1.1599999999999999</v>
      </c>
      <c r="O889">
        <v>1.1499999999999999</v>
      </c>
      <c r="P889">
        <v>1.1599999999999999</v>
      </c>
      <c r="Q889">
        <v>1.1599999999999999</v>
      </c>
      <c r="R889">
        <v>1.1599999999999999</v>
      </c>
      <c r="S889">
        <v>1.17</v>
      </c>
      <c r="T889">
        <v>1.17</v>
      </c>
      <c r="U889">
        <v>1.18</v>
      </c>
      <c r="V889">
        <v>1.19</v>
      </c>
      <c r="W889">
        <v>1.19</v>
      </c>
      <c r="X889">
        <v>1.19</v>
      </c>
      <c r="Y889">
        <v>1.19</v>
      </c>
      <c r="Z889">
        <v>1.18</v>
      </c>
      <c r="AA889">
        <v>1.18</v>
      </c>
      <c r="AB889">
        <v>1.17</v>
      </c>
      <c r="AC889">
        <v>1.1599999999999999</v>
      </c>
      <c r="AD889">
        <v>1.17</v>
      </c>
      <c r="AE889">
        <v>1.17</v>
      </c>
      <c r="AF889">
        <v>1.18</v>
      </c>
      <c r="AG889">
        <v>1.18</v>
      </c>
      <c r="AH889">
        <v>1.1399999999999999</v>
      </c>
      <c r="AI889">
        <v>1.1100000000000001</v>
      </c>
      <c r="AJ889">
        <v>1.0900000000000001</v>
      </c>
      <c r="AK889">
        <v>1.08</v>
      </c>
    </row>
    <row r="890" spans="1:37" x14ac:dyDescent="0.3">
      <c r="A890" s="86" t="str">
        <f t="shared" si="13"/>
        <v>SDGbaseTra_UrbAS_BAUPVAXatequ</v>
      </c>
      <c r="B890" s="2" t="s">
        <v>222</v>
      </c>
      <c r="C890" s="4" t="s">
        <v>218</v>
      </c>
      <c r="D890" s="7" t="s">
        <v>212</v>
      </c>
      <c r="E890" t="s">
        <v>62</v>
      </c>
      <c r="F890">
        <v>1</v>
      </c>
      <c r="G890">
        <v>1.18</v>
      </c>
      <c r="H890">
        <v>1.17</v>
      </c>
      <c r="I890">
        <v>1.1499999999999999</v>
      </c>
      <c r="J890">
        <v>1.1499999999999999</v>
      </c>
      <c r="K890">
        <v>1.1399999999999999</v>
      </c>
      <c r="L890">
        <v>1.1499999999999999</v>
      </c>
      <c r="M890">
        <v>1.1499999999999999</v>
      </c>
      <c r="N890">
        <v>1.1599999999999999</v>
      </c>
      <c r="O890">
        <v>1.17</v>
      </c>
      <c r="P890">
        <v>1.17</v>
      </c>
      <c r="Q890">
        <v>1.17</v>
      </c>
      <c r="R890">
        <v>1.17</v>
      </c>
      <c r="S890">
        <v>1.17</v>
      </c>
      <c r="T890">
        <v>1.17</v>
      </c>
      <c r="U890">
        <v>1.18</v>
      </c>
      <c r="V890">
        <v>1.19</v>
      </c>
      <c r="W890">
        <v>1.19</v>
      </c>
      <c r="X890">
        <v>1.19</v>
      </c>
      <c r="Y890">
        <v>1.19</v>
      </c>
      <c r="Z890">
        <v>1.19</v>
      </c>
      <c r="AA890">
        <v>1.19</v>
      </c>
      <c r="AB890">
        <v>1.17</v>
      </c>
      <c r="AC890">
        <v>1.1599999999999999</v>
      </c>
      <c r="AD890">
        <v>1.1599999999999999</v>
      </c>
      <c r="AE890">
        <v>1.17</v>
      </c>
      <c r="AF890">
        <v>1.17</v>
      </c>
      <c r="AG890">
        <v>1.17</v>
      </c>
      <c r="AH890">
        <v>1.1299999999999999</v>
      </c>
      <c r="AI890">
        <v>1.0900000000000001</v>
      </c>
      <c r="AJ890">
        <v>1.07</v>
      </c>
      <c r="AK890">
        <v>1.05</v>
      </c>
    </row>
    <row r="891" spans="1:37" x14ac:dyDescent="0.3">
      <c r="A891" s="86" t="str">
        <f t="shared" si="13"/>
        <v>SDGbaseTra_UrbAS_BAUPVAXafurn</v>
      </c>
      <c r="B891" s="2" t="s">
        <v>222</v>
      </c>
      <c r="C891" s="4" t="s">
        <v>218</v>
      </c>
      <c r="D891" s="7" t="s">
        <v>212</v>
      </c>
      <c r="E891" t="s">
        <v>63</v>
      </c>
      <c r="F891">
        <v>1</v>
      </c>
      <c r="G891">
        <v>1.18</v>
      </c>
      <c r="H891">
        <v>1.17</v>
      </c>
      <c r="I891">
        <v>1.1499999999999999</v>
      </c>
      <c r="J891">
        <v>1.1499999999999999</v>
      </c>
      <c r="K891">
        <v>1.1499999999999999</v>
      </c>
      <c r="L891">
        <v>1.1499999999999999</v>
      </c>
      <c r="M891">
        <v>1.1499999999999999</v>
      </c>
      <c r="N891">
        <v>1.1599999999999999</v>
      </c>
      <c r="O891">
        <v>1.1599999999999999</v>
      </c>
      <c r="P891">
        <v>1.1599999999999999</v>
      </c>
      <c r="Q891">
        <v>1.1599999999999999</v>
      </c>
      <c r="R891">
        <v>1.1599999999999999</v>
      </c>
      <c r="S891">
        <v>1.17</v>
      </c>
      <c r="T891">
        <v>1.17</v>
      </c>
      <c r="U891">
        <v>1.18</v>
      </c>
      <c r="V891">
        <v>1.18</v>
      </c>
      <c r="W891">
        <v>1.18</v>
      </c>
      <c r="X891">
        <v>1.19</v>
      </c>
      <c r="Y891">
        <v>1.18</v>
      </c>
      <c r="Z891">
        <v>1.18</v>
      </c>
      <c r="AA891">
        <v>1.18</v>
      </c>
      <c r="AB891">
        <v>1.18</v>
      </c>
      <c r="AC891">
        <v>1.17</v>
      </c>
      <c r="AD891">
        <v>1.17</v>
      </c>
      <c r="AE891">
        <v>1.17</v>
      </c>
      <c r="AF891">
        <v>1.18</v>
      </c>
      <c r="AG891">
        <v>1.17</v>
      </c>
      <c r="AH891">
        <v>1.1399999999999999</v>
      </c>
      <c r="AI891">
        <v>1.1200000000000001</v>
      </c>
      <c r="AJ891">
        <v>1.1000000000000001</v>
      </c>
      <c r="AK891">
        <v>1.0900000000000001</v>
      </c>
    </row>
    <row r="892" spans="1:37" x14ac:dyDescent="0.3">
      <c r="A892" s="86" t="str">
        <f t="shared" si="13"/>
        <v>SDGbaseTra_UrbAS_BAUPVAXaoman</v>
      </c>
      <c r="B892" s="2" t="s">
        <v>222</v>
      </c>
      <c r="C892" s="4" t="s">
        <v>218</v>
      </c>
      <c r="D892" s="7" t="s">
        <v>212</v>
      </c>
      <c r="E892" t="s">
        <v>64</v>
      </c>
      <c r="F892">
        <v>1</v>
      </c>
      <c r="G892">
        <v>1.1299999999999999</v>
      </c>
      <c r="H892">
        <v>1.1100000000000001</v>
      </c>
      <c r="I892">
        <v>1.07</v>
      </c>
      <c r="J892">
        <v>1.05</v>
      </c>
      <c r="K892">
        <v>1.05</v>
      </c>
      <c r="L892">
        <v>1.05</v>
      </c>
      <c r="M892">
        <v>1.06</v>
      </c>
      <c r="N892">
        <v>1.07</v>
      </c>
      <c r="O892">
        <v>1.1399999999999999</v>
      </c>
      <c r="P892">
        <v>1.1399999999999999</v>
      </c>
      <c r="Q892">
        <v>1.1200000000000001</v>
      </c>
      <c r="R892">
        <v>1.1000000000000001</v>
      </c>
      <c r="S892">
        <v>1.0900000000000001</v>
      </c>
      <c r="T892">
        <v>1.0900000000000001</v>
      </c>
      <c r="U892">
        <v>1.08</v>
      </c>
      <c r="V892">
        <v>1.08</v>
      </c>
      <c r="W892">
        <v>1.08</v>
      </c>
      <c r="X892">
        <v>1.08</v>
      </c>
      <c r="Y892">
        <v>1.07</v>
      </c>
      <c r="Z892">
        <v>1.07</v>
      </c>
      <c r="AA892">
        <v>1.07</v>
      </c>
      <c r="AB892">
        <v>1.06</v>
      </c>
      <c r="AC892">
        <v>1.06</v>
      </c>
      <c r="AD892">
        <v>1.06</v>
      </c>
      <c r="AE892">
        <v>1.06</v>
      </c>
      <c r="AF892">
        <v>1.07</v>
      </c>
      <c r="AG892">
        <v>1.07</v>
      </c>
      <c r="AH892">
        <v>1.04</v>
      </c>
      <c r="AI892">
        <v>1.02</v>
      </c>
      <c r="AJ892">
        <v>1.01</v>
      </c>
      <c r="AK892">
        <v>1</v>
      </c>
    </row>
    <row r="893" spans="1:37" x14ac:dyDescent="0.3">
      <c r="A893" s="86" t="str">
        <f t="shared" si="13"/>
        <v>SDGbaseTra_UrbAS_BAUPVAXaelec</v>
      </c>
      <c r="B893" s="2" t="s">
        <v>222</v>
      </c>
      <c r="C893" s="4" t="s">
        <v>218</v>
      </c>
      <c r="D893" s="7" t="s">
        <v>212</v>
      </c>
      <c r="E893" t="s">
        <v>65</v>
      </c>
      <c r="F893">
        <v>1</v>
      </c>
      <c r="G893">
        <v>1.1200000000000001</v>
      </c>
      <c r="H893">
        <v>1.01</v>
      </c>
      <c r="I893">
        <v>1.01</v>
      </c>
      <c r="J893">
        <v>1.05</v>
      </c>
      <c r="K893">
        <v>1.08</v>
      </c>
      <c r="L893">
        <v>1.1000000000000001</v>
      </c>
      <c r="M893">
        <v>1.08</v>
      </c>
      <c r="N893">
        <v>1.05</v>
      </c>
      <c r="O893">
        <v>1.04</v>
      </c>
      <c r="P893">
        <v>1.05</v>
      </c>
      <c r="Q893">
        <v>1.08</v>
      </c>
      <c r="R893">
        <v>1.1299999999999999</v>
      </c>
      <c r="S893">
        <v>1.1399999999999999</v>
      </c>
      <c r="T893">
        <v>1.1599999999999999</v>
      </c>
      <c r="U893">
        <v>1.17</v>
      </c>
      <c r="V893">
        <v>1.17</v>
      </c>
      <c r="W893">
        <v>1.18</v>
      </c>
      <c r="X893">
        <v>1.18</v>
      </c>
      <c r="Y893">
        <v>1.21</v>
      </c>
      <c r="Z893">
        <v>1.23</v>
      </c>
      <c r="AA893">
        <v>1.26</v>
      </c>
      <c r="AB893">
        <v>1.28</v>
      </c>
      <c r="AC893">
        <v>1.31</v>
      </c>
      <c r="AD893">
        <v>1.34</v>
      </c>
      <c r="AE893">
        <v>1.36</v>
      </c>
      <c r="AF893">
        <v>1.38</v>
      </c>
      <c r="AG893">
        <v>1.5</v>
      </c>
      <c r="AH893">
        <v>1.59</v>
      </c>
      <c r="AI893">
        <v>1.71</v>
      </c>
      <c r="AJ893">
        <v>1.82</v>
      </c>
      <c r="AK893">
        <v>1.91</v>
      </c>
    </row>
    <row r="894" spans="1:37" x14ac:dyDescent="0.3">
      <c r="A894" s="86" t="str">
        <f t="shared" si="13"/>
        <v>SDGbaseTra_UrbAS_BAUPVAXawatr</v>
      </c>
      <c r="B894" s="2" t="s">
        <v>222</v>
      </c>
      <c r="C894" s="4" t="s">
        <v>218</v>
      </c>
      <c r="D894" s="7" t="s">
        <v>212</v>
      </c>
      <c r="E894" t="s">
        <v>66</v>
      </c>
      <c r="F894">
        <v>1</v>
      </c>
      <c r="G894">
        <v>0.85</v>
      </c>
      <c r="H894">
        <v>0.88</v>
      </c>
      <c r="I894">
        <v>0.9</v>
      </c>
      <c r="J894">
        <v>0.9</v>
      </c>
      <c r="K894">
        <v>0.92</v>
      </c>
      <c r="L894">
        <v>0.93</v>
      </c>
      <c r="M894">
        <v>0.94</v>
      </c>
      <c r="N894">
        <v>0.94</v>
      </c>
      <c r="O894">
        <v>0.94</v>
      </c>
      <c r="P894">
        <v>0.94</v>
      </c>
      <c r="Q894">
        <v>0.94</v>
      </c>
      <c r="R894">
        <v>0.95</v>
      </c>
      <c r="S894">
        <v>0.96</v>
      </c>
      <c r="T894">
        <v>0.97</v>
      </c>
      <c r="U894">
        <v>0.97</v>
      </c>
      <c r="V894">
        <v>0.97</v>
      </c>
      <c r="W894">
        <v>0.98</v>
      </c>
      <c r="X894">
        <v>0.98</v>
      </c>
      <c r="Y894">
        <v>0.98</v>
      </c>
      <c r="Z894">
        <v>0.98</v>
      </c>
      <c r="AA894">
        <v>0.97</v>
      </c>
      <c r="AB894">
        <v>0.98</v>
      </c>
      <c r="AC894">
        <v>0.99</v>
      </c>
      <c r="AD894">
        <v>0.99</v>
      </c>
      <c r="AE894">
        <v>1</v>
      </c>
      <c r="AF894">
        <v>1</v>
      </c>
      <c r="AG894">
        <v>1.01</v>
      </c>
      <c r="AH894">
        <v>1.03</v>
      </c>
      <c r="AI894">
        <v>1.04</v>
      </c>
      <c r="AJ894">
        <v>1.05</v>
      </c>
      <c r="AK894">
        <v>1.05</v>
      </c>
    </row>
    <row r="895" spans="1:37" x14ac:dyDescent="0.3">
      <c r="A895" s="86" t="str">
        <f t="shared" si="13"/>
        <v>SDGbaseTra_UrbAS_BAUPVAXacons</v>
      </c>
      <c r="B895" s="2" t="s">
        <v>222</v>
      </c>
      <c r="C895" s="4" t="s">
        <v>218</v>
      </c>
      <c r="D895" s="7" t="s">
        <v>212</v>
      </c>
      <c r="E895" t="s">
        <v>67</v>
      </c>
      <c r="F895">
        <v>1</v>
      </c>
      <c r="G895">
        <v>1.1499999999999999</v>
      </c>
      <c r="H895">
        <v>1.1299999999999999</v>
      </c>
      <c r="I895">
        <v>1.1499999999999999</v>
      </c>
      <c r="J895">
        <v>1.25</v>
      </c>
      <c r="K895">
        <v>1.17</v>
      </c>
      <c r="L895">
        <v>1.1399999999999999</v>
      </c>
      <c r="M895">
        <v>1.1299999999999999</v>
      </c>
      <c r="N895">
        <v>1.1200000000000001</v>
      </c>
      <c r="O895">
        <v>1.1100000000000001</v>
      </c>
      <c r="P895">
        <v>1.1100000000000001</v>
      </c>
      <c r="Q895">
        <v>1.1100000000000001</v>
      </c>
      <c r="R895">
        <v>1.1100000000000001</v>
      </c>
      <c r="S895">
        <v>1.1100000000000001</v>
      </c>
      <c r="T895">
        <v>1.1100000000000001</v>
      </c>
      <c r="U895">
        <v>1.1100000000000001</v>
      </c>
      <c r="V895">
        <v>1.1200000000000001</v>
      </c>
      <c r="W895">
        <v>1.1200000000000001</v>
      </c>
      <c r="X895">
        <v>1.1200000000000001</v>
      </c>
      <c r="Y895">
        <v>1.1200000000000001</v>
      </c>
      <c r="Z895">
        <v>1.1200000000000001</v>
      </c>
      <c r="AA895">
        <v>1.1200000000000001</v>
      </c>
      <c r="AB895">
        <v>1.1100000000000001</v>
      </c>
      <c r="AC895">
        <v>1.1100000000000001</v>
      </c>
      <c r="AD895">
        <v>1.1100000000000001</v>
      </c>
      <c r="AE895">
        <v>1.1200000000000001</v>
      </c>
      <c r="AF895">
        <v>1.1200000000000001</v>
      </c>
      <c r="AG895">
        <v>1.1299999999999999</v>
      </c>
      <c r="AH895">
        <v>1.1200000000000001</v>
      </c>
      <c r="AI895">
        <v>1.1100000000000001</v>
      </c>
      <c r="AJ895">
        <v>1.1100000000000001</v>
      </c>
      <c r="AK895">
        <v>1.1100000000000001</v>
      </c>
    </row>
    <row r="896" spans="1:37" x14ac:dyDescent="0.3">
      <c r="A896" s="86" t="str">
        <f t="shared" si="13"/>
        <v>SDGbaseTra_UrbAS_BAUPVAXatrad</v>
      </c>
      <c r="B896" s="2" t="s">
        <v>222</v>
      </c>
      <c r="C896" s="4" t="s">
        <v>218</v>
      </c>
      <c r="D896" s="7" t="s">
        <v>212</v>
      </c>
      <c r="E896" t="s">
        <v>68</v>
      </c>
      <c r="F896">
        <v>1</v>
      </c>
      <c r="G896">
        <v>1.01</v>
      </c>
      <c r="H896">
        <v>1.01</v>
      </c>
      <c r="I896">
        <v>1.02</v>
      </c>
      <c r="J896">
        <v>1.02</v>
      </c>
      <c r="K896">
        <v>1.02</v>
      </c>
      <c r="L896">
        <v>1.02</v>
      </c>
      <c r="M896">
        <v>1.02</v>
      </c>
      <c r="N896">
        <v>1.02</v>
      </c>
      <c r="O896">
        <v>0.97</v>
      </c>
      <c r="P896">
        <v>0.98</v>
      </c>
      <c r="Q896">
        <v>1</v>
      </c>
      <c r="R896">
        <v>1.01</v>
      </c>
      <c r="S896">
        <v>1.02</v>
      </c>
      <c r="T896">
        <v>1.03</v>
      </c>
      <c r="U896">
        <v>1.04</v>
      </c>
      <c r="V896">
        <v>1.04</v>
      </c>
      <c r="W896">
        <v>1.05</v>
      </c>
      <c r="X896">
        <v>1.05</v>
      </c>
      <c r="Y896">
        <v>1.05</v>
      </c>
      <c r="Z896">
        <v>1.05</v>
      </c>
      <c r="AA896">
        <v>1.05</v>
      </c>
      <c r="AB896">
        <v>1.03</v>
      </c>
      <c r="AC896">
        <v>1.02</v>
      </c>
      <c r="AD896">
        <v>1.02</v>
      </c>
      <c r="AE896">
        <v>1.03</v>
      </c>
      <c r="AF896">
        <v>1.03</v>
      </c>
      <c r="AG896">
        <v>1.03</v>
      </c>
      <c r="AH896">
        <v>1.01</v>
      </c>
      <c r="AI896">
        <v>1</v>
      </c>
      <c r="AJ896">
        <v>0.99</v>
      </c>
      <c r="AK896">
        <v>0.98</v>
      </c>
    </row>
    <row r="897" spans="1:38" x14ac:dyDescent="0.3">
      <c r="A897" s="86" t="str">
        <f t="shared" si="13"/>
        <v>SDGbaseTra_UrbAS_BAUPVAXahotl</v>
      </c>
      <c r="B897" s="2" t="s">
        <v>222</v>
      </c>
      <c r="C897" s="4" t="s">
        <v>218</v>
      </c>
      <c r="D897" s="7" t="s">
        <v>212</v>
      </c>
      <c r="E897" t="s">
        <v>69</v>
      </c>
      <c r="F897">
        <v>1</v>
      </c>
      <c r="G897">
        <v>1.01</v>
      </c>
      <c r="H897">
        <v>1.03</v>
      </c>
      <c r="I897">
        <v>1.02</v>
      </c>
      <c r="J897">
        <v>1</v>
      </c>
      <c r="K897">
        <v>1.01</v>
      </c>
      <c r="L897">
        <v>1.02</v>
      </c>
      <c r="M897">
        <v>1.02</v>
      </c>
      <c r="N897">
        <v>1.03</v>
      </c>
      <c r="O897">
        <v>1.04</v>
      </c>
      <c r="P897">
        <v>1.04</v>
      </c>
      <c r="Q897">
        <v>1.04</v>
      </c>
      <c r="R897">
        <v>1.05</v>
      </c>
      <c r="S897">
        <v>1.05</v>
      </c>
      <c r="T897">
        <v>1.06</v>
      </c>
      <c r="U897">
        <v>1.06</v>
      </c>
      <c r="V897">
        <v>1.06</v>
      </c>
      <c r="W897">
        <v>1.07</v>
      </c>
      <c r="X897">
        <v>1.07</v>
      </c>
      <c r="Y897">
        <v>1.07</v>
      </c>
      <c r="Z897">
        <v>1.07</v>
      </c>
      <c r="AA897">
        <v>1.07</v>
      </c>
      <c r="AB897">
        <v>1.07</v>
      </c>
      <c r="AC897">
        <v>1.07</v>
      </c>
      <c r="AD897">
        <v>1.07</v>
      </c>
      <c r="AE897">
        <v>1.07</v>
      </c>
      <c r="AF897">
        <v>1.07</v>
      </c>
      <c r="AG897">
        <v>1.07</v>
      </c>
      <c r="AH897">
        <v>1.07</v>
      </c>
      <c r="AI897">
        <v>1.06</v>
      </c>
      <c r="AJ897">
        <v>1.06</v>
      </c>
      <c r="AK897">
        <v>1.05</v>
      </c>
    </row>
    <row r="898" spans="1:38" x14ac:dyDescent="0.3">
      <c r="A898" s="86" t="str">
        <f t="shared" ref="A898:A961" si="14">_xlfn.CONCAT(C898,D898,E898)</f>
        <v>SDGbaseTra_UrbAS_BAUPVAXaltrp-p</v>
      </c>
      <c r="B898" s="2" t="s">
        <v>222</v>
      </c>
      <c r="C898" s="4" t="s">
        <v>218</v>
      </c>
      <c r="D898" s="7" t="s">
        <v>212</v>
      </c>
      <c r="E898" t="s">
        <v>70</v>
      </c>
      <c r="F898">
        <v>1</v>
      </c>
      <c r="G898">
        <v>0.98</v>
      </c>
      <c r="H898">
        <v>0.96</v>
      </c>
      <c r="I898">
        <v>0.96</v>
      </c>
      <c r="J898">
        <v>0.96</v>
      </c>
      <c r="K898">
        <v>0.96</v>
      </c>
      <c r="L898">
        <v>0.96</v>
      </c>
      <c r="M898">
        <v>0.97</v>
      </c>
      <c r="N898">
        <v>0.98</v>
      </c>
      <c r="O898">
        <v>0.99</v>
      </c>
      <c r="P898">
        <v>1</v>
      </c>
      <c r="Q898">
        <v>1.01</v>
      </c>
      <c r="R898">
        <v>1.01</v>
      </c>
      <c r="S898">
        <v>1.02</v>
      </c>
      <c r="T898">
        <v>1.02</v>
      </c>
      <c r="U898">
        <v>1.03</v>
      </c>
      <c r="V898">
        <v>1.03</v>
      </c>
      <c r="W898">
        <v>1.03</v>
      </c>
      <c r="X898">
        <v>1.03</v>
      </c>
      <c r="Y898">
        <v>1.03</v>
      </c>
      <c r="Z898">
        <v>1.02</v>
      </c>
      <c r="AA898">
        <v>1.02</v>
      </c>
      <c r="AB898">
        <v>1.01</v>
      </c>
      <c r="AC898">
        <v>1.01</v>
      </c>
      <c r="AD898">
        <v>1.01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1.01</v>
      </c>
      <c r="AK898">
        <v>1.01</v>
      </c>
    </row>
    <row r="899" spans="1:38" x14ac:dyDescent="0.3">
      <c r="A899" s="86" t="str">
        <f t="shared" si="14"/>
        <v>SDGbaseTra_UrbAS_BAUPVAXaltrp-f</v>
      </c>
      <c r="B899" s="2" t="s">
        <v>222</v>
      </c>
      <c r="C899" s="4" t="s">
        <v>218</v>
      </c>
      <c r="D899" s="7" t="s">
        <v>212</v>
      </c>
      <c r="E899" t="s">
        <v>71</v>
      </c>
      <c r="F899">
        <v>1</v>
      </c>
      <c r="G899">
        <v>0.94</v>
      </c>
      <c r="H899">
        <v>0.95</v>
      </c>
      <c r="I899">
        <v>1</v>
      </c>
      <c r="J899">
        <v>1</v>
      </c>
      <c r="K899">
        <v>0.99</v>
      </c>
      <c r="L899">
        <v>0.98</v>
      </c>
      <c r="M899">
        <v>0.98</v>
      </c>
      <c r="N899">
        <v>1</v>
      </c>
      <c r="O899">
        <v>0.99</v>
      </c>
      <c r="P899">
        <v>1.01</v>
      </c>
      <c r="Q899">
        <v>1.03</v>
      </c>
      <c r="R899">
        <v>1.02</v>
      </c>
      <c r="S899">
        <v>1.01</v>
      </c>
      <c r="T899">
        <v>1</v>
      </c>
      <c r="U899">
        <v>1.01</v>
      </c>
      <c r="V899">
        <v>1.02</v>
      </c>
      <c r="W899">
        <v>1.01</v>
      </c>
      <c r="X899">
        <v>1.01</v>
      </c>
      <c r="Y899">
        <v>1.02</v>
      </c>
      <c r="Z899">
        <v>1.03</v>
      </c>
      <c r="AA899">
        <v>1.04</v>
      </c>
      <c r="AB899">
        <v>1.03</v>
      </c>
      <c r="AC899">
        <v>1.03</v>
      </c>
      <c r="AD899">
        <v>1.03</v>
      </c>
      <c r="AE899">
        <v>1.03</v>
      </c>
      <c r="AF899">
        <v>1.02</v>
      </c>
      <c r="AG899">
        <v>1.01</v>
      </c>
      <c r="AH899">
        <v>1.02</v>
      </c>
      <c r="AI899">
        <v>1.03</v>
      </c>
      <c r="AJ899">
        <v>1.04</v>
      </c>
      <c r="AK899">
        <v>1.05</v>
      </c>
    </row>
    <row r="900" spans="1:38" x14ac:dyDescent="0.3">
      <c r="A900" s="86" t="str">
        <f t="shared" si="14"/>
        <v>SDGbaseTra_UrbAS_BAUPVAXaotrp-p</v>
      </c>
      <c r="B900" s="2" t="s">
        <v>222</v>
      </c>
      <c r="C900" s="4" t="s">
        <v>218</v>
      </c>
      <c r="D900" s="7" t="s">
        <v>212</v>
      </c>
      <c r="E900" t="s">
        <v>72</v>
      </c>
      <c r="F900">
        <v>1</v>
      </c>
      <c r="G900">
        <v>1.07</v>
      </c>
      <c r="H900">
        <v>1.08</v>
      </c>
      <c r="I900">
        <v>1.1000000000000001</v>
      </c>
      <c r="J900">
        <v>1.08</v>
      </c>
      <c r="K900">
        <v>1.07</v>
      </c>
      <c r="L900">
        <v>1.05</v>
      </c>
      <c r="M900">
        <v>1.04</v>
      </c>
      <c r="N900">
        <v>1.02</v>
      </c>
      <c r="O900">
        <v>0.97</v>
      </c>
      <c r="P900">
        <v>0.97</v>
      </c>
      <c r="Q900">
        <v>0.98</v>
      </c>
      <c r="R900">
        <v>0.99</v>
      </c>
      <c r="S900">
        <v>0.99</v>
      </c>
      <c r="T900">
        <v>1</v>
      </c>
      <c r="U900">
        <v>1</v>
      </c>
      <c r="V900">
        <v>1</v>
      </c>
      <c r="W900">
        <v>1</v>
      </c>
      <c r="X900">
        <v>0.99</v>
      </c>
      <c r="Y900">
        <v>0.99</v>
      </c>
      <c r="Z900">
        <v>0.98</v>
      </c>
      <c r="AA900">
        <v>0.98</v>
      </c>
      <c r="AB900">
        <v>0.96</v>
      </c>
      <c r="AC900">
        <v>0.96</v>
      </c>
      <c r="AD900">
        <v>0.96</v>
      </c>
      <c r="AE900">
        <v>0.97</v>
      </c>
      <c r="AF900">
        <v>0.97</v>
      </c>
      <c r="AG900">
        <v>0.98</v>
      </c>
      <c r="AH900">
        <v>0.98</v>
      </c>
      <c r="AI900">
        <v>0.99</v>
      </c>
      <c r="AJ900">
        <v>1</v>
      </c>
      <c r="AK900">
        <v>1.02</v>
      </c>
    </row>
    <row r="901" spans="1:38" x14ac:dyDescent="0.3">
      <c r="A901" s="86" t="str">
        <f t="shared" si="14"/>
        <v>SDGbaseTra_UrbAS_BAUPVAXaotrp-f</v>
      </c>
      <c r="B901" s="2" t="s">
        <v>222</v>
      </c>
      <c r="C901" s="4" t="s">
        <v>218</v>
      </c>
      <c r="D901" s="7" t="s">
        <v>212</v>
      </c>
      <c r="E901" t="s">
        <v>73</v>
      </c>
      <c r="F901">
        <v>1</v>
      </c>
      <c r="G901">
        <v>1.02</v>
      </c>
      <c r="H901">
        <v>1.02</v>
      </c>
      <c r="I901">
        <v>1.03</v>
      </c>
      <c r="J901">
        <v>1.02</v>
      </c>
      <c r="K901">
        <v>1.01</v>
      </c>
      <c r="L901">
        <v>1</v>
      </c>
      <c r="M901">
        <v>1</v>
      </c>
      <c r="N901">
        <v>1</v>
      </c>
      <c r="O901">
        <v>0.98</v>
      </c>
      <c r="P901">
        <v>0.99</v>
      </c>
      <c r="Q901">
        <v>1.01</v>
      </c>
      <c r="R901">
        <v>1.01</v>
      </c>
      <c r="S901">
        <v>1.01</v>
      </c>
      <c r="T901">
        <v>1</v>
      </c>
      <c r="U901">
        <v>1.01</v>
      </c>
      <c r="V901">
        <v>1.02</v>
      </c>
      <c r="W901">
        <v>1.01</v>
      </c>
      <c r="X901">
        <v>1.01</v>
      </c>
      <c r="Y901">
        <v>1.01</v>
      </c>
      <c r="Z901">
        <v>1.02</v>
      </c>
      <c r="AA901">
        <v>1.02</v>
      </c>
      <c r="AB901">
        <v>1.01</v>
      </c>
      <c r="AC901">
        <v>1.01</v>
      </c>
      <c r="AD901">
        <v>1.01</v>
      </c>
      <c r="AE901">
        <v>1.02</v>
      </c>
      <c r="AF901">
        <v>1.01</v>
      </c>
      <c r="AG901">
        <v>1.01</v>
      </c>
      <c r="AH901">
        <v>1</v>
      </c>
      <c r="AI901">
        <v>1.01</v>
      </c>
      <c r="AJ901">
        <v>1.02</v>
      </c>
      <c r="AK901">
        <v>1.02</v>
      </c>
    </row>
    <row r="902" spans="1:38" x14ac:dyDescent="0.3">
      <c r="A902" s="86" t="str">
        <f t="shared" si="14"/>
        <v>SDGbaseTra_UrbAS_BAUPVAXaprtr</v>
      </c>
      <c r="B902" s="2" t="s">
        <v>222</v>
      </c>
      <c r="C902" s="4" t="s">
        <v>218</v>
      </c>
      <c r="D902" s="7" t="s">
        <v>212</v>
      </c>
      <c r="E902" t="s">
        <v>74</v>
      </c>
      <c r="F902">
        <v>1</v>
      </c>
      <c r="G902">
        <v>1.01</v>
      </c>
      <c r="H902">
        <v>1.01</v>
      </c>
      <c r="I902">
        <v>0.99</v>
      </c>
      <c r="J902">
        <v>0.98</v>
      </c>
      <c r="K902">
        <v>0.97</v>
      </c>
      <c r="L902">
        <v>0.97</v>
      </c>
      <c r="M902">
        <v>0.97</v>
      </c>
      <c r="N902">
        <v>0.97</v>
      </c>
      <c r="O902">
        <v>0.96</v>
      </c>
      <c r="P902">
        <v>0.96</v>
      </c>
      <c r="Q902">
        <v>0.97</v>
      </c>
      <c r="R902">
        <v>0.98</v>
      </c>
      <c r="S902">
        <v>0.99</v>
      </c>
      <c r="T902">
        <v>1</v>
      </c>
      <c r="U902">
        <v>1.01</v>
      </c>
      <c r="V902">
        <v>1.02</v>
      </c>
      <c r="W902">
        <v>1.03</v>
      </c>
      <c r="X902">
        <v>1.03</v>
      </c>
      <c r="Y902">
        <v>1.03</v>
      </c>
      <c r="Z902">
        <v>1.03</v>
      </c>
      <c r="AA902">
        <v>1.03</v>
      </c>
      <c r="AB902">
        <v>1.02</v>
      </c>
      <c r="AC902">
        <v>1.02</v>
      </c>
      <c r="AD902">
        <v>1.02</v>
      </c>
      <c r="AE902">
        <v>1.02</v>
      </c>
      <c r="AF902">
        <v>1.03</v>
      </c>
      <c r="AG902">
        <v>1.02</v>
      </c>
      <c r="AH902">
        <v>0.99</v>
      </c>
      <c r="AI902">
        <v>0.97</v>
      </c>
      <c r="AJ902">
        <v>0.95</v>
      </c>
      <c r="AK902">
        <v>0.94</v>
      </c>
    </row>
    <row r="903" spans="1:38" x14ac:dyDescent="0.3">
      <c r="A903" s="86" t="str">
        <f t="shared" si="14"/>
        <v>SDGbaseTra_UrbAS_BAUPVAXatrps</v>
      </c>
      <c r="B903" s="2" t="s">
        <v>222</v>
      </c>
      <c r="C903" s="4" t="s">
        <v>218</v>
      </c>
      <c r="D903" s="7" t="s">
        <v>212</v>
      </c>
      <c r="E903" t="s">
        <v>75</v>
      </c>
      <c r="F903">
        <v>1</v>
      </c>
      <c r="G903">
        <v>0.99</v>
      </c>
      <c r="H903">
        <v>0.99</v>
      </c>
      <c r="I903">
        <v>0.99</v>
      </c>
      <c r="J903">
        <v>0.99</v>
      </c>
      <c r="K903">
        <v>1</v>
      </c>
      <c r="L903">
        <v>1</v>
      </c>
      <c r="M903">
        <v>1</v>
      </c>
      <c r="N903">
        <v>1</v>
      </c>
      <c r="O903">
        <v>0.99</v>
      </c>
      <c r="P903">
        <v>0.99</v>
      </c>
      <c r="Q903">
        <v>0.99</v>
      </c>
      <c r="R903">
        <v>1</v>
      </c>
      <c r="S903">
        <v>1.01</v>
      </c>
      <c r="T903">
        <v>1.01</v>
      </c>
      <c r="U903">
        <v>1.02</v>
      </c>
      <c r="V903">
        <v>1.02</v>
      </c>
      <c r="W903">
        <v>1.03</v>
      </c>
      <c r="X903">
        <v>1.03</v>
      </c>
      <c r="Y903">
        <v>1.03</v>
      </c>
      <c r="Z903">
        <v>1.03</v>
      </c>
      <c r="AA903">
        <v>1.03</v>
      </c>
      <c r="AB903">
        <v>1.05</v>
      </c>
      <c r="AC903">
        <v>1.06</v>
      </c>
      <c r="AD903">
        <v>1.07</v>
      </c>
      <c r="AE903">
        <v>1.08</v>
      </c>
      <c r="AF903">
        <v>1.08</v>
      </c>
      <c r="AG903">
        <v>1.08</v>
      </c>
      <c r="AH903">
        <v>1.08</v>
      </c>
      <c r="AI903">
        <v>1.08</v>
      </c>
      <c r="AJ903">
        <v>1.08</v>
      </c>
      <c r="AK903">
        <v>1.08</v>
      </c>
    </row>
    <row r="904" spans="1:38" x14ac:dyDescent="0.3">
      <c r="A904" s="86" t="str">
        <f t="shared" si="14"/>
        <v>SDGbaseTra_UrbAS_BAUPVAXacomm</v>
      </c>
      <c r="B904" s="2" t="s">
        <v>222</v>
      </c>
      <c r="C904" s="4" t="s">
        <v>218</v>
      </c>
      <c r="D904" s="7" t="s">
        <v>212</v>
      </c>
      <c r="E904" t="s">
        <v>76</v>
      </c>
      <c r="F904">
        <v>1</v>
      </c>
      <c r="G904">
        <v>0.88</v>
      </c>
      <c r="H904">
        <v>0.92</v>
      </c>
      <c r="I904">
        <v>0.93</v>
      </c>
      <c r="J904">
        <v>0.93</v>
      </c>
      <c r="K904">
        <v>0.95</v>
      </c>
      <c r="L904">
        <v>0.95</v>
      </c>
      <c r="M904">
        <v>0.96</v>
      </c>
      <c r="N904">
        <v>0.96</v>
      </c>
      <c r="O904">
        <v>0.96</v>
      </c>
      <c r="P904">
        <v>0.97</v>
      </c>
      <c r="Q904">
        <v>0.97</v>
      </c>
      <c r="R904">
        <v>0.97</v>
      </c>
      <c r="S904">
        <v>0.98</v>
      </c>
      <c r="T904">
        <v>0.98</v>
      </c>
      <c r="U904">
        <v>0.99</v>
      </c>
      <c r="V904">
        <v>0.99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0.99</v>
      </c>
      <c r="AC904">
        <v>0.99</v>
      </c>
      <c r="AD904">
        <v>0.99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</row>
    <row r="905" spans="1:38" x14ac:dyDescent="0.3">
      <c r="A905" s="86" t="str">
        <f t="shared" si="14"/>
        <v>SDGbaseTra_UrbAS_BAUPVAXafsrv</v>
      </c>
      <c r="B905" s="2" t="s">
        <v>222</v>
      </c>
      <c r="C905" s="4" t="s">
        <v>218</v>
      </c>
      <c r="D905" s="7" t="s">
        <v>212</v>
      </c>
      <c r="E905" t="s">
        <v>77</v>
      </c>
      <c r="F905">
        <v>1</v>
      </c>
      <c r="G905">
        <v>0.96</v>
      </c>
      <c r="H905">
        <v>0.97</v>
      </c>
      <c r="I905">
        <v>0.96</v>
      </c>
      <c r="J905">
        <v>0.96</v>
      </c>
      <c r="K905">
        <v>0.97</v>
      </c>
      <c r="L905">
        <v>0.97</v>
      </c>
      <c r="M905">
        <v>0.98</v>
      </c>
      <c r="N905">
        <v>0.98</v>
      </c>
      <c r="O905">
        <v>0.98</v>
      </c>
      <c r="P905">
        <v>0.98</v>
      </c>
      <c r="Q905">
        <v>0.98</v>
      </c>
      <c r="R905">
        <v>0.99</v>
      </c>
      <c r="S905">
        <v>1</v>
      </c>
      <c r="T905">
        <v>1</v>
      </c>
      <c r="U905">
        <v>1.01</v>
      </c>
      <c r="V905">
        <v>1.01</v>
      </c>
      <c r="W905">
        <v>1.02</v>
      </c>
      <c r="X905">
        <v>1.02</v>
      </c>
      <c r="Y905">
        <v>1.02</v>
      </c>
      <c r="Z905">
        <v>1.03</v>
      </c>
      <c r="AA905">
        <v>1.03</v>
      </c>
      <c r="AB905">
        <v>1.02</v>
      </c>
      <c r="AC905">
        <v>1.02</v>
      </c>
      <c r="AD905">
        <v>1.02</v>
      </c>
      <c r="AE905">
        <v>1.02</v>
      </c>
      <c r="AF905">
        <v>1.03</v>
      </c>
      <c r="AG905">
        <v>1.03</v>
      </c>
      <c r="AH905">
        <v>1.01</v>
      </c>
      <c r="AI905">
        <v>1</v>
      </c>
      <c r="AJ905">
        <v>0.99</v>
      </c>
      <c r="AK905">
        <v>0.98</v>
      </c>
    </row>
    <row r="906" spans="1:38" x14ac:dyDescent="0.3">
      <c r="A906" s="86" t="str">
        <f t="shared" si="14"/>
        <v>SDGbaseTra_UrbAS_BAUPVAXabsrv</v>
      </c>
      <c r="B906" s="2" t="s">
        <v>222</v>
      </c>
      <c r="C906" s="4" t="s">
        <v>218</v>
      </c>
      <c r="D906" s="7" t="s">
        <v>212</v>
      </c>
      <c r="E906" t="s">
        <v>78</v>
      </c>
      <c r="F906">
        <v>1</v>
      </c>
      <c r="G906">
        <v>0.89</v>
      </c>
      <c r="H906">
        <v>0.91</v>
      </c>
      <c r="I906">
        <v>0.92</v>
      </c>
      <c r="J906">
        <v>0.92</v>
      </c>
      <c r="K906">
        <v>0.94</v>
      </c>
      <c r="L906">
        <v>0.94</v>
      </c>
      <c r="M906">
        <v>0.95</v>
      </c>
      <c r="N906">
        <v>0.95</v>
      </c>
      <c r="O906">
        <v>0.95</v>
      </c>
      <c r="P906">
        <v>0.96</v>
      </c>
      <c r="Q906">
        <v>0.96</v>
      </c>
      <c r="R906">
        <v>0.97</v>
      </c>
      <c r="S906">
        <v>0.97</v>
      </c>
      <c r="T906">
        <v>0.98</v>
      </c>
      <c r="U906">
        <v>0.98</v>
      </c>
      <c r="V906">
        <v>0.99</v>
      </c>
      <c r="W906">
        <v>0.99</v>
      </c>
      <c r="X906">
        <v>0.99</v>
      </c>
      <c r="Y906">
        <v>0.99</v>
      </c>
      <c r="Z906">
        <v>0.99</v>
      </c>
      <c r="AA906">
        <v>0.99</v>
      </c>
      <c r="AB906">
        <v>0.99</v>
      </c>
      <c r="AC906">
        <v>0.99</v>
      </c>
      <c r="AD906">
        <v>0.99</v>
      </c>
      <c r="AE906">
        <v>0.99</v>
      </c>
      <c r="AF906">
        <v>0.99</v>
      </c>
      <c r="AG906">
        <v>0.99</v>
      </c>
      <c r="AH906">
        <v>0.99</v>
      </c>
      <c r="AI906">
        <v>0.99</v>
      </c>
      <c r="AJ906">
        <v>0.99</v>
      </c>
      <c r="AK906">
        <v>0.99</v>
      </c>
    </row>
    <row r="907" spans="1:38" x14ac:dyDescent="0.3">
      <c r="A907" s="86" t="str">
        <f t="shared" si="14"/>
        <v>SDGbaseTra_UrbAS_BAUPVAXagsrv</v>
      </c>
      <c r="B907" s="2" t="s">
        <v>222</v>
      </c>
      <c r="C907" s="4" t="s">
        <v>218</v>
      </c>
      <c r="D907" s="7" t="s">
        <v>212</v>
      </c>
      <c r="E907" t="s">
        <v>79</v>
      </c>
      <c r="F907">
        <v>1</v>
      </c>
      <c r="G907">
        <v>1.03</v>
      </c>
      <c r="H907">
        <v>1.02</v>
      </c>
      <c r="I907">
        <v>1.02</v>
      </c>
      <c r="J907">
        <v>1.02</v>
      </c>
      <c r="K907">
        <v>1.01</v>
      </c>
      <c r="L907">
        <v>1.02</v>
      </c>
      <c r="M907">
        <v>1.02</v>
      </c>
      <c r="N907">
        <v>1.02</v>
      </c>
      <c r="O907">
        <v>1.01</v>
      </c>
      <c r="P907">
        <v>1.01</v>
      </c>
      <c r="Q907">
        <v>1.02</v>
      </c>
      <c r="R907">
        <v>1.02</v>
      </c>
      <c r="S907">
        <v>1.02</v>
      </c>
      <c r="T907">
        <v>1.03</v>
      </c>
      <c r="U907">
        <v>1.03</v>
      </c>
      <c r="V907">
        <v>1.04</v>
      </c>
      <c r="W907">
        <v>1.04</v>
      </c>
      <c r="X907">
        <v>1.04</v>
      </c>
      <c r="Y907">
        <v>1.04</v>
      </c>
      <c r="Z907">
        <v>1.04</v>
      </c>
      <c r="AA907">
        <v>1.04</v>
      </c>
      <c r="AB907">
        <v>1.04</v>
      </c>
      <c r="AC907">
        <v>1.03</v>
      </c>
      <c r="AD907">
        <v>1.03</v>
      </c>
      <c r="AE907">
        <v>1.04</v>
      </c>
      <c r="AF907">
        <v>1.04</v>
      </c>
      <c r="AG907">
        <v>1.04</v>
      </c>
      <c r="AH907">
        <v>1.01</v>
      </c>
      <c r="AI907">
        <v>0.99</v>
      </c>
      <c r="AJ907">
        <v>0.98</v>
      </c>
      <c r="AK907">
        <v>0.97</v>
      </c>
    </row>
    <row r="908" spans="1:38" x14ac:dyDescent="0.3">
      <c r="A908" s="86" t="str">
        <f t="shared" si="14"/>
        <v>SDGbaseTra_UrbAS_BAUPVAXaosrv</v>
      </c>
      <c r="B908" s="2" t="s">
        <v>222</v>
      </c>
      <c r="C908" s="4" t="s">
        <v>218</v>
      </c>
      <c r="D908" s="7" t="s">
        <v>212</v>
      </c>
      <c r="E908" t="s">
        <v>80</v>
      </c>
      <c r="F908">
        <v>1</v>
      </c>
      <c r="G908">
        <v>1.1299999999999999</v>
      </c>
      <c r="H908">
        <v>1.1200000000000001</v>
      </c>
      <c r="I908">
        <v>1.1000000000000001</v>
      </c>
      <c r="J908">
        <v>1.0900000000000001</v>
      </c>
      <c r="K908">
        <v>1.0900000000000001</v>
      </c>
      <c r="L908">
        <v>1.0900000000000001</v>
      </c>
      <c r="M908">
        <v>1.0900000000000001</v>
      </c>
      <c r="N908">
        <v>1.0900000000000001</v>
      </c>
      <c r="O908">
        <v>1.0900000000000001</v>
      </c>
      <c r="P908">
        <v>1.0900000000000001</v>
      </c>
      <c r="Q908">
        <v>1.1000000000000001</v>
      </c>
      <c r="R908">
        <v>1.1000000000000001</v>
      </c>
      <c r="S908">
        <v>1.1100000000000001</v>
      </c>
      <c r="T908">
        <v>1.1100000000000001</v>
      </c>
      <c r="U908">
        <v>1.1200000000000001</v>
      </c>
      <c r="V908">
        <v>1.1200000000000001</v>
      </c>
      <c r="W908">
        <v>1.1299999999999999</v>
      </c>
      <c r="X908">
        <v>1.1299999999999999</v>
      </c>
      <c r="Y908">
        <v>1.1299999999999999</v>
      </c>
      <c r="Z908">
        <v>1.1299999999999999</v>
      </c>
      <c r="AA908">
        <v>1.1299999999999999</v>
      </c>
      <c r="AB908">
        <v>1.1299999999999999</v>
      </c>
      <c r="AC908">
        <v>1.1299999999999999</v>
      </c>
      <c r="AD908">
        <v>1.1299999999999999</v>
      </c>
      <c r="AE908">
        <v>1.1299999999999999</v>
      </c>
      <c r="AF908">
        <v>1.1299999999999999</v>
      </c>
      <c r="AG908">
        <v>1.1299999999999999</v>
      </c>
      <c r="AH908">
        <v>1.1299999999999999</v>
      </c>
      <c r="AI908">
        <v>1.1299999999999999</v>
      </c>
      <c r="AJ908">
        <v>1.1299999999999999</v>
      </c>
      <c r="AK908">
        <v>1.1200000000000001</v>
      </c>
    </row>
    <row r="909" spans="1:38" x14ac:dyDescent="0.3">
      <c r="A909" s="86" t="str">
        <f t="shared" si="14"/>
        <v>SDGbaseTra_UrbAS_BAUutaxbase</v>
      </c>
      <c r="B909" s="2" t="s">
        <v>222</v>
      </c>
      <c r="C909" s="4" t="s">
        <v>218</v>
      </c>
      <c r="D909" s="7" t="s">
        <v>226</v>
      </c>
      <c r="E909" t="s">
        <v>220</v>
      </c>
      <c r="F909" s="6">
        <v>58.648751329495703</v>
      </c>
      <c r="G909" s="6">
        <v>55.265818717532802</v>
      </c>
      <c r="H909" s="6">
        <v>56.9787253575115</v>
      </c>
      <c r="I909" s="6">
        <v>57.635603849561299</v>
      </c>
      <c r="J909" s="6">
        <v>53.543221557433803</v>
      </c>
      <c r="K909" s="6">
        <v>54.597129652539003</v>
      </c>
      <c r="L909" s="6">
        <v>55.675537214384597</v>
      </c>
      <c r="M909" s="6">
        <v>56.442842473223202</v>
      </c>
      <c r="N909" s="6">
        <v>56.2189701101343</v>
      </c>
      <c r="O909" s="6">
        <v>56.0986514910675</v>
      </c>
      <c r="P909" s="6">
        <v>56.591108800665097</v>
      </c>
      <c r="Q909" s="6">
        <v>56.991900493961403</v>
      </c>
      <c r="R909" s="6">
        <v>58.714325663183899</v>
      </c>
      <c r="S909" s="6">
        <v>61.010867336048904</v>
      </c>
      <c r="T909" s="6">
        <v>62.663763531084498</v>
      </c>
      <c r="U909" s="6">
        <v>64.505666017918003</v>
      </c>
      <c r="V909" s="6">
        <v>66.404167247513797</v>
      </c>
      <c r="W909" s="6">
        <v>68.434019349593598</v>
      </c>
      <c r="X909" s="6">
        <v>70.563277323244506</v>
      </c>
      <c r="Y909" s="6">
        <v>71.638742791373403</v>
      </c>
      <c r="Z909" s="6">
        <v>73.613235883096095</v>
      </c>
      <c r="AA909" s="6">
        <v>75.540903443970606</v>
      </c>
      <c r="AB909" s="6">
        <v>77.175441188331405</v>
      </c>
      <c r="AC909" s="6">
        <v>78.663591833584903</v>
      </c>
      <c r="AD909" s="6">
        <v>80.500450495103095</v>
      </c>
      <c r="AE909" s="6">
        <v>82.348507857732997</v>
      </c>
      <c r="AF909" s="6">
        <v>84.192542123446401</v>
      </c>
      <c r="AG909" s="6">
        <v>85.615556015510705</v>
      </c>
      <c r="AH909" s="6">
        <v>89.184149539447105</v>
      </c>
      <c r="AI909" s="6">
        <v>91.130665873546903</v>
      </c>
      <c r="AJ909" s="6">
        <v>94.728571094936896</v>
      </c>
      <c r="AK909" s="6">
        <v>97.532571188233504</v>
      </c>
    </row>
    <row r="910" spans="1:38" x14ac:dyDescent="0.3">
      <c r="A910" s="86" t="str">
        <f t="shared" si="14"/>
        <v>SDGbaseTra_UrbAS_BAUimptaxbase</v>
      </c>
      <c r="B910" s="2" t="s">
        <v>222</v>
      </c>
      <c r="C910" s="4" t="s">
        <v>218</v>
      </c>
      <c r="D910" s="7" t="s">
        <v>221</v>
      </c>
      <c r="E910" t="s">
        <v>220</v>
      </c>
      <c r="F910" s="6">
        <v>53.826071644541003</v>
      </c>
      <c r="G910" s="6">
        <v>51.049815302840898</v>
      </c>
      <c r="H910" s="6">
        <v>53.175976666550604</v>
      </c>
      <c r="I910" s="6">
        <v>53.834212583731997</v>
      </c>
      <c r="J910" s="6">
        <v>54.331929468727303</v>
      </c>
      <c r="K910" s="6">
        <v>55.505999918355499</v>
      </c>
      <c r="L910" s="6">
        <v>56.811183282647598</v>
      </c>
      <c r="M910" s="6">
        <v>58.281878356920302</v>
      </c>
      <c r="N910" s="6">
        <v>59.8110682975054</v>
      </c>
      <c r="O910" s="6">
        <v>62.953730145128901</v>
      </c>
      <c r="P910" s="6">
        <v>64.924086793048801</v>
      </c>
      <c r="Q910" s="6">
        <v>66.521986649201395</v>
      </c>
      <c r="R910" s="6">
        <v>68.660574394901303</v>
      </c>
      <c r="S910" s="6">
        <v>70.942965820081099</v>
      </c>
      <c r="T910" s="6">
        <v>73.428471740595498</v>
      </c>
      <c r="U910" s="6">
        <v>76.230997929167799</v>
      </c>
      <c r="V910" s="6">
        <v>78.906013110269797</v>
      </c>
      <c r="W910" s="6">
        <v>81.8265331838695</v>
      </c>
      <c r="X910" s="6">
        <v>84.976545462757301</v>
      </c>
      <c r="Y910" s="6">
        <v>87.610776851963493</v>
      </c>
      <c r="Z910" s="6">
        <v>90.160072535049693</v>
      </c>
      <c r="AA910" s="6">
        <v>92.844720941938206</v>
      </c>
      <c r="AB910" s="6">
        <v>96.074413660700202</v>
      </c>
      <c r="AC910" s="6">
        <v>98.928252625273004</v>
      </c>
      <c r="AD910" s="6">
        <v>101.82266646015</v>
      </c>
      <c r="AE910" s="6">
        <v>104.81576603323199</v>
      </c>
      <c r="AF910" s="6">
        <v>107.998375495426</v>
      </c>
      <c r="AG910" s="6">
        <v>111.176824814097</v>
      </c>
      <c r="AH910" s="6">
        <v>111.120578228398</v>
      </c>
      <c r="AI910" s="6">
        <v>110.279802280266</v>
      </c>
      <c r="AJ910" s="6">
        <v>109.630039360731</v>
      </c>
      <c r="AK910" s="6">
        <v>108.85971272720199</v>
      </c>
    </row>
    <row r="911" spans="1:38" x14ac:dyDescent="0.3">
      <c r="A911" s="86" t="str">
        <f t="shared" si="14"/>
        <v>SDGbaseTra_UrbAS_BAUvataxbase</v>
      </c>
      <c r="B911" s="2" t="s">
        <v>222</v>
      </c>
      <c r="C911" s="4" t="s">
        <v>218</v>
      </c>
      <c r="D911" s="7" t="s">
        <v>227</v>
      </c>
      <c r="E911" t="s">
        <v>220</v>
      </c>
      <c r="F911" s="6">
        <v>2.2587798931727801E-11</v>
      </c>
      <c r="G911" s="6">
        <v>1.3233147852027901E-10</v>
      </c>
      <c r="H911" s="6">
        <v>-6.6984281766833697E-10</v>
      </c>
      <c r="I911" s="6">
        <v>1.3909584668024E-10</v>
      </c>
      <c r="J911" s="6">
        <v>7.5260693015609505E-11</v>
      </c>
      <c r="K911" s="6">
        <v>2.8421717870041299E-12</v>
      </c>
      <c r="L911" s="6">
        <v>6.4233063310162796E-12</v>
      </c>
      <c r="M911" s="6">
        <v>-5.3432818976796103E-12</v>
      </c>
      <c r="N911" s="6">
        <v>-3.2969185260711298E-12</v>
      </c>
      <c r="O911" s="6">
        <v>-2.5238481885457801E-11</v>
      </c>
      <c r="P911" s="6">
        <v>-4.6611611806786601E-12</v>
      </c>
      <c r="Q911" s="6">
        <v>2.2737372808376699E-13</v>
      </c>
      <c r="R911" s="6">
        <v>2.9558587185788E-12</v>
      </c>
      <c r="S911" s="6">
        <v>-9.0949493220695993E-13</v>
      </c>
      <c r="T911" s="6">
        <v>-1.12549995864637E-11</v>
      </c>
      <c r="U911" s="6">
        <v>-5.2295957948762101E-12</v>
      </c>
      <c r="V911" s="6">
        <v>-4.5474742883950501E-13</v>
      </c>
      <c r="W911" s="6">
        <v>-1.42108557914458E-13</v>
      </c>
      <c r="X911" s="6">
        <v>4.3200998945162696E-12</v>
      </c>
      <c r="Y911" s="6">
        <v>1.7621459854088301E-12</v>
      </c>
      <c r="Z911" s="6">
        <v>-5.68434191541735E-12</v>
      </c>
      <c r="AA911" s="6">
        <v>-2.2737367592585302E-13</v>
      </c>
      <c r="AB911" s="6">
        <v>-5.0022261207742804E-12</v>
      </c>
      <c r="AC911" s="6">
        <v>-1.0442721179253601E-12</v>
      </c>
      <c r="AD911" s="6">
        <v>1.37548285730374E-12</v>
      </c>
      <c r="AE911" s="6">
        <v>9.0949507010025693E-13</v>
      </c>
      <c r="AF911" s="6">
        <v>1.8408859815757001E-12</v>
      </c>
      <c r="AG911" s="6">
        <v>-1.9667799807481401E-11</v>
      </c>
      <c r="AH911" s="6">
        <v>9.0949470174979303E-13</v>
      </c>
      <c r="AI911" s="6">
        <v>3.29691830629004E-12</v>
      </c>
      <c r="AJ911" s="6">
        <v>-1.5500705419031001E-11</v>
      </c>
      <c r="AK911" s="6">
        <v>-9.0949470176178408E-12</v>
      </c>
      <c r="AL911" s="5"/>
    </row>
    <row r="912" spans="1:38" x14ac:dyDescent="0.3">
      <c r="A912" s="86" t="str">
        <f t="shared" si="14"/>
        <v>SDGbaseTra_UrbAS_BAUacttaxbase</v>
      </c>
      <c r="B912" s="2" t="s">
        <v>222</v>
      </c>
      <c r="C912" s="4" t="s">
        <v>218</v>
      </c>
      <c r="D912" s="7" t="s">
        <v>219</v>
      </c>
      <c r="E912" t="s">
        <v>220</v>
      </c>
      <c r="F912" s="6">
        <v>94.683488898731298</v>
      </c>
      <c r="G912" s="6">
        <v>86.087110780298104</v>
      </c>
      <c r="H912" s="6">
        <v>86.352858305159799</v>
      </c>
      <c r="I912" s="6">
        <v>88.397263527104499</v>
      </c>
      <c r="J912" s="6">
        <v>90.930024747632004</v>
      </c>
      <c r="K912" s="6">
        <v>92.395271905391795</v>
      </c>
      <c r="L912" s="6">
        <v>94.337595770983796</v>
      </c>
      <c r="M912" s="6">
        <v>96.571086217054798</v>
      </c>
      <c r="N912" s="6">
        <v>99.280885350158997</v>
      </c>
      <c r="O912" s="6">
        <v>100.981441403641</v>
      </c>
      <c r="P912" s="6">
        <v>104.102514065682</v>
      </c>
      <c r="Q912" s="6">
        <v>107.54639548241001</v>
      </c>
      <c r="R912" s="6">
        <v>111.35362127357701</v>
      </c>
      <c r="S912" s="6">
        <v>115.176929765783</v>
      </c>
      <c r="T912" s="6">
        <v>119.269588914823</v>
      </c>
      <c r="U912" s="6">
        <v>123.998661776303</v>
      </c>
      <c r="V912" s="6">
        <v>128.73491805340399</v>
      </c>
      <c r="W912" s="6">
        <v>133.496640476913</v>
      </c>
      <c r="X912" s="6">
        <v>138.43269959252601</v>
      </c>
      <c r="Y912" s="6">
        <v>143.54563134161401</v>
      </c>
      <c r="Z912" s="6">
        <v>148.812901600423</v>
      </c>
      <c r="AA912" s="6">
        <v>154.005128616549</v>
      </c>
      <c r="AB912" s="6">
        <v>159.17337531108799</v>
      </c>
      <c r="AC912" s="6">
        <v>164.36416584681399</v>
      </c>
      <c r="AD912" s="6">
        <v>169.70467158918501</v>
      </c>
      <c r="AE912" s="6">
        <v>175.29816075751401</v>
      </c>
      <c r="AF912" s="6">
        <v>180.99797574060599</v>
      </c>
      <c r="AG912" s="6">
        <v>186.465760941556</v>
      </c>
      <c r="AH912" s="6">
        <v>187.28177385612199</v>
      </c>
      <c r="AI912" s="6">
        <v>187.825148095885</v>
      </c>
      <c r="AJ912" s="6">
        <v>188.08782158872401</v>
      </c>
      <c r="AK912" s="6">
        <v>188.08423314541901</v>
      </c>
    </row>
    <row r="913" spans="1:37" x14ac:dyDescent="0.3">
      <c r="A913" s="86" t="str">
        <f t="shared" si="14"/>
        <v>SDGbaseTra_UrbAS_BAUcomtaxbase</v>
      </c>
      <c r="B913" s="2" t="s">
        <v>222</v>
      </c>
      <c r="C913" s="4" t="s">
        <v>218</v>
      </c>
      <c r="D913" s="7" t="s">
        <v>228</v>
      </c>
      <c r="E913" t="s">
        <v>220</v>
      </c>
      <c r="F913" s="6">
        <v>497.90817031404998</v>
      </c>
      <c r="G913" s="6">
        <v>456.94728668392997</v>
      </c>
      <c r="H913" s="6">
        <v>455.70351245817102</v>
      </c>
      <c r="I913" s="6">
        <v>462.391482815838</v>
      </c>
      <c r="J913" s="6">
        <v>472.21367462135203</v>
      </c>
      <c r="K913" s="6">
        <v>479.16488812342197</v>
      </c>
      <c r="L913" s="6">
        <v>488.53517988223501</v>
      </c>
      <c r="M913" s="6">
        <v>499.26360753423501</v>
      </c>
      <c r="N913" s="6">
        <v>511.862758603494</v>
      </c>
      <c r="O913" s="6">
        <v>525.38960552587696</v>
      </c>
      <c r="P913" s="6">
        <v>540.10279748269704</v>
      </c>
      <c r="Q913" s="6">
        <v>554.71900098685501</v>
      </c>
      <c r="R913" s="6">
        <v>572.34792169737898</v>
      </c>
      <c r="S913" s="6">
        <v>589.75382185370199</v>
      </c>
      <c r="T913" s="6">
        <v>608.62192746966502</v>
      </c>
      <c r="U913" s="6">
        <v>630.05268702688102</v>
      </c>
      <c r="V913" s="6">
        <v>650.93272696973202</v>
      </c>
      <c r="W913" s="6">
        <v>672.38634051285203</v>
      </c>
      <c r="X913" s="6">
        <v>694.59266761716697</v>
      </c>
      <c r="Y913" s="6">
        <v>716.23147692632301</v>
      </c>
      <c r="Z913" s="6">
        <v>738.59397637743598</v>
      </c>
      <c r="AA913" s="6">
        <v>760.23906713279803</v>
      </c>
      <c r="AB913" s="6">
        <v>784.301565209106</v>
      </c>
      <c r="AC913" s="6">
        <v>807.16328767001698</v>
      </c>
      <c r="AD913" s="6">
        <v>830.32986255537401</v>
      </c>
      <c r="AE913" s="6">
        <v>854.46309189155295</v>
      </c>
      <c r="AF913" s="6">
        <v>879.49632239435903</v>
      </c>
      <c r="AG913" s="6">
        <v>904.51174378918597</v>
      </c>
      <c r="AH913" s="6">
        <v>906.67236494569204</v>
      </c>
      <c r="AI913" s="6">
        <v>907.82983783118505</v>
      </c>
      <c r="AJ913" s="6">
        <v>907.92989836836102</v>
      </c>
      <c r="AK913" s="6">
        <v>907.38703412955704</v>
      </c>
    </row>
    <row r="914" spans="1:37" x14ac:dyDescent="0.3">
      <c r="A914" s="86" t="str">
        <f t="shared" si="14"/>
        <v>SDGbaseTra_UrbAS_BAUDIRTAXbase</v>
      </c>
      <c r="B914" s="2" t="s">
        <v>222</v>
      </c>
      <c r="C914" s="4" t="s">
        <v>218</v>
      </c>
      <c r="D914" s="7" t="s">
        <v>229</v>
      </c>
      <c r="E914" t="s">
        <v>220</v>
      </c>
      <c r="F914" s="6">
        <v>784.14526173304796</v>
      </c>
      <c r="G914" s="6">
        <v>880.03874614582696</v>
      </c>
      <c r="H914" s="6">
        <v>876.75801785172098</v>
      </c>
      <c r="I914" s="6">
        <v>967.88395367310204</v>
      </c>
      <c r="J914" s="6">
        <v>1074.7734259725501</v>
      </c>
      <c r="K914" s="6">
        <v>1087.4592946780999</v>
      </c>
      <c r="L914" s="6">
        <v>1110.0013551669899</v>
      </c>
      <c r="M914" s="6">
        <v>1138.79598858346</v>
      </c>
      <c r="N914" s="6">
        <v>1168.0977414511699</v>
      </c>
      <c r="O914" s="6">
        <v>1186.8979207345701</v>
      </c>
      <c r="P914" s="6">
        <v>1216.95352899197</v>
      </c>
      <c r="Q914" s="6">
        <v>1250.6261810604501</v>
      </c>
      <c r="R914" s="6">
        <v>1263.2893366901901</v>
      </c>
      <c r="S914" s="6">
        <v>1285.5202583258899</v>
      </c>
      <c r="T914" s="6">
        <v>1306.9175037206701</v>
      </c>
      <c r="U914" s="6">
        <v>1326.2546764948499</v>
      </c>
      <c r="V914" s="6">
        <v>1349.5501018012701</v>
      </c>
      <c r="W914" s="6">
        <v>1371.66772615116</v>
      </c>
      <c r="X914" s="6">
        <v>1392.5559371260999</v>
      </c>
      <c r="Y914" s="6">
        <v>1413.86377901535</v>
      </c>
      <c r="Z914" s="6">
        <v>1433.01875392171</v>
      </c>
      <c r="AA914" s="6">
        <v>1455.4355421739799</v>
      </c>
      <c r="AB914" s="6">
        <v>1467.76289440083</v>
      </c>
      <c r="AC914" s="6">
        <v>1488.2340310648101</v>
      </c>
      <c r="AD914" s="6">
        <v>1513.9675422565799</v>
      </c>
      <c r="AE914" s="6">
        <v>1541.6634430121001</v>
      </c>
      <c r="AF914" s="6">
        <v>1569.2922983492001</v>
      </c>
      <c r="AG914" s="6">
        <v>1594.8430063661001</v>
      </c>
      <c r="AH914" s="6">
        <v>1625.45558458099</v>
      </c>
      <c r="AI914" s="6">
        <v>1656.9662524707801</v>
      </c>
      <c r="AJ914" s="6">
        <v>1698.1693496819701</v>
      </c>
      <c r="AK914" s="6">
        <v>1746.13738547447</v>
      </c>
    </row>
    <row r="915" spans="1:37" x14ac:dyDescent="0.3">
      <c r="A915" s="86" t="str">
        <f t="shared" si="14"/>
        <v>SDGbaseTra_UrbAS_BAUFACINCbase</v>
      </c>
      <c r="B915" s="2" t="s">
        <v>222</v>
      </c>
      <c r="C915" s="4" t="s">
        <v>218</v>
      </c>
      <c r="D915" s="7" t="s">
        <v>230</v>
      </c>
      <c r="E915" t="s">
        <v>220</v>
      </c>
      <c r="F915" s="6">
        <v>108.72526139301399</v>
      </c>
      <c r="G915" s="6">
        <v>98.912706446220596</v>
      </c>
      <c r="H915" s="6">
        <v>102.88925773963101</v>
      </c>
      <c r="I915" s="6">
        <v>105.940046244374</v>
      </c>
      <c r="J915" s="6">
        <v>108.214099737966</v>
      </c>
      <c r="K915" s="6">
        <v>110.448077926919</v>
      </c>
      <c r="L915" s="6">
        <v>112.820092827792</v>
      </c>
      <c r="M915" s="6">
        <v>115.310014555083</v>
      </c>
      <c r="N915" s="6">
        <v>118.30098109508199</v>
      </c>
      <c r="O915" s="6">
        <v>122.32465653768</v>
      </c>
      <c r="P915" s="6">
        <v>125.990493920121</v>
      </c>
      <c r="Q915" s="6">
        <v>129.486171700368</v>
      </c>
      <c r="R915" s="6">
        <v>133.54639545124999</v>
      </c>
      <c r="S915" s="6">
        <v>137.89917802746601</v>
      </c>
      <c r="T915" s="6">
        <v>142.51548945622201</v>
      </c>
      <c r="U915" s="6">
        <v>147.87936591094299</v>
      </c>
      <c r="V915" s="6">
        <v>153.26132940789299</v>
      </c>
      <c r="W915" s="6">
        <v>158.64135030510101</v>
      </c>
      <c r="X915" s="6">
        <v>164.01739905180301</v>
      </c>
      <c r="Y915" s="6">
        <v>169.40021795681</v>
      </c>
      <c r="Z915" s="6">
        <v>175.46320735640799</v>
      </c>
      <c r="AA915" s="6">
        <v>181.09096535081801</v>
      </c>
      <c r="AB915" s="6">
        <v>188.396194386872</v>
      </c>
      <c r="AC915" s="6">
        <v>194.88878916178501</v>
      </c>
      <c r="AD915" s="6">
        <v>200.81809141938399</v>
      </c>
      <c r="AE915" s="6">
        <v>206.83947314089599</v>
      </c>
      <c r="AF915" s="6">
        <v>212.97637227961101</v>
      </c>
      <c r="AG915" s="6">
        <v>217.91336490299699</v>
      </c>
      <c r="AH915" s="6">
        <v>220.60674822083499</v>
      </c>
      <c r="AI915" s="6">
        <v>221.71083619699701</v>
      </c>
      <c r="AJ915" s="6">
        <v>221.746142373092</v>
      </c>
      <c r="AK915" s="6">
        <v>221.140098486347</v>
      </c>
    </row>
    <row r="916" spans="1:37" s="14" customFormat="1" x14ac:dyDescent="0.3">
      <c r="A916" s="86" t="str">
        <f t="shared" si="14"/>
        <v>SDGbaseTra_UrbAS_BAUTRNSFRbase</v>
      </c>
      <c r="B916" s="12" t="s">
        <v>222</v>
      </c>
      <c r="C916" s="13" t="s">
        <v>218</v>
      </c>
      <c r="D916" s="77" t="s">
        <v>231</v>
      </c>
      <c r="E916" s="14" t="s">
        <v>220</v>
      </c>
      <c r="F916" s="51">
        <v>-48.3117601953644</v>
      </c>
      <c r="G916" s="51">
        <v>-49.494127129392297</v>
      </c>
      <c r="H916" s="51">
        <v>-50.163104007068497</v>
      </c>
      <c r="I916" s="51">
        <v>-49.901950270015298</v>
      </c>
      <c r="J916" s="51">
        <v>-49.798225487304201</v>
      </c>
      <c r="K916" s="51">
        <v>-49.8860354224106</v>
      </c>
      <c r="L916" s="51">
        <v>-49.9952873997563</v>
      </c>
      <c r="M916" s="51">
        <v>-50.231725493406202</v>
      </c>
      <c r="N916" s="51">
        <v>-50.4339474623185</v>
      </c>
      <c r="O916" s="51">
        <v>-52.157490210571098</v>
      </c>
      <c r="P916" s="51">
        <v>-52.564532086393498</v>
      </c>
      <c r="Q916" s="51">
        <v>-52.620867573026203</v>
      </c>
      <c r="R916" s="51">
        <v>-52.643690940114602</v>
      </c>
      <c r="S916" s="51">
        <v>-52.6951590766135</v>
      </c>
      <c r="T916" s="51">
        <v>-52.793939113087397</v>
      </c>
      <c r="U916" s="51">
        <v>-52.9043451698913</v>
      </c>
      <c r="V916" s="51">
        <v>-52.920480075973003</v>
      </c>
      <c r="W916" s="51">
        <v>-53.022152086490102</v>
      </c>
      <c r="X916" s="51">
        <v>-53.192567499946797</v>
      </c>
      <c r="Y916" s="51">
        <v>-53.182293596383403</v>
      </c>
      <c r="Z916" s="51">
        <v>-53.093529773495398</v>
      </c>
      <c r="AA916" s="51">
        <v>-53.145168610047399</v>
      </c>
      <c r="AB916" s="51">
        <v>-53.520281842368</v>
      </c>
      <c r="AC916" s="51">
        <v>-53.701617290625101</v>
      </c>
      <c r="AD916" s="51">
        <v>-53.759237320500802</v>
      </c>
      <c r="AE916" s="51">
        <v>-53.748659618300103</v>
      </c>
      <c r="AF916" s="51">
        <v>-53.7342999197148</v>
      </c>
      <c r="AG916" s="51">
        <v>-53.678439372356003</v>
      </c>
      <c r="AH916" s="51">
        <v>-53.5020091327223</v>
      </c>
      <c r="AI916" s="51">
        <v>-53.013013975979</v>
      </c>
      <c r="AJ916" s="51">
        <v>-52.650451688883599</v>
      </c>
      <c r="AK916" s="51">
        <v>-52.305397885236601</v>
      </c>
    </row>
    <row r="917" spans="1:37" s="14" customFormat="1" x14ac:dyDescent="0.3">
      <c r="A917" s="86" t="str">
        <f t="shared" si="14"/>
        <v>SDGbaseTra_UrbAS_IRTPalmaRatiototal</v>
      </c>
      <c r="B917" s="12" t="s">
        <v>222</v>
      </c>
      <c r="C917" s="13" t="s">
        <v>232</v>
      </c>
      <c r="D917" s="77" t="s">
        <v>0</v>
      </c>
      <c r="E917" s="14" t="s">
        <v>1</v>
      </c>
      <c r="F917" s="14">
        <v>3.69</v>
      </c>
      <c r="G917" s="14">
        <v>3.5</v>
      </c>
      <c r="H917" s="14">
        <v>3.68</v>
      </c>
      <c r="I917" s="14">
        <v>3.64</v>
      </c>
      <c r="J917" s="14">
        <v>3.57</v>
      </c>
      <c r="K917" s="14">
        <v>3.56</v>
      </c>
      <c r="L917" s="14">
        <v>3.56</v>
      </c>
      <c r="M917" s="14">
        <v>3.54</v>
      </c>
      <c r="N917" s="14">
        <v>3.53</v>
      </c>
      <c r="O917" s="14">
        <v>3.52</v>
      </c>
      <c r="P917" s="14">
        <v>3.51</v>
      </c>
      <c r="Q917" s="14">
        <v>3.49</v>
      </c>
      <c r="R917" s="14">
        <v>3.5</v>
      </c>
      <c r="S917" s="14">
        <v>3.49</v>
      </c>
      <c r="T917" s="14">
        <v>3.48</v>
      </c>
      <c r="U917" s="14">
        <v>3.48</v>
      </c>
      <c r="V917" s="14">
        <v>3.47</v>
      </c>
      <c r="W917" s="14">
        <v>3.46</v>
      </c>
      <c r="X917" s="14">
        <v>3.45</v>
      </c>
      <c r="Y917" s="14">
        <v>3.43</v>
      </c>
      <c r="Z917" s="14">
        <v>3.42</v>
      </c>
      <c r="AA917" s="14">
        <v>3.41</v>
      </c>
      <c r="AB917" s="14">
        <v>3.4</v>
      </c>
      <c r="AC917" s="14">
        <v>3.38</v>
      </c>
      <c r="AD917" s="14">
        <v>3.37</v>
      </c>
      <c r="AE917" s="14">
        <v>3.36</v>
      </c>
      <c r="AF917" s="14">
        <v>3.35</v>
      </c>
      <c r="AG917" s="14">
        <v>3.32</v>
      </c>
      <c r="AH917" s="14">
        <v>3.25</v>
      </c>
      <c r="AI917" s="14">
        <v>3.22</v>
      </c>
      <c r="AJ917" s="14">
        <v>3.19</v>
      </c>
      <c r="AK917" s="14">
        <v>3.16</v>
      </c>
    </row>
    <row r="918" spans="1:37" s="20" customFormat="1" x14ac:dyDescent="0.3">
      <c r="A918" s="86" t="str">
        <f t="shared" si="14"/>
        <v>SDGbaseTra_UrbAS_IRT20-20Ratiototal</v>
      </c>
      <c r="B918" s="18" t="s">
        <v>222</v>
      </c>
      <c r="C918" s="19" t="s">
        <v>232</v>
      </c>
      <c r="D918" s="52" t="s">
        <v>2</v>
      </c>
      <c r="E918" s="20" t="s">
        <v>1</v>
      </c>
      <c r="F918" s="20">
        <v>13.17</v>
      </c>
      <c r="G918" s="20">
        <v>12.48</v>
      </c>
      <c r="H918" s="20">
        <v>13.14</v>
      </c>
      <c r="I918" s="20">
        <v>13.01</v>
      </c>
      <c r="J918" s="20">
        <v>12.76</v>
      </c>
      <c r="K918" s="20">
        <v>12.73</v>
      </c>
      <c r="L918" s="20">
        <v>12.7</v>
      </c>
      <c r="M918" s="20">
        <v>12.65</v>
      </c>
      <c r="N918" s="20">
        <v>12.61</v>
      </c>
      <c r="O918" s="20">
        <v>12.55</v>
      </c>
      <c r="P918" s="20">
        <v>12.52</v>
      </c>
      <c r="Q918" s="20">
        <v>12.45</v>
      </c>
      <c r="R918" s="20">
        <v>12.47</v>
      </c>
      <c r="S918" s="20">
        <v>12.43</v>
      </c>
      <c r="T918" s="20">
        <v>12.4</v>
      </c>
      <c r="U918" s="20">
        <v>12.39</v>
      </c>
      <c r="V918" s="20">
        <v>12.35</v>
      </c>
      <c r="W918" s="20">
        <v>12.32</v>
      </c>
      <c r="X918" s="20">
        <v>12.28</v>
      </c>
      <c r="Y918" s="20">
        <v>12.21</v>
      </c>
      <c r="Z918" s="20">
        <v>12.18</v>
      </c>
      <c r="AA918" s="20">
        <v>12.12</v>
      </c>
      <c r="AB918" s="20">
        <v>12.09</v>
      </c>
      <c r="AC918" s="20">
        <v>12.02</v>
      </c>
      <c r="AD918" s="20">
        <v>11.97</v>
      </c>
      <c r="AE918" s="20">
        <v>11.93</v>
      </c>
      <c r="AF918" s="20">
        <v>11.89</v>
      </c>
      <c r="AG918" s="20">
        <v>11.8</v>
      </c>
      <c r="AH918" s="20">
        <v>11.51</v>
      </c>
      <c r="AI918" s="20">
        <v>11.39</v>
      </c>
      <c r="AJ918" s="20">
        <v>11.28</v>
      </c>
      <c r="AK918" s="20">
        <v>11.16</v>
      </c>
    </row>
    <row r="919" spans="1:37" x14ac:dyDescent="0.3">
      <c r="A919" s="86" t="str">
        <f t="shared" si="14"/>
        <v>SDGbaseTra_UrbAS_IRTC_GVAaawhe</v>
      </c>
      <c r="B919" s="2" t="s">
        <v>222</v>
      </c>
      <c r="C919" s="4" t="s">
        <v>232</v>
      </c>
      <c r="D919" s="7" t="s">
        <v>3</v>
      </c>
      <c r="E919" t="s">
        <v>4</v>
      </c>
      <c r="F919">
        <v>2.66</v>
      </c>
      <c r="G919">
        <v>2.4900000000000002</v>
      </c>
      <c r="H919">
        <v>2.58</v>
      </c>
      <c r="I919">
        <v>2.65</v>
      </c>
      <c r="J919">
        <v>2.67</v>
      </c>
      <c r="K919">
        <v>2.72</v>
      </c>
      <c r="L919">
        <v>2.76</v>
      </c>
      <c r="M919">
        <v>2.79</v>
      </c>
      <c r="N919">
        <v>2.81</v>
      </c>
      <c r="O919">
        <v>2.97</v>
      </c>
      <c r="P919">
        <v>3</v>
      </c>
      <c r="Q919">
        <v>3.02</v>
      </c>
      <c r="R919">
        <v>3.09</v>
      </c>
      <c r="S919">
        <v>3.14</v>
      </c>
      <c r="T919">
        <v>3.19</v>
      </c>
      <c r="U919">
        <v>3.24</v>
      </c>
      <c r="V919">
        <v>3.3</v>
      </c>
      <c r="W919">
        <v>3.34</v>
      </c>
      <c r="X919">
        <v>3.39</v>
      </c>
      <c r="Y919">
        <v>3.44</v>
      </c>
      <c r="Z919">
        <v>3.49</v>
      </c>
      <c r="AA919">
        <v>3.55</v>
      </c>
      <c r="AB919">
        <v>3.65</v>
      </c>
      <c r="AC919">
        <v>3.71</v>
      </c>
      <c r="AD919">
        <v>3.77</v>
      </c>
      <c r="AE919">
        <v>3.85</v>
      </c>
      <c r="AF919">
        <v>3.92</v>
      </c>
      <c r="AG919">
        <v>3.95</v>
      </c>
      <c r="AH919">
        <v>3.88</v>
      </c>
      <c r="AI919">
        <v>3.8</v>
      </c>
      <c r="AJ919">
        <v>3.76</v>
      </c>
      <c r="AK919">
        <v>3.7</v>
      </c>
    </row>
    <row r="920" spans="1:37" x14ac:dyDescent="0.3">
      <c r="A920" s="86" t="str">
        <f t="shared" si="14"/>
        <v>SDGbaseTra_UrbAS_IRTC_GVAaamai</v>
      </c>
      <c r="B920" s="2" t="s">
        <v>222</v>
      </c>
      <c r="C920" s="4" t="s">
        <v>232</v>
      </c>
      <c r="D920" s="7" t="s">
        <v>3</v>
      </c>
      <c r="E920" t="s">
        <v>5</v>
      </c>
      <c r="F920">
        <v>11.93</v>
      </c>
      <c r="G920">
        <v>11.29</v>
      </c>
      <c r="H920">
        <v>11.87</v>
      </c>
      <c r="I920">
        <v>12.3</v>
      </c>
      <c r="J920">
        <v>12.48</v>
      </c>
      <c r="K920">
        <v>12.65</v>
      </c>
      <c r="L920">
        <v>12.89</v>
      </c>
      <c r="M920">
        <v>13.01</v>
      </c>
      <c r="N920">
        <v>13.17</v>
      </c>
      <c r="O920">
        <v>14.2</v>
      </c>
      <c r="P920">
        <v>14.41</v>
      </c>
      <c r="Q920">
        <v>14.42</v>
      </c>
      <c r="R920">
        <v>14.71</v>
      </c>
      <c r="S920">
        <v>14.87</v>
      </c>
      <c r="T920">
        <v>15.07</v>
      </c>
      <c r="U920">
        <v>15.31</v>
      </c>
      <c r="V920">
        <v>15.45</v>
      </c>
      <c r="W920">
        <v>15.57</v>
      </c>
      <c r="X920">
        <v>15.76</v>
      </c>
      <c r="Y920">
        <v>15.96</v>
      </c>
      <c r="Z920">
        <v>16.13</v>
      </c>
      <c r="AA920">
        <v>16.39</v>
      </c>
      <c r="AB920">
        <v>16.91</v>
      </c>
      <c r="AC920">
        <v>17.25</v>
      </c>
      <c r="AD920">
        <v>17.489999999999998</v>
      </c>
      <c r="AE920">
        <v>17.77</v>
      </c>
      <c r="AF920">
        <v>18.03</v>
      </c>
      <c r="AG920">
        <v>17.899999999999999</v>
      </c>
      <c r="AH920">
        <v>17.27</v>
      </c>
      <c r="AI920">
        <v>16.61</v>
      </c>
      <c r="AJ920">
        <v>16.12</v>
      </c>
      <c r="AK920">
        <v>15.62</v>
      </c>
    </row>
    <row r="921" spans="1:37" x14ac:dyDescent="0.3">
      <c r="A921" s="86" t="str">
        <f t="shared" si="14"/>
        <v>SDGbaseTra_UrbAS_IRTC_GVAaaoce</v>
      </c>
      <c r="B921" s="2" t="s">
        <v>222</v>
      </c>
      <c r="C921" s="4" t="s">
        <v>232</v>
      </c>
      <c r="D921" s="7" t="s">
        <v>3</v>
      </c>
      <c r="E921" t="s">
        <v>6</v>
      </c>
      <c r="F921">
        <v>0.82</v>
      </c>
      <c r="G921">
        <v>0.75</v>
      </c>
      <c r="H921">
        <v>0.8</v>
      </c>
      <c r="I921">
        <v>0.83</v>
      </c>
      <c r="J921">
        <v>0.85</v>
      </c>
      <c r="K921">
        <v>0.86</v>
      </c>
      <c r="L921">
        <v>0.89</v>
      </c>
      <c r="M921">
        <v>0.9</v>
      </c>
      <c r="N921">
        <v>0.91</v>
      </c>
      <c r="O921">
        <v>0.99</v>
      </c>
      <c r="P921">
        <v>1.01</v>
      </c>
      <c r="Q921">
        <v>1.02</v>
      </c>
      <c r="R921">
        <v>1.05</v>
      </c>
      <c r="S921">
        <v>1.07</v>
      </c>
      <c r="T921">
        <v>1.1000000000000001</v>
      </c>
      <c r="U921">
        <v>1.1200000000000001</v>
      </c>
      <c r="V921">
        <v>1.1399999999999999</v>
      </c>
      <c r="W921">
        <v>1.1599999999999999</v>
      </c>
      <c r="X921">
        <v>1.18</v>
      </c>
      <c r="Y921">
        <v>1.21</v>
      </c>
      <c r="Z921">
        <v>1.23</v>
      </c>
      <c r="AA921">
        <v>1.25</v>
      </c>
      <c r="AB921">
        <v>1.31</v>
      </c>
      <c r="AC921">
        <v>1.34</v>
      </c>
      <c r="AD921">
        <v>1.37</v>
      </c>
      <c r="AE921">
        <v>1.4</v>
      </c>
      <c r="AF921">
        <v>1.43</v>
      </c>
      <c r="AG921">
        <v>1.44</v>
      </c>
      <c r="AH921">
        <v>1.4</v>
      </c>
      <c r="AI921">
        <v>1.36</v>
      </c>
      <c r="AJ921">
        <v>1.33</v>
      </c>
      <c r="AK921">
        <v>1.3</v>
      </c>
    </row>
    <row r="922" spans="1:37" x14ac:dyDescent="0.3">
      <c r="A922" s="86" t="str">
        <f t="shared" si="14"/>
        <v>SDGbaseTra_UrbAS_IRTC_GVAaaveg</v>
      </c>
      <c r="B922" s="2" t="s">
        <v>222</v>
      </c>
      <c r="C922" s="4" t="s">
        <v>232</v>
      </c>
      <c r="D922" s="7" t="s">
        <v>3</v>
      </c>
      <c r="E922" t="s">
        <v>7</v>
      </c>
      <c r="F922">
        <v>6.73</v>
      </c>
      <c r="G922">
        <v>6.44</v>
      </c>
      <c r="H922">
        <v>6.5</v>
      </c>
      <c r="I922">
        <v>6.58</v>
      </c>
      <c r="J922">
        <v>6.63</v>
      </c>
      <c r="K922">
        <v>6.65</v>
      </c>
      <c r="L922">
        <v>6.72</v>
      </c>
      <c r="M922">
        <v>6.76</v>
      </c>
      <c r="N922">
        <v>6.81</v>
      </c>
      <c r="O922">
        <v>6.94</v>
      </c>
      <c r="P922">
        <v>7.02</v>
      </c>
      <c r="Q922">
        <v>7.07</v>
      </c>
      <c r="R922">
        <v>7.23</v>
      </c>
      <c r="S922">
        <v>7.35</v>
      </c>
      <c r="T922">
        <v>7.46</v>
      </c>
      <c r="U922">
        <v>7.58</v>
      </c>
      <c r="V922">
        <v>7.72</v>
      </c>
      <c r="W922">
        <v>7.82</v>
      </c>
      <c r="X922">
        <v>7.93</v>
      </c>
      <c r="Y922">
        <v>8.0299999999999994</v>
      </c>
      <c r="Z922">
        <v>8.15</v>
      </c>
      <c r="AA922">
        <v>8.27</v>
      </c>
      <c r="AB922">
        <v>8.4</v>
      </c>
      <c r="AC922">
        <v>8.51</v>
      </c>
      <c r="AD922">
        <v>8.64</v>
      </c>
      <c r="AE922">
        <v>8.8000000000000007</v>
      </c>
      <c r="AF922">
        <v>8.9700000000000006</v>
      </c>
      <c r="AG922">
        <v>9.06</v>
      </c>
      <c r="AH922">
        <v>8.8699999999999992</v>
      </c>
      <c r="AI922">
        <v>8.7200000000000006</v>
      </c>
      <c r="AJ922">
        <v>8.64</v>
      </c>
      <c r="AK922">
        <v>8.56</v>
      </c>
    </row>
    <row r="923" spans="1:37" x14ac:dyDescent="0.3">
      <c r="A923" s="86" t="str">
        <f t="shared" si="14"/>
        <v>SDGbaseTra_UrbAS_IRTC_GVAaaofr</v>
      </c>
      <c r="B923" s="2" t="s">
        <v>222</v>
      </c>
      <c r="C923" s="4" t="s">
        <v>232</v>
      </c>
      <c r="D923" s="7" t="s">
        <v>3</v>
      </c>
      <c r="E923" t="s">
        <v>8</v>
      </c>
      <c r="F923">
        <v>13</v>
      </c>
      <c r="G923">
        <v>12.64</v>
      </c>
      <c r="H923">
        <v>13.01</v>
      </c>
      <c r="I923">
        <v>13.11</v>
      </c>
      <c r="J923">
        <v>13.25</v>
      </c>
      <c r="K923">
        <v>13.43</v>
      </c>
      <c r="L923">
        <v>13.67</v>
      </c>
      <c r="M923">
        <v>13.85</v>
      </c>
      <c r="N923">
        <v>14.05</v>
      </c>
      <c r="O923">
        <v>15.08</v>
      </c>
      <c r="P923">
        <v>15.38</v>
      </c>
      <c r="Q923">
        <v>15.49</v>
      </c>
      <c r="R923">
        <v>15.84</v>
      </c>
      <c r="S923">
        <v>16.149999999999999</v>
      </c>
      <c r="T923">
        <v>16.45</v>
      </c>
      <c r="U923">
        <v>16.8</v>
      </c>
      <c r="V923">
        <v>17.18</v>
      </c>
      <c r="W923">
        <v>17.510000000000002</v>
      </c>
      <c r="X923">
        <v>17.79</v>
      </c>
      <c r="Y923">
        <v>18.079999999999998</v>
      </c>
      <c r="Z923">
        <v>18.350000000000001</v>
      </c>
      <c r="AA923">
        <v>18.7</v>
      </c>
      <c r="AB923">
        <v>19.25</v>
      </c>
      <c r="AC923">
        <v>19.66</v>
      </c>
      <c r="AD923">
        <v>20.04</v>
      </c>
      <c r="AE923">
        <v>20.46</v>
      </c>
      <c r="AF923">
        <v>20.89</v>
      </c>
      <c r="AG923">
        <v>21.1</v>
      </c>
      <c r="AH923">
        <v>20.73</v>
      </c>
      <c r="AI923">
        <v>20.190000000000001</v>
      </c>
      <c r="AJ923">
        <v>19.84</v>
      </c>
      <c r="AK923">
        <v>19.489999999999998</v>
      </c>
    </row>
    <row r="924" spans="1:37" x14ac:dyDescent="0.3">
      <c r="A924" s="86" t="str">
        <f t="shared" si="14"/>
        <v>SDGbaseTra_UrbAS_IRTC_GVAaagra</v>
      </c>
      <c r="B924" s="2" t="s">
        <v>222</v>
      </c>
      <c r="C924" s="4" t="s">
        <v>232</v>
      </c>
      <c r="D924" s="7" t="s">
        <v>3</v>
      </c>
      <c r="E924" t="s">
        <v>9</v>
      </c>
      <c r="F924">
        <v>6.2</v>
      </c>
      <c r="G924">
        <v>6.16</v>
      </c>
      <c r="H924">
        <v>6.43</v>
      </c>
      <c r="I924">
        <v>6.42</v>
      </c>
      <c r="J924">
        <v>6.48</v>
      </c>
      <c r="K924">
        <v>6.61</v>
      </c>
      <c r="L924">
        <v>6.77</v>
      </c>
      <c r="M924">
        <v>6.93</v>
      </c>
      <c r="N924">
        <v>7.11</v>
      </c>
      <c r="O924">
        <v>7.78</v>
      </c>
      <c r="P924">
        <v>8.0299999999999994</v>
      </c>
      <c r="Q924">
        <v>8.16</v>
      </c>
      <c r="R924">
        <v>8.41</v>
      </c>
      <c r="S924">
        <v>8.65</v>
      </c>
      <c r="T924">
        <v>8.9</v>
      </c>
      <c r="U924">
        <v>9.1999999999999993</v>
      </c>
      <c r="V924">
        <v>9.4700000000000006</v>
      </c>
      <c r="W924">
        <v>9.76</v>
      </c>
      <c r="X924">
        <v>10.06</v>
      </c>
      <c r="Y924">
        <v>10.28</v>
      </c>
      <c r="Z924">
        <v>10.5</v>
      </c>
      <c r="AA924">
        <v>10.76</v>
      </c>
      <c r="AB924">
        <v>11.22</v>
      </c>
      <c r="AC924">
        <v>11.56</v>
      </c>
      <c r="AD924">
        <v>11.83</v>
      </c>
      <c r="AE924">
        <v>12.1</v>
      </c>
      <c r="AF924">
        <v>12.38</v>
      </c>
      <c r="AG924">
        <v>12.54</v>
      </c>
      <c r="AH924">
        <v>12.33</v>
      </c>
      <c r="AI924">
        <v>11.97</v>
      </c>
      <c r="AJ924">
        <v>11.69</v>
      </c>
      <c r="AK924">
        <v>11.41</v>
      </c>
    </row>
    <row r="925" spans="1:37" x14ac:dyDescent="0.3">
      <c r="A925" s="86" t="str">
        <f t="shared" si="14"/>
        <v>SDGbaseTra_UrbAS_IRTC_GVAaaoil</v>
      </c>
      <c r="B925" s="2" t="s">
        <v>222</v>
      </c>
      <c r="C925" s="4" t="s">
        <v>232</v>
      </c>
      <c r="D925" s="7" t="s">
        <v>3</v>
      </c>
      <c r="E925" t="s">
        <v>10</v>
      </c>
      <c r="F925">
        <v>5.45</v>
      </c>
      <c r="G925">
        <v>4.93</v>
      </c>
      <c r="H925">
        <v>5.14</v>
      </c>
      <c r="I925">
        <v>5.36</v>
      </c>
      <c r="J925">
        <v>5.46</v>
      </c>
      <c r="K925">
        <v>5.57</v>
      </c>
      <c r="L925">
        <v>5.71</v>
      </c>
      <c r="M925">
        <v>5.77</v>
      </c>
      <c r="N925">
        <v>5.85</v>
      </c>
      <c r="O925">
        <v>6.08</v>
      </c>
      <c r="P925">
        <v>6.19</v>
      </c>
      <c r="Q925">
        <v>6.26</v>
      </c>
      <c r="R925">
        <v>6.52</v>
      </c>
      <c r="S925">
        <v>6.69</v>
      </c>
      <c r="T925">
        <v>6.85</v>
      </c>
      <c r="U925">
        <v>7.02</v>
      </c>
      <c r="V925">
        <v>7.19</v>
      </c>
      <c r="W925">
        <v>7.34</v>
      </c>
      <c r="X925">
        <v>7.51</v>
      </c>
      <c r="Y925">
        <v>7.68</v>
      </c>
      <c r="Z925">
        <v>7.86</v>
      </c>
      <c r="AA925">
        <v>8.0399999999999991</v>
      </c>
      <c r="AB925">
        <v>8.2899999999999991</v>
      </c>
      <c r="AC925">
        <v>8.48</v>
      </c>
      <c r="AD925">
        <v>8.67</v>
      </c>
      <c r="AE925">
        <v>8.9</v>
      </c>
      <c r="AF925">
        <v>9.1300000000000008</v>
      </c>
      <c r="AG925">
        <v>9.2899999999999991</v>
      </c>
      <c r="AH925">
        <v>9.08</v>
      </c>
      <c r="AI925">
        <v>8.93</v>
      </c>
      <c r="AJ925">
        <v>8.83</v>
      </c>
      <c r="AK925">
        <v>8.6999999999999993</v>
      </c>
    </row>
    <row r="926" spans="1:37" x14ac:dyDescent="0.3">
      <c r="A926" s="86" t="str">
        <f t="shared" si="14"/>
        <v>SDGbaseTra_UrbAS_IRTC_GVAaatub</v>
      </c>
      <c r="B926" s="2" t="s">
        <v>222</v>
      </c>
      <c r="C926" s="4" t="s">
        <v>232</v>
      </c>
      <c r="D926" s="7" t="s">
        <v>3</v>
      </c>
      <c r="E926" t="s">
        <v>11</v>
      </c>
      <c r="F926">
        <v>2.95</v>
      </c>
      <c r="G926">
        <v>2.77</v>
      </c>
      <c r="H926">
        <v>2.8</v>
      </c>
      <c r="I926">
        <v>2.85</v>
      </c>
      <c r="J926">
        <v>2.87</v>
      </c>
      <c r="K926">
        <v>2.89</v>
      </c>
      <c r="L926">
        <v>2.92</v>
      </c>
      <c r="M926">
        <v>2.94</v>
      </c>
      <c r="N926">
        <v>2.97</v>
      </c>
      <c r="O926">
        <v>3.04</v>
      </c>
      <c r="P926">
        <v>3.08</v>
      </c>
      <c r="Q926">
        <v>3.11</v>
      </c>
      <c r="R926">
        <v>3.19</v>
      </c>
      <c r="S926">
        <v>3.24</v>
      </c>
      <c r="T926">
        <v>3.3</v>
      </c>
      <c r="U926">
        <v>3.35</v>
      </c>
      <c r="V926">
        <v>3.41</v>
      </c>
      <c r="W926">
        <v>3.46</v>
      </c>
      <c r="X926">
        <v>3.51</v>
      </c>
      <c r="Y926">
        <v>3.55</v>
      </c>
      <c r="Z926">
        <v>3.61</v>
      </c>
      <c r="AA926">
        <v>3.67</v>
      </c>
      <c r="AB926">
        <v>3.73</v>
      </c>
      <c r="AC926">
        <v>3.79</v>
      </c>
      <c r="AD926">
        <v>3.85</v>
      </c>
      <c r="AE926">
        <v>3.92</v>
      </c>
      <c r="AF926">
        <v>4</v>
      </c>
      <c r="AG926">
        <v>4.0199999999999996</v>
      </c>
      <c r="AH926">
        <v>3.91</v>
      </c>
      <c r="AI926">
        <v>3.82</v>
      </c>
      <c r="AJ926">
        <v>3.77</v>
      </c>
      <c r="AK926">
        <v>3.71</v>
      </c>
    </row>
    <row r="927" spans="1:37" x14ac:dyDescent="0.3">
      <c r="A927" s="86" t="str">
        <f t="shared" si="14"/>
        <v>SDGbaseTra_UrbAS_IRTC_GVAaapul</v>
      </c>
      <c r="B927" s="2" t="s">
        <v>222</v>
      </c>
      <c r="C927" s="4" t="s">
        <v>232</v>
      </c>
      <c r="D927" s="7" t="s">
        <v>3</v>
      </c>
      <c r="E927" t="s">
        <v>12</v>
      </c>
      <c r="F927">
        <v>0.52</v>
      </c>
      <c r="G927">
        <v>0.49</v>
      </c>
      <c r="H927">
        <v>0.5</v>
      </c>
      <c r="I927">
        <v>0.51</v>
      </c>
      <c r="J927">
        <v>0.52</v>
      </c>
      <c r="K927">
        <v>0.52</v>
      </c>
      <c r="L927">
        <v>0.53</v>
      </c>
      <c r="M927">
        <v>0.53</v>
      </c>
      <c r="N927">
        <v>0.53</v>
      </c>
      <c r="O927">
        <v>0.54</v>
      </c>
      <c r="P927">
        <v>0.54</v>
      </c>
      <c r="Q927">
        <v>0.54</v>
      </c>
      <c r="R927">
        <v>0.56000000000000005</v>
      </c>
      <c r="S927">
        <v>0.56999999999999995</v>
      </c>
      <c r="T927">
        <v>0.56999999999999995</v>
      </c>
      <c r="U927">
        <v>0.57999999999999996</v>
      </c>
      <c r="V927">
        <v>0.59</v>
      </c>
      <c r="W927">
        <v>0.6</v>
      </c>
      <c r="X927">
        <v>0.61</v>
      </c>
      <c r="Y927">
        <v>0.61</v>
      </c>
      <c r="Z927">
        <v>0.62</v>
      </c>
      <c r="AA927">
        <v>0.63</v>
      </c>
      <c r="AB927">
        <v>0.64</v>
      </c>
      <c r="AC927">
        <v>0.65</v>
      </c>
      <c r="AD927">
        <v>0.66</v>
      </c>
      <c r="AE927">
        <v>0.68</v>
      </c>
      <c r="AF927">
        <v>0.69</v>
      </c>
      <c r="AG927">
        <v>0.7</v>
      </c>
      <c r="AH927">
        <v>0.69</v>
      </c>
      <c r="AI927">
        <v>0.69</v>
      </c>
      <c r="AJ927">
        <v>0.69</v>
      </c>
      <c r="AK927">
        <v>0.69</v>
      </c>
    </row>
    <row r="928" spans="1:37" x14ac:dyDescent="0.3">
      <c r="A928" s="86" t="str">
        <f t="shared" si="14"/>
        <v>SDGbaseTra_UrbAS_IRTC_GVAaasug</v>
      </c>
      <c r="B928" s="2" t="s">
        <v>222</v>
      </c>
      <c r="C928" s="4" t="s">
        <v>232</v>
      </c>
      <c r="D928" s="7" t="s">
        <v>3</v>
      </c>
      <c r="E928" t="s">
        <v>13</v>
      </c>
      <c r="F928">
        <v>3.82</v>
      </c>
      <c r="G928">
        <v>3.66</v>
      </c>
      <c r="H928">
        <v>3.7</v>
      </c>
      <c r="I928">
        <v>3.76</v>
      </c>
      <c r="J928">
        <v>3.81</v>
      </c>
      <c r="K928">
        <v>3.83</v>
      </c>
      <c r="L928">
        <v>3.87</v>
      </c>
      <c r="M928">
        <v>3.89</v>
      </c>
      <c r="N928">
        <v>3.91</v>
      </c>
      <c r="O928">
        <v>4.08</v>
      </c>
      <c r="P928">
        <v>4.0999999999999996</v>
      </c>
      <c r="Q928">
        <v>4.08</v>
      </c>
      <c r="R928">
        <v>4.16</v>
      </c>
      <c r="S928">
        <v>4.21</v>
      </c>
      <c r="T928">
        <v>4.26</v>
      </c>
      <c r="U928">
        <v>4.3</v>
      </c>
      <c r="V928">
        <v>4.34</v>
      </c>
      <c r="W928">
        <v>4.3899999999999997</v>
      </c>
      <c r="X928">
        <v>4.46</v>
      </c>
      <c r="Y928">
        <v>4.5</v>
      </c>
      <c r="Z928">
        <v>4.54</v>
      </c>
      <c r="AA928">
        <v>4.59</v>
      </c>
      <c r="AB928">
        <v>4.68</v>
      </c>
      <c r="AC928">
        <v>4.7300000000000004</v>
      </c>
      <c r="AD928">
        <v>4.7699999999999996</v>
      </c>
      <c r="AE928">
        <v>4.82</v>
      </c>
      <c r="AF928">
        <v>4.88</v>
      </c>
      <c r="AG928">
        <v>4.9400000000000004</v>
      </c>
      <c r="AH928">
        <v>4.87</v>
      </c>
      <c r="AI928">
        <v>4.8</v>
      </c>
      <c r="AJ928">
        <v>4.78</v>
      </c>
      <c r="AK928">
        <v>4.75</v>
      </c>
    </row>
    <row r="929" spans="1:37" x14ac:dyDescent="0.3">
      <c r="A929" s="86" t="str">
        <f t="shared" si="14"/>
        <v>SDGbaseTra_UrbAS_IRTC_GVAaaoth</v>
      </c>
      <c r="B929" s="2" t="s">
        <v>222</v>
      </c>
      <c r="C929" s="4" t="s">
        <v>232</v>
      </c>
      <c r="D929" s="7" t="s">
        <v>3</v>
      </c>
      <c r="E929" t="s">
        <v>14</v>
      </c>
      <c r="F929">
        <v>7.29</v>
      </c>
      <c r="G929">
        <v>6.76</v>
      </c>
      <c r="H929">
        <v>7.13</v>
      </c>
      <c r="I929">
        <v>7.24</v>
      </c>
      <c r="J929">
        <v>7.33</v>
      </c>
      <c r="K929">
        <v>7.55</v>
      </c>
      <c r="L929">
        <v>7.79</v>
      </c>
      <c r="M929">
        <v>8.0500000000000007</v>
      </c>
      <c r="N929">
        <v>8.31</v>
      </c>
      <c r="O929">
        <v>9.14</v>
      </c>
      <c r="P929">
        <v>9.49</v>
      </c>
      <c r="Q929">
        <v>9.7100000000000009</v>
      </c>
      <c r="R929">
        <v>10.07</v>
      </c>
      <c r="S929">
        <v>10.42</v>
      </c>
      <c r="T929">
        <v>10.81</v>
      </c>
      <c r="U929">
        <v>11.27</v>
      </c>
      <c r="V929">
        <v>11.72</v>
      </c>
      <c r="W929">
        <v>12.22</v>
      </c>
      <c r="X929">
        <v>12.82</v>
      </c>
      <c r="Y929">
        <v>13.32</v>
      </c>
      <c r="Z929">
        <v>13.78</v>
      </c>
      <c r="AA929">
        <v>14.3</v>
      </c>
      <c r="AB929">
        <v>14.96</v>
      </c>
      <c r="AC929">
        <v>15.47</v>
      </c>
      <c r="AD929">
        <v>15.94</v>
      </c>
      <c r="AE929">
        <v>16.46</v>
      </c>
      <c r="AF929">
        <v>17.02</v>
      </c>
      <c r="AG929">
        <v>17.53</v>
      </c>
      <c r="AH929">
        <v>17.170000000000002</v>
      </c>
      <c r="AI929">
        <v>16.62</v>
      </c>
      <c r="AJ929">
        <v>16.100000000000001</v>
      </c>
      <c r="AK929">
        <v>15.57</v>
      </c>
    </row>
    <row r="930" spans="1:37" x14ac:dyDescent="0.3">
      <c r="A930" s="86" t="str">
        <f t="shared" si="14"/>
        <v>SDGbaseTra_UrbAS_IRTC_GVAalani</v>
      </c>
      <c r="B930" s="2" t="s">
        <v>222</v>
      </c>
      <c r="C930" s="4" t="s">
        <v>232</v>
      </c>
      <c r="D930" s="7" t="s">
        <v>3</v>
      </c>
      <c r="E930" t="s">
        <v>15</v>
      </c>
      <c r="F930">
        <v>27.55</v>
      </c>
      <c r="G930">
        <v>21.81</v>
      </c>
      <c r="H930">
        <v>24.11</v>
      </c>
      <c r="I930">
        <v>24.56</v>
      </c>
      <c r="J930">
        <v>24.78</v>
      </c>
      <c r="K930">
        <v>25.81</v>
      </c>
      <c r="L930">
        <v>26.56</v>
      </c>
      <c r="M930">
        <v>27.19</v>
      </c>
      <c r="N930">
        <v>27.96</v>
      </c>
      <c r="O930">
        <v>30.81</v>
      </c>
      <c r="P930">
        <v>31.32</v>
      </c>
      <c r="Q930">
        <v>31.67</v>
      </c>
      <c r="R930">
        <v>32.9</v>
      </c>
      <c r="S930">
        <v>33.9</v>
      </c>
      <c r="T930">
        <v>34.950000000000003</v>
      </c>
      <c r="U930">
        <v>36.1</v>
      </c>
      <c r="V930">
        <v>37.31</v>
      </c>
      <c r="W930">
        <v>38.53</v>
      </c>
      <c r="X930">
        <v>39.97</v>
      </c>
      <c r="Y930">
        <v>41.12</v>
      </c>
      <c r="Z930">
        <v>42.23</v>
      </c>
      <c r="AA930">
        <v>43.47</v>
      </c>
      <c r="AB930">
        <v>45.64</v>
      </c>
      <c r="AC930">
        <v>47</v>
      </c>
      <c r="AD930">
        <v>48.07</v>
      </c>
      <c r="AE930">
        <v>49.35</v>
      </c>
      <c r="AF930">
        <v>50.71</v>
      </c>
      <c r="AG930">
        <v>51.7</v>
      </c>
      <c r="AH930">
        <v>52.86</v>
      </c>
      <c r="AI930">
        <v>52.85</v>
      </c>
      <c r="AJ930">
        <v>52.42</v>
      </c>
      <c r="AK930">
        <v>51.79</v>
      </c>
    </row>
    <row r="931" spans="1:37" x14ac:dyDescent="0.3">
      <c r="A931" s="86" t="str">
        <f t="shared" si="14"/>
        <v>SDGbaseTra_UrbAS_IRTC_GVAafore</v>
      </c>
      <c r="B931" s="2" t="s">
        <v>222</v>
      </c>
      <c r="C931" s="4" t="s">
        <v>232</v>
      </c>
      <c r="D931" s="7" t="s">
        <v>3</v>
      </c>
      <c r="E931" t="s">
        <v>16</v>
      </c>
      <c r="F931">
        <v>6.49</v>
      </c>
      <c r="G931">
        <v>5.89</v>
      </c>
      <c r="H931">
        <v>6.05</v>
      </c>
      <c r="I931">
        <v>6.2</v>
      </c>
      <c r="J931">
        <v>6.28</v>
      </c>
      <c r="K931">
        <v>6.32</v>
      </c>
      <c r="L931">
        <v>6.4</v>
      </c>
      <c r="M931">
        <v>6.48</v>
      </c>
      <c r="N931">
        <v>6.64</v>
      </c>
      <c r="O931">
        <v>6.92</v>
      </c>
      <c r="P931">
        <v>6.97</v>
      </c>
      <c r="Q931">
        <v>6.98</v>
      </c>
      <c r="R931">
        <v>7.15</v>
      </c>
      <c r="S931">
        <v>7.25</v>
      </c>
      <c r="T931">
        <v>7.42</v>
      </c>
      <c r="U931">
        <v>7.64</v>
      </c>
      <c r="V931">
        <v>7.86</v>
      </c>
      <c r="W931">
        <v>8.09</v>
      </c>
      <c r="X931">
        <v>8.3699999999999992</v>
      </c>
      <c r="Y931">
        <v>8.58</v>
      </c>
      <c r="Z931">
        <v>8.74</v>
      </c>
      <c r="AA931">
        <v>8.92</v>
      </c>
      <c r="AB931">
        <v>9.11</v>
      </c>
      <c r="AC931">
        <v>9.26</v>
      </c>
      <c r="AD931">
        <v>9.41</v>
      </c>
      <c r="AE931">
        <v>9.57</v>
      </c>
      <c r="AF931">
        <v>9.7799999999999994</v>
      </c>
      <c r="AG931">
        <v>9.9</v>
      </c>
      <c r="AH931">
        <v>9.7899999999999991</v>
      </c>
      <c r="AI931">
        <v>9.61</v>
      </c>
      <c r="AJ931">
        <v>9.51</v>
      </c>
      <c r="AK931">
        <v>9.4</v>
      </c>
    </row>
    <row r="932" spans="1:37" x14ac:dyDescent="0.3">
      <c r="A932" s="86" t="str">
        <f t="shared" si="14"/>
        <v>SDGbaseTra_UrbAS_IRTC_GVAafish</v>
      </c>
      <c r="B932" s="2" t="s">
        <v>222</v>
      </c>
      <c r="C932" s="4" t="s">
        <v>232</v>
      </c>
      <c r="D932" s="7" t="s">
        <v>3</v>
      </c>
      <c r="E932" t="s">
        <v>17</v>
      </c>
      <c r="F932">
        <v>7.37</v>
      </c>
      <c r="G932">
        <v>6.88</v>
      </c>
      <c r="H932">
        <v>7.21</v>
      </c>
      <c r="I932">
        <v>7.22</v>
      </c>
      <c r="J932">
        <v>7.24</v>
      </c>
      <c r="K932">
        <v>7.4</v>
      </c>
      <c r="L932">
        <v>7.57</v>
      </c>
      <c r="M932">
        <v>7.76</v>
      </c>
      <c r="N932">
        <v>7.96</v>
      </c>
      <c r="O932">
        <v>8.66</v>
      </c>
      <c r="P932">
        <v>8.94</v>
      </c>
      <c r="Q932">
        <v>9.11</v>
      </c>
      <c r="R932">
        <v>9.41</v>
      </c>
      <c r="S932">
        <v>9.69</v>
      </c>
      <c r="T932">
        <v>10</v>
      </c>
      <c r="U932">
        <v>10.35</v>
      </c>
      <c r="V932">
        <v>10.66</v>
      </c>
      <c r="W932">
        <v>11.01</v>
      </c>
      <c r="X932">
        <v>11.42</v>
      </c>
      <c r="Y932">
        <v>11.77</v>
      </c>
      <c r="Z932">
        <v>12.1</v>
      </c>
      <c r="AA932">
        <v>12.49</v>
      </c>
      <c r="AB932">
        <v>13.09</v>
      </c>
      <c r="AC932">
        <v>13.55</v>
      </c>
      <c r="AD932">
        <v>13.94</v>
      </c>
      <c r="AE932">
        <v>14.33</v>
      </c>
      <c r="AF932">
        <v>14.74</v>
      </c>
      <c r="AG932">
        <v>15.11</v>
      </c>
      <c r="AH932">
        <v>15.18</v>
      </c>
      <c r="AI932">
        <v>15.03</v>
      </c>
      <c r="AJ932">
        <v>14.88</v>
      </c>
      <c r="AK932">
        <v>14.7</v>
      </c>
    </row>
    <row r="933" spans="1:37" x14ac:dyDescent="0.3">
      <c r="A933" s="86" t="str">
        <f t="shared" si="14"/>
        <v>SDGbaseTra_UrbAS_IRTC_GVAacoal</v>
      </c>
      <c r="B933" s="2" t="s">
        <v>222</v>
      </c>
      <c r="C933" s="4" t="s">
        <v>232</v>
      </c>
      <c r="D933" s="7" t="s">
        <v>3</v>
      </c>
      <c r="E933" t="s">
        <v>18</v>
      </c>
      <c r="F933">
        <v>112.99</v>
      </c>
      <c r="G933">
        <v>113</v>
      </c>
      <c r="H933">
        <v>113.08</v>
      </c>
      <c r="I933">
        <v>110.22</v>
      </c>
      <c r="J933">
        <v>107.22</v>
      </c>
      <c r="K933">
        <v>105.61</v>
      </c>
      <c r="L933">
        <v>103.76</v>
      </c>
      <c r="M933">
        <v>102.93</v>
      </c>
      <c r="N933">
        <v>102.11</v>
      </c>
      <c r="O933">
        <v>105.37</v>
      </c>
      <c r="P933">
        <v>103.51</v>
      </c>
      <c r="Q933">
        <v>99.05</v>
      </c>
      <c r="R933">
        <v>95.71</v>
      </c>
      <c r="S933">
        <v>96.09</v>
      </c>
      <c r="T933">
        <v>95.9</v>
      </c>
      <c r="U933">
        <v>96.12</v>
      </c>
      <c r="V933">
        <v>94.92</v>
      </c>
      <c r="W933">
        <v>95.34</v>
      </c>
      <c r="X933">
        <v>93.53</v>
      </c>
      <c r="Y933">
        <v>92.08</v>
      </c>
      <c r="Z933">
        <v>90.47</v>
      </c>
      <c r="AA933">
        <v>89.17</v>
      </c>
      <c r="AB933">
        <v>85.65</v>
      </c>
      <c r="AC933">
        <v>81.67</v>
      </c>
      <c r="AD933">
        <v>77.47</v>
      </c>
      <c r="AE933">
        <v>73.180000000000007</v>
      </c>
      <c r="AF933">
        <v>68.89</v>
      </c>
      <c r="AG933">
        <v>60.22</v>
      </c>
      <c r="AH933">
        <v>51.15</v>
      </c>
      <c r="AI933">
        <v>41.72</v>
      </c>
      <c r="AJ933">
        <v>32.520000000000003</v>
      </c>
      <c r="AK933">
        <v>23.06</v>
      </c>
    </row>
    <row r="934" spans="1:37" x14ac:dyDescent="0.3">
      <c r="A934" s="86" t="str">
        <f t="shared" si="14"/>
        <v>SDGbaseTra_UrbAS_IRTC_GVAagold</v>
      </c>
      <c r="B934" s="2" t="s">
        <v>222</v>
      </c>
      <c r="C934" s="4" t="s">
        <v>232</v>
      </c>
      <c r="D934" s="7" t="s">
        <v>3</v>
      </c>
      <c r="E934" t="s">
        <v>19</v>
      </c>
      <c r="F934">
        <v>61.14</v>
      </c>
      <c r="G934">
        <v>59.99</v>
      </c>
      <c r="H934">
        <v>61.36</v>
      </c>
      <c r="I934">
        <v>61.16</v>
      </c>
      <c r="J934">
        <v>61.27</v>
      </c>
      <c r="K934">
        <v>61.86</v>
      </c>
      <c r="L934">
        <v>62.73</v>
      </c>
      <c r="M934">
        <v>64.16</v>
      </c>
      <c r="N934">
        <v>65.59</v>
      </c>
      <c r="O934">
        <v>70.489999999999995</v>
      </c>
      <c r="P934">
        <v>72.31</v>
      </c>
      <c r="Q934">
        <v>73.06</v>
      </c>
      <c r="R934">
        <v>73.56</v>
      </c>
      <c r="S934">
        <v>74.38</v>
      </c>
      <c r="T934">
        <v>75.16</v>
      </c>
      <c r="U934">
        <v>76.14</v>
      </c>
      <c r="V934">
        <v>76.88</v>
      </c>
      <c r="W934">
        <v>77.81</v>
      </c>
      <c r="X934">
        <v>79.180000000000007</v>
      </c>
      <c r="Y934">
        <v>79.819999999999993</v>
      </c>
      <c r="Z934">
        <v>80.16</v>
      </c>
      <c r="AA934">
        <v>80.87</v>
      </c>
      <c r="AB934">
        <v>82.33</v>
      </c>
      <c r="AC934">
        <v>83.08</v>
      </c>
      <c r="AD934">
        <v>83.48</v>
      </c>
      <c r="AE934">
        <v>83.76</v>
      </c>
      <c r="AF934">
        <v>84.06</v>
      </c>
      <c r="AG934">
        <v>81.75</v>
      </c>
      <c r="AH934">
        <v>78.37</v>
      </c>
      <c r="AI934">
        <v>73.41</v>
      </c>
      <c r="AJ934">
        <v>68.7</v>
      </c>
      <c r="AK934">
        <v>63.69</v>
      </c>
    </row>
    <row r="935" spans="1:37" x14ac:dyDescent="0.3">
      <c r="A935" s="86" t="str">
        <f t="shared" si="14"/>
        <v>SDGbaseTra_UrbAS_IRTC_GVAangas</v>
      </c>
      <c r="B935" s="2" t="s">
        <v>222</v>
      </c>
      <c r="C935" s="4" t="s">
        <v>232</v>
      </c>
      <c r="D935" s="7" t="s">
        <v>3</v>
      </c>
      <c r="E935" t="s">
        <v>20</v>
      </c>
      <c r="F935">
        <v>0.94</v>
      </c>
      <c r="G935">
        <v>0.84</v>
      </c>
      <c r="H935">
        <v>0.82</v>
      </c>
      <c r="I935">
        <v>0.76</v>
      </c>
      <c r="J935">
        <v>0.71</v>
      </c>
      <c r="K935">
        <v>0.68</v>
      </c>
      <c r="L935">
        <v>0.65</v>
      </c>
      <c r="M935">
        <v>0.63</v>
      </c>
      <c r="N935">
        <v>0.6</v>
      </c>
      <c r="O935">
        <v>0.64</v>
      </c>
      <c r="P935">
        <v>0.62</v>
      </c>
      <c r="Q935">
        <v>0.59</v>
      </c>
      <c r="R935">
        <v>0.56999999999999995</v>
      </c>
      <c r="S935">
        <v>0.54</v>
      </c>
      <c r="T935">
        <v>0.52</v>
      </c>
      <c r="U935">
        <v>0.5</v>
      </c>
      <c r="V935">
        <v>0.47</v>
      </c>
      <c r="W935">
        <v>0.45</v>
      </c>
      <c r="X935">
        <v>0.43</v>
      </c>
      <c r="Y935">
        <v>0.41</v>
      </c>
      <c r="Z935">
        <v>0.39</v>
      </c>
      <c r="AA935">
        <v>0.37</v>
      </c>
      <c r="AB935">
        <v>0.36</v>
      </c>
      <c r="AC935">
        <v>0.35</v>
      </c>
      <c r="AD935">
        <v>0.33</v>
      </c>
      <c r="AE935">
        <v>0.32</v>
      </c>
      <c r="AF935">
        <v>0.3</v>
      </c>
      <c r="AG935">
        <v>0.28999999999999998</v>
      </c>
      <c r="AH935">
        <v>0.28000000000000003</v>
      </c>
      <c r="AI935">
        <v>0.26</v>
      </c>
      <c r="AJ935">
        <v>0.24</v>
      </c>
      <c r="AK935">
        <v>0.22</v>
      </c>
    </row>
    <row r="936" spans="1:37" x14ac:dyDescent="0.3">
      <c r="A936" s="86" t="str">
        <f t="shared" si="14"/>
        <v>SDGbaseTra_UrbAS_IRTC_GVAapgm</v>
      </c>
      <c r="B936" s="2" t="s">
        <v>222</v>
      </c>
      <c r="C936" s="4" t="s">
        <v>232</v>
      </c>
      <c r="D936" s="7" t="s">
        <v>3</v>
      </c>
      <c r="E936" t="s">
        <v>21</v>
      </c>
      <c r="F936">
        <v>97.82</v>
      </c>
      <c r="G936">
        <v>50.8</v>
      </c>
      <c r="H936">
        <v>64.239999999999995</v>
      </c>
      <c r="I936">
        <v>78.13</v>
      </c>
      <c r="J936">
        <v>89.96</v>
      </c>
      <c r="K936">
        <v>97.71</v>
      </c>
      <c r="L936">
        <v>102.7</v>
      </c>
      <c r="M936">
        <v>95.57</v>
      </c>
      <c r="N936">
        <v>92.84</v>
      </c>
      <c r="O936">
        <v>91.41</v>
      </c>
      <c r="P936">
        <v>91.3</v>
      </c>
      <c r="Q936">
        <v>91.72</v>
      </c>
      <c r="R936">
        <v>95.85</v>
      </c>
      <c r="S936">
        <v>99.43</v>
      </c>
      <c r="T936">
        <v>102.19</v>
      </c>
      <c r="U936">
        <v>104.25</v>
      </c>
      <c r="V936">
        <v>107.53</v>
      </c>
      <c r="W936">
        <v>110.05</v>
      </c>
      <c r="X936">
        <v>111.82</v>
      </c>
      <c r="Y936">
        <v>114.19</v>
      </c>
      <c r="Z936">
        <v>116.46</v>
      </c>
      <c r="AA936">
        <v>118.85</v>
      </c>
      <c r="AB936">
        <v>197.59</v>
      </c>
      <c r="AC936">
        <v>251.99</v>
      </c>
      <c r="AD936">
        <v>280.93</v>
      </c>
      <c r="AE936">
        <v>304.44</v>
      </c>
      <c r="AF936">
        <v>326.8</v>
      </c>
      <c r="AG936">
        <v>350.27</v>
      </c>
      <c r="AH936">
        <v>433.82</v>
      </c>
      <c r="AI936">
        <v>506.6</v>
      </c>
      <c r="AJ936">
        <v>547.87</v>
      </c>
      <c r="AK936">
        <v>581.86</v>
      </c>
    </row>
    <row r="937" spans="1:37" x14ac:dyDescent="0.3">
      <c r="A937" s="86" t="str">
        <f t="shared" si="14"/>
        <v>SDGbaseTra_UrbAS_IRTC_GVAamore</v>
      </c>
      <c r="B937" s="2" t="s">
        <v>222</v>
      </c>
      <c r="C937" s="4" t="s">
        <v>232</v>
      </c>
      <c r="D937" s="7" t="s">
        <v>3</v>
      </c>
      <c r="E937" t="s">
        <v>22</v>
      </c>
      <c r="F937">
        <v>78.23</v>
      </c>
      <c r="G937">
        <v>77.17</v>
      </c>
      <c r="H937">
        <v>81.3</v>
      </c>
      <c r="I937">
        <v>82.84</v>
      </c>
      <c r="J937">
        <v>85.01</v>
      </c>
      <c r="K937">
        <v>87.12</v>
      </c>
      <c r="L937">
        <v>89.56</v>
      </c>
      <c r="M937">
        <v>92.74</v>
      </c>
      <c r="N937">
        <v>95.9</v>
      </c>
      <c r="O937">
        <v>105.41</v>
      </c>
      <c r="P937">
        <v>110.06</v>
      </c>
      <c r="Q937">
        <v>112.99</v>
      </c>
      <c r="R937">
        <v>115.67</v>
      </c>
      <c r="S937">
        <v>118.69</v>
      </c>
      <c r="T937">
        <v>121.74</v>
      </c>
      <c r="U937">
        <v>125.16</v>
      </c>
      <c r="V937">
        <v>128.16</v>
      </c>
      <c r="W937">
        <v>131.56</v>
      </c>
      <c r="X937">
        <v>135.63999999999999</v>
      </c>
      <c r="Y937">
        <v>138.33000000000001</v>
      </c>
      <c r="Z937">
        <v>140.41999999999999</v>
      </c>
      <c r="AA937">
        <v>143.16999999999999</v>
      </c>
      <c r="AB937">
        <v>146.99</v>
      </c>
      <c r="AC937">
        <v>149.53</v>
      </c>
      <c r="AD937">
        <v>151.66</v>
      </c>
      <c r="AE937">
        <v>153.66999999999999</v>
      </c>
      <c r="AF937">
        <v>155.84</v>
      </c>
      <c r="AG937">
        <v>156.55000000000001</v>
      </c>
      <c r="AH937">
        <v>152.87</v>
      </c>
      <c r="AI937">
        <v>146.13</v>
      </c>
      <c r="AJ937">
        <v>140.5</v>
      </c>
      <c r="AK937">
        <v>134.05000000000001</v>
      </c>
    </row>
    <row r="938" spans="1:37" x14ac:dyDescent="0.3">
      <c r="A938" s="86" t="str">
        <f t="shared" si="14"/>
        <v>SDGbaseTra_UrbAS_IRTC_GVAamine</v>
      </c>
      <c r="B938" s="2" t="s">
        <v>222</v>
      </c>
      <c r="C938" s="4" t="s">
        <v>232</v>
      </c>
      <c r="D938" s="7" t="s">
        <v>3</v>
      </c>
      <c r="E938" t="s">
        <v>23</v>
      </c>
      <c r="F938">
        <v>57.01</v>
      </c>
      <c r="G938">
        <v>54.89</v>
      </c>
      <c r="H938">
        <v>57.33</v>
      </c>
      <c r="I938">
        <v>59.59</v>
      </c>
      <c r="J938">
        <v>63.35</v>
      </c>
      <c r="K938">
        <v>64.66</v>
      </c>
      <c r="L938">
        <v>66.31</v>
      </c>
      <c r="M938">
        <v>68.319999999999993</v>
      </c>
      <c r="N938">
        <v>70.16</v>
      </c>
      <c r="O938">
        <v>73.98</v>
      </c>
      <c r="P938">
        <v>76.069999999999993</v>
      </c>
      <c r="Q938">
        <v>77.97</v>
      </c>
      <c r="R938">
        <v>79.709999999999994</v>
      </c>
      <c r="S938">
        <v>81.98</v>
      </c>
      <c r="T938">
        <v>84.21</v>
      </c>
      <c r="U938">
        <v>86.64</v>
      </c>
      <c r="V938">
        <v>89.28</v>
      </c>
      <c r="W938">
        <v>92.38</v>
      </c>
      <c r="X938">
        <v>96.32</v>
      </c>
      <c r="Y938">
        <v>99.37</v>
      </c>
      <c r="Z938">
        <v>102.3</v>
      </c>
      <c r="AA938">
        <v>105.45</v>
      </c>
      <c r="AB938">
        <v>108.12</v>
      </c>
      <c r="AC938">
        <v>110.11</v>
      </c>
      <c r="AD938">
        <v>112.28</v>
      </c>
      <c r="AE938">
        <v>114.83</v>
      </c>
      <c r="AF938">
        <v>117.93</v>
      </c>
      <c r="AG938">
        <v>121.2</v>
      </c>
      <c r="AH938">
        <v>120.49</v>
      </c>
      <c r="AI938">
        <v>118.32</v>
      </c>
      <c r="AJ938">
        <v>117.23</v>
      </c>
      <c r="AK938">
        <v>116.02</v>
      </c>
    </row>
    <row r="939" spans="1:37" x14ac:dyDescent="0.3">
      <c r="A939" s="86" t="str">
        <f t="shared" si="14"/>
        <v>SDGbaseTra_UrbAS_IRTC_GVAameat</v>
      </c>
      <c r="B939" s="2" t="s">
        <v>222</v>
      </c>
      <c r="C939" s="4" t="s">
        <v>232</v>
      </c>
      <c r="D939" s="7" t="s">
        <v>3</v>
      </c>
      <c r="E939" t="s">
        <v>24</v>
      </c>
      <c r="F939">
        <v>14.3</v>
      </c>
      <c r="G939">
        <v>13.72</v>
      </c>
      <c r="H939">
        <v>13.63</v>
      </c>
      <c r="I939">
        <v>13.73</v>
      </c>
      <c r="J939">
        <v>13.78</v>
      </c>
      <c r="K939">
        <v>14.02</v>
      </c>
      <c r="L939">
        <v>14.35</v>
      </c>
      <c r="M939">
        <v>14.64</v>
      </c>
      <c r="N939">
        <v>14.94</v>
      </c>
      <c r="O939">
        <v>15.43</v>
      </c>
      <c r="P939">
        <v>15.95</v>
      </c>
      <c r="Q939">
        <v>16.329999999999998</v>
      </c>
      <c r="R939">
        <v>16.98</v>
      </c>
      <c r="S939">
        <v>17.52</v>
      </c>
      <c r="T939">
        <v>18.010000000000002</v>
      </c>
      <c r="U939">
        <v>18.57</v>
      </c>
      <c r="V939">
        <v>19.09</v>
      </c>
      <c r="W939">
        <v>19.59</v>
      </c>
      <c r="X939">
        <v>20.079999999999998</v>
      </c>
      <c r="Y939">
        <v>20.47</v>
      </c>
      <c r="Z939">
        <v>20.89</v>
      </c>
      <c r="AA939">
        <v>21.36</v>
      </c>
      <c r="AB939">
        <v>21.93</v>
      </c>
      <c r="AC939">
        <v>22.46</v>
      </c>
      <c r="AD939">
        <v>22.95</v>
      </c>
      <c r="AE939">
        <v>23.51</v>
      </c>
      <c r="AF939">
        <v>24.09</v>
      </c>
      <c r="AG939">
        <v>24.55</v>
      </c>
      <c r="AH939">
        <v>24.2</v>
      </c>
      <c r="AI939">
        <v>24.09</v>
      </c>
      <c r="AJ939">
        <v>24.13</v>
      </c>
      <c r="AK939">
        <v>24.12</v>
      </c>
    </row>
    <row r="940" spans="1:37" x14ac:dyDescent="0.3">
      <c r="A940" s="86" t="str">
        <f t="shared" si="14"/>
        <v>SDGbaseTra_UrbAS_IRTC_GVAapfis</v>
      </c>
      <c r="B940" s="2" t="s">
        <v>222</v>
      </c>
      <c r="C940" s="4" t="s">
        <v>232</v>
      </c>
      <c r="D940" s="7" t="s">
        <v>3</v>
      </c>
      <c r="E940" t="s">
        <v>25</v>
      </c>
      <c r="F940">
        <v>6.32</v>
      </c>
      <c r="G940">
        <v>6.21</v>
      </c>
      <c r="H940">
        <v>6.39</v>
      </c>
      <c r="I940">
        <v>6.4</v>
      </c>
      <c r="J940">
        <v>6.4</v>
      </c>
      <c r="K940">
        <v>6.49</v>
      </c>
      <c r="L940">
        <v>6.62</v>
      </c>
      <c r="M940">
        <v>6.75</v>
      </c>
      <c r="N940">
        <v>6.89</v>
      </c>
      <c r="O940">
        <v>7.3</v>
      </c>
      <c r="P940">
        <v>7.5</v>
      </c>
      <c r="Q940">
        <v>7.64</v>
      </c>
      <c r="R940">
        <v>7.9</v>
      </c>
      <c r="S940">
        <v>8.1300000000000008</v>
      </c>
      <c r="T940">
        <v>8.36</v>
      </c>
      <c r="U940">
        <v>8.64</v>
      </c>
      <c r="V940">
        <v>8.8800000000000008</v>
      </c>
      <c r="W940">
        <v>9.14</v>
      </c>
      <c r="X940">
        <v>9.42</v>
      </c>
      <c r="Y940">
        <v>9.6300000000000008</v>
      </c>
      <c r="Z940">
        <v>9.84</v>
      </c>
      <c r="AA940">
        <v>10.09</v>
      </c>
      <c r="AB940">
        <v>10.47</v>
      </c>
      <c r="AC940">
        <v>10.78</v>
      </c>
      <c r="AD940">
        <v>11.03</v>
      </c>
      <c r="AE940">
        <v>11.29</v>
      </c>
      <c r="AF940">
        <v>11.56</v>
      </c>
      <c r="AG940">
        <v>11.79</v>
      </c>
      <c r="AH940">
        <v>11.59</v>
      </c>
      <c r="AI940">
        <v>11.34</v>
      </c>
      <c r="AJ940">
        <v>11.17</v>
      </c>
      <c r="AK940">
        <v>10.99</v>
      </c>
    </row>
    <row r="941" spans="1:37" x14ac:dyDescent="0.3">
      <c r="A941" s="86" t="str">
        <f t="shared" si="14"/>
        <v>SDGbaseTra_UrbAS_IRTC_GVAavege</v>
      </c>
      <c r="B941" s="2" t="s">
        <v>222</v>
      </c>
      <c r="C941" s="4" t="s">
        <v>232</v>
      </c>
      <c r="D941" s="7" t="s">
        <v>3</v>
      </c>
      <c r="E941" t="s">
        <v>26</v>
      </c>
      <c r="F941">
        <v>10.97</v>
      </c>
      <c r="G941">
        <v>10.39</v>
      </c>
      <c r="H941">
        <v>10.84</v>
      </c>
      <c r="I941">
        <v>10.87</v>
      </c>
      <c r="J941">
        <v>10.87</v>
      </c>
      <c r="K941">
        <v>11.12</v>
      </c>
      <c r="L941">
        <v>11.38</v>
      </c>
      <c r="M941">
        <v>11.63</v>
      </c>
      <c r="N941">
        <v>11.9</v>
      </c>
      <c r="O941">
        <v>12.8</v>
      </c>
      <c r="P941">
        <v>13.16</v>
      </c>
      <c r="Q941">
        <v>13.39</v>
      </c>
      <c r="R941">
        <v>13.88</v>
      </c>
      <c r="S941">
        <v>14.29</v>
      </c>
      <c r="T941">
        <v>14.72</v>
      </c>
      <c r="U941">
        <v>15.22</v>
      </c>
      <c r="V941">
        <v>15.67</v>
      </c>
      <c r="W941">
        <v>16.13</v>
      </c>
      <c r="X941">
        <v>16.66</v>
      </c>
      <c r="Y941">
        <v>17.05</v>
      </c>
      <c r="Z941">
        <v>17.440000000000001</v>
      </c>
      <c r="AA941">
        <v>17.91</v>
      </c>
      <c r="AB941">
        <v>18.68</v>
      </c>
      <c r="AC941">
        <v>19.23</v>
      </c>
      <c r="AD941">
        <v>19.68</v>
      </c>
      <c r="AE941">
        <v>20.149999999999999</v>
      </c>
      <c r="AF941">
        <v>20.64</v>
      </c>
      <c r="AG941">
        <v>21</v>
      </c>
      <c r="AH941">
        <v>20.83</v>
      </c>
      <c r="AI941">
        <v>20.46</v>
      </c>
      <c r="AJ941">
        <v>20.12</v>
      </c>
      <c r="AK941">
        <v>19.739999999999998</v>
      </c>
    </row>
    <row r="942" spans="1:37" x14ac:dyDescent="0.3">
      <c r="A942" s="86" t="str">
        <f t="shared" si="14"/>
        <v>SDGbaseTra_UrbAS_IRTC_GVAafats</v>
      </c>
      <c r="B942" s="2" t="s">
        <v>222</v>
      </c>
      <c r="C942" s="4" t="s">
        <v>232</v>
      </c>
      <c r="D942" s="7" t="s">
        <v>3</v>
      </c>
      <c r="E942" t="s">
        <v>27</v>
      </c>
      <c r="F942">
        <v>3.48</v>
      </c>
      <c r="G942">
        <v>3.45</v>
      </c>
      <c r="H942">
        <v>3.57</v>
      </c>
      <c r="I942">
        <v>3.53</v>
      </c>
      <c r="J942">
        <v>3.54</v>
      </c>
      <c r="K942">
        <v>3.61</v>
      </c>
      <c r="L942">
        <v>3.68</v>
      </c>
      <c r="M942">
        <v>3.76</v>
      </c>
      <c r="N942">
        <v>3.83</v>
      </c>
      <c r="O942">
        <v>4.43</v>
      </c>
      <c r="P942">
        <v>4.55</v>
      </c>
      <c r="Q942">
        <v>4.55</v>
      </c>
      <c r="R942">
        <v>4.6100000000000003</v>
      </c>
      <c r="S942">
        <v>4.66</v>
      </c>
      <c r="T942">
        <v>4.7300000000000004</v>
      </c>
      <c r="U942">
        <v>4.83</v>
      </c>
      <c r="V942">
        <v>4.87</v>
      </c>
      <c r="W942">
        <v>4.96</v>
      </c>
      <c r="X942">
        <v>5.1100000000000003</v>
      </c>
      <c r="Y942">
        <v>5.21</v>
      </c>
      <c r="Z942">
        <v>5.28</v>
      </c>
      <c r="AA942">
        <v>5.4</v>
      </c>
      <c r="AB942">
        <v>5.7</v>
      </c>
      <c r="AC942">
        <v>5.85</v>
      </c>
      <c r="AD942">
        <v>5.92</v>
      </c>
      <c r="AE942">
        <v>5.96</v>
      </c>
      <c r="AF942">
        <v>6</v>
      </c>
      <c r="AG942">
        <v>6.05</v>
      </c>
      <c r="AH942">
        <v>6.06</v>
      </c>
      <c r="AI942">
        <v>5.96</v>
      </c>
      <c r="AJ942">
        <v>5.86</v>
      </c>
      <c r="AK942">
        <v>5.75</v>
      </c>
    </row>
    <row r="943" spans="1:37" x14ac:dyDescent="0.3">
      <c r="A943" s="86" t="str">
        <f t="shared" si="14"/>
        <v>SDGbaseTra_UrbAS_IRTC_GVAadair</v>
      </c>
      <c r="B943" s="2" t="s">
        <v>222</v>
      </c>
      <c r="C943" s="4" t="s">
        <v>232</v>
      </c>
      <c r="D943" s="7" t="s">
        <v>3</v>
      </c>
      <c r="E943" t="s">
        <v>28</v>
      </c>
      <c r="F943">
        <v>10.56</v>
      </c>
      <c r="G943">
        <v>10.19</v>
      </c>
      <c r="H943">
        <v>10.36</v>
      </c>
      <c r="I943">
        <v>10.34</v>
      </c>
      <c r="J943">
        <v>10.35</v>
      </c>
      <c r="K943">
        <v>10.56</v>
      </c>
      <c r="L943">
        <v>10.8</v>
      </c>
      <c r="M943">
        <v>11.02</v>
      </c>
      <c r="N943">
        <v>11.26</v>
      </c>
      <c r="O943">
        <v>11.9</v>
      </c>
      <c r="P943">
        <v>12.19</v>
      </c>
      <c r="Q943">
        <v>12.37</v>
      </c>
      <c r="R943">
        <v>12.83</v>
      </c>
      <c r="S943">
        <v>13.19</v>
      </c>
      <c r="T943">
        <v>13.56</v>
      </c>
      <c r="U943">
        <v>14.01</v>
      </c>
      <c r="V943">
        <v>14.43</v>
      </c>
      <c r="W943">
        <v>14.88</v>
      </c>
      <c r="X943">
        <v>15.35</v>
      </c>
      <c r="Y943">
        <v>15.71</v>
      </c>
      <c r="Z943">
        <v>16.07</v>
      </c>
      <c r="AA943">
        <v>16.47</v>
      </c>
      <c r="AB943">
        <v>17.07</v>
      </c>
      <c r="AC943">
        <v>17.510000000000002</v>
      </c>
      <c r="AD943">
        <v>17.89</v>
      </c>
      <c r="AE943">
        <v>18.3</v>
      </c>
      <c r="AF943">
        <v>18.739999999999998</v>
      </c>
      <c r="AG943">
        <v>19.04</v>
      </c>
      <c r="AH943">
        <v>18.79</v>
      </c>
      <c r="AI943">
        <v>18.52</v>
      </c>
      <c r="AJ943">
        <v>18.29</v>
      </c>
      <c r="AK943">
        <v>18.03</v>
      </c>
    </row>
    <row r="944" spans="1:37" x14ac:dyDescent="0.3">
      <c r="A944" s="86" t="str">
        <f t="shared" si="14"/>
        <v>SDGbaseTra_UrbAS_IRTC_GVAagrai</v>
      </c>
      <c r="B944" s="2" t="s">
        <v>222</v>
      </c>
      <c r="C944" s="4" t="s">
        <v>232</v>
      </c>
      <c r="D944" s="7" t="s">
        <v>3</v>
      </c>
      <c r="E944" t="s">
        <v>29</v>
      </c>
      <c r="F944">
        <v>8.56</v>
      </c>
      <c r="G944">
        <v>8.39</v>
      </c>
      <c r="H944">
        <v>8.3800000000000008</v>
      </c>
      <c r="I944">
        <v>8.5</v>
      </c>
      <c r="J944">
        <v>8.5</v>
      </c>
      <c r="K944">
        <v>8.4600000000000009</v>
      </c>
      <c r="L944">
        <v>8.48</v>
      </c>
      <c r="M944">
        <v>8.49</v>
      </c>
      <c r="N944">
        <v>8.52</v>
      </c>
      <c r="O944">
        <v>8.69</v>
      </c>
      <c r="P944">
        <v>8.75</v>
      </c>
      <c r="Q944">
        <v>8.76</v>
      </c>
      <c r="R944">
        <v>8.8699999999999992</v>
      </c>
      <c r="S944">
        <v>8.91</v>
      </c>
      <c r="T944">
        <v>8.9600000000000009</v>
      </c>
      <c r="U944">
        <v>9.0299999999999994</v>
      </c>
      <c r="V944">
        <v>9.07</v>
      </c>
      <c r="W944">
        <v>9.08</v>
      </c>
      <c r="X944">
        <v>9.1300000000000008</v>
      </c>
      <c r="Y944">
        <v>9.19</v>
      </c>
      <c r="Z944">
        <v>9.24</v>
      </c>
      <c r="AA944">
        <v>9.32</v>
      </c>
      <c r="AB944">
        <v>9.44</v>
      </c>
      <c r="AC944">
        <v>9.5299999999999994</v>
      </c>
      <c r="AD944">
        <v>9.6199999999999992</v>
      </c>
      <c r="AE944">
        <v>9.7200000000000006</v>
      </c>
      <c r="AF944">
        <v>9.8000000000000007</v>
      </c>
      <c r="AG944">
        <v>9.76</v>
      </c>
      <c r="AH944">
        <v>9.5500000000000007</v>
      </c>
      <c r="AI944">
        <v>9.42</v>
      </c>
      <c r="AJ944">
        <v>9.3800000000000008</v>
      </c>
      <c r="AK944">
        <v>9.32</v>
      </c>
    </row>
    <row r="945" spans="1:37" x14ac:dyDescent="0.3">
      <c r="A945" s="86" t="str">
        <f t="shared" si="14"/>
        <v>SDGbaseTra_UrbAS_IRTC_GVAastar</v>
      </c>
      <c r="B945" s="2" t="s">
        <v>222</v>
      </c>
      <c r="C945" s="4" t="s">
        <v>232</v>
      </c>
      <c r="D945" s="7" t="s">
        <v>3</v>
      </c>
      <c r="E945" t="s">
        <v>30</v>
      </c>
      <c r="F945">
        <v>7.25</v>
      </c>
      <c r="G945">
        <v>7.1</v>
      </c>
      <c r="H945">
        <v>7.17</v>
      </c>
      <c r="I945">
        <v>7.28</v>
      </c>
      <c r="J945">
        <v>7.28</v>
      </c>
      <c r="K945">
        <v>7.26</v>
      </c>
      <c r="L945">
        <v>7.28</v>
      </c>
      <c r="M945">
        <v>7.31</v>
      </c>
      <c r="N945">
        <v>7.36</v>
      </c>
      <c r="O945">
        <v>7.5</v>
      </c>
      <c r="P945">
        <v>7.56</v>
      </c>
      <c r="Q945">
        <v>7.6</v>
      </c>
      <c r="R945">
        <v>7.66</v>
      </c>
      <c r="S945">
        <v>7.68</v>
      </c>
      <c r="T945">
        <v>7.71</v>
      </c>
      <c r="U945">
        <v>7.75</v>
      </c>
      <c r="V945">
        <v>7.76</v>
      </c>
      <c r="W945">
        <v>7.75</v>
      </c>
      <c r="X945">
        <v>7.77</v>
      </c>
      <c r="Y945">
        <v>7.79</v>
      </c>
      <c r="Z945">
        <v>7.8</v>
      </c>
      <c r="AA945">
        <v>7.84</v>
      </c>
      <c r="AB945">
        <v>7.9</v>
      </c>
      <c r="AC945">
        <v>7.94</v>
      </c>
      <c r="AD945">
        <v>7.98</v>
      </c>
      <c r="AE945">
        <v>8.02</v>
      </c>
      <c r="AF945">
        <v>8.06</v>
      </c>
      <c r="AG945">
        <v>7.71</v>
      </c>
      <c r="AH945">
        <v>7.27</v>
      </c>
      <c r="AI945">
        <v>6.86</v>
      </c>
      <c r="AJ945">
        <v>6.54</v>
      </c>
      <c r="AK945">
        <v>6.24</v>
      </c>
    </row>
    <row r="946" spans="1:37" x14ac:dyDescent="0.3">
      <c r="A946" s="86" t="str">
        <f t="shared" si="14"/>
        <v>SDGbaseTra_UrbAS_IRTC_GVAafeed</v>
      </c>
      <c r="B946" s="2" t="s">
        <v>222</v>
      </c>
      <c r="C946" s="4" t="s">
        <v>232</v>
      </c>
      <c r="D946" s="7" t="s">
        <v>3</v>
      </c>
      <c r="E946" t="s">
        <v>31</v>
      </c>
      <c r="F946">
        <v>6.55</v>
      </c>
      <c r="G946">
        <v>4.91</v>
      </c>
      <c r="H946">
        <v>5.67</v>
      </c>
      <c r="I946">
        <v>5.65</v>
      </c>
      <c r="J946">
        <v>5.67</v>
      </c>
      <c r="K946">
        <v>6.09</v>
      </c>
      <c r="L946">
        <v>6.28</v>
      </c>
      <c r="M946">
        <v>6.41</v>
      </c>
      <c r="N946">
        <v>6.61</v>
      </c>
      <c r="O946">
        <v>7.16</v>
      </c>
      <c r="P946">
        <v>7.35</v>
      </c>
      <c r="Q946">
        <v>7.51</v>
      </c>
      <c r="R946">
        <v>7.95</v>
      </c>
      <c r="S946">
        <v>8.2200000000000006</v>
      </c>
      <c r="T946">
        <v>8.5299999999999994</v>
      </c>
      <c r="U946">
        <v>8.8800000000000008</v>
      </c>
      <c r="V946">
        <v>9.25</v>
      </c>
      <c r="W946">
        <v>9.61</v>
      </c>
      <c r="X946">
        <v>10.01</v>
      </c>
      <c r="Y946">
        <v>10.4</v>
      </c>
      <c r="Z946">
        <v>10.8</v>
      </c>
      <c r="AA946">
        <v>11.16</v>
      </c>
      <c r="AB946">
        <v>11.77</v>
      </c>
      <c r="AC946">
        <v>12.18</v>
      </c>
      <c r="AD946">
        <v>12.51</v>
      </c>
      <c r="AE946">
        <v>12.81</v>
      </c>
      <c r="AF946">
        <v>13.2</v>
      </c>
      <c r="AG946">
        <v>13.62</v>
      </c>
      <c r="AH946">
        <v>14.23</v>
      </c>
      <c r="AI946">
        <v>14.44</v>
      </c>
      <c r="AJ946">
        <v>14.29</v>
      </c>
      <c r="AK946">
        <v>14.08</v>
      </c>
    </row>
    <row r="947" spans="1:37" x14ac:dyDescent="0.3">
      <c r="A947" s="86" t="str">
        <f t="shared" si="14"/>
        <v>SDGbaseTra_UrbAS_IRTC_GVAabake</v>
      </c>
      <c r="B947" s="2" t="s">
        <v>222</v>
      </c>
      <c r="C947" s="4" t="s">
        <v>232</v>
      </c>
      <c r="D947" s="7" t="s">
        <v>3</v>
      </c>
      <c r="E947" t="s">
        <v>32</v>
      </c>
      <c r="F947">
        <v>22.28</v>
      </c>
      <c r="G947">
        <v>21.57</v>
      </c>
      <c r="H947">
        <v>21.92</v>
      </c>
      <c r="I947">
        <v>22.21</v>
      </c>
      <c r="J947">
        <v>22.36</v>
      </c>
      <c r="K947">
        <v>22.65</v>
      </c>
      <c r="L947">
        <v>23.03</v>
      </c>
      <c r="M947">
        <v>23.38</v>
      </c>
      <c r="N947">
        <v>23.76</v>
      </c>
      <c r="O947">
        <v>24.29</v>
      </c>
      <c r="P947">
        <v>24.73</v>
      </c>
      <c r="Q947">
        <v>25.12</v>
      </c>
      <c r="R947">
        <v>25.88</v>
      </c>
      <c r="S947">
        <v>26.46</v>
      </c>
      <c r="T947">
        <v>27.01</v>
      </c>
      <c r="U947">
        <v>27.68</v>
      </c>
      <c r="V947">
        <v>28.3</v>
      </c>
      <c r="W947">
        <v>28.94</v>
      </c>
      <c r="X947">
        <v>29.58</v>
      </c>
      <c r="Y947">
        <v>30.08</v>
      </c>
      <c r="Z947">
        <v>30.59</v>
      </c>
      <c r="AA947">
        <v>31.12</v>
      </c>
      <c r="AB947">
        <v>31.73</v>
      </c>
      <c r="AC947">
        <v>32.26</v>
      </c>
      <c r="AD947">
        <v>32.81</v>
      </c>
      <c r="AE947">
        <v>33.450000000000003</v>
      </c>
      <c r="AF947">
        <v>34.11</v>
      </c>
      <c r="AG947">
        <v>34.44</v>
      </c>
      <c r="AH947">
        <v>33.619999999999997</v>
      </c>
      <c r="AI947">
        <v>33</v>
      </c>
      <c r="AJ947">
        <v>32.61</v>
      </c>
      <c r="AK947">
        <v>32.21</v>
      </c>
    </row>
    <row r="948" spans="1:37" x14ac:dyDescent="0.3">
      <c r="A948" s="86" t="str">
        <f t="shared" si="14"/>
        <v>SDGbaseTra_UrbAS_IRTC_GVAasuga</v>
      </c>
      <c r="B948" s="2" t="s">
        <v>222</v>
      </c>
      <c r="C948" s="4" t="s">
        <v>232</v>
      </c>
      <c r="D948" s="7" t="s">
        <v>3</v>
      </c>
      <c r="E948" t="s">
        <v>33</v>
      </c>
      <c r="F948">
        <v>8.52</v>
      </c>
      <c r="G948">
        <v>8.35</v>
      </c>
      <c r="H948">
        <v>8.49</v>
      </c>
      <c r="I948">
        <v>8.6</v>
      </c>
      <c r="J948">
        <v>8.6300000000000008</v>
      </c>
      <c r="K948">
        <v>8.69</v>
      </c>
      <c r="L948">
        <v>8.7899999999999991</v>
      </c>
      <c r="M948">
        <v>8.85</v>
      </c>
      <c r="N948">
        <v>8.91</v>
      </c>
      <c r="O948">
        <v>9.24</v>
      </c>
      <c r="P948">
        <v>9.33</v>
      </c>
      <c r="Q948">
        <v>9.36</v>
      </c>
      <c r="R948">
        <v>9.56</v>
      </c>
      <c r="S948">
        <v>9.7100000000000009</v>
      </c>
      <c r="T948">
        <v>9.84</v>
      </c>
      <c r="U948">
        <v>9.98</v>
      </c>
      <c r="V948">
        <v>10.09</v>
      </c>
      <c r="W948">
        <v>10.220000000000001</v>
      </c>
      <c r="X948">
        <v>10.38</v>
      </c>
      <c r="Y948">
        <v>10.48</v>
      </c>
      <c r="Z948">
        <v>10.58</v>
      </c>
      <c r="AA948">
        <v>10.71</v>
      </c>
      <c r="AB948">
        <v>10.9</v>
      </c>
      <c r="AC948">
        <v>11.03</v>
      </c>
      <c r="AD948">
        <v>11.13</v>
      </c>
      <c r="AE948">
        <v>11.27</v>
      </c>
      <c r="AF948">
        <v>11.42</v>
      </c>
      <c r="AG948">
        <v>11.56</v>
      </c>
      <c r="AH948">
        <v>11.39</v>
      </c>
      <c r="AI948">
        <v>11.25</v>
      </c>
      <c r="AJ948">
        <v>11.21</v>
      </c>
      <c r="AK948">
        <v>11.16</v>
      </c>
    </row>
    <row r="949" spans="1:37" x14ac:dyDescent="0.3">
      <c r="A949" s="86" t="str">
        <f t="shared" si="14"/>
        <v>SDGbaseTra_UrbAS_IRTC_GVAaconf</v>
      </c>
      <c r="B949" s="2" t="s">
        <v>222</v>
      </c>
      <c r="C949" s="4" t="s">
        <v>232</v>
      </c>
      <c r="D949" s="7" t="s">
        <v>3</v>
      </c>
      <c r="E949" t="s">
        <v>34</v>
      </c>
      <c r="F949">
        <v>2.4900000000000002</v>
      </c>
      <c r="G949">
        <v>2.37</v>
      </c>
      <c r="H949">
        <v>2.46</v>
      </c>
      <c r="I949">
        <v>2.44</v>
      </c>
      <c r="J949">
        <v>2.4300000000000002</v>
      </c>
      <c r="K949">
        <v>2.4900000000000002</v>
      </c>
      <c r="L949">
        <v>2.57</v>
      </c>
      <c r="M949">
        <v>2.63</v>
      </c>
      <c r="N949">
        <v>2.71</v>
      </c>
      <c r="O949">
        <v>2.86</v>
      </c>
      <c r="P949">
        <v>2.97</v>
      </c>
      <c r="Q949">
        <v>3.06</v>
      </c>
      <c r="R949">
        <v>3.23</v>
      </c>
      <c r="S949">
        <v>3.37</v>
      </c>
      <c r="T949">
        <v>3.53</v>
      </c>
      <c r="U949">
        <v>3.69</v>
      </c>
      <c r="V949">
        <v>3.85</v>
      </c>
      <c r="W949">
        <v>4</v>
      </c>
      <c r="X949">
        <v>4.16</v>
      </c>
      <c r="Y949">
        <v>4.3</v>
      </c>
      <c r="Z949">
        <v>4.46</v>
      </c>
      <c r="AA949">
        <v>4.62</v>
      </c>
      <c r="AB949">
        <v>4.84</v>
      </c>
      <c r="AC949">
        <v>5.0199999999999996</v>
      </c>
      <c r="AD949">
        <v>5.19</v>
      </c>
      <c r="AE949">
        <v>5.36</v>
      </c>
      <c r="AF949">
        <v>5.54</v>
      </c>
      <c r="AG949">
        <v>5.69</v>
      </c>
      <c r="AH949">
        <v>5.63</v>
      </c>
      <c r="AI949">
        <v>5.52</v>
      </c>
      <c r="AJ949">
        <v>5.42</v>
      </c>
      <c r="AK949">
        <v>5.32</v>
      </c>
    </row>
    <row r="950" spans="1:37" x14ac:dyDescent="0.3">
      <c r="A950" s="86" t="str">
        <f t="shared" si="14"/>
        <v>SDGbaseTra_UrbAS_IRTC_GVAapast</v>
      </c>
      <c r="B950" s="2" t="s">
        <v>222</v>
      </c>
      <c r="C950" s="4" t="s">
        <v>232</v>
      </c>
      <c r="D950" s="7" t="s">
        <v>3</v>
      </c>
      <c r="E950" t="s">
        <v>35</v>
      </c>
      <c r="F950">
        <v>0.65</v>
      </c>
      <c r="G950">
        <v>0.61</v>
      </c>
      <c r="H950">
        <v>0.64</v>
      </c>
      <c r="I950">
        <v>0.64</v>
      </c>
      <c r="J950">
        <v>0.64</v>
      </c>
      <c r="K950">
        <v>0.66</v>
      </c>
      <c r="L950">
        <v>0.69</v>
      </c>
      <c r="M950">
        <v>0.71</v>
      </c>
      <c r="N950">
        <v>0.72</v>
      </c>
      <c r="O950">
        <v>0.79</v>
      </c>
      <c r="P950">
        <v>0.82</v>
      </c>
      <c r="Q950">
        <v>0.83</v>
      </c>
      <c r="R950">
        <v>0.87</v>
      </c>
      <c r="S950">
        <v>0.91</v>
      </c>
      <c r="T950">
        <v>0.94</v>
      </c>
      <c r="U950">
        <v>0.97</v>
      </c>
      <c r="V950">
        <v>1.01</v>
      </c>
      <c r="W950">
        <v>1.05</v>
      </c>
      <c r="X950">
        <v>1.0900000000000001</v>
      </c>
      <c r="Y950">
        <v>1.1100000000000001</v>
      </c>
      <c r="Z950">
        <v>1.1299999999999999</v>
      </c>
      <c r="AA950">
        <v>1.17</v>
      </c>
      <c r="AB950">
        <v>1.22</v>
      </c>
      <c r="AC950">
        <v>1.26</v>
      </c>
      <c r="AD950">
        <v>1.29</v>
      </c>
      <c r="AE950">
        <v>1.32</v>
      </c>
      <c r="AF950">
        <v>1.36</v>
      </c>
      <c r="AG950">
        <v>1.39</v>
      </c>
      <c r="AH950">
        <v>1.38</v>
      </c>
      <c r="AI950">
        <v>1.37</v>
      </c>
      <c r="AJ950">
        <v>1.35</v>
      </c>
      <c r="AK950">
        <v>1.33</v>
      </c>
    </row>
    <row r="951" spans="1:37" x14ac:dyDescent="0.3">
      <c r="A951" s="86" t="str">
        <f t="shared" si="14"/>
        <v>SDGbaseTra_UrbAS_IRTC_GVAaofoo</v>
      </c>
      <c r="B951" s="2" t="s">
        <v>222</v>
      </c>
      <c r="C951" s="4" t="s">
        <v>232</v>
      </c>
      <c r="D951" s="7" t="s">
        <v>3</v>
      </c>
      <c r="E951" t="s">
        <v>36</v>
      </c>
      <c r="F951">
        <v>12.41</v>
      </c>
      <c r="G951">
        <v>11.63</v>
      </c>
      <c r="H951">
        <v>12.03</v>
      </c>
      <c r="I951">
        <v>12.08</v>
      </c>
      <c r="J951">
        <v>12.14</v>
      </c>
      <c r="K951">
        <v>12.44</v>
      </c>
      <c r="L951">
        <v>12.74</v>
      </c>
      <c r="M951">
        <v>13.02</v>
      </c>
      <c r="N951">
        <v>13.31</v>
      </c>
      <c r="O951">
        <v>14.37</v>
      </c>
      <c r="P951">
        <v>14.69</v>
      </c>
      <c r="Q951">
        <v>14.88</v>
      </c>
      <c r="R951">
        <v>15.39</v>
      </c>
      <c r="S951">
        <v>15.82</v>
      </c>
      <c r="T951">
        <v>16.25</v>
      </c>
      <c r="U951">
        <v>16.77</v>
      </c>
      <c r="V951">
        <v>17.239999999999998</v>
      </c>
      <c r="W951">
        <v>17.73</v>
      </c>
      <c r="X951">
        <v>18.32</v>
      </c>
      <c r="Y951">
        <v>18.73</v>
      </c>
      <c r="Z951">
        <v>19.13</v>
      </c>
      <c r="AA951">
        <v>19.63</v>
      </c>
      <c r="AB951">
        <v>20.399999999999999</v>
      </c>
      <c r="AC951">
        <v>20.92</v>
      </c>
      <c r="AD951">
        <v>21.33</v>
      </c>
      <c r="AE951">
        <v>21.79</v>
      </c>
      <c r="AF951">
        <v>22.29</v>
      </c>
      <c r="AG951">
        <v>22.72</v>
      </c>
      <c r="AH951">
        <v>22.65</v>
      </c>
      <c r="AI951">
        <v>22.39</v>
      </c>
      <c r="AJ951">
        <v>22.15</v>
      </c>
      <c r="AK951">
        <v>21.87</v>
      </c>
    </row>
    <row r="952" spans="1:37" x14ac:dyDescent="0.3">
      <c r="A952" s="86" t="str">
        <f t="shared" si="14"/>
        <v>SDGbaseTra_UrbAS_IRTC_GVAabevt</v>
      </c>
      <c r="B952" s="2" t="s">
        <v>222</v>
      </c>
      <c r="C952" s="4" t="s">
        <v>232</v>
      </c>
      <c r="D952" s="7" t="s">
        <v>3</v>
      </c>
      <c r="E952" t="s">
        <v>37</v>
      </c>
      <c r="F952">
        <v>40.840000000000003</v>
      </c>
      <c r="G952">
        <v>39.71</v>
      </c>
      <c r="H952">
        <v>42.53</v>
      </c>
      <c r="I952">
        <v>42.29</v>
      </c>
      <c r="J952">
        <v>42.23</v>
      </c>
      <c r="K952">
        <v>43.75</v>
      </c>
      <c r="L952">
        <v>45.13</v>
      </c>
      <c r="M952">
        <v>46.4</v>
      </c>
      <c r="N952">
        <v>47.71</v>
      </c>
      <c r="O952">
        <v>53.42</v>
      </c>
      <c r="P952">
        <v>55.09</v>
      </c>
      <c r="Q952">
        <v>55.82</v>
      </c>
      <c r="R952">
        <v>57.93</v>
      </c>
      <c r="S952">
        <v>59.81</v>
      </c>
      <c r="T952">
        <v>61.77</v>
      </c>
      <c r="U952">
        <v>63.99</v>
      </c>
      <c r="V952">
        <v>65.849999999999994</v>
      </c>
      <c r="W952">
        <v>68.11</v>
      </c>
      <c r="X952">
        <v>70.58</v>
      </c>
      <c r="Y952">
        <v>72.19</v>
      </c>
      <c r="Z952">
        <v>73.73</v>
      </c>
      <c r="AA952">
        <v>75.760000000000005</v>
      </c>
      <c r="AB952">
        <v>80</v>
      </c>
      <c r="AC952">
        <v>82.75</v>
      </c>
      <c r="AD952">
        <v>84.58</v>
      </c>
      <c r="AE952">
        <v>86.4</v>
      </c>
      <c r="AF952">
        <v>88.39</v>
      </c>
      <c r="AG952">
        <v>90.17</v>
      </c>
      <c r="AH952">
        <v>90.13</v>
      </c>
      <c r="AI952">
        <v>88.75</v>
      </c>
      <c r="AJ952">
        <v>87.51</v>
      </c>
      <c r="AK952">
        <v>86.11</v>
      </c>
    </row>
    <row r="953" spans="1:37" x14ac:dyDescent="0.3">
      <c r="A953" s="86" t="str">
        <f t="shared" si="14"/>
        <v>SDGbaseTra_UrbAS_IRTC_GVAatext</v>
      </c>
      <c r="B953" s="2" t="s">
        <v>222</v>
      </c>
      <c r="C953" s="4" t="s">
        <v>232</v>
      </c>
      <c r="D953" s="7" t="s">
        <v>3</v>
      </c>
      <c r="E953" t="s">
        <v>38</v>
      </c>
      <c r="F953">
        <v>6.57</v>
      </c>
      <c r="G953">
        <v>6.63</v>
      </c>
      <c r="H953">
        <v>6.77</v>
      </c>
      <c r="I953">
        <v>6.77</v>
      </c>
      <c r="J953">
        <v>6.85</v>
      </c>
      <c r="K953">
        <v>6.97</v>
      </c>
      <c r="L953">
        <v>7.15</v>
      </c>
      <c r="M953">
        <v>7.36</v>
      </c>
      <c r="N953">
        <v>7.57</v>
      </c>
      <c r="O953">
        <v>7.97</v>
      </c>
      <c r="P953">
        <v>8.2200000000000006</v>
      </c>
      <c r="Q953">
        <v>8.41</v>
      </c>
      <c r="R953">
        <v>8.7100000000000009</v>
      </c>
      <c r="S953">
        <v>8.99</v>
      </c>
      <c r="T953">
        <v>9.2799999999999994</v>
      </c>
      <c r="U953">
        <v>9.6300000000000008</v>
      </c>
      <c r="V953">
        <v>9.98</v>
      </c>
      <c r="W953">
        <v>10.35</v>
      </c>
      <c r="X953">
        <v>10.74</v>
      </c>
      <c r="Y953">
        <v>11.03</v>
      </c>
      <c r="Z953">
        <v>11.32</v>
      </c>
      <c r="AA953">
        <v>11.61</v>
      </c>
      <c r="AB953">
        <v>11.96</v>
      </c>
      <c r="AC953">
        <v>12.25</v>
      </c>
      <c r="AD953">
        <v>12.55</v>
      </c>
      <c r="AE953">
        <v>12.89</v>
      </c>
      <c r="AF953">
        <v>13.26</v>
      </c>
      <c r="AG953">
        <v>13.6</v>
      </c>
      <c r="AH953">
        <v>13.31</v>
      </c>
      <c r="AI953">
        <v>12.97</v>
      </c>
      <c r="AJ953">
        <v>12.72</v>
      </c>
      <c r="AK953">
        <v>12.48</v>
      </c>
    </row>
    <row r="954" spans="1:37" x14ac:dyDescent="0.3">
      <c r="A954" s="86" t="str">
        <f t="shared" si="14"/>
        <v>SDGbaseTra_UrbAS_IRTC_GVAaclth</v>
      </c>
      <c r="B954" s="2" t="s">
        <v>222</v>
      </c>
      <c r="C954" s="4" t="s">
        <v>232</v>
      </c>
      <c r="D954" s="7" t="s">
        <v>3</v>
      </c>
      <c r="E954" t="s">
        <v>39</v>
      </c>
      <c r="F954">
        <v>6.76</v>
      </c>
      <c r="G954">
        <v>6.8</v>
      </c>
      <c r="H954">
        <v>7</v>
      </c>
      <c r="I954">
        <v>7.05</v>
      </c>
      <c r="J954">
        <v>7.09</v>
      </c>
      <c r="K954">
        <v>7.21</v>
      </c>
      <c r="L954">
        <v>7.37</v>
      </c>
      <c r="M954">
        <v>7.54</v>
      </c>
      <c r="N954">
        <v>7.72</v>
      </c>
      <c r="O954">
        <v>8</v>
      </c>
      <c r="P954">
        <v>8.2100000000000009</v>
      </c>
      <c r="Q954">
        <v>8.3800000000000008</v>
      </c>
      <c r="R954">
        <v>8.68</v>
      </c>
      <c r="S954">
        <v>8.94</v>
      </c>
      <c r="T954">
        <v>9.2100000000000009</v>
      </c>
      <c r="U954">
        <v>9.5399999999999991</v>
      </c>
      <c r="V954">
        <v>9.85</v>
      </c>
      <c r="W954">
        <v>10.16</v>
      </c>
      <c r="X954">
        <v>10.48</v>
      </c>
      <c r="Y954">
        <v>10.73</v>
      </c>
      <c r="Z954">
        <v>10.98</v>
      </c>
      <c r="AA954">
        <v>11.24</v>
      </c>
      <c r="AB954">
        <v>11.56</v>
      </c>
      <c r="AC954">
        <v>11.81</v>
      </c>
      <c r="AD954">
        <v>12.07</v>
      </c>
      <c r="AE954">
        <v>12.35</v>
      </c>
      <c r="AF954">
        <v>12.65</v>
      </c>
      <c r="AG954">
        <v>12.91</v>
      </c>
      <c r="AH954">
        <v>12.61</v>
      </c>
      <c r="AI954">
        <v>12.31</v>
      </c>
      <c r="AJ954">
        <v>12.1</v>
      </c>
      <c r="AK954">
        <v>11.89</v>
      </c>
    </row>
    <row r="955" spans="1:37" x14ac:dyDescent="0.3">
      <c r="A955" s="86" t="str">
        <f t="shared" si="14"/>
        <v>SDGbaseTra_UrbAS_IRTC_GVAaleat</v>
      </c>
      <c r="B955" s="2" t="s">
        <v>222</v>
      </c>
      <c r="C955" s="4" t="s">
        <v>232</v>
      </c>
      <c r="D955" s="7" t="s">
        <v>3</v>
      </c>
      <c r="E955" t="s">
        <v>40</v>
      </c>
      <c r="F955">
        <v>2.4500000000000002</v>
      </c>
      <c r="G955">
        <v>2.66</v>
      </c>
      <c r="H955">
        <v>2.7</v>
      </c>
      <c r="I955">
        <v>2.63</v>
      </c>
      <c r="J955">
        <v>2.61</v>
      </c>
      <c r="K955">
        <v>2.65</v>
      </c>
      <c r="L955">
        <v>2.73</v>
      </c>
      <c r="M955">
        <v>2.86</v>
      </c>
      <c r="N955">
        <v>2.98</v>
      </c>
      <c r="O955">
        <v>3.52</v>
      </c>
      <c r="P955">
        <v>3.74</v>
      </c>
      <c r="Q955">
        <v>3.82</v>
      </c>
      <c r="R955">
        <v>3.87</v>
      </c>
      <c r="S955">
        <v>3.97</v>
      </c>
      <c r="T955">
        <v>4.09</v>
      </c>
      <c r="U955">
        <v>4.26</v>
      </c>
      <c r="V955">
        <v>4.37</v>
      </c>
      <c r="W955">
        <v>4.55</v>
      </c>
      <c r="X955">
        <v>4.74</v>
      </c>
      <c r="Y955">
        <v>4.84</v>
      </c>
      <c r="Z955">
        <v>4.92</v>
      </c>
      <c r="AA955">
        <v>5.04</v>
      </c>
      <c r="AB955">
        <v>5.34</v>
      </c>
      <c r="AC955">
        <v>5.56</v>
      </c>
      <c r="AD955">
        <v>5.74</v>
      </c>
      <c r="AE955">
        <v>5.88</v>
      </c>
      <c r="AF955">
        <v>6.04</v>
      </c>
      <c r="AG955">
        <v>6.15</v>
      </c>
      <c r="AH955">
        <v>5.88</v>
      </c>
      <c r="AI955">
        <v>5.51</v>
      </c>
      <c r="AJ955">
        <v>5.28</v>
      </c>
      <c r="AK955">
        <v>5.07</v>
      </c>
    </row>
    <row r="956" spans="1:37" x14ac:dyDescent="0.3">
      <c r="A956" s="86" t="str">
        <f t="shared" si="14"/>
        <v>SDGbaseTra_UrbAS_IRTC_GVAafoot</v>
      </c>
      <c r="B956" s="2" t="s">
        <v>222</v>
      </c>
      <c r="C956" s="4" t="s">
        <v>232</v>
      </c>
      <c r="D956" s="7" t="s">
        <v>3</v>
      </c>
      <c r="E956" t="s">
        <v>41</v>
      </c>
      <c r="F956">
        <v>1.91</v>
      </c>
      <c r="G956">
        <v>1.98</v>
      </c>
      <c r="H956">
        <v>2.0299999999999998</v>
      </c>
      <c r="I956">
        <v>2.0499999999999998</v>
      </c>
      <c r="J956">
        <v>2.08</v>
      </c>
      <c r="K956">
        <v>2.11</v>
      </c>
      <c r="L956">
        <v>2.16</v>
      </c>
      <c r="M956">
        <v>2.21</v>
      </c>
      <c r="N956">
        <v>2.2599999999999998</v>
      </c>
      <c r="O956">
        <v>2.36</v>
      </c>
      <c r="P956">
        <v>2.4300000000000002</v>
      </c>
      <c r="Q956">
        <v>2.48</v>
      </c>
      <c r="R956">
        <v>2.57</v>
      </c>
      <c r="S956">
        <v>2.64</v>
      </c>
      <c r="T956">
        <v>2.72</v>
      </c>
      <c r="U956">
        <v>2.81</v>
      </c>
      <c r="V956">
        <v>2.89</v>
      </c>
      <c r="W956">
        <v>2.99</v>
      </c>
      <c r="X956">
        <v>3.08</v>
      </c>
      <c r="Y956">
        <v>3.16</v>
      </c>
      <c r="Z956">
        <v>3.23</v>
      </c>
      <c r="AA956">
        <v>3.3</v>
      </c>
      <c r="AB956">
        <v>3.41</v>
      </c>
      <c r="AC956">
        <v>3.5</v>
      </c>
      <c r="AD956">
        <v>3.59</v>
      </c>
      <c r="AE956">
        <v>3.68</v>
      </c>
      <c r="AF956">
        <v>3.78</v>
      </c>
      <c r="AG956">
        <v>3.85</v>
      </c>
      <c r="AH956">
        <v>3.77</v>
      </c>
      <c r="AI956">
        <v>3.69</v>
      </c>
      <c r="AJ956">
        <v>3.63</v>
      </c>
      <c r="AK956">
        <v>3.57</v>
      </c>
    </row>
    <row r="957" spans="1:37" x14ac:dyDescent="0.3">
      <c r="A957" s="86" t="str">
        <f t="shared" si="14"/>
        <v>SDGbaseTra_UrbAS_IRTC_GVAawood</v>
      </c>
      <c r="B957" s="2" t="s">
        <v>222</v>
      </c>
      <c r="C957" s="4" t="s">
        <v>232</v>
      </c>
      <c r="D957" s="7" t="s">
        <v>3</v>
      </c>
      <c r="E957" t="s">
        <v>42</v>
      </c>
      <c r="F957">
        <v>23.69</v>
      </c>
      <c r="G957">
        <v>22.39</v>
      </c>
      <c r="H957">
        <v>23.09</v>
      </c>
      <c r="I957">
        <v>23.63</v>
      </c>
      <c r="J957">
        <v>24.36</v>
      </c>
      <c r="K957">
        <v>24.82</v>
      </c>
      <c r="L957">
        <v>25.39</v>
      </c>
      <c r="M957">
        <v>26.05</v>
      </c>
      <c r="N957">
        <v>26.73</v>
      </c>
      <c r="O957">
        <v>27.89</v>
      </c>
      <c r="P957">
        <v>28.61</v>
      </c>
      <c r="Q957">
        <v>29.26</v>
      </c>
      <c r="R957">
        <v>30.05</v>
      </c>
      <c r="S957">
        <v>30.99</v>
      </c>
      <c r="T957">
        <v>31.95</v>
      </c>
      <c r="U957">
        <v>33.06</v>
      </c>
      <c r="V957">
        <v>34.200000000000003</v>
      </c>
      <c r="W957">
        <v>35.380000000000003</v>
      </c>
      <c r="X957">
        <v>36.630000000000003</v>
      </c>
      <c r="Y957">
        <v>37.659999999999997</v>
      </c>
      <c r="Z957">
        <v>38.68</v>
      </c>
      <c r="AA957">
        <v>39.74</v>
      </c>
      <c r="AB957">
        <v>40.700000000000003</v>
      </c>
      <c r="AC957">
        <v>41.53</v>
      </c>
      <c r="AD957">
        <v>42.5</v>
      </c>
      <c r="AE957">
        <v>43.58</v>
      </c>
      <c r="AF957">
        <v>44.76</v>
      </c>
      <c r="AG957">
        <v>45.79</v>
      </c>
      <c r="AH957">
        <v>45.33</v>
      </c>
      <c r="AI957">
        <v>44.51</v>
      </c>
      <c r="AJ957">
        <v>43.99</v>
      </c>
      <c r="AK957">
        <v>43.47</v>
      </c>
    </row>
    <row r="958" spans="1:37" x14ac:dyDescent="0.3">
      <c r="A958" s="86" t="str">
        <f t="shared" si="14"/>
        <v>SDGbaseTra_UrbAS_IRTC_GVAapapr</v>
      </c>
      <c r="B958" s="2" t="s">
        <v>222</v>
      </c>
      <c r="C958" s="4" t="s">
        <v>232</v>
      </c>
      <c r="D958" s="7" t="s">
        <v>3</v>
      </c>
      <c r="E958" t="s">
        <v>43</v>
      </c>
      <c r="F958">
        <v>24.02</v>
      </c>
      <c r="G958">
        <v>23.7</v>
      </c>
      <c r="H958">
        <v>24.63</v>
      </c>
      <c r="I958">
        <v>24.93</v>
      </c>
      <c r="J958">
        <v>25</v>
      </c>
      <c r="K958">
        <v>25.66</v>
      </c>
      <c r="L958">
        <v>26.24</v>
      </c>
      <c r="M958">
        <v>26.55</v>
      </c>
      <c r="N958">
        <v>27.29</v>
      </c>
      <c r="O958">
        <v>28.48</v>
      </c>
      <c r="P958">
        <v>29.25</v>
      </c>
      <c r="Q958">
        <v>29.94</v>
      </c>
      <c r="R958">
        <v>31.69</v>
      </c>
      <c r="S958">
        <v>32.57</v>
      </c>
      <c r="T958">
        <v>33.54</v>
      </c>
      <c r="U958">
        <v>34.69</v>
      </c>
      <c r="V958">
        <v>35.81</v>
      </c>
      <c r="W958">
        <v>37.01</v>
      </c>
      <c r="X958">
        <v>38.29</v>
      </c>
      <c r="Y958">
        <v>39.340000000000003</v>
      </c>
      <c r="Z958">
        <v>40.36</v>
      </c>
      <c r="AA958">
        <v>41.46</v>
      </c>
      <c r="AB958">
        <v>42.54</v>
      </c>
      <c r="AC958">
        <v>43.41</v>
      </c>
      <c r="AD958">
        <v>44.35</v>
      </c>
      <c r="AE958">
        <v>45.37</v>
      </c>
      <c r="AF958">
        <v>46.49</v>
      </c>
      <c r="AG958">
        <v>47.45</v>
      </c>
      <c r="AH958">
        <v>46.68</v>
      </c>
      <c r="AI958">
        <v>45.64</v>
      </c>
      <c r="AJ958">
        <v>44.87</v>
      </c>
      <c r="AK958">
        <v>44.14</v>
      </c>
    </row>
    <row r="959" spans="1:37" x14ac:dyDescent="0.3">
      <c r="A959" s="86" t="str">
        <f t="shared" si="14"/>
        <v>SDGbaseTra_UrbAS_IRTC_GVAaprnt</v>
      </c>
      <c r="B959" s="2" t="s">
        <v>222</v>
      </c>
      <c r="C959" s="4" t="s">
        <v>232</v>
      </c>
      <c r="D959" s="7" t="s">
        <v>3</v>
      </c>
      <c r="E959" t="s">
        <v>44</v>
      </c>
      <c r="F959">
        <v>16.78</v>
      </c>
      <c r="G959">
        <v>17.13</v>
      </c>
      <c r="H959">
        <v>17.690000000000001</v>
      </c>
      <c r="I959">
        <v>17.91</v>
      </c>
      <c r="J959">
        <v>18.059999999999999</v>
      </c>
      <c r="K959">
        <v>18.39</v>
      </c>
      <c r="L959">
        <v>18.850000000000001</v>
      </c>
      <c r="M959">
        <v>19.36</v>
      </c>
      <c r="N959">
        <v>19.899999999999999</v>
      </c>
      <c r="O959">
        <v>20.22</v>
      </c>
      <c r="P959">
        <v>20.76</v>
      </c>
      <c r="Q959">
        <v>21.32</v>
      </c>
      <c r="R959">
        <v>22.16</v>
      </c>
      <c r="S959">
        <v>22.94</v>
      </c>
      <c r="T959">
        <v>23.76</v>
      </c>
      <c r="U959">
        <v>24.74</v>
      </c>
      <c r="V959">
        <v>25.72</v>
      </c>
      <c r="W959">
        <v>26.72</v>
      </c>
      <c r="X959">
        <v>27.73</v>
      </c>
      <c r="Y959">
        <v>28.6</v>
      </c>
      <c r="Z959">
        <v>29.49</v>
      </c>
      <c r="AA959">
        <v>30.38</v>
      </c>
      <c r="AB959">
        <v>31.07</v>
      </c>
      <c r="AC959">
        <v>31.75</v>
      </c>
      <c r="AD959">
        <v>32.590000000000003</v>
      </c>
      <c r="AE959">
        <v>33.51</v>
      </c>
      <c r="AF959">
        <v>34.49</v>
      </c>
      <c r="AG959">
        <v>35.35</v>
      </c>
      <c r="AH959">
        <v>34.270000000000003</v>
      </c>
      <c r="AI959">
        <v>33.229999999999997</v>
      </c>
      <c r="AJ959">
        <v>32.49</v>
      </c>
      <c r="AK959">
        <v>31.81</v>
      </c>
    </row>
    <row r="960" spans="1:37" x14ac:dyDescent="0.3">
      <c r="A960" s="86" t="str">
        <f t="shared" si="14"/>
        <v>SDGbaseTra_UrbAS_IRTC_GVAapetr</v>
      </c>
      <c r="B960" s="2" t="s">
        <v>222</v>
      </c>
      <c r="C960" s="4" t="s">
        <v>232</v>
      </c>
      <c r="D960" s="7" t="s">
        <v>3</v>
      </c>
      <c r="E960" t="s">
        <v>45</v>
      </c>
      <c r="F960">
        <v>46.32</v>
      </c>
      <c r="G960">
        <v>33.68</v>
      </c>
      <c r="H960">
        <v>28.29</v>
      </c>
      <c r="I960">
        <v>25.13</v>
      </c>
      <c r="J960">
        <v>22.99</v>
      </c>
      <c r="K960">
        <v>22.28</v>
      </c>
      <c r="L960">
        <v>21.94</v>
      </c>
      <c r="M960">
        <v>22.48</v>
      </c>
      <c r="N960">
        <v>23.07</v>
      </c>
      <c r="O960">
        <v>19.09</v>
      </c>
      <c r="P960">
        <v>16.12</v>
      </c>
      <c r="Q960">
        <v>15.34</v>
      </c>
      <c r="R960">
        <v>14.92</v>
      </c>
      <c r="S960">
        <v>14.8</v>
      </c>
      <c r="T960">
        <v>14.73</v>
      </c>
      <c r="U960">
        <v>14.75</v>
      </c>
      <c r="V960">
        <v>14.57</v>
      </c>
      <c r="W960">
        <v>14.6</v>
      </c>
      <c r="X960">
        <v>15.04</v>
      </c>
      <c r="Y960">
        <v>14.84</v>
      </c>
      <c r="Z960">
        <v>14.54</v>
      </c>
      <c r="AA960">
        <v>14.44</v>
      </c>
      <c r="AB960">
        <v>13.81</v>
      </c>
      <c r="AC960">
        <v>12.56</v>
      </c>
      <c r="AD960">
        <v>11.05</v>
      </c>
      <c r="AE960">
        <v>9.51</v>
      </c>
      <c r="AF960">
        <v>8.02</v>
      </c>
      <c r="AG960">
        <v>6.08</v>
      </c>
      <c r="AH960">
        <v>4.5</v>
      </c>
      <c r="AI960">
        <v>2.86</v>
      </c>
      <c r="AJ960">
        <v>1.55</v>
      </c>
      <c r="AK960">
        <v>0.52</v>
      </c>
    </row>
    <row r="961" spans="1:37" x14ac:dyDescent="0.3">
      <c r="A961" s="86" t="str">
        <f t="shared" si="14"/>
        <v>SDGbaseTra_UrbAS_IRTC_GVAahydr</v>
      </c>
      <c r="B961" s="2" t="s">
        <v>222</v>
      </c>
      <c r="C961" s="4" t="s">
        <v>232</v>
      </c>
      <c r="D961" s="7" t="s">
        <v>3</v>
      </c>
      <c r="E961" t="s">
        <v>46</v>
      </c>
      <c r="F961">
        <v>0.12</v>
      </c>
      <c r="G961">
        <v>0.33</v>
      </c>
      <c r="H961">
        <v>0.83</v>
      </c>
      <c r="I961">
        <v>1.95</v>
      </c>
      <c r="J961">
        <v>1.95</v>
      </c>
      <c r="K961">
        <v>1.96</v>
      </c>
      <c r="L961">
        <v>1.98</v>
      </c>
      <c r="M961">
        <v>2.0099999999999998</v>
      </c>
      <c r="N961">
        <v>2.04</v>
      </c>
      <c r="O961">
        <v>2.2000000000000002</v>
      </c>
      <c r="P961">
        <v>2.2400000000000002</v>
      </c>
      <c r="Q961">
        <v>2.5099999999999998</v>
      </c>
      <c r="R961">
        <v>2.52</v>
      </c>
      <c r="S961">
        <v>2.54</v>
      </c>
      <c r="T961">
        <v>2.56</v>
      </c>
      <c r="U961">
        <v>2.57</v>
      </c>
      <c r="V961">
        <v>2.59</v>
      </c>
      <c r="W961">
        <v>2.6</v>
      </c>
      <c r="X961">
        <v>-2.2400000000000002</v>
      </c>
      <c r="Y961">
        <v>-2.72</v>
      </c>
      <c r="Z961">
        <v>8.9</v>
      </c>
      <c r="AA961">
        <v>11.5</v>
      </c>
      <c r="AB961">
        <v>12.75</v>
      </c>
      <c r="AC961">
        <v>13.69</v>
      </c>
      <c r="AD961">
        <v>14.51</v>
      </c>
      <c r="AE961">
        <v>15.32</v>
      </c>
      <c r="AF961">
        <v>16.12</v>
      </c>
      <c r="AG961">
        <v>16.18</v>
      </c>
      <c r="AH961">
        <v>15.99</v>
      </c>
      <c r="AI961">
        <v>13.72</v>
      </c>
      <c r="AJ961">
        <v>11.31</v>
      </c>
      <c r="AK961">
        <v>8.7899999999999991</v>
      </c>
    </row>
    <row r="962" spans="1:37" x14ac:dyDescent="0.3">
      <c r="A962" s="86" t="str">
        <f t="shared" ref="A962:A1025" si="15">_xlfn.CONCAT(C962,D962,E962)</f>
        <v>SDGbaseTra_UrbAS_IRTC_GVAaammo</v>
      </c>
      <c r="B962" s="2" t="s">
        <v>222</v>
      </c>
      <c r="C962" s="4" t="s">
        <v>232</v>
      </c>
      <c r="D962" s="7" t="s">
        <v>3</v>
      </c>
      <c r="E962" t="s">
        <v>47</v>
      </c>
      <c r="F962">
        <v>2.4900000000000002</v>
      </c>
      <c r="G962">
        <v>2.41</v>
      </c>
      <c r="H962">
        <v>2.39</v>
      </c>
      <c r="I962">
        <v>2.42</v>
      </c>
      <c r="J962">
        <v>2.4300000000000002</v>
      </c>
      <c r="K962">
        <v>2.4500000000000002</v>
      </c>
      <c r="L962">
        <v>2.48</v>
      </c>
      <c r="M962">
        <v>2.52</v>
      </c>
      <c r="N962">
        <v>2.56</v>
      </c>
      <c r="O962">
        <v>2.5099999999999998</v>
      </c>
      <c r="P962">
        <v>2.52</v>
      </c>
      <c r="Q962">
        <v>2.56</v>
      </c>
      <c r="R962">
        <v>2.62</v>
      </c>
      <c r="S962">
        <v>2.67</v>
      </c>
      <c r="T962">
        <v>2.73</v>
      </c>
      <c r="U962">
        <v>2.81</v>
      </c>
      <c r="V962">
        <v>2.89</v>
      </c>
      <c r="W962">
        <v>2.97</v>
      </c>
      <c r="X962">
        <v>3.04</v>
      </c>
      <c r="Y962">
        <v>3.1</v>
      </c>
      <c r="Z962">
        <v>3.15</v>
      </c>
      <c r="AA962">
        <v>3.17</v>
      </c>
      <c r="AB962">
        <v>3.02</v>
      </c>
      <c r="AC962">
        <v>2.89</v>
      </c>
      <c r="AD962">
        <v>2.82</v>
      </c>
      <c r="AE962">
        <v>2.77</v>
      </c>
      <c r="AF962">
        <v>2.74</v>
      </c>
      <c r="AG962">
        <v>2.7</v>
      </c>
      <c r="AH962">
        <v>2.5099999999999998</v>
      </c>
      <c r="AI962">
        <v>2.33</v>
      </c>
      <c r="AJ962">
        <v>2.19</v>
      </c>
      <c r="AK962">
        <v>2.0699999999999998</v>
      </c>
    </row>
    <row r="963" spans="1:37" x14ac:dyDescent="0.3">
      <c r="A963" s="86" t="str">
        <f t="shared" si="15"/>
        <v>SDGbaseTra_UrbAS_IRTC_GVAabchm</v>
      </c>
      <c r="B963" s="2" t="s">
        <v>222</v>
      </c>
      <c r="C963" s="4" t="s">
        <v>232</v>
      </c>
      <c r="D963" s="7" t="s">
        <v>3</v>
      </c>
      <c r="E963" t="s">
        <v>48</v>
      </c>
      <c r="F963">
        <v>22.37</v>
      </c>
      <c r="G963">
        <v>28.26</v>
      </c>
      <c r="H963">
        <v>29.87</v>
      </c>
      <c r="I963">
        <v>29.25</v>
      </c>
      <c r="J963">
        <v>29.63</v>
      </c>
      <c r="K963">
        <v>30.72</v>
      </c>
      <c r="L963">
        <v>31.81</v>
      </c>
      <c r="M963">
        <v>33.130000000000003</v>
      </c>
      <c r="N963">
        <v>34.340000000000003</v>
      </c>
      <c r="O963">
        <v>41</v>
      </c>
      <c r="P963">
        <v>42.52</v>
      </c>
      <c r="Q963">
        <v>42.86</v>
      </c>
      <c r="R963">
        <v>43.43</v>
      </c>
      <c r="S963">
        <v>43.92</v>
      </c>
      <c r="T963">
        <v>44.44</v>
      </c>
      <c r="U963">
        <v>45.14</v>
      </c>
      <c r="V963">
        <v>45.46</v>
      </c>
      <c r="W963">
        <v>46.1</v>
      </c>
      <c r="X963">
        <v>47.27</v>
      </c>
      <c r="Y963">
        <v>47.26</v>
      </c>
      <c r="Z963">
        <v>47</v>
      </c>
      <c r="AA963">
        <v>46.17</v>
      </c>
      <c r="AB963">
        <v>44.91</v>
      </c>
      <c r="AC963">
        <v>42.13</v>
      </c>
      <c r="AD963">
        <v>39.020000000000003</v>
      </c>
      <c r="AE963">
        <v>36.11</v>
      </c>
      <c r="AF963">
        <v>33.49</v>
      </c>
      <c r="AG963">
        <v>30.25</v>
      </c>
      <c r="AH963">
        <v>27.05</v>
      </c>
      <c r="AI963">
        <v>22.99</v>
      </c>
      <c r="AJ963">
        <v>19.43</v>
      </c>
      <c r="AK963">
        <v>16.32</v>
      </c>
    </row>
    <row r="964" spans="1:37" x14ac:dyDescent="0.3">
      <c r="A964" s="86" t="str">
        <f t="shared" si="15"/>
        <v>SDGbaseTra_UrbAS_IRTC_GVAaochm</v>
      </c>
      <c r="B964" s="2" t="s">
        <v>222</v>
      </c>
      <c r="C964" s="4" t="s">
        <v>232</v>
      </c>
      <c r="D964" s="7" t="s">
        <v>3</v>
      </c>
      <c r="E964" t="s">
        <v>49</v>
      </c>
      <c r="F964">
        <v>34.24</v>
      </c>
      <c r="G964">
        <v>40.659999999999997</v>
      </c>
      <c r="H964">
        <v>42.28</v>
      </c>
      <c r="I964">
        <v>41.29</v>
      </c>
      <c r="J964">
        <v>41.54</v>
      </c>
      <c r="K964">
        <v>42.63</v>
      </c>
      <c r="L964">
        <v>43.68</v>
      </c>
      <c r="M964">
        <v>44.98</v>
      </c>
      <c r="N964">
        <v>46.17</v>
      </c>
      <c r="O964">
        <v>55</v>
      </c>
      <c r="P964">
        <v>56.55</v>
      </c>
      <c r="Q964">
        <v>56.48</v>
      </c>
      <c r="R964">
        <v>56.74</v>
      </c>
      <c r="S964">
        <v>57.02</v>
      </c>
      <c r="T964">
        <v>57.48</v>
      </c>
      <c r="U964">
        <v>58.07</v>
      </c>
      <c r="V964">
        <v>58.08</v>
      </c>
      <c r="W964">
        <v>58.66</v>
      </c>
      <c r="X964">
        <v>59.93</v>
      </c>
      <c r="Y964">
        <v>59.96</v>
      </c>
      <c r="Z964">
        <v>59.63</v>
      </c>
      <c r="AA964">
        <v>58.74</v>
      </c>
      <c r="AB964">
        <v>57.22</v>
      </c>
      <c r="AC964">
        <v>53.66</v>
      </c>
      <c r="AD964">
        <v>49.57</v>
      </c>
      <c r="AE964">
        <v>45.68</v>
      </c>
      <c r="AF964">
        <v>42.17</v>
      </c>
      <c r="AG964">
        <v>38.380000000000003</v>
      </c>
      <c r="AH964">
        <v>34.86</v>
      </c>
      <c r="AI964">
        <v>30.17</v>
      </c>
      <c r="AJ964">
        <v>26</v>
      </c>
      <c r="AK964">
        <v>22.34</v>
      </c>
    </row>
    <row r="965" spans="1:37" x14ac:dyDescent="0.3">
      <c r="A965" s="86" t="str">
        <f t="shared" si="15"/>
        <v>SDGbaseTra_UrbAS_IRTC_GVAarubb</v>
      </c>
      <c r="B965" s="2" t="s">
        <v>222</v>
      </c>
      <c r="C965" s="4" t="s">
        <v>232</v>
      </c>
      <c r="D965" s="7" t="s">
        <v>3</v>
      </c>
      <c r="E965" t="s">
        <v>50</v>
      </c>
      <c r="F965">
        <v>6.77</v>
      </c>
      <c r="G965">
        <v>6.46</v>
      </c>
      <c r="H965">
        <v>6.72</v>
      </c>
      <c r="I965">
        <v>6.75</v>
      </c>
      <c r="J965">
        <v>6.81</v>
      </c>
      <c r="K965">
        <v>6.99</v>
      </c>
      <c r="L965">
        <v>7.2</v>
      </c>
      <c r="M965">
        <v>7.42</v>
      </c>
      <c r="N965">
        <v>7.66</v>
      </c>
      <c r="O965">
        <v>8.18</v>
      </c>
      <c r="P965">
        <v>8.4700000000000006</v>
      </c>
      <c r="Q965">
        <v>8.69</v>
      </c>
      <c r="R965">
        <v>9.01</v>
      </c>
      <c r="S965">
        <v>9.32</v>
      </c>
      <c r="T965">
        <v>9.65</v>
      </c>
      <c r="U965">
        <v>10.039999999999999</v>
      </c>
      <c r="V965">
        <v>10.43</v>
      </c>
      <c r="W965">
        <v>10.82</v>
      </c>
      <c r="X965">
        <v>11.21</v>
      </c>
      <c r="Y965">
        <v>11.52</v>
      </c>
      <c r="Z965">
        <v>11.83</v>
      </c>
      <c r="AA965">
        <v>12.15</v>
      </c>
      <c r="AB965">
        <v>12.72</v>
      </c>
      <c r="AC965">
        <v>13.2</v>
      </c>
      <c r="AD965">
        <v>13.68</v>
      </c>
      <c r="AE965">
        <v>14.16</v>
      </c>
      <c r="AF965">
        <v>14.66</v>
      </c>
      <c r="AG965">
        <v>15.09</v>
      </c>
      <c r="AH965">
        <v>15.03</v>
      </c>
      <c r="AI965">
        <v>14.86</v>
      </c>
      <c r="AJ965">
        <v>14.74</v>
      </c>
      <c r="AK965">
        <v>14.6</v>
      </c>
    </row>
    <row r="966" spans="1:37" x14ac:dyDescent="0.3">
      <c r="A966" s="86" t="str">
        <f t="shared" si="15"/>
        <v>SDGbaseTra_UrbAS_IRTC_GVAaplas</v>
      </c>
      <c r="B966" s="2" t="s">
        <v>222</v>
      </c>
      <c r="C966" s="4" t="s">
        <v>232</v>
      </c>
      <c r="D966" s="7" t="s">
        <v>3</v>
      </c>
      <c r="E966" t="s">
        <v>51</v>
      </c>
      <c r="F966">
        <v>15.43</v>
      </c>
      <c r="G966">
        <v>15.23</v>
      </c>
      <c r="H966">
        <v>15.68</v>
      </c>
      <c r="I966">
        <v>15.91</v>
      </c>
      <c r="J966">
        <v>16.309999999999999</v>
      </c>
      <c r="K966">
        <v>16.59</v>
      </c>
      <c r="L966">
        <v>16.98</v>
      </c>
      <c r="M966">
        <v>17.43</v>
      </c>
      <c r="N966">
        <v>17.88</v>
      </c>
      <c r="O966">
        <v>18.489999999999998</v>
      </c>
      <c r="P966">
        <v>18.989999999999998</v>
      </c>
      <c r="Q966">
        <v>19.440000000000001</v>
      </c>
      <c r="R966">
        <v>20.07</v>
      </c>
      <c r="S966">
        <v>20.7</v>
      </c>
      <c r="T966">
        <v>21.35</v>
      </c>
      <c r="U966">
        <v>22.14</v>
      </c>
      <c r="V966">
        <v>22.91</v>
      </c>
      <c r="W966">
        <v>23.7</v>
      </c>
      <c r="X966">
        <v>24.53</v>
      </c>
      <c r="Y966">
        <v>25.2</v>
      </c>
      <c r="Z966">
        <v>25.85</v>
      </c>
      <c r="AA966">
        <v>26.53</v>
      </c>
      <c r="AB966">
        <v>27.04</v>
      </c>
      <c r="AC966">
        <v>27.51</v>
      </c>
      <c r="AD966">
        <v>28.1</v>
      </c>
      <c r="AE966">
        <v>28.75</v>
      </c>
      <c r="AF966">
        <v>29.48</v>
      </c>
      <c r="AG966">
        <v>30.06</v>
      </c>
      <c r="AH966">
        <v>29.1</v>
      </c>
      <c r="AI966">
        <v>28.2</v>
      </c>
      <c r="AJ966">
        <v>27.51</v>
      </c>
      <c r="AK966">
        <v>26.86</v>
      </c>
    </row>
    <row r="967" spans="1:37" x14ac:dyDescent="0.3">
      <c r="A967" s="86" t="str">
        <f t="shared" si="15"/>
        <v>SDGbaseTra_UrbAS_IRTC_GVAanmet</v>
      </c>
      <c r="B967" s="2" t="s">
        <v>222</v>
      </c>
      <c r="C967" s="4" t="s">
        <v>232</v>
      </c>
      <c r="D967" s="7" t="s">
        <v>3</v>
      </c>
      <c r="E967" t="s">
        <v>52</v>
      </c>
      <c r="F967">
        <v>17.63</v>
      </c>
      <c r="G967">
        <v>17.600000000000001</v>
      </c>
      <c r="H967">
        <v>18.13</v>
      </c>
      <c r="I967">
        <v>18.88</v>
      </c>
      <c r="J967">
        <v>20.68</v>
      </c>
      <c r="K967">
        <v>20.91</v>
      </c>
      <c r="L967">
        <v>21.34</v>
      </c>
      <c r="M967">
        <v>21.93</v>
      </c>
      <c r="N967">
        <v>22.57</v>
      </c>
      <c r="O967">
        <v>23.6</v>
      </c>
      <c r="P967">
        <v>24.4</v>
      </c>
      <c r="Q967">
        <v>25.1</v>
      </c>
      <c r="R967">
        <v>25.67</v>
      </c>
      <c r="S967">
        <v>26.51</v>
      </c>
      <c r="T967">
        <v>27.39</v>
      </c>
      <c r="U967">
        <v>28.46</v>
      </c>
      <c r="V967">
        <v>29.57</v>
      </c>
      <c r="W967">
        <v>30.67</v>
      </c>
      <c r="X967">
        <v>31.69</v>
      </c>
      <c r="Y967">
        <v>32.630000000000003</v>
      </c>
      <c r="Z967">
        <v>33.61</v>
      </c>
      <c r="AA967">
        <v>34.6</v>
      </c>
      <c r="AB967">
        <v>35.47</v>
      </c>
      <c r="AC967">
        <v>36.340000000000003</v>
      </c>
      <c r="AD967">
        <v>37.4</v>
      </c>
      <c r="AE967">
        <v>38.54</v>
      </c>
      <c r="AF967">
        <v>39.74</v>
      </c>
      <c r="AG967">
        <v>40.68</v>
      </c>
      <c r="AH967">
        <v>39.92</v>
      </c>
      <c r="AI967">
        <v>39.06</v>
      </c>
      <c r="AJ967">
        <v>38.53</v>
      </c>
      <c r="AK967">
        <v>37.99</v>
      </c>
    </row>
    <row r="968" spans="1:37" x14ac:dyDescent="0.3">
      <c r="A968" s="86" t="str">
        <f t="shared" si="15"/>
        <v>SDGbaseTra_UrbAS_IRTC_GVAairon</v>
      </c>
      <c r="B968" s="2" t="s">
        <v>222</v>
      </c>
      <c r="C968" s="4" t="s">
        <v>232</v>
      </c>
      <c r="D968" s="7" t="s">
        <v>3</v>
      </c>
      <c r="E968" t="s">
        <v>53</v>
      </c>
      <c r="F968">
        <v>20.84</v>
      </c>
      <c r="G968">
        <v>23.49</v>
      </c>
      <c r="H968">
        <v>23.28</v>
      </c>
      <c r="I968">
        <v>23.09</v>
      </c>
      <c r="J968">
        <v>23.4</v>
      </c>
      <c r="K968">
        <v>23.48</v>
      </c>
      <c r="L968">
        <v>23.83</v>
      </c>
      <c r="M968">
        <v>24.47</v>
      </c>
      <c r="N968">
        <v>25.06</v>
      </c>
      <c r="O968">
        <v>26.2</v>
      </c>
      <c r="P968">
        <v>26.91</v>
      </c>
      <c r="Q968">
        <v>27.4</v>
      </c>
      <c r="R968">
        <v>27.89</v>
      </c>
      <c r="S968">
        <v>28.55</v>
      </c>
      <c r="T968">
        <v>29.25</v>
      </c>
      <c r="U968">
        <v>30.16</v>
      </c>
      <c r="V968">
        <v>31.35</v>
      </c>
      <c r="W968">
        <v>32.39</v>
      </c>
      <c r="X968">
        <v>33.200000000000003</v>
      </c>
      <c r="Y968">
        <v>34.06</v>
      </c>
      <c r="Z968">
        <v>34.840000000000003</v>
      </c>
      <c r="AA968">
        <v>35.799999999999997</v>
      </c>
      <c r="AB968">
        <v>35.18</v>
      </c>
      <c r="AC968">
        <v>35.35</v>
      </c>
      <c r="AD968">
        <v>36.229999999999997</v>
      </c>
      <c r="AE968">
        <v>37.340000000000003</v>
      </c>
      <c r="AF968">
        <v>38.520000000000003</v>
      </c>
      <c r="AG968">
        <v>39.380000000000003</v>
      </c>
      <c r="AH968">
        <v>37.46</v>
      </c>
      <c r="AI968">
        <v>36.17</v>
      </c>
      <c r="AJ968">
        <v>35.42</v>
      </c>
      <c r="AK968">
        <v>34.81</v>
      </c>
    </row>
    <row r="969" spans="1:37" x14ac:dyDescent="0.3">
      <c r="A969" s="86" t="str">
        <f t="shared" si="15"/>
        <v>SDGbaseTra_UrbAS_IRTC_GVAanfrm</v>
      </c>
      <c r="B969" s="2" t="s">
        <v>222</v>
      </c>
      <c r="C969" s="4" t="s">
        <v>232</v>
      </c>
      <c r="D969" s="7" t="s">
        <v>3</v>
      </c>
      <c r="E969" t="s">
        <v>54</v>
      </c>
      <c r="F969">
        <v>13.07</v>
      </c>
      <c r="G969">
        <v>13.73</v>
      </c>
      <c r="H969">
        <v>12.63</v>
      </c>
      <c r="I969">
        <v>11.22</v>
      </c>
      <c r="J969">
        <v>10.73</v>
      </c>
      <c r="K969">
        <v>10.82</v>
      </c>
      <c r="L969">
        <v>11.35</v>
      </c>
      <c r="M969">
        <v>12.95</v>
      </c>
      <c r="N969">
        <v>14.15</v>
      </c>
      <c r="O969">
        <v>18.260000000000002</v>
      </c>
      <c r="P969">
        <v>19.690000000000001</v>
      </c>
      <c r="Q969">
        <v>19.899999999999999</v>
      </c>
      <c r="R969">
        <v>20</v>
      </c>
      <c r="S969">
        <v>20.45</v>
      </c>
      <c r="T969">
        <v>21.01</v>
      </c>
      <c r="U969">
        <v>22.03</v>
      </c>
      <c r="V969">
        <v>24.68</v>
      </c>
      <c r="W969">
        <v>26.64</v>
      </c>
      <c r="X969">
        <v>26.83</v>
      </c>
      <c r="Y969">
        <v>27.92</v>
      </c>
      <c r="Z969">
        <v>28.54</v>
      </c>
      <c r="AA969">
        <v>29.95</v>
      </c>
      <c r="AB969">
        <v>22.77</v>
      </c>
      <c r="AC969">
        <v>20.73</v>
      </c>
      <c r="AD969">
        <v>21.6</v>
      </c>
      <c r="AE969">
        <v>23.12</v>
      </c>
      <c r="AF969">
        <v>24.81</v>
      </c>
      <c r="AG969">
        <v>25.58</v>
      </c>
      <c r="AH969">
        <v>19.600000000000001</v>
      </c>
      <c r="AI969">
        <v>16.29</v>
      </c>
      <c r="AJ969">
        <v>14.98</v>
      </c>
      <c r="AK969">
        <v>14.12</v>
      </c>
    </row>
    <row r="970" spans="1:37" x14ac:dyDescent="0.3">
      <c r="A970" s="86" t="str">
        <f t="shared" si="15"/>
        <v>SDGbaseTra_UrbAS_IRTC_GVAametp</v>
      </c>
      <c r="B970" s="2" t="s">
        <v>222</v>
      </c>
      <c r="C970" s="4" t="s">
        <v>232</v>
      </c>
      <c r="D970" s="7" t="s">
        <v>3</v>
      </c>
      <c r="E970" t="s">
        <v>55</v>
      </c>
      <c r="F970">
        <v>33.25</v>
      </c>
      <c r="G970">
        <v>35.770000000000003</v>
      </c>
      <c r="H970">
        <v>36.76</v>
      </c>
      <c r="I970">
        <v>37.450000000000003</v>
      </c>
      <c r="J970">
        <v>38.99</v>
      </c>
      <c r="K970">
        <v>39.69</v>
      </c>
      <c r="L970">
        <v>40.79</v>
      </c>
      <c r="M970">
        <v>42.12</v>
      </c>
      <c r="N970">
        <v>43.46</v>
      </c>
      <c r="O970">
        <v>45.62</v>
      </c>
      <c r="P970">
        <v>47.16</v>
      </c>
      <c r="Q970">
        <v>48.41</v>
      </c>
      <c r="R970">
        <v>49.8</v>
      </c>
      <c r="S970">
        <v>51.43</v>
      </c>
      <c r="T970">
        <v>53.12</v>
      </c>
      <c r="U970">
        <v>55.19</v>
      </c>
      <c r="V970">
        <v>57.56</v>
      </c>
      <c r="W970">
        <v>59.65</v>
      </c>
      <c r="X970">
        <v>61.28</v>
      </c>
      <c r="Y970">
        <v>63.11</v>
      </c>
      <c r="Z970">
        <v>64.92</v>
      </c>
      <c r="AA970">
        <v>66.89</v>
      </c>
      <c r="AB970">
        <v>68.34</v>
      </c>
      <c r="AC970">
        <v>69.900000000000006</v>
      </c>
      <c r="AD970">
        <v>72.010000000000005</v>
      </c>
      <c r="AE970">
        <v>74.36</v>
      </c>
      <c r="AF970">
        <v>76.86</v>
      </c>
      <c r="AG970">
        <v>78.87</v>
      </c>
      <c r="AH970">
        <v>76.36</v>
      </c>
      <c r="AI970">
        <v>73.989999999999995</v>
      </c>
      <c r="AJ970">
        <v>72.52</v>
      </c>
      <c r="AK970">
        <v>71.2</v>
      </c>
    </row>
    <row r="971" spans="1:37" x14ac:dyDescent="0.3">
      <c r="A971" s="86" t="str">
        <f t="shared" si="15"/>
        <v>SDGbaseTra_UrbAS_IRTC_GVAamach</v>
      </c>
      <c r="B971" s="2" t="s">
        <v>222</v>
      </c>
      <c r="C971" s="4" t="s">
        <v>232</v>
      </c>
      <c r="D971" s="7" t="s">
        <v>3</v>
      </c>
      <c r="E971" t="s">
        <v>56</v>
      </c>
      <c r="F971">
        <v>38.67</v>
      </c>
      <c r="G971">
        <v>40.92</v>
      </c>
      <c r="H971">
        <v>41.75</v>
      </c>
      <c r="I971">
        <v>42.24</v>
      </c>
      <c r="J971">
        <v>42.59</v>
      </c>
      <c r="K971">
        <v>43.26</v>
      </c>
      <c r="L971">
        <v>44.41</v>
      </c>
      <c r="M971">
        <v>46.04</v>
      </c>
      <c r="N971">
        <v>47.55</v>
      </c>
      <c r="O971">
        <v>50.35</v>
      </c>
      <c r="P971">
        <v>52.02</v>
      </c>
      <c r="Q971">
        <v>53.29</v>
      </c>
      <c r="R971">
        <v>54.28</v>
      </c>
      <c r="S971">
        <v>56.05</v>
      </c>
      <c r="T971">
        <v>57.92</v>
      </c>
      <c r="U971">
        <v>60.22</v>
      </c>
      <c r="V971">
        <v>62.89</v>
      </c>
      <c r="W971">
        <v>65.2</v>
      </c>
      <c r="X971">
        <v>66.959999999999994</v>
      </c>
      <c r="Y971">
        <v>69.13</v>
      </c>
      <c r="Z971">
        <v>71.239999999999995</v>
      </c>
      <c r="AA971">
        <v>73.569999999999993</v>
      </c>
      <c r="AB971">
        <v>74.13</v>
      </c>
      <c r="AC971">
        <v>75.45</v>
      </c>
      <c r="AD971">
        <v>78</v>
      </c>
      <c r="AE971">
        <v>80.959999999999994</v>
      </c>
      <c r="AF971">
        <v>84.07</v>
      </c>
      <c r="AG971">
        <v>86.43</v>
      </c>
      <c r="AH971">
        <v>82.56</v>
      </c>
      <c r="AI971">
        <v>79.17</v>
      </c>
      <c r="AJ971">
        <v>77.28</v>
      </c>
      <c r="AK971">
        <v>75.66</v>
      </c>
    </row>
    <row r="972" spans="1:37" x14ac:dyDescent="0.3">
      <c r="A972" s="86" t="str">
        <f t="shared" si="15"/>
        <v>SDGbaseTra_UrbAS_IRTC_GVAafcel</v>
      </c>
      <c r="B972" s="2" t="s">
        <v>222</v>
      </c>
      <c r="C972" s="4" t="s">
        <v>232</v>
      </c>
      <c r="D972" s="7" t="s">
        <v>3</v>
      </c>
      <c r="E972" t="s">
        <v>57</v>
      </c>
      <c r="F972">
        <v>0.28999999999999998</v>
      </c>
      <c r="G972">
        <v>0.28999999999999998</v>
      </c>
      <c r="H972">
        <v>0.28999999999999998</v>
      </c>
      <c r="I972">
        <v>0.28000000000000003</v>
      </c>
      <c r="J972">
        <v>0.27</v>
      </c>
      <c r="K972">
        <v>0.27</v>
      </c>
      <c r="L972">
        <v>0.27</v>
      </c>
      <c r="M972">
        <v>0.28999999999999998</v>
      </c>
      <c r="N972">
        <v>0.28999999999999998</v>
      </c>
      <c r="O972">
        <v>0.34</v>
      </c>
      <c r="P972">
        <v>0.35</v>
      </c>
      <c r="Q972">
        <v>0.35</v>
      </c>
      <c r="R972">
        <v>0.35</v>
      </c>
      <c r="S972">
        <v>0.35</v>
      </c>
      <c r="T972">
        <v>0.35</v>
      </c>
      <c r="U972">
        <v>0.35</v>
      </c>
      <c r="V972">
        <v>0.36</v>
      </c>
      <c r="W972">
        <v>0.36</v>
      </c>
      <c r="X972">
        <v>0.35</v>
      </c>
      <c r="Y972">
        <v>5.16</v>
      </c>
      <c r="Z972">
        <v>10.24</v>
      </c>
      <c r="AA972">
        <v>15.39</v>
      </c>
      <c r="AB972">
        <v>16.07</v>
      </c>
      <c r="AC972">
        <v>16.86</v>
      </c>
      <c r="AD972">
        <v>17.98</v>
      </c>
      <c r="AE972">
        <v>19.149999999999999</v>
      </c>
      <c r="AF972">
        <v>20.36</v>
      </c>
      <c r="AG972">
        <v>20.2</v>
      </c>
      <c r="AH972">
        <v>18.78</v>
      </c>
      <c r="AI972">
        <v>17.079999999999998</v>
      </c>
      <c r="AJ972">
        <v>16.13</v>
      </c>
      <c r="AK972">
        <v>15.31</v>
      </c>
    </row>
    <row r="973" spans="1:37" x14ac:dyDescent="0.3">
      <c r="A973" s="86" t="str">
        <f t="shared" si="15"/>
        <v>SDGbaseTra_UrbAS_IRTC_GVAaelct</v>
      </c>
      <c r="B973" s="2" t="s">
        <v>222</v>
      </c>
      <c r="C973" s="4" t="s">
        <v>232</v>
      </c>
      <c r="D973" s="7" t="s">
        <v>3</v>
      </c>
      <c r="E973" t="s">
        <v>58</v>
      </c>
      <c r="F973">
        <v>0.08</v>
      </c>
      <c r="G973">
        <v>0.08</v>
      </c>
      <c r="H973">
        <v>0.08</v>
      </c>
      <c r="I973">
        <v>0.08</v>
      </c>
      <c r="J973">
        <v>7.0000000000000007E-2</v>
      </c>
      <c r="K973">
        <v>7.0000000000000007E-2</v>
      </c>
      <c r="L973">
        <v>7.0000000000000007E-2</v>
      </c>
      <c r="M973">
        <v>0.08</v>
      </c>
      <c r="N973">
        <v>0.08</v>
      </c>
      <c r="O973">
        <v>0.09</v>
      </c>
      <c r="P973">
        <v>0.09</v>
      </c>
      <c r="Q973">
        <v>0.09</v>
      </c>
      <c r="R973">
        <v>0.09</v>
      </c>
      <c r="S973">
        <v>0.09</v>
      </c>
      <c r="T973">
        <v>0.09</v>
      </c>
      <c r="U973">
        <v>0.09</v>
      </c>
      <c r="V973">
        <v>0.1</v>
      </c>
      <c r="W973">
        <v>0.1</v>
      </c>
      <c r="X973">
        <v>3.88</v>
      </c>
      <c r="Y973">
        <v>3.87</v>
      </c>
      <c r="Z973">
        <v>2.12</v>
      </c>
      <c r="AA973">
        <v>2.12</v>
      </c>
      <c r="AB973">
        <v>2.06</v>
      </c>
      <c r="AC973">
        <v>2.02</v>
      </c>
      <c r="AD973">
        <v>1.1399999999999999</v>
      </c>
      <c r="AE973">
        <v>1.1399999999999999</v>
      </c>
      <c r="AF973">
        <v>1.1399999999999999</v>
      </c>
      <c r="AG973">
        <v>1.1399999999999999</v>
      </c>
      <c r="AH973">
        <v>1.07</v>
      </c>
      <c r="AI973">
        <v>7.38</v>
      </c>
      <c r="AJ973">
        <v>7.02</v>
      </c>
      <c r="AK973">
        <v>6.71</v>
      </c>
    </row>
    <row r="974" spans="1:37" x14ac:dyDescent="0.3">
      <c r="A974" s="86" t="str">
        <f t="shared" si="15"/>
        <v>SDGbaseTra_UrbAS_IRTC_GVAaemch</v>
      </c>
      <c r="B974" s="2" t="s">
        <v>222</v>
      </c>
      <c r="C974" s="4" t="s">
        <v>232</v>
      </c>
      <c r="D974" s="7" t="s">
        <v>3</v>
      </c>
      <c r="E974" t="s">
        <v>59</v>
      </c>
      <c r="F974">
        <v>8.99</v>
      </c>
      <c r="G974">
        <v>9.75</v>
      </c>
      <c r="H974">
        <v>10.01</v>
      </c>
      <c r="I974">
        <v>10.1</v>
      </c>
      <c r="J974">
        <v>10.23</v>
      </c>
      <c r="K974">
        <v>10.39</v>
      </c>
      <c r="L974">
        <v>10.68</v>
      </c>
      <c r="M974">
        <v>11.12</v>
      </c>
      <c r="N974">
        <v>11.52</v>
      </c>
      <c r="O974">
        <v>12.22</v>
      </c>
      <c r="P974">
        <v>12.67</v>
      </c>
      <c r="Q974">
        <v>13.01</v>
      </c>
      <c r="R974">
        <v>13.36</v>
      </c>
      <c r="S974">
        <v>13.81</v>
      </c>
      <c r="T974">
        <v>14.28</v>
      </c>
      <c r="U974">
        <v>14.87</v>
      </c>
      <c r="V974">
        <v>15.52</v>
      </c>
      <c r="W974">
        <v>16.13</v>
      </c>
      <c r="X974">
        <v>16.670000000000002</v>
      </c>
      <c r="Y974">
        <v>17.2</v>
      </c>
      <c r="Z974">
        <v>17.72</v>
      </c>
      <c r="AA974">
        <v>18.3</v>
      </c>
      <c r="AB974">
        <v>18.22</v>
      </c>
      <c r="AC974">
        <v>18.37</v>
      </c>
      <c r="AD974">
        <v>18.89</v>
      </c>
      <c r="AE974">
        <v>19.52</v>
      </c>
      <c r="AF974">
        <v>20.22</v>
      </c>
      <c r="AG974">
        <v>20.83</v>
      </c>
      <c r="AH974">
        <v>19.61</v>
      </c>
      <c r="AI974">
        <v>18.510000000000002</v>
      </c>
      <c r="AJ974">
        <v>17.91</v>
      </c>
      <c r="AK974">
        <v>17.37</v>
      </c>
    </row>
    <row r="975" spans="1:37" x14ac:dyDescent="0.3">
      <c r="A975" s="86" t="str">
        <f t="shared" si="15"/>
        <v>SDGbaseTra_UrbAS_IRTC_GVAasequ</v>
      </c>
      <c r="B975" s="2" t="s">
        <v>222</v>
      </c>
      <c r="C975" s="4" t="s">
        <v>232</v>
      </c>
      <c r="D975" s="7" t="s">
        <v>3</v>
      </c>
      <c r="E975" t="s">
        <v>60</v>
      </c>
      <c r="F975">
        <v>8.7799999999999994</v>
      </c>
      <c r="G975">
        <v>10.08</v>
      </c>
      <c r="H975">
        <v>10.11</v>
      </c>
      <c r="I975">
        <v>9.9499999999999993</v>
      </c>
      <c r="J975">
        <v>9.83</v>
      </c>
      <c r="K975">
        <v>9.98</v>
      </c>
      <c r="L975">
        <v>10.25</v>
      </c>
      <c r="M975">
        <v>10.75</v>
      </c>
      <c r="N975">
        <v>11.16</v>
      </c>
      <c r="O975">
        <v>12</v>
      </c>
      <c r="P975">
        <v>12.41</v>
      </c>
      <c r="Q975">
        <v>12.71</v>
      </c>
      <c r="R975">
        <v>13.02</v>
      </c>
      <c r="S975">
        <v>13.43</v>
      </c>
      <c r="T975">
        <v>13.89</v>
      </c>
      <c r="U975">
        <v>14.46</v>
      </c>
      <c r="V975">
        <v>15.03</v>
      </c>
      <c r="W975">
        <v>15.61</v>
      </c>
      <c r="X975">
        <v>16.23</v>
      </c>
      <c r="Y975">
        <v>16.79</v>
      </c>
      <c r="Z975">
        <v>17.329999999999998</v>
      </c>
      <c r="AA975">
        <v>17.940000000000001</v>
      </c>
      <c r="AB975">
        <v>17.559999999999999</v>
      </c>
      <c r="AC975">
        <v>17.63</v>
      </c>
      <c r="AD975">
        <v>18.23</v>
      </c>
      <c r="AE975">
        <v>18.97</v>
      </c>
      <c r="AF975">
        <v>19.75</v>
      </c>
      <c r="AG975">
        <v>20.350000000000001</v>
      </c>
      <c r="AH975">
        <v>18.850000000000001</v>
      </c>
      <c r="AI975">
        <v>17.559999999999999</v>
      </c>
      <c r="AJ975">
        <v>16.940000000000001</v>
      </c>
      <c r="AK975">
        <v>16.46</v>
      </c>
    </row>
    <row r="976" spans="1:37" x14ac:dyDescent="0.3">
      <c r="A976" s="86" t="str">
        <f t="shared" si="15"/>
        <v>SDGbaseTra_UrbAS_IRTC_GVAavehi</v>
      </c>
      <c r="B976" s="2" t="s">
        <v>222</v>
      </c>
      <c r="C976" s="4" t="s">
        <v>232</v>
      </c>
      <c r="D976" s="7" t="s">
        <v>3</v>
      </c>
      <c r="E976" t="s">
        <v>61</v>
      </c>
      <c r="F976">
        <v>39.57</v>
      </c>
      <c r="G976">
        <v>42.75</v>
      </c>
      <c r="H976">
        <v>43.75</v>
      </c>
      <c r="I976">
        <v>43.39</v>
      </c>
      <c r="J976">
        <v>43.03</v>
      </c>
      <c r="K976">
        <v>43.86</v>
      </c>
      <c r="L976">
        <v>45.13</v>
      </c>
      <c r="M976">
        <v>46.95</v>
      </c>
      <c r="N976">
        <v>48.67</v>
      </c>
      <c r="O976">
        <v>51</v>
      </c>
      <c r="P976">
        <v>52.87</v>
      </c>
      <c r="Q976">
        <v>54.51</v>
      </c>
      <c r="R976">
        <v>56.75</v>
      </c>
      <c r="S976">
        <v>59.05</v>
      </c>
      <c r="T976">
        <v>61.5</v>
      </c>
      <c r="U976">
        <v>64.52</v>
      </c>
      <c r="V976">
        <v>67.819999999999993</v>
      </c>
      <c r="W976">
        <v>70.95</v>
      </c>
      <c r="X976">
        <v>73.709999999999994</v>
      </c>
      <c r="Y976">
        <v>74.760000000000005</v>
      </c>
      <c r="Z976">
        <v>75.91</v>
      </c>
      <c r="AA976">
        <v>77.17</v>
      </c>
      <c r="AB976">
        <v>77.53</v>
      </c>
      <c r="AC976">
        <v>78.760000000000005</v>
      </c>
      <c r="AD976">
        <v>81.459999999999994</v>
      </c>
      <c r="AE976">
        <v>84.6</v>
      </c>
      <c r="AF976">
        <v>88.01</v>
      </c>
      <c r="AG976">
        <v>91.24</v>
      </c>
      <c r="AH976">
        <v>87.12</v>
      </c>
      <c r="AI976">
        <v>82.79</v>
      </c>
      <c r="AJ976">
        <v>80.27</v>
      </c>
      <c r="AK976">
        <v>78.14</v>
      </c>
    </row>
    <row r="977" spans="1:37" x14ac:dyDescent="0.3">
      <c r="A977" s="86" t="str">
        <f t="shared" si="15"/>
        <v>SDGbaseTra_UrbAS_IRTC_GVAatequ</v>
      </c>
      <c r="B977" s="2" t="s">
        <v>222</v>
      </c>
      <c r="C977" s="4" t="s">
        <v>232</v>
      </c>
      <c r="D977" s="7" t="s">
        <v>3</v>
      </c>
      <c r="E977" t="s">
        <v>62</v>
      </c>
      <c r="F977">
        <v>7.09</v>
      </c>
      <c r="G977">
        <v>7.27</v>
      </c>
      <c r="H977">
        <v>7.5</v>
      </c>
      <c r="I977">
        <v>7.36</v>
      </c>
      <c r="J977">
        <v>7.29</v>
      </c>
      <c r="K977">
        <v>7.41</v>
      </c>
      <c r="L977">
        <v>7.65</v>
      </c>
      <c r="M977">
        <v>8.15</v>
      </c>
      <c r="N977">
        <v>8.57</v>
      </c>
      <c r="O977">
        <v>9.92</v>
      </c>
      <c r="P977">
        <v>10.49</v>
      </c>
      <c r="Q977">
        <v>10.77</v>
      </c>
      <c r="R977">
        <v>10.92</v>
      </c>
      <c r="S977">
        <v>11.21</v>
      </c>
      <c r="T977">
        <v>11.58</v>
      </c>
      <c r="U977">
        <v>12.04</v>
      </c>
      <c r="V977">
        <v>12.6</v>
      </c>
      <c r="W977">
        <v>13.08</v>
      </c>
      <c r="X977">
        <v>13.38</v>
      </c>
      <c r="Y977">
        <v>13.78</v>
      </c>
      <c r="Z977">
        <v>14.12</v>
      </c>
      <c r="AA977">
        <v>14.59</v>
      </c>
      <c r="AB977">
        <v>13.9</v>
      </c>
      <c r="AC977">
        <v>13.74</v>
      </c>
      <c r="AD977">
        <v>14.15</v>
      </c>
      <c r="AE977">
        <v>14.71</v>
      </c>
      <c r="AF977">
        <v>15.31</v>
      </c>
      <c r="AG977">
        <v>15.66</v>
      </c>
      <c r="AH977">
        <v>14.07</v>
      </c>
      <c r="AI977">
        <v>12.75</v>
      </c>
      <c r="AJ977">
        <v>12.08</v>
      </c>
      <c r="AK977">
        <v>11.55</v>
      </c>
    </row>
    <row r="978" spans="1:37" x14ac:dyDescent="0.3">
      <c r="A978" s="86" t="str">
        <f t="shared" si="15"/>
        <v>SDGbaseTra_UrbAS_IRTC_GVAafurn</v>
      </c>
      <c r="B978" s="2" t="s">
        <v>222</v>
      </c>
      <c r="C978" s="4" t="s">
        <v>232</v>
      </c>
      <c r="D978" s="7" t="s">
        <v>3</v>
      </c>
      <c r="E978" t="s">
        <v>63</v>
      </c>
      <c r="F978">
        <v>6.09</v>
      </c>
      <c r="G978">
        <v>6.45</v>
      </c>
      <c r="H978">
        <v>6.62</v>
      </c>
      <c r="I978">
        <v>6.73</v>
      </c>
      <c r="J978">
        <v>6.82</v>
      </c>
      <c r="K978">
        <v>6.96</v>
      </c>
      <c r="L978">
        <v>7.16</v>
      </c>
      <c r="M978">
        <v>7.4</v>
      </c>
      <c r="N978">
        <v>7.65</v>
      </c>
      <c r="O978">
        <v>8.11</v>
      </c>
      <c r="P978">
        <v>8.39</v>
      </c>
      <c r="Q978">
        <v>8.61</v>
      </c>
      <c r="R978">
        <v>8.83</v>
      </c>
      <c r="S978">
        <v>9.15</v>
      </c>
      <c r="T978">
        <v>9.4700000000000006</v>
      </c>
      <c r="U978">
        <v>9.8699999999999992</v>
      </c>
      <c r="V978">
        <v>10.3</v>
      </c>
      <c r="W978">
        <v>10.72</v>
      </c>
      <c r="X978">
        <v>11.09</v>
      </c>
      <c r="Y978">
        <v>11.45</v>
      </c>
      <c r="Z978">
        <v>11.81</v>
      </c>
      <c r="AA978">
        <v>12.17</v>
      </c>
      <c r="AB978">
        <v>12.52</v>
      </c>
      <c r="AC978">
        <v>12.82</v>
      </c>
      <c r="AD978">
        <v>13.19</v>
      </c>
      <c r="AE978">
        <v>13.6</v>
      </c>
      <c r="AF978">
        <v>14.05</v>
      </c>
      <c r="AG978">
        <v>14.41</v>
      </c>
      <c r="AH978">
        <v>14.05</v>
      </c>
      <c r="AI978">
        <v>13.63</v>
      </c>
      <c r="AJ978">
        <v>13.35</v>
      </c>
      <c r="AK978">
        <v>13.08</v>
      </c>
    </row>
    <row r="979" spans="1:37" x14ac:dyDescent="0.3">
      <c r="A979" s="86" t="str">
        <f t="shared" si="15"/>
        <v>SDGbaseTra_UrbAS_IRTC_GVAaoman</v>
      </c>
      <c r="B979" s="2" t="s">
        <v>222</v>
      </c>
      <c r="C979" s="4" t="s">
        <v>232</v>
      </c>
      <c r="D979" s="7" t="s">
        <v>3</v>
      </c>
      <c r="E979" t="s">
        <v>64</v>
      </c>
      <c r="F979">
        <v>25.46</v>
      </c>
      <c r="G979">
        <v>26.29</v>
      </c>
      <c r="H979">
        <v>27.12</v>
      </c>
      <c r="I979">
        <v>26.74</v>
      </c>
      <c r="J979">
        <v>26.58</v>
      </c>
      <c r="K979">
        <v>27.26</v>
      </c>
      <c r="L979">
        <v>28.07</v>
      </c>
      <c r="M979">
        <v>29.21</v>
      </c>
      <c r="N979">
        <v>30.24</v>
      </c>
      <c r="O979">
        <v>34.11</v>
      </c>
      <c r="P979">
        <v>35.479999999999997</v>
      </c>
      <c r="Q979">
        <v>36.15</v>
      </c>
      <c r="R979">
        <v>37.08</v>
      </c>
      <c r="S979">
        <v>38.08</v>
      </c>
      <c r="T979">
        <v>39.18</v>
      </c>
      <c r="U979">
        <v>40.4</v>
      </c>
      <c r="V979">
        <v>41.61</v>
      </c>
      <c r="W979">
        <v>42.95</v>
      </c>
      <c r="X979">
        <v>44.26</v>
      </c>
      <c r="Y979">
        <v>45.37</v>
      </c>
      <c r="Z979">
        <v>46.35</v>
      </c>
      <c r="AA979">
        <v>47.7</v>
      </c>
      <c r="AB979">
        <v>48.55</v>
      </c>
      <c r="AC979">
        <v>49.49</v>
      </c>
      <c r="AD979">
        <v>50.84</v>
      </c>
      <c r="AE979">
        <v>52.27</v>
      </c>
      <c r="AF979">
        <v>53.79</v>
      </c>
      <c r="AG979">
        <v>54.79</v>
      </c>
      <c r="AH979">
        <v>52.81</v>
      </c>
      <c r="AI979">
        <v>50.33</v>
      </c>
      <c r="AJ979">
        <v>48.88</v>
      </c>
      <c r="AK979">
        <v>47.53</v>
      </c>
    </row>
    <row r="980" spans="1:37" x14ac:dyDescent="0.3">
      <c r="A980" s="86" t="str">
        <f t="shared" si="15"/>
        <v>SDGbaseTra_UrbAS_IRTC_GVAaelec</v>
      </c>
      <c r="B980" s="2" t="s">
        <v>222</v>
      </c>
      <c r="C980" s="4" t="s">
        <v>232</v>
      </c>
      <c r="D980" s="7" t="s">
        <v>3</v>
      </c>
      <c r="E980" t="s">
        <v>65</v>
      </c>
      <c r="F980">
        <v>142.19999999999999</v>
      </c>
      <c r="G980">
        <v>152.77000000000001</v>
      </c>
      <c r="H980">
        <v>142.56</v>
      </c>
      <c r="I980">
        <v>142.71</v>
      </c>
      <c r="J980">
        <v>144.62</v>
      </c>
      <c r="K980">
        <v>148.41</v>
      </c>
      <c r="L980">
        <v>152.02000000000001</v>
      </c>
      <c r="M980">
        <v>151.38999999999999</v>
      </c>
      <c r="N980">
        <v>149.1</v>
      </c>
      <c r="O980">
        <v>148.80000000000001</v>
      </c>
      <c r="P980">
        <v>152.12</v>
      </c>
      <c r="Q980">
        <v>157.88</v>
      </c>
      <c r="R980">
        <v>168.48</v>
      </c>
      <c r="S980">
        <v>175.62</v>
      </c>
      <c r="T980">
        <v>182.71</v>
      </c>
      <c r="U980">
        <v>189.79</v>
      </c>
      <c r="V980">
        <v>190.6</v>
      </c>
      <c r="W980">
        <v>196.4</v>
      </c>
      <c r="X980">
        <v>210.2</v>
      </c>
      <c r="Y980">
        <v>222.97</v>
      </c>
      <c r="Z980">
        <v>236.82</v>
      </c>
      <c r="AA980">
        <v>250.68</v>
      </c>
      <c r="AB980">
        <v>259.89999999999998</v>
      </c>
      <c r="AC980">
        <v>271.60000000000002</v>
      </c>
      <c r="AD980">
        <v>284.52</v>
      </c>
      <c r="AE980">
        <v>297.33</v>
      </c>
      <c r="AF980">
        <v>310.17</v>
      </c>
      <c r="AG980">
        <v>354.87</v>
      </c>
      <c r="AH980">
        <v>392.75</v>
      </c>
      <c r="AI980">
        <v>438.01</v>
      </c>
      <c r="AJ980">
        <v>484.45</v>
      </c>
      <c r="AK980">
        <v>527.30999999999995</v>
      </c>
    </row>
    <row r="981" spans="1:37" x14ac:dyDescent="0.3">
      <c r="A981" s="86" t="str">
        <f t="shared" si="15"/>
        <v>SDGbaseTra_UrbAS_IRTC_GVAawatr</v>
      </c>
      <c r="B981" s="2" t="s">
        <v>222</v>
      </c>
      <c r="C981" s="4" t="s">
        <v>232</v>
      </c>
      <c r="D981" s="7" t="s">
        <v>3</v>
      </c>
      <c r="E981" t="s">
        <v>66</v>
      </c>
      <c r="F981">
        <v>38.119999999999997</v>
      </c>
      <c r="G981">
        <v>31.86</v>
      </c>
      <c r="H981">
        <v>34.090000000000003</v>
      </c>
      <c r="I981">
        <v>34.83</v>
      </c>
      <c r="J981">
        <v>35.29</v>
      </c>
      <c r="K981">
        <v>36.92</v>
      </c>
      <c r="L981">
        <v>38.32</v>
      </c>
      <c r="M981">
        <v>39.369999999999997</v>
      </c>
      <c r="N981">
        <v>40.4</v>
      </c>
      <c r="O981">
        <v>41.79</v>
      </c>
      <c r="P981">
        <v>43.2</v>
      </c>
      <c r="Q981">
        <v>44.62</v>
      </c>
      <c r="R981">
        <v>46.98</v>
      </c>
      <c r="S981">
        <v>49.07</v>
      </c>
      <c r="T981">
        <v>50.95</v>
      </c>
      <c r="U981">
        <v>52.91</v>
      </c>
      <c r="V981">
        <v>55.19</v>
      </c>
      <c r="W981">
        <v>57.37</v>
      </c>
      <c r="X981">
        <v>59.4</v>
      </c>
      <c r="Y981">
        <v>61.28</v>
      </c>
      <c r="Z981">
        <v>63.26</v>
      </c>
      <c r="AA981">
        <v>65.31</v>
      </c>
      <c r="AB981">
        <v>68.25</v>
      </c>
      <c r="AC981">
        <v>71.02</v>
      </c>
      <c r="AD981">
        <v>73.900000000000006</v>
      </c>
      <c r="AE981">
        <v>76.87</v>
      </c>
      <c r="AF981">
        <v>80.02</v>
      </c>
      <c r="AG981">
        <v>83</v>
      </c>
      <c r="AH981">
        <v>84.5</v>
      </c>
      <c r="AI981">
        <v>85.59</v>
      </c>
      <c r="AJ981">
        <v>86.35</v>
      </c>
      <c r="AK981">
        <v>86.87</v>
      </c>
    </row>
    <row r="982" spans="1:37" x14ac:dyDescent="0.3">
      <c r="A982" s="86" t="str">
        <f t="shared" si="15"/>
        <v>SDGbaseTra_UrbAS_IRTC_GVAacons</v>
      </c>
      <c r="B982" s="2" t="s">
        <v>222</v>
      </c>
      <c r="C982" s="4" t="s">
        <v>232</v>
      </c>
      <c r="D982" s="7" t="s">
        <v>3</v>
      </c>
      <c r="E982" t="s">
        <v>67</v>
      </c>
      <c r="F982">
        <v>140.65</v>
      </c>
      <c r="G982">
        <v>149.72</v>
      </c>
      <c r="H982">
        <v>151.37</v>
      </c>
      <c r="I982">
        <v>163.55000000000001</v>
      </c>
      <c r="J982">
        <v>195.04</v>
      </c>
      <c r="K982">
        <v>187.31</v>
      </c>
      <c r="L982">
        <v>186.84</v>
      </c>
      <c r="M982">
        <v>190.19</v>
      </c>
      <c r="N982">
        <v>194.91</v>
      </c>
      <c r="O982">
        <v>200.6</v>
      </c>
      <c r="P982">
        <v>207.49</v>
      </c>
      <c r="Q982">
        <v>214.64</v>
      </c>
      <c r="R982">
        <v>216.39</v>
      </c>
      <c r="S982">
        <v>224.23</v>
      </c>
      <c r="T982">
        <v>232.05</v>
      </c>
      <c r="U982">
        <v>241.06</v>
      </c>
      <c r="V982">
        <v>251.46</v>
      </c>
      <c r="W982">
        <v>260.70999999999998</v>
      </c>
      <c r="X982">
        <v>268.2</v>
      </c>
      <c r="Y982">
        <v>276.38</v>
      </c>
      <c r="Z982">
        <v>285.39999999999998</v>
      </c>
      <c r="AA982">
        <v>293.85000000000002</v>
      </c>
      <c r="AB982">
        <v>299.02999999999997</v>
      </c>
      <c r="AC982">
        <v>306.20999999999998</v>
      </c>
      <c r="AD982">
        <v>316.43</v>
      </c>
      <c r="AE982">
        <v>327.5</v>
      </c>
      <c r="AF982">
        <v>338.85</v>
      </c>
      <c r="AG982">
        <v>348.76</v>
      </c>
      <c r="AH982">
        <v>346.57</v>
      </c>
      <c r="AI982">
        <v>343.54</v>
      </c>
      <c r="AJ982">
        <v>343.04</v>
      </c>
      <c r="AK982">
        <v>342.07</v>
      </c>
    </row>
    <row r="983" spans="1:37" x14ac:dyDescent="0.3">
      <c r="A983" s="86" t="str">
        <f t="shared" si="15"/>
        <v>SDGbaseTra_UrbAS_IRTC_GVAatrad</v>
      </c>
      <c r="B983" s="2" t="s">
        <v>222</v>
      </c>
      <c r="C983" s="4" t="s">
        <v>232</v>
      </c>
      <c r="D983" s="7" t="s">
        <v>3</v>
      </c>
      <c r="E983" t="s">
        <v>68</v>
      </c>
      <c r="F983">
        <v>482.47</v>
      </c>
      <c r="G983">
        <v>444.69</v>
      </c>
      <c r="H983">
        <v>462.14</v>
      </c>
      <c r="I983">
        <v>476.88</v>
      </c>
      <c r="J983">
        <v>480.54</v>
      </c>
      <c r="K983">
        <v>487.34</v>
      </c>
      <c r="L983">
        <v>496.56</v>
      </c>
      <c r="M983">
        <v>508.47</v>
      </c>
      <c r="N983">
        <v>520.23</v>
      </c>
      <c r="O983">
        <v>490.32</v>
      </c>
      <c r="P983">
        <v>501.3</v>
      </c>
      <c r="Q983">
        <v>521.17999999999995</v>
      </c>
      <c r="R983">
        <v>542.72</v>
      </c>
      <c r="S983">
        <v>563.48</v>
      </c>
      <c r="T983">
        <v>583.29</v>
      </c>
      <c r="U983">
        <v>605.30999999999995</v>
      </c>
      <c r="V983">
        <v>629.66</v>
      </c>
      <c r="W983">
        <v>652.32000000000005</v>
      </c>
      <c r="X983">
        <v>672.53</v>
      </c>
      <c r="Y983">
        <v>689.06</v>
      </c>
      <c r="Z983">
        <v>704.81</v>
      </c>
      <c r="AA983">
        <v>721.81</v>
      </c>
      <c r="AB983">
        <v>717.01</v>
      </c>
      <c r="AC983">
        <v>722.7</v>
      </c>
      <c r="AD983">
        <v>738.27</v>
      </c>
      <c r="AE983">
        <v>757.19</v>
      </c>
      <c r="AF983">
        <v>777.85</v>
      </c>
      <c r="AG983">
        <v>793.52</v>
      </c>
      <c r="AH983">
        <v>768.99</v>
      </c>
      <c r="AI983">
        <v>745.97</v>
      </c>
      <c r="AJ983">
        <v>731.61</v>
      </c>
      <c r="AK983">
        <v>718.74</v>
      </c>
    </row>
    <row r="984" spans="1:37" x14ac:dyDescent="0.3">
      <c r="A984" s="86" t="str">
        <f t="shared" si="15"/>
        <v>SDGbaseTra_UrbAS_IRTC_GVAahotl</v>
      </c>
      <c r="B984" s="2" t="s">
        <v>222</v>
      </c>
      <c r="C984" s="4" t="s">
        <v>232</v>
      </c>
      <c r="D984" s="7" t="s">
        <v>3</v>
      </c>
      <c r="E984" t="s">
        <v>69</v>
      </c>
      <c r="F984">
        <v>37.69</v>
      </c>
      <c r="G984">
        <v>35.42</v>
      </c>
      <c r="H984">
        <v>37.659999999999997</v>
      </c>
      <c r="I984">
        <v>37.659999999999997</v>
      </c>
      <c r="J984">
        <v>37.590000000000003</v>
      </c>
      <c r="K984">
        <v>38.880000000000003</v>
      </c>
      <c r="L984">
        <v>40.14</v>
      </c>
      <c r="M984">
        <v>41.4</v>
      </c>
      <c r="N984">
        <v>42.71</v>
      </c>
      <c r="O984">
        <v>45.23</v>
      </c>
      <c r="P984">
        <v>46.86</v>
      </c>
      <c r="Q984">
        <v>48.27</v>
      </c>
      <c r="R984">
        <v>50.67</v>
      </c>
      <c r="S984">
        <v>52.8</v>
      </c>
      <c r="T984">
        <v>54.98</v>
      </c>
      <c r="U984">
        <v>57.45</v>
      </c>
      <c r="V984">
        <v>59.94</v>
      </c>
      <c r="W984">
        <v>62.58</v>
      </c>
      <c r="X984">
        <v>65.38</v>
      </c>
      <c r="Y984">
        <v>67.78</v>
      </c>
      <c r="Z984">
        <v>70.23</v>
      </c>
      <c r="AA984">
        <v>72.760000000000005</v>
      </c>
      <c r="AB984">
        <v>75.900000000000006</v>
      </c>
      <c r="AC984">
        <v>78.53</v>
      </c>
      <c r="AD984">
        <v>81.06</v>
      </c>
      <c r="AE984">
        <v>83.8</v>
      </c>
      <c r="AF984">
        <v>86.75</v>
      </c>
      <c r="AG984">
        <v>89.59</v>
      </c>
      <c r="AH984">
        <v>89.9</v>
      </c>
      <c r="AI984">
        <v>89.11</v>
      </c>
      <c r="AJ984">
        <v>88.19</v>
      </c>
      <c r="AK984">
        <v>87.13</v>
      </c>
    </row>
    <row r="985" spans="1:37" x14ac:dyDescent="0.3">
      <c r="A985" s="86" t="str">
        <f t="shared" si="15"/>
        <v>SDGbaseTra_UrbAS_IRTC_GVAaltrp-p</v>
      </c>
      <c r="B985" s="2" t="s">
        <v>222</v>
      </c>
      <c r="C985" s="4" t="s">
        <v>232</v>
      </c>
      <c r="D985" s="7" t="s">
        <v>3</v>
      </c>
      <c r="E985" t="s">
        <v>70</v>
      </c>
      <c r="F985">
        <v>60.68</v>
      </c>
      <c r="G985">
        <v>57.21</v>
      </c>
      <c r="H985">
        <v>57.48</v>
      </c>
      <c r="I985">
        <v>58.34</v>
      </c>
      <c r="J985">
        <v>58.46</v>
      </c>
      <c r="K985">
        <v>59.56</v>
      </c>
      <c r="L985">
        <v>60.78</v>
      </c>
      <c r="M985">
        <v>62.38</v>
      </c>
      <c r="N985">
        <v>64.5</v>
      </c>
      <c r="O985">
        <v>67.760000000000005</v>
      </c>
      <c r="P985">
        <v>70.48</v>
      </c>
      <c r="Q985">
        <v>72.87</v>
      </c>
      <c r="R985">
        <v>76.38</v>
      </c>
      <c r="S985">
        <v>79.52</v>
      </c>
      <c r="T985">
        <v>82.58</v>
      </c>
      <c r="U985">
        <v>86.09</v>
      </c>
      <c r="V985">
        <v>89.23</v>
      </c>
      <c r="W985">
        <v>92.52</v>
      </c>
      <c r="X985">
        <v>95.77</v>
      </c>
      <c r="Y985">
        <v>98.34</v>
      </c>
      <c r="Z985">
        <v>100.81</v>
      </c>
      <c r="AA985">
        <v>103.46</v>
      </c>
      <c r="AB985">
        <v>106.42</v>
      </c>
      <c r="AC985">
        <v>108.79</v>
      </c>
      <c r="AD985">
        <v>110.83</v>
      </c>
      <c r="AE985">
        <v>113.3</v>
      </c>
      <c r="AF985">
        <v>115.81</v>
      </c>
      <c r="AG985">
        <v>117.78</v>
      </c>
      <c r="AH985">
        <v>116.94</v>
      </c>
      <c r="AI985">
        <v>115.95</v>
      </c>
      <c r="AJ985">
        <v>115.92</v>
      </c>
      <c r="AK985">
        <v>115.03</v>
      </c>
    </row>
    <row r="986" spans="1:37" x14ac:dyDescent="0.3">
      <c r="A986" s="86" t="str">
        <f t="shared" si="15"/>
        <v>SDGbaseTra_UrbAS_IRTC_GVAaltrp-f</v>
      </c>
      <c r="B986" s="2" t="s">
        <v>222</v>
      </c>
      <c r="C986" s="4" t="s">
        <v>232</v>
      </c>
      <c r="D986" s="7" t="s">
        <v>3</v>
      </c>
      <c r="E986" t="s">
        <v>71</v>
      </c>
      <c r="F986">
        <v>247.43</v>
      </c>
      <c r="G986">
        <v>221.66</v>
      </c>
      <c r="H986">
        <v>228.22</v>
      </c>
      <c r="I986">
        <v>248.23</v>
      </c>
      <c r="J986">
        <v>252.11</v>
      </c>
      <c r="K986">
        <v>255.17</v>
      </c>
      <c r="L986">
        <v>258.95999999999998</v>
      </c>
      <c r="M986">
        <v>267.43</v>
      </c>
      <c r="N986">
        <v>279.68</v>
      </c>
      <c r="O986">
        <v>288.2</v>
      </c>
      <c r="P986">
        <v>305.61</v>
      </c>
      <c r="Q986">
        <v>322.58</v>
      </c>
      <c r="R986">
        <v>324.58999999999997</v>
      </c>
      <c r="S986">
        <v>330.8</v>
      </c>
      <c r="T986">
        <v>344.74</v>
      </c>
      <c r="U986">
        <v>361.27</v>
      </c>
      <c r="V986">
        <v>369.75</v>
      </c>
      <c r="W986">
        <v>378.75</v>
      </c>
      <c r="X986">
        <v>394.63</v>
      </c>
      <c r="Y986">
        <v>415.73</v>
      </c>
      <c r="Z986">
        <v>435.98</v>
      </c>
      <c r="AA986">
        <v>452.49</v>
      </c>
      <c r="AB986">
        <v>465.03</v>
      </c>
      <c r="AC986">
        <v>478.44</v>
      </c>
      <c r="AD986">
        <v>491.34</v>
      </c>
      <c r="AE986">
        <v>501.92</v>
      </c>
      <c r="AF986">
        <v>508.61</v>
      </c>
      <c r="AG986">
        <v>514.63</v>
      </c>
      <c r="AH986">
        <v>519.32000000000005</v>
      </c>
      <c r="AI986">
        <v>521.37</v>
      </c>
      <c r="AJ986">
        <v>525.61</v>
      </c>
      <c r="AK986">
        <v>527.87</v>
      </c>
    </row>
    <row r="987" spans="1:37" x14ac:dyDescent="0.3">
      <c r="A987" s="86" t="str">
        <f t="shared" si="15"/>
        <v>SDGbaseTra_UrbAS_IRTC_GVAaotrp-p</v>
      </c>
      <c r="B987" s="2" t="s">
        <v>222</v>
      </c>
      <c r="C987" s="4" t="s">
        <v>232</v>
      </c>
      <c r="D987" s="7" t="s">
        <v>3</v>
      </c>
      <c r="E987" t="s">
        <v>72</v>
      </c>
      <c r="F987">
        <v>8.1</v>
      </c>
      <c r="G987">
        <v>8.5399999999999991</v>
      </c>
      <c r="H987">
        <v>9.06</v>
      </c>
      <c r="I987">
        <v>9.6199999999999992</v>
      </c>
      <c r="J987">
        <v>9.83</v>
      </c>
      <c r="K987">
        <v>10.039999999999999</v>
      </c>
      <c r="L987">
        <v>10.210000000000001</v>
      </c>
      <c r="M987">
        <v>10.34</v>
      </c>
      <c r="N987">
        <v>10.48</v>
      </c>
      <c r="O987">
        <v>10.06</v>
      </c>
      <c r="P987">
        <v>10.27</v>
      </c>
      <c r="Q987">
        <v>10.57</v>
      </c>
      <c r="R987">
        <v>11.04</v>
      </c>
      <c r="S987">
        <v>11.39</v>
      </c>
      <c r="T987">
        <v>11.69</v>
      </c>
      <c r="U987">
        <v>12.01</v>
      </c>
      <c r="V987">
        <v>12.34</v>
      </c>
      <c r="W987">
        <v>12.63</v>
      </c>
      <c r="X987">
        <v>12.79</v>
      </c>
      <c r="Y987">
        <v>12.93</v>
      </c>
      <c r="Z987">
        <v>13.1</v>
      </c>
      <c r="AA987">
        <v>13.23</v>
      </c>
      <c r="AB987">
        <v>13.17</v>
      </c>
      <c r="AC987">
        <v>13.26</v>
      </c>
      <c r="AD987">
        <v>13.44</v>
      </c>
      <c r="AE987">
        <v>13.78</v>
      </c>
      <c r="AF987">
        <v>14.1</v>
      </c>
      <c r="AG987">
        <v>14.36</v>
      </c>
      <c r="AH987">
        <v>14.15</v>
      </c>
      <c r="AI987">
        <v>14.2</v>
      </c>
      <c r="AJ987">
        <v>14.39</v>
      </c>
      <c r="AK987">
        <v>14.55</v>
      </c>
    </row>
    <row r="988" spans="1:37" x14ac:dyDescent="0.3">
      <c r="A988" s="86" t="str">
        <f t="shared" si="15"/>
        <v>SDGbaseTra_UrbAS_IRTC_GVAaotrp-f</v>
      </c>
      <c r="B988" s="2" t="s">
        <v>222</v>
      </c>
      <c r="C988" s="4" t="s">
        <v>232</v>
      </c>
      <c r="D988" s="7" t="s">
        <v>3</v>
      </c>
      <c r="E988" t="s">
        <v>73</v>
      </c>
      <c r="F988">
        <v>7.29</v>
      </c>
      <c r="G988">
        <v>7.14</v>
      </c>
      <c r="H988">
        <v>7.46</v>
      </c>
      <c r="I988">
        <v>7.75</v>
      </c>
      <c r="J988">
        <v>7.8</v>
      </c>
      <c r="K988">
        <v>7.88</v>
      </c>
      <c r="L988">
        <v>7.98</v>
      </c>
      <c r="M988">
        <v>8.19</v>
      </c>
      <c r="N988">
        <v>8.4700000000000006</v>
      </c>
      <c r="O988">
        <v>8.49</v>
      </c>
      <c r="P988">
        <v>8.85</v>
      </c>
      <c r="Q988">
        <v>9.24</v>
      </c>
      <c r="R988">
        <v>9.42</v>
      </c>
      <c r="S988">
        <v>9.6199999999999992</v>
      </c>
      <c r="T988">
        <v>9.9600000000000009</v>
      </c>
      <c r="U988">
        <v>10.36</v>
      </c>
      <c r="V988">
        <v>10.61</v>
      </c>
      <c r="W988">
        <v>10.86</v>
      </c>
      <c r="X988">
        <v>11.15</v>
      </c>
      <c r="Y988">
        <v>11.58</v>
      </c>
      <c r="Z988">
        <v>12</v>
      </c>
      <c r="AA988">
        <v>12.33</v>
      </c>
      <c r="AB988">
        <v>12.51</v>
      </c>
      <c r="AC988">
        <v>12.78</v>
      </c>
      <c r="AD988">
        <v>13.09</v>
      </c>
      <c r="AE988">
        <v>13.39</v>
      </c>
      <c r="AF988">
        <v>13.59</v>
      </c>
      <c r="AG988">
        <v>13.76</v>
      </c>
      <c r="AH988">
        <v>13.7</v>
      </c>
      <c r="AI988">
        <v>13.68</v>
      </c>
      <c r="AJ988">
        <v>13.74</v>
      </c>
      <c r="AK988">
        <v>13.78</v>
      </c>
    </row>
    <row r="989" spans="1:37" x14ac:dyDescent="0.3">
      <c r="A989" s="86" t="str">
        <f t="shared" si="15"/>
        <v>SDGbaseTra_UrbAS_IRTC_GVAaprtr</v>
      </c>
      <c r="B989" s="2" t="s">
        <v>222</v>
      </c>
      <c r="C989" s="4" t="s">
        <v>232</v>
      </c>
      <c r="D989" s="7" t="s">
        <v>3</v>
      </c>
      <c r="E989" t="s">
        <v>74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</row>
    <row r="990" spans="1:37" x14ac:dyDescent="0.3">
      <c r="A990" s="86" t="str">
        <f t="shared" si="15"/>
        <v>SDGbaseTra_UrbAS_IRTC_GVAatrps</v>
      </c>
      <c r="B990" s="2" t="s">
        <v>222</v>
      </c>
      <c r="C990" s="4" t="s">
        <v>232</v>
      </c>
      <c r="D990" s="7" t="s">
        <v>3</v>
      </c>
      <c r="E990" t="s">
        <v>75</v>
      </c>
      <c r="F990">
        <v>54.94</v>
      </c>
      <c r="G990">
        <v>50.05</v>
      </c>
      <c r="H990">
        <v>51.23</v>
      </c>
      <c r="I990">
        <v>51.76</v>
      </c>
      <c r="J990">
        <v>52.44</v>
      </c>
      <c r="K990">
        <v>53.6</v>
      </c>
      <c r="L990">
        <v>54.74</v>
      </c>
      <c r="M990">
        <v>55.49</v>
      </c>
      <c r="N990">
        <v>56.35</v>
      </c>
      <c r="O990">
        <v>57.46</v>
      </c>
      <c r="P990">
        <v>58.45</v>
      </c>
      <c r="Q990">
        <v>59.2</v>
      </c>
      <c r="R990">
        <v>60.95</v>
      </c>
      <c r="S990">
        <v>63.16</v>
      </c>
      <c r="T990">
        <v>65.17</v>
      </c>
      <c r="U990">
        <v>67.5</v>
      </c>
      <c r="V990">
        <v>69.739999999999995</v>
      </c>
      <c r="W990">
        <v>72.150000000000006</v>
      </c>
      <c r="X990">
        <v>74.16</v>
      </c>
      <c r="Y990">
        <v>76.150000000000006</v>
      </c>
      <c r="Z990">
        <v>78.17</v>
      </c>
      <c r="AA990">
        <v>80.22</v>
      </c>
      <c r="AB990">
        <v>84.9</v>
      </c>
      <c r="AC990">
        <v>89.21</v>
      </c>
      <c r="AD990">
        <v>93.57</v>
      </c>
      <c r="AE990">
        <v>97.9</v>
      </c>
      <c r="AF990">
        <v>102.2</v>
      </c>
      <c r="AG990">
        <v>105.38</v>
      </c>
      <c r="AH990">
        <v>106.77</v>
      </c>
      <c r="AI990">
        <v>107.75</v>
      </c>
      <c r="AJ990">
        <v>108.73</v>
      </c>
      <c r="AK990">
        <v>109.54</v>
      </c>
    </row>
    <row r="991" spans="1:37" x14ac:dyDescent="0.3">
      <c r="A991" s="86" t="str">
        <f t="shared" si="15"/>
        <v>SDGbaseTra_UrbAS_IRTC_GVAacomm</v>
      </c>
      <c r="B991" s="2" t="s">
        <v>222</v>
      </c>
      <c r="C991" s="4" t="s">
        <v>232</v>
      </c>
      <c r="D991" s="7" t="s">
        <v>3</v>
      </c>
      <c r="E991" t="s">
        <v>76</v>
      </c>
      <c r="F991">
        <v>84.05</v>
      </c>
      <c r="G991">
        <v>70.400000000000006</v>
      </c>
      <c r="H991">
        <v>75.44</v>
      </c>
      <c r="I991">
        <v>77.55</v>
      </c>
      <c r="J991">
        <v>78.73</v>
      </c>
      <c r="K991">
        <v>81.93</v>
      </c>
      <c r="L991">
        <v>84.65</v>
      </c>
      <c r="M991">
        <v>87.44</v>
      </c>
      <c r="N991">
        <v>90.13</v>
      </c>
      <c r="O991">
        <v>93.28</v>
      </c>
      <c r="P991">
        <v>96.37</v>
      </c>
      <c r="Q991">
        <v>99.5</v>
      </c>
      <c r="R991">
        <v>103.74</v>
      </c>
      <c r="S991">
        <v>107.75</v>
      </c>
      <c r="T991">
        <v>111.76</v>
      </c>
      <c r="U991">
        <v>116.29</v>
      </c>
      <c r="V991">
        <v>121.32</v>
      </c>
      <c r="W991">
        <v>126.29</v>
      </c>
      <c r="X991">
        <v>131.27000000000001</v>
      </c>
      <c r="Y991">
        <v>135.9</v>
      </c>
      <c r="Z991">
        <v>140.63999999999999</v>
      </c>
      <c r="AA991">
        <v>145.38</v>
      </c>
      <c r="AB991">
        <v>148.53</v>
      </c>
      <c r="AC991">
        <v>152.41999999999999</v>
      </c>
      <c r="AD991">
        <v>157.41999999999999</v>
      </c>
      <c r="AE991">
        <v>162.84</v>
      </c>
      <c r="AF991">
        <v>168.58</v>
      </c>
      <c r="AG991">
        <v>173.8</v>
      </c>
      <c r="AH991">
        <v>173.93</v>
      </c>
      <c r="AI991">
        <v>172.92</v>
      </c>
      <c r="AJ991">
        <v>172.09</v>
      </c>
      <c r="AK991">
        <v>171.07</v>
      </c>
    </row>
    <row r="992" spans="1:37" x14ac:dyDescent="0.3">
      <c r="A992" s="86" t="str">
        <f t="shared" si="15"/>
        <v>SDGbaseTra_UrbAS_IRTC_GVAafsrv</v>
      </c>
      <c r="B992" s="2" t="s">
        <v>222</v>
      </c>
      <c r="C992" s="4" t="s">
        <v>232</v>
      </c>
      <c r="D992" s="7" t="s">
        <v>3</v>
      </c>
      <c r="E992" t="s">
        <v>77</v>
      </c>
      <c r="F992">
        <v>413.44</v>
      </c>
      <c r="G992">
        <v>373.77</v>
      </c>
      <c r="H992">
        <v>391.6</v>
      </c>
      <c r="I992">
        <v>395.41</v>
      </c>
      <c r="J992">
        <v>397.53</v>
      </c>
      <c r="K992">
        <v>409.01</v>
      </c>
      <c r="L992">
        <v>421.31</v>
      </c>
      <c r="M992">
        <v>433.72</v>
      </c>
      <c r="N992">
        <v>446.82</v>
      </c>
      <c r="O992">
        <v>462.27</v>
      </c>
      <c r="P992">
        <v>477.93</v>
      </c>
      <c r="Q992">
        <v>493.08</v>
      </c>
      <c r="R992">
        <v>516.20000000000005</v>
      </c>
      <c r="S992">
        <v>537.57000000000005</v>
      </c>
      <c r="T992">
        <v>559.42999999999995</v>
      </c>
      <c r="U992">
        <v>584.64</v>
      </c>
      <c r="V992">
        <v>610.24</v>
      </c>
      <c r="W992">
        <v>637.33000000000004</v>
      </c>
      <c r="X992">
        <v>665.51</v>
      </c>
      <c r="Y992">
        <v>690.98</v>
      </c>
      <c r="Z992">
        <v>717.12</v>
      </c>
      <c r="AA992">
        <v>743.22</v>
      </c>
      <c r="AB992">
        <v>771.45</v>
      </c>
      <c r="AC992">
        <v>797.9</v>
      </c>
      <c r="AD992">
        <v>825.74</v>
      </c>
      <c r="AE992">
        <v>854.36</v>
      </c>
      <c r="AF992">
        <v>885.12</v>
      </c>
      <c r="AG992">
        <v>914.84</v>
      </c>
      <c r="AH992">
        <v>913.04</v>
      </c>
      <c r="AI992">
        <v>905.58</v>
      </c>
      <c r="AJ992">
        <v>898.49</v>
      </c>
      <c r="AK992">
        <v>890.47</v>
      </c>
    </row>
    <row r="993" spans="1:37" x14ac:dyDescent="0.3">
      <c r="A993" s="86" t="str">
        <f t="shared" si="15"/>
        <v>SDGbaseTra_UrbAS_IRTC_GVAabsrv</v>
      </c>
      <c r="B993" s="2" t="s">
        <v>222</v>
      </c>
      <c r="C993" s="4" t="s">
        <v>232</v>
      </c>
      <c r="D993" s="7" t="s">
        <v>3</v>
      </c>
      <c r="E993" t="s">
        <v>78</v>
      </c>
      <c r="F993">
        <v>367.48</v>
      </c>
      <c r="G993">
        <v>310.19</v>
      </c>
      <c r="H993">
        <v>328.49</v>
      </c>
      <c r="I993">
        <v>336.52</v>
      </c>
      <c r="J993">
        <v>341.8</v>
      </c>
      <c r="K993">
        <v>354.8</v>
      </c>
      <c r="L993">
        <v>366.76</v>
      </c>
      <c r="M993">
        <v>378.37</v>
      </c>
      <c r="N993">
        <v>390.17</v>
      </c>
      <c r="O993">
        <v>402.84</v>
      </c>
      <c r="P993">
        <v>416.54</v>
      </c>
      <c r="Q993">
        <v>430.47</v>
      </c>
      <c r="R993">
        <v>449.93</v>
      </c>
      <c r="S993">
        <v>467.72</v>
      </c>
      <c r="T993">
        <v>485.51</v>
      </c>
      <c r="U993">
        <v>505.68</v>
      </c>
      <c r="V993">
        <v>527.52</v>
      </c>
      <c r="W993">
        <v>549.25</v>
      </c>
      <c r="X993">
        <v>570.95000000000005</v>
      </c>
      <c r="Y993">
        <v>591.03</v>
      </c>
      <c r="Z993">
        <v>611.92999999999995</v>
      </c>
      <c r="AA993">
        <v>632.58000000000004</v>
      </c>
      <c r="AB993">
        <v>650.99</v>
      </c>
      <c r="AC993">
        <v>669.12</v>
      </c>
      <c r="AD993">
        <v>689.89</v>
      </c>
      <c r="AE993">
        <v>712.5</v>
      </c>
      <c r="AF993">
        <v>736.89</v>
      </c>
      <c r="AG993">
        <v>759.7</v>
      </c>
      <c r="AH993">
        <v>761.41</v>
      </c>
      <c r="AI993">
        <v>758.4</v>
      </c>
      <c r="AJ993">
        <v>755.11</v>
      </c>
      <c r="AK993">
        <v>750.83</v>
      </c>
    </row>
    <row r="994" spans="1:37" x14ac:dyDescent="0.3">
      <c r="A994" s="86" t="str">
        <f t="shared" si="15"/>
        <v>SDGbaseTra_UrbAS_IRTC_GVAagsrv</v>
      </c>
      <c r="B994" s="2" t="s">
        <v>222</v>
      </c>
      <c r="C994" s="4" t="s">
        <v>232</v>
      </c>
      <c r="D994" s="7" t="s">
        <v>3</v>
      </c>
      <c r="E994" t="s">
        <v>79</v>
      </c>
      <c r="F994">
        <v>789.44</v>
      </c>
      <c r="G994">
        <v>824.1</v>
      </c>
      <c r="H994">
        <v>840.79</v>
      </c>
      <c r="I994">
        <v>887.97</v>
      </c>
      <c r="J994">
        <v>911.35</v>
      </c>
      <c r="K994">
        <v>936.86</v>
      </c>
      <c r="L994">
        <v>966.89</v>
      </c>
      <c r="M994">
        <v>998.6</v>
      </c>
      <c r="N994">
        <v>1030.69</v>
      </c>
      <c r="O994">
        <v>1055.55</v>
      </c>
      <c r="P994">
        <v>1089.69</v>
      </c>
      <c r="Q994">
        <v>1125.29</v>
      </c>
      <c r="R994">
        <v>1156.6099999999999</v>
      </c>
      <c r="S994">
        <v>1187.26</v>
      </c>
      <c r="T994">
        <v>1217.8399999999999</v>
      </c>
      <c r="U994">
        <v>1252.24</v>
      </c>
      <c r="V994">
        <v>1288.9100000000001</v>
      </c>
      <c r="W994">
        <v>1324.66</v>
      </c>
      <c r="X994">
        <v>1359.3</v>
      </c>
      <c r="Y994">
        <v>1390.93</v>
      </c>
      <c r="Z994">
        <v>1424.01</v>
      </c>
      <c r="AA994">
        <v>1458.09</v>
      </c>
      <c r="AB994">
        <v>1486.23</v>
      </c>
      <c r="AC994">
        <v>1517.88</v>
      </c>
      <c r="AD994">
        <v>1555.87</v>
      </c>
      <c r="AE994">
        <v>1596.26</v>
      </c>
      <c r="AF994">
        <v>1638.49</v>
      </c>
      <c r="AG994">
        <v>1676.23</v>
      </c>
      <c r="AH994">
        <v>1676.69</v>
      </c>
      <c r="AI994">
        <v>1682.79</v>
      </c>
      <c r="AJ994">
        <v>1699.92</v>
      </c>
      <c r="AK994">
        <v>1720.7</v>
      </c>
    </row>
    <row r="995" spans="1:37" x14ac:dyDescent="0.3">
      <c r="A995" s="86" t="str">
        <f t="shared" si="15"/>
        <v>SDGbaseTra_UrbAS_IRTC_GVAaosrv</v>
      </c>
      <c r="B995" s="2" t="s">
        <v>222</v>
      </c>
      <c r="C995" s="4" t="s">
        <v>232</v>
      </c>
      <c r="D995" s="7" t="s">
        <v>3</v>
      </c>
      <c r="E995" t="s">
        <v>80</v>
      </c>
      <c r="F995">
        <v>475.08</v>
      </c>
      <c r="G995">
        <v>487.27</v>
      </c>
      <c r="H995">
        <v>499.38</v>
      </c>
      <c r="I995">
        <v>500.87</v>
      </c>
      <c r="J995">
        <v>504.82</v>
      </c>
      <c r="K995">
        <v>516.6</v>
      </c>
      <c r="L995">
        <v>529.29999999999995</v>
      </c>
      <c r="M995">
        <v>543.44000000000005</v>
      </c>
      <c r="N995">
        <v>559.11</v>
      </c>
      <c r="O995">
        <v>577.25</v>
      </c>
      <c r="P995">
        <v>596.41999999999996</v>
      </c>
      <c r="Q995">
        <v>615.71</v>
      </c>
      <c r="R995">
        <v>642.91</v>
      </c>
      <c r="S995">
        <v>668.06</v>
      </c>
      <c r="T995">
        <v>693.83</v>
      </c>
      <c r="U995">
        <v>722.99</v>
      </c>
      <c r="V995">
        <v>753.64</v>
      </c>
      <c r="W995">
        <v>785.16</v>
      </c>
      <c r="X995">
        <v>817.31</v>
      </c>
      <c r="Y995">
        <v>847.1</v>
      </c>
      <c r="Z995">
        <v>877.58</v>
      </c>
      <c r="AA995">
        <v>907.67</v>
      </c>
      <c r="AB995">
        <v>935.94</v>
      </c>
      <c r="AC995">
        <v>963.49</v>
      </c>
      <c r="AD995">
        <v>993.71</v>
      </c>
      <c r="AE995">
        <v>1025.22</v>
      </c>
      <c r="AF995">
        <v>1059.04</v>
      </c>
      <c r="AG995">
        <v>1091.2</v>
      </c>
      <c r="AH995">
        <v>1093.22</v>
      </c>
      <c r="AI995">
        <v>1088.43</v>
      </c>
      <c r="AJ995">
        <v>1082.23</v>
      </c>
      <c r="AK995">
        <v>1074.04</v>
      </c>
    </row>
    <row r="996" spans="1:37" x14ac:dyDescent="0.3">
      <c r="A996" s="86" t="str">
        <f t="shared" si="15"/>
        <v>SDGbaseTra_UrbAS_IRTC_GVAtotal</v>
      </c>
      <c r="B996" s="2" t="s">
        <v>222</v>
      </c>
      <c r="C996" s="4" t="s">
        <v>232</v>
      </c>
      <c r="D996" s="7" t="s">
        <v>3</v>
      </c>
      <c r="E996" t="s">
        <v>1</v>
      </c>
      <c r="F996">
        <v>4444.87</v>
      </c>
      <c r="G996">
        <v>4265.83</v>
      </c>
      <c r="H996">
        <v>4394.9799999999996</v>
      </c>
      <c r="I996">
        <v>4521.67</v>
      </c>
      <c r="J996">
        <v>4619.16</v>
      </c>
      <c r="K996">
        <v>4718.8599999999997</v>
      </c>
      <c r="L996">
        <v>4834.97</v>
      </c>
      <c r="M996">
        <v>4955.76</v>
      </c>
      <c r="N996">
        <v>5087.5</v>
      </c>
      <c r="O996">
        <v>5231.3500000000004</v>
      </c>
      <c r="P996">
        <v>5391.11</v>
      </c>
      <c r="Q996">
        <v>5550.14</v>
      </c>
      <c r="R996">
        <v>5730.99</v>
      </c>
      <c r="S996">
        <v>5915.24</v>
      </c>
      <c r="T996">
        <v>6106.97</v>
      </c>
      <c r="U996">
        <v>6325.21</v>
      </c>
      <c r="V996">
        <v>6539.21</v>
      </c>
      <c r="W996">
        <v>6759.61</v>
      </c>
      <c r="X996">
        <v>6987.89</v>
      </c>
      <c r="Y996">
        <v>7202.53</v>
      </c>
      <c r="Z996">
        <v>7428.98</v>
      </c>
      <c r="AA996">
        <v>7650.25</v>
      </c>
      <c r="AB996">
        <v>7889.59</v>
      </c>
      <c r="AC996">
        <v>8116.67</v>
      </c>
      <c r="AD996">
        <v>8350.84</v>
      </c>
      <c r="AE996">
        <v>8593.98</v>
      </c>
      <c r="AF996">
        <v>8846.4500000000007</v>
      </c>
      <c r="AG996">
        <v>9093.76</v>
      </c>
      <c r="AH996">
        <v>9137.36</v>
      </c>
      <c r="AI996">
        <v>9155.7900000000009</v>
      </c>
      <c r="AJ996">
        <v>9178.48</v>
      </c>
      <c r="AK996">
        <v>9188.42</v>
      </c>
    </row>
    <row r="997" spans="1:37" s="20" customFormat="1" x14ac:dyDescent="0.3">
      <c r="A997" s="86" t="str">
        <f t="shared" si="15"/>
        <v>SDGbaseTra_UrbAS_IRTGOVSHRXtotal</v>
      </c>
      <c r="B997" s="18" t="s">
        <v>222</v>
      </c>
      <c r="C997" s="19" t="s">
        <v>232</v>
      </c>
      <c r="D997" s="52" t="s">
        <v>191</v>
      </c>
      <c r="E997" s="20" t="s">
        <v>1</v>
      </c>
      <c r="F997" s="27">
        <v>0.21</v>
      </c>
      <c r="G997" s="27">
        <v>0.23</v>
      </c>
      <c r="H997" s="27">
        <v>0.23</v>
      </c>
      <c r="I997" s="27">
        <v>0.24</v>
      </c>
      <c r="J997" s="27">
        <v>0.25</v>
      </c>
      <c r="K997" s="27">
        <v>0.25</v>
      </c>
      <c r="L997" s="27">
        <v>0.26</v>
      </c>
      <c r="M997" s="27">
        <v>0.26</v>
      </c>
      <c r="N997" s="27">
        <v>0.26</v>
      </c>
      <c r="O997" s="27">
        <v>0.26</v>
      </c>
      <c r="P997" s="27">
        <v>0.26</v>
      </c>
      <c r="Q997" s="27">
        <v>0.26</v>
      </c>
      <c r="R997" s="27">
        <v>0.26</v>
      </c>
      <c r="S997" s="27">
        <v>0.26</v>
      </c>
      <c r="T997" s="27">
        <v>0.26</v>
      </c>
      <c r="U997" s="27">
        <v>0.25</v>
      </c>
      <c r="V997" s="27">
        <v>0.25</v>
      </c>
      <c r="W997" s="27">
        <v>0.25</v>
      </c>
      <c r="X997" s="27">
        <v>0.25</v>
      </c>
      <c r="Y997" s="27">
        <v>0.25</v>
      </c>
      <c r="Z997" s="27">
        <v>0.24</v>
      </c>
      <c r="AA997" s="27">
        <v>0.24</v>
      </c>
      <c r="AB997" s="27">
        <v>0.24</v>
      </c>
      <c r="AC997" s="27">
        <v>0.24</v>
      </c>
      <c r="AD997" s="27">
        <v>0.24</v>
      </c>
      <c r="AE997" s="27">
        <v>0.24</v>
      </c>
      <c r="AF997" s="27">
        <v>0.24</v>
      </c>
      <c r="AG997" s="27">
        <v>0.23</v>
      </c>
      <c r="AH997" s="27">
        <v>0.24</v>
      </c>
      <c r="AI997" s="27">
        <v>0.24</v>
      </c>
      <c r="AJ997" s="27">
        <v>0.24</v>
      </c>
      <c r="AK997" s="27">
        <v>0.24</v>
      </c>
    </row>
    <row r="998" spans="1:37" s="20" customFormat="1" x14ac:dyDescent="0.3">
      <c r="A998" s="86" t="str">
        <f t="shared" si="15"/>
        <v>SDGbaseTra_UrbAS_IRTINVSHRXtotal</v>
      </c>
      <c r="B998" s="18" t="s">
        <v>222</v>
      </c>
      <c r="C998" s="19" t="s">
        <v>232</v>
      </c>
      <c r="D998" s="52" t="s">
        <v>189</v>
      </c>
      <c r="E998" s="20" t="s">
        <v>1</v>
      </c>
      <c r="F998" s="27">
        <v>0.18</v>
      </c>
      <c r="G998" s="27">
        <v>0.18</v>
      </c>
      <c r="H998" s="27">
        <v>0.18</v>
      </c>
      <c r="I998" s="27">
        <v>0.18</v>
      </c>
      <c r="J998" s="27">
        <v>0.18</v>
      </c>
      <c r="K998" s="27">
        <v>0.18</v>
      </c>
      <c r="L998" s="27">
        <v>0.18</v>
      </c>
      <c r="M998" s="27">
        <v>0.18</v>
      </c>
      <c r="N998" s="27">
        <v>0.18</v>
      </c>
      <c r="O998" s="27">
        <v>0.18</v>
      </c>
      <c r="P998" s="27">
        <v>0.18</v>
      </c>
      <c r="Q998" s="27">
        <v>0.18</v>
      </c>
      <c r="R998" s="27">
        <v>0.17</v>
      </c>
      <c r="S998" s="27">
        <v>0.17</v>
      </c>
      <c r="T998" s="27">
        <v>0.17</v>
      </c>
      <c r="U998" s="27">
        <v>0.17</v>
      </c>
      <c r="V998" s="27">
        <v>0.18</v>
      </c>
      <c r="W998" s="27">
        <v>0.18</v>
      </c>
      <c r="X998" s="27">
        <v>0.18</v>
      </c>
      <c r="Y998" s="27">
        <v>0.18</v>
      </c>
      <c r="Z998" s="27">
        <v>0.18</v>
      </c>
      <c r="AA998" s="27">
        <v>0.18</v>
      </c>
      <c r="AB998" s="27">
        <v>0.18</v>
      </c>
      <c r="AC998" s="27">
        <v>0.18</v>
      </c>
      <c r="AD998" s="27">
        <v>0.18</v>
      </c>
      <c r="AE998" s="27">
        <v>0.18</v>
      </c>
      <c r="AF998" s="27">
        <v>0.18</v>
      </c>
      <c r="AG998" s="27">
        <v>0.18</v>
      </c>
      <c r="AH998" s="27">
        <v>0.18</v>
      </c>
      <c r="AI998" s="27">
        <v>0.18</v>
      </c>
      <c r="AJ998" s="27">
        <v>0.18</v>
      </c>
      <c r="AK998" s="27">
        <v>0.18</v>
      </c>
    </row>
    <row r="999" spans="1:37" x14ac:dyDescent="0.3">
      <c r="A999" s="86" t="str">
        <f t="shared" si="15"/>
        <v>SDGbaseTra_UrbAS_IRTC_QFSlabtotal</v>
      </c>
      <c r="B999" s="2" t="s">
        <v>222</v>
      </c>
      <c r="C999" s="4" t="s">
        <v>232</v>
      </c>
      <c r="D999" s="7" t="s">
        <v>206</v>
      </c>
      <c r="E999" t="s">
        <v>1</v>
      </c>
      <c r="F999">
        <v>16418.580000000002</v>
      </c>
      <c r="G999">
        <v>15270.22</v>
      </c>
      <c r="H999">
        <v>15890.81</v>
      </c>
      <c r="I999">
        <v>16474.66</v>
      </c>
      <c r="J999">
        <v>17012.18</v>
      </c>
      <c r="K999">
        <v>17497.37</v>
      </c>
      <c r="L999">
        <v>17974.259999999998</v>
      </c>
      <c r="M999">
        <v>18457.3</v>
      </c>
      <c r="N999">
        <v>18954.95</v>
      </c>
      <c r="O999">
        <v>19445.54</v>
      </c>
      <c r="P999">
        <v>19980.060000000001</v>
      </c>
      <c r="Q999">
        <v>20539.11</v>
      </c>
      <c r="R999">
        <v>21136.25</v>
      </c>
      <c r="S999">
        <v>21765.13</v>
      </c>
      <c r="T999">
        <v>22422.39</v>
      </c>
      <c r="U999">
        <v>23131.19</v>
      </c>
      <c r="V999">
        <v>23881.35</v>
      </c>
      <c r="W999">
        <v>24661.360000000001</v>
      </c>
      <c r="X999">
        <v>25470.639999999999</v>
      </c>
      <c r="Y999">
        <v>26272.71</v>
      </c>
      <c r="Z999">
        <v>27073.17</v>
      </c>
      <c r="AA999">
        <v>27878.13</v>
      </c>
      <c r="AB999">
        <v>28683.69</v>
      </c>
      <c r="AC999">
        <v>29486.16</v>
      </c>
      <c r="AD999">
        <v>30310.42</v>
      </c>
      <c r="AE999">
        <v>31164.71</v>
      </c>
      <c r="AF999">
        <v>32053.39</v>
      </c>
      <c r="AG999">
        <v>32938.53</v>
      </c>
      <c r="AH999">
        <v>33527.57</v>
      </c>
      <c r="AI999">
        <v>33884.519999999997</v>
      </c>
      <c r="AJ999">
        <v>34109.440000000002</v>
      </c>
      <c r="AK999">
        <v>34238.480000000003</v>
      </c>
    </row>
    <row r="1000" spans="1:37" x14ac:dyDescent="0.3">
      <c r="A1000" s="86" t="str">
        <f t="shared" si="15"/>
        <v>SDGbaseTra_UrbAS_IRTC_PubDeftotal</v>
      </c>
      <c r="B1000" s="2" t="s">
        <v>222</v>
      </c>
      <c r="C1000" s="4" t="s">
        <v>232</v>
      </c>
      <c r="D1000" s="7" t="s">
        <v>99</v>
      </c>
      <c r="E1000" t="s">
        <v>1</v>
      </c>
      <c r="F1000">
        <v>0</v>
      </c>
      <c r="G1000">
        <v>0</v>
      </c>
      <c r="H1000">
        <v>0</v>
      </c>
      <c r="I1000">
        <v>0.01</v>
      </c>
      <c r="J1000">
        <v>0.02</v>
      </c>
      <c r="K1000">
        <v>0.01</v>
      </c>
      <c r="L1000">
        <v>0.01</v>
      </c>
      <c r="M1000">
        <v>0.01</v>
      </c>
      <c r="N1000">
        <v>0.01</v>
      </c>
      <c r="O1000">
        <v>0.01</v>
      </c>
      <c r="P1000">
        <v>0.01</v>
      </c>
      <c r="Q1000">
        <v>0.01</v>
      </c>
      <c r="R1000">
        <v>0.01</v>
      </c>
      <c r="S1000">
        <v>0.01</v>
      </c>
      <c r="T1000">
        <v>0.01</v>
      </c>
      <c r="U1000">
        <v>0.01</v>
      </c>
      <c r="V1000">
        <v>0.01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</row>
    <row r="1001" spans="1:37" x14ac:dyDescent="0.3">
      <c r="A1001" s="86" t="str">
        <f t="shared" si="15"/>
        <v>SDGbaseTra_UrbAS_IRTYIXent-n</v>
      </c>
      <c r="B1001" s="2" t="s">
        <v>222</v>
      </c>
      <c r="C1001" s="4" t="s">
        <v>232</v>
      </c>
      <c r="D1001" s="7" t="s">
        <v>95</v>
      </c>
      <c r="E1001" t="s">
        <v>82</v>
      </c>
      <c r="F1001">
        <v>1681.68</v>
      </c>
      <c r="G1001">
        <v>1549.57</v>
      </c>
      <c r="H1001">
        <v>1606.91</v>
      </c>
      <c r="I1001">
        <v>1636.07</v>
      </c>
      <c r="J1001">
        <v>1653.18</v>
      </c>
      <c r="K1001">
        <v>1686</v>
      </c>
      <c r="L1001">
        <v>1720.93</v>
      </c>
      <c r="M1001">
        <v>1757.12</v>
      </c>
      <c r="N1001">
        <v>1799.32</v>
      </c>
      <c r="O1001">
        <v>1854.06</v>
      </c>
      <c r="P1001">
        <v>1906.5</v>
      </c>
      <c r="Q1001">
        <v>1956.35</v>
      </c>
      <c r="R1001">
        <v>2019.11</v>
      </c>
      <c r="S1001">
        <v>2081.5500000000002</v>
      </c>
      <c r="T1001">
        <v>2147.79</v>
      </c>
      <c r="U1001">
        <v>2223.1999999999998</v>
      </c>
      <c r="V1001">
        <v>2296.37</v>
      </c>
      <c r="W1001">
        <v>2371.9899999999998</v>
      </c>
      <c r="X1001">
        <v>2448.39</v>
      </c>
      <c r="Y1001">
        <v>2523</v>
      </c>
      <c r="Z1001">
        <v>2605.25</v>
      </c>
      <c r="AA1001">
        <v>2681.59</v>
      </c>
      <c r="AB1001">
        <v>2778.79</v>
      </c>
      <c r="AC1001">
        <v>2863.85</v>
      </c>
      <c r="AD1001">
        <v>2944.04</v>
      </c>
      <c r="AE1001">
        <v>3025.71</v>
      </c>
      <c r="AF1001">
        <v>3109.73</v>
      </c>
      <c r="AG1001">
        <v>3181.48</v>
      </c>
      <c r="AH1001">
        <v>3204.58</v>
      </c>
      <c r="AI1001">
        <v>3210.18</v>
      </c>
      <c r="AJ1001">
        <v>3204.87</v>
      </c>
      <c r="AK1001">
        <v>3190.58</v>
      </c>
    </row>
    <row r="1002" spans="1:37" x14ac:dyDescent="0.3">
      <c r="A1002" s="86" t="str">
        <f t="shared" si="15"/>
        <v>SDGbaseTra_UrbAS_IRTYIXent-e</v>
      </c>
      <c r="B1002" s="2" t="s">
        <v>222</v>
      </c>
      <c r="C1002" s="4" t="s">
        <v>232</v>
      </c>
      <c r="D1002" s="7" t="s">
        <v>95</v>
      </c>
      <c r="E1002" t="s">
        <v>83</v>
      </c>
      <c r="F1002">
        <v>67.67</v>
      </c>
      <c r="G1002">
        <v>74.819999999999993</v>
      </c>
      <c r="H1002">
        <v>62.96</v>
      </c>
      <c r="I1002">
        <v>64.08</v>
      </c>
      <c r="J1002">
        <v>67.2</v>
      </c>
      <c r="K1002">
        <v>71.89</v>
      </c>
      <c r="L1002">
        <v>76.11</v>
      </c>
      <c r="M1002">
        <v>75.89</v>
      </c>
      <c r="N1002">
        <v>74.11</v>
      </c>
      <c r="O1002">
        <v>73.099999999999994</v>
      </c>
      <c r="P1002">
        <v>75.22</v>
      </c>
      <c r="Q1002">
        <v>79.56</v>
      </c>
      <c r="R1002">
        <v>87.43</v>
      </c>
      <c r="S1002">
        <v>92.59</v>
      </c>
      <c r="T1002">
        <v>98.02</v>
      </c>
      <c r="U1002">
        <v>103.37</v>
      </c>
      <c r="V1002">
        <v>103.93</v>
      </c>
      <c r="W1002">
        <v>108.44</v>
      </c>
      <c r="X1002">
        <v>119.05</v>
      </c>
      <c r="Y1002">
        <v>129.08000000000001</v>
      </c>
      <c r="Z1002">
        <v>140.05000000000001</v>
      </c>
      <c r="AA1002">
        <v>150.9</v>
      </c>
      <c r="AB1002">
        <v>158.29</v>
      </c>
      <c r="AC1002">
        <v>168.03</v>
      </c>
      <c r="AD1002">
        <v>178.52</v>
      </c>
      <c r="AE1002">
        <v>188.76</v>
      </c>
      <c r="AF1002">
        <v>198.93</v>
      </c>
      <c r="AG1002">
        <v>239.12</v>
      </c>
      <c r="AH1002">
        <v>275.63</v>
      </c>
      <c r="AI1002">
        <v>320.23</v>
      </c>
      <c r="AJ1002">
        <v>365.04</v>
      </c>
      <c r="AK1002">
        <v>406.29</v>
      </c>
    </row>
    <row r="1003" spans="1:37" x14ac:dyDescent="0.3">
      <c r="A1003" s="86" t="str">
        <f t="shared" si="15"/>
        <v>SDGbaseTra_UrbAS_IRTYIXhhd-0</v>
      </c>
      <c r="B1003" s="2" t="s">
        <v>222</v>
      </c>
      <c r="C1003" s="4" t="s">
        <v>232</v>
      </c>
      <c r="D1003" s="7" t="s">
        <v>95</v>
      </c>
      <c r="E1003" t="s">
        <v>84</v>
      </c>
      <c r="F1003">
        <v>80.83</v>
      </c>
      <c r="G1003">
        <v>80.78</v>
      </c>
      <c r="H1003">
        <v>79.88</v>
      </c>
      <c r="I1003">
        <v>82.47</v>
      </c>
      <c r="J1003">
        <v>84.99</v>
      </c>
      <c r="K1003">
        <v>86.99</v>
      </c>
      <c r="L1003">
        <v>89.23</v>
      </c>
      <c r="M1003">
        <v>91.75</v>
      </c>
      <c r="N1003">
        <v>94.42</v>
      </c>
      <c r="O1003">
        <v>97.36</v>
      </c>
      <c r="P1003">
        <v>100.52</v>
      </c>
      <c r="Q1003">
        <v>103.85</v>
      </c>
      <c r="R1003">
        <v>107.35</v>
      </c>
      <c r="S1003">
        <v>111.16</v>
      </c>
      <c r="T1003">
        <v>115.08</v>
      </c>
      <c r="U1003">
        <v>119.31</v>
      </c>
      <c r="V1003">
        <v>123.9</v>
      </c>
      <c r="W1003">
        <v>128.47</v>
      </c>
      <c r="X1003">
        <v>133.18</v>
      </c>
      <c r="Y1003">
        <v>137.9</v>
      </c>
      <c r="Z1003">
        <v>142.51</v>
      </c>
      <c r="AA1003">
        <v>147.31</v>
      </c>
      <c r="AB1003">
        <v>152.22</v>
      </c>
      <c r="AC1003">
        <v>157.28</v>
      </c>
      <c r="AD1003">
        <v>162.31</v>
      </c>
      <c r="AE1003">
        <v>167.54</v>
      </c>
      <c r="AF1003">
        <v>172.98</v>
      </c>
      <c r="AG1003">
        <v>178.4</v>
      </c>
      <c r="AH1003">
        <v>182.03</v>
      </c>
      <c r="AI1003">
        <v>182.93</v>
      </c>
      <c r="AJ1003">
        <v>183.67</v>
      </c>
      <c r="AK1003">
        <v>184.44</v>
      </c>
    </row>
    <row r="1004" spans="1:37" x14ac:dyDescent="0.3">
      <c r="A1004" s="86" t="str">
        <f t="shared" si="15"/>
        <v>SDGbaseTra_UrbAS_IRTYIXhhd-1</v>
      </c>
      <c r="B1004" s="2" t="s">
        <v>222</v>
      </c>
      <c r="C1004" s="4" t="s">
        <v>232</v>
      </c>
      <c r="D1004" s="7" t="s">
        <v>95</v>
      </c>
      <c r="E1004" t="s">
        <v>85</v>
      </c>
      <c r="F1004">
        <v>111.12</v>
      </c>
      <c r="G1004">
        <v>110.71</v>
      </c>
      <c r="H1004">
        <v>109.85</v>
      </c>
      <c r="I1004">
        <v>113.35</v>
      </c>
      <c r="J1004">
        <v>116.71</v>
      </c>
      <c r="K1004">
        <v>119.42</v>
      </c>
      <c r="L1004">
        <v>122.48</v>
      </c>
      <c r="M1004">
        <v>125.91</v>
      </c>
      <c r="N1004">
        <v>129.56</v>
      </c>
      <c r="O1004">
        <v>133.56</v>
      </c>
      <c r="P1004">
        <v>137.87</v>
      </c>
      <c r="Q1004">
        <v>142.38999999999999</v>
      </c>
      <c r="R1004">
        <v>147.18</v>
      </c>
      <c r="S1004">
        <v>152.36000000000001</v>
      </c>
      <c r="T1004">
        <v>157.69999999999999</v>
      </c>
      <c r="U1004">
        <v>163.5</v>
      </c>
      <c r="V1004">
        <v>169.74</v>
      </c>
      <c r="W1004">
        <v>175.97</v>
      </c>
      <c r="X1004">
        <v>182.38</v>
      </c>
      <c r="Y1004">
        <v>188.76</v>
      </c>
      <c r="Z1004">
        <v>195.03</v>
      </c>
      <c r="AA1004">
        <v>201.52</v>
      </c>
      <c r="AB1004">
        <v>208.2</v>
      </c>
      <c r="AC1004">
        <v>215.04</v>
      </c>
      <c r="AD1004">
        <v>221.87</v>
      </c>
      <c r="AE1004">
        <v>228.96</v>
      </c>
      <c r="AF1004">
        <v>236.36</v>
      </c>
      <c r="AG1004">
        <v>243.64</v>
      </c>
      <c r="AH1004">
        <v>248.2</v>
      </c>
      <c r="AI1004">
        <v>249.25</v>
      </c>
      <c r="AJ1004">
        <v>250.12</v>
      </c>
      <c r="AK1004">
        <v>251.02</v>
      </c>
    </row>
    <row r="1005" spans="1:37" x14ac:dyDescent="0.3">
      <c r="A1005" s="86" t="str">
        <f t="shared" si="15"/>
        <v>SDGbaseTra_UrbAS_IRTYIXhhd-2</v>
      </c>
      <c r="B1005" s="2" t="s">
        <v>222</v>
      </c>
      <c r="C1005" s="4" t="s">
        <v>232</v>
      </c>
      <c r="D1005" s="7" t="s">
        <v>95</v>
      </c>
      <c r="E1005" t="s">
        <v>86</v>
      </c>
      <c r="F1005">
        <v>130.16999999999999</v>
      </c>
      <c r="G1005">
        <v>129.06</v>
      </c>
      <c r="H1005">
        <v>128.46</v>
      </c>
      <c r="I1005">
        <v>132.41</v>
      </c>
      <c r="J1005">
        <v>136.16</v>
      </c>
      <c r="K1005">
        <v>139.29</v>
      </c>
      <c r="L1005">
        <v>142.83000000000001</v>
      </c>
      <c r="M1005">
        <v>146.78</v>
      </c>
      <c r="N1005">
        <v>151</v>
      </c>
      <c r="O1005">
        <v>155.61000000000001</v>
      </c>
      <c r="P1005">
        <v>160.6</v>
      </c>
      <c r="Q1005">
        <v>165.81</v>
      </c>
      <c r="R1005">
        <v>171.38</v>
      </c>
      <c r="S1005">
        <v>177.4</v>
      </c>
      <c r="T1005">
        <v>183.6</v>
      </c>
      <c r="U1005">
        <v>190.37</v>
      </c>
      <c r="V1005">
        <v>197.62</v>
      </c>
      <c r="W1005">
        <v>204.85</v>
      </c>
      <c r="X1005">
        <v>212.27</v>
      </c>
      <c r="Y1005">
        <v>219.63</v>
      </c>
      <c r="Z1005">
        <v>226.9</v>
      </c>
      <c r="AA1005">
        <v>234.39</v>
      </c>
      <c r="AB1005">
        <v>242.09</v>
      </c>
      <c r="AC1005">
        <v>249.97</v>
      </c>
      <c r="AD1005">
        <v>257.86</v>
      </c>
      <c r="AE1005">
        <v>266.06</v>
      </c>
      <c r="AF1005">
        <v>274.61</v>
      </c>
      <c r="AG1005">
        <v>282.94</v>
      </c>
      <c r="AH1005">
        <v>287.8</v>
      </c>
      <c r="AI1005">
        <v>288.79000000000002</v>
      </c>
      <c r="AJ1005">
        <v>289.58999999999997</v>
      </c>
      <c r="AK1005">
        <v>290.39</v>
      </c>
    </row>
    <row r="1006" spans="1:37" x14ac:dyDescent="0.3">
      <c r="A1006" s="86" t="str">
        <f t="shared" si="15"/>
        <v>SDGbaseTra_UrbAS_IRTYIXhhd-3</v>
      </c>
      <c r="B1006" s="2" t="s">
        <v>222</v>
      </c>
      <c r="C1006" s="4" t="s">
        <v>232</v>
      </c>
      <c r="D1006" s="7" t="s">
        <v>95</v>
      </c>
      <c r="E1006" t="s">
        <v>87</v>
      </c>
      <c r="F1006">
        <v>160.16</v>
      </c>
      <c r="G1006">
        <v>158.24</v>
      </c>
      <c r="H1006">
        <v>158.26</v>
      </c>
      <c r="I1006">
        <v>162.97999999999999</v>
      </c>
      <c r="J1006">
        <v>167.39</v>
      </c>
      <c r="K1006">
        <v>171.15</v>
      </c>
      <c r="L1006">
        <v>175.44</v>
      </c>
      <c r="M1006">
        <v>180.24</v>
      </c>
      <c r="N1006">
        <v>185.37</v>
      </c>
      <c r="O1006">
        <v>190.97</v>
      </c>
      <c r="P1006">
        <v>197.04</v>
      </c>
      <c r="Q1006">
        <v>203.32</v>
      </c>
      <c r="R1006">
        <v>210.14</v>
      </c>
      <c r="S1006">
        <v>217.43</v>
      </c>
      <c r="T1006">
        <v>224.96</v>
      </c>
      <c r="U1006">
        <v>233.23</v>
      </c>
      <c r="V1006">
        <v>242.03</v>
      </c>
      <c r="W1006">
        <v>250.82</v>
      </c>
      <c r="X1006">
        <v>259.79000000000002</v>
      </c>
      <c r="Y1006">
        <v>268.64</v>
      </c>
      <c r="Z1006">
        <v>277.42</v>
      </c>
      <c r="AA1006">
        <v>286.43</v>
      </c>
      <c r="AB1006">
        <v>295.75</v>
      </c>
      <c r="AC1006">
        <v>305.2</v>
      </c>
      <c r="AD1006">
        <v>314.72000000000003</v>
      </c>
      <c r="AE1006">
        <v>324.62</v>
      </c>
      <c r="AF1006">
        <v>334.95</v>
      </c>
      <c r="AG1006">
        <v>344.86</v>
      </c>
      <c r="AH1006">
        <v>349.92</v>
      </c>
      <c r="AI1006">
        <v>350.74</v>
      </c>
      <c r="AJ1006">
        <v>351.42</v>
      </c>
      <c r="AK1006">
        <v>352.06</v>
      </c>
    </row>
    <row r="1007" spans="1:37" x14ac:dyDescent="0.3">
      <c r="A1007" s="86" t="str">
        <f t="shared" si="15"/>
        <v>SDGbaseTra_UrbAS_IRTYIXhhd-4</v>
      </c>
      <c r="B1007" s="2" t="s">
        <v>222</v>
      </c>
      <c r="C1007" s="4" t="s">
        <v>232</v>
      </c>
      <c r="D1007" s="7" t="s">
        <v>95</v>
      </c>
      <c r="E1007" t="s">
        <v>88</v>
      </c>
      <c r="F1007">
        <v>173.02</v>
      </c>
      <c r="G1007">
        <v>170.21</v>
      </c>
      <c r="H1007">
        <v>171.22</v>
      </c>
      <c r="I1007">
        <v>176.16</v>
      </c>
      <c r="J1007">
        <v>180.68</v>
      </c>
      <c r="K1007">
        <v>184.64</v>
      </c>
      <c r="L1007">
        <v>189.22</v>
      </c>
      <c r="M1007">
        <v>194.3</v>
      </c>
      <c r="N1007">
        <v>199.79</v>
      </c>
      <c r="O1007">
        <v>205.73</v>
      </c>
      <c r="P1007">
        <v>212.21</v>
      </c>
      <c r="Q1007">
        <v>218.84</v>
      </c>
      <c r="R1007">
        <v>226.14</v>
      </c>
      <c r="S1007">
        <v>233.9</v>
      </c>
      <c r="T1007">
        <v>241.91</v>
      </c>
      <c r="U1007">
        <v>250.78</v>
      </c>
      <c r="V1007">
        <v>260.14</v>
      </c>
      <c r="W1007">
        <v>269.48</v>
      </c>
      <c r="X1007">
        <v>278.99</v>
      </c>
      <c r="Y1007">
        <v>288.27999999999997</v>
      </c>
      <c r="Z1007">
        <v>297.57</v>
      </c>
      <c r="AA1007">
        <v>307.05</v>
      </c>
      <c r="AB1007">
        <v>316.92</v>
      </c>
      <c r="AC1007">
        <v>326.81</v>
      </c>
      <c r="AD1007">
        <v>336.85</v>
      </c>
      <c r="AE1007">
        <v>347.31</v>
      </c>
      <c r="AF1007">
        <v>358.22</v>
      </c>
      <c r="AG1007">
        <v>368.5</v>
      </c>
      <c r="AH1007">
        <v>372.78</v>
      </c>
      <c r="AI1007">
        <v>373.15</v>
      </c>
      <c r="AJ1007">
        <v>373.49</v>
      </c>
      <c r="AK1007">
        <v>373.72</v>
      </c>
    </row>
    <row r="1008" spans="1:37" x14ac:dyDescent="0.3">
      <c r="A1008" s="86" t="str">
        <f t="shared" si="15"/>
        <v>SDGbaseTra_UrbAS_IRTYIXhhd-5</v>
      </c>
      <c r="B1008" s="2" t="s">
        <v>222</v>
      </c>
      <c r="C1008" s="4" t="s">
        <v>232</v>
      </c>
      <c r="D1008" s="7" t="s">
        <v>95</v>
      </c>
      <c r="E1008" t="s">
        <v>89</v>
      </c>
      <c r="F1008">
        <v>238.85</v>
      </c>
      <c r="G1008">
        <v>234.02</v>
      </c>
      <c r="H1008">
        <v>237.26</v>
      </c>
      <c r="I1008">
        <v>243.85</v>
      </c>
      <c r="J1008">
        <v>249.64</v>
      </c>
      <c r="K1008">
        <v>254.92</v>
      </c>
      <c r="L1008">
        <v>261.14999999999998</v>
      </c>
      <c r="M1008">
        <v>268.04000000000002</v>
      </c>
      <c r="N1008">
        <v>275.5</v>
      </c>
      <c r="O1008">
        <v>283.48</v>
      </c>
      <c r="P1008">
        <v>292.27</v>
      </c>
      <c r="Q1008">
        <v>301.17</v>
      </c>
      <c r="R1008">
        <v>311.14999999999998</v>
      </c>
      <c r="S1008">
        <v>321.60000000000002</v>
      </c>
      <c r="T1008">
        <v>332.42</v>
      </c>
      <c r="U1008">
        <v>344.55</v>
      </c>
      <c r="V1008">
        <v>357.17</v>
      </c>
      <c r="W1008">
        <v>369.79</v>
      </c>
      <c r="X1008">
        <v>382.57</v>
      </c>
      <c r="Y1008">
        <v>394.87</v>
      </c>
      <c r="Z1008">
        <v>407.29</v>
      </c>
      <c r="AA1008">
        <v>419.86</v>
      </c>
      <c r="AB1008">
        <v>432.99</v>
      </c>
      <c r="AC1008">
        <v>446</v>
      </c>
      <c r="AD1008">
        <v>459.39</v>
      </c>
      <c r="AE1008">
        <v>473.38</v>
      </c>
      <c r="AF1008">
        <v>487.96</v>
      </c>
      <c r="AG1008">
        <v>501.4</v>
      </c>
      <c r="AH1008">
        <v>504.94</v>
      </c>
      <c r="AI1008">
        <v>504.4</v>
      </c>
      <c r="AJ1008">
        <v>504.14</v>
      </c>
      <c r="AK1008">
        <v>503.67</v>
      </c>
    </row>
    <row r="1009" spans="1:37" x14ac:dyDescent="0.3">
      <c r="A1009" s="86" t="str">
        <f t="shared" si="15"/>
        <v>SDGbaseTra_UrbAS_IRTYIXhhd-6</v>
      </c>
      <c r="B1009" s="2" t="s">
        <v>222</v>
      </c>
      <c r="C1009" s="4" t="s">
        <v>232</v>
      </c>
      <c r="D1009" s="7" t="s">
        <v>95</v>
      </c>
      <c r="E1009" t="s">
        <v>90</v>
      </c>
      <c r="F1009">
        <v>288.75</v>
      </c>
      <c r="G1009">
        <v>280.13</v>
      </c>
      <c r="H1009">
        <v>286.51</v>
      </c>
      <c r="I1009">
        <v>294.06</v>
      </c>
      <c r="J1009">
        <v>300.12</v>
      </c>
      <c r="K1009">
        <v>306.32</v>
      </c>
      <c r="L1009">
        <v>313.70999999999998</v>
      </c>
      <c r="M1009">
        <v>321.8</v>
      </c>
      <c r="N1009">
        <v>330.62</v>
      </c>
      <c r="O1009">
        <v>339.92</v>
      </c>
      <c r="P1009">
        <v>350.33</v>
      </c>
      <c r="Q1009">
        <v>360.7</v>
      </c>
      <c r="R1009">
        <v>372.67</v>
      </c>
      <c r="S1009">
        <v>384.98</v>
      </c>
      <c r="T1009">
        <v>397.73</v>
      </c>
      <c r="U1009">
        <v>412.22</v>
      </c>
      <c r="V1009">
        <v>427.06</v>
      </c>
      <c r="W1009">
        <v>441.93</v>
      </c>
      <c r="X1009">
        <v>456.92</v>
      </c>
      <c r="Y1009">
        <v>471.15</v>
      </c>
      <c r="Z1009">
        <v>485.73</v>
      </c>
      <c r="AA1009">
        <v>500.31</v>
      </c>
      <c r="AB1009">
        <v>515.65</v>
      </c>
      <c r="AC1009">
        <v>530.61</v>
      </c>
      <c r="AD1009">
        <v>546.17999999999995</v>
      </c>
      <c r="AE1009">
        <v>562.47</v>
      </c>
      <c r="AF1009">
        <v>579.46</v>
      </c>
      <c r="AG1009">
        <v>594.63</v>
      </c>
      <c r="AH1009">
        <v>596.29</v>
      </c>
      <c r="AI1009">
        <v>594.53</v>
      </c>
      <c r="AJ1009">
        <v>593.28</v>
      </c>
      <c r="AK1009">
        <v>591.66</v>
      </c>
    </row>
    <row r="1010" spans="1:37" x14ac:dyDescent="0.3">
      <c r="A1010" s="86" t="str">
        <f t="shared" si="15"/>
        <v>SDGbaseTra_UrbAS_IRTYIXhhd-7</v>
      </c>
      <c r="B1010" s="2" t="s">
        <v>222</v>
      </c>
      <c r="C1010" s="4" t="s">
        <v>232</v>
      </c>
      <c r="D1010" s="7" t="s">
        <v>95</v>
      </c>
      <c r="E1010" t="s">
        <v>91</v>
      </c>
      <c r="F1010">
        <v>412.51</v>
      </c>
      <c r="G1010">
        <v>397.49</v>
      </c>
      <c r="H1010">
        <v>409.29</v>
      </c>
      <c r="I1010">
        <v>419.48</v>
      </c>
      <c r="J1010">
        <v>427.02</v>
      </c>
      <c r="K1010">
        <v>435.72</v>
      </c>
      <c r="L1010">
        <v>446.13</v>
      </c>
      <c r="M1010">
        <v>457.4</v>
      </c>
      <c r="N1010">
        <v>469.75</v>
      </c>
      <c r="O1010">
        <v>482.61</v>
      </c>
      <c r="P1010">
        <v>497.17</v>
      </c>
      <c r="Q1010">
        <v>511.56</v>
      </c>
      <c r="R1010">
        <v>528.69000000000005</v>
      </c>
      <c r="S1010">
        <v>545.96</v>
      </c>
      <c r="T1010">
        <v>563.86</v>
      </c>
      <c r="U1010">
        <v>584.4</v>
      </c>
      <c r="V1010">
        <v>605.14</v>
      </c>
      <c r="W1010">
        <v>626.02</v>
      </c>
      <c r="X1010">
        <v>647.04</v>
      </c>
      <c r="Y1010">
        <v>666.72</v>
      </c>
      <c r="Z1010">
        <v>687.13</v>
      </c>
      <c r="AA1010">
        <v>707.34</v>
      </c>
      <c r="AB1010">
        <v>728.77</v>
      </c>
      <c r="AC1010">
        <v>749.32</v>
      </c>
      <c r="AD1010">
        <v>770.9</v>
      </c>
      <c r="AE1010">
        <v>793.49</v>
      </c>
      <c r="AF1010">
        <v>817.07</v>
      </c>
      <c r="AG1010">
        <v>837.73</v>
      </c>
      <c r="AH1010">
        <v>837.24</v>
      </c>
      <c r="AI1010">
        <v>833.47</v>
      </c>
      <c r="AJ1010">
        <v>830.67</v>
      </c>
      <c r="AK1010">
        <v>827.16</v>
      </c>
    </row>
    <row r="1011" spans="1:37" x14ac:dyDescent="0.3">
      <c r="A1011" s="86" t="str">
        <f t="shared" si="15"/>
        <v>SDGbaseTra_UrbAS_IRTYIXhhd-8</v>
      </c>
      <c r="B1011" s="2" t="s">
        <v>222</v>
      </c>
      <c r="C1011" s="4" t="s">
        <v>232</v>
      </c>
      <c r="D1011" s="7" t="s">
        <v>95</v>
      </c>
      <c r="E1011" t="s">
        <v>92</v>
      </c>
      <c r="F1011">
        <v>748.01</v>
      </c>
      <c r="G1011">
        <v>714.1</v>
      </c>
      <c r="H1011">
        <v>741.45</v>
      </c>
      <c r="I1011">
        <v>758.69</v>
      </c>
      <c r="J1011">
        <v>769.19</v>
      </c>
      <c r="K1011">
        <v>784.87</v>
      </c>
      <c r="L1011">
        <v>803.52</v>
      </c>
      <c r="M1011">
        <v>823.37</v>
      </c>
      <c r="N1011">
        <v>845.15</v>
      </c>
      <c r="O1011">
        <v>867.17</v>
      </c>
      <c r="P1011">
        <v>892.82</v>
      </c>
      <c r="Q1011">
        <v>917.99</v>
      </c>
      <c r="R1011">
        <v>949.33</v>
      </c>
      <c r="S1011">
        <v>979.9</v>
      </c>
      <c r="T1011">
        <v>1011.6</v>
      </c>
      <c r="U1011">
        <v>1048.33</v>
      </c>
      <c r="V1011">
        <v>1084.8</v>
      </c>
      <c r="W1011">
        <v>1121.72</v>
      </c>
      <c r="X1011">
        <v>1159.01</v>
      </c>
      <c r="Y1011">
        <v>1193.26</v>
      </c>
      <c r="Z1011">
        <v>1229.32</v>
      </c>
      <c r="AA1011">
        <v>1264.58</v>
      </c>
      <c r="AB1011">
        <v>1302.02</v>
      </c>
      <c r="AC1011">
        <v>1337.24</v>
      </c>
      <c r="AD1011">
        <v>1374.71</v>
      </c>
      <c r="AE1011">
        <v>1414.05</v>
      </c>
      <c r="AF1011">
        <v>1455.16</v>
      </c>
      <c r="AG1011">
        <v>1490.44</v>
      </c>
      <c r="AH1011">
        <v>1483.5</v>
      </c>
      <c r="AI1011">
        <v>1474.04</v>
      </c>
      <c r="AJ1011">
        <v>1466.85</v>
      </c>
      <c r="AK1011">
        <v>1458.15</v>
      </c>
    </row>
    <row r="1012" spans="1:37" x14ac:dyDescent="0.3">
      <c r="A1012" s="86" t="str">
        <f t="shared" si="15"/>
        <v>SDGbaseTra_UrbAS_IRTYIXhhd-9</v>
      </c>
      <c r="B1012" s="2" t="s">
        <v>222</v>
      </c>
      <c r="C1012" s="4" t="s">
        <v>232</v>
      </c>
      <c r="D1012" s="7" t="s">
        <v>95</v>
      </c>
      <c r="E1012" t="s">
        <v>93</v>
      </c>
      <c r="F1012">
        <v>1780.4</v>
      </c>
      <c r="G1012">
        <v>1676.38</v>
      </c>
      <c r="H1012">
        <v>1751.89</v>
      </c>
      <c r="I1012">
        <v>1788.06</v>
      </c>
      <c r="J1012">
        <v>1804.68</v>
      </c>
      <c r="K1012">
        <v>1842.06</v>
      </c>
      <c r="L1012">
        <v>1885.28</v>
      </c>
      <c r="M1012">
        <v>1930.37</v>
      </c>
      <c r="N1012">
        <v>1980.3</v>
      </c>
      <c r="O1012">
        <v>2031.73</v>
      </c>
      <c r="P1012">
        <v>2091.06</v>
      </c>
      <c r="Q1012">
        <v>2148.67</v>
      </c>
      <c r="R1012">
        <v>2224.31</v>
      </c>
      <c r="S1012">
        <v>2295.84</v>
      </c>
      <c r="T1012">
        <v>2370.2600000000002</v>
      </c>
      <c r="U1012">
        <v>2456.92</v>
      </c>
      <c r="V1012">
        <v>2541.38</v>
      </c>
      <c r="W1012">
        <v>2627.75</v>
      </c>
      <c r="X1012">
        <v>2715.44</v>
      </c>
      <c r="Y1012">
        <v>2795.54</v>
      </c>
      <c r="Z1012">
        <v>2881.4</v>
      </c>
      <c r="AA1012">
        <v>2963.87</v>
      </c>
      <c r="AB1012">
        <v>3054.56</v>
      </c>
      <c r="AC1012">
        <v>3137.27</v>
      </c>
      <c r="AD1012">
        <v>3224.12</v>
      </c>
      <c r="AE1012">
        <v>3315.03</v>
      </c>
      <c r="AF1012">
        <v>3410.01</v>
      </c>
      <c r="AG1012">
        <v>3490.42</v>
      </c>
      <c r="AH1012">
        <v>3470.31</v>
      </c>
      <c r="AI1012">
        <v>3447.2</v>
      </c>
      <c r="AJ1012">
        <v>3427.49</v>
      </c>
      <c r="AK1012">
        <v>3402.64</v>
      </c>
    </row>
    <row r="1013" spans="1:37" s="20" customFormat="1" x14ac:dyDescent="0.3">
      <c r="A1013" s="86" t="str">
        <f t="shared" si="15"/>
        <v>SDGbaseTra_UrbAS_IRTC_YIXtotal</v>
      </c>
      <c r="B1013" s="18" t="s">
        <v>222</v>
      </c>
      <c r="C1013" s="19" t="s">
        <v>232</v>
      </c>
      <c r="D1013" s="52" t="s">
        <v>224</v>
      </c>
      <c r="E1013" s="20" t="s">
        <v>1</v>
      </c>
      <c r="F1013" s="30">
        <v>5873.17</v>
      </c>
      <c r="G1013" s="30">
        <v>5575.49</v>
      </c>
      <c r="H1013" s="30">
        <v>5743.93</v>
      </c>
      <c r="I1013" s="30">
        <v>5871.66</v>
      </c>
      <c r="J1013" s="30">
        <v>5956.96</v>
      </c>
      <c r="K1013" s="30">
        <v>6083.27</v>
      </c>
      <c r="L1013" s="30">
        <v>6226.03</v>
      </c>
      <c r="M1013" s="30">
        <v>6372.98</v>
      </c>
      <c r="N1013" s="30">
        <v>6534.9</v>
      </c>
      <c r="O1013" s="30">
        <v>6715.3</v>
      </c>
      <c r="P1013" s="30">
        <v>6913.62</v>
      </c>
      <c r="Q1013" s="30">
        <v>7110.23</v>
      </c>
      <c r="R1013" s="30">
        <v>7354.88</v>
      </c>
      <c r="S1013" s="30">
        <v>7594.65</v>
      </c>
      <c r="T1013" s="30">
        <v>7844.92</v>
      </c>
      <c r="U1013" s="30">
        <v>8130.19</v>
      </c>
      <c r="V1013" s="30">
        <v>8409.2800000000007</v>
      </c>
      <c r="W1013" s="30">
        <v>8697.23</v>
      </c>
      <c r="X1013" s="30">
        <v>8995.02</v>
      </c>
      <c r="Y1013" s="30">
        <v>9276.84</v>
      </c>
      <c r="Z1013" s="30">
        <v>9575.6200000000008</v>
      </c>
      <c r="AA1013" s="30">
        <v>9865.16</v>
      </c>
      <c r="AB1013" s="30">
        <v>10186.25</v>
      </c>
      <c r="AC1013" s="30">
        <v>10486.61</v>
      </c>
      <c r="AD1013" s="30">
        <v>10791.47</v>
      </c>
      <c r="AE1013" s="30">
        <v>11107.4</v>
      </c>
      <c r="AF1013" s="30">
        <v>11435.43</v>
      </c>
      <c r="AG1013" s="30">
        <v>11753.57</v>
      </c>
      <c r="AH1013" s="30">
        <v>11813.21</v>
      </c>
      <c r="AI1013" s="30">
        <v>11828.9</v>
      </c>
      <c r="AJ1013" s="30">
        <v>11840.64</v>
      </c>
      <c r="AK1013" s="30">
        <v>11831.76</v>
      </c>
    </row>
    <row r="1014" spans="1:37" s="20" customFormat="1" x14ac:dyDescent="0.3">
      <c r="A1014" s="86" t="str">
        <f t="shared" si="15"/>
        <v>SDGbaseTra_UrbAS_IRTTINSXent-n</v>
      </c>
      <c r="B1014" s="18" t="s">
        <v>222</v>
      </c>
      <c r="C1014" s="19" t="s">
        <v>232</v>
      </c>
      <c r="D1014" s="52" t="s">
        <v>94</v>
      </c>
      <c r="E1014" s="20" t="s">
        <v>82</v>
      </c>
      <c r="F1014" s="27">
        <v>0.14000000000000001</v>
      </c>
      <c r="G1014" s="27">
        <v>0.17</v>
      </c>
      <c r="H1014" s="27">
        <v>0.16</v>
      </c>
      <c r="I1014" s="27">
        <v>0.18</v>
      </c>
      <c r="J1014" s="27">
        <v>0.2</v>
      </c>
      <c r="K1014" s="27">
        <v>0.2</v>
      </c>
      <c r="L1014" s="27">
        <v>0.2</v>
      </c>
      <c r="M1014" s="27">
        <v>0.2</v>
      </c>
      <c r="N1014" s="27">
        <v>0.2</v>
      </c>
      <c r="O1014" s="27">
        <v>0.2</v>
      </c>
      <c r="P1014" s="27">
        <v>0.2</v>
      </c>
      <c r="Q1014" s="27">
        <v>0.2</v>
      </c>
      <c r="R1014" s="27">
        <v>0.2</v>
      </c>
      <c r="S1014" s="27">
        <v>0.19</v>
      </c>
      <c r="T1014" s="27">
        <v>0.19</v>
      </c>
      <c r="U1014" s="27">
        <v>0.19</v>
      </c>
      <c r="V1014" s="27">
        <v>0.18</v>
      </c>
      <c r="W1014" s="27">
        <v>0.18</v>
      </c>
      <c r="X1014" s="27">
        <v>0.18</v>
      </c>
      <c r="Y1014" s="27">
        <v>0.17</v>
      </c>
      <c r="Z1014" s="27">
        <v>0.17</v>
      </c>
      <c r="AA1014" s="27">
        <v>0.17</v>
      </c>
      <c r="AB1014" s="27">
        <v>0.16</v>
      </c>
      <c r="AC1014" s="27">
        <v>0.16</v>
      </c>
      <c r="AD1014" s="27">
        <v>0.16</v>
      </c>
      <c r="AE1014" s="27">
        <v>0.16</v>
      </c>
      <c r="AF1014" s="27">
        <v>0.16</v>
      </c>
      <c r="AG1014" s="27">
        <v>0.16</v>
      </c>
      <c r="AH1014" s="27">
        <v>0.16</v>
      </c>
      <c r="AI1014" s="27">
        <v>0.16</v>
      </c>
      <c r="AJ1014" s="27">
        <v>0.17</v>
      </c>
      <c r="AK1014" s="27">
        <v>0.17</v>
      </c>
    </row>
    <row r="1015" spans="1:37" s="20" customFormat="1" x14ac:dyDescent="0.3">
      <c r="A1015" s="86" t="str">
        <f t="shared" si="15"/>
        <v>SDGbaseTra_UrbAS_IRTTINSXent-e</v>
      </c>
      <c r="B1015" s="18" t="s">
        <v>222</v>
      </c>
      <c r="C1015" s="19" t="s">
        <v>232</v>
      </c>
      <c r="D1015" s="52" t="s">
        <v>94</v>
      </c>
      <c r="E1015" s="20" t="s">
        <v>83</v>
      </c>
      <c r="F1015" s="20">
        <v>0.11</v>
      </c>
      <c r="G1015" s="20">
        <v>0.12</v>
      </c>
      <c r="H1015" s="20">
        <v>0.12</v>
      </c>
      <c r="I1015" s="20">
        <v>0.12</v>
      </c>
      <c r="J1015" s="20">
        <v>0.12</v>
      </c>
      <c r="K1015" s="20">
        <v>0.12</v>
      </c>
      <c r="L1015" s="20">
        <v>0.12</v>
      </c>
      <c r="M1015" s="20">
        <v>0.12</v>
      </c>
      <c r="N1015" s="20">
        <v>0.12</v>
      </c>
      <c r="O1015" s="20">
        <v>0.12</v>
      </c>
      <c r="P1015" s="20">
        <v>0.12</v>
      </c>
      <c r="Q1015" s="20">
        <v>0.12</v>
      </c>
      <c r="R1015" s="20">
        <v>0.12</v>
      </c>
      <c r="S1015" s="20">
        <v>0.12</v>
      </c>
      <c r="T1015" s="20">
        <v>0.12</v>
      </c>
      <c r="U1015" s="20">
        <v>0.12</v>
      </c>
      <c r="V1015" s="20">
        <v>0.12</v>
      </c>
      <c r="W1015" s="20">
        <v>0.12</v>
      </c>
      <c r="X1015" s="20">
        <v>0.11</v>
      </c>
      <c r="Y1015" s="20">
        <v>0.11</v>
      </c>
      <c r="Z1015" s="20">
        <v>0.11</v>
      </c>
      <c r="AA1015" s="20">
        <v>0.11</v>
      </c>
      <c r="AB1015" s="20">
        <v>0.11</v>
      </c>
      <c r="AC1015" s="20">
        <v>0.11</v>
      </c>
      <c r="AD1015" s="20">
        <v>0.11</v>
      </c>
      <c r="AE1015" s="20">
        <v>0.11</v>
      </c>
      <c r="AF1015" s="20">
        <v>0.11</v>
      </c>
      <c r="AG1015" s="20">
        <v>0.11</v>
      </c>
      <c r="AH1015" s="20">
        <v>0.11</v>
      </c>
      <c r="AI1015" s="20">
        <v>0.11</v>
      </c>
      <c r="AJ1015" s="20">
        <v>0.11</v>
      </c>
      <c r="AK1015" s="20">
        <v>0.11</v>
      </c>
    </row>
    <row r="1016" spans="1:37" x14ac:dyDescent="0.3">
      <c r="A1016" s="86" t="str">
        <f t="shared" si="15"/>
        <v>SDGbaseTra_UrbAS_IRTTINSXhhd-0</v>
      </c>
      <c r="B1016" s="2" t="s">
        <v>222</v>
      </c>
      <c r="C1016" s="4" t="s">
        <v>232</v>
      </c>
      <c r="D1016" s="7" t="s">
        <v>94</v>
      </c>
      <c r="E1016" t="s">
        <v>84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</row>
    <row r="1017" spans="1:37" x14ac:dyDescent="0.3">
      <c r="A1017" s="86" t="str">
        <f t="shared" si="15"/>
        <v>SDGbaseTra_UrbAS_IRTTINSXhhd-1</v>
      </c>
      <c r="B1017" s="2" t="s">
        <v>222</v>
      </c>
      <c r="C1017" s="4" t="s">
        <v>232</v>
      </c>
      <c r="D1017" s="7" t="s">
        <v>94</v>
      </c>
      <c r="E1017" t="s">
        <v>85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</row>
    <row r="1018" spans="1:37" x14ac:dyDescent="0.3">
      <c r="A1018" s="86" t="str">
        <f t="shared" si="15"/>
        <v>SDGbaseTra_UrbAS_IRTTINSXhhd-2</v>
      </c>
      <c r="B1018" s="2" t="s">
        <v>222</v>
      </c>
      <c r="C1018" s="4" t="s">
        <v>232</v>
      </c>
      <c r="D1018" s="7" t="s">
        <v>94</v>
      </c>
      <c r="E1018" t="s">
        <v>86</v>
      </c>
      <c r="F1018">
        <v>0.01</v>
      </c>
      <c r="G1018">
        <v>0.01</v>
      </c>
      <c r="H1018">
        <v>0.01</v>
      </c>
      <c r="I1018">
        <v>0.01</v>
      </c>
      <c r="J1018">
        <v>0.01</v>
      </c>
      <c r="K1018">
        <v>0.01</v>
      </c>
      <c r="L1018">
        <v>0.01</v>
      </c>
      <c r="M1018">
        <v>0.01</v>
      </c>
      <c r="N1018">
        <v>0.01</v>
      </c>
      <c r="O1018">
        <v>0.01</v>
      </c>
      <c r="P1018">
        <v>0.01</v>
      </c>
      <c r="Q1018">
        <v>0.01</v>
      </c>
      <c r="R1018">
        <v>0.01</v>
      </c>
      <c r="S1018">
        <v>0.01</v>
      </c>
      <c r="T1018">
        <v>0.01</v>
      </c>
      <c r="U1018">
        <v>0.01</v>
      </c>
      <c r="V1018">
        <v>0.01</v>
      </c>
      <c r="W1018">
        <v>0.01</v>
      </c>
      <c r="X1018">
        <v>0.01</v>
      </c>
      <c r="Y1018">
        <v>0.01</v>
      </c>
      <c r="Z1018">
        <v>0.01</v>
      </c>
      <c r="AA1018">
        <v>0.01</v>
      </c>
      <c r="AB1018">
        <v>0.01</v>
      </c>
      <c r="AC1018">
        <v>0.01</v>
      </c>
      <c r="AD1018">
        <v>0.01</v>
      </c>
      <c r="AE1018">
        <v>0.01</v>
      </c>
      <c r="AF1018">
        <v>0.01</v>
      </c>
      <c r="AG1018">
        <v>0.01</v>
      </c>
      <c r="AH1018">
        <v>0.01</v>
      </c>
      <c r="AI1018">
        <v>0.01</v>
      </c>
      <c r="AJ1018">
        <v>0.01</v>
      </c>
      <c r="AK1018">
        <v>0.01</v>
      </c>
    </row>
    <row r="1019" spans="1:37" x14ac:dyDescent="0.3">
      <c r="A1019" s="86" t="str">
        <f t="shared" si="15"/>
        <v>SDGbaseTra_UrbAS_IRTTINSXhhd-3</v>
      </c>
      <c r="B1019" s="2" t="s">
        <v>222</v>
      </c>
      <c r="C1019" s="4" t="s">
        <v>232</v>
      </c>
      <c r="D1019" s="7" t="s">
        <v>94</v>
      </c>
      <c r="E1019" t="s">
        <v>87</v>
      </c>
      <c r="F1019">
        <v>0.01</v>
      </c>
      <c r="G1019">
        <v>0.01</v>
      </c>
      <c r="H1019">
        <v>0.01</v>
      </c>
      <c r="I1019">
        <v>0.01</v>
      </c>
      <c r="J1019">
        <v>0.01</v>
      </c>
      <c r="K1019">
        <v>0.01</v>
      </c>
      <c r="L1019">
        <v>0.01</v>
      </c>
      <c r="M1019">
        <v>0.01</v>
      </c>
      <c r="N1019">
        <v>0.01</v>
      </c>
      <c r="O1019">
        <v>0.01</v>
      </c>
      <c r="P1019">
        <v>0.01</v>
      </c>
      <c r="Q1019">
        <v>0.01</v>
      </c>
      <c r="R1019">
        <v>0.01</v>
      </c>
      <c r="S1019">
        <v>0.01</v>
      </c>
      <c r="T1019">
        <v>0.01</v>
      </c>
      <c r="U1019">
        <v>0.01</v>
      </c>
      <c r="V1019">
        <v>0.01</v>
      </c>
      <c r="W1019">
        <v>0.01</v>
      </c>
      <c r="X1019">
        <v>0.01</v>
      </c>
      <c r="Y1019">
        <v>0.01</v>
      </c>
      <c r="Z1019">
        <v>0.01</v>
      </c>
      <c r="AA1019">
        <v>0.01</v>
      </c>
      <c r="AB1019">
        <v>0.01</v>
      </c>
      <c r="AC1019">
        <v>0.01</v>
      </c>
      <c r="AD1019">
        <v>0.01</v>
      </c>
      <c r="AE1019">
        <v>0.01</v>
      </c>
      <c r="AF1019">
        <v>0.01</v>
      </c>
      <c r="AG1019">
        <v>0.01</v>
      </c>
      <c r="AH1019">
        <v>0.01</v>
      </c>
      <c r="AI1019">
        <v>0.01</v>
      </c>
      <c r="AJ1019">
        <v>0.01</v>
      </c>
      <c r="AK1019">
        <v>0.01</v>
      </c>
    </row>
    <row r="1020" spans="1:37" x14ac:dyDescent="0.3">
      <c r="A1020" s="86" t="str">
        <f t="shared" si="15"/>
        <v>SDGbaseTra_UrbAS_IRTTINSXhhd-4</v>
      </c>
      <c r="B1020" s="2" t="s">
        <v>222</v>
      </c>
      <c r="C1020" s="4" t="s">
        <v>232</v>
      </c>
      <c r="D1020" s="7" t="s">
        <v>94</v>
      </c>
      <c r="E1020" t="s">
        <v>88</v>
      </c>
      <c r="F1020">
        <v>0.02</v>
      </c>
      <c r="G1020">
        <v>0.02</v>
      </c>
      <c r="H1020">
        <v>0.02</v>
      </c>
      <c r="I1020">
        <v>0.02</v>
      </c>
      <c r="J1020">
        <v>0.03</v>
      </c>
      <c r="K1020">
        <v>0.03</v>
      </c>
      <c r="L1020">
        <v>0.03</v>
      </c>
      <c r="M1020">
        <v>0.03</v>
      </c>
      <c r="N1020">
        <v>0.03</v>
      </c>
      <c r="O1020">
        <v>0.03</v>
      </c>
      <c r="P1020">
        <v>0.03</v>
      </c>
      <c r="Q1020">
        <v>0.03</v>
      </c>
      <c r="R1020">
        <v>0.03</v>
      </c>
      <c r="S1020">
        <v>0.03</v>
      </c>
      <c r="T1020">
        <v>0.03</v>
      </c>
      <c r="U1020">
        <v>0.03</v>
      </c>
      <c r="V1020">
        <v>0.02</v>
      </c>
      <c r="W1020">
        <v>0.02</v>
      </c>
      <c r="X1020">
        <v>0.02</v>
      </c>
      <c r="Y1020">
        <v>0.02</v>
      </c>
      <c r="Z1020">
        <v>0.02</v>
      </c>
      <c r="AA1020">
        <v>0.02</v>
      </c>
      <c r="AB1020">
        <v>0.02</v>
      </c>
      <c r="AC1020">
        <v>0.02</v>
      </c>
      <c r="AD1020">
        <v>0.02</v>
      </c>
      <c r="AE1020">
        <v>0.02</v>
      </c>
      <c r="AF1020">
        <v>0.02</v>
      </c>
      <c r="AG1020">
        <v>0.02</v>
      </c>
      <c r="AH1020">
        <v>0.02</v>
      </c>
      <c r="AI1020">
        <v>0.02</v>
      </c>
      <c r="AJ1020">
        <v>0.02</v>
      </c>
      <c r="AK1020">
        <v>0.02</v>
      </c>
    </row>
    <row r="1021" spans="1:37" x14ac:dyDescent="0.3">
      <c r="A1021" s="86" t="str">
        <f t="shared" si="15"/>
        <v>SDGbaseTra_UrbAS_IRTTINSXhhd-5</v>
      </c>
      <c r="B1021" s="2" t="s">
        <v>222</v>
      </c>
      <c r="C1021" s="4" t="s">
        <v>232</v>
      </c>
      <c r="D1021" s="7" t="s">
        <v>94</v>
      </c>
      <c r="E1021" t="s">
        <v>89</v>
      </c>
      <c r="F1021">
        <v>0.04</v>
      </c>
      <c r="G1021">
        <v>0.05</v>
      </c>
      <c r="H1021">
        <v>0.04</v>
      </c>
      <c r="I1021">
        <v>0.05</v>
      </c>
      <c r="J1021">
        <v>0.05</v>
      </c>
      <c r="K1021">
        <v>0.05</v>
      </c>
      <c r="L1021">
        <v>0.05</v>
      </c>
      <c r="M1021">
        <v>0.05</v>
      </c>
      <c r="N1021">
        <v>0.06</v>
      </c>
      <c r="O1021">
        <v>0.05</v>
      </c>
      <c r="P1021">
        <v>0.06</v>
      </c>
      <c r="Q1021">
        <v>0.06</v>
      </c>
      <c r="R1021">
        <v>0.05</v>
      </c>
      <c r="S1021">
        <v>0.05</v>
      </c>
      <c r="T1021">
        <v>0.05</v>
      </c>
      <c r="U1021">
        <v>0.05</v>
      </c>
      <c r="V1021">
        <v>0.05</v>
      </c>
      <c r="W1021">
        <v>0.05</v>
      </c>
      <c r="X1021">
        <v>0.05</v>
      </c>
      <c r="Y1021">
        <v>0.05</v>
      </c>
      <c r="Z1021">
        <v>0.05</v>
      </c>
      <c r="AA1021">
        <v>0.05</v>
      </c>
      <c r="AB1021">
        <v>0.04</v>
      </c>
      <c r="AC1021">
        <v>0.04</v>
      </c>
      <c r="AD1021">
        <v>0.04</v>
      </c>
      <c r="AE1021">
        <v>0.04</v>
      </c>
      <c r="AF1021">
        <v>0.04</v>
      </c>
      <c r="AG1021">
        <v>0.04</v>
      </c>
      <c r="AH1021">
        <v>0.04</v>
      </c>
      <c r="AI1021">
        <v>0.04</v>
      </c>
      <c r="AJ1021">
        <v>0.05</v>
      </c>
      <c r="AK1021">
        <v>0.05</v>
      </c>
    </row>
    <row r="1022" spans="1:37" x14ac:dyDescent="0.3">
      <c r="A1022" s="86" t="str">
        <f t="shared" si="15"/>
        <v>SDGbaseTra_UrbAS_IRTTINSXhhd-6</v>
      </c>
      <c r="B1022" s="2" t="s">
        <v>222</v>
      </c>
      <c r="C1022" s="4" t="s">
        <v>232</v>
      </c>
      <c r="D1022" s="7" t="s">
        <v>94</v>
      </c>
      <c r="E1022" t="s">
        <v>90</v>
      </c>
      <c r="F1022">
        <v>0.05</v>
      </c>
      <c r="G1022">
        <v>0.06</v>
      </c>
      <c r="H1022">
        <v>0.06</v>
      </c>
      <c r="I1022">
        <v>7.0000000000000007E-2</v>
      </c>
      <c r="J1022">
        <v>7.0000000000000007E-2</v>
      </c>
      <c r="K1022">
        <v>7.0000000000000007E-2</v>
      </c>
      <c r="L1022">
        <v>7.0000000000000007E-2</v>
      </c>
      <c r="M1022">
        <v>7.0000000000000007E-2</v>
      </c>
      <c r="N1022">
        <v>7.0000000000000007E-2</v>
      </c>
      <c r="O1022">
        <v>7.0000000000000007E-2</v>
      </c>
      <c r="P1022">
        <v>7.0000000000000007E-2</v>
      </c>
      <c r="Q1022">
        <v>7.0000000000000007E-2</v>
      </c>
      <c r="R1022">
        <v>7.0000000000000007E-2</v>
      </c>
      <c r="S1022">
        <v>7.0000000000000007E-2</v>
      </c>
      <c r="T1022">
        <v>7.0000000000000007E-2</v>
      </c>
      <c r="U1022">
        <v>7.0000000000000007E-2</v>
      </c>
      <c r="V1022">
        <v>7.0000000000000007E-2</v>
      </c>
      <c r="W1022">
        <v>7.0000000000000007E-2</v>
      </c>
      <c r="X1022">
        <v>0.06</v>
      </c>
      <c r="Y1022">
        <v>0.06</v>
      </c>
      <c r="Z1022">
        <v>0.06</v>
      </c>
      <c r="AA1022">
        <v>0.06</v>
      </c>
      <c r="AB1022">
        <v>0.06</v>
      </c>
      <c r="AC1022">
        <v>0.06</v>
      </c>
      <c r="AD1022">
        <v>0.06</v>
      </c>
      <c r="AE1022">
        <v>0.06</v>
      </c>
      <c r="AF1022">
        <v>0.06</v>
      </c>
      <c r="AG1022">
        <v>0.06</v>
      </c>
      <c r="AH1022">
        <v>0.06</v>
      </c>
      <c r="AI1022">
        <v>0.06</v>
      </c>
      <c r="AJ1022">
        <v>0.06</v>
      </c>
      <c r="AK1022">
        <v>0.06</v>
      </c>
    </row>
    <row r="1023" spans="1:37" x14ac:dyDescent="0.3">
      <c r="A1023" s="86" t="str">
        <f t="shared" si="15"/>
        <v>SDGbaseTra_UrbAS_IRTTINSXhhd-7</v>
      </c>
      <c r="B1023" s="2" t="s">
        <v>222</v>
      </c>
      <c r="C1023" s="4" t="s">
        <v>232</v>
      </c>
      <c r="D1023" s="7" t="s">
        <v>94</v>
      </c>
      <c r="E1023" t="s">
        <v>91</v>
      </c>
      <c r="F1023">
        <v>0.08</v>
      </c>
      <c r="G1023">
        <v>0.1</v>
      </c>
      <c r="H1023">
        <v>0.1</v>
      </c>
      <c r="I1023">
        <v>0.11</v>
      </c>
      <c r="J1023">
        <v>0.12</v>
      </c>
      <c r="K1023">
        <v>0.12</v>
      </c>
      <c r="L1023">
        <v>0.12</v>
      </c>
      <c r="M1023">
        <v>0.12</v>
      </c>
      <c r="N1023">
        <v>0.12</v>
      </c>
      <c r="O1023">
        <v>0.12</v>
      </c>
      <c r="P1023">
        <v>0.12</v>
      </c>
      <c r="Q1023">
        <v>0.12</v>
      </c>
      <c r="R1023">
        <v>0.12</v>
      </c>
      <c r="S1023">
        <v>0.11</v>
      </c>
      <c r="T1023">
        <v>0.11</v>
      </c>
      <c r="U1023">
        <v>0.11</v>
      </c>
      <c r="V1023">
        <v>0.11</v>
      </c>
      <c r="W1023">
        <v>0.11</v>
      </c>
      <c r="X1023">
        <v>0.1</v>
      </c>
      <c r="Y1023">
        <v>0.1</v>
      </c>
      <c r="Z1023">
        <v>0.1</v>
      </c>
      <c r="AA1023">
        <v>0.1</v>
      </c>
      <c r="AB1023">
        <v>0.1</v>
      </c>
      <c r="AC1023">
        <v>0.09</v>
      </c>
      <c r="AD1023">
        <v>0.09</v>
      </c>
      <c r="AE1023">
        <v>0.09</v>
      </c>
      <c r="AF1023">
        <v>0.09</v>
      </c>
      <c r="AG1023">
        <v>0.09</v>
      </c>
      <c r="AH1023">
        <v>0.09</v>
      </c>
      <c r="AI1023">
        <v>0.09</v>
      </c>
      <c r="AJ1023">
        <v>0.1</v>
      </c>
      <c r="AK1023">
        <v>0.1</v>
      </c>
    </row>
    <row r="1024" spans="1:37" x14ac:dyDescent="0.3">
      <c r="A1024" s="86" t="str">
        <f t="shared" si="15"/>
        <v>SDGbaseTra_UrbAS_IRTTINSXhhd-8</v>
      </c>
      <c r="B1024" s="2" t="s">
        <v>222</v>
      </c>
      <c r="C1024" s="4" t="s">
        <v>232</v>
      </c>
      <c r="D1024" s="7" t="s">
        <v>94</v>
      </c>
      <c r="E1024" t="s">
        <v>92</v>
      </c>
      <c r="F1024">
        <v>0.15</v>
      </c>
      <c r="G1024">
        <v>0.18</v>
      </c>
      <c r="H1024">
        <v>0.17</v>
      </c>
      <c r="I1024">
        <v>0.19</v>
      </c>
      <c r="J1024">
        <v>0.21</v>
      </c>
      <c r="K1024">
        <v>0.21</v>
      </c>
      <c r="L1024">
        <v>0.21</v>
      </c>
      <c r="M1024">
        <v>0.21</v>
      </c>
      <c r="N1024">
        <v>0.22</v>
      </c>
      <c r="O1024">
        <v>0.21</v>
      </c>
      <c r="P1024">
        <v>0.21</v>
      </c>
      <c r="Q1024">
        <v>0.22</v>
      </c>
      <c r="R1024">
        <v>0.21</v>
      </c>
      <c r="S1024">
        <v>0.2</v>
      </c>
      <c r="T1024">
        <v>0.2</v>
      </c>
      <c r="U1024">
        <v>0.2</v>
      </c>
      <c r="V1024">
        <v>0.19</v>
      </c>
      <c r="W1024">
        <v>0.19</v>
      </c>
      <c r="X1024">
        <v>0.19</v>
      </c>
      <c r="Y1024">
        <v>0.18</v>
      </c>
      <c r="Z1024">
        <v>0.18</v>
      </c>
      <c r="AA1024">
        <v>0.18</v>
      </c>
      <c r="AB1024">
        <v>0.17</v>
      </c>
      <c r="AC1024">
        <v>0.17</v>
      </c>
      <c r="AD1024">
        <v>0.17</v>
      </c>
      <c r="AE1024">
        <v>0.17</v>
      </c>
      <c r="AF1024">
        <v>0.17</v>
      </c>
      <c r="AG1024">
        <v>0.16</v>
      </c>
      <c r="AH1024">
        <v>0.17</v>
      </c>
      <c r="AI1024">
        <v>0.17</v>
      </c>
      <c r="AJ1024">
        <v>0.18</v>
      </c>
      <c r="AK1024">
        <v>0.18</v>
      </c>
    </row>
    <row r="1025" spans="1:37" s="20" customFormat="1" x14ac:dyDescent="0.3">
      <c r="A1025" s="86" t="str">
        <f t="shared" si="15"/>
        <v>SDGbaseTra_UrbAS_IRTTINSXhhd-9</v>
      </c>
      <c r="B1025" s="18" t="s">
        <v>222</v>
      </c>
      <c r="C1025" s="19" t="s">
        <v>232</v>
      </c>
      <c r="D1025" s="52" t="s">
        <v>94</v>
      </c>
      <c r="E1025" s="20" t="s">
        <v>93</v>
      </c>
      <c r="F1025" s="27">
        <v>0.2</v>
      </c>
      <c r="G1025" s="27">
        <v>0.24</v>
      </c>
      <c r="H1025" s="27">
        <v>0.23</v>
      </c>
      <c r="I1025" s="27">
        <v>0.25</v>
      </c>
      <c r="J1025" s="27">
        <v>0.28000000000000003</v>
      </c>
      <c r="K1025" s="27">
        <v>0.28000000000000003</v>
      </c>
      <c r="L1025" s="27">
        <v>0.28000000000000003</v>
      </c>
      <c r="M1025" s="27">
        <v>0.28000000000000003</v>
      </c>
      <c r="N1025" s="27">
        <v>0.28999999999999998</v>
      </c>
      <c r="O1025" s="27">
        <v>0.28000000000000003</v>
      </c>
      <c r="P1025" s="27">
        <v>0.28999999999999998</v>
      </c>
      <c r="Q1025" s="27">
        <v>0.28999999999999998</v>
      </c>
      <c r="R1025" s="27">
        <v>0.28000000000000003</v>
      </c>
      <c r="S1025" s="27">
        <v>0.27</v>
      </c>
      <c r="T1025" s="27">
        <v>0.27</v>
      </c>
      <c r="U1025" s="27">
        <v>0.26</v>
      </c>
      <c r="V1025" s="27">
        <v>0.26</v>
      </c>
      <c r="W1025" s="27">
        <v>0.25</v>
      </c>
      <c r="X1025" s="27">
        <v>0.25</v>
      </c>
      <c r="Y1025" s="27">
        <v>0.24</v>
      </c>
      <c r="Z1025" s="27">
        <v>0.24</v>
      </c>
      <c r="AA1025" s="27">
        <v>0.24</v>
      </c>
      <c r="AB1025" s="27">
        <v>0.23</v>
      </c>
      <c r="AC1025" s="27">
        <v>0.23</v>
      </c>
      <c r="AD1025" s="27">
        <v>0.23</v>
      </c>
      <c r="AE1025" s="27">
        <v>0.22</v>
      </c>
      <c r="AF1025" s="27">
        <v>0.22</v>
      </c>
      <c r="AG1025" s="27">
        <v>0.22</v>
      </c>
      <c r="AH1025" s="27">
        <v>0.22</v>
      </c>
      <c r="AI1025" s="27">
        <v>0.23</v>
      </c>
      <c r="AJ1025" s="27">
        <v>0.23</v>
      </c>
      <c r="AK1025" s="27">
        <v>0.24</v>
      </c>
    </row>
    <row r="1026" spans="1:37" x14ac:dyDescent="0.3">
      <c r="A1026" s="86" t="str">
        <f t="shared" ref="A1026:A1089" si="16">_xlfn.CONCAT(C1026,D1026,E1026)</f>
        <v>SDGbaseTra_UrbAS_IRTMPSXent-n</v>
      </c>
      <c r="B1026" s="2" t="s">
        <v>222</v>
      </c>
      <c r="C1026" s="4" t="s">
        <v>232</v>
      </c>
      <c r="D1026" s="7" t="s">
        <v>81</v>
      </c>
      <c r="E1026" t="s">
        <v>82</v>
      </c>
      <c r="F1026">
        <v>0.44</v>
      </c>
      <c r="G1026">
        <v>0.44</v>
      </c>
      <c r="H1026">
        <v>0.44</v>
      </c>
      <c r="I1026">
        <v>0.44</v>
      </c>
      <c r="J1026">
        <v>0.44</v>
      </c>
      <c r="K1026">
        <v>0.44</v>
      </c>
      <c r="L1026">
        <v>0.44</v>
      </c>
      <c r="M1026">
        <v>0.44</v>
      </c>
      <c r="N1026">
        <v>0.44</v>
      </c>
      <c r="O1026">
        <v>0.44</v>
      </c>
      <c r="P1026">
        <v>0.44</v>
      </c>
      <c r="Q1026">
        <v>0.44</v>
      </c>
      <c r="R1026">
        <v>0.44</v>
      </c>
      <c r="S1026">
        <v>0.44</v>
      </c>
      <c r="T1026">
        <v>0.44</v>
      </c>
      <c r="U1026">
        <v>0.44</v>
      </c>
      <c r="V1026">
        <v>0.44</v>
      </c>
      <c r="W1026">
        <v>0.44</v>
      </c>
      <c r="X1026">
        <v>0.44</v>
      </c>
      <c r="Y1026">
        <v>0.44</v>
      </c>
      <c r="Z1026">
        <v>0.44</v>
      </c>
      <c r="AA1026">
        <v>0.44</v>
      </c>
      <c r="AB1026">
        <v>0.44</v>
      </c>
      <c r="AC1026">
        <v>0.44</v>
      </c>
      <c r="AD1026">
        <v>0.44</v>
      </c>
      <c r="AE1026">
        <v>0.44</v>
      </c>
      <c r="AF1026">
        <v>0.44</v>
      </c>
      <c r="AG1026">
        <v>0.44</v>
      </c>
      <c r="AH1026">
        <v>0.44</v>
      </c>
      <c r="AI1026">
        <v>0.44</v>
      </c>
      <c r="AJ1026">
        <v>0.44</v>
      </c>
      <c r="AK1026">
        <v>0.44</v>
      </c>
    </row>
    <row r="1027" spans="1:37" x14ac:dyDescent="0.3">
      <c r="A1027" s="86" t="str">
        <f t="shared" si="16"/>
        <v>SDGbaseTra_UrbAS_IRTMPSXent-e</v>
      </c>
      <c r="B1027" s="2" t="s">
        <v>222</v>
      </c>
      <c r="C1027" s="4" t="s">
        <v>232</v>
      </c>
      <c r="D1027" s="7" t="s">
        <v>81</v>
      </c>
      <c r="E1027" t="s">
        <v>83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</row>
    <row r="1028" spans="1:37" x14ac:dyDescent="0.3">
      <c r="A1028" s="86" t="str">
        <f t="shared" si="16"/>
        <v>SDGbaseTra_UrbAS_IRTMPSXhhd-0</v>
      </c>
      <c r="B1028" s="2" t="s">
        <v>222</v>
      </c>
      <c r="C1028" s="4" t="s">
        <v>232</v>
      </c>
      <c r="D1028" s="7" t="s">
        <v>81</v>
      </c>
      <c r="E1028" t="s">
        <v>84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0.01</v>
      </c>
      <c r="S1028">
        <v>0.01</v>
      </c>
      <c r="T1028">
        <v>0.01</v>
      </c>
      <c r="U1028">
        <v>0.01</v>
      </c>
      <c r="V1028">
        <v>0.01</v>
      </c>
      <c r="W1028">
        <v>0.01</v>
      </c>
      <c r="X1028">
        <v>0.01</v>
      </c>
      <c r="Y1028">
        <v>0.01</v>
      </c>
      <c r="Z1028">
        <v>0.01</v>
      </c>
      <c r="AA1028">
        <v>0.01</v>
      </c>
      <c r="AB1028">
        <v>0.01</v>
      </c>
      <c r="AC1028">
        <v>0.01</v>
      </c>
      <c r="AD1028">
        <v>0.01</v>
      </c>
      <c r="AE1028">
        <v>0.01</v>
      </c>
      <c r="AF1028">
        <v>0.01</v>
      </c>
      <c r="AG1028">
        <v>0.01</v>
      </c>
      <c r="AH1028">
        <v>0</v>
      </c>
      <c r="AI1028">
        <v>0</v>
      </c>
      <c r="AJ1028">
        <v>-0.01</v>
      </c>
      <c r="AK1028">
        <v>-0.01</v>
      </c>
    </row>
    <row r="1029" spans="1:37" x14ac:dyDescent="0.3">
      <c r="A1029" s="86" t="str">
        <f t="shared" si="16"/>
        <v>SDGbaseTra_UrbAS_IRTMPSXhhd-1</v>
      </c>
      <c r="B1029" s="2" t="s">
        <v>222</v>
      </c>
      <c r="C1029" s="4" t="s">
        <v>232</v>
      </c>
      <c r="D1029" s="7" t="s">
        <v>81</v>
      </c>
      <c r="E1029" t="s">
        <v>85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0.01</v>
      </c>
      <c r="S1029">
        <v>0.01</v>
      </c>
      <c r="T1029">
        <v>0.01</v>
      </c>
      <c r="U1029">
        <v>0.01</v>
      </c>
      <c r="V1029">
        <v>0.01</v>
      </c>
      <c r="W1029">
        <v>0.01</v>
      </c>
      <c r="X1029">
        <v>0.01</v>
      </c>
      <c r="Y1029">
        <v>0.01</v>
      </c>
      <c r="Z1029">
        <v>0.01</v>
      </c>
      <c r="AA1029">
        <v>0.01</v>
      </c>
      <c r="AB1029">
        <v>0.01</v>
      </c>
      <c r="AC1029">
        <v>0.01</v>
      </c>
      <c r="AD1029">
        <v>0.01</v>
      </c>
      <c r="AE1029">
        <v>0.01</v>
      </c>
      <c r="AF1029">
        <v>0.01</v>
      </c>
      <c r="AG1029">
        <v>0.01</v>
      </c>
      <c r="AH1029">
        <v>0</v>
      </c>
      <c r="AI1029">
        <v>0</v>
      </c>
      <c r="AJ1029">
        <v>-0.01</v>
      </c>
      <c r="AK1029">
        <v>-0.01</v>
      </c>
    </row>
    <row r="1030" spans="1:37" x14ac:dyDescent="0.3">
      <c r="A1030" s="86" t="str">
        <f t="shared" si="16"/>
        <v>SDGbaseTra_UrbAS_IRTMPSXhhd-2</v>
      </c>
      <c r="B1030" s="2" t="s">
        <v>222</v>
      </c>
      <c r="C1030" s="4" t="s">
        <v>232</v>
      </c>
      <c r="D1030" s="7" t="s">
        <v>81</v>
      </c>
      <c r="E1030" t="s">
        <v>86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0.01</v>
      </c>
      <c r="R1030">
        <v>0.01</v>
      </c>
      <c r="S1030">
        <v>0.01</v>
      </c>
      <c r="T1030">
        <v>0.01</v>
      </c>
      <c r="U1030">
        <v>0.01</v>
      </c>
      <c r="V1030">
        <v>0.01</v>
      </c>
      <c r="W1030">
        <v>0.01</v>
      </c>
      <c r="X1030">
        <v>0.01</v>
      </c>
      <c r="Y1030">
        <v>0.01</v>
      </c>
      <c r="Z1030">
        <v>0.01</v>
      </c>
      <c r="AA1030">
        <v>0.01</v>
      </c>
      <c r="AB1030">
        <v>0.01</v>
      </c>
      <c r="AC1030">
        <v>0.01</v>
      </c>
      <c r="AD1030">
        <v>0.01</v>
      </c>
      <c r="AE1030">
        <v>0.01</v>
      </c>
      <c r="AF1030">
        <v>0.01</v>
      </c>
      <c r="AG1030">
        <v>0.01</v>
      </c>
      <c r="AH1030">
        <v>0</v>
      </c>
      <c r="AI1030">
        <v>0</v>
      </c>
      <c r="AJ1030">
        <v>-0.01</v>
      </c>
      <c r="AK1030">
        <v>-0.01</v>
      </c>
    </row>
    <row r="1031" spans="1:37" x14ac:dyDescent="0.3">
      <c r="A1031" s="86" t="str">
        <f t="shared" si="16"/>
        <v>SDGbaseTra_UrbAS_IRTMPSXhhd-3</v>
      </c>
      <c r="B1031" s="2" t="s">
        <v>222</v>
      </c>
      <c r="C1031" s="4" t="s">
        <v>232</v>
      </c>
      <c r="D1031" s="7" t="s">
        <v>81</v>
      </c>
      <c r="E1031" t="s">
        <v>87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0.01</v>
      </c>
      <c r="O1031">
        <v>0.01</v>
      </c>
      <c r="P1031">
        <v>0.01</v>
      </c>
      <c r="Q1031">
        <v>0.01</v>
      </c>
      <c r="R1031">
        <v>0.01</v>
      </c>
      <c r="S1031">
        <v>0.01</v>
      </c>
      <c r="T1031">
        <v>0.01</v>
      </c>
      <c r="U1031">
        <v>0.01</v>
      </c>
      <c r="V1031">
        <v>0.01</v>
      </c>
      <c r="W1031">
        <v>0.01</v>
      </c>
      <c r="X1031">
        <v>0.01</v>
      </c>
      <c r="Y1031">
        <v>0.01</v>
      </c>
      <c r="Z1031">
        <v>0.01</v>
      </c>
      <c r="AA1031">
        <v>0.01</v>
      </c>
      <c r="AB1031">
        <v>0.01</v>
      </c>
      <c r="AC1031">
        <v>0.01</v>
      </c>
      <c r="AD1031">
        <v>0.01</v>
      </c>
      <c r="AE1031">
        <v>0.01</v>
      </c>
      <c r="AF1031">
        <v>0.01</v>
      </c>
      <c r="AG1031">
        <v>0.01</v>
      </c>
      <c r="AH1031">
        <v>0</v>
      </c>
      <c r="AI1031">
        <v>0</v>
      </c>
      <c r="AJ1031">
        <v>-0.01</v>
      </c>
      <c r="AK1031">
        <v>-0.01</v>
      </c>
    </row>
    <row r="1032" spans="1:37" x14ac:dyDescent="0.3">
      <c r="A1032" s="86" t="str">
        <f t="shared" si="16"/>
        <v>SDGbaseTra_UrbAS_IRTMPSXhhd-4</v>
      </c>
      <c r="B1032" s="2" t="s">
        <v>222</v>
      </c>
      <c r="C1032" s="4" t="s">
        <v>232</v>
      </c>
      <c r="D1032" s="7" t="s">
        <v>81</v>
      </c>
      <c r="E1032" t="s">
        <v>88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0.01</v>
      </c>
      <c r="N1032">
        <v>0.01</v>
      </c>
      <c r="O1032">
        <v>0.01</v>
      </c>
      <c r="P1032">
        <v>0.01</v>
      </c>
      <c r="Q1032">
        <v>0.01</v>
      </c>
      <c r="R1032">
        <v>0.01</v>
      </c>
      <c r="S1032">
        <v>0.01</v>
      </c>
      <c r="T1032">
        <v>0.01</v>
      </c>
      <c r="U1032">
        <v>0.01</v>
      </c>
      <c r="V1032">
        <v>0.01</v>
      </c>
      <c r="W1032">
        <v>0.01</v>
      </c>
      <c r="X1032">
        <v>0.01</v>
      </c>
      <c r="Y1032">
        <v>0.01</v>
      </c>
      <c r="Z1032">
        <v>0.01</v>
      </c>
      <c r="AA1032">
        <v>0.01</v>
      </c>
      <c r="AB1032">
        <v>0.01</v>
      </c>
      <c r="AC1032">
        <v>0.01</v>
      </c>
      <c r="AD1032">
        <v>0.01</v>
      </c>
      <c r="AE1032">
        <v>0.01</v>
      </c>
      <c r="AF1032">
        <v>0.01</v>
      </c>
      <c r="AG1032">
        <v>0.01</v>
      </c>
      <c r="AH1032">
        <v>0</v>
      </c>
      <c r="AI1032">
        <v>0</v>
      </c>
      <c r="AJ1032">
        <v>-0.01</v>
      </c>
      <c r="AK1032">
        <v>-0.01</v>
      </c>
    </row>
    <row r="1033" spans="1:37" x14ac:dyDescent="0.3">
      <c r="A1033" s="86" t="str">
        <f t="shared" si="16"/>
        <v>SDGbaseTra_UrbAS_IRTMPSXhhd-5</v>
      </c>
      <c r="B1033" s="2" t="s">
        <v>222</v>
      </c>
      <c r="C1033" s="4" t="s">
        <v>232</v>
      </c>
      <c r="D1033" s="7" t="s">
        <v>81</v>
      </c>
      <c r="E1033" t="s">
        <v>89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0.01</v>
      </c>
      <c r="N1033">
        <v>0.01</v>
      </c>
      <c r="O1033">
        <v>0.01</v>
      </c>
      <c r="P1033">
        <v>0.01</v>
      </c>
      <c r="Q1033">
        <v>0.01</v>
      </c>
      <c r="R1033">
        <v>0.01</v>
      </c>
      <c r="S1033">
        <v>0.01</v>
      </c>
      <c r="T1033">
        <v>0.01</v>
      </c>
      <c r="U1033">
        <v>0.01</v>
      </c>
      <c r="V1033">
        <v>0.01</v>
      </c>
      <c r="W1033">
        <v>0.01</v>
      </c>
      <c r="X1033">
        <v>0.01</v>
      </c>
      <c r="Y1033">
        <v>0.01</v>
      </c>
      <c r="Z1033">
        <v>0.01</v>
      </c>
      <c r="AA1033">
        <v>0.01</v>
      </c>
      <c r="AB1033">
        <v>0.01</v>
      </c>
      <c r="AC1033">
        <v>0.01</v>
      </c>
      <c r="AD1033">
        <v>0.01</v>
      </c>
      <c r="AE1033">
        <v>0.01</v>
      </c>
      <c r="AF1033">
        <v>0.01</v>
      </c>
      <c r="AG1033">
        <v>0.01</v>
      </c>
      <c r="AH1033">
        <v>0</v>
      </c>
      <c r="AI1033">
        <v>0</v>
      </c>
      <c r="AJ1033">
        <v>-0.01</v>
      </c>
      <c r="AK1033">
        <v>-0.01</v>
      </c>
    </row>
    <row r="1034" spans="1:37" x14ac:dyDescent="0.3">
      <c r="A1034" s="86" t="str">
        <f t="shared" si="16"/>
        <v>SDGbaseTra_UrbAS_IRTMPSXhhd-6</v>
      </c>
      <c r="B1034" s="2" t="s">
        <v>222</v>
      </c>
      <c r="C1034" s="4" t="s">
        <v>232</v>
      </c>
      <c r="D1034" s="7" t="s">
        <v>81</v>
      </c>
      <c r="E1034" t="s">
        <v>90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0.01</v>
      </c>
      <c r="N1034">
        <v>0.01</v>
      </c>
      <c r="O1034">
        <v>0.01</v>
      </c>
      <c r="P1034">
        <v>0.01</v>
      </c>
      <c r="Q1034">
        <v>0.01</v>
      </c>
      <c r="R1034">
        <v>0.01</v>
      </c>
      <c r="S1034">
        <v>0.01</v>
      </c>
      <c r="T1034">
        <v>0.01</v>
      </c>
      <c r="U1034">
        <v>0.01</v>
      </c>
      <c r="V1034">
        <v>0.01</v>
      </c>
      <c r="W1034">
        <v>0.01</v>
      </c>
      <c r="X1034">
        <v>0.01</v>
      </c>
      <c r="Y1034">
        <v>0.01</v>
      </c>
      <c r="Z1034">
        <v>0.01</v>
      </c>
      <c r="AA1034">
        <v>0.01</v>
      </c>
      <c r="AB1034">
        <v>0.01</v>
      </c>
      <c r="AC1034">
        <v>0.01</v>
      </c>
      <c r="AD1034">
        <v>0.01</v>
      </c>
      <c r="AE1034">
        <v>0.01</v>
      </c>
      <c r="AF1034">
        <v>0.01</v>
      </c>
      <c r="AG1034">
        <v>0.01</v>
      </c>
      <c r="AH1034">
        <v>0</v>
      </c>
      <c r="AI1034">
        <v>0</v>
      </c>
      <c r="AJ1034">
        <v>-0.01</v>
      </c>
      <c r="AK1034">
        <v>-0.01</v>
      </c>
    </row>
    <row r="1035" spans="1:37" x14ac:dyDescent="0.3">
      <c r="A1035" s="86" t="str">
        <f t="shared" si="16"/>
        <v>SDGbaseTra_UrbAS_IRTMPSXhhd-7</v>
      </c>
      <c r="B1035" s="2" t="s">
        <v>222</v>
      </c>
      <c r="C1035" s="4" t="s">
        <v>232</v>
      </c>
      <c r="D1035" s="7" t="s">
        <v>81</v>
      </c>
      <c r="E1035" t="s">
        <v>91</v>
      </c>
      <c r="F1035">
        <v>0</v>
      </c>
      <c r="G1035">
        <v>0</v>
      </c>
      <c r="H1035">
        <v>0.01</v>
      </c>
      <c r="I1035">
        <v>0.01</v>
      </c>
      <c r="J1035">
        <v>0.01</v>
      </c>
      <c r="K1035">
        <v>0.01</v>
      </c>
      <c r="L1035">
        <v>0.01</v>
      </c>
      <c r="M1035">
        <v>0.01</v>
      </c>
      <c r="N1035">
        <v>0.01</v>
      </c>
      <c r="O1035">
        <v>0.01</v>
      </c>
      <c r="P1035">
        <v>0.01</v>
      </c>
      <c r="Q1035">
        <v>0.01</v>
      </c>
      <c r="R1035">
        <v>0.01</v>
      </c>
      <c r="S1035">
        <v>0.01</v>
      </c>
      <c r="T1035">
        <v>0.01</v>
      </c>
      <c r="U1035">
        <v>0.01</v>
      </c>
      <c r="V1035">
        <v>0.01</v>
      </c>
      <c r="W1035">
        <v>0.01</v>
      </c>
      <c r="X1035">
        <v>0.01</v>
      </c>
      <c r="Y1035">
        <v>0.01</v>
      </c>
      <c r="Z1035">
        <v>0.01</v>
      </c>
      <c r="AA1035">
        <v>0.01</v>
      </c>
      <c r="AB1035">
        <v>0.01</v>
      </c>
      <c r="AC1035">
        <v>0.01</v>
      </c>
      <c r="AD1035">
        <v>0.01</v>
      </c>
      <c r="AE1035">
        <v>0.01</v>
      </c>
      <c r="AF1035">
        <v>0.01</v>
      </c>
      <c r="AG1035">
        <v>0.01</v>
      </c>
      <c r="AH1035">
        <v>0</v>
      </c>
      <c r="AI1035">
        <v>0</v>
      </c>
      <c r="AJ1035">
        <v>-0.01</v>
      </c>
      <c r="AK1035">
        <v>-0.01</v>
      </c>
    </row>
    <row r="1036" spans="1:37" x14ac:dyDescent="0.3">
      <c r="A1036" s="86" t="str">
        <f t="shared" si="16"/>
        <v>SDGbaseTra_UrbAS_IRTMPSXhhd-8</v>
      </c>
      <c r="B1036" s="2" t="s">
        <v>222</v>
      </c>
      <c r="C1036" s="4" t="s">
        <v>232</v>
      </c>
      <c r="D1036" s="7" t="s">
        <v>81</v>
      </c>
      <c r="E1036" t="s">
        <v>92</v>
      </c>
      <c r="F1036">
        <v>0.01</v>
      </c>
      <c r="G1036">
        <v>0.01</v>
      </c>
      <c r="H1036">
        <v>0.01</v>
      </c>
      <c r="I1036">
        <v>0.01</v>
      </c>
      <c r="J1036">
        <v>0.01</v>
      </c>
      <c r="K1036">
        <v>0.01</v>
      </c>
      <c r="L1036">
        <v>0.01</v>
      </c>
      <c r="M1036">
        <v>0.01</v>
      </c>
      <c r="N1036">
        <v>0.01</v>
      </c>
      <c r="O1036">
        <v>0.01</v>
      </c>
      <c r="P1036">
        <v>0.01</v>
      </c>
      <c r="Q1036">
        <v>0.01</v>
      </c>
      <c r="R1036">
        <v>0.01</v>
      </c>
      <c r="S1036">
        <v>0.01</v>
      </c>
      <c r="T1036">
        <v>0.01</v>
      </c>
      <c r="U1036">
        <v>0.01</v>
      </c>
      <c r="V1036">
        <v>0.01</v>
      </c>
      <c r="W1036">
        <v>0.01</v>
      </c>
      <c r="X1036">
        <v>0.01</v>
      </c>
      <c r="Y1036">
        <v>0.01</v>
      </c>
      <c r="Z1036">
        <v>0.01</v>
      </c>
      <c r="AA1036">
        <v>0.01</v>
      </c>
      <c r="AB1036">
        <v>0.01</v>
      </c>
      <c r="AC1036">
        <v>0.01</v>
      </c>
      <c r="AD1036">
        <v>0.01</v>
      </c>
      <c r="AE1036">
        <v>0.01</v>
      </c>
      <c r="AF1036">
        <v>0.01</v>
      </c>
      <c r="AG1036">
        <v>0.01</v>
      </c>
      <c r="AH1036">
        <v>0.01</v>
      </c>
      <c r="AI1036">
        <v>0</v>
      </c>
      <c r="AJ1036">
        <v>0</v>
      </c>
      <c r="AK1036">
        <v>-0.01</v>
      </c>
    </row>
    <row r="1037" spans="1:37" x14ac:dyDescent="0.3">
      <c r="A1037" s="86" t="str">
        <f t="shared" si="16"/>
        <v>SDGbaseTra_UrbAS_IRTMPSXhhd-9</v>
      </c>
      <c r="B1037" s="2" t="s">
        <v>222</v>
      </c>
      <c r="C1037" s="4" t="s">
        <v>232</v>
      </c>
      <c r="D1037" s="7" t="s">
        <v>81</v>
      </c>
      <c r="E1037" t="s">
        <v>93</v>
      </c>
      <c r="F1037">
        <v>0.04</v>
      </c>
      <c r="G1037">
        <v>0.04</v>
      </c>
      <c r="H1037">
        <v>0.04</v>
      </c>
      <c r="I1037">
        <v>0.04</v>
      </c>
      <c r="J1037">
        <v>0.04</v>
      </c>
      <c r="K1037">
        <v>0.04</v>
      </c>
      <c r="L1037">
        <v>0.04</v>
      </c>
      <c r="M1037">
        <v>0.05</v>
      </c>
      <c r="N1037">
        <v>0.05</v>
      </c>
      <c r="O1037">
        <v>0.05</v>
      </c>
      <c r="P1037">
        <v>0.05</v>
      </c>
      <c r="Q1037">
        <v>0.05</v>
      </c>
      <c r="R1037">
        <v>0.05</v>
      </c>
      <c r="S1037">
        <v>0.05</v>
      </c>
      <c r="T1037">
        <v>0.05</v>
      </c>
      <c r="U1037">
        <v>0.05</v>
      </c>
      <c r="V1037">
        <v>0.05</v>
      </c>
      <c r="W1037">
        <v>0.05</v>
      </c>
      <c r="X1037">
        <v>0.05</v>
      </c>
      <c r="Y1037">
        <v>0.05</v>
      </c>
      <c r="Z1037">
        <v>0.05</v>
      </c>
      <c r="AA1037">
        <v>0.05</v>
      </c>
      <c r="AB1037">
        <v>0.05</v>
      </c>
      <c r="AC1037">
        <v>0.05</v>
      </c>
      <c r="AD1037">
        <v>0.05</v>
      </c>
      <c r="AE1037">
        <v>0.05</v>
      </c>
      <c r="AF1037">
        <v>0.05</v>
      </c>
      <c r="AG1037">
        <v>0.05</v>
      </c>
      <c r="AH1037">
        <v>0.04</v>
      </c>
      <c r="AI1037">
        <v>0.04</v>
      </c>
      <c r="AJ1037">
        <v>0.03</v>
      </c>
      <c r="AK1037">
        <v>0.03</v>
      </c>
    </row>
    <row r="1038" spans="1:37" x14ac:dyDescent="0.3">
      <c r="A1038" s="86" t="str">
        <f t="shared" si="16"/>
        <v>SDGbaseTra_UrbAS_IRTC_SavingsINSent-n</v>
      </c>
      <c r="B1038" s="2" t="s">
        <v>222</v>
      </c>
      <c r="C1038" s="4" t="s">
        <v>232</v>
      </c>
      <c r="D1038" s="7" t="s">
        <v>96</v>
      </c>
      <c r="E1038" t="s">
        <v>82</v>
      </c>
      <c r="F1038">
        <v>634.29</v>
      </c>
      <c r="G1038">
        <v>565.54999999999995</v>
      </c>
      <c r="H1038">
        <v>591.37</v>
      </c>
      <c r="I1038">
        <v>590.12</v>
      </c>
      <c r="J1038">
        <v>582.45000000000005</v>
      </c>
      <c r="K1038">
        <v>594.33000000000004</v>
      </c>
      <c r="L1038">
        <v>605.98</v>
      </c>
      <c r="M1038">
        <v>617.36</v>
      </c>
      <c r="N1038">
        <v>631.09</v>
      </c>
      <c r="O1038">
        <v>650.94000000000005</v>
      </c>
      <c r="P1038">
        <v>668.91</v>
      </c>
      <c r="Q1038">
        <v>685.32</v>
      </c>
      <c r="R1038">
        <v>714.12</v>
      </c>
      <c r="S1038">
        <v>739.08</v>
      </c>
      <c r="T1038">
        <v>765.77</v>
      </c>
      <c r="U1038">
        <v>796.64</v>
      </c>
      <c r="V1038">
        <v>825.8</v>
      </c>
      <c r="W1038">
        <v>856.35</v>
      </c>
      <c r="X1038">
        <v>887.49</v>
      </c>
      <c r="Y1038">
        <v>917.54</v>
      </c>
      <c r="Z1038">
        <v>950.97</v>
      </c>
      <c r="AA1038">
        <v>981.54</v>
      </c>
      <c r="AB1038">
        <v>1021.9</v>
      </c>
      <c r="AC1038">
        <v>1056.08</v>
      </c>
      <c r="AD1038">
        <v>1087.8399999999999</v>
      </c>
      <c r="AE1038">
        <v>1120.1500000000001</v>
      </c>
      <c r="AF1038">
        <v>1153.5</v>
      </c>
      <c r="AG1038">
        <v>1182.29</v>
      </c>
      <c r="AH1038">
        <v>1186.8800000000001</v>
      </c>
      <c r="AI1038">
        <v>1184.21</v>
      </c>
      <c r="AJ1038">
        <v>1176.08</v>
      </c>
      <c r="AK1038">
        <v>1163.2</v>
      </c>
    </row>
    <row r="1039" spans="1:37" x14ac:dyDescent="0.3">
      <c r="A1039" s="86" t="str">
        <f t="shared" si="16"/>
        <v>SDGbaseTra_UrbAS_IRTC_SavingsINSent-e</v>
      </c>
      <c r="B1039" s="2" t="s">
        <v>222</v>
      </c>
      <c r="C1039" s="4" t="s">
        <v>232</v>
      </c>
      <c r="D1039" s="7" t="s">
        <v>96</v>
      </c>
      <c r="E1039" t="s">
        <v>83</v>
      </c>
      <c r="F1039">
        <v>60.1</v>
      </c>
      <c r="G1039">
        <v>66.150000000000006</v>
      </c>
      <c r="H1039">
        <v>55.42</v>
      </c>
      <c r="I1039">
        <v>56.4</v>
      </c>
      <c r="J1039">
        <v>59.23</v>
      </c>
      <c r="K1039">
        <v>63.33</v>
      </c>
      <c r="L1039">
        <v>67.05</v>
      </c>
      <c r="M1039">
        <v>66.87</v>
      </c>
      <c r="N1039">
        <v>65.33</v>
      </c>
      <c r="O1039">
        <v>64.45</v>
      </c>
      <c r="P1039">
        <v>66.38</v>
      </c>
      <c r="Q1039">
        <v>70.27</v>
      </c>
      <c r="R1039">
        <v>77.239999999999995</v>
      </c>
      <c r="S1039">
        <v>81.81</v>
      </c>
      <c r="T1039">
        <v>86.65</v>
      </c>
      <c r="U1039">
        <v>91.41</v>
      </c>
      <c r="V1039">
        <v>91.95</v>
      </c>
      <c r="W1039">
        <v>95.97</v>
      </c>
      <c r="X1039">
        <v>105.38</v>
      </c>
      <c r="Y1039">
        <v>114.36</v>
      </c>
      <c r="Z1039">
        <v>124.17</v>
      </c>
      <c r="AA1039">
        <v>133.87</v>
      </c>
      <c r="AB1039">
        <v>140.49</v>
      </c>
      <c r="AC1039">
        <v>149.22</v>
      </c>
      <c r="AD1039">
        <v>158.6</v>
      </c>
      <c r="AE1039">
        <v>167.77</v>
      </c>
      <c r="AF1039">
        <v>176.87</v>
      </c>
      <c r="AG1039">
        <v>212.66</v>
      </c>
      <c r="AH1039">
        <v>245.21</v>
      </c>
      <c r="AI1039">
        <v>285.02999999999997</v>
      </c>
      <c r="AJ1039">
        <v>325.01</v>
      </c>
      <c r="AK1039">
        <v>361.82</v>
      </c>
    </row>
    <row r="1040" spans="1:37" x14ac:dyDescent="0.3">
      <c r="A1040" s="86" t="str">
        <f t="shared" si="16"/>
        <v>SDGbaseTra_UrbAS_IRTC_SavingsINShhd-0</v>
      </c>
      <c r="B1040" s="2" t="s">
        <v>222</v>
      </c>
      <c r="C1040" s="4" t="s">
        <v>232</v>
      </c>
      <c r="D1040" s="7" t="s">
        <v>96</v>
      </c>
      <c r="E1040" t="s">
        <v>84</v>
      </c>
      <c r="F1040">
        <v>0.06</v>
      </c>
      <c r="G1040">
        <v>0</v>
      </c>
      <c r="H1040">
        <v>0.12</v>
      </c>
      <c r="I1040">
        <v>0.18</v>
      </c>
      <c r="J1040">
        <v>0.17</v>
      </c>
      <c r="K1040">
        <v>0.17</v>
      </c>
      <c r="L1040">
        <v>0.19</v>
      </c>
      <c r="M1040">
        <v>0.3</v>
      </c>
      <c r="N1040">
        <v>0.42</v>
      </c>
      <c r="O1040">
        <v>0.38</v>
      </c>
      <c r="P1040">
        <v>0.44</v>
      </c>
      <c r="Q1040">
        <v>0.5</v>
      </c>
      <c r="R1040">
        <v>0.55000000000000004</v>
      </c>
      <c r="S1040">
        <v>0.63</v>
      </c>
      <c r="T1040">
        <v>0.72</v>
      </c>
      <c r="U1040">
        <v>0.83</v>
      </c>
      <c r="V1040">
        <v>1.04</v>
      </c>
      <c r="W1040">
        <v>1.18</v>
      </c>
      <c r="X1040">
        <v>1.23</v>
      </c>
      <c r="Y1040">
        <v>1.27</v>
      </c>
      <c r="Z1040">
        <v>1.27</v>
      </c>
      <c r="AA1040">
        <v>1.28</v>
      </c>
      <c r="AB1040">
        <v>1.24</v>
      </c>
      <c r="AC1040">
        <v>1.22</v>
      </c>
      <c r="AD1040">
        <v>1.25</v>
      </c>
      <c r="AE1040">
        <v>1.31</v>
      </c>
      <c r="AF1040">
        <v>1.41</v>
      </c>
      <c r="AG1040">
        <v>1</v>
      </c>
      <c r="AH1040">
        <v>0.2</v>
      </c>
      <c r="AI1040">
        <v>-0.8</v>
      </c>
      <c r="AJ1040">
        <v>-1.75</v>
      </c>
      <c r="AK1040">
        <v>-2.64</v>
      </c>
    </row>
    <row r="1041" spans="1:37" x14ac:dyDescent="0.3">
      <c r="A1041" s="86" t="str">
        <f t="shared" si="16"/>
        <v>SDGbaseTra_UrbAS_IRTC_SavingsINShhd-1</v>
      </c>
      <c r="B1041" s="2" t="s">
        <v>222</v>
      </c>
      <c r="C1041" s="4" t="s">
        <v>232</v>
      </c>
      <c r="D1041" s="7" t="s">
        <v>96</v>
      </c>
      <c r="E1041" t="s">
        <v>85</v>
      </c>
      <c r="F1041">
        <v>0.09</v>
      </c>
      <c r="G1041">
        <v>0.01</v>
      </c>
      <c r="H1041">
        <v>0.17</v>
      </c>
      <c r="I1041">
        <v>0.26</v>
      </c>
      <c r="J1041">
        <v>0.25</v>
      </c>
      <c r="K1041">
        <v>0.24</v>
      </c>
      <c r="L1041">
        <v>0.28000000000000003</v>
      </c>
      <c r="M1041">
        <v>0.42</v>
      </c>
      <c r="N1041">
        <v>0.59</v>
      </c>
      <c r="O1041">
        <v>0.53</v>
      </c>
      <c r="P1041">
        <v>0.61</v>
      </c>
      <c r="Q1041">
        <v>0.7</v>
      </c>
      <c r="R1041">
        <v>0.76</v>
      </c>
      <c r="S1041">
        <v>0.88</v>
      </c>
      <c r="T1041">
        <v>1</v>
      </c>
      <c r="U1041">
        <v>1.1499999999999999</v>
      </c>
      <c r="V1041">
        <v>1.43</v>
      </c>
      <c r="W1041">
        <v>1.63</v>
      </c>
      <c r="X1041">
        <v>1.7</v>
      </c>
      <c r="Y1041">
        <v>1.75</v>
      </c>
      <c r="Z1041">
        <v>1.75</v>
      </c>
      <c r="AA1041">
        <v>1.77</v>
      </c>
      <c r="AB1041">
        <v>1.72</v>
      </c>
      <c r="AC1041">
        <v>1.69</v>
      </c>
      <c r="AD1041">
        <v>1.73</v>
      </c>
      <c r="AE1041">
        <v>1.81</v>
      </c>
      <c r="AF1041">
        <v>1.94</v>
      </c>
      <c r="AG1041">
        <v>1.39</v>
      </c>
      <c r="AH1041">
        <v>0.3</v>
      </c>
      <c r="AI1041">
        <v>-1.06</v>
      </c>
      <c r="AJ1041">
        <v>-2.35</v>
      </c>
      <c r="AK1041">
        <v>-3.55</v>
      </c>
    </row>
    <row r="1042" spans="1:37" x14ac:dyDescent="0.3">
      <c r="A1042" s="86" t="str">
        <f t="shared" si="16"/>
        <v>SDGbaseTra_UrbAS_IRTC_SavingsINShhd-2</v>
      </c>
      <c r="B1042" s="2" t="s">
        <v>222</v>
      </c>
      <c r="C1042" s="4" t="s">
        <v>232</v>
      </c>
      <c r="D1042" s="7" t="s">
        <v>96</v>
      </c>
      <c r="E1042" t="s">
        <v>86</v>
      </c>
      <c r="F1042">
        <v>0.15</v>
      </c>
      <c r="G1042">
        <v>0.05</v>
      </c>
      <c r="H1042">
        <v>0.25</v>
      </c>
      <c r="I1042">
        <v>0.35</v>
      </c>
      <c r="J1042">
        <v>0.34</v>
      </c>
      <c r="K1042">
        <v>0.33</v>
      </c>
      <c r="L1042">
        <v>0.37</v>
      </c>
      <c r="M1042">
        <v>0.54</v>
      </c>
      <c r="N1042">
        <v>0.74</v>
      </c>
      <c r="O1042">
        <v>0.67</v>
      </c>
      <c r="P1042">
        <v>0.77</v>
      </c>
      <c r="Q1042">
        <v>0.87</v>
      </c>
      <c r="R1042">
        <v>0.94</v>
      </c>
      <c r="S1042">
        <v>1.08</v>
      </c>
      <c r="T1042">
        <v>1.22</v>
      </c>
      <c r="U1042">
        <v>1.4</v>
      </c>
      <c r="V1042">
        <v>1.73</v>
      </c>
      <c r="W1042">
        <v>1.96</v>
      </c>
      <c r="X1042">
        <v>2.04</v>
      </c>
      <c r="Y1042">
        <v>2.11</v>
      </c>
      <c r="Z1042">
        <v>2.1</v>
      </c>
      <c r="AA1042">
        <v>2.13</v>
      </c>
      <c r="AB1042">
        <v>2.08</v>
      </c>
      <c r="AC1042">
        <v>2.04</v>
      </c>
      <c r="AD1042">
        <v>2.09</v>
      </c>
      <c r="AE1042">
        <v>2.19</v>
      </c>
      <c r="AF1042">
        <v>2.35</v>
      </c>
      <c r="AG1042">
        <v>1.71</v>
      </c>
      <c r="AH1042">
        <v>0.45</v>
      </c>
      <c r="AI1042">
        <v>-1.1200000000000001</v>
      </c>
      <c r="AJ1042">
        <v>-2.61</v>
      </c>
      <c r="AK1042">
        <v>-3.99</v>
      </c>
    </row>
    <row r="1043" spans="1:37" x14ac:dyDescent="0.3">
      <c r="A1043" s="86" t="str">
        <f t="shared" si="16"/>
        <v>SDGbaseTra_UrbAS_IRTC_SavingsINShhd-3</v>
      </c>
      <c r="B1043" s="2" t="s">
        <v>222</v>
      </c>
      <c r="C1043" s="4" t="s">
        <v>232</v>
      </c>
      <c r="D1043" s="7" t="s">
        <v>96</v>
      </c>
      <c r="E1043" t="s">
        <v>87</v>
      </c>
      <c r="F1043">
        <v>0.3</v>
      </c>
      <c r="G1043">
        <v>0.18</v>
      </c>
      <c r="H1043">
        <v>0.41</v>
      </c>
      <c r="I1043">
        <v>0.54</v>
      </c>
      <c r="J1043">
        <v>0.53</v>
      </c>
      <c r="K1043">
        <v>0.53</v>
      </c>
      <c r="L1043">
        <v>0.57999999999999996</v>
      </c>
      <c r="M1043">
        <v>0.79</v>
      </c>
      <c r="N1043">
        <v>1.03</v>
      </c>
      <c r="O1043">
        <v>0.95</v>
      </c>
      <c r="P1043">
        <v>1.08</v>
      </c>
      <c r="Q1043">
        <v>1.2</v>
      </c>
      <c r="R1043">
        <v>1.3</v>
      </c>
      <c r="S1043">
        <v>1.47</v>
      </c>
      <c r="T1043">
        <v>1.65</v>
      </c>
      <c r="U1043">
        <v>1.87</v>
      </c>
      <c r="V1043">
        <v>2.29</v>
      </c>
      <c r="W1043">
        <v>2.57</v>
      </c>
      <c r="X1043">
        <v>2.67</v>
      </c>
      <c r="Y1043">
        <v>2.76</v>
      </c>
      <c r="Z1043">
        <v>2.76</v>
      </c>
      <c r="AA1043">
        <v>2.8</v>
      </c>
      <c r="AB1043">
        <v>2.74</v>
      </c>
      <c r="AC1043">
        <v>2.7</v>
      </c>
      <c r="AD1043">
        <v>2.77</v>
      </c>
      <c r="AE1043">
        <v>2.9</v>
      </c>
      <c r="AF1043">
        <v>3.09</v>
      </c>
      <c r="AG1043">
        <v>2.3199999999999998</v>
      </c>
      <c r="AH1043">
        <v>0.8</v>
      </c>
      <c r="AI1043">
        <v>-1.1100000000000001</v>
      </c>
      <c r="AJ1043">
        <v>-2.9</v>
      </c>
      <c r="AK1043">
        <v>-4.5599999999999996</v>
      </c>
    </row>
    <row r="1044" spans="1:37" x14ac:dyDescent="0.3">
      <c r="A1044" s="86" t="str">
        <f t="shared" si="16"/>
        <v>SDGbaseTra_UrbAS_IRTC_SavingsINShhd-4</v>
      </c>
      <c r="B1044" s="2" t="s">
        <v>222</v>
      </c>
      <c r="C1044" s="4" t="s">
        <v>232</v>
      </c>
      <c r="D1044" s="7" t="s">
        <v>96</v>
      </c>
      <c r="E1044" t="s">
        <v>88</v>
      </c>
      <c r="F1044">
        <v>0.43</v>
      </c>
      <c r="G1044">
        <v>0.3</v>
      </c>
      <c r="H1044">
        <v>0.55000000000000004</v>
      </c>
      <c r="I1044">
        <v>0.69</v>
      </c>
      <c r="J1044">
        <v>0.68</v>
      </c>
      <c r="K1044">
        <v>0.68</v>
      </c>
      <c r="L1044">
        <v>0.74</v>
      </c>
      <c r="M1044">
        <v>0.96</v>
      </c>
      <c r="N1044">
        <v>1.22</v>
      </c>
      <c r="O1044">
        <v>1.1399999999999999</v>
      </c>
      <c r="P1044">
        <v>1.28</v>
      </c>
      <c r="Q1044">
        <v>1.41</v>
      </c>
      <c r="R1044">
        <v>1.53</v>
      </c>
      <c r="S1044">
        <v>1.71</v>
      </c>
      <c r="T1044">
        <v>1.9</v>
      </c>
      <c r="U1044">
        <v>2.15</v>
      </c>
      <c r="V1044">
        <v>2.59</v>
      </c>
      <c r="W1044">
        <v>2.89</v>
      </c>
      <c r="X1044">
        <v>3.01</v>
      </c>
      <c r="Y1044">
        <v>3.11</v>
      </c>
      <c r="Z1044">
        <v>3.11</v>
      </c>
      <c r="AA1044">
        <v>3.16</v>
      </c>
      <c r="AB1044">
        <v>3.1</v>
      </c>
      <c r="AC1044">
        <v>3.07</v>
      </c>
      <c r="AD1044">
        <v>3.14</v>
      </c>
      <c r="AE1044">
        <v>3.29</v>
      </c>
      <c r="AF1044">
        <v>3.5</v>
      </c>
      <c r="AG1044">
        <v>2.69</v>
      </c>
      <c r="AH1044">
        <v>1.08</v>
      </c>
      <c r="AI1044">
        <v>-0.93</v>
      </c>
      <c r="AJ1044">
        <v>-2.82</v>
      </c>
      <c r="AK1044">
        <v>-4.55</v>
      </c>
    </row>
    <row r="1045" spans="1:37" x14ac:dyDescent="0.3">
      <c r="A1045" s="86" t="str">
        <f t="shared" si="16"/>
        <v>SDGbaseTra_UrbAS_IRTC_SavingsINShhd-5</v>
      </c>
      <c r="B1045" s="2" t="s">
        <v>222</v>
      </c>
      <c r="C1045" s="4" t="s">
        <v>232</v>
      </c>
      <c r="D1045" s="7" t="s">
        <v>96</v>
      </c>
      <c r="E1045" t="s">
        <v>89</v>
      </c>
      <c r="F1045">
        <v>0.66</v>
      </c>
      <c r="G1045">
        <v>0.48</v>
      </c>
      <c r="H1045">
        <v>0.83</v>
      </c>
      <c r="I1045">
        <v>1.02</v>
      </c>
      <c r="J1045">
        <v>1</v>
      </c>
      <c r="K1045">
        <v>0.99</v>
      </c>
      <c r="L1045">
        <v>1.08</v>
      </c>
      <c r="M1045">
        <v>1.37</v>
      </c>
      <c r="N1045">
        <v>1.73</v>
      </c>
      <c r="O1045">
        <v>1.62</v>
      </c>
      <c r="P1045">
        <v>1.81</v>
      </c>
      <c r="Q1045">
        <v>1.99</v>
      </c>
      <c r="R1045">
        <v>2.15</v>
      </c>
      <c r="S1045">
        <v>2.4</v>
      </c>
      <c r="T1045">
        <v>2.66</v>
      </c>
      <c r="U1045">
        <v>2.99</v>
      </c>
      <c r="V1045">
        <v>3.58</v>
      </c>
      <c r="W1045">
        <v>3.99</v>
      </c>
      <c r="X1045">
        <v>4.16</v>
      </c>
      <c r="Y1045">
        <v>4.29</v>
      </c>
      <c r="Z1045">
        <v>4.3</v>
      </c>
      <c r="AA1045">
        <v>4.3600000000000003</v>
      </c>
      <c r="AB1045">
        <v>4.29</v>
      </c>
      <c r="AC1045">
        <v>4.24</v>
      </c>
      <c r="AD1045">
        <v>4.3499999999999996</v>
      </c>
      <c r="AE1045">
        <v>4.55</v>
      </c>
      <c r="AF1045">
        <v>4.82</v>
      </c>
      <c r="AG1045">
        <v>3.75</v>
      </c>
      <c r="AH1045">
        <v>1.6</v>
      </c>
      <c r="AI1045">
        <v>-1.06</v>
      </c>
      <c r="AJ1045">
        <v>-3.54</v>
      </c>
      <c r="AK1045">
        <v>-5.82</v>
      </c>
    </row>
    <row r="1046" spans="1:37" x14ac:dyDescent="0.3">
      <c r="A1046" s="86" t="str">
        <f t="shared" si="16"/>
        <v>SDGbaseTra_UrbAS_IRTC_SavingsINShhd-6</v>
      </c>
      <c r="B1046" s="2" t="s">
        <v>222</v>
      </c>
      <c r="C1046" s="4" t="s">
        <v>232</v>
      </c>
      <c r="D1046" s="7" t="s">
        <v>96</v>
      </c>
      <c r="E1046" t="s">
        <v>90</v>
      </c>
      <c r="F1046">
        <v>0.9</v>
      </c>
      <c r="G1046">
        <v>0.67</v>
      </c>
      <c r="H1046">
        <v>1.1000000000000001</v>
      </c>
      <c r="I1046">
        <v>1.32</v>
      </c>
      <c r="J1046">
        <v>1.29</v>
      </c>
      <c r="K1046">
        <v>1.29</v>
      </c>
      <c r="L1046">
        <v>1.39</v>
      </c>
      <c r="M1046">
        <v>1.74</v>
      </c>
      <c r="N1046">
        <v>2.17</v>
      </c>
      <c r="O1046">
        <v>2.04</v>
      </c>
      <c r="P1046">
        <v>2.2599999999999998</v>
      </c>
      <c r="Q1046">
        <v>2.48</v>
      </c>
      <c r="R1046">
        <v>2.67</v>
      </c>
      <c r="S1046">
        <v>2.97</v>
      </c>
      <c r="T1046">
        <v>3.27</v>
      </c>
      <c r="U1046">
        <v>3.67</v>
      </c>
      <c r="V1046">
        <v>4.38</v>
      </c>
      <c r="W1046">
        <v>4.8600000000000003</v>
      </c>
      <c r="X1046">
        <v>5.0599999999999996</v>
      </c>
      <c r="Y1046">
        <v>5.21</v>
      </c>
      <c r="Z1046">
        <v>5.23</v>
      </c>
      <c r="AA1046">
        <v>5.31</v>
      </c>
      <c r="AB1046">
        <v>5.23</v>
      </c>
      <c r="AC1046">
        <v>5.18</v>
      </c>
      <c r="AD1046">
        <v>5.3</v>
      </c>
      <c r="AE1046">
        <v>5.54</v>
      </c>
      <c r="AF1046">
        <v>5.87</v>
      </c>
      <c r="AG1046">
        <v>4.62</v>
      </c>
      <c r="AH1046">
        <v>2.1</v>
      </c>
      <c r="AI1046">
        <v>-0.99</v>
      </c>
      <c r="AJ1046">
        <v>-3.87</v>
      </c>
      <c r="AK1046">
        <v>-6.49</v>
      </c>
    </row>
    <row r="1047" spans="1:37" x14ac:dyDescent="0.3">
      <c r="A1047" s="86" t="str">
        <f t="shared" si="16"/>
        <v>SDGbaseTra_UrbAS_IRTC_SavingsINShhd-7</v>
      </c>
      <c r="B1047" s="2" t="s">
        <v>222</v>
      </c>
      <c r="C1047" s="4" t="s">
        <v>232</v>
      </c>
      <c r="D1047" s="7" t="s">
        <v>96</v>
      </c>
      <c r="E1047" t="s">
        <v>91</v>
      </c>
      <c r="F1047">
        <v>1.64</v>
      </c>
      <c r="G1047">
        <v>1.28</v>
      </c>
      <c r="H1047">
        <v>1.88</v>
      </c>
      <c r="I1047">
        <v>2.1800000000000002</v>
      </c>
      <c r="J1047">
        <v>2.14</v>
      </c>
      <c r="K1047">
        <v>2.14</v>
      </c>
      <c r="L1047">
        <v>2.2799999999999998</v>
      </c>
      <c r="M1047">
        <v>2.77</v>
      </c>
      <c r="N1047">
        <v>3.35</v>
      </c>
      <c r="O1047">
        <v>3.19</v>
      </c>
      <c r="P1047">
        <v>3.51</v>
      </c>
      <c r="Q1047">
        <v>3.8</v>
      </c>
      <c r="R1047">
        <v>4.08</v>
      </c>
      <c r="S1047">
        <v>4.51</v>
      </c>
      <c r="T1047">
        <v>4.9400000000000004</v>
      </c>
      <c r="U1047">
        <v>5.51</v>
      </c>
      <c r="V1047">
        <v>6.48</v>
      </c>
      <c r="W1047">
        <v>7.17</v>
      </c>
      <c r="X1047">
        <v>7.46</v>
      </c>
      <c r="Y1047">
        <v>7.69</v>
      </c>
      <c r="Z1047">
        <v>7.74</v>
      </c>
      <c r="AA1047">
        <v>7.86</v>
      </c>
      <c r="AB1047">
        <v>7.78</v>
      </c>
      <c r="AC1047">
        <v>7.73</v>
      </c>
      <c r="AD1047">
        <v>7.92</v>
      </c>
      <c r="AE1047">
        <v>8.26</v>
      </c>
      <c r="AF1047">
        <v>8.73</v>
      </c>
      <c r="AG1047">
        <v>7.05</v>
      </c>
      <c r="AH1047">
        <v>3.61</v>
      </c>
      <c r="AI1047">
        <v>-0.56000000000000005</v>
      </c>
      <c r="AJ1047">
        <v>-4.4400000000000004</v>
      </c>
      <c r="AK1047">
        <v>-7.94</v>
      </c>
    </row>
    <row r="1048" spans="1:37" x14ac:dyDescent="0.3">
      <c r="A1048" s="86" t="str">
        <f t="shared" si="16"/>
        <v>SDGbaseTra_UrbAS_IRTC_SavingsINShhd-8</v>
      </c>
      <c r="B1048" s="2" t="s">
        <v>222</v>
      </c>
      <c r="C1048" s="4" t="s">
        <v>232</v>
      </c>
      <c r="D1048" s="7" t="s">
        <v>96</v>
      </c>
      <c r="E1048" t="s">
        <v>92</v>
      </c>
      <c r="F1048">
        <v>3.78</v>
      </c>
      <c r="G1048">
        <v>3.04</v>
      </c>
      <c r="H1048">
        <v>4.12</v>
      </c>
      <c r="I1048">
        <v>4.57</v>
      </c>
      <c r="J1048">
        <v>4.43</v>
      </c>
      <c r="K1048">
        <v>4.45</v>
      </c>
      <c r="L1048">
        <v>4.7</v>
      </c>
      <c r="M1048">
        <v>5.49</v>
      </c>
      <c r="N1048">
        <v>6.45</v>
      </c>
      <c r="O1048">
        <v>6.22</v>
      </c>
      <c r="P1048">
        <v>6.75</v>
      </c>
      <c r="Q1048">
        <v>7.24</v>
      </c>
      <c r="R1048">
        <v>7.79</v>
      </c>
      <c r="S1048">
        <v>8.52</v>
      </c>
      <c r="T1048">
        <v>9.2899999999999991</v>
      </c>
      <c r="U1048">
        <v>10.28</v>
      </c>
      <c r="V1048">
        <v>11.92</v>
      </c>
      <c r="W1048">
        <v>13.1</v>
      </c>
      <c r="X1048">
        <v>13.65</v>
      </c>
      <c r="Y1048">
        <v>14.08</v>
      </c>
      <c r="Z1048">
        <v>14.24</v>
      </c>
      <c r="AA1048">
        <v>14.5</v>
      </c>
      <c r="AB1048">
        <v>14.45</v>
      </c>
      <c r="AC1048">
        <v>14.42</v>
      </c>
      <c r="AD1048">
        <v>14.79</v>
      </c>
      <c r="AE1048">
        <v>15.41</v>
      </c>
      <c r="AF1048">
        <v>16.25</v>
      </c>
      <c r="AG1048">
        <v>13.54</v>
      </c>
      <c r="AH1048">
        <v>7.88</v>
      </c>
      <c r="AI1048">
        <v>1.07</v>
      </c>
      <c r="AJ1048">
        <v>-5.19</v>
      </c>
      <c r="AK1048">
        <v>-10.8</v>
      </c>
    </row>
    <row r="1049" spans="1:37" x14ac:dyDescent="0.3">
      <c r="A1049" s="86" t="str">
        <f t="shared" si="16"/>
        <v>SDGbaseTra_UrbAS_IRTC_SavingsINShhd-9</v>
      </c>
      <c r="B1049" s="2" t="s">
        <v>222</v>
      </c>
      <c r="C1049" s="4" t="s">
        <v>232</v>
      </c>
      <c r="D1049" s="7" t="s">
        <v>96</v>
      </c>
      <c r="E1049" t="s">
        <v>93</v>
      </c>
      <c r="F1049">
        <v>61.83</v>
      </c>
      <c r="G1049">
        <v>54.41</v>
      </c>
      <c r="H1049">
        <v>59.63</v>
      </c>
      <c r="I1049">
        <v>59.99</v>
      </c>
      <c r="J1049">
        <v>58.17</v>
      </c>
      <c r="K1049">
        <v>59.28</v>
      </c>
      <c r="L1049">
        <v>60.89</v>
      </c>
      <c r="M1049">
        <v>63.6</v>
      </c>
      <c r="N1049">
        <v>66.819999999999993</v>
      </c>
      <c r="O1049">
        <v>67.790000000000006</v>
      </c>
      <c r="P1049">
        <v>70.45</v>
      </c>
      <c r="Q1049">
        <v>72.88</v>
      </c>
      <c r="R1049">
        <v>77.06</v>
      </c>
      <c r="S1049">
        <v>81</v>
      </c>
      <c r="T1049">
        <v>85.12</v>
      </c>
      <c r="U1049">
        <v>90.22</v>
      </c>
      <c r="V1049">
        <v>96.52</v>
      </c>
      <c r="W1049">
        <v>101.97</v>
      </c>
      <c r="X1049">
        <v>106.16</v>
      </c>
      <c r="Y1049">
        <v>109.79</v>
      </c>
      <c r="Z1049">
        <v>113.11</v>
      </c>
      <c r="AA1049">
        <v>116.42</v>
      </c>
      <c r="AB1049">
        <v>119.64</v>
      </c>
      <c r="AC1049">
        <v>122.38</v>
      </c>
      <c r="AD1049">
        <v>126.02</v>
      </c>
      <c r="AE1049">
        <v>130.31</v>
      </c>
      <c r="AF1049">
        <v>135.21</v>
      </c>
      <c r="AG1049">
        <v>131.93</v>
      </c>
      <c r="AH1049">
        <v>118.38</v>
      </c>
      <c r="AI1049">
        <v>102.22</v>
      </c>
      <c r="AJ1049">
        <v>87.24</v>
      </c>
      <c r="AK1049">
        <v>73.459999999999994</v>
      </c>
    </row>
    <row r="1050" spans="1:37" x14ac:dyDescent="0.3">
      <c r="A1050" s="86" t="str">
        <f t="shared" si="16"/>
        <v>SDGbaseTra_UrbAS_IRTC_SavingsINStotal</v>
      </c>
      <c r="B1050" s="2" t="s">
        <v>222</v>
      </c>
      <c r="C1050" s="4" t="s">
        <v>232</v>
      </c>
      <c r="D1050" s="7" t="s">
        <v>96</v>
      </c>
      <c r="E1050" t="s">
        <v>1</v>
      </c>
      <c r="F1050">
        <v>764.23</v>
      </c>
      <c r="G1050">
        <v>692.11</v>
      </c>
      <c r="H1050">
        <v>715.84</v>
      </c>
      <c r="I1050">
        <v>717.63</v>
      </c>
      <c r="J1050">
        <v>710.69</v>
      </c>
      <c r="K1050">
        <v>727.76</v>
      </c>
      <c r="L1050">
        <v>745.53</v>
      </c>
      <c r="M1050">
        <v>762.19</v>
      </c>
      <c r="N1050">
        <v>780.96</v>
      </c>
      <c r="O1050">
        <v>799.91</v>
      </c>
      <c r="P1050">
        <v>824.26</v>
      </c>
      <c r="Q1050">
        <v>848.66</v>
      </c>
      <c r="R1050">
        <v>890.17</v>
      </c>
      <c r="S1050">
        <v>926.06</v>
      </c>
      <c r="T1050">
        <v>964.19</v>
      </c>
      <c r="U1050">
        <v>1008.13</v>
      </c>
      <c r="V1050">
        <v>1049.71</v>
      </c>
      <c r="W1050">
        <v>1093.6199999999999</v>
      </c>
      <c r="X1050">
        <v>1140.02</v>
      </c>
      <c r="Y1050">
        <v>1183.95</v>
      </c>
      <c r="Z1050">
        <v>1230.75</v>
      </c>
      <c r="AA1050">
        <v>1275</v>
      </c>
      <c r="AB1050">
        <v>1324.66</v>
      </c>
      <c r="AC1050">
        <v>1369.96</v>
      </c>
      <c r="AD1050">
        <v>1415.8</v>
      </c>
      <c r="AE1050">
        <v>1463.49</v>
      </c>
      <c r="AF1050">
        <v>1513.52</v>
      </c>
      <c r="AG1050">
        <v>1564.95</v>
      </c>
      <c r="AH1050">
        <v>1568.5</v>
      </c>
      <c r="AI1050">
        <v>1564.9</v>
      </c>
      <c r="AJ1050">
        <v>1558.86</v>
      </c>
      <c r="AK1050">
        <v>1548.13</v>
      </c>
    </row>
    <row r="1051" spans="1:37" x14ac:dyDescent="0.3">
      <c r="A1051" s="86" t="str">
        <f t="shared" si="16"/>
        <v>SDGbaseTra_UrbAS_IRTYGXtotal</v>
      </c>
      <c r="B1051" s="2" t="s">
        <v>222</v>
      </c>
      <c r="C1051" s="4" t="s">
        <v>232</v>
      </c>
      <c r="D1051" s="7" t="s">
        <v>225</v>
      </c>
      <c r="E1051" t="s">
        <v>1</v>
      </c>
      <c r="F1051">
        <v>1490.98</v>
      </c>
      <c r="G1051">
        <v>1549.84</v>
      </c>
      <c r="H1051">
        <v>1568.65</v>
      </c>
      <c r="I1051">
        <v>1698.88</v>
      </c>
      <c r="J1051">
        <v>1831.24</v>
      </c>
      <c r="K1051">
        <v>1868.68</v>
      </c>
      <c r="L1051">
        <v>1918.9</v>
      </c>
      <c r="M1051">
        <v>1976.11</v>
      </c>
      <c r="N1051">
        <v>2036.57</v>
      </c>
      <c r="O1051">
        <v>2088.65</v>
      </c>
      <c r="P1051">
        <v>2155.4499999999998</v>
      </c>
      <c r="Q1051">
        <v>2226.41</v>
      </c>
      <c r="R1051">
        <v>2251.29</v>
      </c>
      <c r="S1051">
        <v>2303.5100000000002</v>
      </c>
      <c r="T1051">
        <v>2356.12</v>
      </c>
      <c r="U1051">
        <v>2412.75</v>
      </c>
      <c r="V1051">
        <v>2474.13</v>
      </c>
      <c r="W1051">
        <v>2534.11</v>
      </c>
      <c r="X1051">
        <v>2593.9899999999998</v>
      </c>
      <c r="Y1051">
        <v>2652.35</v>
      </c>
      <c r="Z1051">
        <v>2711.83</v>
      </c>
      <c r="AA1051">
        <v>2773.35</v>
      </c>
      <c r="AB1051">
        <v>2828.31</v>
      </c>
      <c r="AC1051">
        <v>2889.93</v>
      </c>
      <c r="AD1051">
        <v>2957.71</v>
      </c>
      <c r="AE1051">
        <v>3028.51</v>
      </c>
      <c r="AF1051">
        <v>3101.28</v>
      </c>
      <c r="AG1051">
        <v>3168.94</v>
      </c>
      <c r="AH1051">
        <v>3210.61</v>
      </c>
      <c r="AI1051">
        <v>3248.76</v>
      </c>
      <c r="AJ1051">
        <v>3296.34</v>
      </c>
      <c r="AK1051">
        <v>3348.6</v>
      </c>
    </row>
    <row r="1052" spans="1:37" x14ac:dyDescent="0.3">
      <c r="A1052" s="86" t="str">
        <f t="shared" si="16"/>
        <v>SDGbaseTra_UrbAS_IRTEGXtotal</v>
      </c>
      <c r="B1052" s="2" t="s">
        <v>222</v>
      </c>
      <c r="C1052" s="4" t="s">
        <v>232</v>
      </c>
      <c r="D1052" s="7" t="s">
        <v>197</v>
      </c>
      <c r="E1052" t="s">
        <v>1</v>
      </c>
      <c r="F1052">
        <v>1502.94</v>
      </c>
      <c r="G1052">
        <v>1548.32</v>
      </c>
      <c r="H1052">
        <v>1567.73</v>
      </c>
      <c r="I1052">
        <v>1663.75</v>
      </c>
      <c r="J1052">
        <v>1761.53</v>
      </c>
      <c r="K1052">
        <v>1808.18</v>
      </c>
      <c r="L1052">
        <v>1861.04</v>
      </c>
      <c r="M1052">
        <v>1917.68</v>
      </c>
      <c r="N1052">
        <v>1976.19</v>
      </c>
      <c r="O1052">
        <v>2027.58</v>
      </c>
      <c r="P1052">
        <v>2091.7199999999998</v>
      </c>
      <c r="Q1052">
        <v>2159.2600000000002</v>
      </c>
      <c r="R1052">
        <v>2210.59</v>
      </c>
      <c r="S1052">
        <v>2264.2399999999998</v>
      </c>
      <c r="T1052">
        <v>2318.86</v>
      </c>
      <c r="U1052">
        <v>2377.6999999999998</v>
      </c>
      <c r="V1052">
        <v>2439.79</v>
      </c>
      <c r="W1052">
        <v>2501.5</v>
      </c>
      <c r="X1052">
        <v>2563.88</v>
      </c>
      <c r="Y1052">
        <v>2624.21</v>
      </c>
      <c r="Z1052">
        <v>2685.54</v>
      </c>
      <c r="AA1052">
        <v>2748.5</v>
      </c>
      <c r="AB1052">
        <v>2805.92</v>
      </c>
      <c r="AC1052">
        <v>2868.72</v>
      </c>
      <c r="AD1052">
        <v>2937.37</v>
      </c>
      <c r="AE1052">
        <v>3008.84</v>
      </c>
      <c r="AF1052">
        <v>3082.69</v>
      </c>
      <c r="AG1052">
        <v>3153.05</v>
      </c>
      <c r="AH1052">
        <v>3191.34</v>
      </c>
      <c r="AI1052">
        <v>3225.29</v>
      </c>
      <c r="AJ1052">
        <v>3268.87</v>
      </c>
      <c r="AK1052">
        <v>3317.05</v>
      </c>
    </row>
    <row r="1053" spans="1:37" s="20" customFormat="1" x14ac:dyDescent="0.3">
      <c r="A1053" s="86" t="str">
        <f t="shared" si="16"/>
        <v>SDGbaseTra_UrbAS_IRTGADJXtotal</v>
      </c>
      <c r="B1053" s="18" t="s">
        <v>222</v>
      </c>
      <c r="C1053" s="19" t="s">
        <v>232</v>
      </c>
      <c r="D1053" s="52" t="s">
        <v>190</v>
      </c>
      <c r="E1053" s="20" t="s">
        <v>1</v>
      </c>
      <c r="F1053" s="27">
        <v>1</v>
      </c>
      <c r="G1053" s="27">
        <v>1.02</v>
      </c>
      <c r="H1053" s="27">
        <v>1.05</v>
      </c>
      <c r="I1053" s="27">
        <v>1.1100000000000001</v>
      </c>
      <c r="J1053" s="27">
        <v>1.1399999999999999</v>
      </c>
      <c r="K1053" s="27">
        <v>1.18</v>
      </c>
      <c r="L1053" s="27">
        <v>1.22</v>
      </c>
      <c r="M1053" s="27">
        <v>1.26</v>
      </c>
      <c r="N1053" s="27">
        <v>1.3</v>
      </c>
      <c r="O1053" s="27">
        <v>1.34</v>
      </c>
      <c r="P1053" s="27">
        <v>1.38</v>
      </c>
      <c r="Q1053" s="27">
        <v>1.43</v>
      </c>
      <c r="R1053" s="27">
        <v>1.46</v>
      </c>
      <c r="S1053" s="27">
        <v>1.5</v>
      </c>
      <c r="T1053" s="27">
        <v>1.53</v>
      </c>
      <c r="U1053" s="27">
        <v>1.57</v>
      </c>
      <c r="V1053" s="27">
        <v>1.6</v>
      </c>
      <c r="W1053" s="27">
        <v>1.64</v>
      </c>
      <c r="X1053" s="27">
        <v>1.68</v>
      </c>
      <c r="Y1053" s="27">
        <v>1.72</v>
      </c>
      <c r="Z1053" s="27">
        <v>1.76</v>
      </c>
      <c r="AA1053" s="27">
        <v>1.8</v>
      </c>
      <c r="AB1053" s="27">
        <v>1.85</v>
      </c>
      <c r="AC1053" s="27">
        <v>1.89</v>
      </c>
      <c r="AD1053" s="27">
        <v>1.93</v>
      </c>
      <c r="AE1053" s="27">
        <v>1.98</v>
      </c>
      <c r="AF1053" s="27">
        <v>2.0299999999999998</v>
      </c>
      <c r="AG1053" s="27">
        <v>2.0699999999999998</v>
      </c>
      <c r="AH1053" s="27">
        <v>2.12</v>
      </c>
      <c r="AI1053" s="27">
        <v>2.17</v>
      </c>
      <c r="AJ1053" s="27">
        <v>2.2200000000000002</v>
      </c>
      <c r="AK1053" s="27">
        <v>2.2799999999999998</v>
      </c>
    </row>
    <row r="1054" spans="1:37" x14ac:dyDescent="0.3">
      <c r="A1054" s="86" t="str">
        <f t="shared" si="16"/>
        <v>SDGbaseTra_UrbAS_IRTGOVGRtotal</v>
      </c>
      <c r="B1054" s="2" t="s">
        <v>222</v>
      </c>
      <c r="C1054" s="4" t="s">
        <v>232</v>
      </c>
      <c r="D1054" s="7" t="s">
        <v>192</v>
      </c>
      <c r="E1054" t="s">
        <v>1</v>
      </c>
      <c r="G1054">
        <v>0.02</v>
      </c>
      <c r="H1054">
        <v>0.02</v>
      </c>
      <c r="I1054">
        <v>0.02</v>
      </c>
      <c r="J1054">
        <v>0.02</v>
      </c>
      <c r="K1054">
        <v>0.02</v>
      </c>
      <c r="L1054">
        <v>0.02</v>
      </c>
      <c r="M1054">
        <v>0.02</v>
      </c>
      <c r="N1054">
        <v>0.02</v>
      </c>
      <c r="O1054">
        <v>0.02</v>
      </c>
      <c r="P1054">
        <v>0.02</v>
      </c>
      <c r="Q1054">
        <v>0.02</v>
      </c>
      <c r="R1054">
        <v>0.02</v>
      </c>
      <c r="S1054">
        <v>0.02</v>
      </c>
      <c r="T1054">
        <v>0.02</v>
      </c>
      <c r="U1054">
        <v>0.02</v>
      </c>
      <c r="V1054">
        <v>0.02</v>
      </c>
      <c r="W1054">
        <v>0.02</v>
      </c>
      <c r="X1054">
        <v>0.02</v>
      </c>
      <c r="Y1054">
        <v>0.02</v>
      </c>
      <c r="Z1054">
        <v>0.02</v>
      </c>
      <c r="AA1054">
        <v>0.02</v>
      </c>
      <c r="AB1054">
        <v>0.02</v>
      </c>
      <c r="AC1054">
        <v>0.02</v>
      </c>
      <c r="AD1054">
        <v>0.02</v>
      </c>
      <c r="AE1054">
        <v>0.02</v>
      </c>
      <c r="AF1054">
        <v>0.02</v>
      </c>
      <c r="AG1054">
        <v>0.02</v>
      </c>
      <c r="AH1054">
        <v>0.02</v>
      </c>
      <c r="AI1054">
        <v>0.02</v>
      </c>
      <c r="AJ1054">
        <v>0.02</v>
      </c>
      <c r="AK1054">
        <v>0.02</v>
      </c>
    </row>
    <row r="1055" spans="1:37" x14ac:dyDescent="0.3">
      <c r="A1055" s="86" t="str">
        <f t="shared" si="16"/>
        <v>SDGbaseTra_UrbAS_IRTC_GovConscgsrv</v>
      </c>
      <c r="B1055" s="2" t="s">
        <v>222</v>
      </c>
      <c r="C1055" s="4" t="s">
        <v>232</v>
      </c>
      <c r="D1055" s="7" t="s">
        <v>213</v>
      </c>
      <c r="E1055" t="s">
        <v>184</v>
      </c>
      <c r="F1055">
        <v>1080.43</v>
      </c>
      <c r="G1055">
        <v>1125.81</v>
      </c>
      <c r="H1055">
        <v>1152.43</v>
      </c>
      <c r="I1055">
        <v>1241.27</v>
      </c>
      <c r="J1055">
        <v>1331.91</v>
      </c>
      <c r="K1055">
        <v>1372.75</v>
      </c>
      <c r="L1055">
        <v>1419.62</v>
      </c>
      <c r="M1055">
        <v>1469.44</v>
      </c>
      <c r="N1055">
        <v>1520.84</v>
      </c>
      <c r="O1055">
        <v>1564.52</v>
      </c>
      <c r="P1055">
        <v>1620.26</v>
      </c>
      <c r="Q1055">
        <v>1678.56</v>
      </c>
      <c r="R1055">
        <v>1720.6</v>
      </c>
      <c r="S1055">
        <v>1763.81</v>
      </c>
      <c r="T1055">
        <v>1807.72</v>
      </c>
      <c r="U1055">
        <v>1855.37</v>
      </c>
      <c r="V1055">
        <v>1904.85</v>
      </c>
      <c r="W1055">
        <v>1954.03</v>
      </c>
      <c r="X1055">
        <v>2003.45</v>
      </c>
      <c r="Y1055">
        <v>2050.2800000000002</v>
      </c>
      <c r="Z1055">
        <v>2098.69</v>
      </c>
      <c r="AA1055">
        <v>2148.0100000000002</v>
      </c>
      <c r="AB1055">
        <v>2191.92</v>
      </c>
      <c r="AC1055">
        <v>2240.13</v>
      </c>
      <c r="AD1055">
        <v>2294.6999999999998</v>
      </c>
      <c r="AE1055">
        <v>2351.59</v>
      </c>
      <c r="AF1055">
        <v>2410.2600000000002</v>
      </c>
      <c r="AG1055">
        <v>2464.81</v>
      </c>
      <c r="AH1055">
        <v>2487.41</v>
      </c>
      <c r="AI1055">
        <v>2516.38</v>
      </c>
      <c r="AJ1055">
        <v>2556.3200000000002</v>
      </c>
      <c r="AK1055">
        <v>2600.6</v>
      </c>
    </row>
    <row r="1056" spans="1:37" x14ac:dyDescent="0.3">
      <c r="A1056" s="86" t="str">
        <f t="shared" si="16"/>
        <v>SDGbaseTra_UrbAS_IRTC_GovConstotal</v>
      </c>
      <c r="B1056" s="2" t="s">
        <v>222</v>
      </c>
      <c r="C1056" s="4" t="s">
        <v>232</v>
      </c>
      <c r="D1056" s="7" t="s">
        <v>213</v>
      </c>
      <c r="E1056" t="s">
        <v>1</v>
      </c>
      <c r="F1056">
        <v>1080.43</v>
      </c>
      <c r="G1056">
        <v>1125.81</v>
      </c>
      <c r="H1056">
        <v>1152.43</v>
      </c>
      <c r="I1056">
        <v>1241.27</v>
      </c>
      <c r="J1056">
        <v>1331.91</v>
      </c>
      <c r="K1056">
        <v>1372.75</v>
      </c>
      <c r="L1056">
        <v>1419.62</v>
      </c>
      <c r="M1056">
        <v>1469.44</v>
      </c>
      <c r="N1056">
        <v>1520.84</v>
      </c>
      <c r="O1056">
        <v>1564.52</v>
      </c>
      <c r="P1056">
        <v>1620.26</v>
      </c>
      <c r="Q1056">
        <v>1678.56</v>
      </c>
      <c r="R1056">
        <v>1720.6</v>
      </c>
      <c r="S1056">
        <v>1763.81</v>
      </c>
      <c r="T1056">
        <v>1807.72</v>
      </c>
      <c r="U1056">
        <v>1855.37</v>
      </c>
      <c r="V1056">
        <v>1904.85</v>
      </c>
      <c r="W1056">
        <v>1954.03</v>
      </c>
      <c r="X1056">
        <v>2003.45</v>
      </c>
      <c r="Y1056">
        <v>2050.2800000000002</v>
      </c>
      <c r="Z1056">
        <v>2098.69</v>
      </c>
      <c r="AA1056">
        <v>2148.0100000000002</v>
      </c>
      <c r="AB1056">
        <v>2191.92</v>
      </c>
      <c r="AC1056">
        <v>2240.13</v>
      </c>
      <c r="AD1056">
        <v>2294.6999999999998</v>
      </c>
      <c r="AE1056">
        <v>2351.59</v>
      </c>
      <c r="AF1056">
        <v>2410.2600000000002</v>
      </c>
      <c r="AG1056">
        <v>2464.81</v>
      </c>
      <c r="AH1056">
        <v>2487.41</v>
      </c>
      <c r="AI1056">
        <v>2516.38</v>
      </c>
      <c r="AJ1056">
        <v>2556.3200000000002</v>
      </c>
      <c r="AK1056">
        <v>2600.6</v>
      </c>
    </row>
    <row r="1057" spans="1:37" s="20" customFormat="1" x14ac:dyDescent="0.3">
      <c r="A1057" s="86" t="str">
        <f t="shared" si="16"/>
        <v>SDGbaseTra_UrbAS_IRTGSAVXtotal</v>
      </c>
      <c r="B1057" s="18" t="s">
        <v>222</v>
      </c>
      <c r="C1057" s="19" t="s">
        <v>232</v>
      </c>
      <c r="D1057" s="52" t="s">
        <v>98</v>
      </c>
      <c r="E1057" s="20" t="s">
        <v>1</v>
      </c>
      <c r="F1057" s="27">
        <v>-11.97</v>
      </c>
      <c r="G1057" s="27">
        <v>1.52</v>
      </c>
      <c r="H1057" s="27">
        <v>0.91</v>
      </c>
      <c r="I1057" s="27">
        <v>35.130000000000003</v>
      </c>
      <c r="J1057" s="27">
        <v>69.709999999999994</v>
      </c>
      <c r="K1057" s="27">
        <v>60.5</v>
      </c>
      <c r="L1057" s="27">
        <v>57.86</v>
      </c>
      <c r="M1057" s="27">
        <v>58.43</v>
      </c>
      <c r="N1057" s="27">
        <v>60.38</v>
      </c>
      <c r="O1057" s="27">
        <v>61.07</v>
      </c>
      <c r="P1057" s="27">
        <v>63.73</v>
      </c>
      <c r="Q1057" s="27">
        <v>67.150000000000006</v>
      </c>
      <c r="R1057" s="27">
        <v>40.700000000000003</v>
      </c>
      <c r="S1057" s="27">
        <v>39.28</v>
      </c>
      <c r="T1057" s="27">
        <v>37.26</v>
      </c>
      <c r="U1057" s="27">
        <v>35.049999999999997</v>
      </c>
      <c r="V1057" s="27">
        <v>34.33</v>
      </c>
      <c r="W1057" s="27">
        <v>32.61</v>
      </c>
      <c r="X1057" s="27">
        <v>30.1</v>
      </c>
      <c r="Y1057" s="27">
        <v>28.15</v>
      </c>
      <c r="Z1057" s="27">
        <v>26.29</v>
      </c>
      <c r="AA1057" s="27">
        <v>24.85</v>
      </c>
      <c r="AB1057" s="27">
        <v>22.4</v>
      </c>
      <c r="AC1057" s="27">
        <v>21.21</v>
      </c>
      <c r="AD1057" s="27">
        <v>20.34</v>
      </c>
      <c r="AE1057" s="27">
        <v>19.670000000000002</v>
      </c>
      <c r="AF1057" s="27">
        <v>18.59</v>
      </c>
      <c r="AG1057" s="27">
        <v>15.89</v>
      </c>
      <c r="AH1057" s="27">
        <v>19.260000000000002</v>
      </c>
      <c r="AI1057" s="27">
        <v>23.47</v>
      </c>
      <c r="AJ1057" s="27">
        <v>27.47</v>
      </c>
      <c r="AK1057" s="27">
        <v>31.54</v>
      </c>
    </row>
    <row r="1058" spans="1:37" x14ac:dyDescent="0.3">
      <c r="A1058" s="86" t="str">
        <f t="shared" si="16"/>
        <v>SDGbaseTra_UrbAS_IRTFSAVXtotal</v>
      </c>
      <c r="B1058" s="2" t="s">
        <v>222</v>
      </c>
      <c r="C1058" s="4" t="s">
        <v>232</v>
      </c>
      <c r="D1058" s="7" t="s">
        <v>97</v>
      </c>
      <c r="E1058" t="s">
        <v>1</v>
      </c>
      <c r="F1058">
        <v>178.33</v>
      </c>
      <c r="G1058">
        <v>181.36</v>
      </c>
      <c r="H1058">
        <v>184.45</v>
      </c>
      <c r="I1058">
        <v>187.58</v>
      </c>
      <c r="J1058">
        <v>190.77</v>
      </c>
      <c r="K1058">
        <v>194.02</v>
      </c>
      <c r="L1058">
        <v>197.31</v>
      </c>
      <c r="M1058">
        <v>200.67</v>
      </c>
      <c r="N1058">
        <v>204.08</v>
      </c>
      <c r="O1058">
        <v>207.55</v>
      </c>
      <c r="P1058">
        <v>211.08</v>
      </c>
      <c r="Q1058">
        <v>214.67</v>
      </c>
      <c r="R1058">
        <v>218.32</v>
      </c>
      <c r="S1058">
        <v>222.03</v>
      </c>
      <c r="T1058">
        <v>225.8</v>
      </c>
      <c r="U1058">
        <v>229.64</v>
      </c>
      <c r="V1058">
        <v>233.54</v>
      </c>
      <c r="W1058">
        <v>237.51</v>
      </c>
      <c r="X1058">
        <v>241.55</v>
      </c>
      <c r="Y1058">
        <v>245.66</v>
      </c>
      <c r="Z1058">
        <v>249.83</v>
      </c>
      <c r="AA1058">
        <v>254.08</v>
      </c>
      <c r="AB1058">
        <v>258.39999999999998</v>
      </c>
      <c r="AC1058">
        <v>262.79000000000002</v>
      </c>
      <c r="AD1058">
        <v>267.26</v>
      </c>
      <c r="AE1058">
        <v>271.8</v>
      </c>
      <c r="AF1058">
        <v>276.42</v>
      </c>
      <c r="AG1058">
        <v>281.12</v>
      </c>
      <c r="AH1058">
        <v>285.89999999999998</v>
      </c>
      <c r="AI1058">
        <v>290.76</v>
      </c>
      <c r="AJ1058">
        <v>295.70999999999998</v>
      </c>
      <c r="AK1058">
        <v>300.73</v>
      </c>
    </row>
    <row r="1059" spans="1:37" x14ac:dyDescent="0.3">
      <c r="A1059" s="86" t="str">
        <f t="shared" si="16"/>
        <v>SDGbaseTra_UrbAS_IRTC_TSavtotal</v>
      </c>
      <c r="B1059" s="2" t="s">
        <v>222</v>
      </c>
      <c r="C1059" s="4" t="s">
        <v>232</v>
      </c>
      <c r="D1059" s="7" t="s">
        <v>100</v>
      </c>
      <c r="E1059" t="s">
        <v>1</v>
      </c>
      <c r="F1059">
        <v>930.6</v>
      </c>
      <c r="G1059">
        <v>874.99</v>
      </c>
      <c r="H1059">
        <v>901.2</v>
      </c>
      <c r="I1059">
        <v>940.34</v>
      </c>
      <c r="J1059">
        <v>971.17</v>
      </c>
      <c r="K1059">
        <v>982.27</v>
      </c>
      <c r="L1059">
        <v>1000.7</v>
      </c>
      <c r="M1059">
        <v>1021.29</v>
      </c>
      <c r="N1059">
        <v>1045.4100000000001</v>
      </c>
      <c r="O1059">
        <v>1068.53</v>
      </c>
      <c r="P1059">
        <v>1099.07</v>
      </c>
      <c r="Q1059">
        <v>1130.47</v>
      </c>
      <c r="R1059">
        <v>1149.19</v>
      </c>
      <c r="S1059">
        <v>1187.3599999999999</v>
      </c>
      <c r="T1059">
        <v>1227.25</v>
      </c>
      <c r="U1059">
        <v>1272.82</v>
      </c>
      <c r="V1059">
        <v>1317.59</v>
      </c>
      <c r="W1059">
        <v>1363.75</v>
      </c>
      <c r="X1059">
        <v>1411.68</v>
      </c>
      <c r="Y1059">
        <v>1457.75</v>
      </c>
      <c r="Z1059">
        <v>1506.88</v>
      </c>
      <c r="AA1059">
        <v>1553.94</v>
      </c>
      <c r="AB1059">
        <v>1605.46</v>
      </c>
      <c r="AC1059">
        <v>1653.96</v>
      </c>
      <c r="AD1059">
        <v>1703.4</v>
      </c>
      <c r="AE1059">
        <v>1754.96</v>
      </c>
      <c r="AF1059">
        <v>1808.54</v>
      </c>
      <c r="AG1059">
        <v>1861.96</v>
      </c>
      <c r="AH1059">
        <v>1873.67</v>
      </c>
      <c r="AI1059">
        <v>1879.13</v>
      </c>
      <c r="AJ1059">
        <v>1882.04</v>
      </c>
      <c r="AK1059">
        <v>1880.41</v>
      </c>
    </row>
    <row r="1060" spans="1:37" x14ac:dyDescent="0.3">
      <c r="A1060" s="86" t="str">
        <f t="shared" si="16"/>
        <v>SDGbaseTra_UrbAS_IRTQINVXctext</v>
      </c>
      <c r="B1060" s="2" t="s">
        <v>222</v>
      </c>
      <c r="C1060" s="4" t="s">
        <v>232</v>
      </c>
      <c r="D1060" s="7" t="s">
        <v>101</v>
      </c>
      <c r="E1060" t="s">
        <v>102</v>
      </c>
      <c r="F1060">
        <v>0.02</v>
      </c>
      <c r="G1060">
        <v>0.02</v>
      </c>
      <c r="H1060">
        <v>0.02</v>
      </c>
      <c r="I1060">
        <v>0.02</v>
      </c>
      <c r="J1060">
        <v>0.02</v>
      </c>
      <c r="K1060">
        <v>0.02</v>
      </c>
      <c r="L1060">
        <v>0.02</v>
      </c>
      <c r="M1060">
        <v>0.03</v>
      </c>
      <c r="N1060">
        <v>0.03</v>
      </c>
      <c r="O1060">
        <v>0.03</v>
      </c>
      <c r="P1060">
        <v>0.03</v>
      </c>
      <c r="Q1060">
        <v>0.03</v>
      </c>
      <c r="R1060">
        <v>0.03</v>
      </c>
      <c r="S1060">
        <v>0.03</v>
      </c>
      <c r="T1060">
        <v>0.03</v>
      </c>
      <c r="U1060">
        <v>0.03</v>
      </c>
      <c r="V1060">
        <v>0.03</v>
      </c>
      <c r="W1060">
        <v>0.03</v>
      </c>
      <c r="X1060">
        <v>0.03</v>
      </c>
      <c r="Y1060">
        <v>0.04</v>
      </c>
      <c r="Z1060">
        <v>0.04</v>
      </c>
      <c r="AA1060">
        <v>0.04</v>
      </c>
      <c r="AB1060">
        <v>0.04</v>
      </c>
      <c r="AC1060">
        <v>0.04</v>
      </c>
      <c r="AD1060">
        <v>0.04</v>
      </c>
      <c r="AE1060">
        <v>0.04</v>
      </c>
      <c r="AF1060">
        <v>0.04</v>
      </c>
      <c r="AG1060">
        <v>0.04</v>
      </c>
      <c r="AH1060">
        <v>0.04</v>
      </c>
      <c r="AI1060">
        <v>0.04</v>
      </c>
      <c r="AJ1060">
        <v>0.04</v>
      </c>
      <c r="AK1060">
        <v>0.04</v>
      </c>
    </row>
    <row r="1061" spans="1:37" x14ac:dyDescent="0.3">
      <c r="A1061" s="86" t="str">
        <f t="shared" si="16"/>
        <v>SDGbaseTra_UrbAS_IRTQINVXcleat</v>
      </c>
      <c r="B1061" s="2" t="s">
        <v>222</v>
      </c>
      <c r="C1061" s="4" t="s">
        <v>232</v>
      </c>
      <c r="D1061" s="7" t="s">
        <v>101</v>
      </c>
      <c r="E1061" t="s">
        <v>103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</row>
    <row r="1062" spans="1:37" x14ac:dyDescent="0.3">
      <c r="A1062" s="86" t="str">
        <f t="shared" si="16"/>
        <v>SDGbaseTra_UrbAS_IRTQINVXcprnt</v>
      </c>
      <c r="B1062" s="2" t="s">
        <v>222</v>
      </c>
      <c r="C1062" s="4" t="s">
        <v>232</v>
      </c>
      <c r="D1062" s="7" t="s">
        <v>101</v>
      </c>
      <c r="E1062" t="s">
        <v>104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</row>
    <row r="1063" spans="1:37" x14ac:dyDescent="0.3">
      <c r="A1063" s="86" t="str">
        <f t="shared" si="16"/>
        <v>SDGbaseTra_UrbAS_IRTQINVXcrubb</v>
      </c>
      <c r="B1063" s="2" t="s">
        <v>222</v>
      </c>
      <c r="C1063" s="4" t="s">
        <v>232</v>
      </c>
      <c r="D1063" s="7" t="s">
        <v>101</v>
      </c>
      <c r="E1063" t="s">
        <v>105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0.01</v>
      </c>
      <c r="P1063">
        <v>0.01</v>
      </c>
      <c r="Q1063">
        <v>0.01</v>
      </c>
      <c r="R1063">
        <v>0.01</v>
      </c>
      <c r="S1063">
        <v>0.01</v>
      </c>
      <c r="T1063">
        <v>0.01</v>
      </c>
      <c r="U1063">
        <v>0.01</v>
      </c>
      <c r="V1063">
        <v>0.01</v>
      </c>
      <c r="W1063">
        <v>0.01</v>
      </c>
      <c r="X1063">
        <v>0.01</v>
      </c>
      <c r="Y1063">
        <v>0.01</v>
      </c>
      <c r="Z1063">
        <v>0.01</v>
      </c>
      <c r="AA1063">
        <v>0.01</v>
      </c>
      <c r="AB1063">
        <v>0.01</v>
      </c>
      <c r="AC1063">
        <v>0.01</v>
      </c>
      <c r="AD1063">
        <v>0.01</v>
      </c>
      <c r="AE1063">
        <v>0.01</v>
      </c>
      <c r="AF1063">
        <v>0.01</v>
      </c>
      <c r="AG1063">
        <v>0.01</v>
      </c>
      <c r="AH1063">
        <v>0.01</v>
      </c>
      <c r="AI1063">
        <v>0.01</v>
      </c>
      <c r="AJ1063">
        <v>0.01</v>
      </c>
      <c r="AK1063">
        <v>0.01</v>
      </c>
    </row>
    <row r="1064" spans="1:37" x14ac:dyDescent="0.3">
      <c r="A1064" s="86" t="str">
        <f t="shared" si="16"/>
        <v>SDGbaseTra_UrbAS_IRTQINVXcplas</v>
      </c>
      <c r="B1064" s="2" t="s">
        <v>222</v>
      </c>
      <c r="C1064" s="4" t="s">
        <v>232</v>
      </c>
      <c r="D1064" s="7" t="s">
        <v>101</v>
      </c>
      <c r="E1064" t="s">
        <v>106</v>
      </c>
      <c r="F1064">
        <v>0.01</v>
      </c>
      <c r="G1064">
        <v>0.01</v>
      </c>
      <c r="H1064">
        <v>0.01</v>
      </c>
      <c r="I1064">
        <v>0.01</v>
      </c>
      <c r="J1064">
        <v>0.01</v>
      </c>
      <c r="K1064">
        <v>0.01</v>
      </c>
      <c r="L1064">
        <v>0.01</v>
      </c>
      <c r="M1064">
        <v>0.01</v>
      </c>
      <c r="N1064">
        <v>0.01</v>
      </c>
      <c r="O1064">
        <v>0.01</v>
      </c>
      <c r="P1064">
        <v>0.01</v>
      </c>
      <c r="Q1064">
        <v>0.01</v>
      </c>
      <c r="R1064">
        <v>0.01</v>
      </c>
      <c r="S1064">
        <v>0.01</v>
      </c>
      <c r="T1064">
        <v>0.01</v>
      </c>
      <c r="U1064">
        <v>0.01</v>
      </c>
      <c r="V1064">
        <v>0.01</v>
      </c>
      <c r="W1064">
        <v>0.01</v>
      </c>
      <c r="X1064">
        <v>0.01</v>
      </c>
      <c r="Y1064">
        <v>0.01</v>
      </c>
      <c r="Z1064">
        <v>0.01</v>
      </c>
      <c r="AA1064">
        <v>0.02</v>
      </c>
      <c r="AB1064">
        <v>0.02</v>
      </c>
      <c r="AC1064">
        <v>0.02</v>
      </c>
      <c r="AD1064">
        <v>0.02</v>
      </c>
      <c r="AE1064">
        <v>0.02</v>
      </c>
      <c r="AF1064">
        <v>0.02</v>
      </c>
      <c r="AG1064">
        <v>0.02</v>
      </c>
      <c r="AH1064">
        <v>0.02</v>
      </c>
      <c r="AI1064">
        <v>0.02</v>
      </c>
      <c r="AJ1064">
        <v>0.02</v>
      </c>
      <c r="AK1064">
        <v>0.02</v>
      </c>
    </row>
    <row r="1065" spans="1:37" x14ac:dyDescent="0.3">
      <c r="A1065" s="86" t="str">
        <f t="shared" si="16"/>
        <v>SDGbaseTra_UrbAS_IRTQINVXcnmet</v>
      </c>
      <c r="B1065" s="2" t="s">
        <v>222</v>
      </c>
      <c r="C1065" s="4" t="s">
        <v>232</v>
      </c>
      <c r="D1065" s="7" t="s">
        <v>101</v>
      </c>
      <c r="E1065" t="s">
        <v>107</v>
      </c>
      <c r="F1065">
        <v>0.02</v>
      </c>
      <c r="G1065">
        <v>0.02</v>
      </c>
      <c r="H1065">
        <v>0.02</v>
      </c>
      <c r="I1065">
        <v>0.02</v>
      </c>
      <c r="J1065">
        <v>0.02</v>
      </c>
      <c r="K1065">
        <v>0.02</v>
      </c>
      <c r="L1065">
        <v>0.02</v>
      </c>
      <c r="M1065">
        <v>0.02</v>
      </c>
      <c r="N1065">
        <v>0.02</v>
      </c>
      <c r="O1065">
        <v>0.02</v>
      </c>
      <c r="P1065">
        <v>0.02</v>
      </c>
      <c r="Q1065">
        <v>0.02</v>
      </c>
      <c r="R1065">
        <v>0.03</v>
      </c>
      <c r="S1065">
        <v>0.03</v>
      </c>
      <c r="T1065">
        <v>0.03</v>
      </c>
      <c r="U1065">
        <v>0.03</v>
      </c>
      <c r="V1065">
        <v>0.03</v>
      </c>
      <c r="W1065">
        <v>0.03</v>
      </c>
      <c r="X1065">
        <v>0.03</v>
      </c>
      <c r="Y1065">
        <v>0.03</v>
      </c>
      <c r="Z1065">
        <v>0.03</v>
      </c>
      <c r="AA1065">
        <v>0.03</v>
      </c>
      <c r="AB1065">
        <v>0.03</v>
      </c>
      <c r="AC1065">
        <v>0.04</v>
      </c>
      <c r="AD1065">
        <v>0.04</v>
      </c>
      <c r="AE1065">
        <v>0.04</v>
      </c>
      <c r="AF1065">
        <v>0.04</v>
      </c>
      <c r="AG1065">
        <v>0.04</v>
      </c>
      <c r="AH1065">
        <v>0.04</v>
      </c>
      <c r="AI1065">
        <v>0.04</v>
      </c>
      <c r="AJ1065">
        <v>0.04</v>
      </c>
      <c r="AK1065">
        <v>0.04</v>
      </c>
    </row>
    <row r="1066" spans="1:37" x14ac:dyDescent="0.3">
      <c r="A1066" s="86" t="str">
        <f t="shared" si="16"/>
        <v>SDGbaseTra_UrbAS_IRTQINVXcnfrm</v>
      </c>
      <c r="B1066" s="2" t="s">
        <v>222</v>
      </c>
      <c r="C1066" s="4" t="s">
        <v>232</v>
      </c>
      <c r="D1066" s="7" t="s">
        <v>101</v>
      </c>
      <c r="E1066" t="s">
        <v>108</v>
      </c>
      <c r="F1066">
        <v>1.27</v>
      </c>
      <c r="G1066">
        <v>1.1499999999999999</v>
      </c>
      <c r="H1066">
        <v>1.19</v>
      </c>
      <c r="I1066">
        <v>1.23</v>
      </c>
      <c r="J1066">
        <v>1.25</v>
      </c>
      <c r="K1066">
        <v>1.28</v>
      </c>
      <c r="L1066">
        <v>1.31</v>
      </c>
      <c r="M1066">
        <v>1.34</v>
      </c>
      <c r="N1066">
        <v>1.38</v>
      </c>
      <c r="O1066">
        <v>1.42</v>
      </c>
      <c r="P1066">
        <v>1.46</v>
      </c>
      <c r="Q1066">
        <v>1.5</v>
      </c>
      <c r="R1066">
        <v>1.53</v>
      </c>
      <c r="S1066">
        <v>1.58</v>
      </c>
      <c r="T1066">
        <v>1.63</v>
      </c>
      <c r="U1066">
        <v>1.68</v>
      </c>
      <c r="V1066">
        <v>1.74</v>
      </c>
      <c r="W1066">
        <v>1.8</v>
      </c>
      <c r="X1066">
        <v>1.86</v>
      </c>
      <c r="Y1066">
        <v>1.91</v>
      </c>
      <c r="Z1066">
        <v>1.97</v>
      </c>
      <c r="AA1066">
        <v>2.0299999999999998</v>
      </c>
      <c r="AB1066">
        <v>2.08</v>
      </c>
      <c r="AC1066">
        <v>2.13</v>
      </c>
      <c r="AD1066">
        <v>2.19</v>
      </c>
      <c r="AE1066">
        <v>2.2599999999999998</v>
      </c>
      <c r="AF1066">
        <v>2.3199999999999998</v>
      </c>
      <c r="AG1066">
        <v>2.39</v>
      </c>
      <c r="AH1066">
        <v>2.38</v>
      </c>
      <c r="AI1066">
        <v>2.37</v>
      </c>
      <c r="AJ1066">
        <v>2.36</v>
      </c>
      <c r="AK1066">
        <v>2.34</v>
      </c>
    </row>
    <row r="1067" spans="1:37" x14ac:dyDescent="0.3">
      <c r="A1067" s="86" t="str">
        <f t="shared" si="16"/>
        <v>SDGbaseTra_UrbAS_IRTQINVXcmetp</v>
      </c>
      <c r="B1067" s="2" t="s">
        <v>222</v>
      </c>
      <c r="C1067" s="4" t="s">
        <v>232</v>
      </c>
      <c r="D1067" s="7" t="s">
        <v>101</v>
      </c>
      <c r="E1067" t="s">
        <v>109</v>
      </c>
      <c r="F1067">
        <v>2.2400000000000002</v>
      </c>
      <c r="G1067">
        <v>2.04</v>
      </c>
      <c r="H1067">
        <v>2.1</v>
      </c>
      <c r="I1067">
        <v>2.1800000000000002</v>
      </c>
      <c r="J1067">
        <v>2.21</v>
      </c>
      <c r="K1067">
        <v>2.2599999999999998</v>
      </c>
      <c r="L1067">
        <v>2.31</v>
      </c>
      <c r="M1067">
        <v>2.37</v>
      </c>
      <c r="N1067">
        <v>2.44</v>
      </c>
      <c r="O1067">
        <v>2.52</v>
      </c>
      <c r="P1067">
        <v>2.59</v>
      </c>
      <c r="Q1067">
        <v>2.66</v>
      </c>
      <c r="R1067">
        <v>2.71</v>
      </c>
      <c r="S1067">
        <v>2.79</v>
      </c>
      <c r="T1067">
        <v>2.88</v>
      </c>
      <c r="U1067">
        <v>2.98</v>
      </c>
      <c r="V1067">
        <v>3.09</v>
      </c>
      <c r="W1067">
        <v>3.2</v>
      </c>
      <c r="X1067">
        <v>3.29</v>
      </c>
      <c r="Y1067">
        <v>3.39</v>
      </c>
      <c r="Z1067">
        <v>3.5</v>
      </c>
      <c r="AA1067">
        <v>3.6</v>
      </c>
      <c r="AB1067">
        <v>3.68</v>
      </c>
      <c r="AC1067">
        <v>3.77</v>
      </c>
      <c r="AD1067">
        <v>3.88</v>
      </c>
      <c r="AE1067">
        <v>4</v>
      </c>
      <c r="AF1067">
        <v>4.12</v>
      </c>
      <c r="AG1067">
        <v>4.24</v>
      </c>
      <c r="AH1067">
        <v>4.22</v>
      </c>
      <c r="AI1067">
        <v>4.1900000000000004</v>
      </c>
      <c r="AJ1067">
        <v>4.17</v>
      </c>
      <c r="AK1067">
        <v>4.1500000000000004</v>
      </c>
    </row>
    <row r="1068" spans="1:37" x14ac:dyDescent="0.3">
      <c r="A1068" s="86" t="str">
        <f t="shared" si="16"/>
        <v>SDGbaseTra_UrbAS_IRTQINVXcmach</v>
      </c>
      <c r="B1068" s="2" t="s">
        <v>222</v>
      </c>
      <c r="C1068" s="4" t="s">
        <v>232</v>
      </c>
      <c r="D1068" s="7" t="s">
        <v>101</v>
      </c>
      <c r="E1068" t="s">
        <v>110</v>
      </c>
      <c r="F1068">
        <v>141.12</v>
      </c>
      <c r="G1068">
        <v>128.46</v>
      </c>
      <c r="H1068">
        <v>132.27000000000001</v>
      </c>
      <c r="I1068">
        <v>136.79</v>
      </c>
      <c r="J1068">
        <v>139.27000000000001</v>
      </c>
      <c r="K1068">
        <v>142.11000000000001</v>
      </c>
      <c r="L1068">
        <v>145.53</v>
      </c>
      <c r="M1068">
        <v>149.41999999999999</v>
      </c>
      <c r="N1068">
        <v>153.51</v>
      </c>
      <c r="O1068">
        <v>158.63</v>
      </c>
      <c r="P1068">
        <v>163.35</v>
      </c>
      <c r="Q1068">
        <v>167.83</v>
      </c>
      <c r="R1068">
        <v>170.7</v>
      </c>
      <c r="S1068">
        <v>176.05</v>
      </c>
      <c r="T1068">
        <v>181.71</v>
      </c>
      <c r="U1068">
        <v>188.26</v>
      </c>
      <c r="V1068">
        <v>195.06</v>
      </c>
      <c r="W1068">
        <v>201.76</v>
      </c>
      <c r="X1068">
        <v>207.92</v>
      </c>
      <c r="Y1068">
        <v>214.2</v>
      </c>
      <c r="Z1068">
        <v>220.85</v>
      </c>
      <c r="AA1068">
        <v>227.3</v>
      </c>
      <c r="AB1068">
        <v>232.94</v>
      </c>
      <c r="AC1068">
        <v>238.67</v>
      </c>
      <c r="AD1068">
        <v>245.42</v>
      </c>
      <c r="AE1068">
        <v>252.74</v>
      </c>
      <c r="AF1068">
        <v>260.45</v>
      </c>
      <c r="AG1068">
        <v>268.02</v>
      </c>
      <c r="AH1068">
        <v>267.05</v>
      </c>
      <c r="AI1068">
        <v>265.10000000000002</v>
      </c>
      <c r="AJ1068">
        <v>264.05</v>
      </c>
      <c r="AK1068">
        <v>262.51</v>
      </c>
    </row>
    <row r="1069" spans="1:37" x14ac:dyDescent="0.3">
      <c r="A1069" s="86" t="str">
        <f t="shared" si="16"/>
        <v>SDGbaseTra_UrbAS_IRTQINVXcemch</v>
      </c>
      <c r="B1069" s="2" t="s">
        <v>222</v>
      </c>
      <c r="C1069" s="4" t="s">
        <v>232</v>
      </c>
      <c r="D1069" s="7" t="s">
        <v>101</v>
      </c>
      <c r="E1069" t="s">
        <v>111</v>
      </c>
      <c r="F1069">
        <v>59.86</v>
      </c>
      <c r="G1069">
        <v>54.49</v>
      </c>
      <c r="H1069">
        <v>56.11</v>
      </c>
      <c r="I1069">
        <v>58.02</v>
      </c>
      <c r="J1069">
        <v>59.08</v>
      </c>
      <c r="K1069">
        <v>60.28</v>
      </c>
      <c r="L1069">
        <v>61.73</v>
      </c>
      <c r="M1069">
        <v>63.38</v>
      </c>
      <c r="N1069">
        <v>65.11</v>
      </c>
      <c r="O1069">
        <v>67.290000000000006</v>
      </c>
      <c r="P1069">
        <v>69.290000000000006</v>
      </c>
      <c r="Q1069">
        <v>71.19</v>
      </c>
      <c r="R1069">
        <v>72.41</v>
      </c>
      <c r="S1069">
        <v>74.680000000000007</v>
      </c>
      <c r="T1069">
        <v>77.08</v>
      </c>
      <c r="U1069">
        <v>79.86</v>
      </c>
      <c r="V1069">
        <v>82.74</v>
      </c>
      <c r="W1069">
        <v>85.58</v>
      </c>
      <c r="X1069">
        <v>88.19</v>
      </c>
      <c r="Y1069">
        <v>90.86</v>
      </c>
      <c r="Z1069">
        <v>93.68</v>
      </c>
      <c r="AA1069">
        <v>96.41</v>
      </c>
      <c r="AB1069">
        <v>98.81</v>
      </c>
      <c r="AC1069">
        <v>101.24</v>
      </c>
      <c r="AD1069">
        <v>104.1</v>
      </c>
      <c r="AE1069">
        <v>107.21</v>
      </c>
      <c r="AF1069">
        <v>110.48</v>
      </c>
      <c r="AG1069">
        <v>113.68</v>
      </c>
      <c r="AH1069">
        <v>113.28</v>
      </c>
      <c r="AI1069">
        <v>112.45</v>
      </c>
      <c r="AJ1069">
        <v>112</v>
      </c>
      <c r="AK1069">
        <v>111.35</v>
      </c>
    </row>
    <row r="1070" spans="1:37" x14ac:dyDescent="0.3">
      <c r="A1070" s="86" t="str">
        <f t="shared" si="16"/>
        <v>SDGbaseTra_UrbAS_IRTQINVXcsequ</v>
      </c>
      <c r="B1070" s="2" t="s">
        <v>222</v>
      </c>
      <c r="C1070" s="4" t="s">
        <v>232</v>
      </c>
      <c r="D1070" s="7" t="s">
        <v>101</v>
      </c>
      <c r="E1070" t="s">
        <v>112</v>
      </c>
      <c r="F1070">
        <v>30.11</v>
      </c>
      <c r="G1070">
        <v>27.44</v>
      </c>
      <c r="H1070">
        <v>28.24</v>
      </c>
      <c r="I1070">
        <v>29.19</v>
      </c>
      <c r="J1070">
        <v>29.72</v>
      </c>
      <c r="K1070">
        <v>30.32</v>
      </c>
      <c r="L1070">
        <v>31.04</v>
      </c>
      <c r="M1070">
        <v>31.86</v>
      </c>
      <c r="N1070">
        <v>32.72</v>
      </c>
      <c r="O1070">
        <v>33.799999999999997</v>
      </c>
      <c r="P1070">
        <v>34.79</v>
      </c>
      <c r="Q1070">
        <v>35.74</v>
      </c>
      <c r="R1070">
        <v>36.340000000000003</v>
      </c>
      <c r="S1070">
        <v>37.47</v>
      </c>
      <c r="T1070">
        <v>38.659999999999997</v>
      </c>
      <c r="U1070">
        <v>40.04</v>
      </c>
      <c r="V1070">
        <v>41.48</v>
      </c>
      <c r="W1070">
        <v>42.89</v>
      </c>
      <c r="X1070">
        <v>44.19</v>
      </c>
      <c r="Y1070">
        <v>45.51</v>
      </c>
      <c r="Z1070">
        <v>46.91</v>
      </c>
      <c r="AA1070">
        <v>48.27</v>
      </c>
      <c r="AB1070">
        <v>49.46</v>
      </c>
      <c r="AC1070">
        <v>50.67</v>
      </c>
      <c r="AD1070">
        <v>52.09</v>
      </c>
      <c r="AE1070">
        <v>53.63</v>
      </c>
      <c r="AF1070">
        <v>55.26</v>
      </c>
      <c r="AG1070">
        <v>56.85</v>
      </c>
      <c r="AH1070">
        <v>56.65</v>
      </c>
      <c r="AI1070">
        <v>56.24</v>
      </c>
      <c r="AJ1070">
        <v>56.02</v>
      </c>
      <c r="AK1070">
        <v>55.69</v>
      </c>
    </row>
    <row r="1071" spans="1:37" x14ac:dyDescent="0.3">
      <c r="A1071" s="86" t="str">
        <f t="shared" si="16"/>
        <v>SDGbaseTra_UrbAS_IRTQINVXcvehi</v>
      </c>
      <c r="B1071" s="2" t="s">
        <v>222</v>
      </c>
      <c r="C1071" s="4" t="s">
        <v>232</v>
      </c>
      <c r="D1071" s="7" t="s">
        <v>101</v>
      </c>
      <c r="E1071" t="s">
        <v>113</v>
      </c>
      <c r="F1071">
        <v>91.08</v>
      </c>
      <c r="G1071">
        <v>83.01</v>
      </c>
      <c r="H1071">
        <v>85.44</v>
      </c>
      <c r="I1071">
        <v>88.32</v>
      </c>
      <c r="J1071">
        <v>89.91</v>
      </c>
      <c r="K1071">
        <v>91.72</v>
      </c>
      <c r="L1071">
        <v>93.9</v>
      </c>
      <c r="M1071">
        <v>96.38</v>
      </c>
      <c r="N1071">
        <v>98.98</v>
      </c>
      <c r="O1071">
        <v>102.25</v>
      </c>
      <c r="P1071">
        <v>105.26</v>
      </c>
      <c r="Q1071">
        <v>108.12</v>
      </c>
      <c r="R1071">
        <v>109.95</v>
      </c>
      <c r="S1071">
        <v>113.36</v>
      </c>
      <c r="T1071">
        <v>116.97</v>
      </c>
      <c r="U1071">
        <v>121.15</v>
      </c>
      <c r="V1071">
        <v>125.48</v>
      </c>
      <c r="W1071">
        <v>129.75</v>
      </c>
      <c r="X1071">
        <v>133.68</v>
      </c>
      <c r="Y1071">
        <v>137.68</v>
      </c>
      <c r="Z1071">
        <v>141.91999999999999</v>
      </c>
      <c r="AA1071">
        <v>146.04</v>
      </c>
      <c r="AB1071">
        <v>149.63999999999999</v>
      </c>
      <c r="AC1071">
        <v>153.29</v>
      </c>
      <c r="AD1071">
        <v>157.59</v>
      </c>
      <c r="AE1071">
        <v>162.26</v>
      </c>
      <c r="AF1071">
        <v>167.18</v>
      </c>
      <c r="AG1071">
        <v>172</v>
      </c>
      <c r="AH1071">
        <v>171.39</v>
      </c>
      <c r="AI1071">
        <v>170.14</v>
      </c>
      <c r="AJ1071">
        <v>169.47</v>
      </c>
      <c r="AK1071">
        <v>168.49</v>
      </c>
    </row>
    <row r="1072" spans="1:37" x14ac:dyDescent="0.3">
      <c r="A1072" s="86" t="str">
        <f t="shared" si="16"/>
        <v>SDGbaseTra_UrbAS_IRTQINVXctequ</v>
      </c>
      <c r="B1072" s="2" t="s">
        <v>222</v>
      </c>
      <c r="C1072" s="4" t="s">
        <v>232</v>
      </c>
      <c r="D1072" s="7" t="s">
        <v>101</v>
      </c>
      <c r="E1072" t="s">
        <v>114</v>
      </c>
      <c r="F1072">
        <v>10.77</v>
      </c>
      <c r="G1072">
        <v>9.81</v>
      </c>
      <c r="H1072">
        <v>10.1</v>
      </c>
      <c r="I1072">
        <v>10.44</v>
      </c>
      <c r="J1072">
        <v>10.63</v>
      </c>
      <c r="K1072">
        <v>10.84</v>
      </c>
      <c r="L1072">
        <v>11.1</v>
      </c>
      <c r="M1072">
        <v>11.4</v>
      </c>
      <c r="N1072">
        <v>11.7</v>
      </c>
      <c r="O1072">
        <v>12.09</v>
      </c>
      <c r="P1072">
        <v>12.45</v>
      </c>
      <c r="Q1072">
        <v>12.78</v>
      </c>
      <c r="R1072">
        <v>13</v>
      </c>
      <c r="S1072">
        <v>13.4</v>
      </c>
      <c r="T1072">
        <v>13.83</v>
      </c>
      <c r="U1072">
        <v>14.32</v>
      </c>
      <c r="V1072">
        <v>14.84</v>
      </c>
      <c r="W1072">
        <v>15.34</v>
      </c>
      <c r="X1072">
        <v>15.81</v>
      </c>
      <c r="Y1072">
        <v>16.28</v>
      </c>
      <c r="Z1072">
        <v>16.78</v>
      </c>
      <c r="AA1072">
        <v>17.27</v>
      </c>
      <c r="AB1072">
        <v>17.690000000000001</v>
      </c>
      <c r="AC1072">
        <v>18.12</v>
      </c>
      <c r="AD1072">
        <v>18.63</v>
      </c>
      <c r="AE1072">
        <v>19.18</v>
      </c>
      <c r="AF1072">
        <v>19.77</v>
      </c>
      <c r="AG1072">
        <v>20.34</v>
      </c>
      <c r="AH1072">
        <v>20.260000000000002</v>
      </c>
      <c r="AI1072">
        <v>20.12</v>
      </c>
      <c r="AJ1072">
        <v>20.04</v>
      </c>
      <c r="AK1072">
        <v>19.920000000000002</v>
      </c>
    </row>
    <row r="1073" spans="1:37" x14ac:dyDescent="0.3">
      <c r="A1073" s="86" t="str">
        <f t="shared" si="16"/>
        <v>SDGbaseTra_UrbAS_IRTQINVXcfurn</v>
      </c>
      <c r="B1073" s="2" t="s">
        <v>222</v>
      </c>
      <c r="C1073" s="4" t="s">
        <v>232</v>
      </c>
      <c r="D1073" s="7" t="s">
        <v>101</v>
      </c>
      <c r="E1073" t="s">
        <v>115</v>
      </c>
      <c r="F1073">
        <v>21.77</v>
      </c>
      <c r="G1073">
        <v>19.84</v>
      </c>
      <c r="H1073">
        <v>20.420000000000002</v>
      </c>
      <c r="I1073">
        <v>21.11</v>
      </c>
      <c r="J1073">
        <v>21.49</v>
      </c>
      <c r="K1073">
        <v>21.92</v>
      </c>
      <c r="L1073">
        <v>22.44</v>
      </c>
      <c r="M1073">
        <v>23.04</v>
      </c>
      <c r="N1073">
        <v>23.66</v>
      </c>
      <c r="O1073">
        <v>24.44</v>
      </c>
      <c r="P1073">
        <v>25.16</v>
      </c>
      <c r="Q1073">
        <v>25.84</v>
      </c>
      <c r="R1073">
        <v>26.28</v>
      </c>
      <c r="S1073">
        <v>27.09</v>
      </c>
      <c r="T1073">
        <v>27.96</v>
      </c>
      <c r="U1073">
        <v>28.96</v>
      </c>
      <c r="V1073">
        <v>29.99</v>
      </c>
      <c r="W1073">
        <v>31.01</v>
      </c>
      <c r="X1073">
        <v>31.95</v>
      </c>
      <c r="Y1073">
        <v>32.909999999999997</v>
      </c>
      <c r="Z1073">
        <v>33.92</v>
      </c>
      <c r="AA1073">
        <v>34.9</v>
      </c>
      <c r="AB1073">
        <v>35.76</v>
      </c>
      <c r="AC1073">
        <v>36.64</v>
      </c>
      <c r="AD1073">
        <v>37.67</v>
      </c>
      <c r="AE1073">
        <v>38.78</v>
      </c>
      <c r="AF1073">
        <v>39.96</v>
      </c>
      <c r="AG1073">
        <v>41.11</v>
      </c>
      <c r="AH1073">
        <v>40.96</v>
      </c>
      <c r="AI1073">
        <v>40.67</v>
      </c>
      <c r="AJ1073">
        <v>40.51</v>
      </c>
      <c r="AK1073">
        <v>40.270000000000003</v>
      </c>
    </row>
    <row r="1074" spans="1:37" x14ac:dyDescent="0.3">
      <c r="A1074" s="86" t="str">
        <f t="shared" si="16"/>
        <v>SDGbaseTra_UrbAS_IRTQINVXcoman</v>
      </c>
      <c r="B1074" s="2" t="s">
        <v>222</v>
      </c>
      <c r="C1074" s="4" t="s">
        <v>232</v>
      </c>
      <c r="D1074" s="7" t="s">
        <v>101</v>
      </c>
      <c r="E1074" t="s">
        <v>116</v>
      </c>
      <c r="F1074">
        <v>1.45</v>
      </c>
      <c r="G1074">
        <v>1.33</v>
      </c>
      <c r="H1074">
        <v>1.36</v>
      </c>
      <c r="I1074">
        <v>1.41</v>
      </c>
      <c r="J1074">
        <v>1.44</v>
      </c>
      <c r="K1074">
        <v>1.46</v>
      </c>
      <c r="L1074">
        <v>1.5</v>
      </c>
      <c r="M1074">
        <v>1.54</v>
      </c>
      <c r="N1074">
        <v>1.58</v>
      </c>
      <c r="O1074">
        <v>1.63</v>
      </c>
      <c r="P1074">
        <v>1.68</v>
      </c>
      <c r="Q1074">
        <v>1.73</v>
      </c>
      <c r="R1074">
        <v>1.76</v>
      </c>
      <c r="S1074">
        <v>1.81</v>
      </c>
      <c r="T1074">
        <v>1.87</v>
      </c>
      <c r="U1074">
        <v>1.93</v>
      </c>
      <c r="V1074">
        <v>2</v>
      </c>
      <c r="W1074">
        <v>2.0699999999999998</v>
      </c>
      <c r="X1074">
        <v>2.14</v>
      </c>
      <c r="Y1074">
        <v>2.2000000000000002</v>
      </c>
      <c r="Z1074">
        <v>2.27</v>
      </c>
      <c r="AA1074">
        <v>2.33</v>
      </c>
      <c r="AB1074">
        <v>2.39</v>
      </c>
      <c r="AC1074">
        <v>2.4500000000000002</v>
      </c>
      <c r="AD1074">
        <v>2.52</v>
      </c>
      <c r="AE1074">
        <v>2.59</v>
      </c>
      <c r="AF1074">
        <v>2.67</v>
      </c>
      <c r="AG1074">
        <v>2.75</v>
      </c>
      <c r="AH1074">
        <v>2.74</v>
      </c>
      <c r="AI1074">
        <v>2.72</v>
      </c>
      <c r="AJ1074">
        <v>2.71</v>
      </c>
      <c r="AK1074">
        <v>2.69</v>
      </c>
    </row>
    <row r="1075" spans="1:37" x14ac:dyDescent="0.3">
      <c r="A1075" s="86" t="str">
        <f t="shared" si="16"/>
        <v>SDGbaseTra_UrbAS_IRTQINVXccons</v>
      </c>
      <c r="B1075" s="2" t="s">
        <v>222</v>
      </c>
      <c r="C1075" s="4" t="s">
        <v>232</v>
      </c>
      <c r="D1075" s="7" t="s">
        <v>101</v>
      </c>
      <c r="E1075" t="s">
        <v>117</v>
      </c>
      <c r="F1075">
        <v>405.25</v>
      </c>
      <c r="G1075">
        <v>369.33</v>
      </c>
      <c r="H1075">
        <v>380.17</v>
      </c>
      <c r="I1075">
        <v>392.96</v>
      </c>
      <c r="J1075">
        <v>400.02</v>
      </c>
      <c r="K1075">
        <v>408.07</v>
      </c>
      <c r="L1075">
        <v>417.79</v>
      </c>
      <c r="M1075">
        <v>428.81</v>
      </c>
      <c r="N1075">
        <v>440.4</v>
      </c>
      <c r="O1075">
        <v>454.94</v>
      </c>
      <c r="P1075">
        <v>468.32</v>
      </c>
      <c r="Q1075">
        <v>481.03</v>
      </c>
      <c r="R1075">
        <v>489.2</v>
      </c>
      <c r="S1075">
        <v>504.36</v>
      </c>
      <c r="T1075">
        <v>520.42999999999995</v>
      </c>
      <c r="U1075">
        <v>539.02</v>
      </c>
      <c r="V1075">
        <v>558.29999999999995</v>
      </c>
      <c r="W1075">
        <v>577.30999999999995</v>
      </c>
      <c r="X1075">
        <v>594.78</v>
      </c>
      <c r="Y1075">
        <v>612.59</v>
      </c>
      <c r="Z1075">
        <v>631.46</v>
      </c>
      <c r="AA1075">
        <v>649.76</v>
      </c>
      <c r="AB1075">
        <v>665.77</v>
      </c>
      <c r="AC1075">
        <v>682.03</v>
      </c>
      <c r="AD1075">
        <v>701.17</v>
      </c>
      <c r="AE1075">
        <v>721.94</v>
      </c>
      <c r="AF1075">
        <v>743.81</v>
      </c>
      <c r="AG1075">
        <v>765.28</v>
      </c>
      <c r="AH1075">
        <v>762.55</v>
      </c>
      <c r="AI1075">
        <v>757.02</v>
      </c>
      <c r="AJ1075">
        <v>754.02</v>
      </c>
      <c r="AK1075">
        <v>749.67</v>
      </c>
    </row>
    <row r="1076" spans="1:37" x14ac:dyDescent="0.3">
      <c r="A1076" s="86" t="str">
        <f t="shared" si="16"/>
        <v>SDGbaseTra_UrbAS_IRTQINVXcbsrv</v>
      </c>
      <c r="B1076" s="2" t="s">
        <v>222</v>
      </c>
      <c r="C1076" s="4" t="s">
        <v>232</v>
      </c>
      <c r="D1076" s="7" t="s">
        <v>101</v>
      </c>
      <c r="E1076" t="s">
        <v>118</v>
      </c>
      <c r="F1076">
        <v>61.78</v>
      </c>
      <c r="G1076">
        <v>56.3</v>
      </c>
      <c r="H1076">
        <v>57.95</v>
      </c>
      <c r="I1076">
        <v>59.91</v>
      </c>
      <c r="J1076">
        <v>60.98</v>
      </c>
      <c r="K1076">
        <v>62.21</v>
      </c>
      <c r="L1076">
        <v>63.69</v>
      </c>
      <c r="M1076">
        <v>65.37</v>
      </c>
      <c r="N1076">
        <v>67.14</v>
      </c>
      <c r="O1076">
        <v>69.349999999999994</v>
      </c>
      <c r="P1076">
        <v>71.39</v>
      </c>
      <c r="Q1076">
        <v>73.33</v>
      </c>
      <c r="R1076">
        <v>74.58</v>
      </c>
      <c r="S1076">
        <v>76.89</v>
      </c>
      <c r="T1076">
        <v>79.34</v>
      </c>
      <c r="U1076">
        <v>82.17</v>
      </c>
      <c r="V1076">
        <v>85.11</v>
      </c>
      <c r="W1076">
        <v>88.01</v>
      </c>
      <c r="X1076">
        <v>90.67</v>
      </c>
      <c r="Y1076">
        <v>93.39</v>
      </c>
      <c r="Z1076">
        <v>96.26</v>
      </c>
      <c r="AA1076">
        <v>99.05</v>
      </c>
      <c r="AB1076">
        <v>101.49</v>
      </c>
      <c r="AC1076">
        <v>103.97</v>
      </c>
      <c r="AD1076">
        <v>106.89</v>
      </c>
      <c r="AE1076">
        <v>110.06</v>
      </c>
      <c r="AF1076">
        <v>113.39</v>
      </c>
      <c r="AG1076">
        <v>116.66</v>
      </c>
      <c r="AH1076">
        <v>116.25</v>
      </c>
      <c r="AI1076">
        <v>115.4</v>
      </c>
      <c r="AJ1076">
        <v>114.95</v>
      </c>
      <c r="AK1076">
        <v>114.28</v>
      </c>
    </row>
    <row r="1077" spans="1:37" x14ac:dyDescent="0.3">
      <c r="A1077" s="86" t="str">
        <f t="shared" si="16"/>
        <v>SDGbaseTra_UrbAS_IRTQINVXcimpt</v>
      </c>
      <c r="B1077" s="2" t="s">
        <v>222</v>
      </c>
      <c r="C1077" s="4" t="s">
        <v>232</v>
      </c>
      <c r="D1077" s="7" t="s">
        <v>101</v>
      </c>
      <c r="E1077" t="s">
        <v>119</v>
      </c>
      <c r="F1077">
        <v>2.82</v>
      </c>
      <c r="G1077">
        <v>2.82</v>
      </c>
      <c r="H1077">
        <v>2.82</v>
      </c>
      <c r="I1077">
        <v>2.82</v>
      </c>
      <c r="J1077">
        <v>2.82</v>
      </c>
      <c r="K1077">
        <v>2.82</v>
      </c>
      <c r="L1077">
        <v>2.82</v>
      </c>
      <c r="M1077">
        <v>2.82</v>
      </c>
      <c r="N1077">
        <v>2.82</v>
      </c>
      <c r="O1077">
        <v>2.82</v>
      </c>
      <c r="P1077">
        <v>2.82</v>
      </c>
      <c r="Q1077">
        <v>2.82</v>
      </c>
      <c r="R1077">
        <v>2.82</v>
      </c>
      <c r="S1077">
        <v>2.82</v>
      </c>
      <c r="T1077">
        <v>2.82</v>
      </c>
      <c r="U1077">
        <v>2.82</v>
      </c>
      <c r="V1077">
        <v>2.82</v>
      </c>
      <c r="W1077">
        <v>2.82</v>
      </c>
      <c r="X1077">
        <v>2.82</v>
      </c>
      <c r="Y1077">
        <v>2.82</v>
      </c>
      <c r="Z1077">
        <v>2.82</v>
      </c>
      <c r="AA1077">
        <v>2.82</v>
      </c>
      <c r="AB1077">
        <v>2.82</v>
      </c>
      <c r="AC1077">
        <v>2.82</v>
      </c>
      <c r="AD1077">
        <v>2.82</v>
      </c>
      <c r="AE1077">
        <v>2.82</v>
      </c>
      <c r="AF1077">
        <v>2.82</v>
      </c>
      <c r="AG1077">
        <v>2.82</v>
      </c>
      <c r="AH1077">
        <v>2.82</v>
      </c>
      <c r="AI1077">
        <v>2.82</v>
      </c>
      <c r="AJ1077">
        <v>2.82</v>
      </c>
      <c r="AK1077">
        <v>2.82</v>
      </c>
    </row>
    <row r="1078" spans="1:37" x14ac:dyDescent="0.3">
      <c r="A1078" s="86" t="str">
        <f t="shared" si="16"/>
        <v>SDGbaseTra_UrbAS_IRTPQXcawhe</v>
      </c>
      <c r="B1078" s="2" t="s">
        <v>222</v>
      </c>
      <c r="C1078" s="4" t="s">
        <v>232</v>
      </c>
      <c r="D1078" s="7" t="s">
        <v>120</v>
      </c>
      <c r="E1078" t="s">
        <v>121</v>
      </c>
      <c r="F1078">
        <v>1.05</v>
      </c>
      <c r="G1078">
        <v>1.06</v>
      </c>
      <c r="H1078">
        <v>1.06</v>
      </c>
      <c r="I1078">
        <v>1.06</v>
      </c>
      <c r="J1078">
        <v>1.06</v>
      </c>
      <c r="K1078">
        <v>1.06</v>
      </c>
      <c r="L1078">
        <v>1.06</v>
      </c>
      <c r="M1078">
        <v>1.06</v>
      </c>
      <c r="N1078">
        <v>1.07</v>
      </c>
      <c r="O1078">
        <v>1.0900000000000001</v>
      </c>
      <c r="P1078">
        <v>1.0900000000000001</v>
      </c>
      <c r="Q1078">
        <v>1.0900000000000001</v>
      </c>
      <c r="R1078">
        <v>1.0900000000000001</v>
      </c>
      <c r="S1078">
        <v>1.1000000000000001</v>
      </c>
      <c r="T1078">
        <v>1.1000000000000001</v>
      </c>
      <c r="U1078">
        <v>1.1000000000000001</v>
      </c>
      <c r="V1078">
        <v>1.1000000000000001</v>
      </c>
      <c r="W1078">
        <v>1.1000000000000001</v>
      </c>
      <c r="X1078">
        <v>1.1000000000000001</v>
      </c>
      <c r="Y1078">
        <v>1.1000000000000001</v>
      </c>
      <c r="Z1078">
        <v>1.1000000000000001</v>
      </c>
      <c r="AA1078">
        <v>1.1000000000000001</v>
      </c>
      <c r="AB1078">
        <v>1.1000000000000001</v>
      </c>
      <c r="AC1078">
        <v>1.1000000000000001</v>
      </c>
      <c r="AD1078">
        <v>1.1000000000000001</v>
      </c>
      <c r="AE1078">
        <v>1.1000000000000001</v>
      </c>
      <c r="AF1078">
        <v>1.1000000000000001</v>
      </c>
      <c r="AG1078">
        <v>1.1000000000000001</v>
      </c>
      <c r="AH1078">
        <v>1.1000000000000001</v>
      </c>
      <c r="AI1078">
        <v>1.0900000000000001</v>
      </c>
      <c r="AJ1078">
        <v>1.08</v>
      </c>
      <c r="AK1078">
        <v>1.07</v>
      </c>
    </row>
    <row r="1079" spans="1:37" x14ac:dyDescent="0.3">
      <c r="A1079" s="86" t="str">
        <f t="shared" si="16"/>
        <v>SDGbaseTra_UrbAS_IRTPQXcamai</v>
      </c>
      <c r="B1079" s="2" t="s">
        <v>222</v>
      </c>
      <c r="C1079" s="4" t="s">
        <v>232</v>
      </c>
      <c r="D1079" s="7" t="s">
        <v>120</v>
      </c>
      <c r="E1079" t="s">
        <v>122</v>
      </c>
      <c r="F1079">
        <v>1.1000000000000001</v>
      </c>
      <c r="G1079">
        <v>1.08</v>
      </c>
      <c r="H1079">
        <v>1.08</v>
      </c>
      <c r="I1079">
        <v>1.0900000000000001</v>
      </c>
      <c r="J1079">
        <v>1.0900000000000001</v>
      </c>
      <c r="K1079">
        <v>1.08</v>
      </c>
      <c r="L1079">
        <v>1.08</v>
      </c>
      <c r="M1079">
        <v>1.08</v>
      </c>
      <c r="N1079">
        <v>1.07</v>
      </c>
      <c r="O1079">
        <v>1.0900000000000001</v>
      </c>
      <c r="P1079">
        <v>1.08</v>
      </c>
      <c r="Q1079">
        <v>1.08</v>
      </c>
      <c r="R1079">
        <v>1.07</v>
      </c>
      <c r="S1079">
        <v>1.07</v>
      </c>
      <c r="T1079">
        <v>1.07</v>
      </c>
      <c r="U1079">
        <v>1.06</v>
      </c>
      <c r="V1079">
        <v>1.06</v>
      </c>
      <c r="W1079">
        <v>1.05</v>
      </c>
      <c r="X1079">
        <v>1.05</v>
      </c>
      <c r="Y1079">
        <v>1.05</v>
      </c>
      <c r="Z1079">
        <v>1.04</v>
      </c>
      <c r="AA1079">
        <v>1.04</v>
      </c>
      <c r="AB1079">
        <v>1.05</v>
      </c>
      <c r="AC1079">
        <v>1.04</v>
      </c>
      <c r="AD1079">
        <v>1.04</v>
      </c>
      <c r="AE1079">
        <v>1.04</v>
      </c>
      <c r="AF1079">
        <v>1.04</v>
      </c>
      <c r="AG1079">
        <v>1.03</v>
      </c>
      <c r="AH1079">
        <v>1.01</v>
      </c>
      <c r="AI1079">
        <v>0.99</v>
      </c>
      <c r="AJ1079">
        <v>0.98</v>
      </c>
      <c r="AK1079">
        <v>0.97</v>
      </c>
    </row>
    <row r="1080" spans="1:37" x14ac:dyDescent="0.3">
      <c r="A1080" s="86" t="str">
        <f t="shared" si="16"/>
        <v>SDGbaseTra_UrbAS_IRTPQXcaoce</v>
      </c>
      <c r="B1080" s="2" t="s">
        <v>222</v>
      </c>
      <c r="C1080" s="4" t="s">
        <v>232</v>
      </c>
      <c r="D1080" s="7" t="s">
        <v>120</v>
      </c>
      <c r="E1080" t="s">
        <v>123</v>
      </c>
      <c r="F1080">
        <v>1.0900000000000001</v>
      </c>
      <c r="G1080">
        <v>1.06</v>
      </c>
      <c r="H1080">
        <v>1.08</v>
      </c>
      <c r="I1080">
        <v>1.0900000000000001</v>
      </c>
      <c r="J1080">
        <v>1.0900000000000001</v>
      </c>
      <c r="K1080">
        <v>1.0900000000000001</v>
      </c>
      <c r="L1080">
        <v>1.0900000000000001</v>
      </c>
      <c r="M1080">
        <v>1.0900000000000001</v>
      </c>
      <c r="N1080">
        <v>1.0900000000000001</v>
      </c>
      <c r="O1080">
        <v>1.1200000000000001</v>
      </c>
      <c r="P1080">
        <v>1.1299999999999999</v>
      </c>
      <c r="Q1080">
        <v>1.1200000000000001</v>
      </c>
      <c r="R1080">
        <v>1.1299999999999999</v>
      </c>
      <c r="S1080">
        <v>1.1299999999999999</v>
      </c>
      <c r="T1080">
        <v>1.1299999999999999</v>
      </c>
      <c r="U1080">
        <v>1.1299999999999999</v>
      </c>
      <c r="V1080">
        <v>1.1299999999999999</v>
      </c>
      <c r="W1080">
        <v>1.1299999999999999</v>
      </c>
      <c r="X1080">
        <v>1.1299999999999999</v>
      </c>
      <c r="Y1080">
        <v>1.1299999999999999</v>
      </c>
      <c r="Z1080">
        <v>1.1299999999999999</v>
      </c>
      <c r="AA1080">
        <v>1.1399999999999999</v>
      </c>
      <c r="AB1080">
        <v>1.1499999999999999</v>
      </c>
      <c r="AC1080">
        <v>1.1499999999999999</v>
      </c>
      <c r="AD1080">
        <v>1.1499999999999999</v>
      </c>
      <c r="AE1080">
        <v>1.1499999999999999</v>
      </c>
      <c r="AF1080">
        <v>1.1599999999999999</v>
      </c>
      <c r="AG1080">
        <v>1.1499999999999999</v>
      </c>
      <c r="AH1080">
        <v>1.1399999999999999</v>
      </c>
      <c r="AI1080">
        <v>1.1200000000000001</v>
      </c>
      <c r="AJ1080">
        <v>1.1100000000000001</v>
      </c>
      <c r="AK1080">
        <v>1.0900000000000001</v>
      </c>
    </row>
    <row r="1081" spans="1:37" x14ac:dyDescent="0.3">
      <c r="A1081" s="86" t="str">
        <f t="shared" si="16"/>
        <v>SDGbaseTra_UrbAS_IRTPQXcaveg</v>
      </c>
      <c r="B1081" s="2" t="s">
        <v>222</v>
      </c>
      <c r="C1081" s="4" t="s">
        <v>232</v>
      </c>
      <c r="D1081" s="7" t="s">
        <v>120</v>
      </c>
      <c r="E1081" t="s">
        <v>124</v>
      </c>
      <c r="F1081">
        <v>1.1000000000000001</v>
      </c>
      <c r="G1081">
        <v>1.1200000000000001</v>
      </c>
      <c r="H1081">
        <v>1.1100000000000001</v>
      </c>
      <c r="I1081">
        <v>1.1100000000000001</v>
      </c>
      <c r="J1081">
        <v>1.1100000000000001</v>
      </c>
      <c r="K1081">
        <v>1.1100000000000001</v>
      </c>
      <c r="L1081">
        <v>1.1100000000000001</v>
      </c>
      <c r="M1081">
        <v>1.1100000000000001</v>
      </c>
      <c r="N1081">
        <v>1.1000000000000001</v>
      </c>
      <c r="O1081">
        <v>1.1000000000000001</v>
      </c>
      <c r="P1081">
        <v>1.1000000000000001</v>
      </c>
      <c r="Q1081">
        <v>1.1000000000000001</v>
      </c>
      <c r="R1081">
        <v>1.1000000000000001</v>
      </c>
      <c r="S1081">
        <v>1.1000000000000001</v>
      </c>
      <c r="T1081">
        <v>1.1000000000000001</v>
      </c>
      <c r="U1081">
        <v>1.1000000000000001</v>
      </c>
      <c r="V1081">
        <v>1.1000000000000001</v>
      </c>
      <c r="W1081">
        <v>1.1000000000000001</v>
      </c>
      <c r="X1081">
        <v>1.1000000000000001</v>
      </c>
      <c r="Y1081">
        <v>1.1000000000000001</v>
      </c>
      <c r="Z1081">
        <v>1.0900000000000001</v>
      </c>
      <c r="AA1081">
        <v>1.0900000000000001</v>
      </c>
      <c r="AB1081">
        <v>1.0900000000000001</v>
      </c>
      <c r="AC1081">
        <v>1.0900000000000001</v>
      </c>
      <c r="AD1081">
        <v>1.0900000000000001</v>
      </c>
      <c r="AE1081">
        <v>1.0900000000000001</v>
      </c>
      <c r="AF1081">
        <v>1.0900000000000001</v>
      </c>
      <c r="AG1081">
        <v>1.0900000000000001</v>
      </c>
      <c r="AH1081">
        <v>1.08</v>
      </c>
      <c r="AI1081">
        <v>1.08</v>
      </c>
      <c r="AJ1081">
        <v>1.08</v>
      </c>
      <c r="AK1081">
        <v>1.0900000000000001</v>
      </c>
    </row>
    <row r="1082" spans="1:37" x14ac:dyDescent="0.3">
      <c r="A1082" s="86" t="str">
        <f t="shared" si="16"/>
        <v>SDGbaseTra_UrbAS_IRTPQXcaofr</v>
      </c>
      <c r="B1082" s="2" t="s">
        <v>222</v>
      </c>
      <c r="C1082" s="4" t="s">
        <v>232</v>
      </c>
      <c r="D1082" s="7" t="s">
        <v>120</v>
      </c>
      <c r="E1082" t="s">
        <v>125</v>
      </c>
      <c r="F1082">
        <v>1.1000000000000001</v>
      </c>
      <c r="G1082">
        <v>1.1100000000000001</v>
      </c>
      <c r="H1082">
        <v>1.0900000000000001</v>
      </c>
      <c r="I1082">
        <v>1.0900000000000001</v>
      </c>
      <c r="J1082">
        <v>1.0900000000000001</v>
      </c>
      <c r="K1082">
        <v>1.08</v>
      </c>
      <c r="L1082">
        <v>1.07</v>
      </c>
      <c r="M1082">
        <v>1.07</v>
      </c>
      <c r="N1082">
        <v>1.07</v>
      </c>
      <c r="O1082">
        <v>1.05</v>
      </c>
      <c r="P1082">
        <v>1.04</v>
      </c>
      <c r="Q1082">
        <v>1.04</v>
      </c>
      <c r="R1082">
        <v>1.03</v>
      </c>
      <c r="S1082">
        <v>1.03</v>
      </c>
      <c r="T1082">
        <v>1.03</v>
      </c>
      <c r="U1082">
        <v>1.03</v>
      </c>
      <c r="V1082">
        <v>1.02</v>
      </c>
      <c r="W1082">
        <v>1.02</v>
      </c>
      <c r="X1082">
        <v>1.02</v>
      </c>
      <c r="Y1082">
        <v>1.01</v>
      </c>
      <c r="Z1082">
        <v>1.01</v>
      </c>
      <c r="AA1082">
        <v>1.01</v>
      </c>
      <c r="AB1082">
        <v>1</v>
      </c>
      <c r="AC1082">
        <v>1</v>
      </c>
      <c r="AD1082">
        <v>0.99</v>
      </c>
      <c r="AE1082">
        <v>0.99</v>
      </c>
      <c r="AF1082">
        <v>0.99</v>
      </c>
      <c r="AG1082">
        <v>0.99</v>
      </c>
      <c r="AH1082">
        <v>0.99</v>
      </c>
      <c r="AI1082">
        <v>0.99</v>
      </c>
      <c r="AJ1082">
        <v>0.99</v>
      </c>
      <c r="AK1082">
        <v>0.99</v>
      </c>
    </row>
    <row r="1083" spans="1:37" x14ac:dyDescent="0.3">
      <c r="A1083" s="86" t="str">
        <f t="shared" si="16"/>
        <v>SDGbaseTra_UrbAS_IRTPQXcagra</v>
      </c>
      <c r="B1083" s="2" t="s">
        <v>222</v>
      </c>
      <c r="C1083" s="4" t="s">
        <v>232</v>
      </c>
      <c r="D1083" s="7" t="s">
        <v>120</v>
      </c>
      <c r="E1083" t="s">
        <v>126</v>
      </c>
      <c r="F1083">
        <v>1.1000000000000001</v>
      </c>
      <c r="G1083">
        <v>1.1399999999999999</v>
      </c>
      <c r="H1083">
        <v>1.1299999999999999</v>
      </c>
      <c r="I1083">
        <v>1.1299999999999999</v>
      </c>
      <c r="J1083">
        <v>1.1399999999999999</v>
      </c>
      <c r="K1083">
        <v>1.1299999999999999</v>
      </c>
      <c r="L1083">
        <v>1.1299999999999999</v>
      </c>
      <c r="M1083">
        <v>1.1299999999999999</v>
      </c>
      <c r="N1083">
        <v>1.1299999999999999</v>
      </c>
      <c r="O1083">
        <v>1.1200000000000001</v>
      </c>
      <c r="P1083">
        <v>1.1200000000000001</v>
      </c>
      <c r="Q1083">
        <v>1.1200000000000001</v>
      </c>
      <c r="R1083">
        <v>1.1200000000000001</v>
      </c>
      <c r="S1083">
        <v>1.1200000000000001</v>
      </c>
      <c r="T1083">
        <v>1.1200000000000001</v>
      </c>
      <c r="U1083">
        <v>1.1200000000000001</v>
      </c>
      <c r="V1083">
        <v>1.1200000000000001</v>
      </c>
      <c r="W1083">
        <v>1.1200000000000001</v>
      </c>
      <c r="X1083">
        <v>1.1200000000000001</v>
      </c>
      <c r="Y1083">
        <v>1.1200000000000001</v>
      </c>
      <c r="Z1083">
        <v>1.1200000000000001</v>
      </c>
      <c r="AA1083">
        <v>1.1200000000000001</v>
      </c>
      <c r="AB1083">
        <v>1.1100000000000001</v>
      </c>
      <c r="AC1083">
        <v>1.1100000000000001</v>
      </c>
      <c r="AD1083">
        <v>1.1100000000000001</v>
      </c>
      <c r="AE1083">
        <v>1.1100000000000001</v>
      </c>
      <c r="AF1083">
        <v>1.1100000000000001</v>
      </c>
      <c r="AG1083">
        <v>1.1100000000000001</v>
      </c>
      <c r="AH1083">
        <v>1.1100000000000001</v>
      </c>
      <c r="AI1083">
        <v>1.1200000000000001</v>
      </c>
      <c r="AJ1083">
        <v>1.1200000000000001</v>
      </c>
      <c r="AK1083">
        <v>1.1299999999999999</v>
      </c>
    </row>
    <row r="1084" spans="1:37" x14ac:dyDescent="0.3">
      <c r="A1084" s="86" t="str">
        <f t="shared" si="16"/>
        <v>SDGbaseTra_UrbAS_IRTPQXcaoil</v>
      </c>
      <c r="B1084" s="2" t="s">
        <v>222</v>
      </c>
      <c r="C1084" s="4" t="s">
        <v>232</v>
      </c>
      <c r="D1084" s="7" t="s">
        <v>120</v>
      </c>
      <c r="E1084" t="s">
        <v>127</v>
      </c>
      <c r="F1084">
        <v>1.18</v>
      </c>
      <c r="G1084">
        <v>1.1499999999999999</v>
      </c>
      <c r="H1084">
        <v>1.1499999999999999</v>
      </c>
      <c r="I1084">
        <v>1.1599999999999999</v>
      </c>
      <c r="J1084">
        <v>1.1599999999999999</v>
      </c>
      <c r="K1084">
        <v>1.1499999999999999</v>
      </c>
      <c r="L1084">
        <v>1.1499999999999999</v>
      </c>
      <c r="M1084">
        <v>1.1599999999999999</v>
      </c>
      <c r="N1084">
        <v>1.1599999999999999</v>
      </c>
      <c r="O1084">
        <v>1.17</v>
      </c>
      <c r="P1084">
        <v>1.17</v>
      </c>
      <c r="Q1084">
        <v>1.17</v>
      </c>
      <c r="R1084">
        <v>1.18</v>
      </c>
      <c r="S1084">
        <v>1.18</v>
      </c>
      <c r="T1084">
        <v>1.18</v>
      </c>
      <c r="U1084">
        <v>1.18</v>
      </c>
      <c r="V1084">
        <v>1.18</v>
      </c>
      <c r="W1084">
        <v>1.18</v>
      </c>
      <c r="X1084">
        <v>1.19</v>
      </c>
      <c r="Y1084">
        <v>1.19</v>
      </c>
      <c r="Z1084">
        <v>1.19</v>
      </c>
      <c r="AA1084">
        <v>1.19</v>
      </c>
      <c r="AB1084">
        <v>1.19</v>
      </c>
      <c r="AC1084">
        <v>1.2</v>
      </c>
      <c r="AD1084">
        <v>1.2</v>
      </c>
      <c r="AE1084">
        <v>1.2</v>
      </c>
      <c r="AF1084">
        <v>1.2</v>
      </c>
      <c r="AG1084">
        <v>1.2</v>
      </c>
      <c r="AH1084">
        <v>1.19</v>
      </c>
      <c r="AI1084">
        <v>1.18</v>
      </c>
      <c r="AJ1084">
        <v>1.17</v>
      </c>
      <c r="AK1084">
        <v>1.1599999999999999</v>
      </c>
    </row>
    <row r="1085" spans="1:37" x14ac:dyDescent="0.3">
      <c r="A1085" s="86" t="str">
        <f t="shared" si="16"/>
        <v>SDGbaseTra_UrbAS_IRTPQXcatub</v>
      </c>
      <c r="B1085" s="2" t="s">
        <v>222</v>
      </c>
      <c r="C1085" s="4" t="s">
        <v>232</v>
      </c>
      <c r="D1085" s="7" t="s">
        <v>120</v>
      </c>
      <c r="E1085" t="s">
        <v>128</v>
      </c>
      <c r="F1085">
        <v>1.1100000000000001</v>
      </c>
      <c r="G1085">
        <v>1.1200000000000001</v>
      </c>
      <c r="H1085">
        <v>1.1200000000000001</v>
      </c>
      <c r="I1085">
        <v>1.1200000000000001</v>
      </c>
      <c r="J1085">
        <v>1.1200000000000001</v>
      </c>
      <c r="K1085">
        <v>1.1200000000000001</v>
      </c>
      <c r="L1085">
        <v>1.1200000000000001</v>
      </c>
      <c r="M1085">
        <v>1.1200000000000001</v>
      </c>
      <c r="N1085">
        <v>1.1200000000000001</v>
      </c>
      <c r="O1085">
        <v>1.1100000000000001</v>
      </c>
      <c r="P1085">
        <v>1.1100000000000001</v>
      </c>
      <c r="Q1085">
        <v>1.1100000000000001</v>
      </c>
      <c r="R1085">
        <v>1.1100000000000001</v>
      </c>
      <c r="S1085">
        <v>1.1100000000000001</v>
      </c>
      <c r="T1085">
        <v>1.1100000000000001</v>
      </c>
      <c r="U1085">
        <v>1.1100000000000001</v>
      </c>
      <c r="V1085">
        <v>1.1100000000000001</v>
      </c>
      <c r="W1085">
        <v>1.1000000000000001</v>
      </c>
      <c r="X1085">
        <v>1.1000000000000001</v>
      </c>
      <c r="Y1085">
        <v>1.1000000000000001</v>
      </c>
      <c r="Z1085">
        <v>1.1000000000000001</v>
      </c>
      <c r="AA1085">
        <v>1.1000000000000001</v>
      </c>
      <c r="AB1085">
        <v>1.1000000000000001</v>
      </c>
      <c r="AC1085">
        <v>1.0900000000000001</v>
      </c>
      <c r="AD1085">
        <v>1.0900000000000001</v>
      </c>
      <c r="AE1085">
        <v>1.0900000000000001</v>
      </c>
      <c r="AF1085">
        <v>1.0900000000000001</v>
      </c>
      <c r="AG1085">
        <v>1.0900000000000001</v>
      </c>
      <c r="AH1085">
        <v>1.0900000000000001</v>
      </c>
      <c r="AI1085">
        <v>1.0900000000000001</v>
      </c>
      <c r="AJ1085">
        <v>1.1000000000000001</v>
      </c>
      <c r="AK1085">
        <v>1.1000000000000001</v>
      </c>
    </row>
    <row r="1086" spans="1:37" x14ac:dyDescent="0.3">
      <c r="A1086" s="86" t="str">
        <f t="shared" si="16"/>
        <v>SDGbaseTra_UrbAS_IRTPQXcapul</v>
      </c>
      <c r="B1086" s="2" t="s">
        <v>222</v>
      </c>
      <c r="C1086" s="4" t="s">
        <v>232</v>
      </c>
      <c r="D1086" s="7" t="s">
        <v>120</v>
      </c>
      <c r="E1086" t="s">
        <v>129</v>
      </c>
      <c r="F1086">
        <v>1.06</v>
      </c>
      <c r="G1086">
        <v>1.06</v>
      </c>
      <c r="H1086">
        <v>1.06</v>
      </c>
      <c r="I1086">
        <v>1.06</v>
      </c>
      <c r="J1086">
        <v>1.06</v>
      </c>
      <c r="K1086">
        <v>1.06</v>
      </c>
      <c r="L1086">
        <v>1.06</v>
      </c>
      <c r="M1086">
        <v>1.06</v>
      </c>
      <c r="N1086">
        <v>1.06</v>
      </c>
      <c r="O1086">
        <v>1.08</v>
      </c>
      <c r="P1086">
        <v>1.08</v>
      </c>
      <c r="Q1086">
        <v>1.08</v>
      </c>
      <c r="R1086">
        <v>1.08</v>
      </c>
      <c r="S1086">
        <v>1.08</v>
      </c>
      <c r="T1086">
        <v>1.08</v>
      </c>
      <c r="U1086">
        <v>1.08</v>
      </c>
      <c r="V1086">
        <v>1.08</v>
      </c>
      <c r="W1086">
        <v>1.08</v>
      </c>
      <c r="X1086">
        <v>1.08</v>
      </c>
      <c r="Y1086">
        <v>1.08</v>
      </c>
      <c r="Z1086">
        <v>1.08</v>
      </c>
      <c r="AA1086">
        <v>1.08</v>
      </c>
      <c r="AB1086">
        <v>1.08</v>
      </c>
      <c r="AC1086">
        <v>1.08</v>
      </c>
      <c r="AD1086">
        <v>1.08</v>
      </c>
      <c r="AE1086">
        <v>1.08</v>
      </c>
      <c r="AF1086">
        <v>1.08</v>
      </c>
      <c r="AG1086">
        <v>1.08</v>
      </c>
      <c r="AH1086">
        <v>1.08</v>
      </c>
      <c r="AI1086">
        <v>1.07</v>
      </c>
      <c r="AJ1086">
        <v>1.06</v>
      </c>
      <c r="AK1086">
        <v>1.06</v>
      </c>
    </row>
    <row r="1087" spans="1:37" x14ac:dyDescent="0.3">
      <c r="A1087" s="86" t="str">
        <f t="shared" si="16"/>
        <v>SDGbaseTra_UrbAS_IRTPQXcasug</v>
      </c>
      <c r="B1087" s="2" t="s">
        <v>222</v>
      </c>
      <c r="C1087" s="4" t="s">
        <v>232</v>
      </c>
      <c r="D1087" s="7" t="s">
        <v>120</v>
      </c>
      <c r="E1087" t="s">
        <v>130</v>
      </c>
      <c r="F1087">
        <v>1.17</v>
      </c>
      <c r="G1087">
        <v>1.17</v>
      </c>
      <c r="H1087">
        <v>1.1499999999999999</v>
      </c>
      <c r="I1087">
        <v>1.1499999999999999</v>
      </c>
      <c r="J1087">
        <v>1.1399999999999999</v>
      </c>
      <c r="K1087">
        <v>1.1299999999999999</v>
      </c>
      <c r="L1087">
        <v>1.1200000000000001</v>
      </c>
      <c r="M1087">
        <v>1.1200000000000001</v>
      </c>
      <c r="N1087">
        <v>1.1200000000000001</v>
      </c>
      <c r="O1087">
        <v>1.1200000000000001</v>
      </c>
      <c r="P1087">
        <v>1.1200000000000001</v>
      </c>
      <c r="Q1087">
        <v>1.1200000000000001</v>
      </c>
      <c r="R1087">
        <v>1.1200000000000001</v>
      </c>
      <c r="S1087">
        <v>1.1100000000000001</v>
      </c>
      <c r="T1087">
        <v>1.1100000000000001</v>
      </c>
      <c r="U1087">
        <v>1.1100000000000001</v>
      </c>
      <c r="V1087">
        <v>1.1000000000000001</v>
      </c>
      <c r="W1087">
        <v>1.1000000000000001</v>
      </c>
      <c r="X1087">
        <v>1.1000000000000001</v>
      </c>
      <c r="Y1087">
        <v>1.0900000000000001</v>
      </c>
      <c r="Z1087">
        <v>1.0900000000000001</v>
      </c>
      <c r="AA1087">
        <v>1.0900000000000001</v>
      </c>
      <c r="AB1087">
        <v>1.0900000000000001</v>
      </c>
      <c r="AC1087">
        <v>1.08</v>
      </c>
      <c r="AD1087">
        <v>1.08</v>
      </c>
      <c r="AE1087">
        <v>1.08</v>
      </c>
      <c r="AF1087">
        <v>1.07</v>
      </c>
      <c r="AG1087">
        <v>1.07</v>
      </c>
      <c r="AH1087">
        <v>1.06</v>
      </c>
      <c r="AI1087">
        <v>1.06</v>
      </c>
      <c r="AJ1087">
        <v>1.05</v>
      </c>
      <c r="AK1087">
        <v>1.05</v>
      </c>
    </row>
    <row r="1088" spans="1:37" x14ac:dyDescent="0.3">
      <c r="A1088" s="86" t="str">
        <f t="shared" si="16"/>
        <v>SDGbaseTra_UrbAS_IRTPQXcaoth</v>
      </c>
      <c r="B1088" s="2" t="s">
        <v>222</v>
      </c>
      <c r="C1088" s="4" t="s">
        <v>232</v>
      </c>
      <c r="D1088" s="7" t="s">
        <v>120</v>
      </c>
      <c r="E1088" t="s">
        <v>131</v>
      </c>
      <c r="F1088">
        <v>1.1399999999999999</v>
      </c>
      <c r="G1088">
        <v>1.0900000000000001</v>
      </c>
      <c r="H1088">
        <v>1.1200000000000001</v>
      </c>
      <c r="I1088">
        <v>1.1200000000000001</v>
      </c>
      <c r="J1088">
        <v>1.1299999999999999</v>
      </c>
      <c r="K1088">
        <v>1.1399999999999999</v>
      </c>
      <c r="L1088">
        <v>1.1499999999999999</v>
      </c>
      <c r="M1088">
        <v>1.17</v>
      </c>
      <c r="N1088">
        <v>1.19</v>
      </c>
      <c r="O1088">
        <v>1.25</v>
      </c>
      <c r="P1088">
        <v>1.27</v>
      </c>
      <c r="Q1088">
        <v>1.27</v>
      </c>
      <c r="R1088">
        <v>1.29</v>
      </c>
      <c r="S1088">
        <v>1.3</v>
      </c>
      <c r="T1088">
        <v>1.32</v>
      </c>
      <c r="U1088">
        <v>1.34</v>
      </c>
      <c r="V1088">
        <v>1.36</v>
      </c>
      <c r="W1088">
        <v>1.38</v>
      </c>
      <c r="X1088">
        <v>1.41</v>
      </c>
      <c r="Y1088">
        <v>1.43</v>
      </c>
      <c r="Z1088">
        <v>1.45</v>
      </c>
      <c r="AA1088">
        <v>1.47</v>
      </c>
      <c r="AB1088">
        <v>1.49</v>
      </c>
      <c r="AC1088">
        <v>1.51</v>
      </c>
      <c r="AD1088">
        <v>1.53</v>
      </c>
      <c r="AE1088">
        <v>1.54</v>
      </c>
      <c r="AF1088">
        <v>1.56</v>
      </c>
      <c r="AG1088">
        <v>1.58</v>
      </c>
      <c r="AH1088">
        <v>1.55</v>
      </c>
      <c r="AI1088">
        <v>1.51</v>
      </c>
      <c r="AJ1088">
        <v>1.47</v>
      </c>
      <c r="AK1088">
        <v>1.43</v>
      </c>
    </row>
    <row r="1089" spans="1:37" x14ac:dyDescent="0.3">
      <c r="A1089" s="86" t="str">
        <f t="shared" si="16"/>
        <v>SDGbaseTra_UrbAS_IRTPQXclani</v>
      </c>
      <c r="B1089" s="2" t="s">
        <v>222</v>
      </c>
      <c r="C1089" s="4" t="s">
        <v>232</v>
      </c>
      <c r="D1089" s="7" t="s">
        <v>120</v>
      </c>
      <c r="E1089" t="s">
        <v>132</v>
      </c>
      <c r="F1089">
        <v>1.23</v>
      </c>
      <c r="G1089">
        <v>1.1200000000000001</v>
      </c>
      <c r="H1089">
        <v>1.1599999999999999</v>
      </c>
      <c r="I1089">
        <v>1.17</v>
      </c>
      <c r="J1089">
        <v>1.17</v>
      </c>
      <c r="K1089">
        <v>1.19</v>
      </c>
      <c r="L1089">
        <v>1.19</v>
      </c>
      <c r="M1089">
        <v>1.19</v>
      </c>
      <c r="N1089">
        <v>1.2</v>
      </c>
      <c r="O1089">
        <v>1.22</v>
      </c>
      <c r="P1089">
        <v>1.21</v>
      </c>
      <c r="Q1089">
        <v>1.21</v>
      </c>
      <c r="R1089">
        <v>1.21</v>
      </c>
      <c r="S1089">
        <v>1.21</v>
      </c>
      <c r="T1089">
        <v>1.21</v>
      </c>
      <c r="U1089">
        <v>1.21</v>
      </c>
      <c r="V1089">
        <v>1.22</v>
      </c>
      <c r="W1089">
        <v>1.22</v>
      </c>
      <c r="X1089">
        <v>1.22</v>
      </c>
      <c r="Y1089">
        <v>1.22</v>
      </c>
      <c r="Z1089">
        <v>1.22</v>
      </c>
      <c r="AA1089">
        <v>1.22</v>
      </c>
      <c r="AB1089">
        <v>1.22</v>
      </c>
      <c r="AC1089">
        <v>1.22</v>
      </c>
      <c r="AD1089">
        <v>1.22</v>
      </c>
      <c r="AE1089">
        <v>1.22</v>
      </c>
      <c r="AF1089">
        <v>1.22</v>
      </c>
      <c r="AG1089">
        <v>1.22</v>
      </c>
      <c r="AH1089">
        <v>1.24</v>
      </c>
      <c r="AI1089">
        <v>1.25</v>
      </c>
      <c r="AJ1089">
        <v>1.26</v>
      </c>
      <c r="AK1089">
        <v>1.26</v>
      </c>
    </row>
    <row r="1090" spans="1:37" x14ac:dyDescent="0.3">
      <c r="A1090" s="86" t="str">
        <f t="shared" ref="A1090:A1153" si="17">_xlfn.CONCAT(C1090,D1090,E1090)</f>
        <v>SDGbaseTra_UrbAS_IRTPQXcfore</v>
      </c>
      <c r="B1090" s="2" t="s">
        <v>222</v>
      </c>
      <c r="C1090" s="4" t="s">
        <v>232</v>
      </c>
      <c r="D1090" s="7" t="s">
        <v>120</v>
      </c>
      <c r="E1090" t="s">
        <v>133</v>
      </c>
      <c r="F1090">
        <v>1.1499999999999999</v>
      </c>
      <c r="G1090">
        <v>1.1499999999999999</v>
      </c>
      <c r="H1090">
        <v>1.1399999999999999</v>
      </c>
      <c r="I1090">
        <v>1.1499999999999999</v>
      </c>
      <c r="J1090">
        <v>1.1499999999999999</v>
      </c>
      <c r="K1090">
        <v>1.1399999999999999</v>
      </c>
      <c r="L1090">
        <v>1.1399999999999999</v>
      </c>
      <c r="M1090">
        <v>1.1399999999999999</v>
      </c>
      <c r="N1090">
        <v>1.1499999999999999</v>
      </c>
      <c r="O1090">
        <v>1.1399999999999999</v>
      </c>
      <c r="P1090">
        <v>1.1399999999999999</v>
      </c>
      <c r="Q1090">
        <v>1.1399999999999999</v>
      </c>
      <c r="R1090">
        <v>1.1399999999999999</v>
      </c>
      <c r="S1090">
        <v>1.1399999999999999</v>
      </c>
      <c r="T1090">
        <v>1.1399999999999999</v>
      </c>
      <c r="U1090">
        <v>1.1399999999999999</v>
      </c>
      <c r="V1090">
        <v>1.1399999999999999</v>
      </c>
      <c r="W1090">
        <v>1.1399999999999999</v>
      </c>
      <c r="X1090">
        <v>1.1399999999999999</v>
      </c>
      <c r="Y1090">
        <v>1.1399999999999999</v>
      </c>
      <c r="Z1090">
        <v>1.1399999999999999</v>
      </c>
      <c r="AA1090">
        <v>1.1399999999999999</v>
      </c>
      <c r="AB1090">
        <v>1.1399999999999999</v>
      </c>
      <c r="AC1090">
        <v>1.1399999999999999</v>
      </c>
      <c r="AD1090">
        <v>1.1299999999999999</v>
      </c>
      <c r="AE1090">
        <v>1.1299999999999999</v>
      </c>
      <c r="AF1090">
        <v>1.1299999999999999</v>
      </c>
      <c r="AG1090">
        <v>1.1399999999999999</v>
      </c>
      <c r="AH1090">
        <v>1.1399999999999999</v>
      </c>
      <c r="AI1090">
        <v>1.1399999999999999</v>
      </c>
      <c r="AJ1090">
        <v>1.1499999999999999</v>
      </c>
      <c r="AK1090">
        <v>1.1499999999999999</v>
      </c>
    </row>
    <row r="1091" spans="1:37" x14ac:dyDescent="0.3">
      <c r="A1091" s="86" t="str">
        <f t="shared" si="17"/>
        <v>SDGbaseTra_UrbAS_IRTPQXcfish</v>
      </c>
      <c r="B1091" s="2" t="s">
        <v>222</v>
      </c>
      <c r="C1091" s="4" t="s">
        <v>232</v>
      </c>
      <c r="D1091" s="7" t="s">
        <v>120</v>
      </c>
      <c r="E1091" t="s">
        <v>134</v>
      </c>
      <c r="F1091">
        <v>1.27</v>
      </c>
      <c r="G1091">
        <v>1.2</v>
      </c>
      <c r="H1091">
        <v>1.2</v>
      </c>
      <c r="I1091">
        <v>1.19</v>
      </c>
      <c r="J1091">
        <v>1.18</v>
      </c>
      <c r="K1091">
        <v>1.18</v>
      </c>
      <c r="L1091">
        <v>1.19</v>
      </c>
      <c r="M1091">
        <v>1.19</v>
      </c>
      <c r="N1091">
        <v>1.19</v>
      </c>
      <c r="O1091">
        <v>1.21</v>
      </c>
      <c r="P1091">
        <v>1.2</v>
      </c>
      <c r="Q1091">
        <v>1.2</v>
      </c>
      <c r="R1091">
        <v>1.2</v>
      </c>
      <c r="S1091">
        <v>1.2</v>
      </c>
      <c r="T1091">
        <v>1.2</v>
      </c>
      <c r="U1091">
        <v>1.2</v>
      </c>
      <c r="V1091">
        <v>1.2</v>
      </c>
      <c r="W1091">
        <v>1.2</v>
      </c>
      <c r="X1091">
        <v>1.21</v>
      </c>
      <c r="Y1091">
        <v>1.21</v>
      </c>
      <c r="Z1091">
        <v>1.21</v>
      </c>
      <c r="AA1091">
        <v>1.21</v>
      </c>
      <c r="AB1091">
        <v>1.21</v>
      </c>
      <c r="AC1091">
        <v>1.21</v>
      </c>
      <c r="AD1091">
        <v>1.21</v>
      </c>
      <c r="AE1091">
        <v>1.21</v>
      </c>
      <c r="AF1091">
        <v>1.21</v>
      </c>
      <c r="AG1091">
        <v>1.21</v>
      </c>
      <c r="AH1091">
        <v>1.22</v>
      </c>
      <c r="AI1091">
        <v>1.23</v>
      </c>
      <c r="AJ1091">
        <v>1.23</v>
      </c>
      <c r="AK1091">
        <v>1.23</v>
      </c>
    </row>
    <row r="1092" spans="1:37" x14ac:dyDescent="0.3">
      <c r="A1092" s="86" t="str">
        <f t="shared" si="17"/>
        <v>SDGbaseTra_UrbAS_IRTPQXccoal-low</v>
      </c>
      <c r="B1092" s="2" t="s">
        <v>222</v>
      </c>
      <c r="C1092" s="4" t="s">
        <v>232</v>
      </c>
      <c r="D1092" s="7" t="s">
        <v>120</v>
      </c>
      <c r="E1092" t="s">
        <v>135</v>
      </c>
      <c r="F1092">
        <v>0.02</v>
      </c>
      <c r="G1092">
        <v>0.02</v>
      </c>
      <c r="H1092">
        <v>0.02</v>
      </c>
      <c r="I1092">
        <v>0.02</v>
      </c>
      <c r="J1092">
        <v>0.02</v>
      </c>
      <c r="K1092">
        <v>0.02</v>
      </c>
      <c r="L1092">
        <v>0.02</v>
      </c>
      <c r="M1092">
        <v>0.02</v>
      </c>
      <c r="N1092">
        <v>0.02</v>
      </c>
      <c r="O1092">
        <v>0.02</v>
      </c>
      <c r="P1092">
        <v>0.02</v>
      </c>
      <c r="Q1092">
        <v>0.02</v>
      </c>
      <c r="R1092">
        <v>0.02</v>
      </c>
      <c r="S1092">
        <v>0.02</v>
      </c>
      <c r="T1092">
        <v>0.02</v>
      </c>
      <c r="U1092">
        <v>0.02</v>
      </c>
      <c r="V1092">
        <v>0.02</v>
      </c>
      <c r="W1092">
        <v>0.02</v>
      </c>
      <c r="X1092">
        <v>0.02</v>
      </c>
      <c r="Y1092">
        <v>0.02</v>
      </c>
      <c r="Z1092">
        <v>0.02</v>
      </c>
      <c r="AA1092">
        <v>0.02</v>
      </c>
      <c r="AB1092">
        <v>0.02</v>
      </c>
      <c r="AC1092">
        <v>0.02</v>
      </c>
      <c r="AD1092">
        <v>0.02</v>
      </c>
      <c r="AE1092">
        <v>0.02</v>
      </c>
      <c r="AF1092">
        <v>0.02</v>
      </c>
      <c r="AG1092">
        <v>0.02</v>
      </c>
      <c r="AH1092">
        <v>0.02</v>
      </c>
      <c r="AI1092">
        <v>0.02</v>
      </c>
      <c r="AJ1092">
        <v>0.02</v>
      </c>
      <c r="AK1092">
        <v>0.02</v>
      </c>
    </row>
    <row r="1093" spans="1:37" x14ac:dyDescent="0.3">
      <c r="A1093" s="86" t="str">
        <f t="shared" si="17"/>
        <v>SDGbaseTra_UrbAS_IRTPQXccoal-hgh</v>
      </c>
      <c r="B1093" s="2" t="s">
        <v>222</v>
      </c>
      <c r="C1093" s="4" t="s">
        <v>232</v>
      </c>
      <c r="D1093" s="7" t="s">
        <v>120</v>
      </c>
      <c r="E1093" t="s">
        <v>136</v>
      </c>
      <c r="F1093">
        <v>0.04</v>
      </c>
      <c r="G1093">
        <v>0.04</v>
      </c>
      <c r="H1093">
        <v>0.04</v>
      </c>
      <c r="I1093">
        <v>0.04</v>
      </c>
      <c r="J1093">
        <v>0.04</v>
      </c>
      <c r="K1093">
        <v>0.04</v>
      </c>
      <c r="L1093">
        <v>0.04</v>
      </c>
      <c r="M1093">
        <v>0.04</v>
      </c>
      <c r="N1093">
        <v>0.04</v>
      </c>
      <c r="O1093">
        <v>0.04</v>
      </c>
      <c r="P1093">
        <v>0.04</v>
      </c>
      <c r="Q1093">
        <v>0.04</v>
      </c>
      <c r="R1093">
        <v>0.04</v>
      </c>
      <c r="S1093">
        <v>0.04</v>
      </c>
      <c r="T1093">
        <v>0.04</v>
      </c>
      <c r="U1093">
        <v>0.04</v>
      </c>
      <c r="V1093">
        <v>0.04</v>
      </c>
      <c r="W1093">
        <v>0.04</v>
      </c>
      <c r="X1093">
        <v>0.04</v>
      </c>
      <c r="Y1093">
        <v>0.04</v>
      </c>
      <c r="Z1093">
        <v>0.04</v>
      </c>
      <c r="AA1093">
        <v>0.04</v>
      </c>
      <c r="AB1093">
        <v>0.04</v>
      </c>
      <c r="AC1093">
        <v>0.04</v>
      </c>
      <c r="AD1093">
        <v>0.04</v>
      </c>
      <c r="AE1093">
        <v>0.04</v>
      </c>
      <c r="AF1093">
        <v>0.04</v>
      </c>
      <c r="AG1093">
        <v>0.04</v>
      </c>
      <c r="AH1093">
        <v>0.04</v>
      </c>
      <c r="AI1093">
        <v>0.04</v>
      </c>
      <c r="AJ1093">
        <v>0.04</v>
      </c>
      <c r="AK1093">
        <v>0.04</v>
      </c>
    </row>
    <row r="1094" spans="1:37" x14ac:dyDescent="0.3">
      <c r="A1094" s="86" t="str">
        <f t="shared" si="17"/>
        <v>SDGbaseTra_UrbAS_IRTPQXccoil</v>
      </c>
      <c r="B1094" s="2" t="s">
        <v>222</v>
      </c>
      <c r="C1094" s="4" t="s">
        <v>232</v>
      </c>
      <c r="D1094" s="7" t="s">
        <v>120</v>
      </c>
      <c r="E1094" t="s">
        <v>137</v>
      </c>
      <c r="F1094">
        <v>0.13</v>
      </c>
      <c r="G1094">
        <v>0.14000000000000001</v>
      </c>
      <c r="H1094">
        <v>0.14000000000000001</v>
      </c>
      <c r="I1094">
        <v>0.14000000000000001</v>
      </c>
      <c r="J1094">
        <v>0.14000000000000001</v>
      </c>
      <c r="K1094">
        <v>0.14000000000000001</v>
      </c>
      <c r="L1094">
        <v>0.14000000000000001</v>
      </c>
      <c r="M1094">
        <v>0.14000000000000001</v>
      </c>
      <c r="N1094">
        <v>0.14000000000000001</v>
      </c>
      <c r="O1094">
        <v>0.15</v>
      </c>
      <c r="P1094">
        <v>0.15</v>
      </c>
      <c r="Q1094">
        <v>0.15</v>
      </c>
      <c r="R1094">
        <v>0.15</v>
      </c>
      <c r="S1094">
        <v>0.15</v>
      </c>
      <c r="T1094">
        <v>0.15</v>
      </c>
      <c r="U1094">
        <v>0.15</v>
      </c>
      <c r="V1094">
        <v>0.15</v>
      </c>
      <c r="W1094">
        <v>0.15</v>
      </c>
      <c r="X1094">
        <v>0.15</v>
      </c>
      <c r="Y1094">
        <v>0.15</v>
      </c>
      <c r="Z1094">
        <v>0.15</v>
      </c>
      <c r="AA1094">
        <v>0.15</v>
      </c>
      <c r="AB1094">
        <v>0.15</v>
      </c>
      <c r="AC1094">
        <v>0.15</v>
      </c>
      <c r="AD1094">
        <v>0.15</v>
      </c>
      <c r="AE1094">
        <v>0.15</v>
      </c>
      <c r="AF1094">
        <v>0.15</v>
      </c>
      <c r="AG1094">
        <v>0.15</v>
      </c>
      <c r="AH1094">
        <v>0.15</v>
      </c>
      <c r="AI1094">
        <v>0.15</v>
      </c>
      <c r="AJ1094">
        <v>0.15</v>
      </c>
      <c r="AK1094">
        <v>0.15</v>
      </c>
    </row>
    <row r="1095" spans="1:37" x14ac:dyDescent="0.3">
      <c r="A1095" s="86" t="str">
        <f t="shared" si="17"/>
        <v>SDGbaseTra_UrbAS_IRTPQXcngas</v>
      </c>
      <c r="B1095" s="2" t="s">
        <v>222</v>
      </c>
      <c r="C1095" s="4" t="s">
        <v>232</v>
      </c>
      <c r="D1095" s="7" t="s">
        <v>120</v>
      </c>
      <c r="E1095" t="s">
        <v>138</v>
      </c>
      <c r="F1095">
        <v>0.04</v>
      </c>
      <c r="G1095">
        <v>0.04</v>
      </c>
      <c r="H1095">
        <v>0.04</v>
      </c>
      <c r="I1095">
        <v>0.04</v>
      </c>
      <c r="J1095">
        <v>0.04</v>
      </c>
      <c r="K1095">
        <v>0.04</v>
      </c>
      <c r="L1095">
        <v>0.04</v>
      </c>
      <c r="M1095">
        <v>0.04</v>
      </c>
      <c r="N1095">
        <v>0.04</v>
      </c>
      <c r="O1095">
        <v>0.04</v>
      </c>
      <c r="P1095">
        <v>0.04</v>
      </c>
      <c r="Q1095">
        <v>0.04</v>
      </c>
      <c r="R1095">
        <v>0.04</v>
      </c>
      <c r="S1095">
        <v>0.04</v>
      </c>
      <c r="T1095">
        <v>0.04</v>
      </c>
      <c r="U1095">
        <v>0.04</v>
      </c>
      <c r="V1095">
        <v>0.04</v>
      </c>
      <c r="W1095">
        <v>0.04</v>
      </c>
      <c r="X1095">
        <v>0.04</v>
      </c>
      <c r="Y1095">
        <v>0.04</v>
      </c>
      <c r="Z1095">
        <v>0.04</v>
      </c>
      <c r="AA1095">
        <v>0.04</v>
      </c>
      <c r="AB1095">
        <v>0.04</v>
      </c>
      <c r="AC1095">
        <v>0.04</v>
      </c>
      <c r="AD1095">
        <v>0.04</v>
      </c>
      <c r="AE1095">
        <v>0.04</v>
      </c>
      <c r="AF1095">
        <v>0.04</v>
      </c>
      <c r="AG1095">
        <v>0.04</v>
      </c>
      <c r="AH1095">
        <v>0.04</v>
      </c>
      <c r="AI1095">
        <v>0.04</v>
      </c>
      <c r="AJ1095">
        <v>0.04</v>
      </c>
      <c r="AK1095">
        <v>0.04</v>
      </c>
    </row>
    <row r="1096" spans="1:37" x14ac:dyDescent="0.3">
      <c r="A1096" s="86" t="str">
        <f t="shared" si="17"/>
        <v>SDGbaseTra_UrbAS_IRTPQXcpgm</v>
      </c>
      <c r="B1096" s="2" t="s">
        <v>222</v>
      </c>
      <c r="C1096" s="4" t="s">
        <v>232</v>
      </c>
      <c r="D1096" s="7" t="s">
        <v>120</v>
      </c>
      <c r="E1096" t="s">
        <v>139</v>
      </c>
      <c r="F1096">
        <v>1</v>
      </c>
      <c r="G1096">
        <v>-1.46</v>
      </c>
      <c r="H1096">
        <v>-0.69</v>
      </c>
      <c r="I1096">
        <v>0.41</v>
      </c>
      <c r="J1096">
        <v>1.25</v>
      </c>
      <c r="K1096">
        <v>1.6</v>
      </c>
      <c r="L1096">
        <v>1.62</v>
      </c>
      <c r="M1096">
        <v>0.69</v>
      </c>
      <c r="N1096">
        <v>0.26</v>
      </c>
      <c r="O1096">
        <v>-0.44</v>
      </c>
      <c r="P1096">
        <v>-0.57999999999999996</v>
      </c>
      <c r="Q1096">
        <v>-0.56000000000000005</v>
      </c>
      <c r="R1096">
        <v>-0.35</v>
      </c>
      <c r="S1096">
        <v>-0.22</v>
      </c>
      <c r="T1096">
        <v>-0.16</v>
      </c>
      <c r="U1096">
        <v>-0.16</v>
      </c>
      <c r="V1096">
        <v>-7.0000000000000007E-2</v>
      </c>
      <c r="W1096">
        <v>-0.04</v>
      </c>
      <c r="X1096">
        <v>-0.08</v>
      </c>
      <c r="Y1096">
        <v>-0.04</v>
      </c>
      <c r="Z1096">
        <v>0.02</v>
      </c>
      <c r="AA1096">
        <v>0.04</v>
      </c>
      <c r="AB1096">
        <v>3.19</v>
      </c>
      <c r="AC1096">
        <v>4.92</v>
      </c>
      <c r="AD1096">
        <v>4.97</v>
      </c>
      <c r="AE1096">
        <v>4.68</v>
      </c>
      <c r="AF1096">
        <v>4.33</v>
      </c>
      <c r="AG1096">
        <v>4.2</v>
      </c>
      <c r="AH1096">
        <v>8</v>
      </c>
      <c r="AI1096">
        <v>11.77</v>
      </c>
      <c r="AJ1096">
        <v>13.52</v>
      </c>
      <c r="AK1096">
        <v>14.85</v>
      </c>
    </row>
    <row r="1097" spans="1:37" x14ac:dyDescent="0.3">
      <c r="A1097" s="86" t="str">
        <f t="shared" si="17"/>
        <v>SDGbaseTra_UrbAS_IRTPQXcmore</v>
      </c>
      <c r="B1097" s="2" t="s">
        <v>222</v>
      </c>
      <c r="C1097" s="4" t="s">
        <v>232</v>
      </c>
      <c r="D1097" s="7" t="s">
        <v>120</v>
      </c>
      <c r="E1097" t="s">
        <v>140</v>
      </c>
      <c r="F1097">
        <v>0.97</v>
      </c>
      <c r="G1097">
        <v>0.99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1.01</v>
      </c>
      <c r="N1097">
        <v>1.01</v>
      </c>
      <c r="O1097">
        <v>1.05</v>
      </c>
      <c r="P1097">
        <v>1.06</v>
      </c>
      <c r="Q1097">
        <v>1.06</v>
      </c>
      <c r="R1097">
        <v>1.06</v>
      </c>
      <c r="S1097">
        <v>1.06</v>
      </c>
      <c r="T1097">
        <v>1.06</v>
      </c>
      <c r="U1097">
        <v>1.06</v>
      </c>
      <c r="V1097">
        <v>1.06</v>
      </c>
      <c r="W1097">
        <v>1.07</v>
      </c>
      <c r="X1097">
        <v>1.07</v>
      </c>
      <c r="Y1097">
        <v>1.07</v>
      </c>
      <c r="Z1097">
        <v>1.07</v>
      </c>
      <c r="AA1097">
        <v>1.07</v>
      </c>
      <c r="AB1097">
        <v>1.08</v>
      </c>
      <c r="AC1097">
        <v>1.08</v>
      </c>
      <c r="AD1097">
        <v>1.08</v>
      </c>
      <c r="AE1097">
        <v>1.08</v>
      </c>
      <c r="AF1097">
        <v>1.08</v>
      </c>
      <c r="AG1097">
        <v>1.08</v>
      </c>
      <c r="AH1097">
        <v>1.08</v>
      </c>
      <c r="AI1097">
        <v>1.07</v>
      </c>
      <c r="AJ1097">
        <v>1.06</v>
      </c>
      <c r="AK1097">
        <v>1.05</v>
      </c>
    </row>
    <row r="1098" spans="1:37" x14ac:dyDescent="0.3">
      <c r="A1098" s="86" t="str">
        <f t="shared" si="17"/>
        <v>SDGbaseTra_UrbAS_IRTPQXcmine</v>
      </c>
      <c r="B1098" s="2" t="s">
        <v>222</v>
      </c>
      <c r="C1098" s="4" t="s">
        <v>232</v>
      </c>
      <c r="D1098" s="7" t="s">
        <v>120</v>
      </c>
      <c r="E1098" t="s">
        <v>141</v>
      </c>
      <c r="F1098">
        <v>1.03</v>
      </c>
      <c r="G1098">
        <v>1.03</v>
      </c>
      <c r="H1098">
        <v>1.03</v>
      </c>
      <c r="I1098">
        <v>1.05</v>
      </c>
      <c r="J1098">
        <v>1.08</v>
      </c>
      <c r="K1098">
        <v>1.07</v>
      </c>
      <c r="L1098">
        <v>1.07</v>
      </c>
      <c r="M1098">
        <v>1.06</v>
      </c>
      <c r="N1098">
        <v>1.05</v>
      </c>
      <c r="O1098">
        <v>1.02</v>
      </c>
      <c r="P1098">
        <v>1.01</v>
      </c>
      <c r="Q1098">
        <v>1.01</v>
      </c>
      <c r="R1098">
        <v>1.01</v>
      </c>
      <c r="S1098">
        <v>1.01</v>
      </c>
      <c r="T1098">
        <v>1.01</v>
      </c>
      <c r="U1098">
        <v>1.01</v>
      </c>
      <c r="V1098">
        <v>1.01</v>
      </c>
      <c r="W1098">
        <v>1.02</v>
      </c>
      <c r="X1098">
        <v>1.03</v>
      </c>
      <c r="Y1098">
        <v>1.03</v>
      </c>
      <c r="Z1098">
        <v>1.04</v>
      </c>
      <c r="AA1098">
        <v>1.04</v>
      </c>
      <c r="AB1098">
        <v>1.03</v>
      </c>
      <c r="AC1098">
        <v>1.03</v>
      </c>
      <c r="AD1098">
        <v>1.03</v>
      </c>
      <c r="AE1098">
        <v>1.03</v>
      </c>
      <c r="AF1098">
        <v>1.04</v>
      </c>
      <c r="AG1098">
        <v>1.05</v>
      </c>
      <c r="AH1098">
        <v>1.06</v>
      </c>
      <c r="AI1098">
        <v>1.07</v>
      </c>
      <c r="AJ1098">
        <v>1.0900000000000001</v>
      </c>
      <c r="AK1098">
        <v>1.1100000000000001</v>
      </c>
    </row>
    <row r="1099" spans="1:37" x14ac:dyDescent="0.3">
      <c r="A1099" s="86" t="str">
        <f t="shared" si="17"/>
        <v>SDGbaseTra_UrbAS_IRTPQXcmeat</v>
      </c>
      <c r="B1099" s="2" t="s">
        <v>222</v>
      </c>
      <c r="C1099" s="4" t="s">
        <v>232</v>
      </c>
      <c r="D1099" s="7" t="s">
        <v>120</v>
      </c>
      <c r="E1099" t="s">
        <v>142</v>
      </c>
      <c r="F1099">
        <v>1.29</v>
      </c>
      <c r="G1099">
        <v>1.25</v>
      </c>
      <c r="H1099">
        <v>1.25</v>
      </c>
      <c r="I1099">
        <v>1.26</v>
      </c>
      <c r="J1099">
        <v>1.26</v>
      </c>
      <c r="K1099">
        <v>1.26</v>
      </c>
      <c r="L1099">
        <v>1.26</v>
      </c>
      <c r="M1099">
        <v>1.27</v>
      </c>
      <c r="N1099">
        <v>1.27</v>
      </c>
      <c r="O1099">
        <v>1.27</v>
      </c>
      <c r="P1099">
        <v>1.28</v>
      </c>
      <c r="Q1099">
        <v>1.28</v>
      </c>
      <c r="R1099">
        <v>1.28</v>
      </c>
      <c r="S1099">
        <v>1.29</v>
      </c>
      <c r="T1099">
        <v>1.29</v>
      </c>
      <c r="U1099">
        <v>1.29</v>
      </c>
      <c r="V1099">
        <v>1.29</v>
      </c>
      <c r="W1099">
        <v>1.29</v>
      </c>
      <c r="X1099">
        <v>1.3</v>
      </c>
      <c r="Y1099">
        <v>1.3</v>
      </c>
      <c r="Z1099">
        <v>1.3</v>
      </c>
      <c r="AA1099">
        <v>1.3</v>
      </c>
      <c r="AB1099">
        <v>1.3</v>
      </c>
      <c r="AC1099">
        <v>1.3</v>
      </c>
      <c r="AD1099">
        <v>1.3</v>
      </c>
      <c r="AE1099">
        <v>1.3</v>
      </c>
      <c r="AF1099">
        <v>1.3</v>
      </c>
      <c r="AG1099">
        <v>1.31</v>
      </c>
      <c r="AH1099">
        <v>1.31</v>
      </c>
      <c r="AI1099">
        <v>1.32</v>
      </c>
      <c r="AJ1099">
        <v>1.32</v>
      </c>
      <c r="AK1099">
        <v>1.33</v>
      </c>
    </row>
    <row r="1100" spans="1:37" x14ac:dyDescent="0.3">
      <c r="A1100" s="86" t="str">
        <f t="shared" si="17"/>
        <v>SDGbaseTra_UrbAS_IRTPQXcpfis</v>
      </c>
      <c r="B1100" s="2" t="s">
        <v>222</v>
      </c>
      <c r="C1100" s="4" t="s">
        <v>232</v>
      </c>
      <c r="D1100" s="7" t="s">
        <v>120</v>
      </c>
      <c r="E1100" t="s">
        <v>143</v>
      </c>
      <c r="F1100">
        <v>1.27</v>
      </c>
      <c r="G1100">
        <v>1.25</v>
      </c>
      <c r="H1100">
        <v>1.25</v>
      </c>
      <c r="I1100">
        <v>1.24</v>
      </c>
      <c r="J1100">
        <v>1.23</v>
      </c>
      <c r="K1100">
        <v>1.23</v>
      </c>
      <c r="L1100">
        <v>1.23</v>
      </c>
      <c r="M1100">
        <v>1.23</v>
      </c>
      <c r="N1100">
        <v>1.23</v>
      </c>
      <c r="O1100">
        <v>1.23</v>
      </c>
      <c r="P1100">
        <v>1.23</v>
      </c>
      <c r="Q1100">
        <v>1.23</v>
      </c>
      <c r="R1100">
        <v>1.24</v>
      </c>
      <c r="S1100">
        <v>1.24</v>
      </c>
      <c r="T1100">
        <v>1.24</v>
      </c>
      <c r="U1100">
        <v>1.24</v>
      </c>
      <c r="V1100">
        <v>1.24</v>
      </c>
      <c r="W1100">
        <v>1.25</v>
      </c>
      <c r="X1100">
        <v>1.25</v>
      </c>
      <c r="Y1100">
        <v>1.25</v>
      </c>
      <c r="Z1100">
        <v>1.25</v>
      </c>
      <c r="AA1100">
        <v>1.25</v>
      </c>
      <c r="AB1100">
        <v>1.25</v>
      </c>
      <c r="AC1100">
        <v>1.25</v>
      </c>
      <c r="AD1100">
        <v>1.25</v>
      </c>
      <c r="AE1100">
        <v>1.25</v>
      </c>
      <c r="AF1100">
        <v>1.25</v>
      </c>
      <c r="AG1100">
        <v>1.25</v>
      </c>
      <c r="AH1100">
        <v>1.25</v>
      </c>
      <c r="AI1100">
        <v>1.25</v>
      </c>
      <c r="AJ1100">
        <v>1.25</v>
      </c>
      <c r="AK1100">
        <v>1.25</v>
      </c>
    </row>
    <row r="1101" spans="1:37" x14ac:dyDescent="0.3">
      <c r="A1101" s="86" t="str">
        <f t="shared" si="17"/>
        <v>SDGbaseTra_UrbAS_IRTPQXcvege</v>
      </c>
      <c r="B1101" s="2" t="s">
        <v>222</v>
      </c>
      <c r="C1101" s="4" t="s">
        <v>232</v>
      </c>
      <c r="D1101" s="7" t="s">
        <v>120</v>
      </c>
      <c r="E1101" t="s">
        <v>144</v>
      </c>
      <c r="F1101">
        <v>1.24</v>
      </c>
      <c r="G1101">
        <v>1.23</v>
      </c>
      <c r="H1101">
        <v>1.23</v>
      </c>
      <c r="I1101">
        <v>1.23</v>
      </c>
      <c r="J1101">
        <v>1.22</v>
      </c>
      <c r="K1101">
        <v>1.22</v>
      </c>
      <c r="L1101">
        <v>1.22</v>
      </c>
      <c r="M1101">
        <v>1.22</v>
      </c>
      <c r="N1101">
        <v>1.22</v>
      </c>
      <c r="O1101">
        <v>1.22</v>
      </c>
      <c r="P1101">
        <v>1.21</v>
      </c>
      <c r="Q1101">
        <v>1.22</v>
      </c>
      <c r="R1101">
        <v>1.22</v>
      </c>
      <c r="S1101">
        <v>1.22</v>
      </c>
      <c r="T1101">
        <v>1.22</v>
      </c>
      <c r="U1101">
        <v>1.22</v>
      </c>
      <c r="V1101">
        <v>1.23</v>
      </c>
      <c r="W1101">
        <v>1.23</v>
      </c>
      <c r="X1101">
        <v>1.23</v>
      </c>
      <c r="Y1101">
        <v>1.23</v>
      </c>
      <c r="Z1101">
        <v>1.23</v>
      </c>
      <c r="AA1101">
        <v>1.23</v>
      </c>
      <c r="AB1101">
        <v>1.23</v>
      </c>
      <c r="AC1101">
        <v>1.22</v>
      </c>
      <c r="AD1101">
        <v>1.22</v>
      </c>
      <c r="AE1101">
        <v>1.23</v>
      </c>
      <c r="AF1101">
        <v>1.23</v>
      </c>
      <c r="AG1101">
        <v>1.23</v>
      </c>
      <c r="AH1101">
        <v>1.23</v>
      </c>
      <c r="AI1101">
        <v>1.23</v>
      </c>
      <c r="AJ1101">
        <v>1.23</v>
      </c>
      <c r="AK1101">
        <v>1.23</v>
      </c>
    </row>
    <row r="1102" spans="1:37" x14ac:dyDescent="0.3">
      <c r="A1102" s="86" t="str">
        <f t="shared" si="17"/>
        <v>SDGbaseTra_UrbAS_IRTPQXcfats</v>
      </c>
      <c r="B1102" s="2" t="s">
        <v>222</v>
      </c>
      <c r="C1102" s="4" t="s">
        <v>232</v>
      </c>
      <c r="D1102" s="7" t="s">
        <v>120</v>
      </c>
      <c r="E1102" t="s">
        <v>145</v>
      </c>
      <c r="F1102">
        <v>1.4</v>
      </c>
      <c r="G1102">
        <v>1.4</v>
      </c>
      <c r="H1102">
        <v>1.41</v>
      </c>
      <c r="I1102">
        <v>1.4</v>
      </c>
      <c r="J1102">
        <v>1.4</v>
      </c>
      <c r="K1102">
        <v>1.4</v>
      </c>
      <c r="L1102">
        <v>1.4</v>
      </c>
      <c r="M1102">
        <v>1.4</v>
      </c>
      <c r="N1102">
        <v>1.4</v>
      </c>
      <c r="O1102">
        <v>1.42</v>
      </c>
      <c r="P1102">
        <v>1.42</v>
      </c>
      <c r="Q1102">
        <v>1.42</v>
      </c>
      <c r="R1102">
        <v>1.42</v>
      </c>
      <c r="S1102">
        <v>1.42</v>
      </c>
      <c r="T1102">
        <v>1.42</v>
      </c>
      <c r="U1102">
        <v>1.42</v>
      </c>
      <c r="V1102">
        <v>1.42</v>
      </c>
      <c r="W1102">
        <v>1.43</v>
      </c>
      <c r="X1102">
        <v>1.43</v>
      </c>
      <c r="Y1102">
        <v>1.43</v>
      </c>
      <c r="Z1102">
        <v>1.43</v>
      </c>
      <c r="AA1102">
        <v>1.43</v>
      </c>
      <c r="AB1102">
        <v>1.43</v>
      </c>
      <c r="AC1102">
        <v>1.43</v>
      </c>
      <c r="AD1102">
        <v>1.43</v>
      </c>
      <c r="AE1102">
        <v>1.43</v>
      </c>
      <c r="AF1102">
        <v>1.42</v>
      </c>
      <c r="AG1102">
        <v>1.42</v>
      </c>
      <c r="AH1102">
        <v>1.42</v>
      </c>
      <c r="AI1102">
        <v>1.41</v>
      </c>
      <c r="AJ1102">
        <v>1.41</v>
      </c>
      <c r="AK1102">
        <v>1.4</v>
      </c>
    </row>
    <row r="1103" spans="1:37" x14ac:dyDescent="0.3">
      <c r="A1103" s="86" t="str">
        <f t="shared" si="17"/>
        <v>SDGbaseTra_UrbAS_IRTPQXcdair</v>
      </c>
      <c r="B1103" s="2" t="s">
        <v>222</v>
      </c>
      <c r="C1103" s="4" t="s">
        <v>232</v>
      </c>
      <c r="D1103" s="7" t="s">
        <v>120</v>
      </c>
      <c r="E1103" t="s">
        <v>146</v>
      </c>
      <c r="F1103">
        <v>1.55</v>
      </c>
      <c r="G1103">
        <v>1.52</v>
      </c>
      <c r="H1103">
        <v>1.52</v>
      </c>
      <c r="I1103">
        <v>1.52</v>
      </c>
      <c r="J1103">
        <v>1.52</v>
      </c>
      <c r="K1103">
        <v>1.52</v>
      </c>
      <c r="L1103">
        <v>1.52</v>
      </c>
      <c r="M1103">
        <v>1.52</v>
      </c>
      <c r="N1103">
        <v>1.52</v>
      </c>
      <c r="O1103">
        <v>1.51</v>
      </c>
      <c r="P1103">
        <v>1.51</v>
      </c>
      <c r="Q1103">
        <v>1.51</v>
      </c>
      <c r="R1103">
        <v>1.52</v>
      </c>
      <c r="S1103">
        <v>1.52</v>
      </c>
      <c r="T1103">
        <v>1.52</v>
      </c>
      <c r="U1103">
        <v>1.53</v>
      </c>
      <c r="V1103">
        <v>1.53</v>
      </c>
      <c r="W1103">
        <v>1.54</v>
      </c>
      <c r="X1103">
        <v>1.54</v>
      </c>
      <c r="Y1103">
        <v>1.54</v>
      </c>
      <c r="Z1103">
        <v>1.54</v>
      </c>
      <c r="AA1103">
        <v>1.54</v>
      </c>
      <c r="AB1103">
        <v>1.53</v>
      </c>
      <c r="AC1103">
        <v>1.53</v>
      </c>
      <c r="AD1103">
        <v>1.53</v>
      </c>
      <c r="AE1103">
        <v>1.53</v>
      </c>
      <c r="AF1103">
        <v>1.53</v>
      </c>
      <c r="AG1103">
        <v>1.54</v>
      </c>
      <c r="AH1103">
        <v>1.54</v>
      </c>
      <c r="AI1103">
        <v>1.54</v>
      </c>
      <c r="AJ1103">
        <v>1.54</v>
      </c>
      <c r="AK1103">
        <v>1.55</v>
      </c>
    </row>
    <row r="1104" spans="1:37" x14ac:dyDescent="0.3">
      <c r="A1104" s="86" t="str">
        <f t="shared" si="17"/>
        <v>SDGbaseTra_UrbAS_IRTPQXcgrai</v>
      </c>
      <c r="B1104" s="2" t="s">
        <v>222</v>
      </c>
      <c r="C1104" s="4" t="s">
        <v>232</v>
      </c>
      <c r="D1104" s="7" t="s">
        <v>120</v>
      </c>
      <c r="E1104" t="s">
        <v>147</v>
      </c>
      <c r="F1104">
        <v>1.37</v>
      </c>
      <c r="G1104">
        <v>1.36</v>
      </c>
      <c r="H1104">
        <v>1.35</v>
      </c>
      <c r="I1104">
        <v>1.36</v>
      </c>
      <c r="J1104">
        <v>1.35</v>
      </c>
      <c r="K1104">
        <v>1.34</v>
      </c>
      <c r="L1104">
        <v>1.34</v>
      </c>
      <c r="M1104">
        <v>1.34</v>
      </c>
      <c r="N1104">
        <v>1.34</v>
      </c>
      <c r="O1104">
        <v>1.33</v>
      </c>
      <c r="P1104">
        <v>1.33</v>
      </c>
      <c r="Q1104">
        <v>1.33</v>
      </c>
      <c r="R1104">
        <v>1.33</v>
      </c>
      <c r="S1104">
        <v>1.33</v>
      </c>
      <c r="T1104">
        <v>1.33</v>
      </c>
      <c r="U1104">
        <v>1.33</v>
      </c>
      <c r="V1104">
        <v>1.33</v>
      </c>
      <c r="W1104">
        <v>1.33</v>
      </c>
      <c r="X1104">
        <v>1.33</v>
      </c>
      <c r="Y1104">
        <v>1.33</v>
      </c>
      <c r="Z1104">
        <v>1.32</v>
      </c>
      <c r="AA1104">
        <v>1.32</v>
      </c>
      <c r="AB1104">
        <v>1.32</v>
      </c>
      <c r="AC1104">
        <v>1.32</v>
      </c>
      <c r="AD1104">
        <v>1.32</v>
      </c>
      <c r="AE1104">
        <v>1.32</v>
      </c>
      <c r="AF1104">
        <v>1.32</v>
      </c>
      <c r="AG1104">
        <v>1.32</v>
      </c>
      <c r="AH1104">
        <v>1.32</v>
      </c>
      <c r="AI1104">
        <v>1.32</v>
      </c>
      <c r="AJ1104">
        <v>1.32</v>
      </c>
      <c r="AK1104">
        <v>1.33</v>
      </c>
    </row>
    <row r="1105" spans="1:37" x14ac:dyDescent="0.3">
      <c r="A1105" s="86" t="str">
        <f t="shared" si="17"/>
        <v>SDGbaseTra_UrbAS_IRTPQXcstar</v>
      </c>
      <c r="B1105" s="2" t="s">
        <v>222</v>
      </c>
      <c r="C1105" s="4" t="s">
        <v>232</v>
      </c>
      <c r="D1105" s="7" t="s">
        <v>120</v>
      </c>
      <c r="E1105" t="s">
        <v>148</v>
      </c>
      <c r="F1105">
        <v>1.22</v>
      </c>
      <c r="G1105">
        <v>1.21</v>
      </c>
      <c r="H1105">
        <v>1.19</v>
      </c>
      <c r="I1105">
        <v>1.2</v>
      </c>
      <c r="J1105">
        <v>1.19</v>
      </c>
      <c r="K1105">
        <v>1.18</v>
      </c>
      <c r="L1105">
        <v>1.17</v>
      </c>
      <c r="M1105">
        <v>1.17</v>
      </c>
      <c r="N1105">
        <v>1.1599999999999999</v>
      </c>
      <c r="O1105">
        <v>1.1499999999999999</v>
      </c>
      <c r="P1105">
        <v>1.1499999999999999</v>
      </c>
      <c r="Q1105">
        <v>1.1499999999999999</v>
      </c>
      <c r="R1105">
        <v>1.1399999999999999</v>
      </c>
      <c r="S1105">
        <v>1.1399999999999999</v>
      </c>
      <c r="T1105">
        <v>1.1399999999999999</v>
      </c>
      <c r="U1105">
        <v>1.1399999999999999</v>
      </c>
      <c r="V1105">
        <v>1.1399999999999999</v>
      </c>
      <c r="W1105">
        <v>1.1299999999999999</v>
      </c>
      <c r="X1105">
        <v>1.1299999999999999</v>
      </c>
      <c r="Y1105">
        <v>1.1299999999999999</v>
      </c>
      <c r="Z1105">
        <v>1.1299999999999999</v>
      </c>
      <c r="AA1105">
        <v>1.1299999999999999</v>
      </c>
      <c r="AB1105">
        <v>1.1299999999999999</v>
      </c>
      <c r="AC1105">
        <v>1.1299999999999999</v>
      </c>
      <c r="AD1105">
        <v>1.1299999999999999</v>
      </c>
      <c r="AE1105">
        <v>1.1299999999999999</v>
      </c>
      <c r="AF1105">
        <v>1.1299999999999999</v>
      </c>
      <c r="AG1105">
        <v>1.1499999999999999</v>
      </c>
      <c r="AH1105">
        <v>1.1599999999999999</v>
      </c>
      <c r="AI1105">
        <v>1.18</v>
      </c>
      <c r="AJ1105">
        <v>1.21</v>
      </c>
      <c r="AK1105">
        <v>1.24</v>
      </c>
    </row>
    <row r="1106" spans="1:37" x14ac:dyDescent="0.3">
      <c r="A1106" s="86" t="str">
        <f t="shared" si="17"/>
        <v>SDGbaseTra_UrbAS_IRTPQXcafee</v>
      </c>
      <c r="B1106" s="2" t="s">
        <v>222</v>
      </c>
      <c r="C1106" s="4" t="s">
        <v>232</v>
      </c>
      <c r="D1106" s="7" t="s">
        <v>120</v>
      </c>
      <c r="E1106" t="s">
        <v>149</v>
      </c>
      <c r="F1106">
        <v>2.11</v>
      </c>
      <c r="G1106">
        <v>2.0099999999999998</v>
      </c>
      <c r="H1106">
        <v>2.0499999999999998</v>
      </c>
      <c r="I1106">
        <v>2.0499999999999998</v>
      </c>
      <c r="J1106">
        <v>2.0499999999999998</v>
      </c>
      <c r="K1106">
        <v>2.0699999999999998</v>
      </c>
      <c r="L1106">
        <v>2.0699999999999998</v>
      </c>
      <c r="M1106">
        <v>2.0699999999999998</v>
      </c>
      <c r="N1106">
        <v>2.0699999999999998</v>
      </c>
      <c r="O1106">
        <v>2.06</v>
      </c>
      <c r="P1106">
        <v>2.0699999999999998</v>
      </c>
      <c r="Q1106">
        <v>2.0699999999999998</v>
      </c>
      <c r="R1106">
        <v>2.08</v>
      </c>
      <c r="S1106">
        <v>2.09</v>
      </c>
      <c r="T1106">
        <v>2.09</v>
      </c>
      <c r="U1106">
        <v>2.1</v>
      </c>
      <c r="V1106">
        <v>2.11</v>
      </c>
      <c r="W1106">
        <v>2.11</v>
      </c>
      <c r="X1106">
        <v>2.11</v>
      </c>
      <c r="Y1106">
        <v>2.11</v>
      </c>
      <c r="Z1106">
        <v>2.11</v>
      </c>
      <c r="AA1106">
        <v>2.11</v>
      </c>
      <c r="AB1106">
        <v>2.1</v>
      </c>
      <c r="AC1106">
        <v>2.1</v>
      </c>
      <c r="AD1106">
        <v>2.1</v>
      </c>
      <c r="AE1106">
        <v>2.1</v>
      </c>
      <c r="AF1106">
        <v>2.1</v>
      </c>
      <c r="AG1106">
        <v>2.1</v>
      </c>
      <c r="AH1106">
        <v>2.11</v>
      </c>
      <c r="AI1106">
        <v>2.11</v>
      </c>
      <c r="AJ1106">
        <v>2.11</v>
      </c>
      <c r="AK1106">
        <v>2.1</v>
      </c>
    </row>
    <row r="1107" spans="1:37" x14ac:dyDescent="0.3">
      <c r="A1107" s="86" t="str">
        <f t="shared" si="17"/>
        <v>SDGbaseTra_UrbAS_IRTPQXcbake</v>
      </c>
      <c r="B1107" s="2" t="s">
        <v>222</v>
      </c>
      <c r="C1107" s="4" t="s">
        <v>232</v>
      </c>
      <c r="D1107" s="7" t="s">
        <v>120</v>
      </c>
      <c r="E1107" t="s">
        <v>150</v>
      </c>
      <c r="F1107">
        <v>1.21</v>
      </c>
      <c r="G1107">
        <v>1.21</v>
      </c>
      <c r="H1107">
        <v>1.21</v>
      </c>
      <c r="I1107">
        <v>1.21</v>
      </c>
      <c r="J1107">
        <v>1.2</v>
      </c>
      <c r="K1107">
        <v>1.2</v>
      </c>
      <c r="L1107">
        <v>1.2</v>
      </c>
      <c r="M1107">
        <v>1.2</v>
      </c>
      <c r="N1107">
        <v>1.2</v>
      </c>
      <c r="O1107">
        <v>1.19</v>
      </c>
      <c r="P1107">
        <v>1.19</v>
      </c>
      <c r="Q1107">
        <v>1.19</v>
      </c>
      <c r="R1107">
        <v>1.2</v>
      </c>
      <c r="S1107">
        <v>1.2</v>
      </c>
      <c r="T1107">
        <v>1.2</v>
      </c>
      <c r="U1107">
        <v>1.2</v>
      </c>
      <c r="V1107">
        <v>1.2</v>
      </c>
      <c r="W1107">
        <v>1.21</v>
      </c>
      <c r="X1107">
        <v>1.21</v>
      </c>
      <c r="Y1107">
        <v>1.21</v>
      </c>
      <c r="Z1107">
        <v>1.21</v>
      </c>
      <c r="AA1107">
        <v>1.21</v>
      </c>
      <c r="AB1107">
        <v>1.2</v>
      </c>
      <c r="AC1107">
        <v>1.2</v>
      </c>
      <c r="AD1107">
        <v>1.2</v>
      </c>
      <c r="AE1107">
        <v>1.2</v>
      </c>
      <c r="AF1107">
        <v>1.2</v>
      </c>
      <c r="AG1107">
        <v>1.21</v>
      </c>
      <c r="AH1107">
        <v>1.21</v>
      </c>
      <c r="AI1107">
        <v>1.21</v>
      </c>
      <c r="AJ1107">
        <v>1.22</v>
      </c>
      <c r="AK1107">
        <v>1.22</v>
      </c>
    </row>
    <row r="1108" spans="1:37" x14ac:dyDescent="0.3">
      <c r="A1108" s="86" t="str">
        <f t="shared" si="17"/>
        <v>SDGbaseTra_UrbAS_IRTPQXcsuga</v>
      </c>
      <c r="B1108" s="2" t="s">
        <v>222</v>
      </c>
      <c r="C1108" s="4" t="s">
        <v>232</v>
      </c>
      <c r="D1108" s="7" t="s">
        <v>120</v>
      </c>
      <c r="E1108" t="s">
        <v>151</v>
      </c>
      <c r="F1108">
        <v>1.5</v>
      </c>
      <c r="G1108">
        <v>1.5</v>
      </c>
      <c r="H1108">
        <v>1.49</v>
      </c>
      <c r="I1108">
        <v>1.49</v>
      </c>
      <c r="J1108">
        <v>1.48</v>
      </c>
      <c r="K1108">
        <v>1.47</v>
      </c>
      <c r="L1108">
        <v>1.47</v>
      </c>
      <c r="M1108">
        <v>1.47</v>
      </c>
      <c r="N1108">
        <v>1.47</v>
      </c>
      <c r="O1108">
        <v>1.46</v>
      </c>
      <c r="P1108">
        <v>1.46</v>
      </c>
      <c r="Q1108">
        <v>1.46</v>
      </c>
      <c r="R1108">
        <v>1.46</v>
      </c>
      <c r="S1108">
        <v>1.46</v>
      </c>
      <c r="T1108">
        <v>1.46</v>
      </c>
      <c r="U1108">
        <v>1.46</v>
      </c>
      <c r="V1108">
        <v>1.46</v>
      </c>
      <c r="W1108">
        <v>1.47</v>
      </c>
      <c r="X1108">
        <v>1.47</v>
      </c>
      <c r="Y1108">
        <v>1.46</v>
      </c>
      <c r="Z1108">
        <v>1.46</v>
      </c>
      <c r="AA1108">
        <v>1.46</v>
      </c>
      <c r="AB1108">
        <v>1.45</v>
      </c>
      <c r="AC1108">
        <v>1.45</v>
      </c>
      <c r="AD1108">
        <v>1.45</v>
      </c>
      <c r="AE1108">
        <v>1.45</v>
      </c>
      <c r="AF1108">
        <v>1.45</v>
      </c>
      <c r="AG1108">
        <v>1.45</v>
      </c>
      <c r="AH1108">
        <v>1.43</v>
      </c>
      <c r="AI1108">
        <v>1.42</v>
      </c>
      <c r="AJ1108">
        <v>1.41</v>
      </c>
      <c r="AK1108">
        <v>1.41</v>
      </c>
    </row>
    <row r="1109" spans="1:37" x14ac:dyDescent="0.3">
      <c r="A1109" s="86" t="str">
        <f t="shared" si="17"/>
        <v>SDGbaseTra_UrbAS_IRTPQXcconf</v>
      </c>
      <c r="B1109" s="2" t="s">
        <v>222</v>
      </c>
      <c r="C1109" s="4" t="s">
        <v>232</v>
      </c>
      <c r="D1109" s="7" t="s">
        <v>120</v>
      </c>
      <c r="E1109" t="s">
        <v>152</v>
      </c>
      <c r="F1109">
        <v>1.34</v>
      </c>
      <c r="G1109">
        <v>1.32</v>
      </c>
      <c r="H1109">
        <v>1.32</v>
      </c>
      <c r="I1109">
        <v>1.32</v>
      </c>
      <c r="J1109">
        <v>1.32</v>
      </c>
      <c r="K1109">
        <v>1.32</v>
      </c>
      <c r="L1109">
        <v>1.32</v>
      </c>
      <c r="M1109">
        <v>1.33</v>
      </c>
      <c r="N1109">
        <v>1.33</v>
      </c>
      <c r="O1109">
        <v>1.32</v>
      </c>
      <c r="P1109">
        <v>1.33</v>
      </c>
      <c r="Q1109">
        <v>1.33</v>
      </c>
      <c r="R1109">
        <v>1.33</v>
      </c>
      <c r="S1109">
        <v>1.34</v>
      </c>
      <c r="T1109">
        <v>1.34</v>
      </c>
      <c r="U1109">
        <v>1.35</v>
      </c>
      <c r="V1109">
        <v>1.35</v>
      </c>
      <c r="W1109">
        <v>1.35</v>
      </c>
      <c r="X1109">
        <v>1.35</v>
      </c>
      <c r="Y1109">
        <v>1.35</v>
      </c>
      <c r="Z1109">
        <v>1.35</v>
      </c>
      <c r="AA1109">
        <v>1.35</v>
      </c>
      <c r="AB1109">
        <v>1.35</v>
      </c>
      <c r="AC1109">
        <v>1.35</v>
      </c>
      <c r="AD1109">
        <v>1.35</v>
      </c>
      <c r="AE1109">
        <v>1.35</v>
      </c>
      <c r="AF1109">
        <v>1.35</v>
      </c>
      <c r="AG1109">
        <v>1.35</v>
      </c>
      <c r="AH1109">
        <v>1.35</v>
      </c>
      <c r="AI1109">
        <v>1.34</v>
      </c>
      <c r="AJ1109">
        <v>1.34</v>
      </c>
      <c r="AK1109">
        <v>1.34</v>
      </c>
    </row>
    <row r="1110" spans="1:37" x14ac:dyDescent="0.3">
      <c r="A1110" s="86" t="str">
        <f t="shared" si="17"/>
        <v>SDGbaseTra_UrbAS_IRTPQXcpast</v>
      </c>
      <c r="B1110" s="2" t="s">
        <v>222</v>
      </c>
      <c r="C1110" s="4" t="s">
        <v>232</v>
      </c>
      <c r="D1110" s="7" t="s">
        <v>120</v>
      </c>
      <c r="E1110" t="s">
        <v>153</v>
      </c>
      <c r="F1110">
        <v>1.44</v>
      </c>
      <c r="G1110">
        <v>1.39</v>
      </c>
      <c r="H1110">
        <v>1.39</v>
      </c>
      <c r="I1110">
        <v>1.38</v>
      </c>
      <c r="J1110">
        <v>1.38</v>
      </c>
      <c r="K1110">
        <v>1.39</v>
      </c>
      <c r="L1110">
        <v>1.39</v>
      </c>
      <c r="M1110">
        <v>1.39</v>
      </c>
      <c r="N1110">
        <v>1.39</v>
      </c>
      <c r="O1110">
        <v>1.4</v>
      </c>
      <c r="P1110">
        <v>1.4</v>
      </c>
      <c r="Q1110">
        <v>1.4</v>
      </c>
      <c r="R1110">
        <v>1.4</v>
      </c>
      <c r="S1110">
        <v>1.41</v>
      </c>
      <c r="T1110">
        <v>1.41</v>
      </c>
      <c r="U1110">
        <v>1.41</v>
      </c>
      <c r="V1110">
        <v>1.41</v>
      </c>
      <c r="W1110">
        <v>1.41</v>
      </c>
      <c r="X1110">
        <v>1.41</v>
      </c>
      <c r="Y1110">
        <v>1.41</v>
      </c>
      <c r="Z1110">
        <v>1.41</v>
      </c>
      <c r="AA1110">
        <v>1.41</v>
      </c>
      <c r="AB1110">
        <v>1.41</v>
      </c>
      <c r="AC1110">
        <v>1.41</v>
      </c>
      <c r="AD1110">
        <v>1.4</v>
      </c>
      <c r="AE1110">
        <v>1.4</v>
      </c>
      <c r="AF1110">
        <v>1.41</v>
      </c>
      <c r="AG1110">
        <v>1.41</v>
      </c>
      <c r="AH1110">
        <v>1.41</v>
      </c>
      <c r="AI1110">
        <v>1.42</v>
      </c>
      <c r="AJ1110">
        <v>1.42</v>
      </c>
      <c r="AK1110">
        <v>1.42</v>
      </c>
    </row>
    <row r="1111" spans="1:37" x14ac:dyDescent="0.3">
      <c r="A1111" s="86" t="str">
        <f t="shared" si="17"/>
        <v>SDGbaseTra_UrbAS_IRTPQXcofoo</v>
      </c>
      <c r="B1111" s="2" t="s">
        <v>222</v>
      </c>
      <c r="C1111" s="4" t="s">
        <v>232</v>
      </c>
      <c r="D1111" s="7" t="s">
        <v>120</v>
      </c>
      <c r="E1111" t="s">
        <v>154</v>
      </c>
      <c r="F1111">
        <v>1.49</v>
      </c>
      <c r="G1111">
        <v>1.47</v>
      </c>
      <c r="H1111">
        <v>1.47</v>
      </c>
      <c r="I1111">
        <v>1.47</v>
      </c>
      <c r="J1111">
        <v>1.47</v>
      </c>
      <c r="K1111">
        <v>1.47</v>
      </c>
      <c r="L1111">
        <v>1.47</v>
      </c>
      <c r="M1111">
        <v>1.47</v>
      </c>
      <c r="N1111">
        <v>1.47</v>
      </c>
      <c r="O1111">
        <v>1.46</v>
      </c>
      <c r="P1111">
        <v>1.46</v>
      </c>
      <c r="Q1111">
        <v>1.47</v>
      </c>
      <c r="R1111">
        <v>1.47</v>
      </c>
      <c r="S1111">
        <v>1.47</v>
      </c>
      <c r="T1111">
        <v>1.48</v>
      </c>
      <c r="U1111">
        <v>1.48</v>
      </c>
      <c r="V1111">
        <v>1.48</v>
      </c>
      <c r="W1111">
        <v>1.49</v>
      </c>
      <c r="X1111">
        <v>1.49</v>
      </c>
      <c r="Y1111">
        <v>1.49</v>
      </c>
      <c r="Z1111">
        <v>1.49</v>
      </c>
      <c r="AA1111">
        <v>1.49</v>
      </c>
      <c r="AB1111">
        <v>1.48</v>
      </c>
      <c r="AC1111">
        <v>1.48</v>
      </c>
      <c r="AD1111">
        <v>1.48</v>
      </c>
      <c r="AE1111">
        <v>1.48</v>
      </c>
      <c r="AF1111">
        <v>1.48</v>
      </c>
      <c r="AG1111">
        <v>1.48</v>
      </c>
      <c r="AH1111">
        <v>1.48</v>
      </c>
      <c r="AI1111">
        <v>1.47</v>
      </c>
      <c r="AJ1111">
        <v>1.47</v>
      </c>
      <c r="AK1111">
        <v>1.47</v>
      </c>
    </row>
    <row r="1112" spans="1:37" x14ac:dyDescent="0.3">
      <c r="A1112" s="86" t="str">
        <f t="shared" si="17"/>
        <v>SDGbaseTra_UrbAS_IRTPQXcbevt</v>
      </c>
      <c r="B1112" s="2" t="s">
        <v>222</v>
      </c>
      <c r="C1112" s="4" t="s">
        <v>232</v>
      </c>
      <c r="D1112" s="7" t="s">
        <v>120</v>
      </c>
      <c r="E1112" t="s">
        <v>155</v>
      </c>
      <c r="F1112">
        <v>2.2000000000000002</v>
      </c>
      <c r="G1112">
        <v>2.15</v>
      </c>
      <c r="H1112">
        <v>2.11</v>
      </c>
      <c r="I1112">
        <v>2.11</v>
      </c>
      <c r="J1112">
        <v>2.11</v>
      </c>
      <c r="K1112">
        <v>2.11</v>
      </c>
      <c r="L1112">
        <v>2.1</v>
      </c>
      <c r="M1112">
        <v>2.11</v>
      </c>
      <c r="N1112">
        <v>2.11</v>
      </c>
      <c r="O1112">
        <v>2.09</v>
      </c>
      <c r="P1112">
        <v>2.09</v>
      </c>
      <c r="Q1112">
        <v>2.1</v>
      </c>
      <c r="R1112">
        <v>2.11</v>
      </c>
      <c r="S1112">
        <v>2.11</v>
      </c>
      <c r="T1112">
        <v>2.12</v>
      </c>
      <c r="U1112">
        <v>2.13</v>
      </c>
      <c r="V1112">
        <v>2.14</v>
      </c>
      <c r="W1112">
        <v>2.14</v>
      </c>
      <c r="X1112">
        <v>2.15</v>
      </c>
      <c r="Y1112">
        <v>2.15</v>
      </c>
      <c r="Z1112">
        <v>2.16</v>
      </c>
      <c r="AA1112">
        <v>2.16</v>
      </c>
      <c r="AB1112">
        <v>2.16</v>
      </c>
      <c r="AC1112">
        <v>2.16</v>
      </c>
      <c r="AD1112">
        <v>2.16</v>
      </c>
      <c r="AE1112">
        <v>2.17</v>
      </c>
      <c r="AF1112">
        <v>2.17</v>
      </c>
      <c r="AG1112">
        <v>2.1800000000000002</v>
      </c>
      <c r="AH1112">
        <v>2.17</v>
      </c>
      <c r="AI1112">
        <v>2.17</v>
      </c>
      <c r="AJ1112">
        <v>2.17</v>
      </c>
      <c r="AK1112">
        <v>2.17</v>
      </c>
    </row>
    <row r="1113" spans="1:37" x14ac:dyDescent="0.3">
      <c r="A1113" s="86" t="str">
        <f t="shared" si="17"/>
        <v>SDGbaseTra_UrbAS_IRTPQXctext</v>
      </c>
      <c r="B1113" s="2" t="s">
        <v>222</v>
      </c>
      <c r="C1113" s="4" t="s">
        <v>232</v>
      </c>
      <c r="D1113" s="7" t="s">
        <v>120</v>
      </c>
      <c r="E1113" t="s">
        <v>102</v>
      </c>
      <c r="F1113">
        <v>1.37</v>
      </c>
      <c r="G1113">
        <v>1.4</v>
      </c>
      <c r="H1113">
        <v>1.41</v>
      </c>
      <c r="I1113">
        <v>1.41</v>
      </c>
      <c r="J1113">
        <v>1.41</v>
      </c>
      <c r="K1113">
        <v>1.42</v>
      </c>
      <c r="L1113">
        <v>1.42</v>
      </c>
      <c r="M1113">
        <v>1.42</v>
      </c>
      <c r="N1113">
        <v>1.42</v>
      </c>
      <c r="O1113">
        <v>1.42</v>
      </c>
      <c r="P1113">
        <v>1.43</v>
      </c>
      <c r="Q1113">
        <v>1.43</v>
      </c>
      <c r="R1113">
        <v>1.44</v>
      </c>
      <c r="S1113">
        <v>1.44</v>
      </c>
      <c r="T1113">
        <v>1.44</v>
      </c>
      <c r="U1113">
        <v>1.45</v>
      </c>
      <c r="V1113">
        <v>1.45</v>
      </c>
      <c r="W1113">
        <v>1.45</v>
      </c>
      <c r="X1113">
        <v>1.46</v>
      </c>
      <c r="Y1113">
        <v>1.46</v>
      </c>
      <c r="Z1113">
        <v>1.46</v>
      </c>
      <c r="AA1113">
        <v>1.46</v>
      </c>
      <c r="AB1113">
        <v>1.46</v>
      </c>
      <c r="AC1113">
        <v>1.46</v>
      </c>
      <c r="AD1113">
        <v>1.46</v>
      </c>
      <c r="AE1113">
        <v>1.47</v>
      </c>
      <c r="AF1113">
        <v>1.47</v>
      </c>
      <c r="AG1113">
        <v>1.47</v>
      </c>
      <c r="AH1113">
        <v>1.46</v>
      </c>
      <c r="AI1113">
        <v>1.45</v>
      </c>
      <c r="AJ1113">
        <v>1.45</v>
      </c>
      <c r="AK1113">
        <v>1.44</v>
      </c>
    </row>
    <row r="1114" spans="1:37" x14ac:dyDescent="0.3">
      <c r="A1114" s="86" t="str">
        <f t="shared" si="17"/>
        <v>SDGbaseTra_UrbAS_IRTPQXcclth</v>
      </c>
      <c r="B1114" s="2" t="s">
        <v>222</v>
      </c>
      <c r="C1114" s="4" t="s">
        <v>232</v>
      </c>
      <c r="D1114" s="7" t="s">
        <v>120</v>
      </c>
      <c r="E1114" t="s">
        <v>156</v>
      </c>
      <c r="F1114">
        <v>1.33</v>
      </c>
      <c r="G1114">
        <v>1.37</v>
      </c>
      <c r="H1114">
        <v>1.37</v>
      </c>
      <c r="I1114">
        <v>1.37</v>
      </c>
      <c r="J1114">
        <v>1.37</v>
      </c>
      <c r="K1114">
        <v>1.37</v>
      </c>
      <c r="L1114">
        <v>1.37</v>
      </c>
      <c r="M1114">
        <v>1.37</v>
      </c>
      <c r="N1114">
        <v>1.38</v>
      </c>
      <c r="O1114">
        <v>1.39</v>
      </c>
      <c r="P1114">
        <v>1.39</v>
      </c>
      <c r="Q1114">
        <v>1.39</v>
      </c>
      <c r="R1114">
        <v>1.4</v>
      </c>
      <c r="S1114">
        <v>1.4</v>
      </c>
      <c r="T1114">
        <v>1.4</v>
      </c>
      <c r="U1114">
        <v>1.41</v>
      </c>
      <c r="V1114">
        <v>1.41</v>
      </c>
      <c r="W1114">
        <v>1.41</v>
      </c>
      <c r="X1114">
        <v>1.42</v>
      </c>
      <c r="Y1114">
        <v>1.42</v>
      </c>
      <c r="Z1114">
        <v>1.42</v>
      </c>
      <c r="AA1114">
        <v>1.42</v>
      </c>
      <c r="AB1114">
        <v>1.42</v>
      </c>
      <c r="AC1114">
        <v>1.42</v>
      </c>
      <c r="AD1114">
        <v>1.42</v>
      </c>
      <c r="AE1114">
        <v>1.43</v>
      </c>
      <c r="AF1114">
        <v>1.43</v>
      </c>
      <c r="AG1114">
        <v>1.43</v>
      </c>
      <c r="AH1114">
        <v>1.42</v>
      </c>
      <c r="AI1114">
        <v>1.41</v>
      </c>
      <c r="AJ1114">
        <v>1.41</v>
      </c>
      <c r="AK1114">
        <v>1.4</v>
      </c>
    </row>
    <row r="1115" spans="1:37" x14ac:dyDescent="0.3">
      <c r="A1115" s="86" t="str">
        <f t="shared" si="17"/>
        <v>SDGbaseTra_UrbAS_IRTPQXcleat</v>
      </c>
      <c r="B1115" s="2" t="s">
        <v>222</v>
      </c>
      <c r="C1115" s="4" t="s">
        <v>232</v>
      </c>
      <c r="D1115" s="7" t="s">
        <v>120</v>
      </c>
      <c r="E1115" t="s">
        <v>103</v>
      </c>
      <c r="F1115">
        <v>1.1599999999999999</v>
      </c>
      <c r="G1115">
        <v>1.1599999999999999</v>
      </c>
      <c r="H1115">
        <v>1.17</v>
      </c>
      <c r="I1115">
        <v>1.1599999999999999</v>
      </c>
      <c r="J1115">
        <v>1.1599999999999999</v>
      </c>
      <c r="K1115">
        <v>1.1599999999999999</v>
      </c>
      <c r="L1115">
        <v>1.1599999999999999</v>
      </c>
      <c r="M1115">
        <v>1.17</v>
      </c>
      <c r="N1115">
        <v>1.17</v>
      </c>
      <c r="O1115">
        <v>1.19</v>
      </c>
      <c r="P1115">
        <v>1.18</v>
      </c>
      <c r="Q1115">
        <v>1.18</v>
      </c>
      <c r="R1115">
        <v>1.18</v>
      </c>
      <c r="S1115">
        <v>1.18</v>
      </c>
      <c r="T1115">
        <v>1.18</v>
      </c>
      <c r="U1115">
        <v>1.18</v>
      </c>
      <c r="V1115">
        <v>1.18</v>
      </c>
      <c r="W1115">
        <v>1.18</v>
      </c>
      <c r="X1115">
        <v>1.18</v>
      </c>
      <c r="Y1115">
        <v>1.18</v>
      </c>
      <c r="Z1115">
        <v>1.18</v>
      </c>
      <c r="AA1115">
        <v>1.18</v>
      </c>
      <c r="AB1115">
        <v>1.18</v>
      </c>
      <c r="AC1115">
        <v>1.18</v>
      </c>
      <c r="AD1115">
        <v>1.18</v>
      </c>
      <c r="AE1115">
        <v>1.18</v>
      </c>
      <c r="AF1115">
        <v>1.18</v>
      </c>
      <c r="AG1115">
        <v>1.18</v>
      </c>
      <c r="AH1115">
        <v>1.18</v>
      </c>
      <c r="AI1115">
        <v>1.18</v>
      </c>
      <c r="AJ1115">
        <v>1.18</v>
      </c>
      <c r="AK1115">
        <v>1.18</v>
      </c>
    </row>
    <row r="1116" spans="1:37" x14ac:dyDescent="0.3">
      <c r="A1116" s="86" t="str">
        <f t="shared" si="17"/>
        <v>SDGbaseTra_UrbAS_IRTPQXcfoot</v>
      </c>
      <c r="B1116" s="2" t="s">
        <v>222</v>
      </c>
      <c r="C1116" s="4" t="s">
        <v>232</v>
      </c>
      <c r="D1116" s="7" t="s">
        <v>120</v>
      </c>
      <c r="E1116" t="s">
        <v>157</v>
      </c>
      <c r="F1116">
        <v>1.21</v>
      </c>
      <c r="G1116">
        <v>1.22</v>
      </c>
      <c r="H1116">
        <v>1.23</v>
      </c>
      <c r="I1116">
        <v>1.23</v>
      </c>
      <c r="J1116">
        <v>1.23</v>
      </c>
      <c r="K1116">
        <v>1.23</v>
      </c>
      <c r="L1116">
        <v>1.23</v>
      </c>
      <c r="M1116">
        <v>1.24</v>
      </c>
      <c r="N1116">
        <v>1.24</v>
      </c>
      <c r="O1116">
        <v>1.26</v>
      </c>
      <c r="P1116">
        <v>1.27</v>
      </c>
      <c r="Q1116">
        <v>1.27</v>
      </c>
      <c r="R1116">
        <v>1.28</v>
      </c>
      <c r="S1116">
        <v>1.28</v>
      </c>
      <c r="T1116">
        <v>1.28</v>
      </c>
      <c r="U1116">
        <v>1.28</v>
      </c>
      <c r="V1116">
        <v>1.28</v>
      </c>
      <c r="W1116">
        <v>1.29</v>
      </c>
      <c r="X1116">
        <v>1.29</v>
      </c>
      <c r="Y1116">
        <v>1.29</v>
      </c>
      <c r="Z1116">
        <v>1.29</v>
      </c>
      <c r="AA1116">
        <v>1.29</v>
      </c>
      <c r="AB1116">
        <v>1.3</v>
      </c>
      <c r="AC1116">
        <v>1.3</v>
      </c>
      <c r="AD1116">
        <v>1.3</v>
      </c>
      <c r="AE1116">
        <v>1.3</v>
      </c>
      <c r="AF1116">
        <v>1.3</v>
      </c>
      <c r="AG1116">
        <v>1.3</v>
      </c>
      <c r="AH1116">
        <v>1.3</v>
      </c>
      <c r="AI1116">
        <v>1.29</v>
      </c>
      <c r="AJ1116">
        <v>1.28</v>
      </c>
      <c r="AK1116">
        <v>1.28</v>
      </c>
    </row>
    <row r="1117" spans="1:37" x14ac:dyDescent="0.3">
      <c r="A1117" s="86" t="str">
        <f t="shared" si="17"/>
        <v>SDGbaseTra_UrbAS_IRTPQXcwood</v>
      </c>
      <c r="B1117" s="2" t="s">
        <v>222</v>
      </c>
      <c r="C1117" s="4" t="s">
        <v>232</v>
      </c>
      <c r="D1117" s="7" t="s">
        <v>120</v>
      </c>
      <c r="E1117" t="s">
        <v>158</v>
      </c>
      <c r="F1117">
        <v>1.21</v>
      </c>
      <c r="G1117">
        <v>1.23</v>
      </c>
      <c r="H1117">
        <v>1.23</v>
      </c>
      <c r="I1117">
        <v>1.24</v>
      </c>
      <c r="J1117">
        <v>1.24</v>
      </c>
      <c r="K1117">
        <v>1.24</v>
      </c>
      <c r="L1117">
        <v>1.24</v>
      </c>
      <c r="M1117">
        <v>1.24</v>
      </c>
      <c r="N1117">
        <v>1.24</v>
      </c>
      <c r="O1117">
        <v>1.22</v>
      </c>
      <c r="P1117">
        <v>1.22</v>
      </c>
      <c r="Q1117">
        <v>1.22</v>
      </c>
      <c r="R1117">
        <v>1.22</v>
      </c>
      <c r="S1117">
        <v>1.23</v>
      </c>
      <c r="T1117">
        <v>1.23</v>
      </c>
      <c r="U1117">
        <v>1.23</v>
      </c>
      <c r="V1117">
        <v>1.23</v>
      </c>
      <c r="W1117">
        <v>1.24</v>
      </c>
      <c r="X1117">
        <v>1.24</v>
      </c>
      <c r="Y1117">
        <v>1.24</v>
      </c>
      <c r="Z1117">
        <v>1.24</v>
      </c>
      <c r="AA1117">
        <v>1.24</v>
      </c>
      <c r="AB1117">
        <v>1.23</v>
      </c>
      <c r="AC1117">
        <v>1.23</v>
      </c>
      <c r="AD1117">
        <v>1.23</v>
      </c>
      <c r="AE1117">
        <v>1.23</v>
      </c>
      <c r="AF1117">
        <v>1.23</v>
      </c>
      <c r="AG1117">
        <v>1.23</v>
      </c>
      <c r="AH1117">
        <v>1.23</v>
      </c>
      <c r="AI1117">
        <v>1.22</v>
      </c>
      <c r="AJ1117">
        <v>1.23</v>
      </c>
      <c r="AK1117">
        <v>1.23</v>
      </c>
    </row>
    <row r="1118" spans="1:37" x14ac:dyDescent="0.3">
      <c r="A1118" s="86" t="str">
        <f t="shared" si="17"/>
        <v>SDGbaseTra_UrbAS_IRTPQXcpapr</v>
      </c>
      <c r="B1118" s="2" t="s">
        <v>222</v>
      </c>
      <c r="C1118" s="4" t="s">
        <v>232</v>
      </c>
      <c r="D1118" s="7" t="s">
        <v>120</v>
      </c>
      <c r="E1118" t="s">
        <v>159</v>
      </c>
      <c r="F1118">
        <v>1.32</v>
      </c>
      <c r="G1118">
        <v>1.32</v>
      </c>
      <c r="H1118">
        <v>1.31</v>
      </c>
      <c r="I1118">
        <v>1.3</v>
      </c>
      <c r="J1118">
        <v>1.3</v>
      </c>
      <c r="K1118">
        <v>1.29</v>
      </c>
      <c r="L1118">
        <v>1.29</v>
      </c>
      <c r="M1118">
        <v>1.31</v>
      </c>
      <c r="N1118">
        <v>1.31</v>
      </c>
      <c r="O1118">
        <v>1.3</v>
      </c>
      <c r="P1118">
        <v>1.3</v>
      </c>
      <c r="Q1118">
        <v>1.3</v>
      </c>
      <c r="R1118">
        <v>1.28</v>
      </c>
      <c r="S1118">
        <v>1.28</v>
      </c>
      <c r="T1118">
        <v>1.28</v>
      </c>
      <c r="U1118">
        <v>1.28</v>
      </c>
      <c r="V1118">
        <v>1.29</v>
      </c>
      <c r="W1118">
        <v>1.29</v>
      </c>
      <c r="X1118">
        <v>1.29</v>
      </c>
      <c r="Y1118">
        <v>1.29</v>
      </c>
      <c r="Z1118">
        <v>1.29</v>
      </c>
      <c r="AA1118">
        <v>1.29</v>
      </c>
      <c r="AB1118">
        <v>1.28</v>
      </c>
      <c r="AC1118">
        <v>1.28</v>
      </c>
      <c r="AD1118">
        <v>1.28</v>
      </c>
      <c r="AE1118">
        <v>1.28</v>
      </c>
      <c r="AF1118">
        <v>1.28</v>
      </c>
      <c r="AG1118">
        <v>1.28</v>
      </c>
      <c r="AH1118">
        <v>1.27</v>
      </c>
      <c r="AI1118">
        <v>1.27</v>
      </c>
      <c r="AJ1118">
        <v>1.26</v>
      </c>
      <c r="AK1118">
        <v>1.26</v>
      </c>
    </row>
    <row r="1119" spans="1:37" x14ac:dyDescent="0.3">
      <c r="A1119" s="86" t="str">
        <f t="shared" si="17"/>
        <v>SDGbaseTra_UrbAS_IRTPQXcprnt</v>
      </c>
      <c r="B1119" s="2" t="s">
        <v>222</v>
      </c>
      <c r="C1119" s="4" t="s">
        <v>232</v>
      </c>
      <c r="D1119" s="7" t="s">
        <v>120</v>
      </c>
      <c r="E1119" t="s">
        <v>104</v>
      </c>
      <c r="F1119">
        <v>1.42</v>
      </c>
      <c r="G1119">
        <v>1.45</v>
      </c>
      <c r="H1119">
        <v>1.45</v>
      </c>
      <c r="I1119">
        <v>1.45</v>
      </c>
      <c r="J1119">
        <v>1.45</v>
      </c>
      <c r="K1119">
        <v>1.44</v>
      </c>
      <c r="L1119">
        <v>1.44</v>
      </c>
      <c r="M1119">
        <v>1.45</v>
      </c>
      <c r="N1119">
        <v>1.45</v>
      </c>
      <c r="O1119">
        <v>1.44</v>
      </c>
      <c r="P1119">
        <v>1.44</v>
      </c>
      <c r="Q1119">
        <v>1.44</v>
      </c>
      <c r="R1119">
        <v>1.44</v>
      </c>
      <c r="S1119">
        <v>1.45</v>
      </c>
      <c r="T1119">
        <v>1.45</v>
      </c>
      <c r="U1119">
        <v>1.45</v>
      </c>
      <c r="V1119">
        <v>1.46</v>
      </c>
      <c r="W1119">
        <v>1.46</v>
      </c>
      <c r="X1119">
        <v>1.46</v>
      </c>
      <c r="Y1119">
        <v>1.46</v>
      </c>
      <c r="Z1119">
        <v>1.46</v>
      </c>
      <c r="AA1119">
        <v>1.46</v>
      </c>
      <c r="AB1119">
        <v>1.45</v>
      </c>
      <c r="AC1119">
        <v>1.45</v>
      </c>
      <c r="AD1119">
        <v>1.45</v>
      </c>
      <c r="AE1119">
        <v>1.45</v>
      </c>
      <c r="AF1119">
        <v>1.46</v>
      </c>
      <c r="AG1119">
        <v>1.46</v>
      </c>
      <c r="AH1119">
        <v>1.44</v>
      </c>
      <c r="AI1119">
        <v>1.43</v>
      </c>
      <c r="AJ1119">
        <v>1.43</v>
      </c>
      <c r="AK1119">
        <v>1.42</v>
      </c>
    </row>
    <row r="1120" spans="1:37" x14ac:dyDescent="0.3">
      <c r="A1120" s="86" t="str">
        <f t="shared" si="17"/>
        <v>SDGbaseTra_UrbAS_IRTPQXcpetr-p</v>
      </c>
      <c r="B1120" s="2" t="s">
        <v>222</v>
      </c>
      <c r="C1120" s="4" t="s">
        <v>232</v>
      </c>
      <c r="D1120" s="7" t="s">
        <v>120</v>
      </c>
      <c r="E1120" t="s">
        <v>160</v>
      </c>
      <c r="F1120">
        <v>0.5</v>
      </c>
      <c r="G1120">
        <v>0.51</v>
      </c>
      <c r="H1120">
        <v>0.51</v>
      </c>
      <c r="I1120">
        <v>0.51</v>
      </c>
      <c r="J1120">
        <v>0.51</v>
      </c>
      <c r="K1120">
        <v>0.51</v>
      </c>
      <c r="L1120">
        <v>0.51</v>
      </c>
      <c r="M1120">
        <v>0.52</v>
      </c>
      <c r="N1120">
        <v>0.52</v>
      </c>
      <c r="O1120">
        <v>0.54</v>
      </c>
      <c r="P1120">
        <v>0.55000000000000004</v>
      </c>
      <c r="Q1120">
        <v>0.55000000000000004</v>
      </c>
      <c r="R1120">
        <v>0.55000000000000004</v>
      </c>
      <c r="S1120">
        <v>0.55000000000000004</v>
      </c>
      <c r="T1120">
        <v>0.55000000000000004</v>
      </c>
      <c r="U1120">
        <v>0.55000000000000004</v>
      </c>
      <c r="V1120">
        <v>0.55000000000000004</v>
      </c>
      <c r="W1120">
        <v>0.55000000000000004</v>
      </c>
      <c r="X1120">
        <v>0.55000000000000004</v>
      </c>
      <c r="Y1120">
        <v>0.56000000000000005</v>
      </c>
      <c r="Z1120">
        <v>0.56000000000000005</v>
      </c>
      <c r="AA1120">
        <v>0.56000000000000005</v>
      </c>
      <c r="AB1120">
        <v>0.56000000000000005</v>
      </c>
      <c r="AC1120">
        <v>0.56000000000000005</v>
      </c>
      <c r="AD1120">
        <v>0.56999999999999995</v>
      </c>
      <c r="AE1120">
        <v>0.56999999999999995</v>
      </c>
      <c r="AF1120">
        <v>0.56999999999999995</v>
      </c>
      <c r="AG1120">
        <v>0.56999999999999995</v>
      </c>
      <c r="AH1120">
        <v>0.56000000000000005</v>
      </c>
      <c r="AI1120">
        <v>0.56000000000000005</v>
      </c>
      <c r="AJ1120">
        <v>0.56000000000000005</v>
      </c>
      <c r="AK1120">
        <v>0.55000000000000004</v>
      </c>
    </row>
    <row r="1121" spans="1:37" x14ac:dyDescent="0.3">
      <c r="A1121" s="86" t="str">
        <f t="shared" si="17"/>
        <v>SDGbaseTra_UrbAS_IRTPQXcpetr-d</v>
      </c>
      <c r="B1121" s="2" t="s">
        <v>222</v>
      </c>
      <c r="C1121" s="4" t="s">
        <v>232</v>
      </c>
      <c r="D1121" s="7" t="s">
        <v>120</v>
      </c>
      <c r="E1121" t="s">
        <v>161</v>
      </c>
      <c r="F1121">
        <v>0.42</v>
      </c>
      <c r="G1121">
        <v>0.42</v>
      </c>
      <c r="H1121">
        <v>0.43</v>
      </c>
      <c r="I1121">
        <v>0.43</v>
      </c>
      <c r="J1121">
        <v>0.42</v>
      </c>
      <c r="K1121">
        <v>0.43</v>
      </c>
      <c r="L1121">
        <v>0.43</v>
      </c>
      <c r="M1121">
        <v>0.43</v>
      </c>
      <c r="N1121">
        <v>0.43</v>
      </c>
      <c r="O1121">
        <v>0.44</v>
      </c>
      <c r="P1121">
        <v>0.45</v>
      </c>
      <c r="Q1121">
        <v>0.45</v>
      </c>
      <c r="R1121">
        <v>0.45</v>
      </c>
      <c r="S1121">
        <v>0.45</v>
      </c>
      <c r="T1121">
        <v>0.45</v>
      </c>
      <c r="U1121">
        <v>0.45</v>
      </c>
      <c r="V1121">
        <v>0.45</v>
      </c>
      <c r="W1121">
        <v>0.45</v>
      </c>
      <c r="X1121">
        <v>0.46</v>
      </c>
      <c r="Y1121">
        <v>0.46</v>
      </c>
      <c r="Z1121">
        <v>0.46</v>
      </c>
      <c r="AA1121">
        <v>0.46</v>
      </c>
      <c r="AB1121">
        <v>0.46</v>
      </c>
      <c r="AC1121">
        <v>0.46</v>
      </c>
      <c r="AD1121">
        <v>0.46</v>
      </c>
      <c r="AE1121">
        <v>0.46</v>
      </c>
      <c r="AF1121">
        <v>0.46</v>
      </c>
      <c r="AG1121">
        <v>0.46</v>
      </c>
      <c r="AH1121">
        <v>0.46</v>
      </c>
      <c r="AI1121">
        <v>0.46</v>
      </c>
      <c r="AJ1121">
        <v>0.45</v>
      </c>
      <c r="AK1121">
        <v>0.45</v>
      </c>
    </row>
    <row r="1122" spans="1:37" x14ac:dyDescent="0.3">
      <c r="A1122" s="86" t="str">
        <f t="shared" si="17"/>
        <v>SDGbaseTra_UrbAS_IRTPQXcpetr-h</v>
      </c>
      <c r="B1122" s="2" t="s">
        <v>222</v>
      </c>
      <c r="C1122" s="4" t="s">
        <v>232</v>
      </c>
      <c r="D1122" s="7" t="s">
        <v>120</v>
      </c>
      <c r="E1122" t="s">
        <v>162</v>
      </c>
      <c r="F1122">
        <v>0.08</v>
      </c>
      <c r="G1122">
        <v>0.09</v>
      </c>
      <c r="H1122">
        <v>0.09</v>
      </c>
      <c r="I1122">
        <v>0.09</v>
      </c>
      <c r="J1122">
        <v>0.09</v>
      </c>
      <c r="K1122">
        <v>0.09</v>
      </c>
      <c r="L1122">
        <v>0.09</v>
      </c>
      <c r="M1122">
        <v>0.09</v>
      </c>
      <c r="N1122">
        <v>0.09</v>
      </c>
      <c r="O1122">
        <v>0.09</v>
      </c>
      <c r="P1122">
        <v>0.09</v>
      </c>
      <c r="Q1122">
        <v>0.09</v>
      </c>
      <c r="R1122">
        <v>0.09</v>
      </c>
      <c r="S1122">
        <v>0.09</v>
      </c>
      <c r="T1122">
        <v>0.09</v>
      </c>
      <c r="U1122">
        <v>0.09</v>
      </c>
      <c r="V1122">
        <v>0.09</v>
      </c>
      <c r="W1122">
        <v>0.09</v>
      </c>
      <c r="X1122">
        <v>0.09</v>
      </c>
      <c r="Y1122">
        <v>0.09</v>
      </c>
      <c r="Z1122">
        <v>0.09</v>
      </c>
      <c r="AA1122">
        <v>0.09</v>
      </c>
      <c r="AB1122">
        <v>0.09</v>
      </c>
      <c r="AC1122">
        <v>0.09</v>
      </c>
      <c r="AD1122">
        <v>0.09</v>
      </c>
      <c r="AE1122">
        <v>0.09</v>
      </c>
      <c r="AF1122">
        <v>0.09</v>
      </c>
      <c r="AG1122">
        <v>0.09</v>
      </c>
      <c r="AH1122">
        <v>0.09</v>
      </c>
      <c r="AI1122">
        <v>0.09</v>
      </c>
      <c r="AJ1122">
        <v>0.09</v>
      </c>
      <c r="AK1122">
        <v>0.09</v>
      </c>
    </row>
    <row r="1123" spans="1:37" x14ac:dyDescent="0.3">
      <c r="A1123" s="86" t="str">
        <f t="shared" si="17"/>
        <v>SDGbaseTra_UrbAS_IRTPQXcpetr-k</v>
      </c>
      <c r="B1123" s="2" t="s">
        <v>222</v>
      </c>
      <c r="C1123" s="4" t="s">
        <v>232</v>
      </c>
      <c r="D1123" s="7" t="s">
        <v>120</v>
      </c>
      <c r="E1123" t="s">
        <v>163</v>
      </c>
      <c r="F1123">
        <v>0.26</v>
      </c>
      <c r="G1123">
        <v>0.26</v>
      </c>
      <c r="H1123">
        <v>0.27</v>
      </c>
      <c r="I1123">
        <v>0.26</v>
      </c>
      <c r="J1123">
        <v>0.27</v>
      </c>
      <c r="K1123">
        <v>0.27</v>
      </c>
      <c r="L1123">
        <v>0.27</v>
      </c>
      <c r="M1123">
        <v>0.27</v>
      </c>
      <c r="N1123">
        <v>0.27</v>
      </c>
      <c r="O1123">
        <v>0.3</v>
      </c>
      <c r="P1123">
        <v>0.3</v>
      </c>
      <c r="Q1123">
        <v>0.3</v>
      </c>
      <c r="R1123">
        <v>0.3</v>
      </c>
      <c r="S1123">
        <v>0.3</v>
      </c>
      <c r="T1123">
        <v>0.3</v>
      </c>
      <c r="U1123">
        <v>0.3</v>
      </c>
      <c r="V1123">
        <v>0.3</v>
      </c>
      <c r="W1123">
        <v>0.3</v>
      </c>
      <c r="X1123">
        <v>0.31</v>
      </c>
      <c r="Y1123">
        <v>0.31</v>
      </c>
      <c r="Z1123">
        <v>0.31</v>
      </c>
      <c r="AA1123">
        <v>0.31</v>
      </c>
      <c r="AB1123">
        <v>0.32</v>
      </c>
      <c r="AC1123">
        <v>0.32</v>
      </c>
      <c r="AD1123">
        <v>0.32</v>
      </c>
      <c r="AE1123">
        <v>0.32</v>
      </c>
      <c r="AF1123">
        <v>0.32</v>
      </c>
      <c r="AG1123">
        <v>0.32</v>
      </c>
      <c r="AH1123">
        <v>0.32</v>
      </c>
      <c r="AI1123">
        <v>0.32</v>
      </c>
      <c r="AJ1123">
        <v>0.31</v>
      </c>
      <c r="AK1123">
        <v>0.31</v>
      </c>
    </row>
    <row r="1124" spans="1:37" x14ac:dyDescent="0.3">
      <c r="A1124" s="86" t="str">
        <f t="shared" si="17"/>
        <v>SDGbaseTra_UrbAS_IRTPQXcpetr-l</v>
      </c>
      <c r="B1124" s="2" t="s">
        <v>222</v>
      </c>
      <c r="C1124" s="4" t="s">
        <v>232</v>
      </c>
      <c r="D1124" s="7" t="s">
        <v>120</v>
      </c>
      <c r="E1124" t="s">
        <v>164</v>
      </c>
      <c r="F1124">
        <v>0.97</v>
      </c>
      <c r="G1124">
        <v>0.99</v>
      </c>
      <c r="H1124">
        <v>1</v>
      </c>
      <c r="I1124">
        <v>0.99</v>
      </c>
      <c r="J1124">
        <v>0.99</v>
      </c>
      <c r="K1124">
        <v>1</v>
      </c>
      <c r="L1124">
        <v>1</v>
      </c>
      <c r="M1124">
        <v>1.01</v>
      </c>
      <c r="N1124">
        <v>1.01</v>
      </c>
      <c r="O1124">
        <v>1.05</v>
      </c>
      <c r="P1124">
        <v>1.06</v>
      </c>
      <c r="Q1124">
        <v>1.06</v>
      </c>
      <c r="R1124">
        <v>1.06</v>
      </c>
      <c r="S1124">
        <v>1.06</v>
      </c>
      <c r="T1124">
        <v>1.07</v>
      </c>
      <c r="U1124">
        <v>1.07</v>
      </c>
      <c r="V1124">
        <v>1.07</v>
      </c>
      <c r="W1124">
        <v>1.07</v>
      </c>
      <c r="X1124">
        <v>1.08</v>
      </c>
      <c r="Y1124">
        <v>1.08</v>
      </c>
      <c r="Z1124">
        <v>1.08</v>
      </c>
      <c r="AA1124">
        <v>1.08</v>
      </c>
      <c r="AB1124">
        <v>1.0900000000000001</v>
      </c>
      <c r="AC1124">
        <v>1.0900000000000001</v>
      </c>
      <c r="AD1124">
        <v>1.0900000000000001</v>
      </c>
      <c r="AE1124">
        <v>1.0900000000000001</v>
      </c>
      <c r="AF1124">
        <v>1.0900000000000001</v>
      </c>
      <c r="AG1124">
        <v>1.0900000000000001</v>
      </c>
      <c r="AH1124">
        <v>1.0900000000000001</v>
      </c>
      <c r="AI1124">
        <v>1.08</v>
      </c>
      <c r="AJ1124">
        <v>1.08</v>
      </c>
      <c r="AK1124">
        <v>1.07</v>
      </c>
    </row>
    <row r="1125" spans="1:37" x14ac:dyDescent="0.3">
      <c r="A1125" s="86" t="str">
        <f t="shared" si="17"/>
        <v>SDGbaseTra_UrbAS_IRTPQXchydr</v>
      </c>
      <c r="B1125" s="2" t="s">
        <v>222</v>
      </c>
      <c r="C1125" s="4" t="s">
        <v>232</v>
      </c>
      <c r="D1125" s="7" t="s">
        <v>120</v>
      </c>
      <c r="E1125" t="s">
        <v>165</v>
      </c>
      <c r="F1125">
        <v>0.91</v>
      </c>
      <c r="G1125">
        <v>0.93</v>
      </c>
      <c r="H1125">
        <v>0.94</v>
      </c>
      <c r="I1125">
        <v>0.94</v>
      </c>
      <c r="J1125">
        <v>0.93</v>
      </c>
      <c r="K1125">
        <v>0.94</v>
      </c>
      <c r="L1125">
        <v>0.94</v>
      </c>
      <c r="M1125">
        <v>0.94</v>
      </c>
      <c r="N1125">
        <v>0.95</v>
      </c>
      <c r="O1125">
        <v>0.98</v>
      </c>
      <c r="P1125">
        <v>0.99</v>
      </c>
      <c r="Q1125">
        <v>0.99</v>
      </c>
      <c r="R1125">
        <v>0.99</v>
      </c>
      <c r="S1125">
        <v>0.99</v>
      </c>
      <c r="T1125">
        <v>0.99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1.01</v>
      </c>
      <c r="AC1125">
        <v>1.01</v>
      </c>
      <c r="AD1125">
        <v>1.01</v>
      </c>
      <c r="AE1125">
        <v>1.01</v>
      </c>
      <c r="AF1125">
        <v>1.01</v>
      </c>
      <c r="AG1125">
        <v>1.01</v>
      </c>
      <c r="AH1125">
        <v>1.01</v>
      </c>
      <c r="AI1125">
        <v>1</v>
      </c>
      <c r="AJ1125">
        <v>0.99</v>
      </c>
      <c r="AK1125">
        <v>0.99</v>
      </c>
    </row>
    <row r="1126" spans="1:37" x14ac:dyDescent="0.3">
      <c r="A1126" s="86" t="str">
        <f t="shared" si="17"/>
        <v>SDGbaseTra_UrbAS_IRTPQXcammo</v>
      </c>
      <c r="B1126" s="2" t="s">
        <v>222</v>
      </c>
      <c r="C1126" s="4" t="s">
        <v>232</v>
      </c>
      <c r="D1126" s="7" t="s">
        <v>120</v>
      </c>
      <c r="E1126" t="s">
        <v>166</v>
      </c>
      <c r="F1126">
        <v>1.19</v>
      </c>
      <c r="G1126">
        <v>0.78</v>
      </c>
      <c r="H1126">
        <v>0.78</v>
      </c>
      <c r="I1126">
        <v>0.79</v>
      </c>
      <c r="J1126">
        <v>0.79</v>
      </c>
      <c r="K1126">
        <v>0.78</v>
      </c>
      <c r="L1126">
        <v>0.78</v>
      </c>
      <c r="M1126">
        <v>0.78</v>
      </c>
      <c r="N1126">
        <v>0.78</v>
      </c>
      <c r="O1126">
        <v>0.77</v>
      </c>
      <c r="P1126">
        <v>0.77</v>
      </c>
      <c r="Q1126">
        <v>0.77</v>
      </c>
      <c r="R1126">
        <v>0.76</v>
      </c>
      <c r="S1126">
        <v>0.76</v>
      </c>
      <c r="T1126">
        <v>0.76</v>
      </c>
      <c r="U1126">
        <v>0.76</v>
      </c>
      <c r="V1126">
        <v>0.76</v>
      </c>
      <c r="W1126">
        <v>0.76</v>
      </c>
      <c r="X1126">
        <v>0.76</v>
      </c>
      <c r="Y1126">
        <v>0.88</v>
      </c>
      <c r="Z1126">
        <v>1.01</v>
      </c>
      <c r="AA1126">
        <v>1.1399999999999999</v>
      </c>
      <c r="AB1126">
        <v>1.17</v>
      </c>
      <c r="AC1126">
        <v>1.2</v>
      </c>
      <c r="AD1126">
        <v>1.23</v>
      </c>
      <c r="AE1126">
        <v>1.26</v>
      </c>
      <c r="AF1126">
        <v>1.29</v>
      </c>
      <c r="AG1126">
        <v>1.32</v>
      </c>
      <c r="AH1126">
        <v>1.35</v>
      </c>
      <c r="AI1126">
        <v>1.37</v>
      </c>
      <c r="AJ1126">
        <v>1.39</v>
      </c>
      <c r="AK1126">
        <v>1.42</v>
      </c>
    </row>
    <row r="1127" spans="1:37" x14ac:dyDescent="0.3">
      <c r="A1127" s="86" t="str">
        <f t="shared" si="17"/>
        <v>SDGbaseTra_UrbAS_IRTPQXcbchm</v>
      </c>
      <c r="B1127" s="2" t="s">
        <v>222</v>
      </c>
      <c r="C1127" s="4" t="s">
        <v>232</v>
      </c>
      <c r="D1127" s="7" t="s">
        <v>120</v>
      </c>
      <c r="E1127" t="s">
        <v>167</v>
      </c>
      <c r="F1127">
        <v>1.19</v>
      </c>
      <c r="G1127">
        <v>1.22</v>
      </c>
      <c r="H1127">
        <v>1.24</v>
      </c>
      <c r="I1127">
        <v>1.23</v>
      </c>
      <c r="J1127">
        <v>1.23</v>
      </c>
      <c r="K1127">
        <v>1.23</v>
      </c>
      <c r="L1127">
        <v>1.23</v>
      </c>
      <c r="M1127">
        <v>1.24</v>
      </c>
      <c r="N1127">
        <v>1.25</v>
      </c>
      <c r="O1127">
        <v>1.29</v>
      </c>
      <c r="P1127">
        <v>1.3</v>
      </c>
      <c r="Q1127">
        <v>1.3</v>
      </c>
      <c r="R1127">
        <v>1.3</v>
      </c>
      <c r="S1127">
        <v>1.3</v>
      </c>
      <c r="T1127">
        <v>1.31</v>
      </c>
      <c r="U1127">
        <v>1.31</v>
      </c>
      <c r="V1127">
        <v>1.31</v>
      </c>
      <c r="W1127">
        <v>1.31</v>
      </c>
      <c r="X1127">
        <v>1.32</v>
      </c>
      <c r="Y1127">
        <v>1.31</v>
      </c>
      <c r="Z1127">
        <v>1.31</v>
      </c>
      <c r="AA1127">
        <v>1.31</v>
      </c>
      <c r="AB1127">
        <v>1.32</v>
      </c>
      <c r="AC1127">
        <v>1.33</v>
      </c>
      <c r="AD1127">
        <v>1.33</v>
      </c>
      <c r="AE1127">
        <v>1.33</v>
      </c>
      <c r="AF1127">
        <v>1.33</v>
      </c>
      <c r="AG1127">
        <v>1.33</v>
      </c>
      <c r="AH1127">
        <v>1.32</v>
      </c>
      <c r="AI1127">
        <v>1.31</v>
      </c>
      <c r="AJ1127">
        <v>1.3</v>
      </c>
      <c r="AK1127">
        <v>1.29</v>
      </c>
    </row>
    <row r="1128" spans="1:37" x14ac:dyDescent="0.3">
      <c r="A1128" s="86" t="str">
        <f t="shared" si="17"/>
        <v>SDGbaseTra_UrbAS_IRTPQXcochm</v>
      </c>
      <c r="B1128" s="2" t="s">
        <v>222</v>
      </c>
      <c r="C1128" s="4" t="s">
        <v>232</v>
      </c>
      <c r="D1128" s="7" t="s">
        <v>120</v>
      </c>
      <c r="E1128" t="s">
        <v>168</v>
      </c>
      <c r="F1128">
        <v>1.3</v>
      </c>
      <c r="G1128">
        <v>1.33</v>
      </c>
      <c r="H1128">
        <v>1.35</v>
      </c>
      <c r="I1128">
        <v>1.34</v>
      </c>
      <c r="J1128">
        <v>1.34</v>
      </c>
      <c r="K1128">
        <v>1.34</v>
      </c>
      <c r="L1128">
        <v>1.34</v>
      </c>
      <c r="M1128">
        <v>1.35</v>
      </c>
      <c r="N1128">
        <v>1.36</v>
      </c>
      <c r="O1128">
        <v>1.4</v>
      </c>
      <c r="P1128">
        <v>1.41</v>
      </c>
      <c r="Q1128">
        <v>1.42</v>
      </c>
      <c r="R1128">
        <v>1.42</v>
      </c>
      <c r="S1128">
        <v>1.42</v>
      </c>
      <c r="T1128">
        <v>1.42</v>
      </c>
      <c r="U1128">
        <v>1.43</v>
      </c>
      <c r="V1128">
        <v>1.43</v>
      </c>
      <c r="W1128">
        <v>1.43</v>
      </c>
      <c r="X1128">
        <v>1.43</v>
      </c>
      <c r="Y1128">
        <v>1.43</v>
      </c>
      <c r="Z1128">
        <v>1.43</v>
      </c>
      <c r="AA1128">
        <v>1.43</v>
      </c>
      <c r="AB1128">
        <v>1.44</v>
      </c>
      <c r="AC1128">
        <v>1.45</v>
      </c>
      <c r="AD1128">
        <v>1.45</v>
      </c>
      <c r="AE1128">
        <v>1.45</v>
      </c>
      <c r="AF1128">
        <v>1.45</v>
      </c>
      <c r="AG1128">
        <v>1.45</v>
      </c>
      <c r="AH1128">
        <v>1.45</v>
      </c>
      <c r="AI1128">
        <v>1.43</v>
      </c>
      <c r="AJ1128">
        <v>1.42</v>
      </c>
      <c r="AK1128">
        <v>1.41</v>
      </c>
    </row>
    <row r="1129" spans="1:37" x14ac:dyDescent="0.3">
      <c r="A1129" s="86" t="str">
        <f t="shared" si="17"/>
        <v>SDGbaseTra_UrbAS_IRTPQXcrubb</v>
      </c>
      <c r="B1129" s="2" t="s">
        <v>222</v>
      </c>
      <c r="C1129" s="4" t="s">
        <v>232</v>
      </c>
      <c r="D1129" s="7" t="s">
        <v>120</v>
      </c>
      <c r="E1129" t="s">
        <v>105</v>
      </c>
      <c r="F1129">
        <v>1.27</v>
      </c>
      <c r="G1129">
        <v>1.28</v>
      </c>
      <c r="H1129">
        <v>1.29</v>
      </c>
      <c r="I1129">
        <v>1.28</v>
      </c>
      <c r="J1129">
        <v>1.28</v>
      </c>
      <c r="K1129">
        <v>1.28</v>
      </c>
      <c r="L1129">
        <v>1.28</v>
      </c>
      <c r="M1129">
        <v>1.29</v>
      </c>
      <c r="N1129">
        <v>1.29</v>
      </c>
      <c r="O1129">
        <v>1.31</v>
      </c>
      <c r="P1129">
        <v>1.31</v>
      </c>
      <c r="Q1129">
        <v>1.32</v>
      </c>
      <c r="R1129">
        <v>1.32</v>
      </c>
      <c r="S1129">
        <v>1.32</v>
      </c>
      <c r="T1129">
        <v>1.32</v>
      </c>
      <c r="U1129">
        <v>1.33</v>
      </c>
      <c r="V1129">
        <v>1.33</v>
      </c>
      <c r="W1129">
        <v>1.33</v>
      </c>
      <c r="X1129">
        <v>1.34</v>
      </c>
      <c r="Y1129">
        <v>1.34</v>
      </c>
      <c r="Z1129">
        <v>1.34</v>
      </c>
      <c r="AA1129">
        <v>1.34</v>
      </c>
      <c r="AB1129">
        <v>1.35</v>
      </c>
      <c r="AC1129">
        <v>1.35</v>
      </c>
      <c r="AD1129">
        <v>1.35</v>
      </c>
      <c r="AE1129">
        <v>1.35</v>
      </c>
      <c r="AF1129">
        <v>1.35</v>
      </c>
      <c r="AG1129">
        <v>1.35</v>
      </c>
      <c r="AH1129">
        <v>1.35</v>
      </c>
      <c r="AI1129">
        <v>1.34</v>
      </c>
      <c r="AJ1129">
        <v>1.33</v>
      </c>
      <c r="AK1129">
        <v>1.32</v>
      </c>
    </row>
    <row r="1130" spans="1:37" x14ac:dyDescent="0.3">
      <c r="A1130" s="86" t="str">
        <f t="shared" si="17"/>
        <v>SDGbaseTra_UrbAS_IRTPQXcplas</v>
      </c>
      <c r="B1130" s="2" t="s">
        <v>222</v>
      </c>
      <c r="C1130" s="4" t="s">
        <v>232</v>
      </c>
      <c r="D1130" s="7" t="s">
        <v>120</v>
      </c>
      <c r="E1130" t="s">
        <v>106</v>
      </c>
      <c r="F1130">
        <v>1.5</v>
      </c>
      <c r="G1130">
        <v>1.51</v>
      </c>
      <c r="H1130">
        <v>1.52</v>
      </c>
      <c r="I1130">
        <v>1.52</v>
      </c>
      <c r="J1130">
        <v>1.52</v>
      </c>
      <c r="K1130">
        <v>1.51</v>
      </c>
      <c r="L1130">
        <v>1.51</v>
      </c>
      <c r="M1130">
        <v>1.52</v>
      </c>
      <c r="N1130">
        <v>1.52</v>
      </c>
      <c r="O1130">
        <v>1.52</v>
      </c>
      <c r="P1130">
        <v>1.52</v>
      </c>
      <c r="Q1130">
        <v>1.53</v>
      </c>
      <c r="R1130">
        <v>1.53</v>
      </c>
      <c r="S1130">
        <v>1.53</v>
      </c>
      <c r="T1130">
        <v>1.54</v>
      </c>
      <c r="U1130">
        <v>1.54</v>
      </c>
      <c r="V1130">
        <v>1.54</v>
      </c>
      <c r="W1130">
        <v>1.55</v>
      </c>
      <c r="X1130">
        <v>1.55</v>
      </c>
      <c r="Y1130">
        <v>1.55</v>
      </c>
      <c r="Z1130">
        <v>1.55</v>
      </c>
      <c r="AA1130">
        <v>1.55</v>
      </c>
      <c r="AB1130">
        <v>1.55</v>
      </c>
      <c r="AC1130">
        <v>1.55</v>
      </c>
      <c r="AD1130">
        <v>1.55</v>
      </c>
      <c r="AE1130">
        <v>1.55</v>
      </c>
      <c r="AF1130">
        <v>1.55</v>
      </c>
      <c r="AG1130">
        <v>1.55</v>
      </c>
      <c r="AH1130">
        <v>1.54</v>
      </c>
      <c r="AI1130">
        <v>1.53</v>
      </c>
      <c r="AJ1130">
        <v>1.52</v>
      </c>
      <c r="AK1130">
        <v>1.52</v>
      </c>
    </row>
    <row r="1131" spans="1:37" x14ac:dyDescent="0.3">
      <c r="A1131" s="86" t="str">
        <f t="shared" si="17"/>
        <v>SDGbaseTra_UrbAS_IRTPQXcnmet</v>
      </c>
      <c r="B1131" s="2" t="s">
        <v>222</v>
      </c>
      <c r="C1131" s="4" t="s">
        <v>232</v>
      </c>
      <c r="D1131" s="7" t="s">
        <v>120</v>
      </c>
      <c r="E1131" t="s">
        <v>107</v>
      </c>
      <c r="F1131">
        <v>1.4</v>
      </c>
      <c r="G1131">
        <v>1.43</v>
      </c>
      <c r="H1131">
        <v>1.43</v>
      </c>
      <c r="I1131">
        <v>1.43</v>
      </c>
      <c r="J1131">
        <v>1.45</v>
      </c>
      <c r="K1131">
        <v>1.44</v>
      </c>
      <c r="L1131">
        <v>1.43</v>
      </c>
      <c r="M1131">
        <v>1.43</v>
      </c>
      <c r="N1131">
        <v>1.42</v>
      </c>
      <c r="O1131">
        <v>1.41</v>
      </c>
      <c r="P1131">
        <v>1.41</v>
      </c>
      <c r="Q1131">
        <v>1.41</v>
      </c>
      <c r="R1131">
        <v>1.41</v>
      </c>
      <c r="S1131">
        <v>1.41</v>
      </c>
      <c r="T1131">
        <v>1.41</v>
      </c>
      <c r="U1131">
        <v>1.41</v>
      </c>
      <c r="V1131">
        <v>1.42</v>
      </c>
      <c r="W1131">
        <v>1.42</v>
      </c>
      <c r="X1131">
        <v>1.42</v>
      </c>
      <c r="Y1131">
        <v>1.43</v>
      </c>
      <c r="Z1131">
        <v>1.43</v>
      </c>
      <c r="AA1131">
        <v>1.43</v>
      </c>
      <c r="AB1131">
        <v>1.42</v>
      </c>
      <c r="AC1131">
        <v>1.42</v>
      </c>
      <c r="AD1131">
        <v>1.42</v>
      </c>
      <c r="AE1131">
        <v>1.42</v>
      </c>
      <c r="AF1131">
        <v>1.42</v>
      </c>
      <c r="AG1131">
        <v>1.43</v>
      </c>
      <c r="AH1131">
        <v>1.43</v>
      </c>
      <c r="AI1131">
        <v>1.43</v>
      </c>
      <c r="AJ1131">
        <v>1.44</v>
      </c>
      <c r="AK1131">
        <v>1.45</v>
      </c>
    </row>
    <row r="1132" spans="1:37" x14ac:dyDescent="0.3">
      <c r="A1132" s="86" t="str">
        <f t="shared" si="17"/>
        <v>SDGbaseTra_UrbAS_IRTPQXciron</v>
      </c>
      <c r="B1132" s="2" t="s">
        <v>222</v>
      </c>
      <c r="C1132" s="4" t="s">
        <v>232</v>
      </c>
      <c r="D1132" s="7" t="s">
        <v>120</v>
      </c>
      <c r="E1132" t="s">
        <v>169</v>
      </c>
      <c r="F1132">
        <v>1.22</v>
      </c>
      <c r="G1132">
        <v>1.34</v>
      </c>
      <c r="H1132">
        <v>1.37</v>
      </c>
      <c r="I1132">
        <v>1.4</v>
      </c>
      <c r="J1132">
        <v>1.41</v>
      </c>
      <c r="K1132">
        <v>1.41</v>
      </c>
      <c r="L1132">
        <v>1.4</v>
      </c>
      <c r="M1132">
        <v>1.39</v>
      </c>
      <c r="N1132">
        <v>1.38</v>
      </c>
      <c r="O1132">
        <v>1.34</v>
      </c>
      <c r="P1132">
        <v>1.34</v>
      </c>
      <c r="Q1132">
        <v>1.34</v>
      </c>
      <c r="R1132">
        <v>1.34</v>
      </c>
      <c r="S1132">
        <v>1.34</v>
      </c>
      <c r="T1132">
        <v>1.34</v>
      </c>
      <c r="U1132">
        <v>1.34</v>
      </c>
      <c r="V1132">
        <v>1.28</v>
      </c>
      <c r="W1132">
        <v>1.28</v>
      </c>
      <c r="X1132">
        <v>1.37</v>
      </c>
      <c r="Y1132">
        <v>1.37</v>
      </c>
      <c r="Z1132">
        <v>1.37</v>
      </c>
      <c r="AA1132">
        <v>1.37</v>
      </c>
      <c r="AB1132">
        <v>1.38</v>
      </c>
      <c r="AC1132">
        <v>1.38</v>
      </c>
      <c r="AD1132">
        <v>1.38</v>
      </c>
      <c r="AE1132">
        <v>1.38</v>
      </c>
      <c r="AF1132">
        <v>1.38</v>
      </c>
      <c r="AG1132">
        <v>1.39</v>
      </c>
      <c r="AH1132">
        <v>1.4</v>
      </c>
      <c r="AI1132">
        <v>1.43</v>
      </c>
      <c r="AJ1132">
        <v>1.44</v>
      </c>
      <c r="AK1132">
        <v>1.46</v>
      </c>
    </row>
    <row r="1133" spans="1:37" x14ac:dyDescent="0.3">
      <c r="A1133" s="86" t="str">
        <f t="shared" si="17"/>
        <v>SDGbaseTra_UrbAS_IRTPQXcnfrm</v>
      </c>
      <c r="B1133" s="2" t="s">
        <v>222</v>
      </c>
      <c r="C1133" s="4" t="s">
        <v>232</v>
      </c>
      <c r="D1133" s="7" t="s">
        <v>120</v>
      </c>
      <c r="E1133" t="s">
        <v>108</v>
      </c>
      <c r="F1133">
        <v>1.25</v>
      </c>
      <c r="G1133">
        <v>1.29</v>
      </c>
      <c r="H1133">
        <v>1.35</v>
      </c>
      <c r="I1133">
        <v>1.41</v>
      </c>
      <c r="J1133">
        <v>1.45</v>
      </c>
      <c r="K1133">
        <v>1.47</v>
      </c>
      <c r="L1133">
        <v>1.47</v>
      </c>
      <c r="M1133">
        <v>1.43</v>
      </c>
      <c r="N1133">
        <v>1.4</v>
      </c>
      <c r="O1133">
        <v>1.34</v>
      </c>
      <c r="P1133">
        <v>1.32</v>
      </c>
      <c r="Q1133">
        <v>1.31</v>
      </c>
      <c r="R1133">
        <v>1.31</v>
      </c>
      <c r="S1133">
        <v>1.31</v>
      </c>
      <c r="T1133">
        <v>1.31</v>
      </c>
      <c r="U1133">
        <v>1.31</v>
      </c>
      <c r="V1133">
        <v>1.28</v>
      </c>
      <c r="W1133">
        <v>1.26</v>
      </c>
      <c r="X1133">
        <v>1.27</v>
      </c>
      <c r="Y1133">
        <v>1.27</v>
      </c>
      <c r="Z1133">
        <v>1.27</v>
      </c>
      <c r="AA1133">
        <v>1.27</v>
      </c>
      <c r="AB1133">
        <v>1.39</v>
      </c>
      <c r="AC1133">
        <v>1.46</v>
      </c>
      <c r="AD1133">
        <v>1.47</v>
      </c>
      <c r="AE1133">
        <v>1.46</v>
      </c>
      <c r="AF1133">
        <v>1.46</v>
      </c>
      <c r="AG1133">
        <v>1.46</v>
      </c>
      <c r="AH1133">
        <v>1.59</v>
      </c>
      <c r="AI1133">
        <v>1.71</v>
      </c>
      <c r="AJ1133">
        <v>1.76</v>
      </c>
      <c r="AK1133">
        <v>1.8</v>
      </c>
    </row>
    <row r="1134" spans="1:37" x14ac:dyDescent="0.3">
      <c r="A1134" s="86" t="str">
        <f t="shared" si="17"/>
        <v>SDGbaseTra_UrbAS_IRTPQXcmetp</v>
      </c>
      <c r="B1134" s="2" t="s">
        <v>222</v>
      </c>
      <c r="C1134" s="4" t="s">
        <v>232</v>
      </c>
      <c r="D1134" s="7" t="s">
        <v>120</v>
      </c>
      <c r="E1134" t="s">
        <v>109</v>
      </c>
      <c r="F1134">
        <v>1.27</v>
      </c>
      <c r="G1134">
        <v>1.35</v>
      </c>
      <c r="H1134">
        <v>1.37</v>
      </c>
      <c r="I1134">
        <v>1.38</v>
      </c>
      <c r="J1134">
        <v>1.38</v>
      </c>
      <c r="K1134">
        <v>1.38</v>
      </c>
      <c r="L1134">
        <v>1.38</v>
      </c>
      <c r="M1134">
        <v>1.38</v>
      </c>
      <c r="N1134">
        <v>1.37</v>
      </c>
      <c r="O1134">
        <v>1.35</v>
      </c>
      <c r="P1134">
        <v>1.35</v>
      </c>
      <c r="Q1134">
        <v>1.35</v>
      </c>
      <c r="R1134">
        <v>1.36</v>
      </c>
      <c r="S1134">
        <v>1.36</v>
      </c>
      <c r="T1134">
        <v>1.36</v>
      </c>
      <c r="U1134">
        <v>1.36</v>
      </c>
      <c r="V1134">
        <v>1.35</v>
      </c>
      <c r="W1134">
        <v>1.35</v>
      </c>
      <c r="X1134">
        <v>1.37</v>
      </c>
      <c r="Y1134">
        <v>1.37</v>
      </c>
      <c r="Z1134">
        <v>1.37</v>
      </c>
      <c r="AA1134">
        <v>1.37</v>
      </c>
      <c r="AB1134">
        <v>1.38</v>
      </c>
      <c r="AC1134">
        <v>1.39</v>
      </c>
      <c r="AD1134">
        <v>1.39</v>
      </c>
      <c r="AE1134">
        <v>1.39</v>
      </c>
      <c r="AF1134">
        <v>1.39</v>
      </c>
      <c r="AG1134">
        <v>1.4</v>
      </c>
      <c r="AH1134">
        <v>1.4</v>
      </c>
      <c r="AI1134">
        <v>1.42</v>
      </c>
      <c r="AJ1134">
        <v>1.42</v>
      </c>
      <c r="AK1134">
        <v>1.43</v>
      </c>
    </row>
    <row r="1135" spans="1:37" x14ac:dyDescent="0.3">
      <c r="A1135" s="86" t="str">
        <f t="shared" si="17"/>
        <v>SDGbaseTra_UrbAS_IRTPQXcmach</v>
      </c>
      <c r="B1135" s="2" t="s">
        <v>222</v>
      </c>
      <c r="C1135" s="4" t="s">
        <v>232</v>
      </c>
      <c r="D1135" s="7" t="s">
        <v>120</v>
      </c>
      <c r="E1135" t="s">
        <v>110</v>
      </c>
      <c r="F1135">
        <v>1.1299999999999999</v>
      </c>
      <c r="G1135">
        <v>1.17</v>
      </c>
      <c r="H1135">
        <v>1.18</v>
      </c>
      <c r="I1135">
        <v>1.19</v>
      </c>
      <c r="J1135">
        <v>1.2</v>
      </c>
      <c r="K1135">
        <v>1.2</v>
      </c>
      <c r="L1135">
        <v>1.2</v>
      </c>
      <c r="M1135">
        <v>1.2</v>
      </c>
      <c r="N1135">
        <v>1.19</v>
      </c>
      <c r="O1135">
        <v>1.2</v>
      </c>
      <c r="P1135">
        <v>1.2</v>
      </c>
      <c r="Q1135">
        <v>1.2</v>
      </c>
      <c r="R1135">
        <v>1.2</v>
      </c>
      <c r="S1135">
        <v>1.21</v>
      </c>
      <c r="T1135">
        <v>1.21</v>
      </c>
      <c r="U1135">
        <v>1.21</v>
      </c>
      <c r="V1135">
        <v>1.21</v>
      </c>
      <c r="W1135">
        <v>1.21</v>
      </c>
      <c r="X1135">
        <v>1.22</v>
      </c>
      <c r="Y1135">
        <v>1.22</v>
      </c>
      <c r="Z1135">
        <v>1.22</v>
      </c>
      <c r="AA1135">
        <v>1.22</v>
      </c>
      <c r="AB1135">
        <v>1.24</v>
      </c>
      <c r="AC1135">
        <v>1.26</v>
      </c>
      <c r="AD1135">
        <v>1.26</v>
      </c>
      <c r="AE1135">
        <v>1.26</v>
      </c>
      <c r="AF1135">
        <v>1.26</v>
      </c>
      <c r="AG1135">
        <v>1.26</v>
      </c>
      <c r="AH1135">
        <v>1.28</v>
      </c>
      <c r="AI1135">
        <v>1.29</v>
      </c>
      <c r="AJ1135">
        <v>1.3</v>
      </c>
      <c r="AK1135">
        <v>1.31</v>
      </c>
    </row>
    <row r="1136" spans="1:37" x14ac:dyDescent="0.3">
      <c r="A1136" s="86" t="str">
        <f t="shared" si="17"/>
        <v>SDGbaseTra_UrbAS_IRTPQXcfcel</v>
      </c>
      <c r="B1136" s="2" t="s">
        <v>222</v>
      </c>
      <c r="C1136" s="4" t="s">
        <v>232</v>
      </c>
      <c r="D1136" s="7" t="s">
        <v>120</v>
      </c>
      <c r="E1136" t="s">
        <v>170</v>
      </c>
      <c r="F1136">
        <v>1</v>
      </c>
      <c r="G1136">
        <v>1.02</v>
      </c>
      <c r="H1136">
        <v>1.04</v>
      </c>
      <c r="I1136">
        <v>1.03</v>
      </c>
      <c r="J1136">
        <v>1.03</v>
      </c>
      <c r="K1136">
        <v>1.03</v>
      </c>
      <c r="L1136">
        <v>1.04</v>
      </c>
      <c r="M1136">
        <v>1.04</v>
      </c>
      <c r="N1136">
        <v>1.05</v>
      </c>
      <c r="O1136">
        <v>1.08</v>
      </c>
      <c r="P1136">
        <v>1.0900000000000001</v>
      </c>
      <c r="Q1136">
        <v>1.0900000000000001</v>
      </c>
      <c r="R1136">
        <v>1.0900000000000001</v>
      </c>
      <c r="S1136">
        <v>1.1000000000000001</v>
      </c>
      <c r="T1136">
        <v>1.1000000000000001</v>
      </c>
      <c r="U1136">
        <v>1.1000000000000001</v>
      </c>
      <c r="V1136">
        <v>1.1000000000000001</v>
      </c>
      <c r="W1136">
        <v>1.1000000000000001</v>
      </c>
      <c r="X1136">
        <v>1.1100000000000001</v>
      </c>
      <c r="Y1136">
        <v>1.1100000000000001</v>
      </c>
      <c r="Z1136">
        <v>1.1000000000000001</v>
      </c>
      <c r="AA1136">
        <v>1.1000000000000001</v>
      </c>
      <c r="AB1136">
        <v>1.1100000000000001</v>
      </c>
      <c r="AC1136">
        <v>1.1200000000000001</v>
      </c>
      <c r="AD1136">
        <v>1.1200000000000001</v>
      </c>
      <c r="AE1136">
        <v>1.1200000000000001</v>
      </c>
      <c r="AF1136">
        <v>1.1200000000000001</v>
      </c>
      <c r="AG1136">
        <v>1.1200000000000001</v>
      </c>
      <c r="AH1136">
        <v>1.1100000000000001</v>
      </c>
      <c r="AI1136">
        <v>1.1000000000000001</v>
      </c>
      <c r="AJ1136">
        <v>1.1000000000000001</v>
      </c>
      <c r="AK1136">
        <v>1.0900000000000001</v>
      </c>
    </row>
    <row r="1137" spans="1:37" x14ac:dyDescent="0.3">
      <c r="A1137" s="86" t="str">
        <f t="shared" si="17"/>
        <v>SDGbaseTra_UrbAS_IRTPQXcelct</v>
      </c>
      <c r="B1137" s="2" t="s">
        <v>222</v>
      </c>
      <c r="C1137" s="4" t="s">
        <v>232</v>
      </c>
      <c r="D1137" s="7" t="s">
        <v>120</v>
      </c>
      <c r="E1137" t="s">
        <v>171</v>
      </c>
      <c r="F1137">
        <v>1</v>
      </c>
      <c r="G1137">
        <v>1.02</v>
      </c>
      <c r="H1137">
        <v>1.04</v>
      </c>
      <c r="I1137">
        <v>1.03</v>
      </c>
      <c r="J1137">
        <v>1.03</v>
      </c>
      <c r="K1137">
        <v>1.03</v>
      </c>
      <c r="L1137">
        <v>1.04</v>
      </c>
      <c r="M1137">
        <v>1.04</v>
      </c>
      <c r="N1137">
        <v>1.05</v>
      </c>
      <c r="O1137">
        <v>1.08</v>
      </c>
      <c r="P1137">
        <v>1.0900000000000001</v>
      </c>
      <c r="Q1137">
        <v>1.0900000000000001</v>
      </c>
      <c r="R1137">
        <v>1.0900000000000001</v>
      </c>
      <c r="S1137">
        <v>1.1000000000000001</v>
      </c>
      <c r="T1137">
        <v>1.1000000000000001</v>
      </c>
      <c r="U1137">
        <v>1.1000000000000001</v>
      </c>
      <c r="V1137">
        <v>1.1000000000000001</v>
      </c>
      <c r="W1137">
        <v>1.1000000000000001</v>
      </c>
      <c r="X1137">
        <v>1.1100000000000001</v>
      </c>
      <c r="Y1137">
        <v>1.1100000000000001</v>
      </c>
      <c r="Z1137">
        <v>1.1000000000000001</v>
      </c>
      <c r="AA1137">
        <v>1.1000000000000001</v>
      </c>
      <c r="AB1137">
        <v>1.1100000000000001</v>
      </c>
      <c r="AC1137">
        <v>1.1200000000000001</v>
      </c>
      <c r="AD1137">
        <v>1.1200000000000001</v>
      </c>
      <c r="AE1137">
        <v>1.1200000000000001</v>
      </c>
      <c r="AF1137">
        <v>1.1200000000000001</v>
      </c>
      <c r="AG1137">
        <v>1.1200000000000001</v>
      </c>
      <c r="AH1137">
        <v>1.1100000000000001</v>
      </c>
      <c r="AI1137">
        <v>1.1000000000000001</v>
      </c>
      <c r="AJ1137">
        <v>1.1000000000000001</v>
      </c>
      <c r="AK1137">
        <v>1.0900000000000001</v>
      </c>
    </row>
    <row r="1138" spans="1:37" x14ac:dyDescent="0.3">
      <c r="A1138" s="86" t="str">
        <f t="shared" si="17"/>
        <v>SDGbaseTra_UrbAS_IRTPQXcemch</v>
      </c>
      <c r="B1138" s="2" t="s">
        <v>222</v>
      </c>
      <c r="C1138" s="4" t="s">
        <v>232</v>
      </c>
      <c r="D1138" s="7" t="s">
        <v>120</v>
      </c>
      <c r="E1138" t="s">
        <v>111</v>
      </c>
      <c r="F1138">
        <v>1.25</v>
      </c>
      <c r="G1138">
        <v>1.28</v>
      </c>
      <c r="H1138">
        <v>1.29</v>
      </c>
      <c r="I1138">
        <v>1.3</v>
      </c>
      <c r="J1138">
        <v>1.31</v>
      </c>
      <c r="K1138">
        <v>1.31</v>
      </c>
      <c r="L1138">
        <v>1.31</v>
      </c>
      <c r="M1138">
        <v>1.31</v>
      </c>
      <c r="N1138">
        <v>1.31</v>
      </c>
      <c r="O1138">
        <v>1.31</v>
      </c>
      <c r="P1138">
        <v>1.31</v>
      </c>
      <c r="Q1138">
        <v>1.32</v>
      </c>
      <c r="R1138">
        <v>1.32</v>
      </c>
      <c r="S1138">
        <v>1.32</v>
      </c>
      <c r="T1138">
        <v>1.32</v>
      </c>
      <c r="U1138">
        <v>1.33</v>
      </c>
      <c r="V1138">
        <v>1.32</v>
      </c>
      <c r="W1138">
        <v>1.32</v>
      </c>
      <c r="X1138">
        <v>1.33</v>
      </c>
      <c r="Y1138">
        <v>1.33</v>
      </c>
      <c r="Z1138">
        <v>1.33</v>
      </c>
      <c r="AA1138">
        <v>1.33</v>
      </c>
      <c r="AB1138">
        <v>1.36</v>
      </c>
      <c r="AC1138">
        <v>1.37</v>
      </c>
      <c r="AD1138">
        <v>1.38</v>
      </c>
      <c r="AE1138">
        <v>1.37</v>
      </c>
      <c r="AF1138">
        <v>1.37</v>
      </c>
      <c r="AG1138">
        <v>1.37</v>
      </c>
      <c r="AH1138">
        <v>1.39</v>
      </c>
      <c r="AI1138">
        <v>1.41</v>
      </c>
      <c r="AJ1138">
        <v>1.42</v>
      </c>
      <c r="AK1138">
        <v>1.42</v>
      </c>
    </row>
    <row r="1139" spans="1:37" x14ac:dyDescent="0.3">
      <c r="A1139" s="86" t="str">
        <f t="shared" si="17"/>
        <v>SDGbaseTra_UrbAS_IRTPQXcsequ</v>
      </c>
      <c r="B1139" s="2" t="s">
        <v>222</v>
      </c>
      <c r="C1139" s="4" t="s">
        <v>232</v>
      </c>
      <c r="D1139" s="7" t="s">
        <v>120</v>
      </c>
      <c r="E1139" t="s">
        <v>112</v>
      </c>
      <c r="F1139">
        <v>1.1499999999999999</v>
      </c>
      <c r="G1139">
        <v>1.17</v>
      </c>
      <c r="H1139">
        <v>1.18</v>
      </c>
      <c r="I1139">
        <v>1.18</v>
      </c>
      <c r="J1139">
        <v>1.19</v>
      </c>
      <c r="K1139">
        <v>1.19</v>
      </c>
      <c r="L1139">
        <v>1.19</v>
      </c>
      <c r="M1139">
        <v>1.19</v>
      </c>
      <c r="N1139">
        <v>1.19</v>
      </c>
      <c r="O1139">
        <v>1.21</v>
      </c>
      <c r="P1139">
        <v>1.22</v>
      </c>
      <c r="Q1139">
        <v>1.22</v>
      </c>
      <c r="R1139">
        <v>1.22</v>
      </c>
      <c r="S1139">
        <v>1.23</v>
      </c>
      <c r="T1139">
        <v>1.23</v>
      </c>
      <c r="U1139">
        <v>1.23</v>
      </c>
      <c r="V1139">
        <v>1.23</v>
      </c>
      <c r="W1139">
        <v>1.24</v>
      </c>
      <c r="X1139">
        <v>1.24</v>
      </c>
      <c r="Y1139">
        <v>1.24</v>
      </c>
      <c r="Z1139">
        <v>1.24</v>
      </c>
      <c r="AA1139">
        <v>1.24</v>
      </c>
      <c r="AB1139">
        <v>1.26</v>
      </c>
      <c r="AC1139">
        <v>1.27</v>
      </c>
      <c r="AD1139">
        <v>1.28</v>
      </c>
      <c r="AE1139">
        <v>1.27</v>
      </c>
      <c r="AF1139">
        <v>1.27</v>
      </c>
      <c r="AG1139">
        <v>1.27</v>
      </c>
      <c r="AH1139">
        <v>1.29</v>
      </c>
      <c r="AI1139">
        <v>1.3</v>
      </c>
      <c r="AJ1139">
        <v>1.3</v>
      </c>
      <c r="AK1139">
        <v>1.3</v>
      </c>
    </row>
    <row r="1140" spans="1:37" x14ac:dyDescent="0.3">
      <c r="A1140" s="86" t="str">
        <f t="shared" si="17"/>
        <v>SDGbaseTra_UrbAS_IRTPQXcvehi</v>
      </c>
      <c r="B1140" s="2" t="s">
        <v>222</v>
      </c>
      <c r="C1140" s="4" t="s">
        <v>232</v>
      </c>
      <c r="D1140" s="7" t="s">
        <v>120</v>
      </c>
      <c r="E1140" t="s">
        <v>113</v>
      </c>
      <c r="F1140">
        <v>1.27</v>
      </c>
      <c r="G1140">
        <v>1.29</v>
      </c>
      <c r="H1140">
        <v>1.31</v>
      </c>
      <c r="I1140">
        <v>1.32</v>
      </c>
      <c r="J1140">
        <v>1.33</v>
      </c>
      <c r="K1140">
        <v>1.33</v>
      </c>
      <c r="L1140">
        <v>1.33</v>
      </c>
      <c r="M1140">
        <v>1.32</v>
      </c>
      <c r="N1140">
        <v>1.32</v>
      </c>
      <c r="O1140">
        <v>1.32</v>
      </c>
      <c r="P1140">
        <v>1.32</v>
      </c>
      <c r="Q1140">
        <v>1.33</v>
      </c>
      <c r="R1140">
        <v>1.33</v>
      </c>
      <c r="S1140">
        <v>1.33</v>
      </c>
      <c r="T1140">
        <v>1.34</v>
      </c>
      <c r="U1140">
        <v>1.34</v>
      </c>
      <c r="V1140">
        <v>1.34</v>
      </c>
      <c r="W1140">
        <v>1.34</v>
      </c>
      <c r="X1140">
        <v>1.35</v>
      </c>
      <c r="Y1140">
        <v>1.38</v>
      </c>
      <c r="Z1140">
        <v>1.4</v>
      </c>
      <c r="AA1140">
        <v>1.43</v>
      </c>
      <c r="AB1140">
        <v>1.47</v>
      </c>
      <c r="AC1140">
        <v>1.49</v>
      </c>
      <c r="AD1140">
        <v>1.5</v>
      </c>
      <c r="AE1140">
        <v>1.5</v>
      </c>
      <c r="AF1140">
        <v>1.5</v>
      </c>
      <c r="AG1140">
        <v>1.5</v>
      </c>
      <c r="AH1140">
        <v>1.53</v>
      </c>
      <c r="AI1140">
        <v>1.56</v>
      </c>
      <c r="AJ1140">
        <v>1.58</v>
      </c>
      <c r="AK1140">
        <v>1.59</v>
      </c>
    </row>
    <row r="1141" spans="1:37" x14ac:dyDescent="0.3">
      <c r="A1141" s="86" t="str">
        <f t="shared" si="17"/>
        <v>SDGbaseTra_UrbAS_IRTPQXctequ</v>
      </c>
      <c r="B1141" s="2" t="s">
        <v>222</v>
      </c>
      <c r="C1141" s="4" t="s">
        <v>232</v>
      </c>
      <c r="D1141" s="7" t="s">
        <v>120</v>
      </c>
      <c r="E1141" t="s">
        <v>114</v>
      </c>
      <c r="F1141">
        <v>1.08</v>
      </c>
      <c r="G1141">
        <v>1.1399999999999999</v>
      </c>
      <c r="H1141">
        <v>1.1499999999999999</v>
      </c>
      <c r="I1141">
        <v>1.1599999999999999</v>
      </c>
      <c r="J1141">
        <v>1.17</v>
      </c>
      <c r="K1141">
        <v>1.17</v>
      </c>
      <c r="L1141">
        <v>1.17</v>
      </c>
      <c r="M1141">
        <v>1.1599999999999999</v>
      </c>
      <c r="N1141">
        <v>1.1499999999999999</v>
      </c>
      <c r="O1141">
        <v>1.1399999999999999</v>
      </c>
      <c r="P1141">
        <v>1.1299999999999999</v>
      </c>
      <c r="Q1141">
        <v>1.1299999999999999</v>
      </c>
      <c r="R1141">
        <v>1.1399999999999999</v>
      </c>
      <c r="S1141">
        <v>1.1399999999999999</v>
      </c>
      <c r="T1141">
        <v>1.1499999999999999</v>
      </c>
      <c r="U1141">
        <v>1.1499999999999999</v>
      </c>
      <c r="V1141">
        <v>1.1499999999999999</v>
      </c>
      <c r="W1141">
        <v>1.1499999999999999</v>
      </c>
      <c r="X1141">
        <v>1.1599999999999999</v>
      </c>
      <c r="Y1141">
        <v>1.1599999999999999</v>
      </c>
      <c r="Z1141">
        <v>1.17</v>
      </c>
      <c r="AA1141">
        <v>1.17</v>
      </c>
      <c r="AB1141">
        <v>1.21</v>
      </c>
      <c r="AC1141">
        <v>1.23</v>
      </c>
      <c r="AD1141">
        <v>1.24</v>
      </c>
      <c r="AE1141">
        <v>1.23</v>
      </c>
      <c r="AF1141">
        <v>1.23</v>
      </c>
      <c r="AG1141">
        <v>1.23</v>
      </c>
      <c r="AH1141">
        <v>1.27</v>
      </c>
      <c r="AI1141">
        <v>1.31</v>
      </c>
      <c r="AJ1141">
        <v>1.33</v>
      </c>
      <c r="AK1141">
        <v>1.34</v>
      </c>
    </row>
    <row r="1142" spans="1:37" x14ac:dyDescent="0.3">
      <c r="A1142" s="86" t="str">
        <f t="shared" si="17"/>
        <v>SDGbaseTra_UrbAS_IRTPQXcfurn</v>
      </c>
      <c r="B1142" s="2" t="s">
        <v>222</v>
      </c>
      <c r="C1142" s="4" t="s">
        <v>232</v>
      </c>
      <c r="D1142" s="7" t="s">
        <v>120</v>
      </c>
      <c r="E1142" t="s">
        <v>115</v>
      </c>
      <c r="F1142">
        <v>1.32</v>
      </c>
      <c r="G1142">
        <v>1.37</v>
      </c>
      <c r="H1142">
        <v>1.37</v>
      </c>
      <c r="I1142">
        <v>1.37</v>
      </c>
      <c r="J1142">
        <v>1.37</v>
      </c>
      <c r="K1142">
        <v>1.37</v>
      </c>
      <c r="L1142">
        <v>1.37</v>
      </c>
      <c r="M1142">
        <v>1.37</v>
      </c>
      <c r="N1142">
        <v>1.37</v>
      </c>
      <c r="O1142">
        <v>1.36</v>
      </c>
      <c r="P1142">
        <v>1.36</v>
      </c>
      <c r="Q1142">
        <v>1.37</v>
      </c>
      <c r="R1142">
        <v>1.37</v>
      </c>
      <c r="S1142">
        <v>1.37</v>
      </c>
      <c r="T1142">
        <v>1.37</v>
      </c>
      <c r="U1142">
        <v>1.38</v>
      </c>
      <c r="V1142">
        <v>1.38</v>
      </c>
      <c r="W1142">
        <v>1.38</v>
      </c>
      <c r="X1142">
        <v>1.39</v>
      </c>
      <c r="Y1142">
        <v>1.39</v>
      </c>
      <c r="Z1142">
        <v>1.39</v>
      </c>
      <c r="AA1142">
        <v>1.39</v>
      </c>
      <c r="AB1142">
        <v>1.38</v>
      </c>
      <c r="AC1142">
        <v>1.38</v>
      </c>
      <c r="AD1142">
        <v>1.38</v>
      </c>
      <c r="AE1142">
        <v>1.38</v>
      </c>
      <c r="AF1142">
        <v>1.39</v>
      </c>
      <c r="AG1142">
        <v>1.39</v>
      </c>
      <c r="AH1142">
        <v>1.38</v>
      </c>
      <c r="AI1142">
        <v>1.38</v>
      </c>
      <c r="AJ1142">
        <v>1.38</v>
      </c>
      <c r="AK1142">
        <v>1.38</v>
      </c>
    </row>
    <row r="1143" spans="1:37" x14ac:dyDescent="0.3">
      <c r="A1143" s="86" t="str">
        <f t="shared" si="17"/>
        <v>SDGbaseTra_UrbAS_IRTPQXcoman</v>
      </c>
      <c r="B1143" s="2" t="s">
        <v>222</v>
      </c>
      <c r="C1143" s="4" t="s">
        <v>232</v>
      </c>
      <c r="D1143" s="7" t="s">
        <v>120</v>
      </c>
      <c r="E1143" t="s">
        <v>116</v>
      </c>
      <c r="F1143">
        <v>1.2</v>
      </c>
      <c r="G1143">
        <v>1.25</v>
      </c>
      <c r="H1143">
        <v>1.25</v>
      </c>
      <c r="I1143">
        <v>1.24</v>
      </c>
      <c r="J1143">
        <v>1.24</v>
      </c>
      <c r="K1143">
        <v>1.24</v>
      </c>
      <c r="L1143">
        <v>1.24</v>
      </c>
      <c r="M1143">
        <v>1.24</v>
      </c>
      <c r="N1143">
        <v>1.24</v>
      </c>
      <c r="O1143">
        <v>1.26</v>
      </c>
      <c r="P1143">
        <v>1.25</v>
      </c>
      <c r="Q1143">
        <v>1.25</v>
      </c>
      <c r="R1143">
        <v>1.24</v>
      </c>
      <c r="S1143">
        <v>1.24</v>
      </c>
      <c r="T1143">
        <v>1.24</v>
      </c>
      <c r="U1143">
        <v>1.24</v>
      </c>
      <c r="V1143">
        <v>1.24</v>
      </c>
      <c r="W1143">
        <v>1.24</v>
      </c>
      <c r="X1143">
        <v>1.24</v>
      </c>
      <c r="Y1143">
        <v>1.24</v>
      </c>
      <c r="Z1143">
        <v>1.24</v>
      </c>
      <c r="AA1143">
        <v>1.24</v>
      </c>
      <c r="AB1143">
        <v>1.24</v>
      </c>
      <c r="AC1143">
        <v>1.25</v>
      </c>
      <c r="AD1143">
        <v>1.25</v>
      </c>
      <c r="AE1143">
        <v>1.25</v>
      </c>
      <c r="AF1143">
        <v>1.26</v>
      </c>
      <c r="AG1143">
        <v>1.26</v>
      </c>
      <c r="AH1143">
        <v>1.27</v>
      </c>
      <c r="AI1143">
        <v>1.27</v>
      </c>
      <c r="AJ1143">
        <v>1.28</v>
      </c>
      <c r="AK1143">
        <v>1.29</v>
      </c>
    </row>
    <row r="1144" spans="1:37" x14ac:dyDescent="0.3">
      <c r="A1144" s="86" t="str">
        <f t="shared" si="17"/>
        <v>SDGbaseTra_UrbAS_IRTPQXcelec</v>
      </c>
      <c r="B1144" s="2" t="s">
        <v>222</v>
      </c>
      <c r="C1144" s="4" t="s">
        <v>232</v>
      </c>
      <c r="D1144" s="7" t="s">
        <v>120</v>
      </c>
      <c r="E1144" t="s">
        <v>172</v>
      </c>
      <c r="F1144">
        <v>0.36</v>
      </c>
      <c r="G1144">
        <v>0.36</v>
      </c>
      <c r="H1144">
        <v>0.33</v>
      </c>
      <c r="I1144">
        <v>0.33</v>
      </c>
      <c r="J1144">
        <v>0.34</v>
      </c>
      <c r="K1144">
        <v>0.34</v>
      </c>
      <c r="L1144">
        <v>0.35</v>
      </c>
      <c r="M1144">
        <v>0.34</v>
      </c>
      <c r="N1144">
        <v>0.34</v>
      </c>
      <c r="O1144">
        <v>0.34</v>
      </c>
      <c r="P1144">
        <v>0.34</v>
      </c>
      <c r="Q1144">
        <v>0.34</v>
      </c>
      <c r="R1144">
        <v>0.34</v>
      </c>
      <c r="S1144">
        <v>0.35</v>
      </c>
      <c r="T1144">
        <v>0.35</v>
      </c>
      <c r="U1144">
        <v>0.35</v>
      </c>
      <c r="V1144">
        <v>0.35</v>
      </c>
      <c r="W1144">
        <v>0.35</v>
      </c>
      <c r="X1144">
        <v>0.35</v>
      </c>
      <c r="Y1144">
        <v>0.35</v>
      </c>
      <c r="Z1144">
        <v>0.35</v>
      </c>
      <c r="AA1144">
        <v>0.35</v>
      </c>
      <c r="AB1144">
        <v>0.35</v>
      </c>
      <c r="AC1144">
        <v>0.36</v>
      </c>
      <c r="AD1144">
        <v>0.36</v>
      </c>
      <c r="AE1144">
        <v>0.36</v>
      </c>
      <c r="AF1144">
        <v>0.37</v>
      </c>
      <c r="AG1144">
        <v>0.39</v>
      </c>
      <c r="AH1144">
        <v>0.4</v>
      </c>
      <c r="AI1144">
        <v>0.43</v>
      </c>
      <c r="AJ1144">
        <v>0.45</v>
      </c>
      <c r="AK1144">
        <v>0.46</v>
      </c>
    </row>
    <row r="1145" spans="1:37" x14ac:dyDescent="0.3">
      <c r="A1145" s="86" t="str">
        <f t="shared" si="17"/>
        <v>SDGbaseTra_UrbAS_IRTPQXcwatr</v>
      </c>
      <c r="B1145" s="2" t="s">
        <v>222</v>
      </c>
      <c r="C1145" s="4" t="s">
        <v>232</v>
      </c>
      <c r="D1145" s="7" t="s">
        <v>120</v>
      </c>
      <c r="E1145" t="s">
        <v>173</v>
      </c>
      <c r="F1145">
        <v>1.05</v>
      </c>
      <c r="G1145">
        <v>0.94</v>
      </c>
      <c r="H1145">
        <v>0.95</v>
      </c>
      <c r="I1145">
        <v>0.96</v>
      </c>
      <c r="J1145">
        <v>0.96</v>
      </c>
      <c r="K1145">
        <v>0.97</v>
      </c>
      <c r="L1145">
        <v>0.98</v>
      </c>
      <c r="M1145">
        <v>0.98</v>
      </c>
      <c r="N1145">
        <v>0.98</v>
      </c>
      <c r="O1145">
        <v>0.98</v>
      </c>
      <c r="P1145">
        <v>0.98</v>
      </c>
      <c r="Q1145">
        <v>0.99</v>
      </c>
      <c r="R1145">
        <v>1</v>
      </c>
      <c r="S1145">
        <v>1</v>
      </c>
      <c r="T1145">
        <v>1</v>
      </c>
      <c r="U1145">
        <v>1</v>
      </c>
      <c r="V1145">
        <v>1.01</v>
      </c>
      <c r="W1145">
        <v>1.01</v>
      </c>
      <c r="X1145">
        <v>1.01</v>
      </c>
      <c r="Y1145">
        <v>1.01</v>
      </c>
      <c r="Z1145">
        <v>1.01</v>
      </c>
      <c r="AA1145">
        <v>1.01</v>
      </c>
      <c r="AB1145">
        <v>1.01</v>
      </c>
      <c r="AC1145">
        <v>1.02</v>
      </c>
      <c r="AD1145">
        <v>1.02</v>
      </c>
      <c r="AE1145">
        <v>1.03</v>
      </c>
      <c r="AF1145">
        <v>1.03</v>
      </c>
      <c r="AG1145">
        <v>1.03</v>
      </c>
      <c r="AH1145">
        <v>1.05</v>
      </c>
      <c r="AI1145">
        <v>1.06</v>
      </c>
      <c r="AJ1145">
        <v>1.06</v>
      </c>
      <c r="AK1145">
        <v>1.07</v>
      </c>
    </row>
    <row r="1146" spans="1:37" x14ac:dyDescent="0.3">
      <c r="A1146" s="86" t="str">
        <f t="shared" si="17"/>
        <v>SDGbaseTra_UrbAS_IRTPQXccons</v>
      </c>
      <c r="B1146" s="2" t="s">
        <v>222</v>
      </c>
      <c r="C1146" s="4" t="s">
        <v>232</v>
      </c>
      <c r="D1146" s="7" t="s">
        <v>120</v>
      </c>
      <c r="E1146" t="s">
        <v>117</v>
      </c>
      <c r="F1146">
        <v>1.01</v>
      </c>
      <c r="G1146">
        <v>1.07</v>
      </c>
      <c r="H1146">
        <v>1.06</v>
      </c>
      <c r="I1146">
        <v>1.07</v>
      </c>
      <c r="J1146">
        <v>1.1000000000000001</v>
      </c>
      <c r="K1146">
        <v>1.08</v>
      </c>
      <c r="L1146">
        <v>1.07</v>
      </c>
      <c r="M1146">
        <v>1.06</v>
      </c>
      <c r="N1146">
        <v>1.06</v>
      </c>
      <c r="O1146">
        <v>1.05</v>
      </c>
      <c r="P1146">
        <v>1.05</v>
      </c>
      <c r="Q1146">
        <v>1.05</v>
      </c>
      <c r="R1146">
        <v>1.05</v>
      </c>
      <c r="S1146">
        <v>1.05</v>
      </c>
      <c r="T1146">
        <v>1.05</v>
      </c>
      <c r="U1146">
        <v>1.05</v>
      </c>
      <c r="V1146">
        <v>1.05</v>
      </c>
      <c r="W1146">
        <v>1.05</v>
      </c>
      <c r="X1146">
        <v>1.06</v>
      </c>
      <c r="Y1146">
        <v>1.06</v>
      </c>
      <c r="Z1146">
        <v>1.06</v>
      </c>
      <c r="AA1146">
        <v>1.06</v>
      </c>
      <c r="AB1146">
        <v>1.06</v>
      </c>
      <c r="AC1146">
        <v>1.06</v>
      </c>
      <c r="AD1146">
        <v>1.06</v>
      </c>
      <c r="AE1146">
        <v>1.06</v>
      </c>
      <c r="AF1146">
        <v>1.06</v>
      </c>
      <c r="AG1146">
        <v>1.06</v>
      </c>
      <c r="AH1146">
        <v>1.06</v>
      </c>
      <c r="AI1146">
        <v>1.07</v>
      </c>
      <c r="AJ1146">
        <v>1.07</v>
      </c>
      <c r="AK1146">
        <v>1.07</v>
      </c>
    </row>
    <row r="1147" spans="1:37" x14ac:dyDescent="0.3">
      <c r="A1147" s="86" t="str">
        <f t="shared" si="17"/>
        <v>SDGbaseTra_UrbAS_IRTPQXctrad</v>
      </c>
      <c r="B1147" s="2" t="s">
        <v>222</v>
      </c>
      <c r="C1147" s="4" t="s">
        <v>232</v>
      </c>
      <c r="D1147" s="7" t="s">
        <v>120</v>
      </c>
      <c r="E1147" t="s">
        <v>174</v>
      </c>
      <c r="F1147">
        <v>1</v>
      </c>
      <c r="G1147">
        <v>1.01</v>
      </c>
      <c r="H1147">
        <v>1.01</v>
      </c>
      <c r="I1147">
        <v>1.02</v>
      </c>
      <c r="J1147">
        <v>1.01</v>
      </c>
      <c r="K1147">
        <v>1.01</v>
      </c>
      <c r="L1147">
        <v>1.01</v>
      </c>
      <c r="M1147">
        <v>1.01</v>
      </c>
      <c r="N1147">
        <v>1.01</v>
      </c>
      <c r="O1147">
        <v>0.98</v>
      </c>
      <c r="P1147">
        <v>0.99</v>
      </c>
      <c r="Q1147">
        <v>1</v>
      </c>
      <c r="R1147">
        <v>1</v>
      </c>
      <c r="S1147">
        <v>1.01</v>
      </c>
      <c r="T1147">
        <v>1.01</v>
      </c>
      <c r="U1147">
        <v>1.02</v>
      </c>
      <c r="V1147">
        <v>1.02</v>
      </c>
      <c r="W1147">
        <v>1.03</v>
      </c>
      <c r="X1147">
        <v>1.03</v>
      </c>
      <c r="Y1147">
        <v>1.03</v>
      </c>
      <c r="Z1147">
        <v>1.03</v>
      </c>
      <c r="AA1147">
        <v>1.02</v>
      </c>
      <c r="AB1147">
        <v>1.01</v>
      </c>
      <c r="AC1147">
        <v>1.01</v>
      </c>
      <c r="AD1147">
        <v>1.01</v>
      </c>
      <c r="AE1147">
        <v>1.02</v>
      </c>
      <c r="AF1147">
        <v>1.02</v>
      </c>
      <c r="AG1147">
        <v>1.02</v>
      </c>
      <c r="AH1147">
        <v>1.01</v>
      </c>
      <c r="AI1147">
        <v>1</v>
      </c>
      <c r="AJ1147">
        <v>1</v>
      </c>
      <c r="AK1147">
        <v>0.99</v>
      </c>
    </row>
    <row r="1148" spans="1:37" x14ac:dyDescent="0.3">
      <c r="A1148" s="86" t="str">
        <f t="shared" si="17"/>
        <v>SDGbaseTra_UrbAS_IRTPQXchotl</v>
      </c>
      <c r="B1148" s="2" t="s">
        <v>222</v>
      </c>
      <c r="C1148" s="4" t="s">
        <v>232</v>
      </c>
      <c r="D1148" s="7" t="s">
        <v>120</v>
      </c>
      <c r="E1148" t="s">
        <v>175</v>
      </c>
      <c r="F1148">
        <v>1.08</v>
      </c>
      <c r="G1148">
        <v>1.08</v>
      </c>
      <c r="H1148">
        <v>1.08</v>
      </c>
      <c r="I1148">
        <v>1.07</v>
      </c>
      <c r="J1148">
        <v>1.07</v>
      </c>
      <c r="K1148">
        <v>1.07</v>
      </c>
      <c r="L1148">
        <v>1.07</v>
      </c>
      <c r="M1148">
        <v>1.08</v>
      </c>
      <c r="N1148">
        <v>1.08</v>
      </c>
      <c r="O1148">
        <v>1.08</v>
      </c>
      <c r="P1148">
        <v>1.08</v>
      </c>
      <c r="Q1148">
        <v>1.0900000000000001</v>
      </c>
      <c r="R1148">
        <v>1.0900000000000001</v>
      </c>
      <c r="S1148">
        <v>1.0900000000000001</v>
      </c>
      <c r="T1148">
        <v>1.1000000000000001</v>
      </c>
      <c r="U1148">
        <v>1.1000000000000001</v>
      </c>
      <c r="V1148">
        <v>1.1000000000000001</v>
      </c>
      <c r="W1148">
        <v>1.1100000000000001</v>
      </c>
      <c r="X1148">
        <v>1.1100000000000001</v>
      </c>
      <c r="Y1148">
        <v>1.1100000000000001</v>
      </c>
      <c r="Z1148">
        <v>1.1100000000000001</v>
      </c>
      <c r="AA1148">
        <v>1.1100000000000001</v>
      </c>
      <c r="AB1148">
        <v>1.1100000000000001</v>
      </c>
      <c r="AC1148">
        <v>1.1100000000000001</v>
      </c>
      <c r="AD1148">
        <v>1.1100000000000001</v>
      </c>
      <c r="AE1148">
        <v>1.1100000000000001</v>
      </c>
      <c r="AF1148">
        <v>1.1100000000000001</v>
      </c>
      <c r="AG1148">
        <v>1.1100000000000001</v>
      </c>
      <c r="AH1148">
        <v>1.1100000000000001</v>
      </c>
      <c r="AI1148">
        <v>1.1100000000000001</v>
      </c>
      <c r="AJ1148">
        <v>1.1100000000000001</v>
      </c>
      <c r="AK1148">
        <v>1.1000000000000001</v>
      </c>
    </row>
    <row r="1149" spans="1:37" x14ac:dyDescent="0.3">
      <c r="A1149" s="86" t="str">
        <f t="shared" si="17"/>
        <v>SDGbaseTra_UrbAS_IRTPQXcptrp-l</v>
      </c>
      <c r="B1149" s="2" t="s">
        <v>222</v>
      </c>
      <c r="C1149" s="4" t="s">
        <v>232</v>
      </c>
      <c r="D1149" s="7" t="s">
        <v>120</v>
      </c>
      <c r="E1149" t="s">
        <v>176</v>
      </c>
      <c r="F1149">
        <v>0.95</v>
      </c>
      <c r="G1149">
        <v>0.95</v>
      </c>
      <c r="H1149">
        <v>0.95</v>
      </c>
      <c r="I1149">
        <v>0.95</v>
      </c>
      <c r="J1149">
        <v>0.95</v>
      </c>
      <c r="K1149">
        <v>0.95</v>
      </c>
      <c r="L1149">
        <v>0.95</v>
      </c>
      <c r="M1149">
        <v>0.95</v>
      </c>
      <c r="N1149">
        <v>0.95</v>
      </c>
      <c r="O1149">
        <v>0.95</v>
      </c>
      <c r="P1149">
        <v>0.95</v>
      </c>
      <c r="Q1149">
        <v>0.94</v>
      </c>
      <c r="R1149">
        <v>0.94</v>
      </c>
      <c r="S1149">
        <v>0.93</v>
      </c>
      <c r="T1149">
        <v>0.92</v>
      </c>
      <c r="U1149">
        <v>0.91</v>
      </c>
      <c r="V1149">
        <v>0.91</v>
      </c>
      <c r="W1149">
        <v>0.9</v>
      </c>
      <c r="X1149">
        <v>0.89</v>
      </c>
      <c r="Y1149">
        <v>0.88</v>
      </c>
      <c r="Z1149">
        <v>0.87</v>
      </c>
      <c r="AA1149">
        <v>0.86</v>
      </c>
      <c r="AB1149">
        <v>0.86</v>
      </c>
      <c r="AC1149">
        <v>0.85</v>
      </c>
      <c r="AD1149">
        <v>0.85</v>
      </c>
      <c r="AE1149">
        <v>0.84</v>
      </c>
      <c r="AF1149">
        <v>0.84</v>
      </c>
      <c r="AG1149">
        <v>0.83</v>
      </c>
      <c r="AH1149">
        <v>0.83</v>
      </c>
      <c r="AI1149">
        <v>0.84</v>
      </c>
      <c r="AJ1149">
        <v>0.84</v>
      </c>
      <c r="AK1149">
        <v>0.84</v>
      </c>
    </row>
    <row r="1150" spans="1:37" x14ac:dyDescent="0.3">
      <c r="A1150" s="86" t="str">
        <f t="shared" si="17"/>
        <v>SDGbaseTra_UrbAS_IRTPQXcftrp-l</v>
      </c>
      <c r="B1150" s="2" t="s">
        <v>222</v>
      </c>
      <c r="C1150" s="4" t="s">
        <v>232</v>
      </c>
      <c r="D1150" s="7" t="s">
        <v>120</v>
      </c>
      <c r="E1150" t="s">
        <v>177</v>
      </c>
      <c r="F1150">
        <v>1</v>
      </c>
      <c r="G1150">
        <v>0.98</v>
      </c>
      <c r="H1150">
        <v>0.98</v>
      </c>
      <c r="I1150">
        <v>1</v>
      </c>
      <c r="J1150">
        <v>0.99</v>
      </c>
      <c r="K1150">
        <v>0.98</v>
      </c>
      <c r="L1150">
        <v>0.97</v>
      </c>
      <c r="M1150">
        <v>0.97</v>
      </c>
      <c r="N1150">
        <v>0.97</v>
      </c>
      <c r="O1150">
        <v>0.95</v>
      </c>
      <c r="P1150">
        <v>0.94</v>
      </c>
      <c r="Q1150">
        <v>0.93</v>
      </c>
      <c r="R1150">
        <v>0.91</v>
      </c>
      <c r="S1150">
        <v>0.89</v>
      </c>
      <c r="T1150">
        <v>0.88</v>
      </c>
      <c r="U1150">
        <v>0.87</v>
      </c>
      <c r="V1150">
        <v>0.85</v>
      </c>
      <c r="W1150">
        <v>0.84</v>
      </c>
      <c r="X1150">
        <v>0.83</v>
      </c>
      <c r="Y1150">
        <v>0.82</v>
      </c>
      <c r="Z1150">
        <v>0.81</v>
      </c>
      <c r="AA1150">
        <v>0.8</v>
      </c>
      <c r="AB1150">
        <v>0.78</v>
      </c>
      <c r="AC1150">
        <v>0.77</v>
      </c>
      <c r="AD1150">
        <v>0.76</v>
      </c>
      <c r="AE1150">
        <v>0.75</v>
      </c>
      <c r="AF1150">
        <v>0.73</v>
      </c>
      <c r="AG1150">
        <v>0.72</v>
      </c>
      <c r="AH1150">
        <v>0.73</v>
      </c>
      <c r="AI1150">
        <v>0.73</v>
      </c>
      <c r="AJ1150">
        <v>0.73</v>
      </c>
      <c r="AK1150">
        <v>0.73</v>
      </c>
    </row>
    <row r="1151" spans="1:37" x14ac:dyDescent="0.3">
      <c r="A1151" s="86" t="str">
        <f t="shared" si="17"/>
        <v>SDGbaseTra_UrbAS_IRTPQXcptrp-o</v>
      </c>
      <c r="B1151" s="2" t="s">
        <v>222</v>
      </c>
      <c r="C1151" s="4" t="s">
        <v>232</v>
      </c>
      <c r="D1151" s="7" t="s">
        <v>120</v>
      </c>
      <c r="E1151" t="s">
        <v>178</v>
      </c>
      <c r="F1151">
        <v>0.95</v>
      </c>
      <c r="G1151">
        <v>0.94</v>
      </c>
      <c r="H1151">
        <v>0.92</v>
      </c>
      <c r="I1151">
        <v>0.9</v>
      </c>
      <c r="J1151">
        <v>0.88</v>
      </c>
      <c r="K1151">
        <v>0.87</v>
      </c>
      <c r="L1151">
        <v>0.86</v>
      </c>
      <c r="M1151">
        <v>0.86</v>
      </c>
      <c r="N1151">
        <v>0.85</v>
      </c>
      <c r="O1151">
        <v>0.87</v>
      </c>
      <c r="P1151">
        <v>0.87</v>
      </c>
      <c r="Q1151">
        <v>0.88</v>
      </c>
      <c r="R1151">
        <v>0.88</v>
      </c>
      <c r="S1151">
        <v>0.88</v>
      </c>
      <c r="T1151">
        <v>0.88</v>
      </c>
      <c r="U1151">
        <v>0.88</v>
      </c>
      <c r="V1151">
        <v>0.88</v>
      </c>
      <c r="W1151">
        <v>0.88</v>
      </c>
      <c r="X1151">
        <v>0.88</v>
      </c>
      <c r="Y1151">
        <v>0.88</v>
      </c>
      <c r="Z1151">
        <v>0.88</v>
      </c>
      <c r="AA1151">
        <v>0.88</v>
      </c>
      <c r="AB1151">
        <v>0.89</v>
      </c>
      <c r="AC1151">
        <v>0.89</v>
      </c>
      <c r="AD1151">
        <v>0.9</v>
      </c>
      <c r="AE1151">
        <v>0.9</v>
      </c>
      <c r="AF1151">
        <v>0.9</v>
      </c>
      <c r="AG1151">
        <v>0.9</v>
      </c>
      <c r="AH1151">
        <v>0.9</v>
      </c>
      <c r="AI1151">
        <v>0.9</v>
      </c>
      <c r="AJ1151">
        <v>0.9</v>
      </c>
      <c r="AK1151">
        <v>0.9</v>
      </c>
    </row>
    <row r="1152" spans="1:37" x14ac:dyDescent="0.3">
      <c r="A1152" s="86" t="str">
        <f t="shared" si="17"/>
        <v>SDGbaseTra_UrbAS_IRTPQXcftrp-o</v>
      </c>
      <c r="B1152" s="2" t="s">
        <v>222</v>
      </c>
      <c r="C1152" s="4" t="s">
        <v>232</v>
      </c>
      <c r="D1152" s="7" t="s">
        <v>120</v>
      </c>
      <c r="E1152" t="s">
        <v>179</v>
      </c>
      <c r="F1152">
        <v>0.97</v>
      </c>
      <c r="G1152">
        <v>0.95</v>
      </c>
      <c r="H1152">
        <v>0.92</v>
      </c>
      <c r="I1152">
        <v>0.9</v>
      </c>
      <c r="J1152">
        <v>0.89</v>
      </c>
      <c r="K1152">
        <v>0.88</v>
      </c>
      <c r="L1152">
        <v>0.87</v>
      </c>
      <c r="M1152">
        <v>0.87</v>
      </c>
      <c r="N1152">
        <v>0.87</v>
      </c>
      <c r="O1152">
        <v>0.89</v>
      </c>
      <c r="P1152">
        <v>0.9</v>
      </c>
      <c r="Q1152">
        <v>0.9</v>
      </c>
      <c r="R1152">
        <v>0.9</v>
      </c>
      <c r="S1152">
        <v>0.89</v>
      </c>
      <c r="T1152">
        <v>0.9</v>
      </c>
      <c r="U1152">
        <v>0.9</v>
      </c>
      <c r="V1152">
        <v>0.9</v>
      </c>
      <c r="W1152">
        <v>0.9</v>
      </c>
      <c r="X1152">
        <v>0.9</v>
      </c>
      <c r="Y1152">
        <v>0.91</v>
      </c>
      <c r="Z1152">
        <v>0.91</v>
      </c>
      <c r="AA1152">
        <v>0.91</v>
      </c>
      <c r="AB1152">
        <v>0.92</v>
      </c>
      <c r="AC1152">
        <v>0.92</v>
      </c>
      <c r="AD1152">
        <v>0.92</v>
      </c>
      <c r="AE1152">
        <v>0.92</v>
      </c>
      <c r="AF1152">
        <v>0.92</v>
      </c>
      <c r="AG1152">
        <v>0.92</v>
      </c>
      <c r="AH1152">
        <v>0.92</v>
      </c>
      <c r="AI1152">
        <v>0.92</v>
      </c>
      <c r="AJ1152">
        <v>0.92</v>
      </c>
      <c r="AK1152">
        <v>0.92</v>
      </c>
    </row>
    <row r="1153" spans="1:37" x14ac:dyDescent="0.3">
      <c r="A1153" s="86" t="str">
        <f t="shared" si="17"/>
        <v>SDGbaseTra_UrbAS_IRTPQXcprtr</v>
      </c>
      <c r="B1153" s="2" t="s">
        <v>222</v>
      </c>
      <c r="C1153" s="4" t="s">
        <v>232</v>
      </c>
      <c r="D1153" s="7" t="s">
        <v>120</v>
      </c>
      <c r="E1153" t="s">
        <v>180</v>
      </c>
      <c r="F1153">
        <v>1</v>
      </c>
      <c r="G1153">
        <v>1.02</v>
      </c>
      <c r="H1153">
        <v>1.03</v>
      </c>
      <c r="I1153">
        <v>1.01</v>
      </c>
      <c r="J1153">
        <v>1</v>
      </c>
      <c r="K1153">
        <v>0.99</v>
      </c>
      <c r="L1153">
        <v>0.98</v>
      </c>
      <c r="M1153">
        <v>0.97</v>
      </c>
      <c r="N1153">
        <v>0.96</v>
      </c>
      <c r="O1153">
        <v>0.98</v>
      </c>
      <c r="P1153">
        <v>0.94</v>
      </c>
      <c r="Q1153">
        <v>0.89</v>
      </c>
      <c r="R1153">
        <v>0.83</v>
      </c>
      <c r="S1153">
        <v>0.78</v>
      </c>
      <c r="T1153">
        <v>0.73</v>
      </c>
      <c r="U1153">
        <v>0.68</v>
      </c>
      <c r="V1153">
        <v>0.64</v>
      </c>
      <c r="W1153">
        <v>0.6</v>
      </c>
      <c r="X1153">
        <v>0.56000000000000005</v>
      </c>
      <c r="Y1153">
        <v>0.51</v>
      </c>
      <c r="Z1153">
        <v>0.46</v>
      </c>
      <c r="AA1153">
        <v>0.42</v>
      </c>
      <c r="AB1153">
        <v>0.4</v>
      </c>
      <c r="AC1153">
        <v>0.37</v>
      </c>
      <c r="AD1153">
        <v>0.35</v>
      </c>
      <c r="AE1153">
        <v>0.32</v>
      </c>
      <c r="AF1153">
        <v>0.3</v>
      </c>
      <c r="AG1153">
        <v>0.28000000000000003</v>
      </c>
      <c r="AH1153">
        <v>0.26</v>
      </c>
      <c r="AI1153">
        <v>0.24</v>
      </c>
      <c r="AJ1153">
        <v>0.23</v>
      </c>
      <c r="AK1153">
        <v>0.22</v>
      </c>
    </row>
    <row r="1154" spans="1:37" x14ac:dyDescent="0.3">
      <c r="A1154" s="86" t="str">
        <f t="shared" ref="A1154:A1217" si="18">_xlfn.CONCAT(C1154,D1154,E1154)</f>
        <v>SDGbaseTra_UrbAS_IRTPQXctrps</v>
      </c>
      <c r="B1154" s="2" t="s">
        <v>222</v>
      </c>
      <c r="C1154" s="4" t="s">
        <v>232</v>
      </c>
      <c r="D1154" s="7" t="s">
        <v>120</v>
      </c>
      <c r="E1154" t="s">
        <v>181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0.99</v>
      </c>
      <c r="O1154">
        <v>0.99</v>
      </c>
      <c r="P1154">
        <v>0.99</v>
      </c>
      <c r="Q1154">
        <v>0.98</v>
      </c>
      <c r="R1154">
        <v>0.98</v>
      </c>
      <c r="S1154">
        <v>0.99</v>
      </c>
      <c r="T1154">
        <v>0.99</v>
      </c>
      <c r="U1154">
        <v>0.99</v>
      </c>
      <c r="V1154">
        <v>0.99</v>
      </c>
      <c r="W1154">
        <v>0.99</v>
      </c>
      <c r="X1154">
        <v>0.99</v>
      </c>
      <c r="Y1154">
        <v>0.99</v>
      </c>
      <c r="Z1154">
        <v>0.99</v>
      </c>
      <c r="AA1154">
        <v>0.99</v>
      </c>
      <c r="AB1154">
        <v>0.99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</row>
    <row r="1155" spans="1:37" x14ac:dyDescent="0.3">
      <c r="A1155" s="86" t="str">
        <f t="shared" si="18"/>
        <v>SDGbaseTra_UrbAS_IRTPQXccomm</v>
      </c>
      <c r="B1155" s="2" t="s">
        <v>222</v>
      </c>
      <c r="C1155" s="4" t="s">
        <v>232</v>
      </c>
      <c r="D1155" s="7" t="s">
        <v>120</v>
      </c>
      <c r="E1155" t="s">
        <v>182</v>
      </c>
      <c r="F1155">
        <v>1</v>
      </c>
      <c r="G1155">
        <v>0.96</v>
      </c>
      <c r="H1155">
        <v>0.97</v>
      </c>
      <c r="I1155">
        <v>0.98</v>
      </c>
      <c r="J1155">
        <v>0.98</v>
      </c>
      <c r="K1155">
        <v>0.99</v>
      </c>
      <c r="L1155">
        <v>0.99</v>
      </c>
      <c r="M1155">
        <v>0.99</v>
      </c>
      <c r="N1155">
        <v>0.99</v>
      </c>
      <c r="O1155">
        <v>1</v>
      </c>
      <c r="P1155">
        <v>1</v>
      </c>
      <c r="Q1155">
        <v>1</v>
      </c>
      <c r="R1155">
        <v>1.01</v>
      </c>
      <c r="S1155">
        <v>1.01</v>
      </c>
      <c r="T1155">
        <v>1.01</v>
      </c>
      <c r="U1155">
        <v>1.01</v>
      </c>
      <c r="V1155">
        <v>1.02</v>
      </c>
      <c r="W1155">
        <v>1.02</v>
      </c>
      <c r="X1155">
        <v>1.02</v>
      </c>
      <c r="Y1155">
        <v>1.02</v>
      </c>
      <c r="Z1155">
        <v>1.02</v>
      </c>
      <c r="AA1155">
        <v>1.02</v>
      </c>
      <c r="AB1155">
        <v>1.02</v>
      </c>
      <c r="AC1155">
        <v>1.03</v>
      </c>
      <c r="AD1155">
        <v>1.03</v>
      </c>
      <c r="AE1155">
        <v>1.03</v>
      </c>
      <c r="AF1155">
        <v>1.03</v>
      </c>
      <c r="AG1155">
        <v>1.03</v>
      </c>
      <c r="AH1155">
        <v>1.03</v>
      </c>
      <c r="AI1155">
        <v>1.04</v>
      </c>
      <c r="AJ1155">
        <v>1.04</v>
      </c>
      <c r="AK1155">
        <v>1.03</v>
      </c>
    </row>
    <row r="1156" spans="1:37" x14ac:dyDescent="0.3">
      <c r="A1156" s="86" t="str">
        <f t="shared" si="18"/>
        <v>SDGbaseTra_UrbAS_IRTPQXcfsrv</v>
      </c>
      <c r="B1156" s="2" t="s">
        <v>222</v>
      </c>
      <c r="C1156" s="4" t="s">
        <v>232</v>
      </c>
      <c r="D1156" s="7" t="s">
        <v>120</v>
      </c>
      <c r="E1156" t="s">
        <v>183</v>
      </c>
      <c r="F1156">
        <v>1.04</v>
      </c>
      <c r="G1156">
        <v>1.01</v>
      </c>
      <c r="H1156">
        <v>1.01</v>
      </c>
      <c r="I1156">
        <v>1.01</v>
      </c>
      <c r="J1156">
        <v>1</v>
      </c>
      <c r="K1156">
        <v>1.01</v>
      </c>
      <c r="L1156">
        <v>1.01</v>
      </c>
      <c r="M1156">
        <v>1.01</v>
      </c>
      <c r="N1156">
        <v>1.02</v>
      </c>
      <c r="O1156">
        <v>1.01</v>
      </c>
      <c r="P1156">
        <v>1.02</v>
      </c>
      <c r="Q1156">
        <v>1.02</v>
      </c>
      <c r="R1156">
        <v>1.03</v>
      </c>
      <c r="S1156">
        <v>1.03</v>
      </c>
      <c r="T1156">
        <v>1.04</v>
      </c>
      <c r="U1156">
        <v>1.04</v>
      </c>
      <c r="V1156">
        <v>1.05</v>
      </c>
      <c r="W1156">
        <v>1.05</v>
      </c>
      <c r="X1156">
        <v>1.06</v>
      </c>
      <c r="Y1156">
        <v>1.06</v>
      </c>
      <c r="Z1156">
        <v>1.06</v>
      </c>
      <c r="AA1156">
        <v>1.06</v>
      </c>
      <c r="AB1156">
        <v>1.06</v>
      </c>
      <c r="AC1156">
        <v>1.05</v>
      </c>
      <c r="AD1156">
        <v>1.06</v>
      </c>
      <c r="AE1156">
        <v>1.06</v>
      </c>
      <c r="AF1156">
        <v>1.06</v>
      </c>
      <c r="AG1156">
        <v>1.06</v>
      </c>
      <c r="AH1156">
        <v>1.05</v>
      </c>
      <c r="AI1156">
        <v>1.04</v>
      </c>
      <c r="AJ1156">
        <v>1.03</v>
      </c>
      <c r="AK1156">
        <v>1.03</v>
      </c>
    </row>
    <row r="1157" spans="1:37" x14ac:dyDescent="0.3">
      <c r="A1157" s="86" t="str">
        <f t="shared" si="18"/>
        <v>SDGbaseTra_UrbAS_IRTPQXcbsrv</v>
      </c>
      <c r="B1157" s="2" t="s">
        <v>222</v>
      </c>
      <c r="C1157" s="4" t="s">
        <v>232</v>
      </c>
      <c r="D1157" s="7" t="s">
        <v>120</v>
      </c>
      <c r="E1157" t="s">
        <v>118</v>
      </c>
      <c r="F1157">
        <v>1.04</v>
      </c>
      <c r="G1157">
        <v>1.01</v>
      </c>
      <c r="H1157">
        <v>1.01</v>
      </c>
      <c r="I1157">
        <v>1.02</v>
      </c>
      <c r="J1157">
        <v>1.02</v>
      </c>
      <c r="K1157">
        <v>1.02</v>
      </c>
      <c r="L1157">
        <v>1.03</v>
      </c>
      <c r="M1157">
        <v>1.03</v>
      </c>
      <c r="N1157">
        <v>1.03</v>
      </c>
      <c r="O1157">
        <v>1.02</v>
      </c>
      <c r="P1157">
        <v>1.03</v>
      </c>
      <c r="Q1157">
        <v>1.03</v>
      </c>
      <c r="R1157">
        <v>1.03</v>
      </c>
      <c r="S1157">
        <v>1.03</v>
      </c>
      <c r="T1157">
        <v>1.04</v>
      </c>
      <c r="U1157">
        <v>1.04</v>
      </c>
      <c r="V1157">
        <v>1.04</v>
      </c>
      <c r="W1157">
        <v>1.04</v>
      </c>
      <c r="X1157">
        <v>1.05</v>
      </c>
      <c r="Y1157">
        <v>1.05</v>
      </c>
      <c r="Z1157">
        <v>1.05</v>
      </c>
      <c r="AA1157">
        <v>1.05</v>
      </c>
      <c r="AB1157">
        <v>1.04</v>
      </c>
      <c r="AC1157">
        <v>1.04</v>
      </c>
      <c r="AD1157">
        <v>1.04</v>
      </c>
      <c r="AE1157">
        <v>1.05</v>
      </c>
      <c r="AF1157">
        <v>1.05</v>
      </c>
      <c r="AG1157">
        <v>1.05</v>
      </c>
      <c r="AH1157">
        <v>1.05</v>
      </c>
      <c r="AI1157">
        <v>1.05</v>
      </c>
      <c r="AJ1157">
        <v>1.04</v>
      </c>
      <c r="AK1157">
        <v>1.04</v>
      </c>
    </row>
    <row r="1158" spans="1:37" x14ac:dyDescent="0.3">
      <c r="A1158" s="86" t="str">
        <f t="shared" si="18"/>
        <v>SDGbaseTra_UrbAS_IRTPQXcgsrv</v>
      </c>
      <c r="B1158" s="2" t="s">
        <v>222</v>
      </c>
      <c r="C1158" s="4" t="s">
        <v>232</v>
      </c>
      <c r="D1158" s="7" t="s">
        <v>120</v>
      </c>
      <c r="E1158" t="s">
        <v>184</v>
      </c>
      <c r="F1158">
        <v>1.02</v>
      </c>
      <c r="G1158">
        <v>1.04</v>
      </c>
      <c r="H1158">
        <v>1.04</v>
      </c>
      <c r="I1158">
        <v>1.06</v>
      </c>
      <c r="J1158">
        <v>1.1000000000000001</v>
      </c>
      <c r="K1158">
        <v>1.1000000000000001</v>
      </c>
      <c r="L1158">
        <v>1.1100000000000001</v>
      </c>
      <c r="M1158">
        <v>1.1100000000000001</v>
      </c>
      <c r="N1158">
        <v>1.1100000000000001</v>
      </c>
      <c r="O1158">
        <v>1.1100000000000001</v>
      </c>
      <c r="P1158">
        <v>1.1100000000000001</v>
      </c>
      <c r="Q1158">
        <v>1.1200000000000001</v>
      </c>
      <c r="R1158">
        <v>1.1200000000000001</v>
      </c>
      <c r="S1158">
        <v>1.1200000000000001</v>
      </c>
      <c r="T1158">
        <v>1.1200000000000001</v>
      </c>
      <c r="U1158">
        <v>1.1200000000000001</v>
      </c>
      <c r="V1158">
        <v>1.1299999999999999</v>
      </c>
      <c r="W1158">
        <v>1.1299999999999999</v>
      </c>
      <c r="X1158">
        <v>1.1299999999999999</v>
      </c>
      <c r="Y1158">
        <v>1.1299999999999999</v>
      </c>
      <c r="Z1158">
        <v>1.1299999999999999</v>
      </c>
      <c r="AA1158">
        <v>1.1299999999999999</v>
      </c>
      <c r="AB1158">
        <v>1.1299999999999999</v>
      </c>
      <c r="AC1158">
        <v>1.1200000000000001</v>
      </c>
      <c r="AD1158">
        <v>1.1299999999999999</v>
      </c>
      <c r="AE1158">
        <v>1.1299999999999999</v>
      </c>
      <c r="AF1158">
        <v>1.1299999999999999</v>
      </c>
      <c r="AG1158">
        <v>1.1299999999999999</v>
      </c>
      <c r="AH1158">
        <v>1.1100000000000001</v>
      </c>
      <c r="AI1158">
        <v>1.1000000000000001</v>
      </c>
      <c r="AJ1158">
        <v>1.0900000000000001</v>
      </c>
      <c r="AK1158">
        <v>1.08</v>
      </c>
    </row>
    <row r="1159" spans="1:37" x14ac:dyDescent="0.3">
      <c r="A1159" s="86" t="str">
        <f t="shared" si="18"/>
        <v>SDGbaseTra_UrbAS_IRTPQXcosrv</v>
      </c>
      <c r="B1159" s="2" t="s">
        <v>222</v>
      </c>
      <c r="C1159" s="4" t="s">
        <v>232</v>
      </c>
      <c r="D1159" s="7" t="s">
        <v>120</v>
      </c>
      <c r="E1159" t="s">
        <v>185</v>
      </c>
      <c r="F1159">
        <v>1.07</v>
      </c>
      <c r="G1159">
        <v>1.1399999999999999</v>
      </c>
      <c r="H1159">
        <v>1.1299999999999999</v>
      </c>
      <c r="I1159">
        <v>1.1200000000000001</v>
      </c>
      <c r="J1159">
        <v>1.1200000000000001</v>
      </c>
      <c r="K1159">
        <v>1.1200000000000001</v>
      </c>
      <c r="L1159">
        <v>1.1200000000000001</v>
      </c>
      <c r="M1159">
        <v>1.1200000000000001</v>
      </c>
      <c r="N1159">
        <v>1.1200000000000001</v>
      </c>
      <c r="O1159">
        <v>1.1200000000000001</v>
      </c>
      <c r="P1159">
        <v>1.1200000000000001</v>
      </c>
      <c r="Q1159">
        <v>1.1200000000000001</v>
      </c>
      <c r="R1159">
        <v>1.1299999999999999</v>
      </c>
      <c r="S1159">
        <v>1.1299999999999999</v>
      </c>
      <c r="T1159">
        <v>1.1399999999999999</v>
      </c>
      <c r="U1159">
        <v>1.1399999999999999</v>
      </c>
      <c r="V1159">
        <v>1.1399999999999999</v>
      </c>
      <c r="W1159">
        <v>1.1499999999999999</v>
      </c>
      <c r="X1159">
        <v>1.1499999999999999</v>
      </c>
      <c r="Y1159">
        <v>1.1499999999999999</v>
      </c>
      <c r="Z1159">
        <v>1.1599999999999999</v>
      </c>
      <c r="AA1159">
        <v>1.1599999999999999</v>
      </c>
      <c r="AB1159">
        <v>1.1499999999999999</v>
      </c>
      <c r="AC1159">
        <v>1.1499999999999999</v>
      </c>
      <c r="AD1159">
        <v>1.1499999999999999</v>
      </c>
      <c r="AE1159">
        <v>1.1599999999999999</v>
      </c>
      <c r="AF1159">
        <v>1.1599999999999999</v>
      </c>
      <c r="AG1159">
        <v>1.1599999999999999</v>
      </c>
      <c r="AH1159">
        <v>1.1599999999999999</v>
      </c>
      <c r="AI1159">
        <v>1.1599999999999999</v>
      </c>
      <c r="AJ1159">
        <v>1.1599999999999999</v>
      </c>
      <c r="AK1159">
        <v>1.1499999999999999</v>
      </c>
    </row>
    <row r="1160" spans="1:37" x14ac:dyDescent="0.3">
      <c r="A1160" s="86" t="str">
        <f t="shared" si="18"/>
        <v>SDGbaseTra_UrbAS_IRTPQXcimpt</v>
      </c>
      <c r="B1160" s="2" t="s">
        <v>222</v>
      </c>
      <c r="C1160" s="4" t="s">
        <v>232</v>
      </c>
      <c r="D1160" s="7" t="s">
        <v>120</v>
      </c>
      <c r="E1160" t="s">
        <v>119</v>
      </c>
      <c r="F1160">
        <v>1.01</v>
      </c>
      <c r="G1160">
        <v>1.04</v>
      </c>
      <c r="H1160">
        <v>1.05</v>
      </c>
      <c r="I1160">
        <v>1.05</v>
      </c>
      <c r="J1160">
        <v>1.04</v>
      </c>
      <c r="K1160">
        <v>1.05</v>
      </c>
      <c r="L1160">
        <v>1.05</v>
      </c>
      <c r="M1160">
        <v>1.05</v>
      </c>
      <c r="N1160">
        <v>1.06</v>
      </c>
      <c r="O1160">
        <v>1.0900000000000001</v>
      </c>
      <c r="P1160">
        <v>1.1000000000000001</v>
      </c>
      <c r="Q1160">
        <v>1.1000000000000001</v>
      </c>
      <c r="R1160">
        <v>1.1000000000000001</v>
      </c>
      <c r="S1160">
        <v>1.1000000000000001</v>
      </c>
      <c r="T1160">
        <v>1.1000000000000001</v>
      </c>
      <c r="U1160">
        <v>1.1000000000000001</v>
      </c>
      <c r="V1160">
        <v>1.1100000000000001</v>
      </c>
      <c r="W1160">
        <v>1.1100000000000001</v>
      </c>
      <c r="X1160">
        <v>1.1100000000000001</v>
      </c>
      <c r="Y1160">
        <v>1.1100000000000001</v>
      </c>
      <c r="Z1160">
        <v>1.1100000000000001</v>
      </c>
      <c r="AA1160">
        <v>1.1100000000000001</v>
      </c>
      <c r="AB1160">
        <v>1.1100000000000001</v>
      </c>
      <c r="AC1160">
        <v>1.1200000000000001</v>
      </c>
      <c r="AD1160">
        <v>1.1200000000000001</v>
      </c>
      <c r="AE1160">
        <v>1.1200000000000001</v>
      </c>
      <c r="AF1160">
        <v>1.1200000000000001</v>
      </c>
      <c r="AG1160">
        <v>1.1200000000000001</v>
      </c>
      <c r="AH1160">
        <v>1.1100000000000001</v>
      </c>
      <c r="AI1160">
        <v>1.1000000000000001</v>
      </c>
      <c r="AJ1160">
        <v>1.1000000000000001</v>
      </c>
      <c r="AK1160">
        <v>1.0900000000000001</v>
      </c>
    </row>
    <row r="1161" spans="1:37" x14ac:dyDescent="0.3">
      <c r="A1161" s="86" t="str">
        <f t="shared" si="18"/>
        <v>SDGbaseTra_UrbAS_IRTC_InvValctext</v>
      </c>
      <c r="B1161" s="2" t="s">
        <v>222</v>
      </c>
      <c r="C1161" s="4" t="s">
        <v>232</v>
      </c>
      <c r="D1161" s="7" t="s">
        <v>186</v>
      </c>
      <c r="E1161" t="s">
        <v>102</v>
      </c>
      <c r="F1161">
        <v>0.03</v>
      </c>
      <c r="G1161">
        <v>0.03</v>
      </c>
      <c r="H1161">
        <v>0.03</v>
      </c>
      <c r="I1161">
        <v>0.03</v>
      </c>
      <c r="J1161">
        <v>0.03</v>
      </c>
      <c r="K1161">
        <v>0.03</v>
      </c>
      <c r="L1161">
        <v>0.03</v>
      </c>
      <c r="M1161">
        <v>0.04</v>
      </c>
      <c r="N1161">
        <v>0.04</v>
      </c>
      <c r="O1161">
        <v>0.04</v>
      </c>
      <c r="P1161">
        <v>0.04</v>
      </c>
      <c r="Q1161">
        <v>0.04</v>
      </c>
      <c r="R1161">
        <v>0.04</v>
      </c>
      <c r="S1161">
        <v>0.04</v>
      </c>
      <c r="T1161">
        <v>0.04</v>
      </c>
      <c r="U1161">
        <v>0.05</v>
      </c>
      <c r="V1161">
        <v>0.05</v>
      </c>
      <c r="W1161">
        <v>0.05</v>
      </c>
      <c r="X1161">
        <v>0.05</v>
      </c>
      <c r="Y1161">
        <v>0.05</v>
      </c>
      <c r="Z1161">
        <v>0.05</v>
      </c>
      <c r="AA1161">
        <v>0.06</v>
      </c>
      <c r="AB1161">
        <v>0.06</v>
      </c>
      <c r="AC1161">
        <v>0.06</v>
      </c>
      <c r="AD1161">
        <v>0.06</v>
      </c>
      <c r="AE1161">
        <v>0.06</v>
      </c>
      <c r="AF1161">
        <v>0.06</v>
      </c>
      <c r="AG1161">
        <v>7.0000000000000007E-2</v>
      </c>
      <c r="AH1161">
        <v>7.0000000000000007E-2</v>
      </c>
      <c r="AI1161">
        <v>0.06</v>
      </c>
      <c r="AJ1161">
        <v>0.06</v>
      </c>
      <c r="AK1161">
        <v>0.06</v>
      </c>
    </row>
    <row r="1162" spans="1:37" x14ac:dyDescent="0.3">
      <c r="A1162" s="86" t="str">
        <f t="shared" si="18"/>
        <v>SDGbaseTra_UrbAS_IRTC_InvValcleat</v>
      </c>
      <c r="B1162" s="2" t="s">
        <v>222</v>
      </c>
      <c r="C1162" s="4" t="s">
        <v>232</v>
      </c>
      <c r="D1162" s="7" t="s">
        <v>186</v>
      </c>
      <c r="E1162" t="s">
        <v>103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</row>
    <row r="1163" spans="1:37" x14ac:dyDescent="0.3">
      <c r="A1163" s="86" t="str">
        <f t="shared" si="18"/>
        <v>SDGbaseTra_UrbAS_IRTC_InvValcprnt</v>
      </c>
      <c r="B1163" s="2" t="s">
        <v>222</v>
      </c>
      <c r="C1163" s="4" t="s">
        <v>232</v>
      </c>
      <c r="D1163" s="7" t="s">
        <v>186</v>
      </c>
      <c r="E1163" t="s">
        <v>104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</row>
    <row r="1164" spans="1:37" x14ac:dyDescent="0.3">
      <c r="A1164" s="86" t="str">
        <f t="shared" si="18"/>
        <v>SDGbaseTra_UrbAS_IRTC_InvValcrubb</v>
      </c>
      <c r="B1164" s="2" t="s">
        <v>222</v>
      </c>
      <c r="C1164" s="4" t="s">
        <v>232</v>
      </c>
      <c r="D1164" s="7" t="s">
        <v>186</v>
      </c>
      <c r="E1164" t="s">
        <v>105</v>
      </c>
      <c r="F1164">
        <v>0.01</v>
      </c>
      <c r="G1164">
        <v>0.01</v>
      </c>
      <c r="H1164">
        <v>0.01</v>
      </c>
      <c r="I1164">
        <v>0.01</v>
      </c>
      <c r="J1164">
        <v>0.01</v>
      </c>
      <c r="K1164">
        <v>0.01</v>
      </c>
      <c r="L1164">
        <v>0.01</v>
      </c>
      <c r="M1164">
        <v>0.01</v>
      </c>
      <c r="N1164">
        <v>0.01</v>
      </c>
      <c r="O1164">
        <v>0.01</v>
      </c>
      <c r="P1164">
        <v>0.01</v>
      </c>
      <c r="Q1164">
        <v>0.01</v>
      </c>
      <c r="R1164">
        <v>0.01</v>
      </c>
      <c r="S1164">
        <v>0.01</v>
      </c>
      <c r="T1164">
        <v>0.01</v>
      </c>
      <c r="U1164">
        <v>0.01</v>
      </c>
      <c r="V1164">
        <v>0.01</v>
      </c>
      <c r="W1164">
        <v>0.01</v>
      </c>
      <c r="X1164">
        <v>0.01</v>
      </c>
      <c r="Y1164">
        <v>0.01</v>
      </c>
      <c r="Z1164">
        <v>0.01</v>
      </c>
      <c r="AA1164">
        <v>0.01</v>
      </c>
      <c r="AB1164">
        <v>0.01</v>
      </c>
      <c r="AC1164">
        <v>0.01</v>
      </c>
      <c r="AD1164">
        <v>0.01</v>
      </c>
      <c r="AE1164">
        <v>0.01</v>
      </c>
      <c r="AF1164">
        <v>0.01</v>
      </c>
      <c r="AG1164">
        <v>0.01</v>
      </c>
      <c r="AH1164">
        <v>0.01</v>
      </c>
      <c r="AI1164">
        <v>0.01</v>
      </c>
      <c r="AJ1164">
        <v>0.01</v>
      </c>
      <c r="AK1164">
        <v>0.01</v>
      </c>
    </row>
    <row r="1165" spans="1:37" x14ac:dyDescent="0.3">
      <c r="A1165" s="86" t="str">
        <f t="shared" si="18"/>
        <v>SDGbaseTra_UrbAS_IRTC_InvValcplas</v>
      </c>
      <c r="B1165" s="2" t="s">
        <v>222</v>
      </c>
      <c r="C1165" s="4" t="s">
        <v>232</v>
      </c>
      <c r="D1165" s="7" t="s">
        <v>186</v>
      </c>
      <c r="E1165" t="s">
        <v>106</v>
      </c>
      <c r="F1165">
        <v>0.01</v>
      </c>
      <c r="G1165">
        <v>0.01</v>
      </c>
      <c r="H1165">
        <v>0.01</v>
      </c>
      <c r="I1165">
        <v>0.01</v>
      </c>
      <c r="J1165">
        <v>0.01</v>
      </c>
      <c r="K1165">
        <v>0.01</v>
      </c>
      <c r="L1165">
        <v>0.01</v>
      </c>
      <c r="M1165">
        <v>0.02</v>
      </c>
      <c r="N1165">
        <v>0.02</v>
      </c>
      <c r="O1165">
        <v>0.02</v>
      </c>
      <c r="P1165">
        <v>0.02</v>
      </c>
      <c r="Q1165">
        <v>0.02</v>
      </c>
      <c r="R1165">
        <v>0.02</v>
      </c>
      <c r="S1165">
        <v>0.02</v>
      </c>
      <c r="T1165">
        <v>0.02</v>
      </c>
      <c r="U1165">
        <v>0.02</v>
      </c>
      <c r="V1165">
        <v>0.02</v>
      </c>
      <c r="W1165">
        <v>0.02</v>
      </c>
      <c r="X1165">
        <v>0.02</v>
      </c>
      <c r="Y1165">
        <v>0.02</v>
      </c>
      <c r="Z1165">
        <v>0.02</v>
      </c>
      <c r="AA1165">
        <v>0.02</v>
      </c>
      <c r="AB1165">
        <v>0.02</v>
      </c>
      <c r="AC1165">
        <v>0.02</v>
      </c>
      <c r="AD1165">
        <v>0.03</v>
      </c>
      <c r="AE1165">
        <v>0.03</v>
      </c>
      <c r="AF1165">
        <v>0.03</v>
      </c>
      <c r="AG1165">
        <v>0.03</v>
      </c>
      <c r="AH1165">
        <v>0.03</v>
      </c>
      <c r="AI1165">
        <v>0.03</v>
      </c>
      <c r="AJ1165">
        <v>0.03</v>
      </c>
      <c r="AK1165">
        <v>0.03</v>
      </c>
    </row>
    <row r="1166" spans="1:37" x14ac:dyDescent="0.3">
      <c r="A1166" s="86" t="str">
        <f t="shared" si="18"/>
        <v>SDGbaseTra_UrbAS_IRTC_InvValcnmet</v>
      </c>
      <c r="B1166" s="2" t="s">
        <v>222</v>
      </c>
      <c r="C1166" s="4" t="s">
        <v>232</v>
      </c>
      <c r="D1166" s="7" t="s">
        <v>186</v>
      </c>
      <c r="E1166" t="s">
        <v>107</v>
      </c>
      <c r="F1166">
        <v>0.03</v>
      </c>
      <c r="G1166">
        <v>0.03</v>
      </c>
      <c r="H1166">
        <v>0.03</v>
      </c>
      <c r="I1166">
        <v>0.03</v>
      </c>
      <c r="J1166">
        <v>0.03</v>
      </c>
      <c r="K1166">
        <v>0.03</v>
      </c>
      <c r="L1166">
        <v>0.03</v>
      </c>
      <c r="M1166">
        <v>0.03</v>
      </c>
      <c r="N1166">
        <v>0.03</v>
      </c>
      <c r="O1166">
        <v>0.03</v>
      </c>
      <c r="P1166">
        <v>0.03</v>
      </c>
      <c r="Q1166">
        <v>0.04</v>
      </c>
      <c r="R1166">
        <v>0.04</v>
      </c>
      <c r="S1166">
        <v>0.04</v>
      </c>
      <c r="T1166">
        <v>0.04</v>
      </c>
      <c r="U1166">
        <v>0.04</v>
      </c>
      <c r="V1166">
        <v>0.04</v>
      </c>
      <c r="W1166">
        <v>0.04</v>
      </c>
      <c r="X1166">
        <v>0.04</v>
      </c>
      <c r="Y1166">
        <v>0.05</v>
      </c>
      <c r="Z1166">
        <v>0.05</v>
      </c>
      <c r="AA1166">
        <v>0.05</v>
      </c>
      <c r="AB1166">
        <v>0.05</v>
      </c>
      <c r="AC1166">
        <v>0.05</v>
      </c>
      <c r="AD1166">
        <v>0.05</v>
      </c>
      <c r="AE1166">
        <v>0.05</v>
      </c>
      <c r="AF1166">
        <v>0.05</v>
      </c>
      <c r="AG1166">
        <v>0.06</v>
      </c>
      <c r="AH1166">
        <v>0.06</v>
      </c>
      <c r="AI1166">
        <v>0.06</v>
      </c>
      <c r="AJ1166">
        <v>0.06</v>
      </c>
      <c r="AK1166">
        <v>0.06</v>
      </c>
    </row>
    <row r="1167" spans="1:37" x14ac:dyDescent="0.3">
      <c r="A1167" s="86" t="str">
        <f t="shared" si="18"/>
        <v>SDGbaseTra_UrbAS_IRTC_InvValcnfrm</v>
      </c>
      <c r="B1167" s="2" t="s">
        <v>222</v>
      </c>
      <c r="C1167" s="4" t="s">
        <v>232</v>
      </c>
      <c r="D1167" s="7" t="s">
        <v>186</v>
      </c>
      <c r="E1167" t="s">
        <v>108</v>
      </c>
      <c r="F1167">
        <v>1.58</v>
      </c>
      <c r="G1167">
        <v>1.49</v>
      </c>
      <c r="H1167">
        <v>1.6</v>
      </c>
      <c r="I1167">
        <v>1.73</v>
      </c>
      <c r="J1167">
        <v>1.82</v>
      </c>
      <c r="K1167">
        <v>1.88</v>
      </c>
      <c r="L1167">
        <v>1.92</v>
      </c>
      <c r="M1167">
        <v>1.92</v>
      </c>
      <c r="N1167">
        <v>1.93</v>
      </c>
      <c r="O1167">
        <v>1.91</v>
      </c>
      <c r="P1167">
        <v>1.93</v>
      </c>
      <c r="Q1167">
        <v>1.98</v>
      </c>
      <c r="R1167">
        <v>2.0099999999999998</v>
      </c>
      <c r="S1167">
        <v>2.0699999999999998</v>
      </c>
      <c r="T1167">
        <v>2.14</v>
      </c>
      <c r="U1167">
        <v>2.21</v>
      </c>
      <c r="V1167">
        <v>2.23</v>
      </c>
      <c r="W1167">
        <v>2.2799999999999998</v>
      </c>
      <c r="X1167">
        <v>2.37</v>
      </c>
      <c r="Y1167">
        <v>2.44</v>
      </c>
      <c r="Z1167">
        <v>2.5099999999999998</v>
      </c>
      <c r="AA1167">
        <v>2.58</v>
      </c>
      <c r="AB1167">
        <v>2.9</v>
      </c>
      <c r="AC1167">
        <v>3.12</v>
      </c>
      <c r="AD1167">
        <v>3.22</v>
      </c>
      <c r="AE1167">
        <v>3.3</v>
      </c>
      <c r="AF1167">
        <v>3.38</v>
      </c>
      <c r="AG1167">
        <v>3.49</v>
      </c>
      <c r="AH1167">
        <v>3.78</v>
      </c>
      <c r="AI1167">
        <v>4.04</v>
      </c>
      <c r="AJ1167">
        <v>4.1500000000000004</v>
      </c>
      <c r="AK1167">
        <v>4.22</v>
      </c>
    </row>
    <row r="1168" spans="1:37" x14ac:dyDescent="0.3">
      <c r="A1168" s="86" t="str">
        <f t="shared" si="18"/>
        <v>SDGbaseTra_UrbAS_IRTC_InvValcmetp</v>
      </c>
      <c r="B1168" s="2" t="s">
        <v>222</v>
      </c>
      <c r="C1168" s="4" t="s">
        <v>232</v>
      </c>
      <c r="D1168" s="7" t="s">
        <v>186</v>
      </c>
      <c r="E1168" t="s">
        <v>109</v>
      </c>
      <c r="F1168">
        <v>2.84</v>
      </c>
      <c r="G1168">
        <v>2.77</v>
      </c>
      <c r="H1168">
        <v>2.87</v>
      </c>
      <c r="I1168">
        <v>2.99</v>
      </c>
      <c r="J1168">
        <v>3.06</v>
      </c>
      <c r="K1168">
        <v>3.12</v>
      </c>
      <c r="L1168">
        <v>3.19</v>
      </c>
      <c r="M1168">
        <v>3.26</v>
      </c>
      <c r="N1168">
        <v>3.34</v>
      </c>
      <c r="O1168">
        <v>3.41</v>
      </c>
      <c r="P1168">
        <v>3.5</v>
      </c>
      <c r="Q1168">
        <v>3.61</v>
      </c>
      <c r="R1168">
        <v>3.67</v>
      </c>
      <c r="S1168">
        <v>3.8</v>
      </c>
      <c r="T1168">
        <v>3.93</v>
      </c>
      <c r="U1168">
        <v>4.07</v>
      </c>
      <c r="V1168">
        <v>4.18</v>
      </c>
      <c r="W1168">
        <v>4.32</v>
      </c>
      <c r="X1168">
        <v>4.5199999999999996</v>
      </c>
      <c r="Y1168">
        <v>4.66</v>
      </c>
      <c r="Z1168">
        <v>4.8</v>
      </c>
      <c r="AA1168">
        <v>4.93</v>
      </c>
      <c r="AB1168">
        <v>5.09</v>
      </c>
      <c r="AC1168">
        <v>5.24</v>
      </c>
      <c r="AD1168">
        <v>5.4</v>
      </c>
      <c r="AE1168">
        <v>5.56</v>
      </c>
      <c r="AF1168">
        <v>5.73</v>
      </c>
      <c r="AG1168">
        <v>5.91</v>
      </c>
      <c r="AH1168">
        <v>5.93</v>
      </c>
      <c r="AI1168">
        <v>5.93</v>
      </c>
      <c r="AJ1168">
        <v>5.93</v>
      </c>
      <c r="AK1168">
        <v>5.92</v>
      </c>
    </row>
    <row r="1169" spans="1:37" x14ac:dyDescent="0.3">
      <c r="A1169" s="86" t="str">
        <f t="shared" si="18"/>
        <v>SDGbaseTra_UrbAS_IRTC_InvValcmach</v>
      </c>
      <c r="B1169" s="2" t="s">
        <v>222</v>
      </c>
      <c r="C1169" s="4" t="s">
        <v>232</v>
      </c>
      <c r="D1169" s="7" t="s">
        <v>186</v>
      </c>
      <c r="E1169" t="s">
        <v>110</v>
      </c>
      <c r="F1169">
        <v>159.36000000000001</v>
      </c>
      <c r="G1169">
        <v>150.57</v>
      </c>
      <c r="H1169">
        <v>156.72</v>
      </c>
      <c r="I1169">
        <v>163.04</v>
      </c>
      <c r="J1169">
        <v>166.62</v>
      </c>
      <c r="K1169">
        <v>170.29</v>
      </c>
      <c r="L1169">
        <v>174.48</v>
      </c>
      <c r="M1169">
        <v>178.57</v>
      </c>
      <c r="N1169">
        <v>183.26</v>
      </c>
      <c r="O1169">
        <v>190.02</v>
      </c>
      <c r="P1169">
        <v>196.15</v>
      </c>
      <c r="Q1169">
        <v>201.88</v>
      </c>
      <c r="R1169">
        <v>205.7</v>
      </c>
      <c r="S1169">
        <v>212.69</v>
      </c>
      <c r="T1169">
        <v>220.08</v>
      </c>
      <c r="U1169">
        <v>228.54</v>
      </c>
      <c r="V1169">
        <v>236.2</v>
      </c>
      <c r="W1169">
        <v>244.66</v>
      </c>
      <c r="X1169">
        <v>254.31</v>
      </c>
      <c r="Y1169">
        <v>262.02</v>
      </c>
      <c r="Z1169">
        <v>269.99</v>
      </c>
      <c r="AA1169">
        <v>277.95999999999998</v>
      </c>
      <c r="AB1169">
        <v>289.89</v>
      </c>
      <c r="AC1169">
        <v>300.02999999999997</v>
      </c>
      <c r="AD1169">
        <v>309.02999999999997</v>
      </c>
      <c r="AE1169">
        <v>318.08999999999997</v>
      </c>
      <c r="AF1169">
        <v>327.45999999999998</v>
      </c>
      <c r="AG1169">
        <v>337.17</v>
      </c>
      <c r="AH1169">
        <v>341.08</v>
      </c>
      <c r="AI1169">
        <v>343.12</v>
      </c>
      <c r="AJ1169">
        <v>343.68</v>
      </c>
      <c r="AK1169">
        <v>343.19</v>
      </c>
    </row>
    <row r="1170" spans="1:37" x14ac:dyDescent="0.3">
      <c r="A1170" s="86" t="str">
        <f t="shared" si="18"/>
        <v>SDGbaseTra_UrbAS_IRTC_InvValcemch</v>
      </c>
      <c r="B1170" s="2" t="s">
        <v>222</v>
      </c>
      <c r="C1170" s="4" t="s">
        <v>232</v>
      </c>
      <c r="D1170" s="7" t="s">
        <v>186</v>
      </c>
      <c r="E1170" t="s">
        <v>111</v>
      </c>
      <c r="F1170">
        <v>74.739999999999995</v>
      </c>
      <c r="G1170">
        <v>69.56</v>
      </c>
      <c r="H1170">
        <v>72.569999999999993</v>
      </c>
      <c r="I1170">
        <v>75.62</v>
      </c>
      <c r="J1170">
        <v>77.349999999999994</v>
      </c>
      <c r="K1170">
        <v>79.12</v>
      </c>
      <c r="L1170">
        <v>81.08</v>
      </c>
      <c r="M1170">
        <v>82.95</v>
      </c>
      <c r="N1170">
        <v>85.11</v>
      </c>
      <c r="O1170">
        <v>88.09</v>
      </c>
      <c r="P1170">
        <v>90.93</v>
      </c>
      <c r="Q1170">
        <v>93.63</v>
      </c>
      <c r="R1170">
        <v>95.42</v>
      </c>
      <c r="S1170">
        <v>98.63</v>
      </c>
      <c r="T1170">
        <v>102.04</v>
      </c>
      <c r="U1170">
        <v>105.91</v>
      </c>
      <c r="V1170">
        <v>109.49</v>
      </c>
      <c r="W1170">
        <v>113.3</v>
      </c>
      <c r="X1170">
        <v>117.43</v>
      </c>
      <c r="Y1170">
        <v>120.99</v>
      </c>
      <c r="Z1170">
        <v>124.69</v>
      </c>
      <c r="AA1170">
        <v>128.36000000000001</v>
      </c>
      <c r="AB1170">
        <v>134.22</v>
      </c>
      <c r="AC1170">
        <v>139.1</v>
      </c>
      <c r="AD1170">
        <v>143.25</v>
      </c>
      <c r="AE1170">
        <v>147.38999999999999</v>
      </c>
      <c r="AF1170">
        <v>151.66</v>
      </c>
      <c r="AG1170">
        <v>155.78</v>
      </c>
      <c r="AH1170">
        <v>157.68</v>
      </c>
      <c r="AI1170">
        <v>158.52000000000001</v>
      </c>
      <c r="AJ1170">
        <v>158.49</v>
      </c>
      <c r="AK1170">
        <v>158.15</v>
      </c>
    </row>
    <row r="1171" spans="1:37" x14ac:dyDescent="0.3">
      <c r="A1171" s="86" t="str">
        <f t="shared" si="18"/>
        <v>SDGbaseTra_UrbAS_IRTC_InvValcsequ</v>
      </c>
      <c r="B1171" s="2" t="s">
        <v>222</v>
      </c>
      <c r="C1171" s="4" t="s">
        <v>232</v>
      </c>
      <c r="D1171" s="7" t="s">
        <v>186</v>
      </c>
      <c r="E1171" t="s">
        <v>112</v>
      </c>
      <c r="F1171">
        <v>34.74</v>
      </c>
      <c r="G1171">
        <v>32.03</v>
      </c>
      <c r="H1171">
        <v>33.340000000000003</v>
      </c>
      <c r="I1171">
        <v>34.549999999999997</v>
      </c>
      <c r="J1171">
        <v>35.25</v>
      </c>
      <c r="K1171">
        <v>36.07</v>
      </c>
      <c r="L1171">
        <v>37</v>
      </c>
      <c r="M1171">
        <v>37.97</v>
      </c>
      <c r="N1171">
        <v>39.049999999999997</v>
      </c>
      <c r="O1171">
        <v>40.97</v>
      </c>
      <c r="P1171">
        <v>42.39</v>
      </c>
      <c r="Q1171">
        <v>43.64</v>
      </c>
      <c r="R1171">
        <v>44.45</v>
      </c>
      <c r="S1171">
        <v>45.94</v>
      </c>
      <c r="T1171">
        <v>47.52</v>
      </c>
      <c r="U1171">
        <v>49.34</v>
      </c>
      <c r="V1171">
        <v>51.17</v>
      </c>
      <c r="W1171">
        <v>53.02</v>
      </c>
      <c r="X1171">
        <v>54.79</v>
      </c>
      <c r="Y1171">
        <v>56.45</v>
      </c>
      <c r="Z1171">
        <v>58.14</v>
      </c>
      <c r="AA1171">
        <v>59.87</v>
      </c>
      <c r="AB1171">
        <v>62.38</v>
      </c>
      <c r="AC1171">
        <v>64.510000000000005</v>
      </c>
      <c r="AD1171">
        <v>66.44</v>
      </c>
      <c r="AE1171">
        <v>68.38</v>
      </c>
      <c r="AF1171">
        <v>70.400000000000006</v>
      </c>
      <c r="AG1171">
        <v>72.37</v>
      </c>
      <c r="AH1171">
        <v>72.98</v>
      </c>
      <c r="AI1171">
        <v>73.02</v>
      </c>
      <c r="AJ1171">
        <v>72.87</v>
      </c>
      <c r="AK1171">
        <v>72.5</v>
      </c>
    </row>
    <row r="1172" spans="1:37" x14ac:dyDescent="0.3">
      <c r="A1172" s="86" t="str">
        <f t="shared" si="18"/>
        <v>SDGbaseTra_UrbAS_IRTC_InvValcvehi</v>
      </c>
      <c r="B1172" s="2" t="s">
        <v>222</v>
      </c>
      <c r="C1172" s="4" t="s">
        <v>232</v>
      </c>
      <c r="D1172" s="7" t="s">
        <v>186</v>
      </c>
      <c r="E1172" t="s">
        <v>113</v>
      </c>
      <c r="F1172">
        <v>115.65</v>
      </c>
      <c r="G1172">
        <v>107.15</v>
      </c>
      <c r="H1172">
        <v>111.66</v>
      </c>
      <c r="I1172">
        <v>116.52</v>
      </c>
      <c r="J1172">
        <v>119.33</v>
      </c>
      <c r="K1172">
        <v>122.07</v>
      </c>
      <c r="L1172">
        <v>125.06</v>
      </c>
      <c r="M1172">
        <v>127.63</v>
      </c>
      <c r="N1172">
        <v>130.80000000000001</v>
      </c>
      <c r="O1172">
        <v>134.82</v>
      </c>
      <c r="P1172">
        <v>139.11000000000001</v>
      </c>
      <c r="Q1172">
        <v>143.29</v>
      </c>
      <c r="R1172">
        <v>146.19</v>
      </c>
      <c r="S1172">
        <v>151.19999999999999</v>
      </c>
      <c r="T1172">
        <v>156.44999999999999</v>
      </c>
      <c r="U1172">
        <v>162.41</v>
      </c>
      <c r="V1172">
        <v>168.07</v>
      </c>
      <c r="W1172">
        <v>174.01</v>
      </c>
      <c r="X1172">
        <v>180.33</v>
      </c>
      <c r="Y1172">
        <v>189.38</v>
      </c>
      <c r="Z1172">
        <v>199.11</v>
      </c>
      <c r="AA1172">
        <v>208.85</v>
      </c>
      <c r="AB1172">
        <v>219.89</v>
      </c>
      <c r="AC1172">
        <v>229.11</v>
      </c>
      <c r="AD1172">
        <v>236.67</v>
      </c>
      <c r="AE1172">
        <v>243.93</v>
      </c>
      <c r="AF1172">
        <v>251.33</v>
      </c>
      <c r="AG1172">
        <v>257.99</v>
      </c>
      <c r="AH1172">
        <v>262.23</v>
      </c>
      <c r="AI1172">
        <v>265.66000000000003</v>
      </c>
      <c r="AJ1172">
        <v>267.10000000000002</v>
      </c>
      <c r="AK1172">
        <v>267.33</v>
      </c>
    </row>
    <row r="1173" spans="1:37" x14ac:dyDescent="0.3">
      <c r="A1173" s="86" t="str">
        <f t="shared" si="18"/>
        <v>SDGbaseTra_UrbAS_IRTC_InvValctequ</v>
      </c>
      <c r="B1173" s="2" t="s">
        <v>222</v>
      </c>
      <c r="C1173" s="4" t="s">
        <v>232</v>
      </c>
      <c r="D1173" s="7" t="s">
        <v>186</v>
      </c>
      <c r="E1173" t="s">
        <v>114</v>
      </c>
      <c r="F1173">
        <v>11.68</v>
      </c>
      <c r="G1173">
        <v>11.15</v>
      </c>
      <c r="H1173">
        <v>11.58</v>
      </c>
      <c r="I1173">
        <v>12.11</v>
      </c>
      <c r="J1173">
        <v>12.43</v>
      </c>
      <c r="K1173">
        <v>12.7</v>
      </c>
      <c r="L1173">
        <v>13.01</v>
      </c>
      <c r="M1173">
        <v>13.22</v>
      </c>
      <c r="N1173">
        <v>13.51</v>
      </c>
      <c r="O1173">
        <v>13.73</v>
      </c>
      <c r="P1173">
        <v>14.1</v>
      </c>
      <c r="Q1173">
        <v>14.5</v>
      </c>
      <c r="R1173">
        <v>14.81</v>
      </c>
      <c r="S1173">
        <v>15.32</v>
      </c>
      <c r="T1173">
        <v>15.86</v>
      </c>
      <c r="U1173">
        <v>16.47</v>
      </c>
      <c r="V1173">
        <v>17.04</v>
      </c>
      <c r="W1173">
        <v>17.66</v>
      </c>
      <c r="X1173">
        <v>18.350000000000001</v>
      </c>
      <c r="Y1173">
        <v>18.95</v>
      </c>
      <c r="Z1173">
        <v>19.59</v>
      </c>
      <c r="AA1173">
        <v>20.21</v>
      </c>
      <c r="AB1173">
        <v>21.4</v>
      </c>
      <c r="AC1173">
        <v>22.33</v>
      </c>
      <c r="AD1173">
        <v>23.02</v>
      </c>
      <c r="AE1173">
        <v>23.68</v>
      </c>
      <c r="AF1173">
        <v>24.35</v>
      </c>
      <c r="AG1173">
        <v>25.1</v>
      </c>
      <c r="AH1173">
        <v>25.79</v>
      </c>
      <c r="AI1173">
        <v>26.39</v>
      </c>
      <c r="AJ1173">
        <v>26.64</v>
      </c>
      <c r="AK1173">
        <v>26.77</v>
      </c>
    </row>
    <row r="1174" spans="1:37" x14ac:dyDescent="0.3">
      <c r="A1174" s="86" t="str">
        <f t="shared" si="18"/>
        <v>SDGbaseTra_UrbAS_IRTC_InvValcfurn</v>
      </c>
      <c r="B1174" s="2" t="s">
        <v>222</v>
      </c>
      <c r="C1174" s="4" t="s">
        <v>232</v>
      </c>
      <c r="D1174" s="7" t="s">
        <v>186</v>
      </c>
      <c r="E1174" t="s">
        <v>115</v>
      </c>
      <c r="F1174">
        <v>28.64</v>
      </c>
      <c r="G1174">
        <v>27.14</v>
      </c>
      <c r="H1174">
        <v>27.93</v>
      </c>
      <c r="I1174">
        <v>28.93</v>
      </c>
      <c r="J1174">
        <v>29.48</v>
      </c>
      <c r="K1174">
        <v>30.01</v>
      </c>
      <c r="L1174">
        <v>30.71</v>
      </c>
      <c r="M1174">
        <v>31.53</v>
      </c>
      <c r="N1174">
        <v>32.4</v>
      </c>
      <c r="O1174">
        <v>33.28</v>
      </c>
      <c r="P1174">
        <v>34.299999999999997</v>
      </c>
      <c r="Q1174">
        <v>35.299999999999997</v>
      </c>
      <c r="R1174">
        <v>35.94</v>
      </c>
      <c r="S1174">
        <v>37.14</v>
      </c>
      <c r="T1174">
        <v>38.409999999999997</v>
      </c>
      <c r="U1174">
        <v>39.880000000000003</v>
      </c>
      <c r="V1174">
        <v>41.33</v>
      </c>
      <c r="W1174">
        <v>42.81</v>
      </c>
      <c r="X1174">
        <v>44.26</v>
      </c>
      <c r="Y1174">
        <v>45.6</v>
      </c>
      <c r="Z1174">
        <v>47</v>
      </c>
      <c r="AA1174">
        <v>48.35</v>
      </c>
      <c r="AB1174">
        <v>49.45</v>
      </c>
      <c r="AC1174">
        <v>50.64</v>
      </c>
      <c r="AD1174">
        <v>52.11</v>
      </c>
      <c r="AE1174">
        <v>53.71</v>
      </c>
      <c r="AF1174">
        <v>55.39</v>
      </c>
      <c r="AG1174">
        <v>57.08</v>
      </c>
      <c r="AH1174">
        <v>56.66</v>
      </c>
      <c r="AI1174">
        <v>56.09</v>
      </c>
      <c r="AJ1174">
        <v>55.84</v>
      </c>
      <c r="AK1174">
        <v>55.53</v>
      </c>
    </row>
    <row r="1175" spans="1:37" x14ac:dyDescent="0.3">
      <c r="A1175" s="86" t="str">
        <f t="shared" si="18"/>
        <v>SDGbaseTra_UrbAS_IRTC_InvValcoman</v>
      </c>
      <c r="B1175" s="2" t="s">
        <v>222</v>
      </c>
      <c r="C1175" s="4" t="s">
        <v>232</v>
      </c>
      <c r="D1175" s="7" t="s">
        <v>186</v>
      </c>
      <c r="E1175" t="s">
        <v>116</v>
      </c>
      <c r="F1175">
        <v>1.75</v>
      </c>
      <c r="G1175">
        <v>1.66</v>
      </c>
      <c r="H1175">
        <v>1.7</v>
      </c>
      <c r="I1175">
        <v>1.75</v>
      </c>
      <c r="J1175">
        <v>1.78</v>
      </c>
      <c r="K1175">
        <v>1.82</v>
      </c>
      <c r="L1175">
        <v>1.86</v>
      </c>
      <c r="M1175">
        <v>1.91</v>
      </c>
      <c r="N1175">
        <v>1.96</v>
      </c>
      <c r="O1175">
        <v>2.0499999999999998</v>
      </c>
      <c r="P1175">
        <v>2.1</v>
      </c>
      <c r="Q1175">
        <v>2.15</v>
      </c>
      <c r="R1175">
        <v>2.1800000000000002</v>
      </c>
      <c r="S1175">
        <v>2.2400000000000002</v>
      </c>
      <c r="T1175">
        <v>2.31</v>
      </c>
      <c r="U1175">
        <v>2.39</v>
      </c>
      <c r="V1175">
        <v>2.48</v>
      </c>
      <c r="W1175">
        <v>2.56</v>
      </c>
      <c r="X1175">
        <v>2.64</v>
      </c>
      <c r="Y1175">
        <v>2.72</v>
      </c>
      <c r="Z1175">
        <v>2.8</v>
      </c>
      <c r="AA1175">
        <v>2.89</v>
      </c>
      <c r="AB1175">
        <v>2.97</v>
      </c>
      <c r="AC1175">
        <v>3.05</v>
      </c>
      <c r="AD1175">
        <v>3.14</v>
      </c>
      <c r="AE1175">
        <v>3.25</v>
      </c>
      <c r="AF1175">
        <v>3.35</v>
      </c>
      <c r="AG1175">
        <v>3.46</v>
      </c>
      <c r="AH1175">
        <v>3.46</v>
      </c>
      <c r="AI1175">
        <v>3.45</v>
      </c>
      <c r="AJ1175">
        <v>3.46</v>
      </c>
      <c r="AK1175">
        <v>3.46</v>
      </c>
    </row>
    <row r="1176" spans="1:37" x14ac:dyDescent="0.3">
      <c r="A1176" s="86" t="str">
        <f t="shared" si="18"/>
        <v>SDGbaseTra_UrbAS_IRTC_InvValccons</v>
      </c>
      <c r="B1176" s="2" t="s">
        <v>222</v>
      </c>
      <c r="C1176" s="4" t="s">
        <v>232</v>
      </c>
      <c r="D1176" s="7" t="s">
        <v>186</v>
      </c>
      <c r="E1176" t="s">
        <v>117</v>
      </c>
      <c r="F1176">
        <v>407.96</v>
      </c>
      <c r="G1176">
        <v>393.69</v>
      </c>
      <c r="H1176">
        <v>403</v>
      </c>
      <c r="I1176">
        <v>420.94</v>
      </c>
      <c r="J1176">
        <v>439.55</v>
      </c>
      <c r="K1176">
        <v>439.35</v>
      </c>
      <c r="L1176">
        <v>445.32</v>
      </c>
      <c r="M1176">
        <v>454.96</v>
      </c>
      <c r="N1176">
        <v>465.88</v>
      </c>
      <c r="O1176">
        <v>477.38</v>
      </c>
      <c r="P1176">
        <v>491.24</v>
      </c>
      <c r="Q1176">
        <v>505.3</v>
      </c>
      <c r="R1176">
        <v>511.97</v>
      </c>
      <c r="S1176">
        <v>529.03</v>
      </c>
      <c r="T1176">
        <v>546.94000000000005</v>
      </c>
      <c r="U1176">
        <v>567.44000000000005</v>
      </c>
      <c r="V1176">
        <v>587.82000000000005</v>
      </c>
      <c r="W1176">
        <v>608.72</v>
      </c>
      <c r="X1176">
        <v>630.23</v>
      </c>
      <c r="Y1176">
        <v>649.21</v>
      </c>
      <c r="Z1176">
        <v>669.48</v>
      </c>
      <c r="AA1176">
        <v>688.55</v>
      </c>
      <c r="AB1176">
        <v>703.47</v>
      </c>
      <c r="AC1176">
        <v>720.4</v>
      </c>
      <c r="AD1176">
        <v>741.91</v>
      </c>
      <c r="AE1176">
        <v>765.29</v>
      </c>
      <c r="AF1176">
        <v>789.73</v>
      </c>
      <c r="AG1176">
        <v>814.23</v>
      </c>
      <c r="AH1176">
        <v>811.72</v>
      </c>
      <c r="AI1176">
        <v>806.47</v>
      </c>
      <c r="AJ1176">
        <v>804.87</v>
      </c>
      <c r="AK1176">
        <v>802.3</v>
      </c>
    </row>
    <row r="1177" spans="1:37" x14ac:dyDescent="0.3">
      <c r="A1177" s="86" t="str">
        <f t="shared" si="18"/>
        <v>SDGbaseTra_UrbAS_IRTC_InvValcbsrv</v>
      </c>
      <c r="B1177" s="2" t="s">
        <v>222</v>
      </c>
      <c r="C1177" s="4" t="s">
        <v>232</v>
      </c>
      <c r="D1177" s="7" t="s">
        <v>186</v>
      </c>
      <c r="E1177" t="s">
        <v>118</v>
      </c>
      <c r="F1177">
        <v>64.14</v>
      </c>
      <c r="G1177">
        <v>56.76</v>
      </c>
      <c r="H1177">
        <v>58.8</v>
      </c>
      <c r="I1177">
        <v>61.03</v>
      </c>
      <c r="J1177">
        <v>62.35</v>
      </c>
      <c r="K1177">
        <v>63.72</v>
      </c>
      <c r="L1177">
        <v>65.31</v>
      </c>
      <c r="M1177">
        <v>67.11</v>
      </c>
      <c r="N1177">
        <v>68.97</v>
      </c>
      <c r="O1177">
        <v>71.069999999999993</v>
      </c>
      <c r="P1177">
        <v>73.290000000000006</v>
      </c>
      <c r="Q1177">
        <v>75.459999999999994</v>
      </c>
      <c r="R1177">
        <v>76.94</v>
      </c>
      <c r="S1177">
        <v>79.540000000000006</v>
      </c>
      <c r="T1177">
        <v>82.23</v>
      </c>
      <c r="U1177">
        <v>85.35</v>
      </c>
      <c r="V1177">
        <v>88.66</v>
      </c>
      <c r="W1177">
        <v>91.87</v>
      </c>
      <c r="X1177">
        <v>94.81</v>
      </c>
      <c r="Y1177">
        <v>97.68</v>
      </c>
      <c r="Z1177">
        <v>100.72</v>
      </c>
      <c r="AA1177">
        <v>103.61</v>
      </c>
      <c r="AB1177">
        <v>105.91</v>
      </c>
      <c r="AC1177">
        <v>108.43</v>
      </c>
      <c r="AD1177">
        <v>111.59</v>
      </c>
      <c r="AE1177">
        <v>115.04</v>
      </c>
      <c r="AF1177">
        <v>118.69</v>
      </c>
      <c r="AG1177">
        <v>122.17</v>
      </c>
      <c r="AH1177">
        <v>121.68</v>
      </c>
      <c r="AI1177">
        <v>120.62</v>
      </c>
      <c r="AJ1177">
        <v>119.97</v>
      </c>
      <c r="AK1177">
        <v>119.13</v>
      </c>
    </row>
    <row r="1178" spans="1:37" x14ac:dyDescent="0.3">
      <c r="A1178" s="86" t="str">
        <f t="shared" si="18"/>
        <v>SDGbaseTra_UrbAS_IRTC_InvValcimpt</v>
      </c>
      <c r="B1178" s="2" t="s">
        <v>222</v>
      </c>
      <c r="C1178" s="4" t="s">
        <v>232</v>
      </c>
      <c r="D1178" s="7" t="s">
        <v>186</v>
      </c>
      <c r="E1178" t="s">
        <v>119</v>
      </c>
      <c r="F1178">
        <v>2.86</v>
      </c>
      <c r="G1178">
        <v>2.92</v>
      </c>
      <c r="H1178">
        <v>2.95</v>
      </c>
      <c r="I1178">
        <v>2.94</v>
      </c>
      <c r="J1178">
        <v>2.94</v>
      </c>
      <c r="K1178">
        <v>2.95</v>
      </c>
      <c r="L1178">
        <v>2.95</v>
      </c>
      <c r="M1178">
        <v>2.97</v>
      </c>
      <c r="N1178">
        <v>2.98</v>
      </c>
      <c r="O1178">
        <v>3.06</v>
      </c>
      <c r="P1178">
        <v>3.09</v>
      </c>
      <c r="Q1178">
        <v>3.09</v>
      </c>
      <c r="R1178">
        <v>3.09</v>
      </c>
      <c r="S1178">
        <v>3.1</v>
      </c>
      <c r="T1178">
        <v>3.11</v>
      </c>
      <c r="U1178">
        <v>3.11</v>
      </c>
      <c r="V1178">
        <v>3.11</v>
      </c>
      <c r="W1178">
        <v>3.12</v>
      </c>
      <c r="X1178">
        <v>3.13</v>
      </c>
      <c r="Y1178">
        <v>3.13</v>
      </c>
      <c r="Z1178">
        <v>3.12</v>
      </c>
      <c r="AA1178">
        <v>3.13</v>
      </c>
      <c r="AB1178">
        <v>3.14</v>
      </c>
      <c r="AC1178">
        <v>3.15</v>
      </c>
      <c r="AD1178">
        <v>3.15</v>
      </c>
      <c r="AE1178">
        <v>3.15</v>
      </c>
      <c r="AF1178">
        <v>3.15</v>
      </c>
      <c r="AG1178">
        <v>3.15</v>
      </c>
      <c r="AH1178">
        <v>3.14</v>
      </c>
      <c r="AI1178">
        <v>3.11</v>
      </c>
      <c r="AJ1178">
        <v>3.09</v>
      </c>
      <c r="AK1178">
        <v>3.07</v>
      </c>
    </row>
    <row r="1179" spans="1:37" x14ac:dyDescent="0.3">
      <c r="A1179" s="86" t="str">
        <f t="shared" si="18"/>
        <v>SDGbaseTra_UrbAS_IRTC_InvValtotal</v>
      </c>
      <c r="B1179" s="2" t="s">
        <v>222</v>
      </c>
      <c r="C1179" s="4" t="s">
        <v>232</v>
      </c>
      <c r="D1179" s="7" t="s">
        <v>186</v>
      </c>
      <c r="E1179" t="s">
        <v>1</v>
      </c>
      <c r="F1179">
        <v>906.02</v>
      </c>
      <c r="G1179">
        <v>856.96</v>
      </c>
      <c r="H1179">
        <v>884.82</v>
      </c>
      <c r="I1179">
        <v>922.26</v>
      </c>
      <c r="J1179">
        <v>952.05</v>
      </c>
      <c r="K1179">
        <v>963.18</v>
      </c>
      <c r="L1179">
        <v>981.98</v>
      </c>
      <c r="M1179">
        <v>1004.09</v>
      </c>
      <c r="N1179">
        <v>1029.29</v>
      </c>
      <c r="O1179">
        <v>1059.8900000000001</v>
      </c>
      <c r="P1179">
        <v>1092.23</v>
      </c>
      <c r="Q1179">
        <v>1123.92</v>
      </c>
      <c r="R1179">
        <v>1142.47</v>
      </c>
      <c r="S1179">
        <v>1180.81</v>
      </c>
      <c r="T1179">
        <v>1221.1300000000001</v>
      </c>
      <c r="U1179">
        <v>1267.22</v>
      </c>
      <c r="V1179">
        <v>1311.9</v>
      </c>
      <c r="W1179">
        <v>1358.44</v>
      </c>
      <c r="X1179">
        <v>1407.31</v>
      </c>
      <c r="Y1179">
        <v>1453.36</v>
      </c>
      <c r="Z1179">
        <v>1502.09</v>
      </c>
      <c r="AA1179">
        <v>1549.45</v>
      </c>
      <c r="AB1179">
        <v>1600.86</v>
      </c>
      <c r="AC1179">
        <v>1649.26</v>
      </c>
      <c r="AD1179">
        <v>1699.09</v>
      </c>
      <c r="AE1179">
        <v>1750.95</v>
      </c>
      <c r="AF1179">
        <v>1804.79</v>
      </c>
      <c r="AG1179">
        <v>1858.05</v>
      </c>
      <c r="AH1179">
        <v>1866.3</v>
      </c>
      <c r="AI1179">
        <v>1866.58</v>
      </c>
      <c r="AJ1179">
        <v>1866.27</v>
      </c>
      <c r="AK1179">
        <v>1861.75</v>
      </c>
    </row>
    <row r="1180" spans="1:37" s="20" customFormat="1" x14ac:dyDescent="0.3">
      <c r="A1180" s="86" t="str">
        <f t="shared" si="18"/>
        <v>SDGbaseTra_UrbAS_IRTIADJXtotal</v>
      </c>
      <c r="B1180" s="18" t="s">
        <v>222</v>
      </c>
      <c r="C1180" s="19" t="s">
        <v>232</v>
      </c>
      <c r="D1180" s="52" t="s">
        <v>187</v>
      </c>
      <c r="E1180" s="20" t="s">
        <v>1</v>
      </c>
      <c r="F1180" s="27">
        <v>1</v>
      </c>
      <c r="G1180" s="27">
        <v>0.91</v>
      </c>
      <c r="H1180" s="27">
        <v>0.94</v>
      </c>
      <c r="I1180" s="27">
        <v>0.97</v>
      </c>
      <c r="J1180" s="27">
        <v>0.99</v>
      </c>
      <c r="K1180" s="27">
        <v>1.01</v>
      </c>
      <c r="L1180" s="27">
        <v>1.03</v>
      </c>
      <c r="M1180" s="27">
        <v>1.06</v>
      </c>
      <c r="N1180" s="27">
        <v>1.0900000000000001</v>
      </c>
      <c r="O1180" s="27">
        <v>1.1299999999999999</v>
      </c>
      <c r="P1180" s="27">
        <v>1.1599999999999999</v>
      </c>
      <c r="Q1180" s="27">
        <v>1.19</v>
      </c>
      <c r="R1180" s="27">
        <v>1.21</v>
      </c>
      <c r="S1180" s="27">
        <v>1.25</v>
      </c>
      <c r="T1180" s="27">
        <v>1.29</v>
      </c>
      <c r="U1180" s="27">
        <v>1.34</v>
      </c>
      <c r="V1180" s="27">
        <v>1.39</v>
      </c>
      <c r="W1180" s="27">
        <v>1.44</v>
      </c>
      <c r="X1180" s="27">
        <v>1.48</v>
      </c>
      <c r="Y1180" s="27">
        <v>1.53</v>
      </c>
      <c r="Z1180" s="27">
        <v>1.58</v>
      </c>
      <c r="AA1180" s="27">
        <v>1.62</v>
      </c>
      <c r="AB1180" s="27">
        <v>1.67</v>
      </c>
      <c r="AC1180" s="27">
        <v>1.71</v>
      </c>
      <c r="AD1180" s="27">
        <v>1.76</v>
      </c>
      <c r="AE1180" s="27">
        <v>1.81</v>
      </c>
      <c r="AF1180" s="27">
        <v>1.87</v>
      </c>
      <c r="AG1180" s="27">
        <v>1.92</v>
      </c>
      <c r="AH1180" s="27">
        <v>1.91</v>
      </c>
      <c r="AI1180" s="27">
        <v>1.9</v>
      </c>
      <c r="AJ1180" s="27">
        <v>1.89</v>
      </c>
      <c r="AK1180" s="27">
        <v>1.88</v>
      </c>
    </row>
    <row r="1181" spans="1:37" x14ac:dyDescent="0.3">
      <c r="A1181" s="86" t="str">
        <f t="shared" si="18"/>
        <v>SDGbaseTra_UrbAS_IRTC_QINV_IADJtotal</v>
      </c>
      <c r="B1181" s="2" t="s">
        <v>222</v>
      </c>
      <c r="C1181" s="4" t="s">
        <v>232</v>
      </c>
      <c r="D1181" s="7" t="s">
        <v>188</v>
      </c>
      <c r="E1181" t="s">
        <v>1</v>
      </c>
      <c r="F1181">
        <v>906.02</v>
      </c>
      <c r="G1181">
        <v>943.58</v>
      </c>
      <c r="H1181">
        <v>945.43</v>
      </c>
      <c r="I1181">
        <v>952.15</v>
      </c>
      <c r="J1181">
        <v>964.95</v>
      </c>
      <c r="K1181">
        <v>956.29</v>
      </c>
      <c r="L1181">
        <v>951.5</v>
      </c>
      <c r="M1181">
        <v>947.07</v>
      </c>
      <c r="N1181">
        <v>944.44</v>
      </c>
      <c r="O1181">
        <v>940.45</v>
      </c>
      <c r="P1181">
        <v>940.62</v>
      </c>
      <c r="Q1181">
        <v>941.57</v>
      </c>
      <c r="R1181">
        <v>940.66</v>
      </c>
      <c r="S1181">
        <v>942.17</v>
      </c>
      <c r="T1181">
        <v>943.43</v>
      </c>
      <c r="U1181">
        <v>944.38</v>
      </c>
      <c r="V1181">
        <v>943.05</v>
      </c>
      <c r="W1181">
        <v>943.55</v>
      </c>
      <c r="X1181">
        <v>948.09</v>
      </c>
      <c r="Y1181">
        <v>949.97</v>
      </c>
      <c r="Z1181">
        <v>951.83</v>
      </c>
      <c r="AA1181">
        <v>953.57</v>
      </c>
      <c r="AB1181">
        <v>961.03</v>
      </c>
      <c r="AC1181">
        <v>965.98</v>
      </c>
      <c r="AD1181">
        <v>967.44</v>
      </c>
      <c r="AE1181">
        <v>967.72</v>
      </c>
      <c r="AF1181">
        <v>967.59</v>
      </c>
      <c r="AG1181">
        <v>967.68</v>
      </c>
      <c r="AH1181">
        <v>975.52</v>
      </c>
      <c r="AI1181">
        <v>982.93</v>
      </c>
      <c r="AJ1181">
        <v>986.74</v>
      </c>
      <c r="AK1181">
        <v>990.17</v>
      </c>
    </row>
    <row r="1182" spans="1:37" x14ac:dyDescent="0.3">
      <c r="A1182" s="86" t="str">
        <f t="shared" si="18"/>
        <v>SDGbaseTra_UrbAS_IRTtrnsfrx_govent-n</v>
      </c>
      <c r="B1182" s="2" t="s">
        <v>222</v>
      </c>
      <c r="C1182" s="4" t="s">
        <v>232</v>
      </c>
      <c r="D1182" s="7" t="s">
        <v>193</v>
      </c>
      <c r="E1182" t="s">
        <v>82</v>
      </c>
      <c r="F1182">
        <v>182.31</v>
      </c>
      <c r="G1182">
        <v>182.31</v>
      </c>
      <c r="H1182">
        <v>182.31</v>
      </c>
      <c r="I1182">
        <v>182.31</v>
      </c>
      <c r="J1182">
        <v>182.31</v>
      </c>
      <c r="K1182">
        <v>182.31</v>
      </c>
      <c r="L1182">
        <v>182.31</v>
      </c>
      <c r="M1182">
        <v>182.31</v>
      </c>
      <c r="N1182">
        <v>182.31</v>
      </c>
      <c r="O1182">
        <v>182.31</v>
      </c>
      <c r="P1182">
        <v>182.31</v>
      </c>
      <c r="Q1182">
        <v>182.31</v>
      </c>
      <c r="R1182">
        <v>182.31</v>
      </c>
      <c r="S1182">
        <v>182.31</v>
      </c>
      <c r="T1182">
        <v>182.31</v>
      </c>
      <c r="U1182">
        <v>182.31</v>
      </c>
      <c r="V1182">
        <v>182.31</v>
      </c>
      <c r="W1182">
        <v>182.31</v>
      </c>
      <c r="X1182">
        <v>182.31</v>
      </c>
      <c r="Y1182">
        <v>182.31</v>
      </c>
      <c r="Z1182">
        <v>182.31</v>
      </c>
      <c r="AA1182">
        <v>182.31</v>
      </c>
      <c r="AB1182">
        <v>182.31</v>
      </c>
      <c r="AC1182">
        <v>182.31</v>
      </c>
      <c r="AD1182">
        <v>182.31</v>
      </c>
      <c r="AE1182">
        <v>182.31</v>
      </c>
      <c r="AF1182">
        <v>182.31</v>
      </c>
      <c r="AG1182">
        <v>182.31</v>
      </c>
      <c r="AH1182">
        <v>182.31</v>
      </c>
      <c r="AI1182">
        <v>182.31</v>
      </c>
      <c r="AJ1182">
        <v>182.31</v>
      </c>
      <c r="AK1182">
        <v>182.31</v>
      </c>
    </row>
    <row r="1183" spans="1:37" x14ac:dyDescent="0.3">
      <c r="A1183" s="86" t="str">
        <f t="shared" si="18"/>
        <v>SDGbaseTra_UrbAS_IRTtrnsfrx_govhhd-0</v>
      </c>
      <c r="B1183" s="2" t="s">
        <v>222</v>
      </c>
      <c r="C1183" s="4" t="s">
        <v>232</v>
      </c>
      <c r="D1183" s="7" t="s">
        <v>193</v>
      </c>
      <c r="E1183" t="s">
        <v>84</v>
      </c>
      <c r="F1183">
        <v>42.27</v>
      </c>
      <c r="G1183">
        <v>42.27</v>
      </c>
      <c r="H1183">
        <v>40.799999999999997</v>
      </c>
      <c r="I1183">
        <v>42.27</v>
      </c>
      <c r="J1183">
        <v>43.72</v>
      </c>
      <c r="K1183">
        <v>44.91</v>
      </c>
      <c r="L1183">
        <v>46.13</v>
      </c>
      <c r="M1183">
        <v>47.52</v>
      </c>
      <c r="N1183">
        <v>48.97</v>
      </c>
      <c r="O1183">
        <v>50.54</v>
      </c>
      <c r="P1183">
        <v>52.25</v>
      </c>
      <c r="Q1183">
        <v>54.13</v>
      </c>
      <c r="R1183">
        <v>56.02</v>
      </c>
      <c r="S1183">
        <v>58.15</v>
      </c>
      <c r="T1183">
        <v>60.33</v>
      </c>
      <c r="U1183">
        <v>62.61</v>
      </c>
      <c r="V1183">
        <v>65.19</v>
      </c>
      <c r="W1183">
        <v>67.739999999999995</v>
      </c>
      <c r="X1183">
        <v>70.38</v>
      </c>
      <c r="Y1183">
        <v>73.13</v>
      </c>
      <c r="Z1183">
        <v>75.760000000000005</v>
      </c>
      <c r="AA1183">
        <v>78.540000000000006</v>
      </c>
      <c r="AB1183">
        <v>81.290000000000006</v>
      </c>
      <c r="AC1183">
        <v>84.27</v>
      </c>
      <c r="AD1183">
        <v>87.14</v>
      </c>
      <c r="AE1183">
        <v>90.11</v>
      </c>
      <c r="AF1183">
        <v>93.2</v>
      </c>
      <c r="AG1183">
        <v>96.42</v>
      </c>
      <c r="AH1183">
        <v>99.62</v>
      </c>
      <c r="AI1183">
        <v>100.64</v>
      </c>
      <c r="AJ1183">
        <v>101.38</v>
      </c>
      <c r="AK1183">
        <v>102.17</v>
      </c>
    </row>
    <row r="1184" spans="1:37" x14ac:dyDescent="0.3">
      <c r="A1184" s="86" t="str">
        <f t="shared" si="18"/>
        <v>SDGbaseTra_UrbAS_IRTtrnsfrx_govhhd-1</v>
      </c>
      <c r="B1184" s="2" t="s">
        <v>222</v>
      </c>
      <c r="C1184" s="4" t="s">
        <v>232</v>
      </c>
      <c r="D1184" s="7" t="s">
        <v>193</v>
      </c>
      <c r="E1184" t="s">
        <v>85</v>
      </c>
      <c r="F1184">
        <v>53.47</v>
      </c>
      <c r="G1184">
        <v>53.47</v>
      </c>
      <c r="H1184">
        <v>51.62</v>
      </c>
      <c r="I1184">
        <v>53.47</v>
      </c>
      <c r="J1184">
        <v>55.31</v>
      </c>
      <c r="K1184">
        <v>56.81</v>
      </c>
      <c r="L1184">
        <v>58.35</v>
      </c>
      <c r="M1184">
        <v>60.11</v>
      </c>
      <c r="N1184">
        <v>61.94</v>
      </c>
      <c r="O1184">
        <v>63.93</v>
      </c>
      <c r="P1184">
        <v>66.09</v>
      </c>
      <c r="Q1184">
        <v>68.47</v>
      </c>
      <c r="R1184">
        <v>70.87</v>
      </c>
      <c r="S1184">
        <v>73.56</v>
      </c>
      <c r="T1184">
        <v>76.319999999999993</v>
      </c>
      <c r="U1184">
        <v>79.2</v>
      </c>
      <c r="V1184">
        <v>82.46</v>
      </c>
      <c r="W1184">
        <v>85.68</v>
      </c>
      <c r="X1184">
        <v>89.03</v>
      </c>
      <c r="Y1184">
        <v>92.51</v>
      </c>
      <c r="Z1184">
        <v>95.84</v>
      </c>
      <c r="AA1184">
        <v>99.35</v>
      </c>
      <c r="AB1184">
        <v>102.83</v>
      </c>
      <c r="AC1184">
        <v>106.6</v>
      </c>
      <c r="AD1184">
        <v>110.23</v>
      </c>
      <c r="AE1184">
        <v>113.98</v>
      </c>
      <c r="AF1184">
        <v>117.9</v>
      </c>
      <c r="AG1184">
        <v>121.97</v>
      </c>
      <c r="AH1184">
        <v>126.02</v>
      </c>
      <c r="AI1184">
        <v>127.3</v>
      </c>
      <c r="AJ1184">
        <v>128.24</v>
      </c>
      <c r="AK1184">
        <v>129.24</v>
      </c>
    </row>
    <row r="1185" spans="1:37" x14ac:dyDescent="0.3">
      <c r="A1185" s="86" t="str">
        <f t="shared" si="18"/>
        <v>SDGbaseTra_UrbAS_IRTtrnsfrx_govhhd-2</v>
      </c>
      <c r="B1185" s="2" t="s">
        <v>222</v>
      </c>
      <c r="C1185" s="4" t="s">
        <v>232</v>
      </c>
      <c r="D1185" s="7" t="s">
        <v>193</v>
      </c>
      <c r="E1185" t="s">
        <v>86</v>
      </c>
      <c r="F1185">
        <v>58.1</v>
      </c>
      <c r="G1185">
        <v>58.1</v>
      </c>
      <c r="H1185">
        <v>56.08</v>
      </c>
      <c r="I1185">
        <v>58.09</v>
      </c>
      <c r="J1185">
        <v>60.09</v>
      </c>
      <c r="K1185">
        <v>61.72</v>
      </c>
      <c r="L1185">
        <v>63.39</v>
      </c>
      <c r="M1185">
        <v>65.3</v>
      </c>
      <c r="N1185">
        <v>67.3</v>
      </c>
      <c r="O1185">
        <v>69.45</v>
      </c>
      <c r="P1185">
        <v>71.81</v>
      </c>
      <c r="Q1185">
        <v>74.400000000000006</v>
      </c>
      <c r="R1185">
        <v>77</v>
      </c>
      <c r="S1185">
        <v>79.92</v>
      </c>
      <c r="T1185">
        <v>82.92</v>
      </c>
      <c r="U1185">
        <v>86.05</v>
      </c>
      <c r="V1185">
        <v>89.59</v>
      </c>
      <c r="W1185">
        <v>93.09</v>
      </c>
      <c r="X1185">
        <v>96.73</v>
      </c>
      <c r="Y1185">
        <v>100.51</v>
      </c>
      <c r="Z1185">
        <v>104.12</v>
      </c>
      <c r="AA1185">
        <v>107.94</v>
      </c>
      <c r="AB1185">
        <v>111.73</v>
      </c>
      <c r="AC1185">
        <v>115.81</v>
      </c>
      <c r="AD1185">
        <v>119.76</v>
      </c>
      <c r="AE1185">
        <v>123.84</v>
      </c>
      <c r="AF1185">
        <v>128.09</v>
      </c>
      <c r="AG1185">
        <v>132.52000000000001</v>
      </c>
      <c r="AH1185">
        <v>136.91</v>
      </c>
      <c r="AI1185">
        <v>138.31</v>
      </c>
      <c r="AJ1185">
        <v>139.33000000000001</v>
      </c>
      <c r="AK1185">
        <v>140.41999999999999</v>
      </c>
    </row>
    <row r="1186" spans="1:37" x14ac:dyDescent="0.3">
      <c r="A1186" s="86" t="str">
        <f t="shared" si="18"/>
        <v>SDGbaseTra_UrbAS_IRTtrnsfrx_govhhd-3</v>
      </c>
      <c r="B1186" s="2" t="s">
        <v>222</v>
      </c>
      <c r="C1186" s="4" t="s">
        <v>232</v>
      </c>
      <c r="D1186" s="7" t="s">
        <v>193</v>
      </c>
      <c r="E1186" t="s">
        <v>87</v>
      </c>
      <c r="F1186">
        <v>61.81</v>
      </c>
      <c r="G1186">
        <v>61.81</v>
      </c>
      <c r="H1186">
        <v>59.66</v>
      </c>
      <c r="I1186">
        <v>61.8</v>
      </c>
      <c r="J1186">
        <v>63.93</v>
      </c>
      <c r="K1186">
        <v>65.66</v>
      </c>
      <c r="L1186">
        <v>67.44</v>
      </c>
      <c r="M1186">
        <v>69.47</v>
      </c>
      <c r="N1186">
        <v>71.59</v>
      </c>
      <c r="O1186">
        <v>73.89</v>
      </c>
      <c r="P1186">
        <v>76.39</v>
      </c>
      <c r="Q1186">
        <v>79.150000000000006</v>
      </c>
      <c r="R1186">
        <v>81.91</v>
      </c>
      <c r="S1186">
        <v>85.02</v>
      </c>
      <c r="T1186">
        <v>88.22</v>
      </c>
      <c r="U1186">
        <v>91.55</v>
      </c>
      <c r="V1186">
        <v>95.31</v>
      </c>
      <c r="W1186">
        <v>99.04</v>
      </c>
      <c r="X1186">
        <v>102.9</v>
      </c>
      <c r="Y1186">
        <v>106.92</v>
      </c>
      <c r="Z1186">
        <v>110.77</v>
      </c>
      <c r="AA1186">
        <v>114.84</v>
      </c>
      <c r="AB1186">
        <v>118.86</v>
      </c>
      <c r="AC1186">
        <v>123.21</v>
      </c>
      <c r="AD1186">
        <v>127.41</v>
      </c>
      <c r="AE1186">
        <v>131.75</v>
      </c>
      <c r="AF1186">
        <v>136.27000000000001</v>
      </c>
      <c r="AG1186">
        <v>140.97999999999999</v>
      </c>
      <c r="AH1186">
        <v>145.66</v>
      </c>
      <c r="AI1186">
        <v>147.13999999999999</v>
      </c>
      <c r="AJ1186">
        <v>148.22</v>
      </c>
      <c r="AK1186">
        <v>149.38999999999999</v>
      </c>
    </row>
    <row r="1187" spans="1:37" x14ac:dyDescent="0.3">
      <c r="A1187" s="86" t="str">
        <f t="shared" si="18"/>
        <v>SDGbaseTra_UrbAS_IRTtrnsfrx_govhhd-4</v>
      </c>
      <c r="B1187" s="2" t="s">
        <v>222</v>
      </c>
      <c r="C1187" s="4" t="s">
        <v>232</v>
      </c>
      <c r="D1187" s="7" t="s">
        <v>193</v>
      </c>
      <c r="E1187" t="s">
        <v>88</v>
      </c>
      <c r="F1187">
        <v>54.28</v>
      </c>
      <c r="G1187">
        <v>54.28</v>
      </c>
      <c r="H1187">
        <v>52.39</v>
      </c>
      <c r="I1187">
        <v>54.27</v>
      </c>
      <c r="J1187">
        <v>56.14</v>
      </c>
      <c r="K1187">
        <v>57.66</v>
      </c>
      <c r="L1187">
        <v>59.22</v>
      </c>
      <c r="M1187">
        <v>61.01</v>
      </c>
      <c r="N1187">
        <v>62.87</v>
      </c>
      <c r="O1187">
        <v>64.89</v>
      </c>
      <c r="P1187">
        <v>67.09</v>
      </c>
      <c r="Q1187">
        <v>69.5</v>
      </c>
      <c r="R1187">
        <v>71.930000000000007</v>
      </c>
      <c r="S1187">
        <v>74.66</v>
      </c>
      <c r="T1187">
        <v>77.47</v>
      </c>
      <c r="U1187">
        <v>80.39</v>
      </c>
      <c r="V1187">
        <v>83.7</v>
      </c>
      <c r="W1187">
        <v>86.97</v>
      </c>
      <c r="X1187">
        <v>90.36</v>
      </c>
      <c r="Y1187">
        <v>93.9</v>
      </c>
      <c r="Z1187">
        <v>97.27</v>
      </c>
      <c r="AA1187">
        <v>100.84</v>
      </c>
      <c r="AB1187">
        <v>104.38</v>
      </c>
      <c r="AC1187">
        <v>108.2</v>
      </c>
      <c r="AD1187">
        <v>111.88</v>
      </c>
      <c r="AE1187">
        <v>115.69</v>
      </c>
      <c r="AF1187">
        <v>119.67</v>
      </c>
      <c r="AG1187">
        <v>123.8</v>
      </c>
      <c r="AH1187">
        <v>127.91</v>
      </c>
      <c r="AI1187">
        <v>129.21</v>
      </c>
      <c r="AJ1187">
        <v>130.16</v>
      </c>
      <c r="AK1187">
        <v>131.19</v>
      </c>
    </row>
    <row r="1188" spans="1:37" x14ac:dyDescent="0.3">
      <c r="A1188" s="86" t="str">
        <f t="shared" si="18"/>
        <v>SDGbaseTra_UrbAS_IRTtrnsfrx_govhhd-5</v>
      </c>
      <c r="B1188" s="2" t="s">
        <v>222</v>
      </c>
      <c r="C1188" s="4" t="s">
        <v>232</v>
      </c>
      <c r="D1188" s="7" t="s">
        <v>193</v>
      </c>
      <c r="E1188" t="s">
        <v>89</v>
      </c>
      <c r="F1188">
        <v>51.45</v>
      </c>
      <c r="G1188">
        <v>51.45</v>
      </c>
      <c r="H1188">
        <v>49.66</v>
      </c>
      <c r="I1188">
        <v>51.44</v>
      </c>
      <c r="J1188">
        <v>53.21</v>
      </c>
      <c r="K1188">
        <v>54.65</v>
      </c>
      <c r="L1188">
        <v>56.14</v>
      </c>
      <c r="M1188">
        <v>57.83</v>
      </c>
      <c r="N1188">
        <v>59.59</v>
      </c>
      <c r="O1188">
        <v>61.51</v>
      </c>
      <c r="P1188">
        <v>63.59</v>
      </c>
      <c r="Q1188">
        <v>65.88</v>
      </c>
      <c r="R1188">
        <v>68.180000000000007</v>
      </c>
      <c r="S1188">
        <v>70.77</v>
      </c>
      <c r="T1188">
        <v>73.430000000000007</v>
      </c>
      <c r="U1188">
        <v>76.2</v>
      </c>
      <c r="V1188">
        <v>79.33</v>
      </c>
      <c r="W1188">
        <v>82.44</v>
      </c>
      <c r="X1188">
        <v>85.66</v>
      </c>
      <c r="Y1188">
        <v>89</v>
      </c>
      <c r="Z1188">
        <v>92.21</v>
      </c>
      <c r="AA1188">
        <v>95.59</v>
      </c>
      <c r="AB1188">
        <v>98.94</v>
      </c>
      <c r="AC1188">
        <v>102.56</v>
      </c>
      <c r="AD1188">
        <v>106.05</v>
      </c>
      <c r="AE1188">
        <v>109.67</v>
      </c>
      <c r="AF1188">
        <v>113.43</v>
      </c>
      <c r="AG1188">
        <v>117.35</v>
      </c>
      <c r="AH1188">
        <v>121.24</v>
      </c>
      <c r="AI1188">
        <v>122.48</v>
      </c>
      <c r="AJ1188">
        <v>123.38</v>
      </c>
      <c r="AK1188">
        <v>124.35</v>
      </c>
    </row>
    <row r="1189" spans="1:37" x14ac:dyDescent="0.3">
      <c r="A1189" s="86" t="str">
        <f t="shared" si="18"/>
        <v>SDGbaseTra_UrbAS_IRTtrnsfrx_govhhd-6</v>
      </c>
      <c r="B1189" s="2" t="s">
        <v>222</v>
      </c>
      <c r="C1189" s="4" t="s">
        <v>232</v>
      </c>
      <c r="D1189" s="7" t="s">
        <v>193</v>
      </c>
      <c r="E1189" t="s">
        <v>90</v>
      </c>
      <c r="F1189">
        <v>33.299999999999997</v>
      </c>
      <c r="G1189">
        <v>33.299999999999997</v>
      </c>
      <c r="H1189">
        <v>32.15</v>
      </c>
      <c r="I1189">
        <v>33.299999999999997</v>
      </c>
      <c r="J1189">
        <v>34.450000000000003</v>
      </c>
      <c r="K1189">
        <v>35.380000000000003</v>
      </c>
      <c r="L1189">
        <v>36.340000000000003</v>
      </c>
      <c r="M1189">
        <v>37.43</v>
      </c>
      <c r="N1189">
        <v>38.58</v>
      </c>
      <c r="O1189">
        <v>39.81</v>
      </c>
      <c r="P1189">
        <v>41.16</v>
      </c>
      <c r="Q1189">
        <v>42.65</v>
      </c>
      <c r="R1189">
        <v>44.14</v>
      </c>
      <c r="S1189">
        <v>45.81</v>
      </c>
      <c r="T1189">
        <v>47.53</v>
      </c>
      <c r="U1189">
        <v>49.33</v>
      </c>
      <c r="V1189">
        <v>51.36</v>
      </c>
      <c r="W1189">
        <v>53.37</v>
      </c>
      <c r="X1189">
        <v>55.45</v>
      </c>
      <c r="Y1189">
        <v>57.61</v>
      </c>
      <c r="Z1189">
        <v>59.69</v>
      </c>
      <c r="AA1189">
        <v>61.88</v>
      </c>
      <c r="AB1189">
        <v>64.05</v>
      </c>
      <c r="AC1189">
        <v>66.39</v>
      </c>
      <c r="AD1189">
        <v>68.650000000000006</v>
      </c>
      <c r="AE1189">
        <v>70.989999999999995</v>
      </c>
      <c r="AF1189">
        <v>73.430000000000007</v>
      </c>
      <c r="AG1189">
        <v>75.97</v>
      </c>
      <c r="AH1189">
        <v>78.48</v>
      </c>
      <c r="AI1189">
        <v>79.28</v>
      </c>
      <c r="AJ1189">
        <v>79.87</v>
      </c>
      <c r="AK1189">
        <v>80.5</v>
      </c>
    </row>
    <row r="1190" spans="1:37" x14ac:dyDescent="0.3">
      <c r="A1190" s="86" t="str">
        <f t="shared" si="18"/>
        <v>SDGbaseTra_UrbAS_IRTtrnsfrx_govhhd-7</v>
      </c>
      <c r="B1190" s="2" t="s">
        <v>222</v>
      </c>
      <c r="C1190" s="4" t="s">
        <v>232</v>
      </c>
      <c r="D1190" s="7" t="s">
        <v>193</v>
      </c>
      <c r="E1190" t="s">
        <v>91</v>
      </c>
      <c r="F1190">
        <v>17.170000000000002</v>
      </c>
      <c r="G1190">
        <v>17.170000000000002</v>
      </c>
      <c r="H1190">
        <v>16.57</v>
      </c>
      <c r="I1190">
        <v>17.16</v>
      </c>
      <c r="J1190">
        <v>17.75</v>
      </c>
      <c r="K1190">
        <v>18.239999999999998</v>
      </c>
      <c r="L1190">
        <v>18.73</v>
      </c>
      <c r="M1190">
        <v>19.29</v>
      </c>
      <c r="N1190">
        <v>19.88</v>
      </c>
      <c r="O1190">
        <v>20.52</v>
      </c>
      <c r="P1190">
        <v>21.22</v>
      </c>
      <c r="Q1190">
        <v>21.98</v>
      </c>
      <c r="R1190">
        <v>22.75</v>
      </c>
      <c r="S1190">
        <v>23.61</v>
      </c>
      <c r="T1190">
        <v>24.5</v>
      </c>
      <c r="U1190">
        <v>25.43</v>
      </c>
      <c r="V1190">
        <v>26.47</v>
      </c>
      <c r="W1190">
        <v>27.51</v>
      </c>
      <c r="X1190">
        <v>28.58</v>
      </c>
      <c r="Y1190">
        <v>29.7</v>
      </c>
      <c r="Z1190">
        <v>30.76</v>
      </c>
      <c r="AA1190">
        <v>31.89</v>
      </c>
      <c r="AB1190">
        <v>33.01</v>
      </c>
      <c r="AC1190">
        <v>34.22</v>
      </c>
      <c r="AD1190">
        <v>35.380000000000003</v>
      </c>
      <c r="AE1190">
        <v>36.590000000000003</v>
      </c>
      <c r="AF1190">
        <v>37.85</v>
      </c>
      <c r="AG1190">
        <v>39.15</v>
      </c>
      <c r="AH1190">
        <v>40.450000000000003</v>
      </c>
      <c r="AI1190">
        <v>40.86</v>
      </c>
      <c r="AJ1190">
        <v>41.17</v>
      </c>
      <c r="AK1190">
        <v>41.49</v>
      </c>
    </row>
    <row r="1191" spans="1:37" x14ac:dyDescent="0.3">
      <c r="A1191" s="86" t="str">
        <f t="shared" si="18"/>
        <v>SDGbaseTra_UrbAS_IRTtrnsfrx_govhhd-8</v>
      </c>
      <c r="B1191" s="2" t="s">
        <v>222</v>
      </c>
      <c r="C1191" s="4" t="s">
        <v>232</v>
      </c>
      <c r="D1191" s="7" t="s">
        <v>193</v>
      </c>
      <c r="E1191" t="s">
        <v>92</v>
      </c>
      <c r="F1191">
        <v>-31.54</v>
      </c>
      <c r="G1191">
        <v>-31.54</v>
      </c>
      <c r="H1191">
        <v>-30.44</v>
      </c>
      <c r="I1191">
        <v>-31.54</v>
      </c>
      <c r="J1191">
        <v>-32.619999999999997</v>
      </c>
      <c r="K1191">
        <v>-33.5</v>
      </c>
      <c r="L1191">
        <v>-34.409999999999997</v>
      </c>
      <c r="M1191">
        <v>-35.450000000000003</v>
      </c>
      <c r="N1191">
        <v>-36.53</v>
      </c>
      <c r="O1191">
        <v>-37.700000000000003</v>
      </c>
      <c r="P1191">
        <v>-38.979999999999997</v>
      </c>
      <c r="Q1191">
        <v>-40.39</v>
      </c>
      <c r="R1191">
        <v>-41.8</v>
      </c>
      <c r="S1191">
        <v>-43.39</v>
      </c>
      <c r="T1191">
        <v>-45.01</v>
      </c>
      <c r="U1191">
        <v>-46.71</v>
      </c>
      <c r="V1191">
        <v>-48.63</v>
      </c>
      <c r="W1191">
        <v>-50.54</v>
      </c>
      <c r="X1191">
        <v>-52.51</v>
      </c>
      <c r="Y1191">
        <v>-54.56</v>
      </c>
      <c r="Z1191">
        <v>-56.52</v>
      </c>
      <c r="AA1191">
        <v>-58.6</v>
      </c>
      <c r="AB1191">
        <v>-60.65</v>
      </c>
      <c r="AC1191">
        <v>-62.87</v>
      </c>
      <c r="AD1191">
        <v>-65.010000000000005</v>
      </c>
      <c r="AE1191">
        <v>-67.23</v>
      </c>
      <c r="AF1191">
        <v>-69.540000000000006</v>
      </c>
      <c r="AG1191">
        <v>-71.94</v>
      </c>
      <c r="AH1191">
        <v>-74.319999999999993</v>
      </c>
      <c r="AI1191">
        <v>-75.08</v>
      </c>
      <c r="AJ1191">
        <v>-75.64</v>
      </c>
      <c r="AK1191">
        <v>-76.23</v>
      </c>
    </row>
    <row r="1192" spans="1:37" x14ac:dyDescent="0.3">
      <c r="A1192" s="86" t="str">
        <f t="shared" si="18"/>
        <v>SDGbaseTra_UrbAS_IRTtrnsfrx_govhhd-9</v>
      </c>
      <c r="B1192" s="2" t="s">
        <v>222</v>
      </c>
      <c r="C1192" s="4" t="s">
        <v>232</v>
      </c>
      <c r="D1192" s="7" t="s">
        <v>193</v>
      </c>
      <c r="E1192" t="s">
        <v>93</v>
      </c>
      <c r="F1192">
        <v>-164.45</v>
      </c>
      <c r="G1192">
        <v>-164.45</v>
      </c>
      <c r="H1192">
        <v>-158.74</v>
      </c>
      <c r="I1192">
        <v>-164.43</v>
      </c>
      <c r="J1192">
        <v>-170.09</v>
      </c>
      <c r="K1192">
        <v>-174.7</v>
      </c>
      <c r="L1192">
        <v>-179.44</v>
      </c>
      <c r="M1192">
        <v>-184.85</v>
      </c>
      <c r="N1192">
        <v>-190.49</v>
      </c>
      <c r="O1192">
        <v>-196.6</v>
      </c>
      <c r="P1192">
        <v>-203.26</v>
      </c>
      <c r="Q1192">
        <v>-210.59</v>
      </c>
      <c r="R1192">
        <v>-217.94</v>
      </c>
      <c r="S1192">
        <v>-226.22</v>
      </c>
      <c r="T1192">
        <v>-234.71</v>
      </c>
      <c r="U1192">
        <v>-243.58</v>
      </c>
      <c r="V1192">
        <v>-253.59</v>
      </c>
      <c r="W1192">
        <v>-263.51</v>
      </c>
      <c r="X1192">
        <v>-273.79000000000002</v>
      </c>
      <c r="Y1192">
        <v>-284.49</v>
      </c>
      <c r="Z1192">
        <v>-294.73</v>
      </c>
      <c r="AA1192">
        <v>-305.54000000000002</v>
      </c>
      <c r="AB1192">
        <v>-316.25</v>
      </c>
      <c r="AC1192">
        <v>-327.82</v>
      </c>
      <c r="AD1192">
        <v>-338.99</v>
      </c>
      <c r="AE1192">
        <v>-350.54</v>
      </c>
      <c r="AF1192">
        <v>-362.58</v>
      </c>
      <c r="AG1192">
        <v>-375.11</v>
      </c>
      <c r="AH1192">
        <v>-387.55</v>
      </c>
      <c r="AI1192">
        <v>-391.49</v>
      </c>
      <c r="AJ1192">
        <v>-394.38</v>
      </c>
      <c r="AK1192">
        <v>-397.48</v>
      </c>
    </row>
    <row r="1193" spans="1:37" x14ac:dyDescent="0.3">
      <c r="A1193" s="86" t="str">
        <f t="shared" si="18"/>
        <v>SDGbaseTra_UrbAS_IRTtrnsfrx_rowent-e</v>
      </c>
      <c r="B1193" s="2" t="s">
        <v>222</v>
      </c>
      <c r="C1193" s="4" t="s">
        <v>232</v>
      </c>
      <c r="D1193" s="7" t="s">
        <v>194</v>
      </c>
      <c r="E1193" t="s">
        <v>83</v>
      </c>
      <c r="F1193">
        <v>-32.42</v>
      </c>
      <c r="G1193">
        <v>-32.42</v>
      </c>
      <c r="H1193">
        <v>-32.42</v>
      </c>
      <c r="I1193">
        <v>-32.42</v>
      </c>
      <c r="J1193">
        <v>-32.42</v>
      </c>
      <c r="K1193">
        <v>-32.42</v>
      </c>
      <c r="L1193">
        <v>-32.42</v>
      </c>
      <c r="M1193">
        <v>-32.42</v>
      </c>
      <c r="N1193">
        <v>-32.42</v>
      </c>
      <c r="O1193">
        <v>-32.42</v>
      </c>
      <c r="P1193">
        <v>-32.42</v>
      </c>
      <c r="Q1193">
        <v>-32.42</v>
      </c>
      <c r="R1193">
        <v>-32.42</v>
      </c>
      <c r="S1193">
        <v>-32.42</v>
      </c>
      <c r="T1193">
        <v>-32.42</v>
      </c>
      <c r="U1193">
        <v>-32.42</v>
      </c>
      <c r="V1193">
        <v>-32.42</v>
      </c>
      <c r="W1193">
        <v>-32.42</v>
      </c>
      <c r="X1193">
        <v>-32.42</v>
      </c>
      <c r="Y1193">
        <v>-32.42</v>
      </c>
      <c r="Z1193">
        <v>-32.42</v>
      </c>
      <c r="AA1193">
        <v>-32.42</v>
      </c>
      <c r="AB1193">
        <v>-32.42</v>
      </c>
      <c r="AC1193">
        <v>-32.42</v>
      </c>
      <c r="AD1193">
        <v>-32.42</v>
      </c>
      <c r="AE1193">
        <v>-32.42</v>
      </c>
      <c r="AF1193">
        <v>-32.42</v>
      </c>
      <c r="AG1193">
        <v>-32.42</v>
      </c>
      <c r="AH1193">
        <v>-32.42</v>
      </c>
      <c r="AI1193">
        <v>-32.42</v>
      </c>
      <c r="AJ1193">
        <v>-32.42</v>
      </c>
      <c r="AK1193">
        <v>-32.42</v>
      </c>
    </row>
    <row r="1194" spans="1:37" x14ac:dyDescent="0.3">
      <c r="A1194" s="86" t="str">
        <f t="shared" si="18"/>
        <v>SDGbaseTra_UrbAS_IRTtrnsfrx_rowhhd-0</v>
      </c>
      <c r="B1194" s="2" t="s">
        <v>222</v>
      </c>
      <c r="C1194" s="4" t="s">
        <v>232</v>
      </c>
      <c r="D1194" s="7" t="s">
        <v>194</v>
      </c>
      <c r="E1194" t="s">
        <v>84</v>
      </c>
      <c r="F1194">
        <v>0.03</v>
      </c>
      <c r="G1194">
        <v>0.03</v>
      </c>
      <c r="H1194">
        <v>0.03</v>
      </c>
      <c r="I1194">
        <v>0.03</v>
      </c>
      <c r="J1194">
        <v>0.03</v>
      </c>
      <c r="K1194">
        <v>0.03</v>
      </c>
      <c r="L1194">
        <v>0.03</v>
      </c>
      <c r="M1194">
        <v>0.03</v>
      </c>
      <c r="N1194">
        <v>0.03</v>
      </c>
      <c r="O1194">
        <v>0.03</v>
      </c>
      <c r="P1194">
        <v>0.03</v>
      </c>
      <c r="Q1194">
        <v>0.03</v>
      </c>
      <c r="R1194">
        <v>0.03</v>
      </c>
      <c r="S1194">
        <v>0.03</v>
      </c>
      <c r="T1194">
        <v>0.03</v>
      </c>
      <c r="U1194">
        <v>0.03</v>
      </c>
      <c r="V1194">
        <v>0.03</v>
      </c>
      <c r="W1194">
        <v>0.03</v>
      </c>
      <c r="X1194">
        <v>0.03</v>
      </c>
      <c r="Y1194">
        <v>0.03</v>
      </c>
      <c r="Z1194">
        <v>0.03</v>
      </c>
      <c r="AA1194">
        <v>0.03</v>
      </c>
      <c r="AB1194">
        <v>0.03</v>
      </c>
      <c r="AC1194">
        <v>0.03</v>
      </c>
      <c r="AD1194">
        <v>0.03</v>
      </c>
      <c r="AE1194">
        <v>0.03</v>
      </c>
      <c r="AF1194">
        <v>0.03</v>
      </c>
      <c r="AG1194">
        <v>0.03</v>
      </c>
      <c r="AH1194">
        <v>0.03</v>
      </c>
      <c r="AI1194">
        <v>0.03</v>
      </c>
      <c r="AJ1194">
        <v>0.03</v>
      </c>
      <c r="AK1194">
        <v>0.03</v>
      </c>
    </row>
    <row r="1195" spans="1:37" x14ac:dyDescent="0.3">
      <c r="A1195" s="86" t="str">
        <f t="shared" si="18"/>
        <v>SDGbaseTra_UrbAS_IRTtrnsfrx_rowhhd-1</v>
      </c>
      <c r="B1195" s="2" t="s">
        <v>222</v>
      </c>
      <c r="C1195" s="4" t="s">
        <v>232</v>
      </c>
      <c r="D1195" s="7" t="s">
        <v>194</v>
      </c>
      <c r="E1195" t="s">
        <v>85</v>
      </c>
      <c r="F1195">
        <v>0.06</v>
      </c>
      <c r="G1195">
        <v>0.06</v>
      </c>
      <c r="H1195">
        <v>0.06</v>
      </c>
      <c r="I1195">
        <v>0.06</v>
      </c>
      <c r="J1195">
        <v>0.06</v>
      </c>
      <c r="K1195">
        <v>0.06</v>
      </c>
      <c r="L1195">
        <v>0.06</v>
      </c>
      <c r="M1195">
        <v>0.06</v>
      </c>
      <c r="N1195">
        <v>0.06</v>
      </c>
      <c r="O1195">
        <v>0.06</v>
      </c>
      <c r="P1195">
        <v>0.06</v>
      </c>
      <c r="Q1195">
        <v>0.06</v>
      </c>
      <c r="R1195">
        <v>0.06</v>
      </c>
      <c r="S1195">
        <v>0.06</v>
      </c>
      <c r="T1195">
        <v>0.06</v>
      </c>
      <c r="U1195">
        <v>0.06</v>
      </c>
      <c r="V1195">
        <v>0.06</v>
      </c>
      <c r="W1195">
        <v>0.06</v>
      </c>
      <c r="X1195">
        <v>0.06</v>
      </c>
      <c r="Y1195">
        <v>0.06</v>
      </c>
      <c r="Z1195">
        <v>0.06</v>
      </c>
      <c r="AA1195">
        <v>0.06</v>
      </c>
      <c r="AB1195">
        <v>0.06</v>
      </c>
      <c r="AC1195">
        <v>0.06</v>
      </c>
      <c r="AD1195">
        <v>0.06</v>
      </c>
      <c r="AE1195">
        <v>0.06</v>
      </c>
      <c r="AF1195">
        <v>0.06</v>
      </c>
      <c r="AG1195">
        <v>0.06</v>
      </c>
      <c r="AH1195">
        <v>0.06</v>
      </c>
      <c r="AI1195">
        <v>0.06</v>
      </c>
      <c r="AJ1195">
        <v>0.06</v>
      </c>
      <c r="AK1195">
        <v>0.06</v>
      </c>
    </row>
    <row r="1196" spans="1:37" x14ac:dyDescent="0.3">
      <c r="A1196" s="86" t="str">
        <f t="shared" si="18"/>
        <v>SDGbaseTra_UrbAS_IRTtrnsfrx_rowhhd-2</v>
      </c>
      <c r="B1196" s="2" t="s">
        <v>222</v>
      </c>
      <c r="C1196" s="4" t="s">
        <v>232</v>
      </c>
      <c r="D1196" s="7" t="s">
        <v>194</v>
      </c>
      <c r="E1196" t="s">
        <v>86</v>
      </c>
      <c r="F1196">
        <v>0.13</v>
      </c>
      <c r="G1196">
        <v>0.13</v>
      </c>
      <c r="H1196">
        <v>0.13</v>
      </c>
      <c r="I1196">
        <v>0.13</v>
      </c>
      <c r="J1196">
        <v>0.13</v>
      </c>
      <c r="K1196">
        <v>0.13</v>
      </c>
      <c r="L1196">
        <v>0.13</v>
      </c>
      <c r="M1196">
        <v>0.13</v>
      </c>
      <c r="N1196">
        <v>0.13</v>
      </c>
      <c r="O1196">
        <v>0.13</v>
      </c>
      <c r="P1196">
        <v>0.13</v>
      </c>
      <c r="Q1196">
        <v>0.13</v>
      </c>
      <c r="R1196">
        <v>0.13</v>
      </c>
      <c r="S1196">
        <v>0.13</v>
      </c>
      <c r="T1196">
        <v>0.13</v>
      </c>
      <c r="U1196">
        <v>0.13</v>
      </c>
      <c r="V1196">
        <v>0.13</v>
      </c>
      <c r="W1196">
        <v>0.13</v>
      </c>
      <c r="X1196">
        <v>0.13</v>
      </c>
      <c r="Y1196">
        <v>0.13</v>
      </c>
      <c r="Z1196">
        <v>0.13</v>
      </c>
      <c r="AA1196">
        <v>0.13</v>
      </c>
      <c r="AB1196">
        <v>0.13</v>
      </c>
      <c r="AC1196">
        <v>0.13</v>
      </c>
      <c r="AD1196">
        <v>0.13</v>
      </c>
      <c r="AE1196">
        <v>0.13</v>
      </c>
      <c r="AF1196">
        <v>0.13</v>
      </c>
      <c r="AG1196">
        <v>0.13</v>
      </c>
      <c r="AH1196">
        <v>0.13</v>
      </c>
      <c r="AI1196">
        <v>0.13</v>
      </c>
      <c r="AJ1196">
        <v>0.13</v>
      </c>
      <c r="AK1196">
        <v>0.13</v>
      </c>
    </row>
    <row r="1197" spans="1:37" x14ac:dyDescent="0.3">
      <c r="A1197" s="86" t="str">
        <f t="shared" si="18"/>
        <v>SDGbaseTra_UrbAS_IRTtrnsfrx_rowhhd-3</v>
      </c>
      <c r="B1197" s="2" t="s">
        <v>222</v>
      </c>
      <c r="C1197" s="4" t="s">
        <v>232</v>
      </c>
      <c r="D1197" s="7" t="s">
        <v>194</v>
      </c>
      <c r="E1197" t="s">
        <v>87</v>
      </c>
      <c r="F1197">
        <v>0.21</v>
      </c>
      <c r="G1197">
        <v>0.21</v>
      </c>
      <c r="H1197">
        <v>0.21</v>
      </c>
      <c r="I1197">
        <v>0.21</v>
      </c>
      <c r="J1197">
        <v>0.21</v>
      </c>
      <c r="K1197">
        <v>0.21</v>
      </c>
      <c r="L1197">
        <v>0.21</v>
      </c>
      <c r="M1197">
        <v>0.21</v>
      </c>
      <c r="N1197">
        <v>0.21</v>
      </c>
      <c r="O1197">
        <v>0.21</v>
      </c>
      <c r="P1197">
        <v>0.21</v>
      </c>
      <c r="Q1197">
        <v>0.21</v>
      </c>
      <c r="R1197">
        <v>0.21</v>
      </c>
      <c r="S1197">
        <v>0.21</v>
      </c>
      <c r="T1197">
        <v>0.21</v>
      </c>
      <c r="U1197">
        <v>0.21</v>
      </c>
      <c r="V1197">
        <v>0.21</v>
      </c>
      <c r="W1197">
        <v>0.21</v>
      </c>
      <c r="X1197">
        <v>0.21</v>
      </c>
      <c r="Y1197">
        <v>0.21</v>
      </c>
      <c r="Z1197">
        <v>0.21</v>
      </c>
      <c r="AA1197">
        <v>0.21</v>
      </c>
      <c r="AB1197">
        <v>0.21</v>
      </c>
      <c r="AC1197">
        <v>0.21</v>
      </c>
      <c r="AD1197">
        <v>0.21</v>
      </c>
      <c r="AE1197">
        <v>0.21</v>
      </c>
      <c r="AF1197">
        <v>0.21</v>
      </c>
      <c r="AG1197">
        <v>0.21</v>
      </c>
      <c r="AH1197">
        <v>0.21</v>
      </c>
      <c r="AI1197">
        <v>0.21</v>
      </c>
      <c r="AJ1197">
        <v>0.21</v>
      </c>
      <c r="AK1197">
        <v>0.21</v>
      </c>
    </row>
    <row r="1198" spans="1:37" x14ac:dyDescent="0.3">
      <c r="A1198" s="86" t="str">
        <f t="shared" si="18"/>
        <v>SDGbaseTra_UrbAS_IRTtrnsfrx_rowhhd-4</v>
      </c>
      <c r="B1198" s="2" t="s">
        <v>222</v>
      </c>
      <c r="C1198" s="4" t="s">
        <v>232</v>
      </c>
      <c r="D1198" s="7" t="s">
        <v>194</v>
      </c>
      <c r="E1198" t="s">
        <v>88</v>
      </c>
      <c r="F1198">
        <v>0.21</v>
      </c>
      <c r="G1198">
        <v>0.21</v>
      </c>
      <c r="H1198">
        <v>0.21</v>
      </c>
      <c r="I1198">
        <v>0.21</v>
      </c>
      <c r="J1198">
        <v>0.21</v>
      </c>
      <c r="K1198">
        <v>0.21</v>
      </c>
      <c r="L1198">
        <v>0.21</v>
      </c>
      <c r="M1198">
        <v>0.21</v>
      </c>
      <c r="N1198">
        <v>0.21</v>
      </c>
      <c r="O1198">
        <v>0.21</v>
      </c>
      <c r="P1198">
        <v>0.21</v>
      </c>
      <c r="Q1198">
        <v>0.21</v>
      </c>
      <c r="R1198">
        <v>0.21</v>
      </c>
      <c r="S1198">
        <v>0.21</v>
      </c>
      <c r="T1198">
        <v>0.21</v>
      </c>
      <c r="U1198">
        <v>0.21</v>
      </c>
      <c r="V1198">
        <v>0.21</v>
      </c>
      <c r="W1198">
        <v>0.21</v>
      </c>
      <c r="X1198">
        <v>0.21</v>
      </c>
      <c r="Y1198">
        <v>0.21</v>
      </c>
      <c r="Z1198">
        <v>0.21</v>
      </c>
      <c r="AA1198">
        <v>0.21</v>
      </c>
      <c r="AB1198">
        <v>0.21</v>
      </c>
      <c r="AC1198">
        <v>0.21</v>
      </c>
      <c r="AD1198">
        <v>0.21</v>
      </c>
      <c r="AE1198">
        <v>0.21</v>
      </c>
      <c r="AF1198">
        <v>0.21</v>
      </c>
      <c r="AG1198">
        <v>0.21</v>
      </c>
      <c r="AH1198">
        <v>0.21</v>
      </c>
      <c r="AI1198">
        <v>0.21</v>
      </c>
      <c r="AJ1198">
        <v>0.21</v>
      </c>
      <c r="AK1198">
        <v>0.21</v>
      </c>
    </row>
    <row r="1199" spans="1:37" x14ac:dyDescent="0.3">
      <c r="A1199" s="86" t="str">
        <f t="shared" si="18"/>
        <v>SDGbaseTra_UrbAS_IRTtrnsfrx_rowhhd-5</v>
      </c>
      <c r="B1199" s="2" t="s">
        <v>222</v>
      </c>
      <c r="C1199" s="4" t="s">
        <v>232</v>
      </c>
      <c r="D1199" s="7" t="s">
        <v>194</v>
      </c>
      <c r="E1199" t="s">
        <v>89</v>
      </c>
      <c r="F1199">
        <v>0.3</v>
      </c>
      <c r="G1199">
        <v>0.3</v>
      </c>
      <c r="H1199">
        <v>0.3</v>
      </c>
      <c r="I1199">
        <v>0.3</v>
      </c>
      <c r="J1199">
        <v>0.3</v>
      </c>
      <c r="K1199">
        <v>0.3</v>
      </c>
      <c r="L1199">
        <v>0.3</v>
      </c>
      <c r="M1199">
        <v>0.3</v>
      </c>
      <c r="N1199">
        <v>0.3</v>
      </c>
      <c r="O1199">
        <v>0.3</v>
      </c>
      <c r="P1199">
        <v>0.3</v>
      </c>
      <c r="Q1199">
        <v>0.3</v>
      </c>
      <c r="R1199">
        <v>0.3</v>
      </c>
      <c r="S1199">
        <v>0.3</v>
      </c>
      <c r="T1199">
        <v>0.3</v>
      </c>
      <c r="U1199">
        <v>0.3</v>
      </c>
      <c r="V1199">
        <v>0.3</v>
      </c>
      <c r="W1199">
        <v>0.3</v>
      </c>
      <c r="X1199">
        <v>0.3</v>
      </c>
      <c r="Y1199">
        <v>0.3</v>
      </c>
      <c r="Z1199">
        <v>0.3</v>
      </c>
      <c r="AA1199">
        <v>0.3</v>
      </c>
      <c r="AB1199">
        <v>0.3</v>
      </c>
      <c r="AC1199">
        <v>0.3</v>
      </c>
      <c r="AD1199">
        <v>0.3</v>
      </c>
      <c r="AE1199">
        <v>0.3</v>
      </c>
      <c r="AF1199">
        <v>0.3</v>
      </c>
      <c r="AG1199">
        <v>0.3</v>
      </c>
      <c r="AH1199">
        <v>0.3</v>
      </c>
      <c r="AI1199">
        <v>0.3</v>
      </c>
      <c r="AJ1199">
        <v>0.3</v>
      </c>
      <c r="AK1199">
        <v>0.3</v>
      </c>
    </row>
    <row r="1200" spans="1:37" x14ac:dyDescent="0.3">
      <c r="A1200" s="86" t="str">
        <f t="shared" si="18"/>
        <v>SDGbaseTra_UrbAS_IRTtrnsfrx_rowhhd-6</v>
      </c>
      <c r="B1200" s="2" t="s">
        <v>222</v>
      </c>
      <c r="C1200" s="4" t="s">
        <v>232</v>
      </c>
      <c r="D1200" s="7" t="s">
        <v>194</v>
      </c>
      <c r="E1200" t="s">
        <v>90</v>
      </c>
      <c r="F1200">
        <v>0.56000000000000005</v>
      </c>
      <c r="G1200">
        <v>0.56000000000000005</v>
      </c>
      <c r="H1200">
        <v>0.56000000000000005</v>
      </c>
      <c r="I1200">
        <v>0.56000000000000005</v>
      </c>
      <c r="J1200">
        <v>0.56000000000000005</v>
      </c>
      <c r="K1200">
        <v>0.56000000000000005</v>
      </c>
      <c r="L1200">
        <v>0.56000000000000005</v>
      </c>
      <c r="M1200">
        <v>0.56000000000000005</v>
      </c>
      <c r="N1200">
        <v>0.56000000000000005</v>
      </c>
      <c r="O1200">
        <v>0.56000000000000005</v>
      </c>
      <c r="P1200">
        <v>0.56000000000000005</v>
      </c>
      <c r="Q1200">
        <v>0.56000000000000005</v>
      </c>
      <c r="R1200">
        <v>0.56000000000000005</v>
      </c>
      <c r="S1200">
        <v>0.56000000000000005</v>
      </c>
      <c r="T1200">
        <v>0.56000000000000005</v>
      </c>
      <c r="U1200">
        <v>0.56000000000000005</v>
      </c>
      <c r="V1200">
        <v>0.56000000000000005</v>
      </c>
      <c r="W1200">
        <v>0.56000000000000005</v>
      </c>
      <c r="X1200">
        <v>0.56000000000000005</v>
      </c>
      <c r="Y1200">
        <v>0.56000000000000005</v>
      </c>
      <c r="Z1200">
        <v>0.56000000000000005</v>
      </c>
      <c r="AA1200">
        <v>0.56000000000000005</v>
      </c>
      <c r="AB1200">
        <v>0.56000000000000005</v>
      </c>
      <c r="AC1200">
        <v>0.56000000000000005</v>
      </c>
      <c r="AD1200">
        <v>0.56000000000000005</v>
      </c>
      <c r="AE1200">
        <v>0.56000000000000005</v>
      </c>
      <c r="AF1200">
        <v>0.56000000000000005</v>
      </c>
      <c r="AG1200">
        <v>0.56000000000000005</v>
      </c>
      <c r="AH1200">
        <v>0.56000000000000005</v>
      </c>
      <c r="AI1200">
        <v>0.56000000000000005</v>
      </c>
      <c r="AJ1200">
        <v>0.56000000000000005</v>
      </c>
      <c r="AK1200">
        <v>0.56000000000000005</v>
      </c>
    </row>
    <row r="1201" spans="1:37" x14ac:dyDescent="0.3">
      <c r="A1201" s="86" t="str">
        <f t="shared" si="18"/>
        <v>SDGbaseTra_UrbAS_IRTtrnsfrx_rowhhd-7</v>
      </c>
      <c r="B1201" s="2" t="s">
        <v>222</v>
      </c>
      <c r="C1201" s="4" t="s">
        <v>232</v>
      </c>
      <c r="D1201" s="7" t="s">
        <v>194</v>
      </c>
      <c r="E1201" t="s">
        <v>91</v>
      </c>
      <c r="F1201">
        <v>0.68</v>
      </c>
      <c r="G1201">
        <v>0.68</v>
      </c>
      <c r="H1201">
        <v>0.68</v>
      </c>
      <c r="I1201">
        <v>0.68</v>
      </c>
      <c r="J1201">
        <v>0.68</v>
      </c>
      <c r="K1201">
        <v>0.68</v>
      </c>
      <c r="L1201">
        <v>0.68</v>
      </c>
      <c r="M1201">
        <v>0.68</v>
      </c>
      <c r="N1201">
        <v>0.68</v>
      </c>
      <c r="O1201">
        <v>0.68</v>
      </c>
      <c r="P1201">
        <v>0.68</v>
      </c>
      <c r="Q1201">
        <v>0.68</v>
      </c>
      <c r="R1201">
        <v>0.68</v>
      </c>
      <c r="S1201">
        <v>0.68</v>
      </c>
      <c r="T1201">
        <v>0.68</v>
      </c>
      <c r="U1201">
        <v>0.68</v>
      </c>
      <c r="V1201">
        <v>0.68</v>
      </c>
      <c r="W1201">
        <v>0.68</v>
      </c>
      <c r="X1201">
        <v>0.68</v>
      </c>
      <c r="Y1201">
        <v>0.68</v>
      </c>
      <c r="Z1201">
        <v>0.68</v>
      </c>
      <c r="AA1201">
        <v>0.68</v>
      </c>
      <c r="AB1201">
        <v>0.68</v>
      </c>
      <c r="AC1201">
        <v>0.68</v>
      </c>
      <c r="AD1201">
        <v>0.68</v>
      </c>
      <c r="AE1201">
        <v>0.68</v>
      </c>
      <c r="AF1201">
        <v>0.68</v>
      </c>
      <c r="AG1201">
        <v>0.68</v>
      </c>
      <c r="AH1201">
        <v>0.68</v>
      </c>
      <c r="AI1201">
        <v>0.68</v>
      </c>
      <c r="AJ1201">
        <v>0.68</v>
      </c>
      <c r="AK1201">
        <v>0.68</v>
      </c>
    </row>
    <row r="1202" spans="1:37" x14ac:dyDescent="0.3">
      <c r="A1202" s="86" t="str">
        <f t="shared" si="18"/>
        <v>SDGbaseTra_UrbAS_IRTtrnsfrx_rowhhd-8</v>
      </c>
      <c r="B1202" s="2" t="s">
        <v>222</v>
      </c>
      <c r="C1202" s="4" t="s">
        <v>232</v>
      </c>
      <c r="D1202" s="7" t="s">
        <v>194</v>
      </c>
      <c r="E1202" t="s">
        <v>92</v>
      </c>
      <c r="F1202">
        <v>2.34</v>
      </c>
      <c r="G1202">
        <v>2.34</v>
      </c>
      <c r="H1202">
        <v>2.34</v>
      </c>
      <c r="I1202">
        <v>2.34</v>
      </c>
      <c r="J1202">
        <v>2.34</v>
      </c>
      <c r="K1202">
        <v>2.34</v>
      </c>
      <c r="L1202">
        <v>2.34</v>
      </c>
      <c r="M1202">
        <v>2.34</v>
      </c>
      <c r="N1202">
        <v>2.34</v>
      </c>
      <c r="O1202">
        <v>2.34</v>
      </c>
      <c r="P1202">
        <v>2.34</v>
      </c>
      <c r="Q1202">
        <v>2.34</v>
      </c>
      <c r="R1202">
        <v>2.34</v>
      </c>
      <c r="S1202">
        <v>2.34</v>
      </c>
      <c r="T1202">
        <v>2.34</v>
      </c>
      <c r="U1202">
        <v>2.34</v>
      </c>
      <c r="V1202">
        <v>2.34</v>
      </c>
      <c r="W1202">
        <v>2.34</v>
      </c>
      <c r="X1202">
        <v>2.34</v>
      </c>
      <c r="Y1202">
        <v>2.34</v>
      </c>
      <c r="Z1202">
        <v>2.34</v>
      </c>
      <c r="AA1202">
        <v>2.34</v>
      </c>
      <c r="AB1202">
        <v>2.34</v>
      </c>
      <c r="AC1202">
        <v>2.34</v>
      </c>
      <c r="AD1202">
        <v>2.34</v>
      </c>
      <c r="AE1202">
        <v>2.34</v>
      </c>
      <c r="AF1202">
        <v>2.34</v>
      </c>
      <c r="AG1202">
        <v>2.34</v>
      </c>
      <c r="AH1202">
        <v>2.34</v>
      </c>
      <c r="AI1202">
        <v>2.34</v>
      </c>
      <c r="AJ1202">
        <v>2.34</v>
      </c>
      <c r="AK1202">
        <v>2.34</v>
      </c>
    </row>
    <row r="1203" spans="1:37" x14ac:dyDescent="0.3">
      <c r="A1203" s="86" t="str">
        <f t="shared" si="18"/>
        <v>SDGbaseTra_UrbAS_IRTtrnsfrx_rowhhd-9</v>
      </c>
      <c r="B1203" s="2" t="s">
        <v>222</v>
      </c>
      <c r="C1203" s="4" t="s">
        <v>232</v>
      </c>
      <c r="D1203" s="7" t="s">
        <v>194</v>
      </c>
      <c r="E1203" t="s">
        <v>93</v>
      </c>
      <c r="F1203">
        <v>8.82</v>
      </c>
      <c r="G1203">
        <v>8.82</v>
      </c>
      <c r="H1203">
        <v>8.82</v>
      </c>
      <c r="I1203">
        <v>8.82</v>
      </c>
      <c r="J1203">
        <v>8.82</v>
      </c>
      <c r="K1203">
        <v>8.82</v>
      </c>
      <c r="L1203">
        <v>8.82</v>
      </c>
      <c r="M1203">
        <v>8.82</v>
      </c>
      <c r="N1203">
        <v>8.82</v>
      </c>
      <c r="O1203">
        <v>8.82</v>
      </c>
      <c r="P1203">
        <v>8.82</v>
      </c>
      <c r="Q1203">
        <v>8.82</v>
      </c>
      <c r="R1203">
        <v>8.82</v>
      </c>
      <c r="S1203">
        <v>8.82</v>
      </c>
      <c r="T1203">
        <v>8.82</v>
      </c>
      <c r="U1203">
        <v>8.82</v>
      </c>
      <c r="V1203">
        <v>8.82</v>
      </c>
      <c r="W1203">
        <v>8.82</v>
      </c>
      <c r="X1203">
        <v>8.82</v>
      </c>
      <c r="Y1203">
        <v>8.82</v>
      </c>
      <c r="Z1203">
        <v>8.82</v>
      </c>
      <c r="AA1203">
        <v>8.82</v>
      </c>
      <c r="AB1203">
        <v>8.82</v>
      </c>
      <c r="AC1203">
        <v>8.82</v>
      </c>
      <c r="AD1203">
        <v>8.82</v>
      </c>
      <c r="AE1203">
        <v>8.82</v>
      </c>
      <c r="AF1203">
        <v>8.82</v>
      </c>
      <c r="AG1203">
        <v>8.82</v>
      </c>
      <c r="AH1203">
        <v>8.82</v>
      </c>
      <c r="AI1203">
        <v>8.82</v>
      </c>
      <c r="AJ1203">
        <v>8.82</v>
      </c>
      <c r="AK1203">
        <v>8.82</v>
      </c>
    </row>
    <row r="1204" spans="1:37" x14ac:dyDescent="0.3">
      <c r="A1204" s="86" t="str">
        <f t="shared" si="18"/>
        <v>SDGbaseTra_UrbAS_IRTtrnsfrx_rowgov</v>
      </c>
      <c r="B1204" s="2" t="s">
        <v>222</v>
      </c>
      <c r="C1204" s="4" t="s">
        <v>232</v>
      </c>
      <c r="D1204" s="7" t="s">
        <v>194</v>
      </c>
      <c r="E1204" t="s">
        <v>195</v>
      </c>
      <c r="F1204">
        <v>-48.31</v>
      </c>
      <c r="G1204">
        <v>-48.31</v>
      </c>
      <c r="H1204">
        <v>-48.31</v>
      </c>
      <c r="I1204">
        <v>-48.31</v>
      </c>
      <c r="J1204">
        <v>-48.31</v>
      </c>
      <c r="K1204">
        <v>-48.31</v>
      </c>
      <c r="L1204">
        <v>-48.31</v>
      </c>
      <c r="M1204">
        <v>-48.31</v>
      </c>
      <c r="N1204">
        <v>-48.31</v>
      </c>
      <c r="O1204">
        <v>-48.31</v>
      </c>
      <c r="P1204">
        <v>-48.31</v>
      </c>
      <c r="Q1204">
        <v>-48.31</v>
      </c>
      <c r="R1204">
        <v>-48.31</v>
      </c>
      <c r="S1204">
        <v>-48.31</v>
      </c>
      <c r="T1204">
        <v>-48.31</v>
      </c>
      <c r="U1204">
        <v>-48.31</v>
      </c>
      <c r="V1204">
        <v>-48.31</v>
      </c>
      <c r="W1204">
        <v>-48.31</v>
      </c>
      <c r="X1204">
        <v>-48.31</v>
      </c>
      <c r="Y1204">
        <v>-48.31</v>
      </c>
      <c r="Z1204">
        <v>-48.31</v>
      </c>
      <c r="AA1204">
        <v>-48.31</v>
      </c>
      <c r="AB1204">
        <v>-48.31</v>
      </c>
      <c r="AC1204">
        <v>-48.31</v>
      </c>
      <c r="AD1204">
        <v>-48.31</v>
      </c>
      <c r="AE1204">
        <v>-48.31</v>
      </c>
      <c r="AF1204">
        <v>-48.31</v>
      </c>
      <c r="AG1204">
        <v>-48.31</v>
      </c>
      <c r="AH1204">
        <v>-48.31</v>
      </c>
      <c r="AI1204">
        <v>-48.31</v>
      </c>
      <c r="AJ1204">
        <v>-48.31</v>
      </c>
      <c r="AK1204">
        <v>-48.31</v>
      </c>
    </row>
    <row r="1205" spans="1:37" x14ac:dyDescent="0.3">
      <c r="A1205" s="86" t="str">
        <f t="shared" si="18"/>
        <v>SDGbaseTra_UrbAS_IRTC_NetTrnsGov2Instotal</v>
      </c>
      <c r="B1205" s="2" t="s">
        <v>222</v>
      </c>
      <c r="C1205" s="4" t="s">
        <v>232</v>
      </c>
      <c r="D1205" s="7" t="s">
        <v>196</v>
      </c>
      <c r="E1205" t="s">
        <v>1</v>
      </c>
      <c r="F1205">
        <v>406.48</v>
      </c>
      <c r="G1205">
        <v>406.48</v>
      </c>
      <c r="H1205">
        <v>400.37</v>
      </c>
      <c r="I1205">
        <v>406.46</v>
      </c>
      <c r="J1205">
        <v>412.5</v>
      </c>
      <c r="K1205">
        <v>417.44</v>
      </c>
      <c r="L1205">
        <v>422.5</v>
      </c>
      <c r="M1205">
        <v>428.29</v>
      </c>
      <c r="N1205">
        <v>434.32</v>
      </c>
      <c r="O1205">
        <v>440.85</v>
      </c>
      <c r="P1205">
        <v>447.98</v>
      </c>
      <c r="Q1205">
        <v>455.81</v>
      </c>
      <c r="R1205">
        <v>463.68</v>
      </c>
      <c r="S1205">
        <v>472.53</v>
      </c>
      <c r="T1205">
        <v>481.61</v>
      </c>
      <c r="U1205">
        <v>491.09</v>
      </c>
      <c r="V1205">
        <v>501.79</v>
      </c>
      <c r="W1205">
        <v>512.41</v>
      </c>
      <c r="X1205">
        <v>523.4</v>
      </c>
      <c r="Y1205">
        <v>534.84</v>
      </c>
      <c r="Z1205">
        <v>545.79</v>
      </c>
      <c r="AA1205">
        <v>557.35</v>
      </c>
      <c r="AB1205">
        <v>568.79999999999995</v>
      </c>
      <c r="AC1205">
        <v>581.16999999999996</v>
      </c>
      <c r="AD1205">
        <v>593.11</v>
      </c>
      <c r="AE1205">
        <v>605.47</v>
      </c>
      <c r="AF1205">
        <v>618.34</v>
      </c>
      <c r="AG1205">
        <v>631.74</v>
      </c>
      <c r="AH1205">
        <v>645.04</v>
      </c>
      <c r="AI1205">
        <v>649.26</v>
      </c>
      <c r="AJ1205">
        <v>652.35</v>
      </c>
      <c r="AK1205">
        <v>655.66</v>
      </c>
    </row>
    <row r="1206" spans="1:37" x14ac:dyDescent="0.3">
      <c r="A1206" s="86" t="str">
        <f t="shared" si="18"/>
        <v>SDGbaseTra_UrbAS_IRTQFSXflab-p</v>
      </c>
      <c r="B1206" s="2" t="s">
        <v>222</v>
      </c>
      <c r="C1206" s="4" t="s">
        <v>232</v>
      </c>
      <c r="D1206" s="7" t="s">
        <v>198</v>
      </c>
      <c r="E1206" t="s">
        <v>199</v>
      </c>
      <c r="F1206">
        <v>3154.55</v>
      </c>
      <c r="G1206">
        <v>2950.16</v>
      </c>
      <c r="H1206">
        <v>3076.58</v>
      </c>
      <c r="I1206">
        <v>3196.25</v>
      </c>
      <c r="J1206">
        <v>3307.16</v>
      </c>
      <c r="K1206">
        <v>3404</v>
      </c>
      <c r="L1206">
        <v>3497.96</v>
      </c>
      <c r="M1206">
        <v>3592.17</v>
      </c>
      <c r="N1206">
        <v>3689.45</v>
      </c>
      <c r="O1206">
        <v>3792.83</v>
      </c>
      <c r="P1206">
        <v>3903.85</v>
      </c>
      <c r="Q1206">
        <v>4018.52</v>
      </c>
      <c r="R1206">
        <v>4139.21</v>
      </c>
      <c r="S1206">
        <v>4264.47</v>
      </c>
      <c r="T1206">
        <v>4394.3599999999997</v>
      </c>
      <c r="U1206">
        <v>4533.95</v>
      </c>
      <c r="V1206">
        <v>4679.58</v>
      </c>
      <c r="W1206">
        <v>4830.21</v>
      </c>
      <c r="X1206">
        <v>4987.1899999999996</v>
      </c>
      <c r="Y1206">
        <v>5143.8900000000003</v>
      </c>
      <c r="Z1206">
        <v>5301.42</v>
      </c>
      <c r="AA1206">
        <v>5459.96</v>
      </c>
      <c r="AB1206">
        <v>5625.25</v>
      </c>
      <c r="AC1206">
        <v>5790.7</v>
      </c>
      <c r="AD1206">
        <v>5958.9</v>
      </c>
      <c r="AE1206">
        <v>6131.41</v>
      </c>
      <c r="AF1206">
        <v>6309.29</v>
      </c>
      <c r="AG1206">
        <v>6486.62</v>
      </c>
      <c r="AH1206">
        <v>6607.34</v>
      </c>
      <c r="AI1206">
        <v>6683.65</v>
      </c>
      <c r="AJ1206">
        <v>6736.06</v>
      </c>
      <c r="AK1206">
        <v>6771.34</v>
      </c>
    </row>
    <row r="1207" spans="1:37" x14ac:dyDescent="0.3">
      <c r="A1207" s="86" t="str">
        <f t="shared" si="18"/>
        <v>SDGbaseTra_UrbAS_IRTQFSXflab-m</v>
      </c>
      <c r="B1207" s="2" t="s">
        <v>222</v>
      </c>
      <c r="C1207" s="4" t="s">
        <v>232</v>
      </c>
      <c r="D1207" s="7" t="s">
        <v>198</v>
      </c>
      <c r="E1207" t="s">
        <v>200</v>
      </c>
      <c r="F1207">
        <v>5235.99</v>
      </c>
      <c r="G1207">
        <v>4902.9799999999996</v>
      </c>
      <c r="H1207">
        <v>5118</v>
      </c>
      <c r="I1207">
        <v>5306.95</v>
      </c>
      <c r="J1207">
        <v>5481.42</v>
      </c>
      <c r="K1207">
        <v>5631.4</v>
      </c>
      <c r="L1207">
        <v>5776.96</v>
      </c>
      <c r="M1207">
        <v>5924.57</v>
      </c>
      <c r="N1207">
        <v>6077.86</v>
      </c>
      <c r="O1207">
        <v>6234.26</v>
      </c>
      <c r="P1207">
        <v>6403.79</v>
      </c>
      <c r="Q1207">
        <v>6579.34</v>
      </c>
      <c r="R1207">
        <v>6768.27</v>
      </c>
      <c r="S1207">
        <v>6969.77</v>
      </c>
      <c r="T1207">
        <v>7181.93</v>
      </c>
      <c r="U1207">
        <v>7413.44</v>
      </c>
      <c r="V1207">
        <v>7660.31</v>
      </c>
      <c r="W1207">
        <v>7916.74</v>
      </c>
      <c r="X1207">
        <v>8180.69</v>
      </c>
      <c r="Y1207">
        <v>8439.7000000000007</v>
      </c>
      <c r="Z1207">
        <v>8696.61</v>
      </c>
      <c r="AA1207">
        <v>8953.91</v>
      </c>
      <c r="AB1207">
        <v>9213.73</v>
      </c>
      <c r="AC1207">
        <v>9472.91</v>
      </c>
      <c r="AD1207">
        <v>9740.0300000000007</v>
      </c>
      <c r="AE1207">
        <v>10017.74</v>
      </c>
      <c r="AF1207">
        <v>10307.33</v>
      </c>
      <c r="AG1207">
        <v>10592.55</v>
      </c>
      <c r="AH1207">
        <v>10761.34</v>
      </c>
      <c r="AI1207">
        <v>10843.22</v>
      </c>
      <c r="AJ1207">
        <v>10878.93</v>
      </c>
      <c r="AK1207">
        <v>10882.49</v>
      </c>
    </row>
    <row r="1208" spans="1:37" x14ac:dyDescent="0.3">
      <c r="A1208" s="86" t="str">
        <f t="shared" si="18"/>
        <v>SDGbaseTra_UrbAS_IRTQFSXflab-s</v>
      </c>
      <c r="B1208" s="2" t="s">
        <v>222</v>
      </c>
      <c r="C1208" s="4" t="s">
        <v>232</v>
      </c>
      <c r="D1208" s="7" t="s">
        <v>198</v>
      </c>
      <c r="E1208" t="s">
        <v>201</v>
      </c>
      <c r="F1208">
        <v>4708.9399999999996</v>
      </c>
      <c r="G1208">
        <v>4371.1899999999996</v>
      </c>
      <c r="H1208">
        <v>4549.8</v>
      </c>
      <c r="I1208">
        <v>4722.24</v>
      </c>
      <c r="J1208">
        <v>4880.2</v>
      </c>
      <c r="K1208">
        <v>5026.7700000000004</v>
      </c>
      <c r="L1208">
        <v>5170.87</v>
      </c>
      <c r="M1208">
        <v>5316.32</v>
      </c>
      <c r="N1208">
        <v>5464.69</v>
      </c>
      <c r="O1208">
        <v>5604.44</v>
      </c>
      <c r="P1208">
        <v>5757.36</v>
      </c>
      <c r="Q1208">
        <v>5918.13</v>
      </c>
      <c r="R1208">
        <v>6088.41</v>
      </c>
      <c r="S1208">
        <v>6267.15</v>
      </c>
      <c r="T1208">
        <v>6453.73</v>
      </c>
      <c r="U1208">
        <v>6653.96</v>
      </c>
      <c r="V1208">
        <v>6866.7</v>
      </c>
      <c r="W1208">
        <v>7088.5</v>
      </c>
      <c r="X1208">
        <v>7317.91</v>
      </c>
      <c r="Y1208">
        <v>7546.15</v>
      </c>
      <c r="Z1208">
        <v>7773.66</v>
      </c>
      <c r="AA1208">
        <v>8002.83</v>
      </c>
      <c r="AB1208">
        <v>8226.5400000000009</v>
      </c>
      <c r="AC1208">
        <v>8449.35</v>
      </c>
      <c r="AD1208">
        <v>8679.73</v>
      </c>
      <c r="AE1208">
        <v>8919.93</v>
      </c>
      <c r="AF1208">
        <v>9170.74</v>
      </c>
      <c r="AG1208">
        <v>9421.56</v>
      </c>
      <c r="AH1208">
        <v>9596.8799999999992</v>
      </c>
      <c r="AI1208">
        <v>9711.08</v>
      </c>
      <c r="AJ1208">
        <v>9788</v>
      </c>
      <c r="AK1208">
        <v>9836.83</v>
      </c>
    </row>
    <row r="1209" spans="1:37" x14ac:dyDescent="0.3">
      <c r="A1209" s="86" t="str">
        <f t="shared" si="18"/>
        <v>SDGbaseTra_UrbAS_IRTQFSXflab-t</v>
      </c>
      <c r="B1209" s="2" t="s">
        <v>222</v>
      </c>
      <c r="C1209" s="4" t="s">
        <v>232</v>
      </c>
      <c r="D1209" s="7" t="s">
        <v>198</v>
      </c>
      <c r="E1209" t="s">
        <v>202</v>
      </c>
      <c r="F1209">
        <v>3319.1</v>
      </c>
      <c r="G1209">
        <v>3045.89</v>
      </c>
      <c r="H1209">
        <v>3146.43</v>
      </c>
      <c r="I1209">
        <v>3249.22</v>
      </c>
      <c r="J1209">
        <v>3343.41</v>
      </c>
      <c r="K1209">
        <v>3435.21</v>
      </c>
      <c r="L1209">
        <v>3528.46</v>
      </c>
      <c r="M1209">
        <v>3624.25</v>
      </c>
      <c r="N1209">
        <v>3722.94</v>
      </c>
      <c r="O1209">
        <v>3814.02</v>
      </c>
      <c r="P1209">
        <v>3915.06</v>
      </c>
      <c r="Q1209">
        <v>4023.12</v>
      </c>
      <c r="R1209">
        <v>4140.37</v>
      </c>
      <c r="S1209">
        <v>4263.74</v>
      </c>
      <c r="T1209">
        <v>4392.3599999999997</v>
      </c>
      <c r="U1209">
        <v>4529.8500000000004</v>
      </c>
      <c r="V1209">
        <v>4674.75</v>
      </c>
      <c r="W1209">
        <v>4825.91</v>
      </c>
      <c r="X1209">
        <v>4984.8500000000004</v>
      </c>
      <c r="Y1209">
        <v>5142.97</v>
      </c>
      <c r="Z1209">
        <v>5301.48</v>
      </c>
      <c r="AA1209">
        <v>5461.44</v>
      </c>
      <c r="AB1209">
        <v>5618.17</v>
      </c>
      <c r="AC1209">
        <v>5773.2</v>
      </c>
      <c r="AD1209">
        <v>5931.75</v>
      </c>
      <c r="AE1209">
        <v>6095.63</v>
      </c>
      <c r="AF1209">
        <v>6266.03</v>
      </c>
      <c r="AG1209">
        <v>6437.79</v>
      </c>
      <c r="AH1209">
        <v>6562.01</v>
      </c>
      <c r="AI1209">
        <v>6646.58</v>
      </c>
      <c r="AJ1209">
        <v>6706.46</v>
      </c>
      <c r="AK1209">
        <v>6747.82</v>
      </c>
    </row>
    <row r="1210" spans="1:37" x14ac:dyDescent="0.3">
      <c r="A1210" s="86" t="str">
        <f t="shared" si="18"/>
        <v>SDGbaseTra_UrbAS_IRTQFSXfcap</v>
      </c>
      <c r="B1210" s="2" t="s">
        <v>222</v>
      </c>
      <c r="C1210" s="4" t="s">
        <v>232</v>
      </c>
      <c r="D1210" s="7" t="s">
        <v>198</v>
      </c>
      <c r="E1210" t="s">
        <v>203</v>
      </c>
      <c r="F1210">
        <v>3799.09</v>
      </c>
      <c r="G1210">
        <v>3955.03</v>
      </c>
      <c r="H1210">
        <v>4074.85</v>
      </c>
      <c r="I1210">
        <v>4155.8100000000004</v>
      </c>
      <c r="J1210">
        <v>4239.2700000000004</v>
      </c>
      <c r="K1210">
        <v>4342.93</v>
      </c>
      <c r="L1210">
        <v>4468.08</v>
      </c>
      <c r="M1210">
        <v>4593.3599999999997</v>
      </c>
      <c r="N1210">
        <v>4715.83</v>
      </c>
      <c r="O1210">
        <v>4816.8</v>
      </c>
      <c r="P1210">
        <v>4916.25</v>
      </c>
      <c r="Q1210">
        <v>5013.59</v>
      </c>
      <c r="R1210">
        <v>5156.22</v>
      </c>
      <c r="S1210">
        <v>5296.02</v>
      </c>
      <c r="T1210">
        <v>5445.85</v>
      </c>
      <c r="U1210">
        <v>5627.48</v>
      </c>
      <c r="V1210">
        <v>5794.91</v>
      </c>
      <c r="W1210">
        <v>5974.83</v>
      </c>
      <c r="X1210">
        <v>6167.6</v>
      </c>
      <c r="Y1210">
        <v>6346.35</v>
      </c>
      <c r="Z1210">
        <v>6526.89</v>
      </c>
      <c r="AA1210">
        <v>6713.1</v>
      </c>
      <c r="AB1210">
        <v>6904.57</v>
      </c>
      <c r="AC1210">
        <v>7084.19</v>
      </c>
      <c r="AD1210">
        <v>7270.77</v>
      </c>
      <c r="AE1210">
        <v>7466.11</v>
      </c>
      <c r="AF1210">
        <v>7671.12</v>
      </c>
      <c r="AG1210">
        <v>7862.95</v>
      </c>
      <c r="AH1210">
        <v>7718.72</v>
      </c>
      <c r="AI1210">
        <v>7587.02</v>
      </c>
      <c r="AJ1210">
        <v>7489.04</v>
      </c>
      <c r="AK1210">
        <v>7394.79</v>
      </c>
    </row>
    <row r="1211" spans="1:37" x14ac:dyDescent="0.3">
      <c r="A1211" s="86" t="str">
        <f t="shared" si="18"/>
        <v>SDGbaseTra_UrbAS_IRTQFSXfegy</v>
      </c>
      <c r="B1211" s="2" t="s">
        <v>222</v>
      </c>
      <c r="C1211" s="4" t="s">
        <v>232</v>
      </c>
      <c r="D1211" s="7" t="s">
        <v>198</v>
      </c>
      <c r="E1211" t="s">
        <v>204</v>
      </c>
      <c r="F1211">
        <v>200.18</v>
      </c>
      <c r="G1211">
        <v>216.05</v>
      </c>
      <c r="H1211">
        <v>219.02</v>
      </c>
      <c r="I1211">
        <v>223.47</v>
      </c>
      <c r="J1211">
        <v>227.4</v>
      </c>
      <c r="K1211">
        <v>237.4</v>
      </c>
      <c r="L1211">
        <v>248.13</v>
      </c>
      <c r="M1211">
        <v>249.87</v>
      </c>
      <c r="N1211">
        <v>247.7</v>
      </c>
      <c r="O1211">
        <v>248.27</v>
      </c>
      <c r="P1211">
        <v>254.84</v>
      </c>
      <c r="Q1211">
        <v>262.54000000000002</v>
      </c>
      <c r="R1211">
        <v>277.39999999999998</v>
      </c>
      <c r="S1211">
        <v>288.12</v>
      </c>
      <c r="T1211">
        <v>298.69</v>
      </c>
      <c r="U1211">
        <v>309</v>
      </c>
      <c r="V1211">
        <v>309.14</v>
      </c>
      <c r="W1211">
        <v>317.39999999999998</v>
      </c>
      <c r="X1211">
        <v>339.77</v>
      </c>
      <c r="Y1211">
        <v>360.81</v>
      </c>
      <c r="Z1211">
        <v>383.07</v>
      </c>
      <c r="AA1211">
        <v>405.43</v>
      </c>
      <c r="AB1211">
        <v>421.01</v>
      </c>
      <c r="AC1211">
        <v>437.71</v>
      </c>
      <c r="AD1211">
        <v>456.47</v>
      </c>
      <c r="AE1211">
        <v>475.92</v>
      </c>
      <c r="AF1211">
        <v>495.58</v>
      </c>
      <c r="AG1211">
        <v>578.61</v>
      </c>
      <c r="AH1211">
        <v>654.72</v>
      </c>
      <c r="AI1211">
        <v>723.08</v>
      </c>
      <c r="AJ1211">
        <v>792.68</v>
      </c>
      <c r="AK1211">
        <v>859.31</v>
      </c>
    </row>
    <row r="1212" spans="1:37" x14ac:dyDescent="0.3">
      <c r="A1212" s="86" t="str">
        <f t="shared" si="18"/>
        <v>SDGbaseTra_UrbAS_IRTQFSXfland</v>
      </c>
      <c r="B1212" s="2" t="s">
        <v>222</v>
      </c>
      <c r="C1212" s="4" t="s">
        <v>232</v>
      </c>
      <c r="D1212" s="7" t="s">
        <v>198</v>
      </c>
      <c r="E1212" t="s">
        <v>205</v>
      </c>
      <c r="F1212">
        <v>17.03</v>
      </c>
      <c r="G1212">
        <v>17.2</v>
      </c>
      <c r="H1212">
        <v>17.37</v>
      </c>
      <c r="I1212">
        <v>17.54</v>
      </c>
      <c r="J1212">
        <v>17.72</v>
      </c>
      <c r="K1212">
        <v>17.899999999999999</v>
      </c>
      <c r="L1212">
        <v>18.07</v>
      </c>
      <c r="M1212">
        <v>18.260000000000002</v>
      </c>
      <c r="N1212">
        <v>18.440000000000001</v>
      </c>
      <c r="O1212">
        <v>18.62</v>
      </c>
      <c r="P1212">
        <v>18.809999999999999</v>
      </c>
      <c r="Q1212">
        <v>19</v>
      </c>
      <c r="R1212">
        <v>19.190000000000001</v>
      </c>
      <c r="S1212">
        <v>19.38</v>
      </c>
      <c r="T1212">
        <v>19.57</v>
      </c>
      <c r="U1212">
        <v>19.77</v>
      </c>
      <c r="V1212">
        <v>19.97</v>
      </c>
      <c r="W1212">
        <v>20.170000000000002</v>
      </c>
      <c r="X1212">
        <v>20.37</v>
      </c>
      <c r="Y1212">
        <v>20.57</v>
      </c>
      <c r="Z1212">
        <v>20.78</v>
      </c>
      <c r="AA1212">
        <v>20.98</v>
      </c>
      <c r="AB1212">
        <v>21.19</v>
      </c>
      <c r="AC1212">
        <v>21.41</v>
      </c>
      <c r="AD1212">
        <v>21.62</v>
      </c>
      <c r="AE1212">
        <v>21.84</v>
      </c>
      <c r="AF1212">
        <v>22.05</v>
      </c>
      <c r="AG1212">
        <v>22.28</v>
      </c>
      <c r="AH1212">
        <v>22.5</v>
      </c>
      <c r="AI1212">
        <v>22.72</v>
      </c>
      <c r="AJ1212">
        <v>22.95</v>
      </c>
      <c r="AK1212">
        <v>23.18</v>
      </c>
    </row>
    <row r="1213" spans="1:37" x14ac:dyDescent="0.3">
      <c r="A1213" s="86" t="str">
        <f t="shared" si="18"/>
        <v>SDGbaseTra_UrbAS_IRTP_ActivePoptotal</v>
      </c>
      <c r="B1213" s="2" t="s">
        <v>222</v>
      </c>
      <c r="C1213" s="4" t="s">
        <v>232</v>
      </c>
      <c r="D1213" s="7" t="s">
        <v>207</v>
      </c>
      <c r="E1213" t="s">
        <v>1</v>
      </c>
      <c r="G1213">
        <v>24292.9</v>
      </c>
      <c r="H1213">
        <v>24642.6</v>
      </c>
      <c r="I1213">
        <v>24992.2</v>
      </c>
      <c r="J1213">
        <v>25341.9</v>
      </c>
      <c r="K1213">
        <v>25691.599999999999</v>
      </c>
      <c r="L1213">
        <v>26041.200000000001</v>
      </c>
      <c r="M1213">
        <v>26390.6</v>
      </c>
      <c r="N1213">
        <v>26740</v>
      </c>
      <c r="O1213">
        <v>27089.3</v>
      </c>
      <c r="P1213">
        <v>27438.7</v>
      </c>
      <c r="Q1213">
        <v>27788.1</v>
      </c>
      <c r="R1213">
        <v>28086.2</v>
      </c>
      <c r="S1213">
        <v>28384.400000000001</v>
      </c>
      <c r="T1213">
        <v>28682.5</v>
      </c>
      <c r="U1213">
        <v>28980.7</v>
      </c>
      <c r="V1213">
        <v>29278.799999999999</v>
      </c>
      <c r="W1213">
        <v>29514.3</v>
      </c>
      <c r="X1213">
        <v>29749.7</v>
      </c>
      <c r="Y1213">
        <v>29985.200000000001</v>
      </c>
      <c r="Z1213">
        <v>30220.7</v>
      </c>
      <c r="AA1213">
        <v>30456.1</v>
      </c>
      <c r="AB1213">
        <v>30638.2</v>
      </c>
      <c r="AC1213">
        <v>30820.3</v>
      </c>
      <c r="AD1213">
        <v>31002.3</v>
      </c>
      <c r="AE1213">
        <v>31184.400000000001</v>
      </c>
      <c r="AF1213">
        <v>31366.5</v>
      </c>
      <c r="AG1213">
        <v>31469.200000000001</v>
      </c>
      <c r="AH1213">
        <v>31571.9</v>
      </c>
      <c r="AI1213">
        <v>31674.6</v>
      </c>
      <c r="AJ1213">
        <v>31777.4</v>
      </c>
      <c r="AK1213">
        <v>31880.1</v>
      </c>
    </row>
    <row r="1214" spans="1:37" x14ac:dyDescent="0.3">
      <c r="A1214" s="86" t="str">
        <f t="shared" si="18"/>
        <v>SDGbaseTra_UrbAS_IRTP_WAgePoptotal</v>
      </c>
      <c r="B1214" s="2" t="s">
        <v>222</v>
      </c>
      <c r="C1214" s="4" t="s">
        <v>232</v>
      </c>
      <c r="D1214" s="7" t="s">
        <v>208</v>
      </c>
      <c r="E1214" t="s">
        <v>1</v>
      </c>
      <c r="G1214">
        <v>38959.5</v>
      </c>
      <c r="H1214">
        <v>39520.300000000003</v>
      </c>
      <c r="I1214">
        <v>40081.1</v>
      </c>
      <c r="J1214">
        <v>40641.9</v>
      </c>
      <c r="K1214">
        <v>41202.699999999997</v>
      </c>
      <c r="L1214">
        <v>41763.4</v>
      </c>
      <c r="M1214">
        <v>42323.7</v>
      </c>
      <c r="N1214">
        <v>42884</v>
      </c>
      <c r="O1214">
        <v>43444.3</v>
      </c>
      <c r="P1214">
        <v>44004.6</v>
      </c>
      <c r="Q1214">
        <v>44564.9</v>
      </c>
      <c r="R1214">
        <v>45043.1</v>
      </c>
      <c r="S1214">
        <v>45521.2</v>
      </c>
      <c r="T1214">
        <v>45999.4</v>
      </c>
      <c r="U1214">
        <v>46477.5</v>
      </c>
      <c r="V1214">
        <v>46955.7</v>
      </c>
      <c r="W1214">
        <v>47333.3</v>
      </c>
      <c r="X1214">
        <v>47710.9</v>
      </c>
      <c r="Y1214">
        <v>48088.6</v>
      </c>
      <c r="Z1214">
        <v>48466.2</v>
      </c>
      <c r="AA1214">
        <v>48843.8</v>
      </c>
      <c r="AB1214">
        <v>49135.8</v>
      </c>
      <c r="AC1214">
        <v>49427.8</v>
      </c>
      <c r="AD1214">
        <v>49719.8</v>
      </c>
      <c r="AE1214">
        <v>50011.8</v>
      </c>
      <c r="AF1214">
        <v>50303.8</v>
      </c>
      <c r="AG1214">
        <v>50468.5</v>
      </c>
      <c r="AH1214">
        <v>50633.3</v>
      </c>
      <c r="AI1214">
        <v>50798</v>
      </c>
      <c r="AJ1214">
        <v>50962.7</v>
      </c>
      <c r="AK1214">
        <v>51127.5</v>
      </c>
    </row>
    <row r="1215" spans="1:37" x14ac:dyDescent="0.3">
      <c r="A1215" s="86" t="str">
        <f t="shared" si="18"/>
        <v>SDGbaseTra_UrbAS_IRTC_BroadUnEmpRatetotal</v>
      </c>
      <c r="B1215" s="2" t="s">
        <v>222</v>
      </c>
      <c r="C1215" s="4" t="s">
        <v>232</v>
      </c>
      <c r="D1215" s="7" t="s">
        <v>209</v>
      </c>
      <c r="E1215" t="s">
        <v>1</v>
      </c>
      <c r="G1215">
        <v>0.37</v>
      </c>
      <c r="H1215">
        <v>0.36</v>
      </c>
      <c r="I1215">
        <v>0.34</v>
      </c>
      <c r="J1215">
        <v>0.33</v>
      </c>
      <c r="K1215">
        <v>0.32</v>
      </c>
      <c r="L1215">
        <v>0.31</v>
      </c>
      <c r="M1215">
        <v>0.3</v>
      </c>
      <c r="N1215">
        <v>0.28999999999999998</v>
      </c>
      <c r="O1215">
        <v>0.28000000000000003</v>
      </c>
      <c r="P1215">
        <v>0.27</v>
      </c>
      <c r="Q1215">
        <v>0.26</v>
      </c>
      <c r="R1215">
        <v>0.25</v>
      </c>
      <c r="S1215">
        <v>0.23</v>
      </c>
      <c r="T1215">
        <v>0.22</v>
      </c>
      <c r="U1215">
        <v>0.2</v>
      </c>
      <c r="V1215">
        <v>0.18</v>
      </c>
      <c r="W1215">
        <v>0.16</v>
      </c>
      <c r="X1215">
        <v>0.14000000000000001</v>
      </c>
      <c r="Y1215">
        <v>0.12</v>
      </c>
      <c r="Z1215">
        <v>0.1</v>
      </c>
      <c r="AA1215">
        <v>0.08</v>
      </c>
      <c r="AB1215">
        <v>0.06</v>
      </c>
      <c r="AC1215">
        <v>0.04</v>
      </c>
      <c r="AD1215">
        <v>0.02</v>
      </c>
      <c r="AE1215">
        <v>0</v>
      </c>
      <c r="AF1215">
        <v>-0.02</v>
      </c>
      <c r="AG1215">
        <v>-0.05</v>
      </c>
      <c r="AH1215">
        <v>-0.06</v>
      </c>
      <c r="AI1215">
        <v>-7.0000000000000007E-2</v>
      </c>
      <c r="AJ1215">
        <v>-7.0000000000000007E-2</v>
      </c>
      <c r="AK1215">
        <v>-7.0000000000000007E-2</v>
      </c>
    </row>
    <row r="1216" spans="1:37" s="20" customFormat="1" x14ac:dyDescent="0.3">
      <c r="A1216" s="86" t="str">
        <f t="shared" si="18"/>
        <v>SDGbaseTra_UrbAS_IRTC_LabForceParttotal</v>
      </c>
      <c r="B1216" s="18" t="s">
        <v>222</v>
      </c>
      <c r="C1216" s="19" t="s">
        <v>232</v>
      </c>
      <c r="D1216" s="52" t="s">
        <v>210</v>
      </c>
      <c r="E1216" s="20" t="s">
        <v>1</v>
      </c>
      <c r="G1216" s="20">
        <v>0.39</v>
      </c>
      <c r="H1216" s="20">
        <v>0.4</v>
      </c>
      <c r="I1216" s="20">
        <v>0.41</v>
      </c>
      <c r="J1216" s="20">
        <v>0.42</v>
      </c>
      <c r="K1216" s="20">
        <v>0.42</v>
      </c>
      <c r="L1216" s="20">
        <v>0.43</v>
      </c>
      <c r="M1216" s="20">
        <v>0.44</v>
      </c>
      <c r="N1216" s="20">
        <v>0.44</v>
      </c>
      <c r="O1216" s="20">
        <v>0.45</v>
      </c>
      <c r="P1216" s="20">
        <v>0.45</v>
      </c>
      <c r="Q1216" s="20">
        <v>0.46</v>
      </c>
      <c r="R1216" s="20">
        <v>0.47</v>
      </c>
      <c r="S1216" s="20">
        <v>0.48</v>
      </c>
      <c r="T1216" s="20">
        <v>0.49</v>
      </c>
      <c r="U1216" s="20">
        <v>0.5</v>
      </c>
      <c r="V1216" s="20">
        <v>0.51</v>
      </c>
      <c r="W1216" s="20">
        <v>0.52</v>
      </c>
      <c r="X1216" s="20">
        <v>0.53</v>
      </c>
      <c r="Y1216" s="20">
        <v>0.55000000000000004</v>
      </c>
      <c r="Z1216" s="20">
        <v>0.56000000000000005</v>
      </c>
      <c r="AA1216" s="20">
        <v>0.56999999999999995</v>
      </c>
      <c r="AB1216" s="20">
        <v>0.57999999999999996</v>
      </c>
      <c r="AC1216" s="20">
        <v>0.6</v>
      </c>
      <c r="AD1216" s="20">
        <v>0.61</v>
      </c>
      <c r="AE1216" s="20">
        <v>0.62</v>
      </c>
      <c r="AF1216" s="20">
        <v>0.64</v>
      </c>
      <c r="AG1216" s="20">
        <v>0.65</v>
      </c>
      <c r="AH1216" s="20">
        <v>0.66</v>
      </c>
      <c r="AI1216" s="20">
        <v>0.67</v>
      </c>
      <c r="AJ1216" s="20">
        <v>0.67</v>
      </c>
      <c r="AK1216" s="20">
        <v>0.67</v>
      </c>
    </row>
    <row r="1217" spans="1:37" x14ac:dyDescent="0.3">
      <c r="A1217" s="86" t="str">
        <f t="shared" si="18"/>
        <v>SDGbaseTra_UrbAS_IRTQVAXaawhe</v>
      </c>
      <c r="B1217" s="2" t="s">
        <v>222</v>
      </c>
      <c r="C1217" s="4" t="s">
        <v>232</v>
      </c>
      <c r="D1217" s="7" t="s">
        <v>211</v>
      </c>
      <c r="E1217" t="s">
        <v>4</v>
      </c>
      <c r="F1217">
        <v>2.66</v>
      </c>
      <c r="G1217">
        <v>2.65</v>
      </c>
      <c r="H1217">
        <v>2.71</v>
      </c>
      <c r="I1217">
        <v>2.74</v>
      </c>
      <c r="J1217">
        <v>2.77</v>
      </c>
      <c r="K1217">
        <v>2.8</v>
      </c>
      <c r="L1217">
        <v>2.83</v>
      </c>
      <c r="M1217">
        <v>2.87</v>
      </c>
      <c r="N1217">
        <v>2.91</v>
      </c>
      <c r="O1217">
        <v>2.97</v>
      </c>
      <c r="P1217">
        <v>3.02</v>
      </c>
      <c r="Q1217">
        <v>3.06</v>
      </c>
      <c r="R1217">
        <v>3.12</v>
      </c>
      <c r="S1217">
        <v>3.16</v>
      </c>
      <c r="T1217">
        <v>3.21</v>
      </c>
      <c r="U1217">
        <v>3.26</v>
      </c>
      <c r="V1217">
        <v>3.31</v>
      </c>
      <c r="W1217">
        <v>3.35</v>
      </c>
      <c r="X1217">
        <v>3.4</v>
      </c>
      <c r="Y1217">
        <v>3.44</v>
      </c>
      <c r="Z1217">
        <v>3.48</v>
      </c>
      <c r="AA1217">
        <v>3.53</v>
      </c>
      <c r="AB1217">
        <v>3.58</v>
      </c>
      <c r="AC1217">
        <v>3.63</v>
      </c>
      <c r="AD1217">
        <v>3.68</v>
      </c>
      <c r="AE1217">
        <v>3.72</v>
      </c>
      <c r="AF1217">
        <v>3.77</v>
      </c>
      <c r="AG1217">
        <v>3.82</v>
      </c>
      <c r="AH1217">
        <v>3.81</v>
      </c>
      <c r="AI1217">
        <v>3.8</v>
      </c>
      <c r="AJ1217">
        <v>3.79</v>
      </c>
      <c r="AK1217">
        <v>3.78</v>
      </c>
    </row>
    <row r="1218" spans="1:37" x14ac:dyDescent="0.3">
      <c r="A1218" s="86" t="str">
        <f t="shared" ref="A1218:A1281" si="19">_xlfn.CONCAT(C1218,D1218,E1218)</f>
        <v>SDGbaseTra_UrbAS_IRTQVAXaamai</v>
      </c>
      <c r="B1218" s="2" t="s">
        <v>222</v>
      </c>
      <c r="C1218" s="4" t="s">
        <v>232</v>
      </c>
      <c r="D1218" s="7" t="s">
        <v>211</v>
      </c>
      <c r="E1218" t="s">
        <v>5</v>
      </c>
      <c r="F1218">
        <v>11.93</v>
      </c>
      <c r="G1218">
        <v>11.82</v>
      </c>
      <c r="H1218">
        <v>12.14</v>
      </c>
      <c r="I1218">
        <v>12.33</v>
      </c>
      <c r="J1218">
        <v>12.47</v>
      </c>
      <c r="K1218">
        <v>12.63</v>
      </c>
      <c r="L1218">
        <v>12.81</v>
      </c>
      <c r="M1218">
        <v>12.98</v>
      </c>
      <c r="N1218">
        <v>13.16</v>
      </c>
      <c r="O1218">
        <v>13.55</v>
      </c>
      <c r="P1218">
        <v>13.8</v>
      </c>
      <c r="Q1218">
        <v>13.99</v>
      </c>
      <c r="R1218">
        <v>14.23</v>
      </c>
      <c r="S1218">
        <v>14.44</v>
      </c>
      <c r="T1218">
        <v>14.65</v>
      </c>
      <c r="U1218">
        <v>14.88</v>
      </c>
      <c r="V1218">
        <v>15.05</v>
      </c>
      <c r="W1218">
        <v>15.22</v>
      </c>
      <c r="X1218">
        <v>15.41</v>
      </c>
      <c r="Y1218">
        <v>15.59</v>
      </c>
      <c r="Z1218">
        <v>15.77</v>
      </c>
      <c r="AA1218">
        <v>15.96</v>
      </c>
      <c r="AB1218">
        <v>16.22</v>
      </c>
      <c r="AC1218">
        <v>16.45</v>
      </c>
      <c r="AD1218">
        <v>16.649999999999999</v>
      </c>
      <c r="AE1218">
        <v>16.86</v>
      </c>
      <c r="AF1218">
        <v>17.059999999999999</v>
      </c>
      <c r="AG1218">
        <v>17.190000000000001</v>
      </c>
      <c r="AH1218">
        <v>17.12</v>
      </c>
      <c r="AI1218">
        <v>17.010000000000002</v>
      </c>
      <c r="AJ1218">
        <v>16.920000000000002</v>
      </c>
      <c r="AK1218">
        <v>16.8</v>
      </c>
    </row>
    <row r="1219" spans="1:37" x14ac:dyDescent="0.3">
      <c r="A1219" s="86" t="str">
        <f t="shared" si="19"/>
        <v>SDGbaseTra_UrbAS_IRTQVAXaaoce</v>
      </c>
      <c r="B1219" s="2" t="s">
        <v>222</v>
      </c>
      <c r="C1219" s="4" t="s">
        <v>232</v>
      </c>
      <c r="D1219" s="7" t="s">
        <v>211</v>
      </c>
      <c r="E1219" t="s">
        <v>6</v>
      </c>
      <c r="F1219">
        <v>0.82</v>
      </c>
      <c r="G1219">
        <v>0.81</v>
      </c>
      <c r="H1219">
        <v>0.83</v>
      </c>
      <c r="I1219">
        <v>0.84</v>
      </c>
      <c r="J1219">
        <v>0.85</v>
      </c>
      <c r="K1219">
        <v>0.86</v>
      </c>
      <c r="L1219">
        <v>0.87</v>
      </c>
      <c r="M1219">
        <v>0.88</v>
      </c>
      <c r="N1219">
        <v>0.89</v>
      </c>
      <c r="O1219">
        <v>0.92</v>
      </c>
      <c r="P1219">
        <v>0.93</v>
      </c>
      <c r="Q1219">
        <v>0.95</v>
      </c>
      <c r="R1219">
        <v>0.97</v>
      </c>
      <c r="S1219">
        <v>0.98</v>
      </c>
      <c r="T1219">
        <v>1</v>
      </c>
      <c r="U1219">
        <v>1.02</v>
      </c>
      <c r="V1219">
        <v>1.03</v>
      </c>
      <c r="W1219">
        <v>1.05</v>
      </c>
      <c r="X1219">
        <v>1.06</v>
      </c>
      <c r="Y1219">
        <v>1.08</v>
      </c>
      <c r="Z1219">
        <v>1.0900000000000001</v>
      </c>
      <c r="AA1219">
        <v>1.1100000000000001</v>
      </c>
      <c r="AB1219">
        <v>1.1299999999999999</v>
      </c>
      <c r="AC1219">
        <v>1.1399999999999999</v>
      </c>
      <c r="AD1219">
        <v>1.1599999999999999</v>
      </c>
      <c r="AE1219">
        <v>1.18</v>
      </c>
      <c r="AF1219">
        <v>1.19</v>
      </c>
      <c r="AG1219">
        <v>1.21</v>
      </c>
      <c r="AH1219">
        <v>1.21</v>
      </c>
      <c r="AI1219">
        <v>1.21</v>
      </c>
      <c r="AJ1219">
        <v>1.21</v>
      </c>
      <c r="AK1219">
        <v>1.21</v>
      </c>
    </row>
    <row r="1220" spans="1:37" x14ac:dyDescent="0.3">
      <c r="A1220" s="86" t="str">
        <f t="shared" si="19"/>
        <v>SDGbaseTra_UrbAS_IRTQVAXaaveg</v>
      </c>
      <c r="B1220" s="2" t="s">
        <v>222</v>
      </c>
      <c r="C1220" s="4" t="s">
        <v>232</v>
      </c>
      <c r="D1220" s="7" t="s">
        <v>211</v>
      </c>
      <c r="E1220" t="s">
        <v>7</v>
      </c>
      <c r="F1220">
        <v>6.73</v>
      </c>
      <c r="G1220">
        <v>6.44</v>
      </c>
      <c r="H1220">
        <v>6.57</v>
      </c>
      <c r="I1220">
        <v>6.68</v>
      </c>
      <c r="J1220">
        <v>6.74</v>
      </c>
      <c r="K1220">
        <v>6.81</v>
      </c>
      <c r="L1220">
        <v>6.88</v>
      </c>
      <c r="M1220">
        <v>6.94</v>
      </c>
      <c r="N1220">
        <v>7.01</v>
      </c>
      <c r="O1220">
        <v>7.15</v>
      </c>
      <c r="P1220">
        <v>7.24</v>
      </c>
      <c r="Q1220">
        <v>7.31</v>
      </c>
      <c r="R1220">
        <v>7.44</v>
      </c>
      <c r="S1220">
        <v>7.54</v>
      </c>
      <c r="T1220">
        <v>7.65</v>
      </c>
      <c r="U1220">
        <v>7.76</v>
      </c>
      <c r="V1220">
        <v>7.86</v>
      </c>
      <c r="W1220">
        <v>7.95</v>
      </c>
      <c r="X1220">
        <v>8.0500000000000007</v>
      </c>
      <c r="Y1220">
        <v>8.16</v>
      </c>
      <c r="Z1220">
        <v>8.27</v>
      </c>
      <c r="AA1220">
        <v>8.3800000000000008</v>
      </c>
      <c r="AB1220">
        <v>8.5299999999999994</v>
      </c>
      <c r="AC1220">
        <v>8.65</v>
      </c>
      <c r="AD1220">
        <v>8.76</v>
      </c>
      <c r="AE1220">
        <v>8.89</v>
      </c>
      <c r="AF1220">
        <v>9.0299999999999994</v>
      </c>
      <c r="AG1220">
        <v>9.1300000000000008</v>
      </c>
      <c r="AH1220">
        <v>9.11</v>
      </c>
      <c r="AI1220">
        <v>9.08</v>
      </c>
      <c r="AJ1220">
        <v>9.06</v>
      </c>
      <c r="AK1220">
        <v>9.0299999999999994</v>
      </c>
    </row>
    <row r="1221" spans="1:37" x14ac:dyDescent="0.3">
      <c r="A1221" s="86" t="str">
        <f t="shared" si="19"/>
        <v>SDGbaseTra_UrbAS_IRTQVAXaaofr</v>
      </c>
      <c r="B1221" s="2" t="s">
        <v>222</v>
      </c>
      <c r="C1221" s="4" t="s">
        <v>232</v>
      </c>
      <c r="D1221" s="7" t="s">
        <v>211</v>
      </c>
      <c r="E1221" t="s">
        <v>8</v>
      </c>
      <c r="F1221">
        <v>13</v>
      </c>
      <c r="G1221">
        <v>12.6</v>
      </c>
      <c r="H1221">
        <v>13.03</v>
      </c>
      <c r="I1221">
        <v>13.23</v>
      </c>
      <c r="J1221">
        <v>13.4</v>
      </c>
      <c r="K1221">
        <v>13.64</v>
      </c>
      <c r="L1221">
        <v>13.89</v>
      </c>
      <c r="M1221">
        <v>14.1</v>
      </c>
      <c r="N1221">
        <v>14.33</v>
      </c>
      <c r="O1221">
        <v>15.08</v>
      </c>
      <c r="P1221">
        <v>15.44</v>
      </c>
      <c r="Q1221">
        <v>15.66</v>
      </c>
      <c r="R1221">
        <v>16.010000000000002</v>
      </c>
      <c r="S1221">
        <v>16.309999999999999</v>
      </c>
      <c r="T1221">
        <v>16.63</v>
      </c>
      <c r="U1221">
        <v>16.96</v>
      </c>
      <c r="V1221">
        <v>17.28</v>
      </c>
      <c r="W1221">
        <v>17.59</v>
      </c>
      <c r="X1221">
        <v>17.89</v>
      </c>
      <c r="Y1221">
        <v>18.190000000000001</v>
      </c>
      <c r="Z1221">
        <v>18.47</v>
      </c>
      <c r="AA1221">
        <v>18.8</v>
      </c>
      <c r="AB1221">
        <v>19.3</v>
      </c>
      <c r="AC1221">
        <v>19.7</v>
      </c>
      <c r="AD1221">
        <v>20.059999999999999</v>
      </c>
      <c r="AE1221">
        <v>20.420000000000002</v>
      </c>
      <c r="AF1221">
        <v>20.8</v>
      </c>
      <c r="AG1221">
        <v>21.08</v>
      </c>
      <c r="AH1221">
        <v>21.05</v>
      </c>
      <c r="AI1221">
        <v>20.86</v>
      </c>
      <c r="AJ1221">
        <v>20.7</v>
      </c>
      <c r="AK1221">
        <v>20.51</v>
      </c>
    </row>
    <row r="1222" spans="1:37" x14ac:dyDescent="0.3">
      <c r="A1222" s="86" t="str">
        <f t="shared" si="19"/>
        <v>SDGbaseTra_UrbAS_IRTQVAXaagra</v>
      </c>
      <c r="B1222" s="2" t="s">
        <v>222</v>
      </c>
      <c r="C1222" s="4" t="s">
        <v>232</v>
      </c>
      <c r="D1222" s="7" t="s">
        <v>211</v>
      </c>
      <c r="E1222" t="s">
        <v>9</v>
      </c>
      <c r="F1222">
        <v>6.2</v>
      </c>
      <c r="G1222">
        <v>6.02</v>
      </c>
      <c r="H1222">
        <v>6.28</v>
      </c>
      <c r="I1222">
        <v>6.35</v>
      </c>
      <c r="J1222">
        <v>6.43</v>
      </c>
      <c r="K1222">
        <v>6.57</v>
      </c>
      <c r="L1222">
        <v>6.72</v>
      </c>
      <c r="M1222">
        <v>6.87</v>
      </c>
      <c r="N1222">
        <v>7.04</v>
      </c>
      <c r="O1222">
        <v>7.54</v>
      </c>
      <c r="P1222">
        <v>7.79</v>
      </c>
      <c r="Q1222">
        <v>7.96</v>
      </c>
      <c r="R1222">
        <v>8.18</v>
      </c>
      <c r="S1222">
        <v>8.4</v>
      </c>
      <c r="T1222">
        <v>8.6300000000000008</v>
      </c>
      <c r="U1222">
        <v>8.89</v>
      </c>
      <c r="V1222">
        <v>9.11</v>
      </c>
      <c r="W1222">
        <v>9.36</v>
      </c>
      <c r="X1222">
        <v>9.6199999999999992</v>
      </c>
      <c r="Y1222">
        <v>9.85</v>
      </c>
      <c r="Z1222">
        <v>10.07</v>
      </c>
      <c r="AA1222">
        <v>10.31</v>
      </c>
      <c r="AB1222">
        <v>10.71</v>
      </c>
      <c r="AC1222">
        <v>11.03</v>
      </c>
      <c r="AD1222">
        <v>11.29</v>
      </c>
      <c r="AE1222">
        <v>11.54</v>
      </c>
      <c r="AF1222">
        <v>11.79</v>
      </c>
      <c r="AG1222">
        <v>12</v>
      </c>
      <c r="AH1222">
        <v>12.03</v>
      </c>
      <c r="AI1222">
        <v>11.94</v>
      </c>
      <c r="AJ1222">
        <v>11.83</v>
      </c>
      <c r="AK1222">
        <v>11.71</v>
      </c>
    </row>
    <row r="1223" spans="1:37" x14ac:dyDescent="0.3">
      <c r="A1223" s="86" t="str">
        <f t="shared" si="19"/>
        <v>SDGbaseTra_UrbAS_IRTQVAXaaoil</v>
      </c>
      <c r="B1223" s="2" t="s">
        <v>222</v>
      </c>
      <c r="C1223" s="4" t="s">
        <v>232</v>
      </c>
      <c r="D1223" s="7" t="s">
        <v>211</v>
      </c>
      <c r="E1223" t="s">
        <v>10</v>
      </c>
      <c r="F1223">
        <v>5.45</v>
      </c>
      <c r="G1223">
        <v>5.35</v>
      </c>
      <c r="H1223">
        <v>5.47</v>
      </c>
      <c r="I1223">
        <v>5.54</v>
      </c>
      <c r="J1223">
        <v>5.6</v>
      </c>
      <c r="K1223">
        <v>5.67</v>
      </c>
      <c r="L1223">
        <v>5.75</v>
      </c>
      <c r="M1223">
        <v>5.82</v>
      </c>
      <c r="N1223">
        <v>5.9</v>
      </c>
      <c r="O1223">
        <v>6.02</v>
      </c>
      <c r="P1223">
        <v>6.12</v>
      </c>
      <c r="Q1223">
        <v>6.21</v>
      </c>
      <c r="R1223">
        <v>6.33</v>
      </c>
      <c r="S1223">
        <v>6.45</v>
      </c>
      <c r="T1223">
        <v>6.56</v>
      </c>
      <c r="U1223">
        <v>6.68</v>
      </c>
      <c r="V1223">
        <v>6.79</v>
      </c>
      <c r="W1223">
        <v>6.9</v>
      </c>
      <c r="X1223">
        <v>7.01</v>
      </c>
      <c r="Y1223">
        <v>7.12</v>
      </c>
      <c r="Z1223">
        <v>7.23</v>
      </c>
      <c r="AA1223">
        <v>7.35</v>
      </c>
      <c r="AB1223">
        <v>7.48</v>
      </c>
      <c r="AC1223">
        <v>7.61</v>
      </c>
      <c r="AD1223">
        <v>7.72</v>
      </c>
      <c r="AE1223">
        <v>7.85</v>
      </c>
      <c r="AF1223">
        <v>7.97</v>
      </c>
      <c r="AG1223">
        <v>8.09</v>
      </c>
      <c r="AH1223">
        <v>8.1</v>
      </c>
      <c r="AI1223">
        <v>8.11</v>
      </c>
      <c r="AJ1223">
        <v>8.1199999999999992</v>
      </c>
      <c r="AK1223">
        <v>8.1199999999999992</v>
      </c>
    </row>
    <row r="1224" spans="1:37" x14ac:dyDescent="0.3">
      <c r="A1224" s="86" t="str">
        <f t="shared" si="19"/>
        <v>SDGbaseTra_UrbAS_IRTQVAXaatub</v>
      </c>
      <c r="B1224" s="2" t="s">
        <v>222</v>
      </c>
      <c r="C1224" s="4" t="s">
        <v>232</v>
      </c>
      <c r="D1224" s="7" t="s">
        <v>211</v>
      </c>
      <c r="E1224" t="s">
        <v>11</v>
      </c>
      <c r="F1224">
        <v>2.95</v>
      </c>
      <c r="G1224">
        <v>2.83</v>
      </c>
      <c r="H1224">
        <v>2.89</v>
      </c>
      <c r="I1224">
        <v>2.93</v>
      </c>
      <c r="J1224">
        <v>2.96</v>
      </c>
      <c r="K1224">
        <v>2.99</v>
      </c>
      <c r="L1224">
        <v>3.03</v>
      </c>
      <c r="M1224">
        <v>3.06</v>
      </c>
      <c r="N1224">
        <v>3.1</v>
      </c>
      <c r="O1224">
        <v>3.17</v>
      </c>
      <c r="P1224">
        <v>3.22</v>
      </c>
      <c r="Q1224">
        <v>3.25</v>
      </c>
      <c r="R1224">
        <v>3.31</v>
      </c>
      <c r="S1224">
        <v>3.36</v>
      </c>
      <c r="T1224">
        <v>3.41</v>
      </c>
      <c r="U1224">
        <v>3.47</v>
      </c>
      <c r="V1224">
        <v>3.52</v>
      </c>
      <c r="W1224">
        <v>3.56</v>
      </c>
      <c r="X1224">
        <v>3.61</v>
      </c>
      <c r="Y1224">
        <v>3.66</v>
      </c>
      <c r="Z1224">
        <v>3.71</v>
      </c>
      <c r="AA1224">
        <v>3.76</v>
      </c>
      <c r="AB1224">
        <v>3.83</v>
      </c>
      <c r="AC1224">
        <v>3.89</v>
      </c>
      <c r="AD1224">
        <v>3.94</v>
      </c>
      <c r="AE1224">
        <v>4</v>
      </c>
      <c r="AF1224">
        <v>4.0599999999999996</v>
      </c>
      <c r="AG1224">
        <v>4.0999999999999996</v>
      </c>
      <c r="AH1224">
        <v>4.07</v>
      </c>
      <c r="AI1224">
        <v>4.03</v>
      </c>
      <c r="AJ1224">
        <v>4.01</v>
      </c>
      <c r="AK1224">
        <v>3.97</v>
      </c>
    </row>
    <row r="1225" spans="1:37" x14ac:dyDescent="0.3">
      <c r="A1225" s="86" t="str">
        <f t="shared" si="19"/>
        <v>SDGbaseTra_UrbAS_IRTQVAXaapul</v>
      </c>
      <c r="B1225" s="2" t="s">
        <v>222</v>
      </c>
      <c r="C1225" s="4" t="s">
        <v>232</v>
      </c>
      <c r="D1225" s="7" t="s">
        <v>211</v>
      </c>
      <c r="E1225" t="s">
        <v>12</v>
      </c>
      <c r="F1225">
        <v>0.52</v>
      </c>
      <c r="G1225">
        <v>0.52</v>
      </c>
      <c r="H1225">
        <v>0.53</v>
      </c>
      <c r="I1225">
        <v>0.53</v>
      </c>
      <c r="J1225">
        <v>0.54</v>
      </c>
      <c r="K1225">
        <v>0.55000000000000004</v>
      </c>
      <c r="L1225">
        <v>0.55000000000000004</v>
      </c>
      <c r="M1225">
        <v>0.56000000000000005</v>
      </c>
      <c r="N1225">
        <v>0.56000000000000005</v>
      </c>
      <c r="O1225">
        <v>0.56999999999999995</v>
      </c>
      <c r="P1225">
        <v>0.57999999999999996</v>
      </c>
      <c r="Q1225">
        <v>0.57999999999999996</v>
      </c>
      <c r="R1225">
        <v>0.59</v>
      </c>
      <c r="S1225">
        <v>0.6</v>
      </c>
      <c r="T1225">
        <v>0.61</v>
      </c>
      <c r="U1225">
        <v>0.62</v>
      </c>
      <c r="V1225">
        <v>0.62</v>
      </c>
      <c r="W1225">
        <v>0.63</v>
      </c>
      <c r="X1225">
        <v>0.64</v>
      </c>
      <c r="Y1225">
        <v>0.65</v>
      </c>
      <c r="Z1225">
        <v>0.65</v>
      </c>
      <c r="AA1225">
        <v>0.66</v>
      </c>
      <c r="AB1225">
        <v>0.67</v>
      </c>
      <c r="AC1225">
        <v>0.68</v>
      </c>
      <c r="AD1225">
        <v>0.69</v>
      </c>
      <c r="AE1225">
        <v>0.7</v>
      </c>
      <c r="AF1225">
        <v>0.71</v>
      </c>
      <c r="AG1225">
        <v>0.72</v>
      </c>
      <c r="AH1225">
        <v>0.72</v>
      </c>
      <c r="AI1225">
        <v>0.72</v>
      </c>
      <c r="AJ1225">
        <v>0.72</v>
      </c>
      <c r="AK1225">
        <v>0.72</v>
      </c>
    </row>
    <row r="1226" spans="1:37" x14ac:dyDescent="0.3">
      <c r="A1226" s="86" t="str">
        <f t="shared" si="19"/>
        <v>SDGbaseTra_UrbAS_IRTQVAXaasug</v>
      </c>
      <c r="B1226" s="2" t="s">
        <v>222</v>
      </c>
      <c r="C1226" s="4" t="s">
        <v>232</v>
      </c>
      <c r="D1226" s="7" t="s">
        <v>211</v>
      </c>
      <c r="E1226" t="s">
        <v>13</v>
      </c>
      <c r="F1226">
        <v>3.82</v>
      </c>
      <c r="G1226">
        <v>3.74</v>
      </c>
      <c r="H1226">
        <v>3.82</v>
      </c>
      <c r="I1226">
        <v>3.87</v>
      </c>
      <c r="J1226">
        <v>3.92</v>
      </c>
      <c r="K1226">
        <v>3.96</v>
      </c>
      <c r="L1226">
        <v>4</v>
      </c>
      <c r="M1226">
        <v>4.04</v>
      </c>
      <c r="N1226">
        <v>4.08</v>
      </c>
      <c r="O1226">
        <v>4.1900000000000004</v>
      </c>
      <c r="P1226">
        <v>4.24</v>
      </c>
      <c r="Q1226">
        <v>4.2699999999999996</v>
      </c>
      <c r="R1226">
        <v>4.34</v>
      </c>
      <c r="S1226">
        <v>4.3899999999999997</v>
      </c>
      <c r="T1226">
        <v>4.4400000000000004</v>
      </c>
      <c r="U1226">
        <v>4.49</v>
      </c>
      <c r="V1226">
        <v>4.54</v>
      </c>
      <c r="W1226">
        <v>4.58</v>
      </c>
      <c r="X1226">
        <v>4.6399999999999997</v>
      </c>
      <c r="Y1226">
        <v>4.6900000000000004</v>
      </c>
      <c r="Z1226">
        <v>4.7300000000000004</v>
      </c>
      <c r="AA1226">
        <v>4.78</v>
      </c>
      <c r="AB1226">
        <v>4.8499999999999996</v>
      </c>
      <c r="AC1226">
        <v>4.91</v>
      </c>
      <c r="AD1226">
        <v>4.95</v>
      </c>
      <c r="AE1226">
        <v>5</v>
      </c>
      <c r="AF1226">
        <v>5.05</v>
      </c>
      <c r="AG1226">
        <v>5.0999999999999996</v>
      </c>
      <c r="AH1226">
        <v>5.0999999999999996</v>
      </c>
      <c r="AI1226">
        <v>5.09</v>
      </c>
      <c r="AJ1226">
        <v>5.08</v>
      </c>
      <c r="AK1226">
        <v>5.07</v>
      </c>
    </row>
    <row r="1227" spans="1:37" x14ac:dyDescent="0.3">
      <c r="A1227" s="86" t="str">
        <f t="shared" si="19"/>
        <v>SDGbaseTra_UrbAS_IRTQVAXaaoth</v>
      </c>
      <c r="B1227" s="2" t="s">
        <v>222</v>
      </c>
      <c r="C1227" s="4" t="s">
        <v>232</v>
      </c>
      <c r="D1227" s="7" t="s">
        <v>211</v>
      </c>
      <c r="E1227" t="s">
        <v>14</v>
      </c>
      <c r="F1227">
        <v>7.29</v>
      </c>
      <c r="G1227">
        <v>7.3</v>
      </c>
      <c r="H1227">
        <v>7.41</v>
      </c>
      <c r="I1227">
        <v>7.46</v>
      </c>
      <c r="J1227">
        <v>7.5</v>
      </c>
      <c r="K1227">
        <v>7.56</v>
      </c>
      <c r="L1227">
        <v>7.63</v>
      </c>
      <c r="M1227">
        <v>7.72</v>
      </c>
      <c r="N1227">
        <v>7.82</v>
      </c>
      <c r="O1227">
        <v>7.96</v>
      </c>
      <c r="P1227">
        <v>8.11</v>
      </c>
      <c r="Q1227">
        <v>8.24</v>
      </c>
      <c r="R1227">
        <v>8.39</v>
      </c>
      <c r="S1227">
        <v>8.5299999999999994</v>
      </c>
      <c r="T1227">
        <v>8.68</v>
      </c>
      <c r="U1227">
        <v>8.84</v>
      </c>
      <c r="V1227">
        <v>8.98</v>
      </c>
      <c r="W1227">
        <v>9.1300000000000008</v>
      </c>
      <c r="X1227">
        <v>9.2799999999999994</v>
      </c>
      <c r="Y1227">
        <v>9.43</v>
      </c>
      <c r="Z1227">
        <v>9.58</v>
      </c>
      <c r="AA1227">
        <v>9.73</v>
      </c>
      <c r="AB1227">
        <v>9.9</v>
      </c>
      <c r="AC1227">
        <v>10.050000000000001</v>
      </c>
      <c r="AD1227">
        <v>10.199999999999999</v>
      </c>
      <c r="AE1227">
        <v>10.36</v>
      </c>
      <c r="AF1227">
        <v>10.52</v>
      </c>
      <c r="AG1227">
        <v>10.67</v>
      </c>
      <c r="AH1227">
        <v>10.74</v>
      </c>
      <c r="AI1227">
        <v>10.79</v>
      </c>
      <c r="AJ1227">
        <v>10.85</v>
      </c>
      <c r="AK1227">
        <v>10.9</v>
      </c>
    </row>
    <row r="1228" spans="1:37" x14ac:dyDescent="0.3">
      <c r="A1228" s="86" t="str">
        <f t="shared" si="19"/>
        <v>SDGbaseTra_UrbAS_IRTQVAXalani</v>
      </c>
      <c r="B1228" s="2" t="s">
        <v>222</v>
      </c>
      <c r="C1228" s="4" t="s">
        <v>232</v>
      </c>
      <c r="D1228" s="7" t="s">
        <v>211</v>
      </c>
      <c r="E1228" t="s">
        <v>15</v>
      </c>
      <c r="F1228">
        <v>27.55</v>
      </c>
      <c r="G1228">
        <v>27.7</v>
      </c>
      <c r="H1228">
        <v>28.19</v>
      </c>
      <c r="I1228">
        <v>28.37</v>
      </c>
      <c r="J1228">
        <v>28.55</v>
      </c>
      <c r="K1228">
        <v>28.91</v>
      </c>
      <c r="L1228">
        <v>29.47</v>
      </c>
      <c r="M1228">
        <v>30.09</v>
      </c>
      <c r="N1228">
        <v>30.79</v>
      </c>
      <c r="O1228">
        <v>31.9</v>
      </c>
      <c r="P1228">
        <v>32.96</v>
      </c>
      <c r="Q1228">
        <v>33.85</v>
      </c>
      <c r="R1228">
        <v>34.96</v>
      </c>
      <c r="S1228">
        <v>36.03</v>
      </c>
      <c r="T1228">
        <v>37.15</v>
      </c>
      <c r="U1228">
        <v>38.450000000000003</v>
      </c>
      <c r="V1228">
        <v>39.619999999999997</v>
      </c>
      <c r="W1228">
        <v>40.85</v>
      </c>
      <c r="X1228">
        <v>42.17</v>
      </c>
      <c r="Y1228">
        <v>43.39</v>
      </c>
      <c r="Z1228">
        <v>44.59</v>
      </c>
      <c r="AA1228">
        <v>45.82</v>
      </c>
      <c r="AB1228">
        <v>47.29</v>
      </c>
      <c r="AC1228">
        <v>48.66</v>
      </c>
      <c r="AD1228">
        <v>49.98</v>
      </c>
      <c r="AE1228">
        <v>51.31</v>
      </c>
      <c r="AF1228">
        <v>52.69</v>
      </c>
      <c r="AG1228">
        <v>53.99</v>
      </c>
      <c r="AH1228">
        <v>53.45</v>
      </c>
      <c r="AI1228">
        <v>52.81</v>
      </c>
      <c r="AJ1228">
        <v>52.3</v>
      </c>
      <c r="AK1228">
        <v>51.73</v>
      </c>
    </row>
    <row r="1229" spans="1:37" x14ac:dyDescent="0.3">
      <c r="A1229" s="86" t="str">
        <f t="shared" si="19"/>
        <v>SDGbaseTra_UrbAS_IRTQVAXafore</v>
      </c>
      <c r="B1229" s="2" t="s">
        <v>222</v>
      </c>
      <c r="C1229" s="4" t="s">
        <v>232</v>
      </c>
      <c r="D1229" s="7" t="s">
        <v>211</v>
      </c>
      <c r="E1229" t="s">
        <v>16</v>
      </c>
      <c r="F1229">
        <v>6.49</v>
      </c>
      <c r="G1229">
        <v>6.17</v>
      </c>
      <c r="H1229">
        <v>6.35</v>
      </c>
      <c r="I1229">
        <v>6.48</v>
      </c>
      <c r="J1229">
        <v>6.55</v>
      </c>
      <c r="K1229">
        <v>6.64</v>
      </c>
      <c r="L1229">
        <v>6.73</v>
      </c>
      <c r="M1229">
        <v>6.83</v>
      </c>
      <c r="N1229">
        <v>6.96</v>
      </c>
      <c r="O1229">
        <v>7.19</v>
      </c>
      <c r="P1229">
        <v>7.3</v>
      </c>
      <c r="Q1229">
        <v>7.37</v>
      </c>
      <c r="R1229">
        <v>7.52</v>
      </c>
      <c r="S1229">
        <v>7.64</v>
      </c>
      <c r="T1229">
        <v>7.79</v>
      </c>
      <c r="U1229">
        <v>7.97</v>
      </c>
      <c r="V1229">
        <v>8.14</v>
      </c>
      <c r="W1229">
        <v>8.34</v>
      </c>
      <c r="X1229">
        <v>8.56</v>
      </c>
      <c r="Y1229">
        <v>8.77</v>
      </c>
      <c r="Z1229">
        <v>8.94</v>
      </c>
      <c r="AA1229">
        <v>9.1300000000000008</v>
      </c>
      <c r="AB1229">
        <v>9.34</v>
      </c>
      <c r="AC1229">
        <v>9.52</v>
      </c>
      <c r="AD1229">
        <v>9.68</v>
      </c>
      <c r="AE1229">
        <v>9.85</v>
      </c>
      <c r="AF1229">
        <v>10.029999999999999</v>
      </c>
      <c r="AG1229">
        <v>10.18</v>
      </c>
      <c r="AH1229">
        <v>10.15</v>
      </c>
      <c r="AI1229">
        <v>10.06</v>
      </c>
      <c r="AJ1229">
        <v>9.98</v>
      </c>
      <c r="AK1229">
        <v>9.89</v>
      </c>
    </row>
    <row r="1230" spans="1:37" x14ac:dyDescent="0.3">
      <c r="A1230" s="86" t="str">
        <f t="shared" si="19"/>
        <v>SDGbaseTra_UrbAS_IRTQVAXafish</v>
      </c>
      <c r="B1230" s="2" t="s">
        <v>222</v>
      </c>
      <c r="C1230" s="4" t="s">
        <v>232</v>
      </c>
      <c r="D1230" s="7" t="s">
        <v>211</v>
      </c>
      <c r="E1230" t="s">
        <v>17</v>
      </c>
      <c r="F1230">
        <v>7.37</v>
      </c>
      <c r="G1230">
        <v>7.41</v>
      </c>
      <c r="H1230">
        <v>7.69</v>
      </c>
      <c r="I1230">
        <v>7.81</v>
      </c>
      <c r="J1230">
        <v>7.89</v>
      </c>
      <c r="K1230">
        <v>8.0299999999999994</v>
      </c>
      <c r="L1230">
        <v>8.1999999999999993</v>
      </c>
      <c r="M1230">
        <v>8.3800000000000008</v>
      </c>
      <c r="N1230">
        <v>8.57</v>
      </c>
      <c r="O1230">
        <v>8.92</v>
      </c>
      <c r="P1230">
        <v>9.2200000000000006</v>
      </c>
      <c r="Q1230">
        <v>9.48</v>
      </c>
      <c r="R1230">
        <v>9.8000000000000007</v>
      </c>
      <c r="S1230">
        <v>10.1</v>
      </c>
      <c r="T1230">
        <v>10.42</v>
      </c>
      <c r="U1230">
        <v>10.79</v>
      </c>
      <c r="V1230">
        <v>11.11</v>
      </c>
      <c r="W1230">
        <v>11.46</v>
      </c>
      <c r="X1230">
        <v>11.84</v>
      </c>
      <c r="Y1230">
        <v>12.19</v>
      </c>
      <c r="Z1230">
        <v>12.54</v>
      </c>
      <c r="AA1230">
        <v>12.9</v>
      </c>
      <c r="AB1230">
        <v>13.35</v>
      </c>
      <c r="AC1230">
        <v>13.76</v>
      </c>
      <c r="AD1230">
        <v>14.16</v>
      </c>
      <c r="AE1230">
        <v>14.57</v>
      </c>
      <c r="AF1230">
        <v>14.98</v>
      </c>
      <c r="AG1230">
        <v>15.39</v>
      </c>
      <c r="AH1230">
        <v>15.29</v>
      </c>
      <c r="AI1230">
        <v>15.13</v>
      </c>
      <c r="AJ1230">
        <v>14.98</v>
      </c>
      <c r="AK1230">
        <v>14.82</v>
      </c>
    </row>
    <row r="1231" spans="1:37" x14ac:dyDescent="0.3">
      <c r="A1231" s="86" t="str">
        <f t="shared" si="19"/>
        <v>SDGbaseTra_UrbAS_IRTQVAXacoal</v>
      </c>
      <c r="B1231" s="2" t="s">
        <v>222</v>
      </c>
      <c r="C1231" s="4" t="s">
        <v>232</v>
      </c>
      <c r="D1231" s="7" t="s">
        <v>211</v>
      </c>
      <c r="E1231" t="s">
        <v>18</v>
      </c>
      <c r="F1231">
        <v>112.99</v>
      </c>
      <c r="G1231">
        <v>109.36</v>
      </c>
      <c r="H1231">
        <v>107.44</v>
      </c>
      <c r="I1231">
        <v>105.71</v>
      </c>
      <c r="J1231">
        <v>102.51</v>
      </c>
      <c r="K1231">
        <v>101.15</v>
      </c>
      <c r="L1231">
        <v>99.16</v>
      </c>
      <c r="M1231">
        <v>97.19</v>
      </c>
      <c r="N1231">
        <v>96.05</v>
      </c>
      <c r="O1231">
        <v>94.64</v>
      </c>
      <c r="P1231">
        <v>91.73</v>
      </c>
      <c r="Q1231">
        <v>86.88</v>
      </c>
      <c r="R1231">
        <v>83.68</v>
      </c>
      <c r="S1231">
        <v>83.66</v>
      </c>
      <c r="T1231">
        <v>82.77</v>
      </c>
      <c r="U1231">
        <v>82.34</v>
      </c>
      <c r="V1231">
        <v>81.459999999999994</v>
      </c>
      <c r="W1231">
        <v>81.19</v>
      </c>
      <c r="X1231">
        <v>79.09</v>
      </c>
      <c r="Y1231">
        <v>77.17</v>
      </c>
      <c r="Z1231">
        <v>75.25</v>
      </c>
      <c r="AA1231">
        <v>73.33</v>
      </c>
      <c r="AB1231">
        <v>69.099999999999994</v>
      </c>
      <c r="AC1231">
        <v>64.88</v>
      </c>
      <c r="AD1231">
        <v>60.65</v>
      </c>
      <c r="AE1231">
        <v>56.43</v>
      </c>
      <c r="AF1231">
        <v>52.21</v>
      </c>
      <c r="AG1231">
        <v>44.49</v>
      </c>
      <c r="AH1231">
        <v>36.770000000000003</v>
      </c>
      <c r="AI1231">
        <v>29.05</v>
      </c>
      <c r="AJ1231">
        <v>21.33</v>
      </c>
      <c r="AK1231">
        <v>13.61</v>
      </c>
    </row>
    <row r="1232" spans="1:37" x14ac:dyDescent="0.3">
      <c r="A1232" s="86" t="str">
        <f t="shared" si="19"/>
        <v>SDGbaseTra_UrbAS_IRTQVAXagold</v>
      </c>
      <c r="B1232" s="2" t="s">
        <v>222</v>
      </c>
      <c r="C1232" s="4" t="s">
        <v>232</v>
      </c>
      <c r="D1232" s="7" t="s">
        <v>211</v>
      </c>
      <c r="E1232" t="s">
        <v>19</v>
      </c>
      <c r="F1232">
        <v>61.14</v>
      </c>
      <c r="G1232">
        <v>61.08</v>
      </c>
      <c r="H1232">
        <v>60.95</v>
      </c>
      <c r="I1232">
        <v>60.89</v>
      </c>
      <c r="J1232">
        <v>60.83</v>
      </c>
      <c r="K1232">
        <v>60.77</v>
      </c>
      <c r="L1232">
        <v>60.71</v>
      </c>
      <c r="M1232">
        <v>60.64</v>
      </c>
      <c r="N1232">
        <v>60.58</v>
      </c>
      <c r="O1232">
        <v>60.52</v>
      </c>
      <c r="P1232">
        <v>60.46</v>
      </c>
      <c r="Q1232">
        <v>60.4</v>
      </c>
      <c r="R1232">
        <v>60.34</v>
      </c>
      <c r="S1232">
        <v>60.28</v>
      </c>
      <c r="T1232">
        <v>60.22</v>
      </c>
      <c r="U1232">
        <v>60.16</v>
      </c>
      <c r="V1232">
        <v>60.1</v>
      </c>
      <c r="W1232">
        <v>60.04</v>
      </c>
      <c r="X1232">
        <v>59.98</v>
      </c>
      <c r="Y1232">
        <v>59.92</v>
      </c>
      <c r="Z1232">
        <v>59.86</v>
      </c>
      <c r="AA1232">
        <v>59.8</v>
      </c>
      <c r="AB1232">
        <v>59.74</v>
      </c>
      <c r="AC1232">
        <v>59.68</v>
      </c>
      <c r="AD1232">
        <v>59.62</v>
      </c>
      <c r="AE1232">
        <v>59.56</v>
      </c>
      <c r="AF1232">
        <v>59.5</v>
      </c>
      <c r="AG1232">
        <v>59.44</v>
      </c>
      <c r="AH1232">
        <v>59.38</v>
      </c>
      <c r="AI1232">
        <v>59.32</v>
      </c>
      <c r="AJ1232">
        <v>59.26</v>
      </c>
      <c r="AK1232">
        <v>59.21</v>
      </c>
    </row>
    <row r="1233" spans="1:37" x14ac:dyDescent="0.3">
      <c r="A1233" s="86" t="str">
        <f t="shared" si="19"/>
        <v>SDGbaseTra_UrbAS_IRTQVAXangas</v>
      </c>
      <c r="B1233" s="2" t="s">
        <v>222</v>
      </c>
      <c r="C1233" s="4" t="s">
        <v>232</v>
      </c>
      <c r="D1233" s="7" t="s">
        <v>211</v>
      </c>
      <c r="E1233" t="s">
        <v>20</v>
      </c>
      <c r="F1233">
        <v>0.94</v>
      </c>
      <c r="G1233">
        <v>0.8</v>
      </c>
      <c r="H1233">
        <v>0.77</v>
      </c>
      <c r="I1233">
        <v>0.72</v>
      </c>
      <c r="J1233">
        <v>0.68</v>
      </c>
      <c r="K1233">
        <v>0.65</v>
      </c>
      <c r="L1233">
        <v>0.61</v>
      </c>
      <c r="M1233">
        <v>0.57999999999999996</v>
      </c>
      <c r="N1233">
        <v>0.55000000000000004</v>
      </c>
      <c r="O1233">
        <v>0.55000000000000004</v>
      </c>
      <c r="P1233">
        <v>0.53</v>
      </c>
      <c r="Q1233">
        <v>0.5</v>
      </c>
      <c r="R1233">
        <v>0.48</v>
      </c>
      <c r="S1233">
        <v>0.45</v>
      </c>
      <c r="T1233">
        <v>0.43</v>
      </c>
      <c r="U1233">
        <v>0.41</v>
      </c>
      <c r="V1233">
        <v>0.39</v>
      </c>
      <c r="W1233">
        <v>0.37</v>
      </c>
      <c r="X1233">
        <v>0.35</v>
      </c>
      <c r="Y1233">
        <v>0.34</v>
      </c>
      <c r="Z1233">
        <v>0.32</v>
      </c>
      <c r="AA1233">
        <v>0.31</v>
      </c>
      <c r="AB1233">
        <v>0.28999999999999998</v>
      </c>
      <c r="AC1233">
        <v>0.28000000000000003</v>
      </c>
      <c r="AD1233">
        <v>0.27</v>
      </c>
      <c r="AE1233">
        <v>0.25</v>
      </c>
      <c r="AF1233">
        <v>0.24</v>
      </c>
      <c r="AG1233">
        <v>0.23</v>
      </c>
      <c r="AH1233">
        <v>0.22</v>
      </c>
      <c r="AI1233">
        <v>0.21</v>
      </c>
      <c r="AJ1233">
        <v>0.2</v>
      </c>
      <c r="AK1233">
        <v>0.19</v>
      </c>
    </row>
    <row r="1234" spans="1:37" x14ac:dyDescent="0.3">
      <c r="A1234" s="86" t="str">
        <f t="shared" si="19"/>
        <v>SDGbaseTra_UrbAS_IRTQVAXapgm</v>
      </c>
      <c r="B1234" s="2" t="s">
        <v>222</v>
      </c>
      <c r="C1234" s="4" t="s">
        <v>232</v>
      </c>
      <c r="D1234" s="7" t="s">
        <v>211</v>
      </c>
      <c r="E1234" t="s">
        <v>21</v>
      </c>
      <c r="F1234">
        <v>97.82</v>
      </c>
      <c r="G1234">
        <v>74.06</v>
      </c>
      <c r="H1234">
        <v>78.09</v>
      </c>
      <c r="I1234">
        <v>82.02</v>
      </c>
      <c r="J1234">
        <v>85.98</v>
      </c>
      <c r="K1234">
        <v>90.04</v>
      </c>
      <c r="L1234">
        <v>94.14</v>
      </c>
      <c r="M1234">
        <v>94.71</v>
      </c>
      <c r="N1234">
        <v>95.27</v>
      </c>
      <c r="O1234">
        <v>96.11</v>
      </c>
      <c r="P1234">
        <v>96.73</v>
      </c>
      <c r="Q1234">
        <v>97.27</v>
      </c>
      <c r="R1234">
        <v>99.31</v>
      </c>
      <c r="S1234">
        <v>101.38</v>
      </c>
      <c r="T1234">
        <v>103.46</v>
      </c>
      <c r="U1234">
        <v>105.6</v>
      </c>
      <c r="V1234">
        <v>107.84</v>
      </c>
      <c r="W1234">
        <v>110.06</v>
      </c>
      <c r="X1234">
        <v>112.17</v>
      </c>
      <c r="Y1234">
        <v>114.29</v>
      </c>
      <c r="Z1234">
        <v>116.37</v>
      </c>
      <c r="AA1234">
        <v>118.51</v>
      </c>
      <c r="AB1234">
        <v>141.22999999999999</v>
      </c>
      <c r="AC1234">
        <v>164.25</v>
      </c>
      <c r="AD1234">
        <v>187.53</v>
      </c>
      <c r="AE1234">
        <v>210.89</v>
      </c>
      <c r="AF1234">
        <v>234.27</v>
      </c>
      <c r="AG1234">
        <v>257.61</v>
      </c>
      <c r="AH1234">
        <v>280.17</v>
      </c>
      <c r="AI1234">
        <v>302.83999999999997</v>
      </c>
      <c r="AJ1234">
        <v>325.72000000000003</v>
      </c>
      <c r="AK1234">
        <v>348.63</v>
      </c>
    </row>
    <row r="1235" spans="1:37" x14ac:dyDescent="0.3">
      <c r="A1235" s="86" t="str">
        <f t="shared" si="19"/>
        <v>SDGbaseTra_UrbAS_IRTQVAXamore</v>
      </c>
      <c r="B1235" s="2" t="s">
        <v>222</v>
      </c>
      <c r="C1235" s="4" t="s">
        <v>232</v>
      </c>
      <c r="D1235" s="7" t="s">
        <v>211</v>
      </c>
      <c r="E1235" t="s">
        <v>22</v>
      </c>
      <c r="F1235">
        <v>78.23</v>
      </c>
      <c r="G1235">
        <v>72.83</v>
      </c>
      <c r="H1235">
        <v>76.319999999999993</v>
      </c>
      <c r="I1235">
        <v>78.22</v>
      </c>
      <c r="J1235">
        <v>80.180000000000007</v>
      </c>
      <c r="K1235">
        <v>82.44</v>
      </c>
      <c r="L1235">
        <v>84.89</v>
      </c>
      <c r="M1235">
        <v>87.65</v>
      </c>
      <c r="N1235">
        <v>90.54</v>
      </c>
      <c r="O1235">
        <v>96.59</v>
      </c>
      <c r="P1235">
        <v>100.89</v>
      </c>
      <c r="Q1235">
        <v>104.37</v>
      </c>
      <c r="R1235">
        <v>107.87</v>
      </c>
      <c r="S1235">
        <v>111.24</v>
      </c>
      <c r="T1235">
        <v>114.63</v>
      </c>
      <c r="U1235">
        <v>118.28</v>
      </c>
      <c r="V1235">
        <v>121.38</v>
      </c>
      <c r="W1235">
        <v>124.7</v>
      </c>
      <c r="X1235">
        <v>128.43</v>
      </c>
      <c r="Y1235">
        <v>131.52000000000001</v>
      </c>
      <c r="Z1235">
        <v>134.25</v>
      </c>
      <c r="AA1235">
        <v>137.13</v>
      </c>
      <c r="AB1235">
        <v>140.88999999999999</v>
      </c>
      <c r="AC1235">
        <v>143.81</v>
      </c>
      <c r="AD1235">
        <v>146.27000000000001</v>
      </c>
      <c r="AE1235">
        <v>148.55000000000001</v>
      </c>
      <c r="AF1235">
        <v>150.83000000000001</v>
      </c>
      <c r="AG1235">
        <v>152.56</v>
      </c>
      <c r="AH1235">
        <v>151.16</v>
      </c>
      <c r="AI1235">
        <v>147.94</v>
      </c>
      <c r="AJ1235">
        <v>144.71</v>
      </c>
      <c r="AK1235">
        <v>140.76</v>
      </c>
    </row>
    <row r="1236" spans="1:37" x14ac:dyDescent="0.3">
      <c r="A1236" s="86" t="str">
        <f t="shared" si="19"/>
        <v>SDGbaseTra_UrbAS_IRTQVAXamine</v>
      </c>
      <c r="B1236" s="2" t="s">
        <v>222</v>
      </c>
      <c r="C1236" s="4" t="s">
        <v>232</v>
      </c>
      <c r="D1236" s="7" t="s">
        <v>211</v>
      </c>
      <c r="E1236" t="s">
        <v>23</v>
      </c>
      <c r="F1236">
        <v>57.01</v>
      </c>
      <c r="G1236">
        <v>53.2</v>
      </c>
      <c r="H1236">
        <v>55.28</v>
      </c>
      <c r="I1236">
        <v>56.87</v>
      </c>
      <c r="J1236">
        <v>58.99</v>
      </c>
      <c r="K1236">
        <v>60.76</v>
      </c>
      <c r="L1236">
        <v>62.7</v>
      </c>
      <c r="M1236">
        <v>64.75</v>
      </c>
      <c r="N1236">
        <v>66.790000000000006</v>
      </c>
      <c r="O1236">
        <v>69.83</v>
      </c>
      <c r="P1236">
        <v>72.180000000000007</v>
      </c>
      <c r="Q1236">
        <v>74.28</v>
      </c>
      <c r="R1236">
        <v>76.5</v>
      </c>
      <c r="S1236">
        <v>78.739999999999995</v>
      </c>
      <c r="T1236">
        <v>81.040000000000006</v>
      </c>
      <c r="U1236">
        <v>83.55</v>
      </c>
      <c r="V1236">
        <v>85.89</v>
      </c>
      <c r="W1236">
        <v>88.48</v>
      </c>
      <c r="X1236">
        <v>91.52</v>
      </c>
      <c r="Y1236">
        <v>94.28</v>
      </c>
      <c r="Z1236">
        <v>97.03</v>
      </c>
      <c r="AA1236">
        <v>99.87</v>
      </c>
      <c r="AB1236">
        <v>102.89</v>
      </c>
      <c r="AC1236">
        <v>105.4</v>
      </c>
      <c r="AD1236">
        <v>107.74</v>
      </c>
      <c r="AE1236">
        <v>110.16</v>
      </c>
      <c r="AF1236">
        <v>112.77</v>
      </c>
      <c r="AG1236">
        <v>115.55</v>
      </c>
      <c r="AH1236">
        <v>115.19</v>
      </c>
      <c r="AI1236">
        <v>114.12</v>
      </c>
      <c r="AJ1236">
        <v>113.35</v>
      </c>
      <c r="AK1236">
        <v>112.42</v>
      </c>
    </row>
    <row r="1237" spans="1:37" x14ac:dyDescent="0.3">
      <c r="A1237" s="86" t="str">
        <f t="shared" si="19"/>
        <v>SDGbaseTra_UrbAS_IRTQVAXameat</v>
      </c>
      <c r="B1237" s="2" t="s">
        <v>222</v>
      </c>
      <c r="C1237" s="4" t="s">
        <v>232</v>
      </c>
      <c r="D1237" s="7" t="s">
        <v>211</v>
      </c>
      <c r="E1237" t="s">
        <v>24</v>
      </c>
      <c r="F1237">
        <v>14.3</v>
      </c>
      <c r="G1237">
        <v>14.33</v>
      </c>
      <c r="H1237">
        <v>14.66</v>
      </c>
      <c r="I1237">
        <v>14.83</v>
      </c>
      <c r="J1237">
        <v>14.97</v>
      </c>
      <c r="K1237">
        <v>15.18</v>
      </c>
      <c r="L1237">
        <v>15.46</v>
      </c>
      <c r="M1237">
        <v>15.75</v>
      </c>
      <c r="N1237">
        <v>16.07</v>
      </c>
      <c r="O1237">
        <v>16.53</v>
      </c>
      <c r="P1237">
        <v>16.96</v>
      </c>
      <c r="Q1237">
        <v>17.329999999999998</v>
      </c>
      <c r="R1237">
        <v>17.84</v>
      </c>
      <c r="S1237">
        <v>18.329999999999998</v>
      </c>
      <c r="T1237">
        <v>18.84</v>
      </c>
      <c r="U1237">
        <v>19.420000000000002</v>
      </c>
      <c r="V1237">
        <v>19.93</v>
      </c>
      <c r="W1237">
        <v>20.46</v>
      </c>
      <c r="X1237">
        <v>21</v>
      </c>
      <c r="Y1237">
        <v>21.48</v>
      </c>
      <c r="Z1237">
        <v>21.95</v>
      </c>
      <c r="AA1237">
        <v>22.44</v>
      </c>
      <c r="AB1237">
        <v>23.01</v>
      </c>
      <c r="AC1237">
        <v>23.52</v>
      </c>
      <c r="AD1237">
        <v>24.01</v>
      </c>
      <c r="AE1237">
        <v>24.51</v>
      </c>
      <c r="AF1237">
        <v>25.03</v>
      </c>
      <c r="AG1237">
        <v>25.53</v>
      </c>
      <c r="AH1237">
        <v>25.29</v>
      </c>
      <c r="AI1237">
        <v>25.07</v>
      </c>
      <c r="AJ1237">
        <v>24.91</v>
      </c>
      <c r="AK1237">
        <v>24.73</v>
      </c>
    </row>
    <row r="1238" spans="1:37" x14ac:dyDescent="0.3">
      <c r="A1238" s="86" t="str">
        <f t="shared" si="19"/>
        <v>SDGbaseTra_UrbAS_IRTQVAXapfis</v>
      </c>
      <c r="B1238" s="2" t="s">
        <v>222</v>
      </c>
      <c r="C1238" s="4" t="s">
        <v>232</v>
      </c>
      <c r="D1238" s="7" t="s">
        <v>211</v>
      </c>
      <c r="E1238" t="s">
        <v>25</v>
      </c>
      <c r="F1238">
        <v>6.32</v>
      </c>
      <c r="G1238">
        <v>6.24</v>
      </c>
      <c r="H1238">
        <v>6.45</v>
      </c>
      <c r="I1238">
        <v>6.54</v>
      </c>
      <c r="J1238">
        <v>6.6</v>
      </c>
      <c r="K1238">
        <v>6.71</v>
      </c>
      <c r="L1238">
        <v>6.84</v>
      </c>
      <c r="M1238">
        <v>6.97</v>
      </c>
      <c r="N1238">
        <v>7.11</v>
      </c>
      <c r="O1238">
        <v>7.44</v>
      </c>
      <c r="P1238">
        <v>7.64</v>
      </c>
      <c r="Q1238">
        <v>7.81</v>
      </c>
      <c r="R1238">
        <v>8.0399999999999991</v>
      </c>
      <c r="S1238">
        <v>8.25</v>
      </c>
      <c r="T1238">
        <v>8.48</v>
      </c>
      <c r="U1238">
        <v>8.74</v>
      </c>
      <c r="V1238">
        <v>8.9600000000000009</v>
      </c>
      <c r="W1238">
        <v>9.1999999999999993</v>
      </c>
      <c r="X1238">
        <v>9.4700000000000006</v>
      </c>
      <c r="Y1238">
        <v>9.6999999999999993</v>
      </c>
      <c r="Z1238">
        <v>9.93</v>
      </c>
      <c r="AA1238">
        <v>10.17</v>
      </c>
      <c r="AB1238">
        <v>10.52</v>
      </c>
      <c r="AC1238">
        <v>10.81</v>
      </c>
      <c r="AD1238">
        <v>11.07</v>
      </c>
      <c r="AE1238">
        <v>11.32</v>
      </c>
      <c r="AF1238">
        <v>11.58</v>
      </c>
      <c r="AG1238">
        <v>11.83</v>
      </c>
      <c r="AH1238">
        <v>11.79</v>
      </c>
      <c r="AI1238">
        <v>11.7</v>
      </c>
      <c r="AJ1238">
        <v>11.62</v>
      </c>
      <c r="AK1238">
        <v>11.51</v>
      </c>
    </row>
    <row r="1239" spans="1:37" x14ac:dyDescent="0.3">
      <c r="A1239" s="86" t="str">
        <f t="shared" si="19"/>
        <v>SDGbaseTra_UrbAS_IRTQVAXavege</v>
      </c>
      <c r="B1239" s="2" t="s">
        <v>222</v>
      </c>
      <c r="C1239" s="4" t="s">
        <v>232</v>
      </c>
      <c r="D1239" s="7" t="s">
        <v>211</v>
      </c>
      <c r="E1239" t="s">
        <v>26</v>
      </c>
      <c r="F1239">
        <v>10.97</v>
      </c>
      <c r="G1239">
        <v>10.62</v>
      </c>
      <c r="H1239">
        <v>11.02</v>
      </c>
      <c r="I1239">
        <v>11.15</v>
      </c>
      <c r="J1239">
        <v>11.25</v>
      </c>
      <c r="K1239">
        <v>11.47</v>
      </c>
      <c r="L1239">
        <v>11.71</v>
      </c>
      <c r="M1239">
        <v>11.96</v>
      </c>
      <c r="N1239">
        <v>12.23</v>
      </c>
      <c r="O1239">
        <v>12.89</v>
      </c>
      <c r="P1239">
        <v>13.28</v>
      </c>
      <c r="Q1239">
        <v>13.58</v>
      </c>
      <c r="R1239">
        <v>14.01</v>
      </c>
      <c r="S1239">
        <v>14.41</v>
      </c>
      <c r="T1239">
        <v>14.83</v>
      </c>
      <c r="U1239">
        <v>15.3</v>
      </c>
      <c r="V1239">
        <v>15.71</v>
      </c>
      <c r="W1239">
        <v>16.149999999999999</v>
      </c>
      <c r="X1239">
        <v>16.649999999999999</v>
      </c>
      <c r="Y1239">
        <v>17.079999999999998</v>
      </c>
      <c r="Z1239">
        <v>17.5</v>
      </c>
      <c r="AA1239">
        <v>17.95</v>
      </c>
      <c r="AB1239">
        <v>18.62</v>
      </c>
      <c r="AC1239">
        <v>19.170000000000002</v>
      </c>
      <c r="AD1239">
        <v>19.64</v>
      </c>
      <c r="AE1239">
        <v>20.100000000000001</v>
      </c>
      <c r="AF1239">
        <v>20.58</v>
      </c>
      <c r="AG1239">
        <v>21.02</v>
      </c>
      <c r="AH1239">
        <v>21.05</v>
      </c>
      <c r="AI1239">
        <v>20.93</v>
      </c>
      <c r="AJ1239">
        <v>20.78</v>
      </c>
      <c r="AK1239">
        <v>20.58</v>
      </c>
    </row>
    <row r="1240" spans="1:37" x14ac:dyDescent="0.3">
      <c r="A1240" s="86" t="str">
        <f t="shared" si="19"/>
        <v>SDGbaseTra_UrbAS_IRTQVAXafats</v>
      </c>
      <c r="B1240" s="2" t="s">
        <v>222</v>
      </c>
      <c r="C1240" s="4" t="s">
        <v>232</v>
      </c>
      <c r="D1240" s="7" t="s">
        <v>211</v>
      </c>
      <c r="E1240" t="s">
        <v>27</v>
      </c>
      <c r="F1240">
        <v>3.48</v>
      </c>
      <c r="G1240">
        <v>3.56</v>
      </c>
      <c r="H1240">
        <v>3.7</v>
      </c>
      <c r="I1240">
        <v>3.77</v>
      </c>
      <c r="J1240">
        <v>3.83</v>
      </c>
      <c r="K1240">
        <v>3.9</v>
      </c>
      <c r="L1240">
        <v>3.98</v>
      </c>
      <c r="M1240">
        <v>4.07</v>
      </c>
      <c r="N1240">
        <v>4.16</v>
      </c>
      <c r="O1240">
        <v>4.37</v>
      </c>
      <c r="P1240">
        <v>4.55</v>
      </c>
      <c r="Q1240">
        <v>4.6900000000000004</v>
      </c>
      <c r="R1240">
        <v>4.84</v>
      </c>
      <c r="S1240">
        <v>4.97</v>
      </c>
      <c r="T1240">
        <v>5.0999999999999996</v>
      </c>
      <c r="U1240">
        <v>5.24</v>
      </c>
      <c r="V1240">
        <v>5.34</v>
      </c>
      <c r="W1240">
        <v>5.45</v>
      </c>
      <c r="X1240">
        <v>5.58</v>
      </c>
      <c r="Y1240">
        <v>5.69</v>
      </c>
      <c r="Z1240">
        <v>5.79</v>
      </c>
      <c r="AA1240">
        <v>5.9</v>
      </c>
      <c r="AB1240">
        <v>6.05</v>
      </c>
      <c r="AC1240">
        <v>6.19</v>
      </c>
      <c r="AD1240">
        <v>6.32</v>
      </c>
      <c r="AE1240">
        <v>6.42</v>
      </c>
      <c r="AF1240">
        <v>6.52</v>
      </c>
      <c r="AG1240">
        <v>6.61</v>
      </c>
      <c r="AH1240">
        <v>6.53</v>
      </c>
      <c r="AI1240">
        <v>6.42</v>
      </c>
      <c r="AJ1240">
        <v>6.32</v>
      </c>
      <c r="AK1240">
        <v>6.22</v>
      </c>
    </row>
    <row r="1241" spans="1:37" x14ac:dyDescent="0.3">
      <c r="A1241" s="86" t="str">
        <f t="shared" si="19"/>
        <v>SDGbaseTra_UrbAS_IRTQVAXadair</v>
      </c>
      <c r="B1241" s="2" t="s">
        <v>222</v>
      </c>
      <c r="C1241" s="4" t="s">
        <v>232</v>
      </c>
      <c r="D1241" s="7" t="s">
        <v>211</v>
      </c>
      <c r="E1241" t="s">
        <v>28</v>
      </c>
      <c r="F1241">
        <v>10.56</v>
      </c>
      <c r="G1241">
        <v>10.31</v>
      </c>
      <c r="H1241">
        <v>10.58</v>
      </c>
      <c r="I1241">
        <v>10.68</v>
      </c>
      <c r="J1241">
        <v>10.76</v>
      </c>
      <c r="K1241">
        <v>10.95</v>
      </c>
      <c r="L1241">
        <v>11.17</v>
      </c>
      <c r="M1241">
        <v>11.38</v>
      </c>
      <c r="N1241">
        <v>11.62</v>
      </c>
      <c r="O1241">
        <v>12.14</v>
      </c>
      <c r="P1241">
        <v>12.45</v>
      </c>
      <c r="Q1241">
        <v>12.69</v>
      </c>
      <c r="R1241">
        <v>13.07</v>
      </c>
      <c r="S1241">
        <v>13.41</v>
      </c>
      <c r="T1241">
        <v>13.77</v>
      </c>
      <c r="U1241">
        <v>14.18</v>
      </c>
      <c r="V1241">
        <v>14.55</v>
      </c>
      <c r="W1241">
        <v>14.95</v>
      </c>
      <c r="X1241">
        <v>15.39</v>
      </c>
      <c r="Y1241">
        <v>15.78</v>
      </c>
      <c r="Z1241">
        <v>16.16</v>
      </c>
      <c r="AA1241">
        <v>16.559999999999999</v>
      </c>
      <c r="AB1241">
        <v>17.11</v>
      </c>
      <c r="AC1241">
        <v>17.57</v>
      </c>
      <c r="AD1241">
        <v>17.96</v>
      </c>
      <c r="AE1241">
        <v>18.36</v>
      </c>
      <c r="AF1241">
        <v>18.77</v>
      </c>
      <c r="AG1241">
        <v>19.14</v>
      </c>
      <c r="AH1241">
        <v>19.12</v>
      </c>
      <c r="AI1241">
        <v>19.04</v>
      </c>
      <c r="AJ1241">
        <v>18.93</v>
      </c>
      <c r="AK1241">
        <v>18.79</v>
      </c>
    </row>
    <row r="1242" spans="1:37" x14ac:dyDescent="0.3">
      <c r="A1242" s="86" t="str">
        <f t="shared" si="19"/>
        <v>SDGbaseTra_UrbAS_IRTQVAXagrai</v>
      </c>
      <c r="B1242" s="2" t="s">
        <v>222</v>
      </c>
      <c r="C1242" s="4" t="s">
        <v>232</v>
      </c>
      <c r="D1242" s="7" t="s">
        <v>211</v>
      </c>
      <c r="E1242" t="s">
        <v>29</v>
      </c>
      <c r="F1242">
        <v>8.56</v>
      </c>
      <c r="G1242">
        <v>8.42</v>
      </c>
      <c r="H1242">
        <v>8.58</v>
      </c>
      <c r="I1242">
        <v>8.7200000000000006</v>
      </c>
      <c r="J1242">
        <v>8.7899999999999991</v>
      </c>
      <c r="K1242">
        <v>8.85</v>
      </c>
      <c r="L1242">
        <v>8.92</v>
      </c>
      <c r="M1242">
        <v>8.98</v>
      </c>
      <c r="N1242">
        <v>9.0500000000000007</v>
      </c>
      <c r="O1242">
        <v>9.24</v>
      </c>
      <c r="P1242">
        <v>9.33</v>
      </c>
      <c r="Q1242">
        <v>9.3800000000000008</v>
      </c>
      <c r="R1242">
        <v>9.4700000000000006</v>
      </c>
      <c r="S1242">
        <v>9.5299999999999994</v>
      </c>
      <c r="T1242">
        <v>9.6</v>
      </c>
      <c r="U1242">
        <v>9.68</v>
      </c>
      <c r="V1242">
        <v>9.7100000000000009</v>
      </c>
      <c r="W1242">
        <v>9.74</v>
      </c>
      <c r="X1242">
        <v>9.7899999999999991</v>
      </c>
      <c r="Y1242">
        <v>9.85</v>
      </c>
      <c r="Z1242">
        <v>9.9</v>
      </c>
      <c r="AA1242">
        <v>9.9600000000000009</v>
      </c>
      <c r="AB1242">
        <v>10.08</v>
      </c>
      <c r="AC1242">
        <v>10.16</v>
      </c>
      <c r="AD1242">
        <v>10.23</v>
      </c>
      <c r="AE1242">
        <v>10.3</v>
      </c>
      <c r="AF1242">
        <v>10.36</v>
      </c>
      <c r="AG1242">
        <v>10.37</v>
      </c>
      <c r="AH1242">
        <v>10.28</v>
      </c>
      <c r="AI1242">
        <v>10.210000000000001</v>
      </c>
      <c r="AJ1242">
        <v>10.15</v>
      </c>
      <c r="AK1242">
        <v>10.08</v>
      </c>
    </row>
    <row r="1243" spans="1:37" x14ac:dyDescent="0.3">
      <c r="A1243" s="86" t="str">
        <f t="shared" si="19"/>
        <v>SDGbaseTra_UrbAS_IRTQVAXastar</v>
      </c>
      <c r="B1243" s="2" t="s">
        <v>222</v>
      </c>
      <c r="C1243" s="4" t="s">
        <v>232</v>
      </c>
      <c r="D1243" s="7" t="s">
        <v>211</v>
      </c>
      <c r="E1243" t="s">
        <v>30</v>
      </c>
      <c r="F1243">
        <v>7.25</v>
      </c>
      <c r="G1243">
        <v>7.17</v>
      </c>
      <c r="H1243">
        <v>7.36</v>
      </c>
      <c r="I1243">
        <v>7.49</v>
      </c>
      <c r="J1243">
        <v>7.56</v>
      </c>
      <c r="K1243">
        <v>7.63</v>
      </c>
      <c r="L1243">
        <v>7.71</v>
      </c>
      <c r="M1243">
        <v>7.78</v>
      </c>
      <c r="N1243">
        <v>7.86</v>
      </c>
      <c r="O1243">
        <v>8.0299999999999994</v>
      </c>
      <c r="P1243">
        <v>8.1199999999999992</v>
      </c>
      <c r="Q1243">
        <v>8.19</v>
      </c>
      <c r="R1243">
        <v>8.27</v>
      </c>
      <c r="S1243">
        <v>8.32</v>
      </c>
      <c r="T1243">
        <v>8.3800000000000008</v>
      </c>
      <c r="U1243">
        <v>8.43</v>
      </c>
      <c r="V1243">
        <v>8.4600000000000009</v>
      </c>
      <c r="W1243">
        <v>8.4700000000000006</v>
      </c>
      <c r="X1243">
        <v>8.5</v>
      </c>
      <c r="Y1243">
        <v>8.5299999999999994</v>
      </c>
      <c r="Z1243">
        <v>8.5500000000000007</v>
      </c>
      <c r="AA1243">
        <v>8.58</v>
      </c>
      <c r="AB1243">
        <v>8.64</v>
      </c>
      <c r="AC1243">
        <v>8.68</v>
      </c>
      <c r="AD1243">
        <v>8.6999999999999993</v>
      </c>
      <c r="AE1243">
        <v>8.73</v>
      </c>
      <c r="AF1243">
        <v>8.75</v>
      </c>
      <c r="AG1243">
        <v>8.59</v>
      </c>
      <c r="AH1243">
        <v>8.34</v>
      </c>
      <c r="AI1243">
        <v>8.08</v>
      </c>
      <c r="AJ1243">
        <v>7.83</v>
      </c>
      <c r="AK1243">
        <v>7.57</v>
      </c>
    </row>
    <row r="1244" spans="1:37" x14ac:dyDescent="0.3">
      <c r="A1244" s="86" t="str">
        <f t="shared" si="19"/>
        <v>SDGbaseTra_UrbAS_IRTQVAXafeed</v>
      </c>
      <c r="B1244" s="2" t="s">
        <v>222</v>
      </c>
      <c r="C1244" s="4" t="s">
        <v>232</v>
      </c>
      <c r="D1244" s="7" t="s">
        <v>211</v>
      </c>
      <c r="E1244" t="s">
        <v>31</v>
      </c>
      <c r="F1244">
        <v>6.55</v>
      </c>
      <c r="G1244">
        <v>6.49</v>
      </c>
      <c r="H1244">
        <v>6.6</v>
      </c>
      <c r="I1244">
        <v>6.63</v>
      </c>
      <c r="J1244">
        <v>6.64</v>
      </c>
      <c r="K1244">
        <v>6.73</v>
      </c>
      <c r="L1244">
        <v>6.87</v>
      </c>
      <c r="M1244">
        <v>7.02</v>
      </c>
      <c r="N1244">
        <v>7.19</v>
      </c>
      <c r="O1244">
        <v>7.45</v>
      </c>
      <c r="P1244">
        <v>7.7</v>
      </c>
      <c r="Q1244">
        <v>7.91</v>
      </c>
      <c r="R1244">
        <v>8.1999999999999993</v>
      </c>
      <c r="S1244">
        <v>8.49</v>
      </c>
      <c r="T1244">
        <v>8.8000000000000007</v>
      </c>
      <c r="U1244">
        <v>9.15</v>
      </c>
      <c r="V1244">
        <v>9.48</v>
      </c>
      <c r="W1244">
        <v>9.83</v>
      </c>
      <c r="X1244">
        <v>10.210000000000001</v>
      </c>
      <c r="Y1244">
        <v>10.56</v>
      </c>
      <c r="Z1244">
        <v>10.93</v>
      </c>
      <c r="AA1244">
        <v>11.3</v>
      </c>
      <c r="AB1244">
        <v>11.74</v>
      </c>
      <c r="AC1244">
        <v>12.16</v>
      </c>
      <c r="AD1244">
        <v>12.56</v>
      </c>
      <c r="AE1244">
        <v>12.95</v>
      </c>
      <c r="AF1244">
        <v>13.35</v>
      </c>
      <c r="AG1244">
        <v>13.75</v>
      </c>
      <c r="AH1244">
        <v>13.69</v>
      </c>
      <c r="AI1244">
        <v>13.6</v>
      </c>
      <c r="AJ1244">
        <v>13.53</v>
      </c>
      <c r="AK1244">
        <v>13.44</v>
      </c>
    </row>
    <row r="1245" spans="1:37" x14ac:dyDescent="0.3">
      <c r="A1245" s="86" t="str">
        <f t="shared" si="19"/>
        <v>SDGbaseTra_UrbAS_IRTQVAXabake</v>
      </c>
      <c r="B1245" s="2" t="s">
        <v>222</v>
      </c>
      <c r="C1245" s="4" t="s">
        <v>232</v>
      </c>
      <c r="D1245" s="7" t="s">
        <v>211</v>
      </c>
      <c r="E1245" t="s">
        <v>32</v>
      </c>
      <c r="F1245">
        <v>22.28</v>
      </c>
      <c r="G1245">
        <v>21.41</v>
      </c>
      <c r="H1245">
        <v>21.9</v>
      </c>
      <c r="I1245">
        <v>22.28</v>
      </c>
      <c r="J1245">
        <v>22.53</v>
      </c>
      <c r="K1245">
        <v>22.89</v>
      </c>
      <c r="L1245">
        <v>23.28</v>
      </c>
      <c r="M1245">
        <v>23.64</v>
      </c>
      <c r="N1245">
        <v>24.04</v>
      </c>
      <c r="O1245">
        <v>24.69</v>
      </c>
      <c r="P1245">
        <v>25.16</v>
      </c>
      <c r="Q1245">
        <v>25.56</v>
      </c>
      <c r="R1245">
        <v>26.17</v>
      </c>
      <c r="S1245">
        <v>26.69</v>
      </c>
      <c r="T1245">
        <v>27.22</v>
      </c>
      <c r="U1245">
        <v>27.8</v>
      </c>
      <c r="V1245">
        <v>28.32</v>
      </c>
      <c r="W1245">
        <v>28.88</v>
      </c>
      <c r="X1245">
        <v>29.48</v>
      </c>
      <c r="Y1245">
        <v>30.02</v>
      </c>
      <c r="Z1245">
        <v>30.55</v>
      </c>
      <c r="AA1245">
        <v>31.09</v>
      </c>
      <c r="AB1245">
        <v>31.79</v>
      </c>
      <c r="AC1245">
        <v>32.380000000000003</v>
      </c>
      <c r="AD1245">
        <v>32.909999999999997</v>
      </c>
      <c r="AE1245">
        <v>33.47</v>
      </c>
      <c r="AF1245">
        <v>34.049999999999997</v>
      </c>
      <c r="AG1245">
        <v>34.479999999999997</v>
      </c>
      <c r="AH1245">
        <v>34.36</v>
      </c>
      <c r="AI1245">
        <v>34.24</v>
      </c>
      <c r="AJ1245">
        <v>34.130000000000003</v>
      </c>
      <c r="AK1245">
        <v>33.96</v>
      </c>
    </row>
    <row r="1246" spans="1:37" x14ac:dyDescent="0.3">
      <c r="A1246" s="86" t="str">
        <f t="shared" si="19"/>
        <v>SDGbaseTra_UrbAS_IRTQVAXasuga</v>
      </c>
      <c r="B1246" s="2" t="s">
        <v>222</v>
      </c>
      <c r="C1246" s="4" t="s">
        <v>232</v>
      </c>
      <c r="D1246" s="7" t="s">
        <v>211</v>
      </c>
      <c r="E1246" t="s">
        <v>33</v>
      </c>
      <c r="F1246">
        <v>8.52</v>
      </c>
      <c r="G1246">
        <v>8.31</v>
      </c>
      <c r="H1246">
        <v>8.52</v>
      </c>
      <c r="I1246">
        <v>8.67</v>
      </c>
      <c r="J1246">
        <v>8.76</v>
      </c>
      <c r="K1246">
        <v>8.8800000000000008</v>
      </c>
      <c r="L1246">
        <v>9</v>
      </c>
      <c r="M1246">
        <v>9.1</v>
      </c>
      <c r="N1246">
        <v>9.1999999999999993</v>
      </c>
      <c r="O1246">
        <v>9.5</v>
      </c>
      <c r="P1246">
        <v>9.64</v>
      </c>
      <c r="Q1246">
        <v>9.7100000000000009</v>
      </c>
      <c r="R1246">
        <v>9.89</v>
      </c>
      <c r="S1246">
        <v>10.02</v>
      </c>
      <c r="T1246">
        <v>10.16</v>
      </c>
      <c r="U1246">
        <v>10.3</v>
      </c>
      <c r="V1246">
        <v>10.4</v>
      </c>
      <c r="W1246">
        <v>10.52</v>
      </c>
      <c r="X1246">
        <v>10.67</v>
      </c>
      <c r="Y1246">
        <v>10.79</v>
      </c>
      <c r="Z1246">
        <v>10.9</v>
      </c>
      <c r="AA1246">
        <v>11.02</v>
      </c>
      <c r="AB1246">
        <v>11.22</v>
      </c>
      <c r="AC1246">
        <v>11.37</v>
      </c>
      <c r="AD1246">
        <v>11.47</v>
      </c>
      <c r="AE1246">
        <v>11.59</v>
      </c>
      <c r="AF1246">
        <v>11.72</v>
      </c>
      <c r="AG1246">
        <v>11.86</v>
      </c>
      <c r="AH1246">
        <v>11.84</v>
      </c>
      <c r="AI1246">
        <v>11.81</v>
      </c>
      <c r="AJ1246">
        <v>11.8</v>
      </c>
      <c r="AK1246">
        <v>11.77</v>
      </c>
    </row>
    <row r="1247" spans="1:37" x14ac:dyDescent="0.3">
      <c r="A1247" s="86" t="str">
        <f t="shared" si="19"/>
        <v>SDGbaseTra_UrbAS_IRTQVAXaconf</v>
      </c>
      <c r="B1247" s="2" t="s">
        <v>222</v>
      </c>
      <c r="C1247" s="4" t="s">
        <v>232</v>
      </c>
      <c r="D1247" s="7" t="s">
        <v>211</v>
      </c>
      <c r="E1247" t="s">
        <v>34</v>
      </c>
      <c r="F1247">
        <v>2.4900000000000002</v>
      </c>
      <c r="G1247">
        <v>2.38</v>
      </c>
      <c r="H1247">
        <v>2.4700000000000002</v>
      </c>
      <c r="I1247">
        <v>2.48</v>
      </c>
      <c r="J1247">
        <v>2.4900000000000002</v>
      </c>
      <c r="K1247">
        <v>2.54</v>
      </c>
      <c r="L1247">
        <v>2.6</v>
      </c>
      <c r="M1247">
        <v>2.66</v>
      </c>
      <c r="N1247">
        <v>2.73</v>
      </c>
      <c r="O1247">
        <v>2.87</v>
      </c>
      <c r="P1247">
        <v>2.96</v>
      </c>
      <c r="Q1247">
        <v>3.05</v>
      </c>
      <c r="R1247">
        <v>3.18</v>
      </c>
      <c r="S1247">
        <v>3.31</v>
      </c>
      <c r="T1247">
        <v>3.44</v>
      </c>
      <c r="U1247">
        <v>3.59</v>
      </c>
      <c r="V1247">
        <v>3.72</v>
      </c>
      <c r="W1247">
        <v>3.86</v>
      </c>
      <c r="X1247">
        <v>4.01</v>
      </c>
      <c r="Y1247">
        <v>4.16</v>
      </c>
      <c r="Z1247">
        <v>4.3099999999999996</v>
      </c>
      <c r="AA1247">
        <v>4.46</v>
      </c>
      <c r="AB1247">
        <v>4.67</v>
      </c>
      <c r="AC1247">
        <v>4.8499999999999996</v>
      </c>
      <c r="AD1247">
        <v>5.01</v>
      </c>
      <c r="AE1247">
        <v>5.17</v>
      </c>
      <c r="AF1247">
        <v>5.34</v>
      </c>
      <c r="AG1247">
        <v>5.51</v>
      </c>
      <c r="AH1247">
        <v>5.54</v>
      </c>
      <c r="AI1247">
        <v>5.52</v>
      </c>
      <c r="AJ1247">
        <v>5.5</v>
      </c>
      <c r="AK1247">
        <v>5.46</v>
      </c>
    </row>
    <row r="1248" spans="1:37" x14ac:dyDescent="0.3">
      <c r="A1248" s="86" t="str">
        <f t="shared" si="19"/>
        <v>SDGbaseTra_UrbAS_IRTQVAXapast</v>
      </c>
      <c r="B1248" s="2" t="s">
        <v>222</v>
      </c>
      <c r="C1248" s="4" t="s">
        <v>232</v>
      </c>
      <c r="D1248" s="7" t="s">
        <v>211</v>
      </c>
      <c r="E1248" t="s">
        <v>35</v>
      </c>
      <c r="F1248">
        <v>0.65</v>
      </c>
      <c r="G1248">
        <v>0.66</v>
      </c>
      <c r="H1248">
        <v>0.68</v>
      </c>
      <c r="I1248">
        <v>0.69</v>
      </c>
      <c r="J1248">
        <v>0.7</v>
      </c>
      <c r="K1248">
        <v>0.72</v>
      </c>
      <c r="L1248">
        <v>0.73</v>
      </c>
      <c r="M1248">
        <v>0.75</v>
      </c>
      <c r="N1248">
        <v>0.78</v>
      </c>
      <c r="O1248">
        <v>0.81</v>
      </c>
      <c r="P1248">
        <v>0.84</v>
      </c>
      <c r="Q1248">
        <v>0.86</v>
      </c>
      <c r="R1248">
        <v>0.89</v>
      </c>
      <c r="S1248">
        <v>0.93</v>
      </c>
      <c r="T1248">
        <v>0.96</v>
      </c>
      <c r="U1248">
        <v>1</v>
      </c>
      <c r="V1248">
        <v>1.04</v>
      </c>
      <c r="W1248">
        <v>1.07</v>
      </c>
      <c r="X1248">
        <v>1.1100000000000001</v>
      </c>
      <c r="Y1248">
        <v>1.1499999999999999</v>
      </c>
      <c r="Z1248">
        <v>1.18</v>
      </c>
      <c r="AA1248">
        <v>1.22</v>
      </c>
      <c r="AB1248">
        <v>1.26</v>
      </c>
      <c r="AC1248">
        <v>1.29</v>
      </c>
      <c r="AD1248">
        <v>1.33</v>
      </c>
      <c r="AE1248">
        <v>1.36</v>
      </c>
      <c r="AF1248">
        <v>1.4</v>
      </c>
      <c r="AG1248">
        <v>1.44</v>
      </c>
      <c r="AH1248">
        <v>1.42</v>
      </c>
      <c r="AI1248">
        <v>1.4</v>
      </c>
      <c r="AJ1248">
        <v>1.38</v>
      </c>
      <c r="AK1248">
        <v>1.36</v>
      </c>
    </row>
    <row r="1249" spans="1:37" x14ac:dyDescent="0.3">
      <c r="A1249" s="86" t="str">
        <f t="shared" si="19"/>
        <v>SDGbaseTra_UrbAS_IRTQVAXaofoo</v>
      </c>
      <c r="B1249" s="2" t="s">
        <v>222</v>
      </c>
      <c r="C1249" s="4" t="s">
        <v>232</v>
      </c>
      <c r="D1249" s="7" t="s">
        <v>211</v>
      </c>
      <c r="E1249" t="s">
        <v>36</v>
      </c>
      <c r="F1249">
        <v>12.41</v>
      </c>
      <c r="G1249">
        <v>12.12</v>
      </c>
      <c r="H1249">
        <v>12.51</v>
      </c>
      <c r="I1249">
        <v>12.66</v>
      </c>
      <c r="J1249">
        <v>12.79</v>
      </c>
      <c r="K1249">
        <v>13.04</v>
      </c>
      <c r="L1249">
        <v>13.31</v>
      </c>
      <c r="M1249">
        <v>13.59</v>
      </c>
      <c r="N1249">
        <v>13.89</v>
      </c>
      <c r="O1249">
        <v>14.59</v>
      </c>
      <c r="P1249">
        <v>15</v>
      </c>
      <c r="Q1249">
        <v>15.32</v>
      </c>
      <c r="R1249">
        <v>15.78</v>
      </c>
      <c r="S1249">
        <v>16.21</v>
      </c>
      <c r="T1249">
        <v>16.66</v>
      </c>
      <c r="U1249">
        <v>17.170000000000002</v>
      </c>
      <c r="V1249">
        <v>17.62</v>
      </c>
      <c r="W1249">
        <v>18.09</v>
      </c>
      <c r="X1249">
        <v>18.63</v>
      </c>
      <c r="Y1249">
        <v>19.09</v>
      </c>
      <c r="Z1249">
        <v>19.54</v>
      </c>
      <c r="AA1249">
        <v>20.02</v>
      </c>
      <c r="AB1249">
        <v>20.69</v>
      </c>
      <c r="AC1249">
        <v>21.22</v>
      </c>
      <c r="AD1249">
        <v>21.69</v>
      </c>
      <c r="AE1249">
        <v>22.16</v>
      </c>
      <c r="AF1249">
        <v>22.64</v>
      </c>
      <c r="AG1249">
        <v>23.12</v>
      </c>
      <c r="AH1249">
        <v>23.11</v>
      </c>
      <c r="AI1249">
        <v>22.98</v>
      </c>
      <c r="AJ1249">
        <v>22.83</v>
      </c>
      <c r="AK1249">
        <v>22.65</v>
      </c>
    </row>
    <row r="1250" spans="1:37" x14ac:dyDescent="0.3">
      <c r="A1250" s="86" t="str">
        <f t="shared" si="19"/>
        <v>SDGbaseTra_UrbAS_IRTQVAXabevt</v>
      </c>
      <c r="B1250" s="2" t="s">
        <v>222</v>
      </c>
      <c r="C1250" s="4" t="s">
        <v>232</v>
      </c>
      <c r="D1250" s="7" t="s">
        <v>211</v>
      </c>
      <c r="E1250" t="s">
        <v>37</v>
      </c>
      <c r="F1250">
        <v>40.840000000000003</v>
      </c>
      <c r="G1250">
        <v>40.08</v>
      </c>
      <c r="H1250">
        <v>42.17</v>
      </c>
      <c r="I1250">
        <v>42.69</v>
      </c>
      <c r="J1250">
        <v>43.15</v>
      </c>
      <c r="K1250">
        <v>44.36</v>
      </c>
      <c r="L1250">
        <v>45.6</v>
      </c>
      <c r="M1250">
        <v>46.85</v>
      </c>
      <c r="N1250">
        <v>48.16</v>
      </c>
      <c r="O1250">
        <v>51.88</v>
      </c>
      <c r="P1250">
        <v>53.86</v>
      </c>
      <c r="Q1250">
        <v>55.27</v>
      </c>
      <c r="R1250">
        <v>57.29</v>
      </c>
      <c r="S1250">
        <v>59.19</v>
      </c>
      <c r="T1250">
        <v>61.18</v>
      </c>
      <c r="U1250">
        <v>63.37</v>
      </c>
      <c r="V1250">
        <v>65.239999999999995</v>
      </c>
      <c r="W1250">
        <v>67.349999999999994</v>
      </c>
      <c r="X1250">
        <v>69.66</v>
      </c>
      <c r="Y1250">
        <v>71.58</v>
      </c>
      <c r="Z1250">
        <v>73.41</v>
      </c>
      <c r="AA1250">
        <v>75.430000000000007</v>
      </c>
      <c r="AB1250">
        <v>78.760000000000005</v>
      </c>
      <c r="AC1250">
        <v>81.400000000000006</v>
      </c>
      <c r="AD1250">
        <v>83.51</v>
      </c>
      <c r="AE1250">
        <v>85.54</v>
      </c>
      <c r="AF1250">
        <v>87.61</v>
      </c>
      <c r="AG1250">
        <v>89.65</v>
      </c>
      <c r="AH1250">
        <v>90.13</v>
      </c>
      <c r="AI1250">
        <v>89.78</v>
      </c>
      <c r="AJ1250">
        <v>89.31</v>
      </c>
      <c r="AK1250">
        <v>88.62</v>
      </c>
    </row>
    <row r="1251" spans="1:37" x14ac:dyDescent="0.3">
      <c r="A1251" s="86" t="str">
        <f t="shared" si="19"/>
        <v>SDGbaseTra_UrbAS_IRTQVAXatext</v>
      </c>
      <c r="B1251" s="2" t="s">
        <v>222</v>
      </c>
      <c r="C1251" s="4" t="s">
        <v>232</v>
      </c>
      <c r="D1251" s="7" t="s">
        <v>211</v>
      </c>
      <c r="E1251" t="s">
        <v>38</v>
      </c>
      <c r="F1251">
        <v>6.57</v>
      </c>
      <c r="G1251">
        <v>6.07</v>
      </c>
      <c r="H1251">
        <v>6.25</v>
      </c>
      <c r="I1251">
        <v>6.31</v>
      </c>
      <c r="J1251">
        <v>6.39</v>
      </c>
      <c r="K1251">
        <v>6.54</v>
      </c>
      <c r="L1251">
        <v>6.7</v>
      </c>
      <c r="M1251">
        <v>6.88</v>
      </c>
      <c r="N1251">
        <v>7.06</v>
      </c>
      <c r="O1251">
        <v>7.45</v>
      </c>
      <c r="P1251">
        <v>7.69</v>
      </c>
      <c r="Q1251">
        <v>7.87</v>
      </c>
      <c r="R1251">
        <v>8.11</v>
      </c>
      <c r="S1251">
        <v>8.35</v>
      </c>
      <c r="T1251">
        <v>8.6</v>
      </c>
      <c r="U1251">
        <v>8.8800000000000008</v>
      </c>
      <c r="V1251">
        <v>9.16</v>
      </c>
      <c r="W1251">
        <v>9.4700000000000006</v>
      </c>
      <c r="X1251">
        <v>9.8000000000000007</v>
      </c>
      <c r="Y1251">
        <v>10.09</v>
      </c>
      <c r="Z1251">
        <v>10.37</v>
      </c>
      <c r="AA1251">
        <v>10.64</v>
      </c>
      <c r="AB1251">
        <v>11.01</v>
      </c>
      <c r="AC1251">
        <v>11.32</v>
      </c>
      <c r="AD1251">
        <v>11.61</v>
      </c>
      <c r="AE1251">
        <v>11.91</v>
      </c>
      <c r="AF1251">
        <v>12.23</v>
      </c>
      <c r="AG1251">
        <v>12.57</v>
      </c>
      <c r="AH1251">
        <v>12.64</v>
      </c>
      <c r="AI1251">
        <v>12.62</v>
      </c>
      <c r="AJ1251">
        <v>12.57</v>
      </c>
      <c r="AK1251">
        <v>12.5</v>
      </c>
    </row>
    <row r="1252" spans="1:37" x14ac:dyDescent="0.3">
      <c r="A1252" s="86" t="str">
        <f t="shared" si="19"/>
        <v>SDGbaseTra_UrbAS_IRTQVAXaclth</v>
      </c>
      <c r="B1252" s="2" t="s">
        <v>222</v>
      </c>
      <c r="C1252" s="4" t="s">
        <v>232</v>
      </c>
      <c r="D1252" s="7" t="s">
        <v>211</v>
      </c>
      <c r="E1252" t="s">
        <v>39</v>
      </c>
      <c r="F1252">
        <v>6.76</v>
      </c>
      <c r="G1252">
        <v>6.19</v>
      </c>
      <c r="H1252">
        <v>6.39</v>
      </c>
      <c r="I1252">
        <v>6.47</v>
      </c>
      <c r="J1252">
        <v>6.52</v>
      </c>
      <c r="K1252">
        <v>6.65</v>
      </c>
      <c r="L1252">
        <v>6.79</v>
      </c>
      <c r="M1252">
        <v>6.93</v>
      </c>
      <c r="N1252">
        <v>7.09</v>
      </c>
      <c r="O1252">
        <v>7.39</v>
      </c>
      <c r="P1252">
        <v>7.58</v>
      </c>
      <c r="Q1252">
        <v>7.73</v>
      </c>
      <c r="R1252">
        <v>7.97</v>
      </c>
      <c r="S1252">
        <v>8.18</v>
      </c>
      <c r="T1252">
        <v>8.41</v>
      </c>
      <c r="U1252">
        <v>8.66</v>
      </c>
      <c r="V1252">
        <v>8.89</v>
      </c>
      <c r="W1252">
        <v>9.14</v>
      </c>
      <c r="X1252">
        <v>9.42</v>
      </c>
      <c r="Y1252">
        <v>9.66</v>
      </c>
      <c r="Z1252">
        <v>9.89</v>
      </c>
      <c r="AA1252">
        <v>10.14</v>
      </c>
      <c r="AB1252">
        <v>10.47</v>
      </c>
      <c r="AC1252">
        <v>10.75</v>
      </c>
      <c r="AD1252">
        <v>10.98</v>
      </c>
      <c r="AE1252">
        <v>11.23</v>
      </c>
      <c r="AF1252">
        <v>11.49</v>
      </c>
      <c r="AG1252">
        <v>11.75</v>
      </c>
      <c r="AH1252">
        <v>11.82</v>
      </c>
      <c r="AI1252">
        <v>11.85</v>
      </c>
      <c r="AJ1252">
        <v>11.85</v>
      </c>
      <c r="AK1252">
        <v>11.83</v>
      </c>
    </row>
    <row r="1253" spans="1:37" x14ac:dyDescent="0.3">
      <c r="A1253" s="86" t="str">
        <f t="shared" si="19"/>
        <v>SDGbaseTra_UrbAS_IRTQVAXaleat</v>
      </c>
      <c r="B1253" s="2" t="s">
        <v>222</v>
      </c>
      <c r="C1253" s="4" t="s">
        <v>232</v>
      </c>
      <c r="D1253" s="7" t="s">
        <v>211</v>
      </c>
      <c r="E1253" t="s">
        <v>40</v>
      </c>
      <c r="F1253">
        <v>2.4500000000000002</v>
      </c>
      <c r="G1253">
        <v>2.44</v>
      </c>
      <c r="H1253">
        <v>2.56</v>
      </c>
      <c r="I1253">
        <v>2.61</v>
      </c>
      <c r="J1253">
        <v>2.64</v>
      </c>
      <c r="K1253">
        <v>2.69</v>
      </c>
      <c r="L1253">
        <v>2.76</v>
      </c>
      <c r="M1253">
        <v>2.85</v>
      </c>
      <c r="N1253">
        <v>2.95</v>
      </c>
      <c r="O1253">
        <v>3.18</v>
      </c>
      <c r="P1253">
        <v>3.37</v>
      </c>
      <c r="Q1253">
        <v>3.52</v>
      </c>
      <c r="R1253">
        <v>3.66</v>
      </c>
      <c r="S1253">
        <v>3.8</v>
      </c>
      <c r="T1253">
        <v>3.94</v>
      </c>
      <c r="U1253">
        <v>4.1100000000000003</v>
      </c>
      <c r="V1253">
        <v>4.25</v>
      </c>
      <c r="W1253">
        <v>4.4000000000000004</v>
      </c>
      <c r="X1253">
        <v>4.58</v>
      </c>
      <c r="Y1253">
        <v>4.72</v>
      </c>
      <c r="Z1253">
        <v>4.84</v>
      </c>
      <c r="AA1253">
        <v>4.97</v>
      </c>
      <c r="AB1253">
        <v>5.17</v>
      </c>
      <c r="AC1253">
        <v>5.35</v>
      </c>
      <c r="AD1253">
        <v>5.52</v>
      </c>
      <c r="AE1253">
        <v>5.68</v>
      </c>
      <c r="AF1253">
        <v>5.85</v>
      </c>
      <c r="AG1253">
        <v>6</v>
      </c>
      <c r="AH1253">
        <v>5.9</v>
      </c>
      <c r="AI1253">
        <v>5.75</v>
      </c>
      <c r="AJ1253">
        <v>5.62</v>
      </c>
      <c r="AK1253">
        <v>5.49</v>
      </c>
    </row>
    <row r="1254" spans="1:37" x14ac:dyDescent="0.3">
      <c r="A1254" s="86" t="str">
        <f t="shared" si="19"/>
        <v>SDGbaseTra_UrbAS_IRTQVAXafoot</v>
      </c>
      <c r="B1254" s="2" t="s">
        <v>222</v>
      </c>
      <c r="C1254" s="4" t="s">
        <v>232</v>
      </c>
      <c r="D1254" s="7" t="s">
        <v>211</v>
      </c>
      <c r="E1254" t="s">
        <v>41</v>
      </c>
      <c r="F1254">
        <v>1.91</v>
      </c>
      <c r="G1254">
        <v>1.82</v>
      </c>
      <c r="H1254">
        <v>1.88</v>
      </c>
      <c r="I1254">
        <v>1.91</v>
      </c>
      <c r="J1254">
        <v>1.94</v>
      </c>
      <c r="K1254">
        <v>1.98</v>
      </c>
      <c r="L1254">
        <v>2.02</v>
      </c>
      <c r="M1254">
        <v>2.06</v>
      </c>
      <c r="N1254">
        <v>2.11</v>
      </c>
      <c r="O1254">
        <v>2.21</v>
      </c>
      <c r="P1254">
        <v>2.2799999999999998</v>
      </c>
      <c r="Q1254">
        <v>2.33</v>
      </c>
      <c r="R1254">
        <v>2.4</v>
      </c>
      <c r="S1254">
        <v>2.46</v>
      </c>
      <c r="T1254">
        <v>2.52</v>
      </c>
      <c r="U1254">
        <v>2.6</v>
      </c>
      <c r="V1254">
        <v>2.66</v>
      </c>
      <c r="W1254">
        <v>2.74</v>
      </c>
      <c r="X1254">
        <v>2.82</v>
      </c>
      <c r="Y1254">
        <v>2.89</v>
      </c>
      <c r="Z1254">
        <v>2.96</v>
      </c>
      <c r="AA1254">
        <v>3.03</v>
      </c>
      <c r="AB1254">
        <v>3.14</v>
      </c>
      <c r="AC1254">
        <v>3.23</v>
      </c>
      <c r="AD1254">
        <v>3.31</v>
      </c>
      <c r="AE1254">
        <v>3.39</v>
      </c>
      <c r="AF1254">
        <v>3.48</v>
      </c>
      <c r="AG1254">
        <v>3.55</v>
      </c>
      <c r="AH1254">
        <v>3.57</v>
      </c>
      <c r="AI1254">
        <v>3.57</v>
      </c>
      <c r="AJ1254">
        <v>3.57</v>
      </c>
      <c r="AK1254">
        <v>3.56</v>
      </c>
    </row>
    <row r="1255" spans="1:37" x14ac:dyDescent="0.3">
      <c r="A1255" s="86" t="str">
        <f t="shared" si="19"/>
        <v>SDGbaseTra_UrbAS_IRTQVAXawood</v>
      </c>
      <c r="B1255" s="2" t="s">
        <v>222</v>
      </c>
      <c r="C1255" s="4" t="s">
        <v>232</v>
      </c>
      <c r="D1255" s="7" t="s">
        <v>211</v>
      </c>
      <c r="E1255" t="s">
        <v>42</v>
      </c>
      <c r="F1255">
        <v>23.69</v>
      </c>
      <c r="G1255">
        <v>22.09</v>
      </c>
      <c r="H1255">
        <v>22.85</v>
      </c>
      <c r="I1255">
        <v>23.36</v>
      </c>
      <c r="J1255">
        <v>23.89</v>
      </c>
      <c r="K1255">
        <v>24.43</v>
      </c>
      <c r="L1255">
        <v>25.02</v>
      </c>
      <c r="M1255">
        <v>25.64</v>
      </c>
      <c r="N1255">
        <v>26.3</v>
      </c>
      <c r="O1255">
        <v>27.31</v>
      </c>
      <c r="P1255">
        <v>28.07</v>
      </c>
      <c r="Q1255">
        <v>28.75</v>
      </c>
      <c r="R1255">
        <v>29.54</v>
      </c>
      <c r="S1255">
        <v>30.37</v>
      </c>
      <c r="T1255">
        <v>31.24</v>
      </c>
      <c r="U1255">
        <v>32.229999999999997</v>
      </c>
      <c r="V1255">
        <v>33.18</v>
      </c>
      <c r="W1255">
        <v>34.19</v>
      </c>
      <c r="X1255">
        <v>35.299999999999997</v>
      </c>
      <c r="Y1255">
        <v>36.31</v>
      </c>
      <c r="Z1255">
        <v>37.299999999999997</v>
      </c>
      <c r="AA1255">
        <v>38.32</v>
      </c>
      <c r="AB1255">
        <v>39.43</v>
      </c>
      <c r="AC1255">
        <v>40.380000000000003</v>
      </c>
      <c r="AD1255">
        <v>41.31</v>
      </c>
      <c r="AE1255">
        <v>42.28</v>
      </c>
      <c r="AF1255">
        <v>43.31</v>
      </c>
      <c r="AG1255">
        <v>44.33</v>
      </c>
      <c r="AH1255">
        <v>44.29</v>
      </c>
      <c r="AI1255">
        <v>43.98</v>
      </c>
      <c r="AJ1255">
        <v>43.7</v>
      </c>
      <c r="AK1255">
        <v>43.37</v>
      </c>
    </row>
    <row r="1256" spans="1:37" x14ac:dyDescent="0.3">
      <c r="A1256" s="86" t="str">
        <f t="shared" si="19"/>
        <v>SDGbaseTra_UrbAS_IRTQVAXapapr</v>
      </c>
      <c r="B1256" s="2" t="s">
        <v>222</v>
      </c>
      <c r="C1256" s="4" t="s">
        <v>232</v>
      </c>
      <c r="D1256" s="7" t="s">
        <v>211</v>
      </c>
      <c r="E1256" t="s">
        <v>43</v>
      </c>
      <c r="F1256">
        <v>24.02</v>
      </c>
      <c r="G1256">
        <v>22.8</v>
      </c>
      <c r="H1256">
        <v>23.69</v>
      </c>
      <c r="I1256">
        <v>24.15</v>
      </c>
      <c r="J1256">
        <v>24.46</v>
      </c>
      <c r="K1256">
        <v>25.07</v>
      </c>
      <c r="L1256">
        <v>25.66</v>
      </c>
      <c r="M1256">
        <v>26.11</v>
      </c>
      <c r="N1256">
        <v>26.78</v>
      </c>
      <c r="O1256">
        <v>27.87</v>
      </c>
      <c r="P1256">
        <v>28.64</v>
      </c>
      <c r="Q1256">
        <v>29.33</v>
      </c>
      <c r="R1256">
        <v>30.58</v>
      </c>
      <c r="S1256">
        <v>31.44</v>
      </c>
      <c r="T1256">
        <v>32.380000000000003</v>
      </c>
      <c r="U1256">
        <v>33.42</v>
      </c>
      <c r="V1256">
        <v>34.39</v>
      </c>
      <c r="W1256">
        <v>35.44</v>
      </c>
      <c r="X1256">
        <v>36.590000000000003</v>
      </c>
      <c r="Y1256">
        <v>37.64</v>
      </c>
      <c r="Z1256">
        <v>38.659999999999997</v>
      </c>
      <c r="AA1256">
        <v>39.729999999999997</v>
      </c>
      <c r="AB1256">
        <v>40.93</v>
      </c>
      <c r="AC1256">
        <v>41.93</v>
      </c>
      <c r="AD1256">
        <v>42.86</v>
      </c>
      <c r="AE1256">
        <v>43.81</v>
      </c>
      <c r="AF1256">
        <v>44.81</v>
      </c>
      <c r="AG1256">
        <v>45.8</v>
      </c>
      <c r="AH1256">
        <v>45.76</v>
      </c>
      <c r="AI1256">
        <v>45.45</v>
      </c>
      <c r="AJ1256">
        <v>45.14</v>
      </c>
      <c r="AK1256">
        <v>44.77</v>
      </c>
    </row>
    <row r="1257" spans="1:37" x14ac:dyDescent="0.3">
      <c r="A1257" s="86" t="str">
        <f t="shared" si="19"/>
        <v>SDGbaseTra_UrbAS_IRTQVAXaprnt</v>
      </c>
      <c r="B1257" s="2" t="s">
        <v>222</v>
      </c>
      <c r="C1257" s="4" t="s">
        <v>232</v>
      </c>
      <c r="D1257" s="7" t="s">
        <v>211</v>
      </c>
      <c r="E1257" t="s">
        <v>44</v>
      </c>
      <c r="F1257">
        <v>16.78</v>
      </c>
      <c r="G1257">
        <v>15.65</v>
      </c>
      <c r="H1257">
        <v>16.18</v>
      </c>
      <c r="I1257">
        <v>16.48</v>
      </c>
      <c r="J1257">
        <v>16.68</v>
      </c>
      <c r="K1257">
        <v>17.059999999999999</v>
      </c>
      <c r="L1257">
        <v>17.46</v>
      </c>
      <c r="M1257">
        <v>17.899999999999999</v>
      </c>
      <c r="N1257">
        <v>18.38</v>
      </c>
      <c r="O1257">
        <v>18.809999999999999</v>
      </c>
      <c r="P1257">
        <v>19.309999999999999</v>
      </c>
      <c r="Q1257">
        <v>19.829999999999998</v>
      </c>
      <c r="R1257">
        <v>20.5</v>
      </c>
      <c r="S1257">
        <v>21.15</v>
      </c>
      <c r="T1257">
        <v>21.84</v>
      </c>
      <c r="U1257">
        <v>22.62</v>
      </c>
      <c r="V1257">
        <v>23.39</v>
      </c>
      <c r="W1257">
        <v>24.21</v>
      </c>
      <c r="X1257">
        <v>25.08</v>
      </c>
      <c r="Y1257">
        <v>25.9</v>
      </c>
      <c r="Z1257">
        <v>26.73</v>
      </c>
      <c r="AA1257">
        <v>27.57</v>
      </c>
      <c r="AB1257">
        <v>28.36</v>
      </c>
      <c r="AC1257">
        <v>29.09</v>
      </c>
      <c r="AD1257">
        <v>29.86</v>
      </c>
      <c r="AE1257">
        <v>30.67</v>
      </c>
      <c r="AF1257">
        <v>31.52</v>
      </c>
      <c r="AG1257">
        <v>32.369999999999997</v>
      </c>
      <c r="AH1257">
        <v>32.380000000000003</v>
      </c>
      <c r="AI1257">
        <v>32.26</v>
      </c>
      <c r="AJ1257">
        <v>32.14</v>
      </c>
      <c r="AK1257">
        <v>31.98</v>
      </c>
    </row>
    <row r="1258" spans="1:37" x14ac:dyDescent="0.3">
      <c r="A1258" s="86" t="str">
        <f t="shared" si="19"/>
        <v>SDGbaseTra_UrbAS_IRTQVAXapetr</v>
      </c>
      <c r="B1258" s="2" t="s">
        <v>222</v>
      </c>
      <c r="C1258" s="4" t="s">
        <v>232</v>
      </c>
      <c r="D1258" s="7" t="s">
        <v>211</v>
      </c>
      <c r="E1258" t="s">
        <v>45</v>
      </c>
      <c r="F1258">
        <v>46.32</v>
      </c>
      <c r="G1258">
        <v>28.85</v>
      </c>
      <c r="H1258">
        <v>33.270000000000003</v>
      </c>
      <c r="I1258">
        <v>38.35</v>
      </c>
      <c r="J1258">
        <v>38.35</v>
      </c>
      <c r="K1258">
        <v>38.35</v>
      </c>
      <c r="L1258">
        <v>38.35</v>
      </c>
      <c r="M1258">
        <v>38.35</v>
      </c>
      <c r="N1258">
        <v>38.299999999999997</v>
      </c>
      <c r="O1258">
        <v>16.66</v>
      </c>
      <c r="P1258">
        <v>10.65</v>
      </c>
      <c r="Q1258">
        <v>10.56</v>
      </c>
      <c r="R1258">
        <v>10.56</v>
      </c>
      <c r="S1258">
        <v>10.56</v>
      </c>
      <c r="T1258">
        <v>10.56</v>
      </c>
      <c r="U1258">
        <v>10.56</v>
      </c>
      <c r="V1258">
        <v>10.52</v>
      </c>
      <c r="W1258">
        <v>10.52</v>
      </c>
      <c r="X1258">
        <v>10.57</v>
      </c>
      <c r="Y1258">
        <v>10.5</v>
      </c>
      <c r="Z1258">
        <v>10.43</v>
      </c>
      <c r="AA1258">
        <v>10.37</v>
      </c>
      <c r="AB1258">
        <v>9.4499999999999993</v>
      </c>
      <c r="AC1258">
        <v>8.5299999999999994</v>
      </c>
      <c r="AD1258">
        <v>7.61</v>
      </c>
      <c r="AE1258">
        <v>6.69</v>
      </c>
      <c r="AF1258">
        <v>5.78</v>
      </c>
      <c r="AG1258">
        <v>4.82</v>
      </c>
      <c r="AH1258">
        <v>3.86</v>
      </c>
      <c r="AI1258">
        <v>2.9</v>
      </c>
      <c r="AJ1258">
        <v>1.94</v>
      </c>
      <c r="AK1258">
        <v>0.99</v>
      </c>
    </row>
    <row r="1259" spans="1:37" x14ac:dyDescent="0.3">
      <c r="A1259" s="86" t="str">
        <f t="shared" si="19"/>
        <v>SDGbaseTra_UrbAS_IRTQVAXahydr</v>
      </c>
      <c r="B1259" s="2" t="s">
        <v>222</v>
      </c>
      <c r="C1259" s="4" t="s">
        <v>232</v>
      </c>
      <c r="D1259" s="7" t="s">
        <v>211</v>
      </c>
      <c r="E1259" t="s">
        <v>46</v>
      </c>
      <c r="F1259">
        <v>0.12</v>
      </c>
      <c r="G1259">
        <v>0.13</v>
      </c>
      <c r="H1259">
        <v>0.31</v>
      </c>
      <c r="I1259">
        <v>0.73</v>
      </c>
      <c r="J1259">
        <v>0.73</v>
      </c>
      <c r="K1259">
        <v>0.73</v>
      </c>
      <c r="L1259">
        <v>0.73</v>
      </c>
      <c r="M1259">
        <v>0.73</v>
      </c>
      <c r="N1259">
        <v>0.73</v>
      </c>
      <c r="O1259">
        <v>0.73</v>
      </c>
      <c r="P1259">
        <v>0.73</v>
      </c>
      <c r="Q1259">
        <v>0.73</v>
      </c>
      <c r="R1259">
        <v>0.73</v>
      </c>
      <c r="S1259">
        <v>0.73</v>
      </c>
      <c r="T1259">
        <v>0.73</v>
      </c>
      <c r="U1259">
        <v>0.73</v>
      </c>
      <c r="V1259">
        <v>0.73</v>
      </c>
      <c r="W1259">
        <v>0.73</v>
      </c>
      <c r="X1259">
        <v>2.37</v>
      </c>
      <c r="Y1259">
        <v>3.57</v>
      </c>
      <c r="Z1259">
        <v>4.7699999999999996</v>
      </c>
      <c r="AA1259">
        <v>5.98</v>
      </c>
      <c r="AB1259">
        <v>6.46</v>
      </c>
      <c r="AC1259">
        <v>6.95</v>
      </c>
      <c r="AD1259">
        <v>7.44</v>
      </c>
      <c r="AE1259">
        <v>7.93</v>
      </c>
      <c r="AF1259">
        <v>8.42</v>
      </c>
      <c r="AG1259">
        <v>9.49</v>
      </c>
      <c r="AH1259">
        <v>10.55</v>
      </c>
      <c r="AI1259">
        <v>11.62</v>
      </c>
      <c r="AJ1259">
        <v>12.69</v>
      </c>
      <c r="AK1259">
        <v>13.76</v>
      </c>
    </row>
    <row r="1260" spans="1:37" x14ac:dyDescent="0.3">
      <c r="A1260" s="86" t="str">
        <f t="shared" si="19"/>
        <v>SDGbaseTra_UrbAS_IRTQVAXaammo</v>
      </c>
      <c r="B1260" s="2" t="s">
        <v>222</v>
      </c>
      <c r="C1260" s="4" t="s">
        <v>232</v>
      </c>
      <c r="D1260" s="7" t="s">
        <v>211</v>
      </c>
      <c r="E1260" t="s">
        <v>47</v>
      </c>
      <c r="F1260">
        <v>2.4900000000000002</v>
      </c>
      <c r="G1260">
        <v>2.35</v>
      </c>
      <c r="H1260">
        <v>2.35</v>
      </c>
      <c r="I1260">
        <v>2.38</v>
      </c>
      <c r="J1260">
        <v>2.4</v>
      </c>
      <c r="K1260">
        <v>2.4300000000000002</v>
      </c>
      <c r="L1260">
        <v>2.4500000000000002</v>
      </c>
      <c r="M1260">
        <v>2.4900000000000002</v>
      </c>
      <c r="N1260">
        <v>2.5299999999999998</v>
      </c>
      <c r="O1260">
        <v>2.5099999999999998</v>
      </c>
      <c r="P1260">
        <v>2.5299999999999998</v>
      </c>
      <c r="Q1260">
        <v>2.56</v>
      </c>
      <c r="R1260">
        <v>2.6</v>
      </c>
      <c r="S1260">
        <v>2.65</v>
      </c>
      <c r="T1260">
        <v>2.69</v>
      </c>
      <c r="U1260">
        <v>2.75</v>
      </c>
      <c r="V1260">
        <v>2.81</v>
      </c>
      <c r="W1260">
        <v>2.87</v>
      </c>
      <c r="X1260">
        <v>2.94</v>
      </c>
      <c r="Y1260">
        <v>3</v>
      </c>
      <c r="Z1260">
        <v>3.05</v>
      </c>
      <c r="AA1260">
        <v>3.08</v>
      </c>
      <c r="AB1260">
        <v>2.99</v>
      </c>
      <c r="AC1260">
        <v>2.91</v>
      </c>
      <c r="AD1260">
        <v>2.85</v>
      </c>
      <c r="AE1260">
        <v>2.8</v>
      </c>
      <c r="AF1260">
        <v>2.77</v>
      </c>
      <c r="AG1260">
        <v>2.74</v>
      </c>
      <c r="AH1260">
        <v>2.63</v>
      </c>
      <c r="AI1260">
        <v>2.5099999999999998</v>
      </c>
      <c r="AJ1260">
        <v>2.41</v>
      </c>
      <c r="AK1260">
        <v>2.31</v>
      </c>
    </row>
    <row r="1261" spans="1:37" x14ac:dyDescent="0.3">
      <c r="A1261" s="86" t="str">
        <f t="shared" si="19"/>
        <v>SDGbaseTra_UrbAS_IRTQVAXabchm</v>
      </c>
      <c r="B1261" s="2" t="s">
        <v>222</v>
      </c>
      <c r="C1261" s="4" t="s">
        <v>232</v>
      </c>
      <c r="D1261" s="7" t="s">
        <v>211</v>
      </c>
      <c r="E1261" t="s">
        <v>48</v>
      </c>
      <c r="F1261">
        <v>22.37</v>
      </c>
      <c r="G1261">
        <v>22.37</v>
      </c>
      <c r="H1261">
        <v>21.77</v>
      </c>
      <c r="I1261">
        <v>21.81</v>
      </c>
      <c r="J1261">
        <v>21.93</v>
      </c>
      <c r="K1261">
        <v>21.98</v>
      </c>
      <c r="L1261">
        <v>22.04</v>
      </c>
      <c r="M1261">
        <v>22.11</v>
      </c>
      <c r="N1261">
        <v>22.13</v>
      </c>
      <c r="O1261">
        <v>22.29</v>
      </c>
      <c r="P1261">
        <v>22.26</v>
      </c>
      <c r="Q1261">
        <v>22.22</v>
      </c>
      <c r="R1261">
        <v>22.29</v>
      </c>
      <c r="S1261">
        <v>22.4</v>
      </c>
      <c r="T1261">
        <v>22.5</v>
      </c>
      <c r="U1261">
        <v>22.62</v>
      </c>
      <c r="V1261">
        <v>22.68</v>
      </c>
      <c r="W1261">
        <v>22.82</v>
      </c>
      <c r="X1261">
        <v>23.04</v>
      </c>
      <c r="Y1261">
        <v>23.21</v>
      </c>
      <c r="Z1261">
        <v>23.33</v>
      </c>
      <c r="AA1261">
        <v>23.07</v>
      </c>
      <c r="AB1261">
        <v>21.62</v>
      </c>
      <c r="AC1261">
        <v>19.96</v>
      </c>
      <c r="AD1261">
        <v>18.399999999999999</v>
      </c>
      <c r="AE1261">
        <v>17</v>
      </c>
      <c r="AF1261">
        <v>15.74</v>
      </c>
      <c r="AG1261">
        <v>14.55</v>
      </c>
      <c r="AH1261">
        <v>13.42</v>
      </c>
      <c r="AI1261">
        <v>12.08</v>
      </c>
      <c r="AJ1261">
        <v>10.82</v>
      </c>
      <c r="AK1261">
        <v>9.69</v>
      </c>
    </row>
    <row r="1262" spans="1:37" x14ac:dyDescent="0.3">
      <c r="A1262" s="86" t="str">
        <f t="shared" si="19"/>
        <v>SDGbaseTra_UrbAS_IRTQVAXaochm</v>
      </c>
      <c r="B1262" s="2" t="s">
        <v>222</v>
      </c>
      <c r="C1262" s="4" t="s">
        <v>232</v>
      </c>
      <c r="D1262" s="7" t="s">
        <v>211</v>
      </c>
      <c r="E1262" t="s">
        <v>49</v>
      </c>
      <c r="F1262">
        <v>34.24</v>
      </c>
      <c r="G1262">
        <v>34.24</v>
      </c>
      <c r="H1262">
        <v>33.32</v>
      </c>
      <c r="I1262">
        <v>33.369999999999997</v>
      </c>
      <c r="J1262">
        <v>33.56</v>
      </c>
      <c r="K1262">
        <v>33.630000000000003</v>
      </c>
      <c r="L1262">
        <v>33.729999999999997</v>
      </c>
      <c r="M1262">
        <v>33.840000000000003</v>
      </c>
      <c r="N1262">
        <v>33.869999999999997</v>
      </c>
      <c r="O1262">
        <v>34.11</v>
      </c>
      <c r="P1262">
        <v>34.06</v>
      </c>
      <c r="Q1262">
        <v>34</v>
      </c>
      <c r="R1262">
        <v>34.11</v>
      </c>
      <c r="S1262">
        <v>34.270000000000003</v>
      </c>
      <c r="T1262">
        <v>34.44</v>
      </c>
      <c r="U1262">
        <v>34.619999999999997</v>
      </c>
      <c r="V1262">
        <v>34.700000000000003</v>
      </c>
      <c r="W1262">
        <v>34.92</v>
      </c>
      <c r="X1262">
        <v>35.26</v>
      </c>
      <c r="Y1262">
        <v>35.520000000000003</v>
      </c>
      <c r="Z1262">
        <v>35.700000000000003</v>
      </c>
      <c r="AA1262">
        <v>35.31</v>
      </c>
      <c r="AB1262">
        <v>33.08</v>
      </c>
      <c r="AC1262">
        <v>30.54</v>
      </c>
      <c r="AD1262">
        <v>28.16</v>
      </c>
      <c r="AE1262">
        <v>26.02</v>
      </c>
      <c r="AF1262">
        <v>24.09</v>
      </c>
      <c r="AG1262">
        <v>22.26</v>
      </c>
      <c r="AH1262">
        <v>20.54</v>
      </c>
      <c r="AI1262">
        <v>18.489999999999998</v>
      </c>
      <c r="AJ1262">
        <v>16.559999999999999</v>
      </c>
      <c r="AK1262">
        <v>14.82</v>
      </c>
    </row>
    <row r="1263" spans="1:37" x14ac:dyDescent="0.3">
      <c r="A1263" s="86" t="str">
        <f t="shared" si="19"/>
        <v>SDGbaseTra_UrbAS_IRTQVAXarubb</v>
      </c>
      <c r="B1263" s="2" t="s">
        <v>222</v>
      </c>
      <c r="C1263" s="4" t="s">
        <v>232</v>
      </c>
      <c r="D1263" s="7" t="s">
        <v>211</v>
      </c>
      <c r="E1263" t="s">
        <v>50</v>
      </c>
      <c r="F1263">
        <v>6.77</v>
      </c>
      <c r="G1263">
        <v>6.41</v>
      </c>
      <c r="H1263">
        <v>6.67</v>
      </c>
      <c r="I1263">
        <v>6.76</v>
      </c>
      <c r="J1263">
        <v>6.84</v>
      </c>
      <c r="K1263">
        <v>7.02</v>
      </c>
      <c r="L1263">
        <v>7.21</v>
      </c>
      <c r="M1263">
        <v>7.4</v>
      </c>
      <c r="N1263">
        <v>7.61</v>
      </c>
      <c r="O1263">
        <v>8.0500000000000007</v>
      </c>
      <c r="P1263">
        <v>8.34</v>
      </c>
      <c r="Q1263">
        <v>8.57</v>
      </c>
      <c r="R1263">
        <v>8.86</v>
      </c>
      <c r="S1263">
        <v>9.15</v>
      </c>
      <c r="T1263">
        <v>9.4499999999999993</v>
      </c>
      <c r="U1263">
        <v>9.8000000000000007</v>
      </c>
      <c r="V1263">
        <v>10.14</v>
      </c>
      <c r="W1263">
        <v>10.49</v>
      </c>
      <c r="X1263">
        <v>10.85</v>
      </c>
      <c r="Y1263">
        <v>11.18</v>
      </c>
      <c r="Z1263">
        <v>11.5</v>
      </c>
      <c r="AA1263">
        <v>11.83</v>
      </c>
      <c r="AB1263">
        <v>12.35</v>
      </c>
      <c r="AC1263">
        <v>12.81</v>
      </c>
      <c r="AD1263">
        <v>13.25</v>
      </c>
      <c r="AE1263">
        <v>13.69</v>
      </c>
      <c r="AF1263">
        <v>14.14</v>
      </c>
      <c r="AG1263">
        <v>14.58</v>
      </c>
      <c r="AH1263">
        <v>14.74</v>
      </c>
      <c r="AI1263">
        <v>14.78</v>
      </c>
      <c r="AJ1263">
        <v>14.8</v>
      </c>
      <c r="AK1263">
        <v>14.78</v>
      </c>
    </row>
    <row r="1264" spans="1:37" x14ac:dyDescent="0.3">
      <c r="A1264" s="86" t="str">
        <f t="shared" si="19"/>
        <v>SDGbaseTra_UrbAS_IRTQVAXaplas</v>
      </c>
      <c r="B1264" s="2" t="s">
        <v>222</v>
      </c>
      <c r="C1264" s="4" t="s">
        <v>232</v>
      </c>
      <c r="D1264" s="7" t="s">
        <v>211</v>
      </c>
      <c r="E1264" t="s">
        <v>51</v>
      </c>
      <c r="F1264">
        <v>15.43</v>
      </c>
      <c r="G1264">
        <v>14.49</v>
      </c>
      <c r="H1264">
        <v>14.95</v>
      </c>
      <c r="I1264">
        <v>15.26</v>
      </c>
      <c r="J1264">
        <v>15.67</v>
      </c>
      <c r="K1264">
        <v>16.010000000000002</v>
      </c>
      <c r="L1264">
        <v>16.37</v>
      </c>
      <c r="M1264">
        <v>16.77</v>
      </c>
      <c r="N1264">
        <v>17.190000000000001</v>
      </c>
      <c r="O1264">
        <v>17.87</v>
      </c>
      <c r="P1264">
        <v>18.36</v>
      </c>
      <c r="Q1264">
        <v>18.79</v>
      </c>
      <c r="R1264">
        <v>19.309999999999999</v>
      </c>
      <c r="S1264">
        <v>19.850000000000001</v>
      </c>
      <c r="T1264">
        <v>20.420000000000002</v>
      </c>
      <c r="U1264">
        <v>21.06</v>
      </c>
      <c r="V1264">
        <v>21.69</v>
      </c>
      <c r="W1264">
        <v>22.36</v>
      </c>
      <c r="X1264">
        <v>23.09</v>
      </c>
      <c r="Y1264">
        <v>23.76</v>
      </c>
      <c r="Z1264">
        <v>24.4</v>
      </c>
      <c r="AA1264">
        <v>25.06</v>
      </c>
      <c r="AB1264">
        <v>25.7</v>
      </c>
      <c r="AC1264">
        <v>26.25</v>
      </c>
      <c r="AD1264">
        <v>26.81</v>
      </c>
      <c r="AE1264">
        <v>27.41</v>
      </c>
      <c r="AF1264">
        <v>28.05</v>
      </c>
      <c r="AG1264">
        <v>28.67</v>
      </c>
      <c r="AH1264">
        <v>28.58</v>
      </c>
      <c r="AI1264">
        <v>28.41</v>
      </c>
      <c r="AJ1264">
        <v>28.2</v>
      </c>
      <c r="AK1264">
        <v>27.96</v>
      </c>
    </row>
    <row r="1265" spans="1:37" x14ac:dyDescent="0.3">
      <c r="A1265" s="86" t="str">
        <f t="shared" si="19"/>
        <v>SDGbaseTra_UrbAS_IRTQVAXanmet</v>
      </c>
      <c r="B1265" s="2" t="s">
        <v>222</v>
      </c>
      <c r="C1265" s="4" t="s">
        <v>232</v>
      </c>
      <c r="D1265" s="7" t="s">
        <v>211</v>
      </c>
      <c r="E1265" t="s">
        <v>52</v>
      </c>
      <c r="F1265">
        <v>17.63</v>
      </c>
      <c r="G1265">
        <v>16.350000000000001</v>
      </c>
      <c r="H1265">
        <v>16.98</v>
      </c>
      <c r="I1265">
        <v>17.62</v>
      </c>
      <c r="J1265">
        <v>18.79</v>
      </c>
      <c r="K1265">
        <v>19.3</v>
      </c>
      <c r="L1265">
        <v>19.86</v>
      </c>
      <c r="M1265">
        <v>20.47</v>
      </c>
      <c r="N1265">
        <v>21.12</v>
      </c>
      <c r="O1265">
        <v>22.09</v>
      </c>
      <c r="P1265">
        <v>22.86</v>
      </c>
      <c r="Q1265">
        <v>23.56</v>
      </c>
      <c r="R1265">
        <v>24.18</v>
      </c>
      <c r="S1265">
        <v>24.93</v>
      </c>
      <c r="T1265">
        <v>25.71</v>
      </c>
      <c r="U1265">
        <v>26.62</v>
      </c>
      <c r="V1265">
        <v>27.51</v>
      </c>
      <c r="W1265">
        <v>28.44</v>
      </c>
      <c r="X1265">
        <v>29.38</v>
      </c>
      <c r="Y1265">
        <v>30.28</v>
      </c>
      <c r="Z1265">
        <v>31.21</v>
      </c>
      <c r="AA1265">
        <v>32.130000000000003</v>
      </c>
      <c r="AB1265">
        <v>33.119999999999997</v>
      </c>
      <c r="AC1265">
        <v>34.03</v>
      </c>
      <c r="AD1265">
        <v>34.97</v>
      </c>
      <c r="AE1265">
        <v>35.950000000000003</v>
      </c>
      <c r="AF1265">
        <v>36.979999999999997</v>
      </c>
      <c r="AG1265">
        <v>37.93</v>
      </c>
      <c r="AH1265">
        <v>37.93</v>
      </c>
      <c r="AI1265">
        <v>37.75</v>
      </c>
      <c r="AJ1265">
        <v>37.61</v>
      </c>
      <c r="AK1265">
        <v>37.39</v>
      </c>
    </row>
    <row r="1266" spans="1:37" x14ac:dyDescent="0.3">
      <c r="A1266" s="86" t="str">
        <f t="shared" si="19"/>
        <v>SDGbaseTra_UrbAS_IRTQVAXairon</v>
      </c>
      <c r="B1266" s="2" t="s">
        <v>222</v>
      </c>
      <c r="C1266" s="4" t="s">
        <v>232</v>
      </c>
      <c r="D1266" s="7" t="s">
        <v>211</v>
      </c>
      <c r="E1266" t="s">
        <v>53</v>
      </c>
      <c r="F1266">
        <v>20.84</v>
      </c>
      <c r="G1266">
        <v>19.63</v>
      </c>
      <c r="H1266">
        <v>19.93</v>
      </c>
      <c r="I1266">
        <v>20.09</v>
      </c>
      <c r="J1266">
        <v>20.440000000000001</v>
      </c>
      <c r="K1266">
        <v>20.72</v>
      </c>
      <c r="L1266">
        <v>21.08</v>
      </c>
      <c r="M1266">
        <v>21.6</v>
      </c>
      <c r="N1266">
        <v>22.1</v>
      </c>
      <c r="O1266">
        <v>23.11</v>
      </c>
      <c r="P1266">
        <v>23.74</v>
      </c>
      <c r="Q1266">
        <v>24.22</v>
      </c>
      <c r="R1266">
        <v>24.66</v>
      </c>
      <c r="S1266">
        <v>25.19</v>
      </c>
      <c r="T1266">
        <v>25.77</v>
      </c>
      <c r="U1266">
        <v>26.45</v>
      </c>
      <c r="V1266">
        <v>27.3</v>
      </c>
      <c r="W1266">
        <v>28.09</v>
      </c>
      <c r="X1266">
        <v>28.79</v>
      </c>
      <c r="Y1266">
        <v>29.55</v>
      </c>
      <c r="Z1266">
        <v>30.25</v>
      </c>
      <c r="AA1266">
        <v>31.07</v>
      </c>
      <c r="AB1266">
        <v>30.99</v>
      </c>
      <c r="AC1266">
        <v>31.31</v>
      </c>
      <c r="AD1266">
        <v>31.99</v>
      </c>
      <c r="AE1266">
        <v>32.82</v>
      </c>
      <c r="AF1266">
        <v>33.700000000000003</v>
      </c>
      <c r="AG1266">
        <v>34.479999999999997</v>
      </c>
      <c r="AH1266">
        <v>33.82</v>
      </c>
      <c r="AI1266">
        <v>33.4</v>
      </c>
      <c r="AJ1266">
        <v>33.15</v>
      </c>
      <c r="AK1266">
        <v>32.92</v>
      </c>
    </row>
    <row r="1267" spans="1:37" x14ac:dyDescent="0.3">
      <c r="A1267" s="86" t="str">
        <f t="shared" si="19"/>
        <v>SDGbaseTra_UrbAS_IRTQVAXanfrm</v>
      </c>
      <c r="B1267" s="2" t="s">
        <v>222</v>
      </c>
      <c r="C1267" s="4" t="s">
        <v>232</v>
      </c>
      <c r="D1267" s="7" t="s">
        <v>211</v>
      </c>
      <c r="E1267" t="s">
        <v>54</v>
      </c>
      <c r="F1267">
        <v>13.07</v>
      </c>
      <c r="G1267">
        <v>11.8</v>
      </c>
      <c r="H1267">
        <v>11.43</v>
      </c>
      <c r="I1267">
        <v>10.68</v>
      </c>
      <c r="J1267">
        <v>10.35</v>
      </c>
      <c r="K1267">
        <v>10.39</v>
      </c>
      <c r="L1267">
        <v>10.67</v>
      </c>
      <c r="M1267">
        <v>11.61</v>
      </c>
      <c r="N1267">
        <v>12.39</v>
      </c>
      <c r="O1267">
        <v>14.81</v>
      </c>
      <c r="P1267">
        <v>16.03</v>
      </c>
      <c r="Q1267">
        <v>16.62</v>
      </c>
      <c r="R1267">
        <v>17.059999999999999</v>
      </c>
      <c r="S1267">
        <v>17.61</v>
      </c>
      <c r="T1267">
        <v>18.2</v>
      </c>
      <c r="U1267">
        <v>19.02</v>
      </c>
      <c r="V1267">
        <v>20.69</v>
      </c>
      <c r="W1267">
        <v>22.13</v>
      </c>
      <c r="X1267">
        <v>22.73</v>
      </c>
      <c r="Y1267">
        <v>23.72</v>
      </c>
      <c r="Z1267">
        <v>24.46</v>
      </c>
      <c r="AA1267">
        <v>25.6</v>
      </c>
      <c r="AB1267">
        <v>21.9</v>
      </c>
      <c r="AC1267">
        <v>20.57</v>
      </c>
      <c r="AD1267">
        <v>20.96</v>
      </c>
      <c r="AE1267">
        <v>21.76</v>
      </c>
      <c r="AF1267">
        <v>22.71</v>
      </c>
      <c r="AG1267">
        <v>23.25</v>
      </c>
      <c r="AH1267">
        <v>19.829999999999998</v>
      </c>
      <c r="AI1267">
        <v>17.64</v>
      </c>
      <c r="AJ1267">
        <v>16.63</v>
      </c>
      <c r="AK1267">
        <v>15.9</v>
      </c>
    </row>
    <row r="1268" spans="1:37" x14ac:dyDescent="0.3">
      <c r="A1268" s="86" t="str">
        <f t="shared" si="19"/>
        <v>SDGbaseTra_UrbAS_IRTQVAXametp</v>
      </c>
      <c r="B1268" s="2" t="s">
        <v>222</v>
      </c>
      <c r="C1268" s="4" t="s">
        <v>232</v>
      </c>
      <c r="D1268" s="7" t="s">
        <v>211</v>
      </c>
      <c r="E1268" t="s">
        <v>55</v>
      </c>
      <c r="F1268">
        <v>33.25</v>
      </c>
      <c r="G1268">
        <v>30.11</v>
      </c>
      <c r="H1268">
        <v>31.16</v>
      </c>
      <c r="I1268">
        <v>31.98</v>
      </c>
      <c r="J1268">
        <v>33.299999999999997</v>
      </c>
      <c r="K1268">
        <v>34.11</v>
      </c>
      <c r="L1268">
        <v>35.04</v>
      </c>
      <c r="M1268">
        <v>36.11</v>
      </c>
      <c r="N1268">
        <v>37.21</v>
      </c>
      <c r="O1268">
        <v>39.21</v>
      </c>
      <c r="P1268">
        <v>40.53</v>
      </c>
      <c r="Q1268">
        <v>41.64</v>
      </c>
      <c r="R1268">
        <v>42.69</v>
      </c>
      <c r="S1268">
        <v>43.95</v>
      </c>
      <c r="T1268">
        <v>45.29</v>
      </c>
      <c r="U1268">
        <v>46.82</v>
      </c>
      <c r="V1268">
        <v>48.57</v>
      </c>
      <c r="W1268">
        <v>50.18</v>
      </c>
      <c r="X1268">
        <v>51.5</v>
      </c>
      <c r="Y1268">
        <v>53.1</v>
      </c>
      <c r="Z1268">
        <v>54.68</v>
      </c>
      <c r="AA1268">
        <v>56.36</v>
      </c>
      <c r="AB1268">
        <v>57.91</v>
      </c>
      <c r="AC1268">
        <v>59.47</v>
      </c>
      <c r="AD1268">
        <v>61.25</v>
      </c>
      <c r="AE1268">
        <v>63.17</v>
      </c>
      <c r="AF1268">
        <v>65.19</v>
      </c>
      <c r="AG1268">
        <v>67.040000000000006</v>
      </c>
      <c r="AH1268">
        <v>66.849999999999994</v>
      </c>
      <c r="AI1268">
        <v>66.430000000000007</v>
      </c>
      <c r="AJ1268">
        <v>66.209999999999994</v>
      </c>
      <c r="AK1268">
        <v>65.930000000000007</v>
      </c>
    </row>
    <row r="1269" spans="1:37" x14ac:dyDescent="0.3">
      <c r="A1269" s="86" t="str">
        <f t="shared" si="19"/>
        <v>SDGbaseTra_UrbAS_IRTQVAXamach</v>
      </c>
      <c r="B1269" s="2" t="s">
        <v>222</v>
      </c>
      <c r="C1269" s="4" t="s">
        <v>232</v>
      </c>
      <c r="D1269" s="7" t="s">
        <v>211</v>
      </c>
      <c r="E1269" t="s">
        <v>56</v>
      </c>
      <c r="F1269">
        <v>38.67</v>
      </c>
      <c r="G1269">
        <v>34.909999999999997</v>
      </c>
      <c r="H1269">
        <v>36.03</v>
      </c>
      <c r="I1269">
        <v>36.79</v>
      </c>
      <c r="J1269">
        <v>37.33</v>
      </c>
      <c r="K1269">
        <v>38.15</v>
      </c>
      <c r="L1269">
        <v>39.159999999999997</v>
      </c>
      <c r="M1269">
        <v>40.46</v>
      </c>
      <c r="N1269">
        <v>41.72</v>
      </c>
      <c r="O1269">
        <v>44.1</v>
      </c>
      <c r="P1269">
        <v>45.6</v>
      </c>
      <c r="Q1269">
        <v>46.82</v>
      </c>
      <c r="R1269">
        <v>47.76</v>
      </c>
      <c r="S1269">
        <v>49.17</v>
      </c>
      <c r="T1269">
        <v>50.7</v>
      </c>
      <c r="U1269">
        <v>52.46</v>
      </c>
      <c r="V1269">
        <v>54.4</v>
      </c>
      <c r="W1269">
        <v>56.23</v>
      </c>
      <c r="X1269">
        <v>57.8</v>
      </c>
      <c r="Y1269">
        <v>59.69</v>
      </c>
      <c r="Z1269">
        <v>61.54</v>
      </c>
      <c r="AA1269">
        <v>63.52</v>
      </c>
      <c r="AB1269">
        <v>64.680000000000007</v>
      </c>
      <c r="AC1269">
        <v>66.11</v>
      </c>
      <c r="AD1269">
        <v>68.13</v>
      </c>
      <c r="AE1269">
        <v>70.400000000000006</v>
      </c>
      <c r="AF1269">
        <v>72.8</v>
      </c>
      <c r="AG1269">
        <v>74.930000000000007</v>
      </c>
      <c r="AH1269">
        <v>73.819999999999993</v>
      </c>
      <c r="AI1269">
        <v>72.63</v>
      </c>
      <c r="AJ1269">
        <v>71.98</v>
      </c>
      <c r="AK1269">
        <v>71.319999999999993</v>
      </c>
    </row>
    <row r="1270" spans="1:37" x14ac:dyDescent="0.3">
      <c r="A1270" s="86" t="str">
        <f t="shared" si="19"/>
        <v>SDGbaseTra_UrbAS_IRTQVAXafcel</v>
      </c>
      <c r="B1270" s="2" t="s">
        <v>222</v>
      </c>
      <c r="C1270" s="4" t="s">
        <v>232</v>
      </c>
      <c r="D1270" s="7" t="s">
        <v>211</v>
      </c>
      <c r="E1270" t="s">
        <v>57</v>
      </c>
      <c r="F1270">
        <v>0.28999999999999998</v>
      </c>
      <c r="G1270">
        <v>0.28999999999999998</v>
      </c>
      <c r="H1270">
        <v>0.28999999999999998</v>
      </c>
      <c r="I1270">
        <v>0.28999999999999998</v>
      </c>
      <c r="J1270">
        <v>0.28999999999999998</v>
      </c>
      <c r="K1270">
        <v>0.28999999999999998</v>
      </c>
      <c r="L1270">
        <v>0.28999999999999998</v>
      </c>
      <c r="M1270">
        <v>0.28999999999999998</v>
      </c>
      <c r="N1270">
        <v>0.28999999999999998</v>
      </c>
      <c r="O1270">
        <v>0.28999999999999998</v>
      </c>
      <c r="P1270">
        <v>0.28999999999999998</v>
      </c>
      <c r="Q1270">
        <v>0.28999999999999998</v>
      </c>
      <c r="R1270">
        <v>0.28999999999999998</v>
      </c>
      <c r="S1270">
        <v>0.28999999999999998</v>
      </c>
      <c r="T1270">
        <v>0.28999999999999998</v>
      </c>
      <c r="U1270">
        <v>0.28999999999999998</v>
      </c>
      <c r="V1270">
        <v>0.28999999999999998</v>
      </c>
      <c r="W1270">
        <v>0.28999999999999998</v>
      </c>
      <c r="X1270">
        <v>0.28999999999999998</v>
      </c>
      <c r="Y1270">
        <v>4.22</v>
      </c>
      <c r="Z1270">
        <v>8.44</v>
      </c>
      <c r="AA1270">
        <v>12.66</v>
      </c>
      <c r="AB1270">
        <v>13.65</v>
      </c>
      <c r="AC1270">
        <v>14.64</v>
      </c>
      <c r="AD1270">
        <v>15.63</v>
      </c>
      <c r="AE1270">
        <v>16.62</v>
      </c>
      <c r="AF1270">
        <v>17.61</v>
      </c>
      <c r="AG1270">
        <v>17.559999999999999</v>
      </c>
      <c r="AH1270">
        <v>17.52</v>
      </c>
      <c r="AI1270">
        <v>17.47</v>
      </c>
      <c r="AJ1270">
        <v>17.43</v>
      </c>
      <c r="AK1270">
        <v>17.38</v>
      </c>
    </row>
    <row r="1271" spans="1:37" x14ac:dyDescent="0.3">
      <c r="A1271" s="86" t="str">
        <f t="shared" si="19"/>
        <v>SDGbaseTra_UrbAS_IRTQVAXaelct</v>
      </c>
      <c r="B1271" s="2" t="s">
        <v>222</v>
      </c>
      <c r="C1271" s="4" t="s">
        <v>232</v>
      </c>
      <c r="D1271" s="7" t="s">
        <v>211</v>
      </c>
      <c r="E1271" t="s">
        <v>58</v>
      </c>
      <c r="F1271">
        <v>0.08</v>
      </c>
      <c r="G1271">
        <v>0.08</v>
      </c>
      <c r="H1271">
        <v>0.08</v>
      </c>
      <c r="I1271">
        <v>0.08</v>
      </c>
      <c r="J1271">
        <v>0.08</v>
      </c>
      <c r="K1271">
        <v>0.08</v>
      </c>
      <c r="L1271">
        <v>0.08</v>
      </c>
      <c r="M1271">
        <v>0.08</v>
      </c>
      <c r="N1271">
        <v>0.08</v>
      </c>
      <c r="O1271">
        <v>0.08</v>
      </c>
      <c r="P1271">
        <v>0.08</v>
      </c>
      <c r="Q1271">
        <v>0.08</v>
      </c>
      <c r="R1271">
        <v>0.08</v>
      </c>
      <c r="S1271">
        <v>0.08</v>
      </c>
      <c r="T1271">
        <v>0.08</v>
      </c>
      <c r="U1271">
        <v>0.08</v>
      </c>
      <c r="V1271">
        <v>0.08</v>
      </c>
      <c r="W1271">
        <v>0.08</v>
      </c>
      <c r="X1271">
        <v>3.19</v>
      </c>
      <c r="Y1271">
        <v>3.19</v>
      </c>
      <c r="Z1271">
        <v>1.76</v>
      </c>
      <c r="AA1271">
        <v>1.76</v>
      </c>
      <c r="AB1271">
        <v>1.76</v>
      </c>
      <c r="AC1271">
        <v>1.76</v>
      </c>
      <c r="AD1271">
        <v>0.99</v>
      </c>
      <c r="AE1271">
        <v>0.99</v>
      </c>
      <c r="AF1271">
        <v>0.99</v>
      </c>
      <c r="AG1271">
        <v>0.99</v>
      </c>
      <c r="AH1271">
        <v>0.99</v>
      </c>
      <c r="AI1271">
        <v>7.46</v>
      </c>
      <c r="AJ1271">
        <v>7.46</v>
      </c>
      <c r="AK1271">
        <v>7.46</v>
      </c>
    </row>
    <row r="1272" spans="1:37" x14ac:dyDescent="0.3">
      <c r="A1272" s="86" t="str">
        <f t="shared" si="19"/>
        <v>SDGbaseTra_UrbAS_IRTQVAXaemch</v>
      </c>
      <c r="B1272" s="2" t="s">
        <v>222</v>
      </c>
      <c r="C1272" s="4" t="s">
        <v>232</v>
      </c>
      <c r="D1272" s="7" t="s">
        <v>211</v>
      </c>
      <c r="E1272" t="s">
        <v>59</v>
      </c>
      <c r="F1272">
        <v>8.99</v>
      </c>
      <c r="G1272">
        <v>8.25</v>
      </c>
      <c r="H1272">
        <v>8.48</v>
      </c>
      <c r="I1272">
        <v>8.6</v>
      </c>
      <c r="J1272">
        <v>8.75</v>
      </c>
      <c r="K1272">
        <v>8.92</v>
      </c>
      <c r="L1272">
        <v>9.16</v>
      </c>
      <c r="M1272">
        <v>9.51</v>
      </c>
      <c r="N1272">
        <v>9.84</v>
      </c>
      <c r="O1272">
        <v>10.51</v>
      </c>
      <c r="P1272">
        <v>10.9</v>
      </c>
      <c r="Q1272">
        <v>11.19</v>
      </c>
      <c r="R1272">
        <v>11.43</v>
      </c>
      <c r="S1272">
        <v>11.78</v>
      </c>
      <c r="T1272">
        <v>12.14</v>
      </c>
      <c r="U1272">
        <v>12.58</v>
      </c>
      <c r="V1272">
        <v>13.06</v>
      </c>
      <c r="W1272">
        <v>13.53</v>
      </c>
      <c r="X1272">
        <v>13.95</v>
      </c>
      <c r="Y1272">
        <v>14.41</v>
      </c>
      <c r="Z1272">
        <v>14.87</v>
      </c>
      <c r="AA1272">
        <v>15.36</v>
      </c>
      <c r="AB1272">
        <v>15.39</v>
      </c>
      <c r="AC1272">
        <v>15.59</v>
      </c>
      <c r="AD1272">
        <v>16.02</v>
      </c>
      <c r="AE1272">
        <v>16.54</v>
      </c>
      <c r="AF1272">
        <v>17.100000000000001</v>
      </c>
      <c r="AG1272">
        <v>17.649999999999999</v>
      </c>
      <c r="AH1272">
        <v>17.16</v>
      </c>
      <c r="AI1272">
        <v>16.66</v>
      </c>
      <c r="AJ1272">
        <v>16.43</v>
      </c>
      <c r="AK1272">
        <v>16.2</v>
      </c>
    </row>
    <row r="1273" spans="1:37" x14ac:dyDescent="0.3">
      <c r="A1273" s="86" t="str">
        <f t="shared" si="19"/>
        <v>SDGbaseTra_UrbAS_IRTQVAXasequ</v>
      </c>
      <c r="B1273" s="2" t="s">
        <v>222</v>
      </c>
      <c r="C1273" s="4" t="s">
        <v>232</v>
      </c>
      <c r="D1273" s="7" t="s">
        <v>211</v>
      </c>
      <c r="E1273" t="s">
        <v>60</v>
      </c>
      <c r="F1273">
        <v>8.7799999999999994</v>
      </c>
      <c r="G1273">
        <v>8.4</v>
      </c>
      <c r="H1273">
        <v>8.66</v>
      </c>
      <c r="I1273">
        <v>8.73</v>
      </c>
      <c r="J1273">
        <v>8.7799999999999994</v>
      </c>
      <c r="K1273">
        <v>8.9600000000000009</v>
      </c>
      <c r="L1273">
        <v>9.1999999999999993</v>
      </c>
      <c r="M1273">
        <v>9.57</v>
      </c>
      <c r="N1273">
        <v>9.91</v>
      </c>
      <c r="O1273">
        <v>10.57</v>
      </c>
      <c r="P1273">
        <v>10.96</v>
      </c>
      <c r="Q1273">
        <v>11.27</v>
      </c>
      <c r="R1273">
        <v>11.58</v>
      </c>
      <c r="S1273">
        <v>11.93</v>
      </c>
      <c r="T1273">
        <v>12.32</v>
      </c>
      <c r="U1273">
        <v>12.77</v>
      </c>
      <c r="V1273">
        <v>13.2</v>
      </c>
      <c r="W1273">
        <v>13.67</v>
      </c>
      <c r="X1273">
        <v>14.18</v>
      </c>
      <c r="Y1273">
        <v>14.67</v>
      </c>
      <c r="Z1273">
        <v>15.16</v>
      </c>
      <c r="AA1273">
        <v>15.68</v>
      </c>
      <c r="AB1273">
        <v>15.73</v>
      </c>
      <c r="AC1273">
        <v>15.92</v>
      </c>
      <c r="AD1273">
        <v>16.36</v>
      </c>
      <c r="AE1273">
        <v>16.88</v>
      </c>
      <c r="AF1273">
        <v>17.440000000000001</v>
      </c>
      <c r="AG1273">
        <v>17.96</v>
      </c>
      <c r="AH1273">
        <v>17.36</v>
      </c>
      <c r="AI1273">
        <v>16.760000000000002</v>
      </c>
      <c r="AJ1273">
        <v>16.45</v>
      </c>
      <c r="AK1273">
        <v>16.18</v>
      </c>
    </row>
    <row r="1274" spans="1:37" x14ac:dyDescent="0.3">
      <c r="A1274" s="86" t="str">
        <f t="shared" si="19"/>
        <v>SDGbaseTra_UrbAS_IRTQVAXavehi</v>
      </c>
      <c r="B1274" s="2" t="s">
        <v>222</v>
      </c>
      <c r="C1274" s="4" t="s">
        <v>232</v>
      </c>
      <c r="D1274" s="7" t="s">
        <v>211</v>
      </c>
      <c r="E1274" t="s">
        <v>61</v>
      </c>
      <c r="F1274">
        <v>39.57</v>
      </c>
      <c r="G1274">
        <v>36.25</v>
      </c>
      <c r="H1274">
        <v>37.409999999999997</v>
      </c>
      <c r="I1274">
        <v>37.58</v>
      </c>
      <c r="J1274">
        <v>37.6</v>
      </c>
      <c r="K1274">
        <v>38.47</v>
      </c>
      <c r="L1274">
        <v>39.520000000000003</v>
      </c>
      <c r="M1274">
        <v>40.93</v>
      </c>
      <c r="N1274">
        <v>42.33</v>
      </c>
      <c r="O1274">
        <v>44.48</v>
      </c>
      <c r="P1274">
        <v>46.09</v>
      </c>
      <c r="Q1274">
        <v>47.52</v>
      </c>
      <c r="R1274">
        <v>49.24</v>
      </c>
      <c r="S1274">
        <v>51.05</v>
      </c>
      <c r="T1274">
        <v>53.01</v>
      </c>
      <c r="U1274">
        <v>55.3</v>
      </c>
      <c r="V1274">
        <v>57.74</v>
      </c>
      <c r="W1274">
        <v>60.18</v>
      </c>
      <c r="X1274">
        <v>62.48</v>
      </c>
      <c r="Y1274">
        <v>63.74</v>
      </c>
      <c r="Z1274">
        <v>65</v>
      </c>
      <c r="AA1274">
        <v>66.27</v>
      </c>
      <c r="AB1274">
        <v>67.19</v>
      </c>
      <c r="AC1274">
        <v>68.53</v>
      </c>
      <c r="AD1274">
        <v>70.66</v>
      </c>
      <c r="AE1274">
        <v>73.08</v>
      </c>
      <c r="AF1274">
        <v>75.69</v>
      </c>
      <c r="AG1274">
        <v>78.430000000000007</v>
      </c>
      <c r="AH1274">
        <v>77.260000000000005</v>
      </c>
      <c r="AI1274">
        <v>75.510000000000005</v>
      </c>
      <c r="AJ1274">
        <v>74.5</v>
      </c>
      <c r="AK1274">
        <v>73.569999999999993</v>
      </c>
    </row>
    <row r="1275" spans="1:37" x14ac:dyDescent="0.3">
      <c r="A1275" s="86" t="str">
        <f t="shared" si="19"/>
        <v>SDGbaseTra_UrbAS_IRTQVAXatequ</v>
      </c>
      <c r="B1275" s="2" t="s">
        <v>222</v>
      </c>
      <c r="C1275" s="4" t="s">
        <v>232</v>
      </c>
      <c r="D1275" s="7" t="s">
        <v>211</v>
      </c>
      <c r="E1275" t="s">
        <v>62</v>
      </c>
      <c r="F1275">
        <v>7.09</v>
      </c>
      <c r="G1275">
        <v>6.19</v>
      </c>
      <c r="H1275">
        <v>6.42</v>
      </c>
      <c r="I1275">
        <v>6.38</v>
      </c>
      <c r="J1275">
        <v>6.36</v>
      </c>
      <c r="K1275">
        <v>6.5</v>
      </c>
      <c r="L1275">
        <v>6.7</v>
      </c>
      <c r="M1275">
        <v>7.08</v>
      </c>
      <c r="N1275">
        <v>7.42</v>
      </c>
      <c r="O1275">
        <v>8.5299999999999994</v>
      </c>
      <c r="P1275">
        <v>9.02</v>
      </c>
      <c r="Q1275">
        <v>9.3000000000000007</v>
      </c>
      <c r="R1275">
        <v>9.44</v>
      </c>
      <c r="S1275">
        <v>9.69</v>
      </c>
      <c r="T1275">
        <v>9.99</v>
      </c>
      <c r="U1275">
        <v>10.35</v>
      </c>
      <c r="V1275">
        <v>10.76</v>
      </c>
      <c r="W1275">
        <v>11.14</v>
      </c>
      <c r="X1275">
        <v>11.41</v>
      </c>
      <c r="Y1275">
        <v>11.76</v>
      </c>
      <c r="Z1275">
        <v>12.07</v>
      </c>
      <c r="AA1275">
        <v>12.48</v>
      </c>
      <c r="AB1275">
        <v>12.07</v>
      </c>
      <c r="AC1275">
        <v>12</v>
      </c>
      <c r="AD1275">
        <v>12.33</v>
      </c>
      <c r="AE1275">
        <v>12.77</v>
      </c>
      <c r="AF1275">
        <v>13.24</v>
      </c>
      <c r="AG1275">
        <v>13.57</v>
      </c>
      <c r="AH1275">
        <v>12.67</v>
      </c>
      <c r="AI1275">
        <v>11.87</v>
      </c>
      <c r="AJ1275">
        <v>11.47</v>
      </c>
      <c r="AK1275">
        <v>11.14</v>
      </c>
    </row>
    <row r="1276" spans="1:37" x14ac:dyDescent="0.3">
      <c r="A1276" s="86" t="str">
        <f t="shared" si="19"/>
        <v>SDGbaseTra_UrbAS_IRTQVAXafurn</v>
      </c>
      <c r="B1276" s="2" t="s">
        <v>222</v>
      </c>
      <c r="C1276" s="4" t="s">
        <v>232</v>
      </c>
      <c r="D1276" s="7" t="s">
        <v>211</v>
      </c>
      <c r="E1276" t="s">
        <v>63</v>
      </c>
      <c r="F1276">
        <v>6.09</v>
      </c>
      <c r="G1276">
        <v>5.46</v>
      </c>
      <c r="H1276">
        <v>5.67</v>
      </c>
      <c r="I1276">
        <v>5.82</v>
      </c>
      <c r="J1276">
        <v>5.92</v>
      </c>
      <c r="K1276">
        <v>6.07</v>
      </c>
      <c r="L1276">
        <v>6.25</v>
      </c>
      <c r="M1276">
        <v>6.45</v>
      </c>
      <c r="N1276">
        <v>6.65</v>
      </c>
      <c r="O1276">
        <v>7.03</v>
      </c>
      <c r="P1276">
        <v>7.28</v>
      </c>
      <c r="Q1276">
        <v>7.48</v>
      </c>
      <c r="R1276">
        <v>7.67</v>
      </c>
      <c r="S1276">
        <v>7.93</v>
      </c>
      <c r="T1276">
        <v>8.19</v>
      </c>
      <c r="U1276">
        <v>8.49</v>
      </c>
      <c r="V1276">
        <v>8.81</v>
      </c>
      <c r="W1276">
        <v>9.14</v>
      </c>
      <c r="X1276">
        <v>9.4600000000000009</v>
      </c>
      <c r="Y1276">
        <v>9.77</v>
      </c>
      <c r="Z1276">
        <v>10.08</v>
      </c>
      <c r="AA1276">
        <v>10.4</v>
      </c>
      <c r="AB1276">
        <v>10.75</v>
      </c>
      <c r="AC1276">
        <v>11.05</v>
      </c>
      <c r="AD1276">
        <v>11.37</v>
      </c>
      <c r="AE1276">
        <v>11.71</v>
      </c>
      <c r="AF1276">
        <v>12.07</v>
      </c>
      <c r="AG1276">
        <v>12.41</v>
      </c>
      <c r="AH1276">
        <v>12.4</v>
      </c>
      <c r="AI1276">
        <v>12.3</v>
      </c>
      <c r="AJ1276">
        <v>12.21</v>
      </c>
      <c r="AK1276">
        <v>12.1</v>
      </c>
    </row>
    <row r="1277" spans="1:37" x14ac:dyDescent="0.3">
      <c r="A1277" s="86" t="str">
        <f t="shared" si="19"/>
        <v>SDGbaseTra_UrbAS_IRTQVAXaoman</v>
      </c>
      <c r="B1277" s="2" t="s">
        <v>222</v>
      </c>
      <c r="C1277" s="4" t="s">
        <v>232</v>
      </c>
      <c r="D1277" s="7" t="s">
        <v>211</v>
      </c>
      <c r="E1277" t="s">
        <v>64</v>
      </c>
      <c r="F1277">
        <v>25.46</v>
      </c>
      <c r="G1277">
        <v>23.36</v>
      </c>
      <c r="H1277">
        <v>24.47</v>
      </c>
      <c r="I1277">
        <v>24.97</v>
      </c>
      <c r="J1277">
        <v>25.33</v>
      </c>
      <c r="K1277">
        <v>25.87</v>
      </c>
      <c r="L1277">
        <v>26.53</v>
      </c>
      <c r="M1277">
        <v>27.31</v>
      </c>
      <c r="N1277">
        <v>28.15</v>
      </c>
      <c r="O1277">
        <v>29.7</v>
      </c>
      <c r="P1277">
        <v>31.04</v>
      </c>
      <c r="Q1277">
        <v>32.18</v>
      </c>
      <c r="R1277">
        <v>33.46</v>
      </c>
      <c r="S1277">
        <v>34.630000000000003</v>
      </c>
      <c r="T1277">
        <v>35.840000000000003</v>
      </c>
      <c r="U1277">
        <v>37.18</v>
      </c>
      <c r="V1277">
        <v>38.369999999999997</v>
      </c>
      <c r="W1277">
        <v>39.61</v>
      </c>
      <c r="X1277">
        <v>40.909999999999997</v>
      </c>
      <c r="Y1277">
        <v>42.07</v>
      </c>
      <c r="Z1277">
        <v>43.18</v>
      </c>
      <c r="AA1277">
        <v>44.34</v>
      </c>
      <c r="AB1277">
        <v>45.54</v>
      </c>
      <c r="AC1277">
        <v>46.57</v>
      </c>
      <c r="AD1277">
        <v>47.63</v>
      </c>
      <c r="AE1277">
        <v>48.74</v>
      </c>
      <c r="AF1277">
        <v>49.91</v>
      </c>
      <c r="AG1277">
        <v>51.01</v>
      </c>
      <c r="AH1277">
        <v>50.18</v>
      </c>
      <c r="AI1277">
        <v>49.09</v>
      </c>
      <c r="AJ1277">
        <v>48.16</v>
      </c>
      <c r="AK1277">
        <v>47.18</v>
      </c>
    </row>
    <row r="1278" spans="1:37" x14ac:dyDescent="0.3">
      <c r="A1278" s="86" t="str">
        <f t="shared" si="19"/>
        <v>SDGbaseTra_UrbAS_IRTQVAXaelec</v>
      </c>
      <c r="B1278" s="2" t="s">
        <v>222</v>
      </c>
      <c r="C1278" s="4" t="s">
        <v>232</v>
      </c>
      <c r="D1278" s="7" t="s">
        <v>211</v>
      </c>
      <c r="E1278" t="s">
        <v>65</v>
      </c>
      <c r="F1278">
        <v>142.19999999999999</v>
      </c>
      <c r="G1278">
        <v>136.87</v>
      </c>
      <c r="H1278">
        <v>141.81</v>
      </c>
      <c r="I1278">
        <v>141.28</v>
      </c>
      <c r="J1278">
        <v>137.4</v>
      </c>
      <c r="K1278">
        <v>137.41999999999999</v>
      </c>
      <c r="L1278">
        <v>138.28</v>
      </c>
      <c r="M1278">
        <v>139.22</v>
      </c>
      <c r="N1278">
        <v>140.63999999999999</v>
      </c>
      <c r="O1278">
        <v>141.31</v>
      </c>
      <c r="P1278">
        <v>143.03</v>
      </c>
      <c r="Q1278">
        <v>144.15</v>
      </c>
      <c r="R1278">
        <v>147.53</v>
      </c>
      <c r="S1278">
        <v>151.9</v>
      </c>
      <c r="T1278">
        <v>155.36000000000001</v>
      </c>
      <c r="U1278">
        <v>159.69</v>
      </c>
      <c r="V1278">
        <v>160.44</v>
      </c>
      <c r="W1278">
        <v>164.02</v>
      </c>
      <c r="X1278">
        <v>175.15</v>
      </c>
      <c r="Y1278">
        <v>181.79</v>
      </c>
      <c r="Z1278">
        <v>189.03</v>
      </c>
      <c r="AA1278">
        <v>196.29</v>
      </c>
      <c r="AB1278">
        <v>199.87</v>
      </c>
      <c r="AC1278">
        <v>204.05</v>
      </c>
      <c r="AD1278">
        <v>209.22</v>
      </c>
      <c r="AE1278">
        <v>214.72</v>
      </c>
      <c r="AF1278">
        <v>220.31</v>
      </c>
      <c r="AG1278">
        <v>232.65</v>
      </c>
      <c r="AH1278">
        <v>243.07</v>
      </c>
      <c r="AI1278">
        <v>251.52</v>
      </c>
      <c r="AJ1278">
        <v>261.17</v>
      </c>
      <c r="AK1278">
        <v>270.39</v>
      </c>
    </row>
    <row r="1279" spans="1:37" x14ac:dyDescent="0.3">
      <c r="A1279" s="86" t="str">
        <f t="shared" si="19"/>
        <v>SDGbaseTra_UrbAS_IRTQVAXawatr</v>
      </c>
      <c r="B1279" s="2" t="s">
        <v>222</v>
      </c>
      <c r="C1279" s="4" t="s">
        <v>232</v>
      </c>
      <c r="D1279" s="7" t="s">
        <v>211</v>
      </c>
      <c r="E1279" t="s">
        <v>66</v>
      </c>
      <c r="F1279">
        <v>38.119999999999997</v>
      </c>
      <c r="G1279">
        <v>37.590000000000003</v>
      </c>
      <c r="H1279">
        <v>38.56</v>
      </c>
      <c r="I1279">
        <v>38.94</v>
      </c>
      <c r="J1279">
        <v>39.28</v>
      </c>
      <c r="K1279">
        <v>40.049999999999997</v>
      </c>
      <c r="L1279">
        <v>41.03</v>
      </c>
      <c r="M1279">
        <v>42.06</v>
      </c>
      <c r="N1279">
        <v>43.15</v>
      </c>
      <c r="O1279">
        <v>44.56</v>
      </c>
      <c r="P1279">
        <v>45.85</v>
      </c>
      <c r="Q1279">
        <v>47.08</v>
      </c>
      <c r="R1279">
        <v>48.8</v>
      </c>
      <c r="S1279">
        <v>50.52</v>
      </c>
      <c r="T1279">
        <v>52.33</v>
      </c>
      <c r="U1279">
        <v>54.39</v>
      </c>
      <c r="V1279">
        <v>56.36</v>
      </c>
      <c r="W1279">
        <v>58.43</v>
      </c>
      <c r="X1279">
        <v>60.59</v>
      </c>
      <c r="Y1279">
        <v>62.59</v>
      </c>
      <c r="Z1279">
        <v>64.62</v>
      </c>
      <c r="AA1279">
        <v>66.680000000000007</v>
      </c>
      <c r="AB1279">
        <v>69.180000000000007</v>
      </c>
      <c r="AC1279">
        <v>71.56</v>
      </c>
      <c r="AD1279">
        <v>74</v>
      </c>
      <c r="AE1279">
        <v>76.56</v>
      </c>
      <c r="AF1279">
        <v>79.290000000000006</v>
      </c>
      <c r="AG1279">
        <v>82.07</v>
      </c>
      <c r="AH1279">
        <v>82.16</v>
      </c>
      <c r="AI1279">
        <v>82.11</v>
      </c>
      <c r="AJ1279">
        <v>82.21</v>
      </c>
      <c r="AK1279">
        <v>82.25</v>
      </c>
    </row>
    <row r="1280" spans="1:37" x14ac:dyDescent="0.3">
      <c r="A1280" s="86" t="str">
        <f t="shared" si="19"/>
        <v>SDGbaseTra_UrbAS_IRTQVAXacons</v>
      </c>
      <c r="B1280" s="2" t="s">
        <v>222</v>
      </c>
      <c r="C1280" s="4" t="s">
        <v>232</v>
      </c>
      <c r="D1280" s="7" t="s">
        <v>211</v>
      </c>
      <c r="E1280" t="s">
        <v>67</v>
      </c>
      <c r="F1280">
        <v>140.65</v>
      </c>
      <c r="G1280">
        <v>129.68</v>
      </c>
      <c r="H1280">
        <v>134.51</v>
      </c>
      <c r="I1280">
        <v>141.65</v>
      </c>
      <c r="J1280">
        <v>156</v>
      </c>
      <c r="K1280">
        <v>160.02000000000001</v>
      </c>
      <c r="L1280">
        <v>164.61</v>
      </c>
      <c r="M1280">
        <v>169.64</v>
      </c>
      <c r="N1280">
        <v>174.97</v>
      </c>
      <c r="O1280">
        <v>181.49</v>
      </c>
      <c r="P1280">
        <v>187.62</v>
      </c>
      <c r="Q1280">
        <v>193.62</v>
      </c>
      <c r="R1280">
        <v>197.97</v>
      </c>
      <c r="S1280">
        <v>204.07</v>
      </c>
      <c r="T1280">
        <v>210.52</v>
      </c>
      <c r="U1280">
        <v>217.86</v>
      </c>
      <c r="V1280">
        <v>225.37</v>
      </c>
      <c r="W1280">
        <v>232.95</v>
      </c>
      <c r="X1280">
        <v>240.25</v>
      </c>
      <c r="Y1280">
        <v>247.58</v>
      </c>
      <c r="Z1280">
        <v>255.23</v>
      </c>
      <c r="AA1280">
        <v>262.77999999999997</v>
      </c>
      <c r="AB1280">
        <v>269.97000000000003</v>
      </c>
      <c r="AC1280">
        <v>277.01</v>
      </c>
      <c r="AD1280">
        <v>284.79000000000002</v>
      </c>
      <c r="AE1280">
        <v>293.08</v>
      </c>
      <c r="AF1280">
        <v>301.81</v>
      </c>
      <c r="AG1280">
        <v>310.45999999999998</v>
      </c>
      <c r="AH1280">
        <v>310.86</v>
      </c>
      <c r="AI1280">
        <v>310.2</v>
      </c>
      <c r="AJ1280">
        <v>310.14999999999998</v>
      </c>
      <c r="AK1280">
        <v>309.66000000000003</v>
      </c>
    </row>
    <row r="1281" spans="1:37" x14ac:dyDescent="0.3">
      <c r="A1281" s="86" t="str">
        <f t="shared" si="19"/>
        <v>SDGbaseTra_UrbAS_IRTQVAXatrad</v>
      </c>
      <c r="B1281" s="2" t="s">
        <v>222</v>
      </c>
      <c r="C1281" s="4" t="s">
        <v>232</v>
      </c>
      <c r="D1281" s="7" t="s">
        <v>211</v>
      </c>
      <c r="E1281" t="s">
        <v>68</v>
      </c>
      <c r="F1281">
        <v>482.47</v>
      </c>
      <c r="G1281">
        <v>441.69</v>
      </c>
      <c r="H1281">
        <v>455.84</v>
      </c>
      <c r="I1281">
        <v>466.4</v>
      </c>
      <c r="J1281">
        <v>472.3</v>
      </c>
      <c r="K1281">
        <v>480.27</v>
      </c>
      <c r="L1281">
        <v>489.48</v>
      </c>
      <c r="M1281">
        <v>499.99</v>
      </c>
      <c r="N1281">
        <v>511.13</v>
      </c>
      <c r="O1281">
        <v>506.06</v>
      </c>
      <c r="P1281">
        <v>513.61</v>
      </c>
      <c r="Q1281">
        <v>525.16</v>
      </c>
      <c r="R1281">
        <v>539.25</v>
      </c>
      <c r="S1281">
        <v>553.79</v>
      </c>
      <c r="T1281">
        <v>569.23</v>
      </c>
      <c r="U1281">
        <v>586.86</v>
      </c>
      <c r="V1281">
        <v>604.73</v>
      </c>
      <c r="W1281">
        <v>623.24</v>
      </c>
      <c r="X1281">
        <v>641.95000000000005</v>
      </c>
      <c r="Y1281">
        <v>658.93</v>
      </c>
      <c r="Z1281">
        <v>675.32</v>
      </c>
      <c r="AA1281">
        <v>692.07</v>
      </c>
      <c r="AB1281">
        <v>701.44</v>
      </c>
      <c r="AC1281">
        <v>711.62</v>
      </c>
      <c r="AD1281">
        <v>724.33</v>
      </c>
      <c r="AE1281">
        <v>738.59</v>
      </c>
      <c r="AF1281">
        <v>754.18</v>
      </c>
      <c r="AG1281">
        <v>768.94</v>
      </c>
      <c r="AH1281">
        <v>760.42</v>
      </c>
      <c r="AI1281">
        <v>750</v>
      </c>
      <c r="AJ1281">
        <v>741.55</v>
      </c>
      <c r="AK1281">
        <v>732.68</v>
      </c>
    </row>
    <row r="1282" spans="1:37" x14ac:dyDescent="0.3">
      <c r="A1282" s="86" t="str">
        <f t="shared" ref="A1282:A1345" si="20">_xlfn.CONCAT(C1282,D1282,E1282)</f>
        <v>SDGbaseTra_UrbAS_IRTQVAXahotl</v>
      </c>
      <c r="B1282" s="2" t="s">
        <v>222</v>
      </c>
      <c r="C1282" s="4" t="s">
        <v>232</v>
      </c>
      <c r="D1282" s="7" t="s">
        <v>211</v>
      </c>
      <c r="E1282" t="s">
        <v>69</v>
      </c>
      <c r="F1282">
        <v>37.69</v>
      </c>
      <c r="G1282">
        <v>35.1</v>
      </c>
      <c r="H1282">
        <v>36.67</v>
      </c>
      <c r="I1282">
        <v>37.19</v>
      </c>
      <c r="J1282">
        <v>37.53</v>
      </c>
      <c r="K1282">
        <v>38.44</v>
      </c>
      <c r="L1282">
        <v>39.46</v>
      </c>
      <c r="M1282">
        <v>40.53</v>
      </c>
      <c r="N1282">
        <v>41.7</v>
      </c>
      <c r="O1282">
        <v>43.57</v>
      </c>
      <c r="P1282">
        <v>45.08</v>
      </c>
      <c r="Q1282">
        <v>46.44</v>
      </c>
      <c r="R1282">
        <v>48.31</v>
      </c>
      <c r="S1282">
        <v>50.12</v>
      </c>
      <c r="T1282">
        <v>52.04</v>
      </c>
      <c r="U1282">
        <v>54.22</v>
      </c>
      <c r="V1282">
        <v>56.3</v>
      </c>
      <c r="W1282">
        <v>58.55</v>
      </c>
      <c r="X1282">
        <v>60.99</v>
      </c>
      <c r="Y1282">
        <v>63.28</v>
      </c>
      <c r="Z1282">
        <v>65.58</v>
      </c>
      <c r="AA1282">
        <v>67.95</v>
      </c>
      <c r="AB1282">
        <v>70.790000000000006</v>
      </c>
      <c r="AC1282">
        <v>73.33</v>
      </c>
      <c r="AD1282">
        <v>75.77</v>
      </c>
      <c r="AE1282">
        <v>78.27</v>
      </c>
      <c r="AF1282">
        <v>80.900000000000006</v>
      </c>
      <c r="AG1282">
        <v>83.57</v>
      </c>
      <c r="AH1282">
        <v>83.93</v>
      </c>
      <c r="AI1282">
        <v>83.74</v>
      </c>
      <c r="AJ1282">
        <v>83.46</v>
      </c>
      <c r="AK1282">
        <v>83.02</v>
      </c>
    </row>
    <row r="1283" spans="1:37" x14ac:dyDescent="0.3">
      <c r="A1283" s="86" t="str">
        <f t="shared" si="20"/>
        <v>SDGbaseTra_UrbAS_IRTQVAXaltrp-p</v>
      </c>
      <c r="B1283" s="2" t="s">
        <v>222</v>
      </c>
      <c r="C1283" s="4" t="s">
        <v>232</v>
      </c>
      <c r="D1283" s="7" t="s">
        <v>211</v>
      </c>
      <c r="E1283" t="s">
        <v>70</v>
      </c>
      <c r="F1283">
        <v>60.68</v>
      </c>
      <c r="G1283">
        <v>58.31</v>
      </c>
      <c r="H1283">
        <v>59.84</v>
      </c>
      <c r="I1283">
        <v>60.63</v>
      </c>
      <c r="J1283">
        <v>61.19</v>
      </c>
      <c r="K1283">
        <v>62.1</v>
      </c>
      <c r="L1283">
        <v>63.23</v>
      </c>
      <c r="M1283">
        <v>64.53</v>
      </c>
      <c r="N1283">
        <v>66.09</v>
      </c>
      <c r="O1283">
        <v>68.37</v>
      </c>
      <c r="P1283">
        <v>70.489999999999995</v>
      </c>
      <c r="Q1283">
        <v>72.48</v>
      </c>
      <c r="R1283">
        <v>75.13</v>
      </c>
      <c r="S1283">
        <v>77.739999999999995</v>
      </c>
      <c r="T1283">
        <v>80.53</v>
      </c>
      <c r="U1283">
        <v>83.75</v>
      </c>
      <c r="V1283">
        <v>86.68</v>
      </c>
      <c r="W1283">
        <v>89.77</v>
      </c>
      <c r="X1283">
        <v>93</v>
      </c>
      <c r="Y1283">
        <v>95.91</v>
      </c>
      <c r="Z1283">
        <v>98.74</v>
      </c>
      <c r="AA1283">
        <v>101.56</v>
      </c>
      <c r="AB1283">
        <v>104.72</v>
      </c>
      <c r="AC1283">
        <v>107.45</v>
      </c>
      <c r="AD1283">
        <v>109.95</v>
      </c>
      <c r="AE1283">
        <v>112.48</v>
      </c>
      <c r="AF1283">
        <v>115.03</v>
      </c>
      <c r="AG1283">
        <v>117.44</v>
      </c>
      <c r="AH1283">
        <v>116.4</v>
      </c>
      <c r="AI1283">
        <v>115.14</v>
      </c>
      <c r="AJ1283">
        <v>114.23</v>
      </c>
      <c r="AK1283">
        <v>113.11</v>
      </c>
    </row>
    <row r="1284" spans="1:37" x14ac:dyDescent="0.3">
      <c r="A1284" s="86" t="str">
        <f t="shared" si="20"/>
        <v>SDGbaseTra_UrbAS_IRTQVAXaltrp-f</v>
      </c>
      <c r="B1284" s="2" t="s">
        <v>222</v>
      </c>
      <c r="C1284" s="4" t="s">
        <v>232</v>
      </c>
      <c r="D1284" s="7" t="s">
        <v>211</v>
      </c>
      <c r="E1284" t="s">
        <v>71</v>
      </c>
      <c r="F1284">
        <v>247.43</v>
      </c>
      <c r="G1284">
        <v>235</v>
      </c>
      <c r="H1284">
        <v>240.99</v>
      </c>
      <c r="I1284">
        <v>247.79</v>
      </c>
      <c r="J1284">
        <v>252.57</v>
      </c>
      <c r="K1284">
        <v>257.79000000000002</v>
      </c>
      <c r="L1284">
        <v>263.62</v>
      </c>
      <c r="M1284">
        <v>270.49</v>
      </c>
      <c r="N1284">
        <v>278.89999999999998</v>
      </c>
      <c r="O1284">
        <v>288.57</v>
      </c>
      <c r="P1284">
        <v>299.27999999999997</v>
      </c>
      <c r="Q1284">
        <v>310.35000000000002</v>
      </c>
      <c r="R1284">
        <v>320.44</v>
      </c>
      <c r="S1284">
        <v>329.72</v>
      </c>
      <c r="T1284">
        <v>340.72</v>
      </c>
      <c r="U1284">
        <v>353.97</v>
      </c>
      <c r="V1284">
        <v>364.84</v>
      </c>
      <c r="W1284">
        <v>375.74</v>
      </c>
      <c r="X1284">
        <v>388.43</v>
      </c>
      <c r="Y1284">
        <v>402.17</v>
      </c>
      <c r="Z1284">
        <v>416.88</v>
      </c>
      <c r="AA1284">
        <v>431.72</v>
      </c>
      <c r="AB1284">
        <v>447.27</v>
      </c>
      <c r="AC1284">
        <v>461.37</v>
      </c>
      <c r="AD1284">
        <v>474.91</v>
      </c>
      <c r="AE1284">
        <v>487.83</v>
      </c>
      <c r="AF1284">
        <v>499.63</v>
      </c>
      <c r="AG1284">
        <v>510.37</v>
      </c>
      <c r="AH1284">
        <v>507.95</v>
      </c>
      <c r="AI1284">
        <v>504.47</v>
      </c>
      <c r="AJ1284">
        <v>502.46</v>
      </c>
      <c r="AK1284">
        <v>500.09</v>
      </c>
    </row>
    <row r="1285" spans="1:37" x14ac:dyDescent="0.3">
      <c r="A1285" s="86" t="str">
        <f t="shared" si="20"/>
        <v>SDGbaseTra_UrbAS_IRTQVAXaotrp-p</v>
      </c>
      <c r="B1285" s="2" t="s">
        <v>222</v>
      </c>
      <c r="C1285" s="4" t="s">
        <v>232</v>
      </c>
      <c r="D1285" s="7" t="s">
        <v>211</v>
      </c>
      <c r="E1285" t="s">
        <v>72</v>
      </c>
      <c r="F1285">
        <v>8.1</v>
      </c>
      <c r="G1285">
        <v>7.97</v>
      </c>
      <c r="H1285">
        <v>8.42</v>
      </c>
      <c r="I1285">
        <v>8.81</v>
      </c>
      <c r="J1285">
        <v>9.11</v>
      </c>
      <c r="K1285">
        <v>9.44</v>
      </c>
      <c r="L1285">
        <v>9.76</v>
      </c>
      <c r="M1285">
        <v>10.050000000000001</v>
      </c>
      <c r="N1285">
        <v>10.32</v>
      </c>
      <c r="O1285">
        <v>10.44</v>
      </c>
      <c r="P1285">
        <v>10.64</v>
      </c>
      <c r="Q1285">
        <v>10.85</v>
      </c>
      <c r="R1285">
        <v>11.16</v>
      </c>
      <c r="S1285">
        <v>11.44</v>
      </c>
      <c r="T1285">
        <v>11.74</v>
      </c>
      <c r="U1285">
        <v>12.06</v>
      </c>
      <c r="V1285">
        <v>12.36</v>
      </c>
      <c r="W1285">
        <v>12.65</v>
      </c>
      <c r="X1285">
        <v>12.92</v>
      </c>
      <c r="Y1285">
        <v>13.14</v>
      </c>
      <c r="Z1285">
        <v>13.36</v>
      </c>
      <c r="AA1285">
        <v>13.55</v>
      </c>
      <c r="AB1285">
        <v>13.71</v>
      </c>
      <c r="AC1285">
        <v>13.85</v>
      </c>
      <c r="AD1285">
        <v>14</v>
      </c>
      <c r="AE1285">
        <v>14.2</v>
      </c>
      <c r="AF1285">
        <v>14.41</v>
      </c>
      <c r="AG1285">
        <v>14.62</v>
      </c>
      <c r="AH1285">
        <v>14.48</v>
      </c>
      <c r="AI1285">
        <v>14.38</v>
      </c>
      <c r="AJ1285">
        <v>14.34</v>
      </c>
      <c r="AK1285">
        <v>14.29</v>
      </c>
    </row>
    <row r="1286" spans="1:37" x14ac:dyDescent="0.3">
      <c r="A1286" s="86" t="str">
        <f t="shared" si="20"/>
        <v>SDGbaseTra_UrbAS_IRTQVAXaotrp-f</v>
      </c>
      <c r="B1286" s="2" t="s">
        <v>222</v>
      </c>
      <c r="C1286" s="4" t="s">
        <v>232</v>
      </c>
      <c r="D1286" s="7" t="s">
        <v>211</v>
      </c>
      <c r="E1286" t="s">
        <v>73</v>
      </c>
      <c r="F1286">
        <v>7.29</v>
      </c>
      <c r="G1286">
        <v>7.01</v>
      </c>
      <c r="H1286">
        <v>7.29</v>
      </c>
      <c r="I1286">
        <v>7.51</v>
      </c>
      <c r="J1286">
        <v>7.65</v>
      </c>
      <c r="K1286">
        <v>7.81</v>
      </c>
      <c r="L1286">
        <v>7.98</v>
      </c>
      <c r="M1286">
        <v>8.18</v>
      </c>
      <c r="N1286">
        <v>8.41</v>
      </c>
      <c r="O1286">
        <v>8.61</v>
      </c>
      <c r="P1286">
        <v>8.8699999999999992</v>
      </c>
      <c r="Q1286">
        <v>9.1300000000000008</v>
      </c>
      <c r="R1286">
        <v>9.3800000000000008</v>
      </c>
      <c r="S1286">
        <v>9.61</v>
      </c>
      <c r="T1286">
        <v>9.89</v>
      </c>
      <c r="U1286">
        <v>10.220000000000001</v>
      </c>
      <c r="V1286">
        <v>10.49</v>
      </c>
      <c r="W1286">
        <v>10.76</v>
      </c>
      <c r="X1286">
        <v>11.05</v>
      </c>
      <c r="Y1286">
        <v>11.38</v>
      </c>
      <c r="Z1286">
        <v>11.71</v>
      </c>
      <c r="AA1286">
        <v>12.03</v>
      </c>
      <c r="AB1286">
        <v>12.34</v>
      </c>
      <c r="AC1286">
        <v>12.63</v>
      </c>
      <c r="AD1286">
        <v>12.92</v>
      </c>
      <c r="AE1286">
        <v>13.2</v>
      </c>
      <c r="AF1286">
        <v>13.45</v>
      </c>
      <c r="AG1286">
        <v>13.69</v>
      </c>
      <c r="AH1286">
        <v>13.62</v>
      </c>
      <c r="AI1286">
        <v>13.54</v>
      </c>
      <c r="AJ1286">
        <v>13.49</v>
      </c>
      <c r="AK1286">
        <v>13.43</v>
      </c>
    </row>
    <row r="1287" spans="1:37" x14ac:dyDescent="0.3">
      <c r="A1287" s="86" t="str">
        <f t="shared" si="20"/>
        <v>SDGbaseTra_UrbAS_IRTQVAXaprtr</v>
      </c>
      <c r="B1287" s="2" t="s">
        <v>222</v>
      </c>
      <c r="C1287" s="4" t="s">
        <v>232</v>
      </c>
      <c r="D1287" s="7" t="s">
        <v>211</v>
      </c>
      <c r="E1287" t="s">
        <v>74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</row>
    <row r="1288" spans="1:37" x14ac:dyDescent="0.3">
      <c r="A1288" s="86" t="str">
        <f t="shared" si="20"/>
        <v>SDGbaseTra_UrbAS_IRTQVAXatrps</v>
      </c>
      <c r="B1288" s="2" t="s">
        <v>222</v>
      </c>
      <c r="C1288" s="4" t="s">
        <v>232</v>
      </c>
      <c r="D1288" s="7" t="s">
        <v>211</v>
      </c>
      <c r="E1288" t="s">
        <v>75</v>
      </c>
      <c r="F1288">
        <v>54.94</v>
      </c>
      <c r="G1288">
        <v>50.42</v>
      </c>
      <c r="H1288">
        <v>51.69</v>
      </c>
      <c r="I1288">
        <v>52.3</v>
      </c>
      <c r="J1288">
        <v>52.89</v>
      </c>
      <c r="K1288">
        <v>53.85</v>
      </c>
      <c r="L1288">
        <v>54.87</v>
      </c>
      <c r="M1288">
        <v>55.74</v>
      </c>
      <c r="N1288">
        <v>56.69</v>
      </c>
      <c r="O1288">
        <v>58.07</v>
      </c>
      <c r="P1288">
        <v>59.12</v>
      </c>
      <c r="Q1288">
        <v>59.98</v>
      </c>
      <c r="R1288">
        <v>61.34</v>
      </c>
      <c r="S1288">
        <v>62.93</v>
      </c>
      <c r="T1288">
        <v>64.56</v>
      </c>
      <c r="U1288">
        <v>66.459999999999994</v>
      </c>
      <c r="V1288">
        <v>68.22</v>
      </c>
      <c r="W1288">
        <v>70.180000000000007</v>
      </c>
      <c r="X1288">
        <v>72.11</v>
      </c>
      <c r="Y1288">
        <v>74</v>
      </c>
      <c r="Z1288">
        <v>75.900000000000006</v>
      </c>
      <c r="AA1288">
        <v>77.83</v>
      </c>
      <c r="AB1288">
        <v>81.150000000000006</v>
      </c>
      <c r="AC1288">
        <v>84.35</v>
      </c>
      <c r="AD1288">
        <v>87.63</v>
      </c>
      <c r="AE1288">
        <v>91.03</v>
      </c>
      <c r="AF1288">
        <v>94.57</v>
      </c>
      <c r="AG1288">
        <v>97.84</v>
      </c>
      <c r="AH1288">
        <v>99.01</v>
      </c>
      <c r="AI1288">
        <v>99.84</v>
      </c>
      <c r="AJ1288">
        <v>100.66</v>
      </c>
      <c r="AK1288">
        <v>101.34</v>
      </c>
    </row>
    <row r="1289" spans="1:37" x14ac:dyDescent="0.3">
      <c r="A1289" s="86" t="str">
        <f t="shared" si="20"/>
        <v>SDGbaseTra_UrbAS_IRTQVAXacomm</v>
      </c>
      <c r="B1289" s="2" t="s">
        <v>222</v>
      </c>
      <c r="C1289" s="4" t="s">
        <v>232</v>
      </c>
      <c r="D1289" s="7" t="s">
        <v>211</v>
      </c>
      <c r="E1289" t="s">
        <v>76</v>
      </c>
      <c r="F1289">
        <v>84.05</v>
      </c>
      <c r="G1289">
        <v>79.89</v>
      </c>
      <c r="H1289">
        <v>82.42</v>
      </c>
      <c r="I1289">
        <v>83.61</v>
      </c>
      <c r="J1289">
        <v>84.58</v>
      </c>
      <c r="K1289">
        <v>86.5</v>
      </c>
      <c r="L1289">
        <v>88.65</v>
      </c>
      <c r="M1289">
        <v>91.01</v>
      </c>
      <c r="N1289">
        <v>93.54</v>
      </c>
      <c r="O1289">
        <v>96.85</v>
      </c>
      <c r="P1289">
        <v>99.77</v>
      </c>
      <c r="Q1289">
        <v>102.58</v>
      </c>
      <c r="R1289">
        <v>106.15</v>
      </c>
      <c r="S1289">
        <v>109.68</v>
      </c>
      <c r="T1289">
        <v>113.44</v>
      </c>
      <c r="U1289">
        <v>117.72</v>
      </c>
      <c r="V1289">
        <v>121.92</v>
      </c>
      <c r="W1289">
        <v>126.37</v>
      </c>
      <c r="X1289">
        <v>131.1</v>
      </c>
      <c r="Y1289">
        <v>135.63</v>
      </c>
      <c r="Z1289">
        <v>140.24</v>
      </c>
      <c r="AA1289">
        <v>144.93</v>
      </c>
      <c r="AB1289">
        <v>149.58000000000001</v>
      </c>
      <c r="AC1289">
        <v>153.9</v>
      </c>
      <c r="AD1289">
        <v>158.38999999999999</v>
      </c>
      <c r="AE1289">
        <v>163.1</v>
      </c>
      <c r="AF1289">
        <v>168.1</v>
      </c>
      <c r="AG1289">
        <v>173.12</v>
      </c>
      <c r="AH1289">
        <v>173.23</v>
      </c>
      <c r="AI1289">
        <v>172.64</v>
      </c>
      <c r="AJ1289">
        <v>172.16</v>
      </c>
      <c r="AK1289">
        <v>171.44</v>
      </c>
    </row>
    <row r="1290" spans="1:37" x14ac:dyDescent="0.3">
      <c r="A1290" s="86" t="str">
        <f t="shared" si="20"/>
        <v>SDGbaseTra_UrbAS_IRTQVAXafsrv</v>
      </c>
      <c r="B1290" s="2" t="s">
        <v>222</v>
      </c>
      <c r="C1290" s="4" t="s">
        <v>232</v>
      </c>
      <c r="D1290" s="7" t="s">
        <v>211</v>
      </c>
      <c r="E1290" t="s">
        <v>77</v>
      </c>
      <c r="F1290">
        <v>413.44</v>
      </c>
      <c r="G1290">
        <v>391.06</v>
      </c>
      <c r="H1290">
        <v>405.05</v>
      </c>
      <c r="I1290">
        <v>410.31</v>
      </c>
      <c r="J1290">
        <v>414.47</v>
      </c>
      <c r="K1290">
        <v>424.08</v>
      </c>
      <c r="L1290">
        <v>434.55</v>
      </c>
      <c r="M1290">
        <v>445.58</v>
      </c>
      <c r="N1290">
        <v>457.74</v>
      </c>
      <c r="O1290">
        <v>474.7</v>
      </c>
      <c r="P1290">
        <v>489.35</v>
      </c>
      <c r="Q1290">
        <v>503.33</v>
      </c>
      <c r="R1290">
        <v>521.99</v>
      </c>
      <c r="S1290">
        <v>540.36</v>
      </c>
      <c r="T1290">
        <v>559.98</v>
      </c>
      <c r="U1290">
        <v>582.16</v>
      </c>
      <c r="V1290">
        <v>603.82000000000005</v>
      </c>
      <c r="W1290">
        <v>627.42999999999995</v>
      </c>
      <c r="X1290">
        <v>652.98</v>
      </c>
      <c r="Y1290">
        <v>677.73</v>
      </c>
      <c r="Z1290">
        <v>703.03</v>
      </c>
      <c r="AA1290">
        <v>728.58</v>
      </c>
      <c r="AB1290">
        <v>758.21</v>
      </c>
      <c r="AC1290">
        <v>785.41</v>
      </c>
      <c r="AD1290">
        <v>811.96</v>
      </c>
      <c r="AE1290">
        <v>838.82</v>
      </c>
      <c r="AF1290">
        <v>867.05</v>
      </c>
      <c r="AG1290">
        <v>896.31</v>
      </c>
      <c r="AH1290">
        <v>905.51</v>
      </c>
      <c r="AI1290">
        <v>909.35</v>
      </c>
      <c r="AJ1290">
        <v>911.02</v>
      </c>
      <c r="AK1290">
        <v>910.62</v>
      </c>
    </row>
    <row r="1291" spans="1:37" x14ac:dyDescent="0.3">
      <c r="A1291" s="86" t="str">
        <f t="shared" si="20"/>
        <v>SDGbaseTra_UrbAS_IRTQVAXabsrv</v>
      </c>
      <c r="B1291" s="2" t="s">
        <v>222</v>
      </c>
      <c r="C1291" s="4" t="s">
        <v>232</v>
      </c>
      <c r="D1291" s="7" t="s">
        <v>211</v>
      </c>
      <c r="E1291" t="s">
        <v>78</v>
      </c>
      <c r="F1291">
        <v>367.48</v>
      </c>
      <c r="G1291">
        <v>349.29</v>
      </c>
      <c r="H1291">
        <v>360.46</v>
      </c>
      <c r="I1291">
        <v>365.82</v>
      </c>
      <c r="J1291">
        <v>370.18</v>
      </c>
      <c r="K1291">
        <v>378.73</v>
      </c>
      <c r="L1291">
        <v>388.19</v>
      </c>
      <c r="M1291">
        <v>398.25</v>
      </c>
      <c r="N1291">
        <v>409.19</v>
      </c>
      <c r="O1291">
        <v>423.12</v>
      </c>
      <c r="P1291">
        <v>435.83</v>
      </c>
      <c r="Q1291">
        <v>448.16</v>
      </c>
      <c r="R1291">
        <v>464.12</v>
      </c>
      <c r="S1291">
        <v>479.75</v>
      </c>
      <c r="T1291">
        <v>496.34</v>
      </c>
      <c r="U1291">
        <v>515.22</v>
      </c>
      <c r="V1291">
        <v>533.76</v>
      </c>
      <c r="W1291">
        <v>553.39</v>
      </c>
      <c r="X1291">
        <v>574.20000000000005</v>
      </c>
      <c r="Y1291">
        <v>594.15</v>
      </c>
      <c r="Z1291">
        <v>614.54999999999995</v>
      </c>
      <c r="AA1291">
        <v>635.15</v>
      </c>
      <c r="AB1291">
        <v>657.14</v>
      </c>
      <c r="AC1291">
        <v>677.15</v>
      </c>
      <c r="AD1291">
        <v>697.19</v>
      </c>
      <c r="AE1291">
        <v>718.04</v>
      </c>
      <c r="AF1291">
        <v>740.07</v>
      </c>
      <c r="AG1291">
        <v>762.38</v>
      </c>
      <c r="AH1291">
        <v>764.84</v>
      </c>
      <c r="AI1291">
        <v>764.02</v>
      </c>
      <c r="AJ1291">
        <v>762.8</v>
      </c>
      <c r="AK1291">
        <v>760.37</v>
      </c>
    </row>
    <row r="1292" spans="1:37" x14ac:dyDescent="0.3">
      <c r="A1292" s="86" t="str">
        <f t="shared" si="20"/>
        <v>SDGbaseTra_UrbAS_IRTQVAXagsrv</v>
      </c>
      <c r="B1292" s="2" t="s">
        <v>222</v>
      </c>
      <c r="C1292" s="4" t="s">
        <v>232</v>
      </c>
      <c r="D1292" s="7" t="s">
        <v>211</v>
      </c>
      <c r="E1292" t="s">
        <v>79</v>
      </c>
      <c r="F1292">
        <v>789.44</v>
      </c>
      <c r="G1292">
        <v>803.74</v>
      </c>
      <c r="H1292">
        <v>823.36</v>
      </c>
      <c r="I1292">
        <v>868.65</v>
      </c>
      <c r="J1292">
        <v>894.51</v>
      </c>
      <c r="K1292">
        <v>923.11</v>
      </c>
      <c r="L1292">
        <v>952.58</v>
      </c>
      <c r="M1292">
        <v>982.86</v>
      </c>
      <c r="N1292">
        <v>1014.21</v>
      </c>
      <c r="O1292">
        <v>1047.08</v>
      </c>
      <c r="P1292">
        <v>1080.95</v>
      </c>
      <c r="Q1292">
        <v>1115.73</v>
      </c>
      <c r="R1292">
        <v>1143.22</v>
      </c>
      <c r="S1292">
        <v>1171.1199999999999</v>
      </c>
      <c r="T1292">
        <v>1199.6600000000001</v>
      </c>
      <c r="U1292">
        <v>1229.03</v>
      </c>
      <c r="V1292">
        <v>1259.1300000000001</v>
      </c>
      <c r="W1292">
        <v>1290.1099999999999</v>
      </c>
      <c r="X1292">
        <v>1321.9</v>
      </c>
      <c r="Y1292">
        <v>1354.26</v>
      </c>
      <c r="Z1292">
        <v>1387.43</v>
      </c>
      <c r="AA1292">
        <v>1421.25</v>
      </c>
      <c r="AB1292">
        <v>1456.23</v>
      </c>
      <c r="AC1292">
        <v>1491.69</v>
      </c>
      <c r="AD1292">
        <v>1527.85</v>
      </c>
      <c r="AE1292">
        <v>1564.87</v>
      </c>
      <c r="AF1292">
        <v>1602.9</v>
      </c>
      <c r="AG1292">
        <v>1641.93</v>
      </c>
      <c r="AH1292">
        <v>1680.15</v>
      </c>
      <c r="AI1292">
        <v>1718.58</v>
      </c>
      <c r="AJ1292">
        <v>1757.4</v>
      </c>
      <c r="AK1292">
        <v>1796.85</v>
      </c>
    </row>
    <row r="1293" spans="1:37" x14ac:dyDescent="0.3">
      <c r="A1293" s="86" t="str">
        <f t="shared" si="20"/>
        <v>SDGbaseTra_UrbAS_IRTQVAXaosrv</v>
      </c>
      <c r="B1293" s="2" t="s">
        <v>222</v>
      </c>
      <c r="C1293" s="4" t="s">
        <v>232</v>
      </c>
      <c r="D1293" s="7" t="s">
        <v>211</v>
      </c>
      <c r="E1293" t="s">
        <v>80</v>
      </c>
      <c r="F1293">
        <v>475.08</v>
      </c>
      <c r="G1293">
        <v>430.06</v>
      </c>
      <c r="H1293">
        <v>447.6</v>
      </c>
      <c r="I1293">
        <v>456.17</v>
      </c>
      <c r="J1293">
        <v>463.39</v>
      </c>
      <c r="K1293">
        <v>474.36</v>
      </c>
      <c r="L1293">
        <v>486.42</v>
      </c>
      <c r="M1293">
        <v>499.12</v>
      </c>
      <c r="N1293">
        <v>512.87</v>
      </c>
      <c r="O1293">
        <v>530.16</v>
      </c>
      <c r="P1293">
        <v>546.17999999999995</v>
      </c>
      <c r="Q1293">
        <v>561.64</v>
      </c>
      <c r="R1293">
        <v>581.78</v>
      </c>
      <c r="S1293">
        <v>601.46</v>
      </c>
      <c r="T1293">
        <v>622.53</v>
      </c>
      <c r="U1293">
        <v>646.58000000000004</v>
      </c>
      <c r="V1293">
        <v>669.87</v>
      </c>
      <c r="W1293">
        <v>694.81</v>
      </c>
      <c r="X1293">
        <v>721.5</v>
      </c>
      <c r="Y1293">
        <v>747.03</v>
      </c>
      <c r="Z1293">
        <v>773.03</v>
      </c>
      <c r="AA1293">
        <v>799.35</v>
      </c>
      <c r="AB1293">
        <v>827.94</v>
      </c>
      <c r="AC1293">
        <v>854.1</v>
      </c>
      <c r="AD1293">
        <v>880.1</v>
      </c>
      <c r="AE1293">
        <v>906.68</v>
      </c>
      <c r="AF1293">
        <v>934.56</v>
      </c>
      <c r="AG1293">
        <v>962.77</v>
      </c>
      <c r="AH1293">
        <v>964.32</v>
      </c>
      <c r="AI1293">
        <v>961.94</v>
      </c>
      <c r="AJ1293">
        <v>959.19</v>
      </c>
      <c r="AK1293">
        <v>954.89</v>
      </c>
    </row>
    <row r="1294" spans="1:37" x14ac:dyDescent="0.3">
      <c r="A1294" s="86" t="str">
        <f t="shared" si="20"/>
        <v>SDGbaseTra_UrbAS_IRTPVAXaawhe</v>
      </c>
      <c r="B1294" s="2" t="s">
        <v>222</v>
      </c>
      <c r="C1294" s="4" t="s">
        <v>232</v>
      </c>
      <c r="D1294" s="7" t="s">
        <v>212</v>
      </c>
      <c r="E1294" t="s">
        <v>4</v>
      </c>
      <c r="F1294">
        <v>1</v>
      </c>
      <c r="G1294">
        <v>0.94</v>
      </c>
      <c r="H1294">
        <v>0.95</v>
      </c>
      <c r="I1294">
        <v>0.97</v>
      </c>
      <c r="J1294">
        <v>0.97</v>
      </c>
      <c r="K1294">
        <v>0.97</v>
      </c>
      <c r="L1294">
        <v>0.98</v>
      </c>
      <c r="M1294">
        <v>0.97</v>
      </c>
      <c r="N1294">
        <v>0.97</v>
      </c>
      <c r="O1294">
        <v>1</v>
      </c>
      <c r="P1294">
        <v>0.99</v>
      </c>
      <c r="Q1294">
        <v>0.99</v>
      </c>
      <c r="R1294">
        <v>0.99</v>
      </c>
      <c r="S1294">
        <v>0.99</v>
      </c>
      <c r="T1294">
        <v>0.99</v>
      </c>
      <c r="U1294">
        <v>0.99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1.01</v>
      </c>
      <c r="AB1294">
        <v>1.02</v>
      </c>
      <c r="AC1294">
        <v>1.02</v>
      </c>
      <c r="AD1294">
        <v>1.03</v>
      </c>
      <c r="AE1294">
        <v>1.03</v>
      </c>
      <c r="AF1294">
        <v>1.04</v>
      </c>
      <c r="AG1294">
        <v>1.03</v>
      </c>
      <c r="AH1294">
        <v>1.02</v>
      </c>
      <c r="AI1294">
        <v>1</v>
      </c>
      <c r="AJ1294">
        <v>0.99</v>
      </c>
      <c r="AK1294">
        <v>0.98</v>
      </c>
    </row>
    <row r="1295" spans="1:37" x14ac:dyDescent="0.3">
      <c r="A1295" s="86" t="str">
        <f t="shared" si="20"/>
        <v>SDGbaseTra_UrbAS_IRTPVAXaamai</v>
      </c>
      <c r="B1295" s="2" t="s">
        <v>222</v>
      </c>
      <c r="C1295" s="4" t="s">
        <v>232</v>
      </c>
      <c r="D1295" s="7" t="s">
        <v>212</v>
      </c>
      <c r="E1295" t="s">
        <v>5</v>
      </c>
      <c r="F1295">
        <v>1</v>
      </c>
      <c r="G1295">
        <v>0.95</v>
      </c>
      <c r="H1295">
        <v>0.98</v>
      </c>
      <c r="I1295">
        <v>1</v>
      </c>
      <c r="J1295">
        <v>1</v>
      </c>
      <c r="K1295">
        <v>1</v>
      </c>
      <c r="L1295">
        <v>1.01</v>
      </c>
      <c r="M1295">
        <v>1</v>
      </c>
      <c r="N1295">
        <v>1</v>
      </c>
      <c r="O1295">
        <v>1.05</v>
      </c>
      <c r="P1295">
        <v>1.04</v>
      </c>
      <c r="Q1295">
        <v>1.03</v>
      </c>
      <c r="R1295">
        <v>1.03</v>
      </c>
      <c r="S1295">
        <v>1.03</v>
      </c>
      <c r="T1295">
        <v>1.03</v>
      </c>
      <c r="U1295">
        <v>1.03</v>
      </c>
      <c r="V1295">
        <v>1.03</v>
      </c>
      <c r="W1295">
        <v>1.02</v>
      </c>
      <c r="X1295">
        <v>1.02</v>
      </c>
      <c r="Y1295">
        <v>1.02</v>
      </c>
      <c r="Z1295">
        <v>1.02</v>
      </c>
      <c r="AA1295">
        <v>1.03</v>
      </c>
      <c r="AB1295">
        <v>1.04</v>
      </c>
      <c r="AC1295">
        <v>1.05</v>
      </c>
      <c r="AD1295">
        <v>1.05</v>
      </c>
      <c r="AE1295">
        <v>1.05</v>
      </c>
      <c r="AF1295">
        <v>1.06</v>
      </c>
      <c r="AG1295">
        <v>1.04</v>
      </c>
      <c r="AH1295">
        <v>1.01</v>
      </c>
      <c r="AI1295">
        <v>0.98</v>
      </c>
      <c r="AJ1295">
        <v>0.95</v>
      </c>
      <c r="AK1295">
        <v>0.93</v>
      </c>
    </row>
    <row r="1296" spans="1:37" x14ac:dyDescent="0.3">
      <c r="A1296" s="86" t="str">
        <f t="shared" si="20"/>
        <v>SDGbaseTra_UrbAS_IRTPVAXaaoce</v>
      </c>
      <c r="B1296" s="2" t="s">
        <v>222</v>
      </c>
      <c r="C1296" s="4" t="s">
        <v>232</v>
      </c>
      <c r="D1296" s="7" t="s">
        <v>212</v>
      </c>
      <c r="E1296" t="s">
        <v>6</v>
      </c>
      <c r="F1296">
        <v>1</v>
      </c>
      <c r="G1296">
        <v>0.93</v>
      </c>
      <c r="H1296">
        <v>0.96</v>
      </c>
      <c r="I1296">
        <v>0.99</v>
      </c>
      <c r="J1296">
        <v>1</v>
      </c>
      <c r="K1296">
        <v>1.01</v>
      </c>
      <c r="L1296">
        <v>1.02</v>
      </c>
      <c r="M1296">
        <v>1.02</v>
      </c>
      <c r="N1296">
        <v>1.02</v>
      </c>
      <c r="O1296">
        <v>1.08</v>
      </c>
      <c r="P1296">
        <v>1.08</v>
      </c>
      <c r="Q1296">
        <v>1.07</v>
      </c>
      <c r="R1296">
        <v>1.0900000000000001</v>
      </c>
      <c r="S1296">
        <v>1.0900000000000001</v>
      </c>
      <c r="T1296">
        <v>1.1000000000000001</v>
      </c>
      <c r="U1296">
        <v>1.1000000000000001</v>
      </c>
      <c r="V1296">
        <v>1.1100000000000001</v>
      </c>
      <c r="W1296">
        <v>1.1100000000000001</v>
      </c>
      <c r="X1296">
        <v>1.1100000000000001</v>
      </c>
      <c r="Y1296">
        <v>1.1200000000000001</v>
      </c>
      <c r="Z1296">
        <v>1.1200000000000001</v>
      </c>
      <c r="AA1296">
        <v>1.1299999999999999</v>
      </c>
      <c r="AB1296">
        <v>1.1599999999999999</v>
      </c>
      <c r="AC1296">
        <v>1.17</v>
      </c>
      <c r="AD1296">
        <v>1.18</v>
      </c>
      <c r="AE1296">
        <v>1.19</v>
      </c>
      <c r="AF1296">
        <v>1.2</v>
      </c>
      <c r="AG1296">
        <v>1.19</v>
      </c>
      <c r="AH1296">
        <v>1.1599999999999999</v>
      </c>
      <c r="AI1296">
        <v>1.1299999999999999</v>
      </c>
      <c r="AJ1296">
        <v>1.1000000000000001</v>
      </c>
      <c r="AK1296">
        <v>1.08</v>
      </c>
    </row>
    <row r="1297" spans="1:37" x14ac:dyDescent="0.3">
      <c r="A1297" s="86" t="str">
        <f t="shared" si="20"/>
        <v>SDGbaseTra_UrbAS_IRTPVAXaaveg</v>
      </c>
      <c r="B1297" s="2" t="s">
        <v>222</v>
      </c>
      <c r="C1297" s="4" t="s">
        <v>232</v>
      </c>
      <c r="D1297" s="7" t="s">
        <v>212</v>
      </c>
      <c r="E1297" t="s">
        <v>7</v>
      </c>
      <c r="F1297">
        <v>1</v>
      </c>
      <c r="G1297">
        <v>1</v>
      </c>
      <c r="H1297">
        <v>0.99</v>
      </c>
      <c r="I1297">
        <v>0.99</v>
      </c>
      <c r="J1297">
        <v>0.98</v>
      </c>
      <c r="K1297">
        <v>0.98</v>
      </c>
      <c r="L1297">
        <v>0.98</v>
      </c>
      <c r="M1297">
        <v>0.97</v>
      </c>
      <c r="N1297">
        <v>0.97</v>
      </c>
      <c r="O1297">
        <v>0.97</v>
      </c>
      <c r="P1297">
        <v>0.97</v>
      </c>
      <c r="Q1297">
        <v>0.97</v>
      </c>
      <c r="R1297">
        <v>0.97</v>
      </c>
      <c r="S1297">
        <v>0.97</v>
      </c>
      <c r="T1297">
        <v>0.98</v>
      </c>
      <c r="U1297">
        <v>0.98</v>
      </c>
      <c r="V1297">
        <v>0.98</v>
      </c>
      <c r="W1297">
        <v>0.98</v>
      </c>
      <c r="X1297">
        <v>0.98</v>
      </c>
      <c r="Y1297">
        <v>0.98</v>
      </c>
      <c r="Z1297">
        <v>0.99</v>
      </c>
      <c r="AA1297">
        <v>0.99</v>
      </c>
      <c r="AB1297">
        <v>0.99</v>
      </c>
      <c r="AC1297">
        <v>0.98</v>
      </c>
      <c r="AD1297">
        <v>0.99</v>
      </c>
      <c r="AE1297">
        <v>0.99</v>
      </c>
      <c r="AF1297">
        <v>0.99</v>
      </c>
      <c r="AG1297">
        <v>0.99</v>
      </c>
      <c r="AH1297">
        <v>0.97</v>
      </c>
      <c r="AI1297">
        <v>0.96</v>
      </c>
      <c r="AJ1297">
        <v>0.95</v>
      </c>
      <c r="AK1297">
        <v>0.95</v>
      </c>
    </row>
    <row r="1298" spans="1:37" x14ac:dyDescent="0.3">
      <c r="A1298" s="86" t="str">
        <f t="shared" si="20"/>
        <v>SDGbaseTra_UrbAS_IRTPVAXaaofr</v>
      </c>
      <c r="B1298" s="2" t="s">
        <v>222</v>
      </c>
      <c r="C1298" s="4" t="s">
        <v>232</v>
      </c>
      <c r="D1298" s="7" t="s">
        <v>212</v>
      </c>
      <c r="E1298" t="s">
        <v>8</v>
      </c>
      <c r="F1298">
        <v>1</v>
      </c>
      <c r="G1298">
        <v>1</v>
      </c>
      <c r="H1298">
        <v>1</v>
      </c>
      <c r="I1298">
        <v>0.99</v>
      </c>
      <c r="J1298">
        <v>0.99</v>
      </c>
      <c r="K1298">
        <v>0.98</v>
      </c>
      <c r="L1298">
        <v>0.98</v>
      </c>
      <c r="M1298">
        <v>0.98</v>
      </c>
      <c r="N1298">
        <v>0.98</v>
      </c>
      <c r="O1298">
        <v>1</v>
      </c>
      <c r="P1298">
        <v>1</v>
      </c>
      <c r="Q1298">
        <v>0.99</v>
      </c>
      <c r="R1298">
        <v>0.99</v>
      </c>
      <c r="S1298">
        <v>0.99</v>
      </c>
      <c r="T1298">
        <v>0.99</v>
      </c>
      <c r="U1298">
        <v>0.99</v>
      </c>
      <c r="V1298">
        <v>0.99</v>
      </c>
      <c r="W1298">
        <v>1</v>
      </c>
      <c r="X1298">
        <v>0.99</v>
      </c>
      <c r="Y1298">
        <v>0.99</v>
      </c>
      <c r="Z1298">
        <v>0.99</v>
      </c>
      <c r="AA1298">
        <v>0.99</v>
      </c>
      <c r="AB1298">
        <v>1</v>
      </c>
      <c r="AC1298">
        <v>1</v>
      </c>
      <c r="AD1298">
        <v>1</v>
      </c>
      <c r="AE1298">
        <v>1</v>
      </c>
      <c r="AF1298">
        <v>1</v>
      </c>
      <c r="AG1298">
        <v>1</v>
      </c>
      <c r="AH1298">
        <v>0.98</v>
      </c>
      <c r="AI1298">
        <v>0.97</v>
      </c>
      <c r="AJ1298">
        <v>0.96</v>
      </c>
      <c r="AK1298">
        <v>0.95</v>
      </c>
    </row>
    <row r="1299" spans="1:37" x14ac:dyDescent="0.3">
      <c r="A1299" s="86" t="str">
        <f t="shared" si="20"/>
        <v>SDGbaseTra_UrbAS_IRTPVAXaagra</v>
      </c>
      <c r="B1299" s="2" t="s">
        <v>222</v>
      </c>
      <c r="C1299" s="4" t="s">
        <v>232</v>
      </c>
      <c r="D1299" s="7" t="s">
        <v>212</v>
      </c>
      <c r="E1299" t="s">
        <v>9</v>
      </c>
      <c r="F1299">
        <v>1</v>
      </c>
      <c r="G1299">
        <v>1.02</v>
      </c>
      <c r="H1299">
        <v>1.02</v>
      </c>
      <c r="I1299">
        <v>1.01</v>
      </c>
      <c r="J1299">
        <v>1.01</v>
      </c>
      <c r="K1299">
        <v>1.01</v>
      </c>
      <c r="L1299">
        <v>1.01</v>
      </c>
      <c r="M1299">
        <v>1.01</v>
      </c>
      <c r="N1299">
        <v>1.01</v>
      </c>
      <c r="O1299">
        <v>1.03</v>
      </c>
      <c r="P1299">
        <v>1.03</v>
      </c>
      <c r="Q1299">
        <v>1.03</v>
      </c>
      <c r="R1299">
        <v>1.03</v>
      </c>
      <c r="S1299">
        <v>1.03</v>
      </c>
      <c r="T1299">
        <v>1.03</v>
      </c>
      <c r="U1299">
        <v>1.04</v>
      </c>
      <c r="V1299">
        <v>1.04</v>
      </c>
      <c r="W1299">
        <v>1.04</v>
      </c>
      <c r="X1299">
        <v>1.04</v>
      </c>
      <c r="Y1299">
        <v>1.04</v>
      </c>
      <c r="Z1299">
        <v>1.04</v>
      </c>
      <c r="AA1299">
        <v>1.04</v>
      </c>
      <c r="AB1299">
        <v>1.05</v>
      </c>
      <c r="AC1299">
        <v>1.05</v>
      </c>
      <c r="AD1299">
        <v>1.05</v>
      </c>
      <c r="AE1299">
        <v>1.05</v>
      </c>
      <c r="AF1299">
        <v>1.05</v>
      </c>
      <c r="AG1299">
        <v>1.05</v>
      </c>
      <c r="AH1299">
        <v>1.03</v>
      </c>
      <c r="AI1299">
        <v>1</v>
      </c>
      <c r="AJ1299">
        <v>0.99</v>
      </c>
      <c r="AK1299">
        <v>0.97</v>
      </c>
    </row>
    <row r="1300" spans="1:37" x14ac:dyDescent="0.3">
      <c r="A1300" s="86" t="str">
        <f t="shared" si="20"/>
        <v>SDGbaseTra_UrbAS_IRTPVAXaaoil</v>
      </c>
      <c r="B1300" s="2" t="s">
        <v>222</v>
      </c>
      <c r="C1300" s="4" t="s">
        <v>232</v>
      </c>
      <c r="D1300" s="7" t="s">
        <v>212</v>
      </c>
      <c r="E1300" t="s">
        <v>10</v>
      </c>
      <c r="F1300">
        <v>1</v>
      </c>
      <c r="G1300">
        <v>0.92</v>
      </c>
      <c r="H1300">
        <v>0.94</v>
      </c>
      <c r="I1300">
        <v>0.97</v>
      </c>
      <c r="J1300">
        <v>0.97</v>
      </c>
      <c r="K1300">
        <v>0.98</v>
      </c>
      <c r="L1300">
        <v>0.99</v>
      </c>
      <c r="M1300">
        <v>0.99</v>
      </c>
      <c r="N1300">
        <v>0.99</v>
      </c>
      <c r="O1300">
        <v>1.01</v>
      </c>
      <c r="P1300">
        <v>1.01</v>
      </c>
      <c r="Q1300">
        <v>1.01</v>
      </c>
      <c r="R1300">
        <v>1.03</v>
      </c>
      <c r="S1300">
        <v>1.04</v>
      </c>
      <c r="T1300">
        <v>1.04</v>
      </c>
      <c r="U1300">
        <v>1.05</v>
      </c>
      <c r="V1300">
        <v>1.06</v>
      </c>
      <c r="W1300">
        <v>1.06</v>
      </c>
      <c r="X1300">
        <v>1.07</v>
      </c>
      <c r="Y1300">
        <v>1.08</v>
      </c>
      <c r="Z1300">
        <v>1.0900000000000001</v>
      </c>
      <c r="AA1300">
        <v>1.0900000000000001</v>
      </c>
      <c r="AB1300">
        <v>1.1100000000000001</v>
      </c>
      <c r="AC1300">
        <v>1.1200000000000001</v>
      </c>
      <c r="AD1300">
        <v>1.1200000000000001</v>
      </c>
      <c r="AE1300">
        <v>1.1299999999999999</v>
      </c>
      <c r="AF1300">
        <v>1.1499999999999999</v>
      </c>
      <c r="AG1300">
        <v>1.1499999999999999</v>
      </c>
      <c r="AH1300">
        <v>1.1200000000000001</v>
      </c>
      <c r="AI1300">
        <v>1.1000000000000001</v>
      </c>
      <c r="AJ1300">
        <v>1.0900000000000001</v>
      </c>
      <c r="AK1300">
        <v>1.07</v>
      </c>
    </row>
    <row r="1301" spans="1:37" x14ac:dyDescent="0.3">
      <c r="A1301" s="86" t="str">
        <f t="shared" si="20"/>
        <v>SDGbaseTra_UrbAS_IRTPVAXaatub</v>
      </c>
      <c r="B1301" s="2" t="s">
        <v>222</v>
      </c>
      <c r="C1301" s="4" t="s">
        <v>232</v>
      </c>
      <c r="D1301" s="7" t="s">
        <v>212</v>
      </c>
      <c r="E1301" t="s">
        <v>11</v>
      </c>
      <c r="F1301">
        <v>1</v>
      </c>
      <c r="G1301">
        <v>0.98</v>
      </c>
      <c r="H1301">
        <v>0.97</v>
      </c>
      <c r="I1301">
        <v>0.97</v>
      </c>
      <c r="J1301">
        <v>0.97</v>
      </c>
      <c r="K1301">
        <v>0.96</v>
      </c>
      <c r="L1301">
        <v>0.96</v>
      </c>
      <c r="M1301">
        <v>0.96</v>
      </c>
      <c r="N1301">
        <v>0.96</v>
      </c>
      <c r="O1301">
        <v>0.96</v>
      </c>
      <c r="P1301">
        <v>0.96</v>
      </c>
      <c r="Q1301">
        <v>0.96</v>
      </c>
      <c r="R1301">
        <v>0.96</v>
      </c>
      <c r="S1301">
        <v>0.96</v>
      </c>
      <c r="T1301">
        <v>0.97</v>
      </c>
      <c r="U1301">
        <v>0.97</v>
      </c>
      <c r="V1301">
        <v>0.97</v>
      </c>
      <c r="W1301">
        <v>0.97</v>
      </c>
      <c r="X1301">
        <v>0.97</v>
      </c>
      <c r="Y1301">
        <v>0.97</v>
      </c>
      <c r="Z1301">
        <v>0.97</v>
      </c>
      <c r="AA1301">
        <v>0.97</v>
      </c>
      <c r="AB1301">
        <v>0.97</v>
      </c>
      <c r="AC1301">
        <v>0.97</v>
      </c>
      <c r="AD1301">
        <v>0.98</v>
      </c>
      <c r="AE1301">
        <v>0.98</v>
      </c>
      <c r="AF1301">
        <v>0.98</v>
      </c>
      <c r="AG1301">
        <v>0.98</v>
      </c>
      <c r="AH1301">
        <v>0.96</v>
      </c>
      <c r="AI1301">
        <v>0.95</v>
      </c>
      <c r="AJ1301">
        <v>0.94</v>
      </c>
      <c r="AK1301">
        <v>0.93</v>
      </c>
    </row>
    <row r="1302" spans="1:37" x14ac:dyDescent="0.3">
      <c r="A1302" s="86" t="str">
        <f t="shared" si="20"/>
        <v>SDGbaseTra_UrbAS_IRTPVAXaapul</v>
      </c>
      <c r="B1302" s="2" t="s">
        <v>222</v>
      </c>
      <c r="C1302" s="4" t="s">
        <v>232</v>
      </c>
      <c r="D1302" s="7" t="s">
        <v>212</v>
      </c>
      <c r="E1302" t="s">
        <v>12</v>
      </c>
      <c r="F1302">
        <v>1</v>
      </c>
      <c r="G1302">
        <v>0.94</v>
      </c>
      <c r="H1302">
        <v>0.94</v>
      </c>
      <c r="I1302">
        <v>0.96</v>
      </c>
      <c r="J1302">
        <v>0.96</v>
      </c>
      <c r="K1302">
        <v>0.96</v>
      </c>
      <c r="L1302">
        <v>0.96</v>
      </c>
      <c r="M1302">
        <v>0.95</v>
      </c>
      <c r="N1302">
        <v>0.94</v>
      </c>
      <c r="O1302">
        <v>0.94</v>
      </c>
      <c r="P1302">
        <v>0.93</v>
      </c>
      <c r="Q1302">
        <v>0.93</v>
      </c>
      <c r="R1302">
        <v>0.94</v>
      </c>
      <c r="S1302">
        <v>0.94</v>
      </c>
      <c r="T1302">
        <v>0.94</v>
      </c>
      <c r="U1302">
        <v>0.94</v>
      </c>
      <c r="V1302">
        <v>0.95</v>
      </c>
      <c r="W1302">
        <v>0.95</v>
      </c>
      <c r="X1302">
        <v>0.95</v>
      </c>
      <c r="Y1302">
        <v>0.95</v>
      </c>
      <c r="Z1302">
        <v>0.95</v>
      </c>
      <c r="AA1302">
        <v>0.96</v>
      </c>
      <c r="AB1302">
        <v>0.96</v>
      </c>
      <c r="AC1302">
        <v>0.96</v>
      </c>
      <c r="AD1302">
        <v>0.96</v>
      </c>
      <c r="AE1302">
        <v>0.97</v>
      </c>
      <c r="AF1302">
        <v>0.98</v>
      </c>
      <c r="AG1302">
        <v>0.98</v>
      </c>
      <c r="AH1302">
        <v>0.97</v>
      </c>
      <c r="AI1302">
        <v>0.97</v>
      </c>
      <c r="AJ1302">
        <v>0.97</v>
      </c>
      <c r="AK1302">
        <v>0.97</v>
      </c>
    </row>
    <row r="1303" spans="1:37" x14ac:dyDescent="0.3">
      <c r="A1303" s="86" t="str">
        <f t="shared" si="20"/>
        <v>SDGbaseTra_UrbAS_IRTPVAXaasug</v>
      </c>
      <c r="B1303" s="2" t="s">
        <v>222</v>
      </c>
      <c r="C1303" s="4" t="s">
        <v>232</v>
      </c>
      <c r="D1303" s="7" t="s">
        <v>212</v>
      </c>
      <c r="E1303" t="s">
        <v>13</v>
      </c>
      <c r="F1303">
        <v>1</v>
      </c>
      <c r="G1303">
        <v>0.98</v>
      </c>
      <c r="H1303">
        <v>0.97</v>
      </c>
      <c r="I1303">
        <v>0.97</v>
      </c>
      <c r="J1303">
        <v>0.97</v>
      </c>
      <c r="K1303">
        <v>0.97</v>
      </c>
      <c r="L1303">
        <v>0.97</v>
      </c>
      <c r="M1303">
        <v>0.96</v>
      </c>
      <c r="N1303">
        <v>0.96</v>
      </c>
      <c r="O1303">
        <v>0.97</v>
      </c>
      <c r="P1303">
        <v>0.97</v>
      </c>
      <c r="Q1303">
        <v>0.96</v>
      </c>
      <c r="R1303">
        <v>0.96</v>
      </c>
      <c r="S1303">
        <v>0.96</v>
      </c>
      <c r="T1303">
        <v>0.96</v>
      </c>
      <c r="U1303">
        <v>0.96</v>
      </c>
      <c r="V1303">
        <v>0.96</v>
      </c>
      <c r="W1303">
        <v>0.96</v>
      </c>
      <c r="X1303">
        <v>0.96</v>
      </c>
      <c r="Y1303">
        <v>0.96</v>
      </c>
      <c r="Z1303">
        <v>0.96</v>
      </c>
      <c r="AA1303">
        <v>0.96</v>
      </c>
      <c r="AB1303">
        <v>0.96</v>
      </c>
      <c r="AC1303">
        <v>0.96</v>
      </c>
      <c r="AD1303">
        <v>0.96</v>
      </c>
      <c r="AE1303">
        <v>0.96</v>
      </c>
      <c r="AF1303">
        <v>0.97</v>
      </c>
      <c r="AG1303">
        <v>0.97</v>
      </c>
      <c r="AH1303">
        <v>0.95</v>
      </c>
      <c r="AI1303">
        <v>0.94</v>
      </c>
      <c r="AJ1303">
        <v>0.94</v>
      </c>
      <c r="AK1303">
        <v>0.94</v>
      </c>
    </row>
    <row r="1304" spans="1:37" x14ac:dyDescent="0.3">
      <c r="A1304" s="86" t="str">
        <f t="shared" si="20"/>
        <v>SDGbaseTra_UrbAS_IRTPVAXaaoth</v>
      </c>
      <c r="B1304" s="2" t="s">
        <v>222</v>
      </c>
      <c r="C1304" s="4" t="s">
        <v>232</v>
      </c>
      <c r="D1304" s="7" t="s">
        <v>212</v>
      </c>
      <c r="E1304" t="s">
        <v>14</v>
      </c>
      <c r="F1304">
        <v>1</v>
      </c>
      <c r="G1304">
        <v>0.93</v>
      </c>
      <c r="H1304">
        <v>0.96</v>
      </c>
      <c r="I1304">
        <v>0.97</v>
      </c>
      <c r="J1304">
        <v>0.98</v>
      </c>
      <c r="K1304">
        <v>1</v>
      </c>
      <c r="L1304">
        <v>1.02</v>
      </c>
      <c r="M1304">
        <v>1.04</v>
      </c>
      <c r="N1304">
        <v>1.06</v>
      </c>
      <c r="O1304">
        <v>1.1499999999999999</v>
      </c>
      <c r="P1304">
        <v>1.17</v>
      </c>
      <c r="Q1304">
        <v>1.18</v>
      </c>
      <c r="R1304">
        <v>1.2</v>
      </c>
      <c r="S1304">
        <v>1.22</v>
      </c>
      <c r="T1304">
        <v>1.25</v>
      </c>
      <c r="U1304">
        <v>1.28</v>
      </c>
      <c r="V1304">
        <v>1.31</v>
      </c>
      <c r="W1304">
        <v>1.34</v>
      </c>
      <c r="X1304">
        <v>1.38</v>
      </c>
      <c r="Y1304">
        <v>1.41</v>
      </c>
      <c r="Z1304">
        <v>1.44</v>
      </c>
      <c r="AA1304">
        <v>1.47</v>
      </c>
      <c r="AB1304">
        <v>1.51</v>
      </c>
      <c r="AC1304">
        <v>1.54</v>
      </c>
      <c r="AD1304">
        <v>1.56</v>
      </c>
      <c r="AE1304">
        <v>1.59</v>
      </c>
      <c r="AF1304">
        <v>1.62</v>
      </c>
      <c r="AG1304">
        <v>1.64</v>
      </c>
      <c r="AH1304">
        <v>1.6</v>
      </c>
      <c r="AI1304">
        <v>1.54</v>
      </c>
      <c r="AJ1304">
        <v>1.48</v>
      </c>
      <c r="AK1304">
        <v>1.43</v>
      </c>
    </row>
    <row r="1305" spans="1:37" x14ac:dyDescent="0.3">
      <c r="A1305" s="86" t="str">
        <f t="shared" si="20"/>
        <v>SDGbaseTra_UrbAS_IRTPVAXalani</v>
      </c>
      <c r="B1305" s="2" t="s">
        <v>222</v>
      </c>
      <c r="C1305" s="4" t="s">
        <v>232</v>
      </c>
      <c r="D1305" s="7" t="s">
        <v>212</v>
      </c>
      <c r="E1305" t="s">
        <v>15</v>
      </c>
      <c r="F1305">
        <v>1</v>
      </c>
      <c r="G1305">
        <v>0.79</v>
      </c>
      <c r="H1305">
        <v>0.86</v>
      </c>
      <c r="I1305">
        <v>0.87</v>
      </c>
      <c r="J1305">
        <v>0.87</v>
      </c>
      <c r="K1305">
        <v>0.89</v>
      </c>
      <c r="L1305">
        <v>0.9</v>
      </c>
      <c r="M1305">
        <v>0.9</v>
      </c>
      <c r="N1305">
        <v>0.91</v>
      </c>
      <c r="O1305">
        <v>0.97</v>
      </c>
      <c r="P1305">
        <v>0.95</v>
      </c>
      <c r="Q1305">
        <v>0.94</v>
      </c>
      <c r="R1305">
        <v>0.94</v>
      </c>
      <c r="S1305">
        <v>0.94</v>
      </c>
      <c r="T1305">
        <v>0.94</v>
      </c>
      <c r="U1305">
        <v>0.94</v>
      </c>
      <c r="V1305">
        <v>0.94</v>
      </c>
      <c r="W1305">
        <v>0.94</v>
      </c>
      <c r="X1305">
        <v>0.95</v>
      </c>
      <c r="Y1305">
        <v>0.95</v>
      </c>
      <c r="Z1305">
        <v>0.95</v>
      </c>
      <c r="AA1305">
        <v>0.95</v>
      </c>
      <c r="AB1305">
        <v>0.97</v>
      </c>
      <c r="AC1305">
        <v>0.97</v>
      </c>
      <c r="AD1305">
        <v>0.96</v>
      </c>
      <c r="AE1305">
        <v>0.96</v>
      </c>
      <c r="AF1305">
        <v>0.96</v>
      </c>
      <c r="AG1305">
        <v>0.96</v>
      </c>
      <c r="AH1305">
        <v>0.99</v>
      </c>
      <c r="AI1305">
        <v>1</v>
      </c>
      <c r="AJ1305">
        <v>1</v>
      </c>
      <c r="AK1305">
        <v>1</v>
      </c>
    </row>
    <row r="1306" spans="1:37" x14ac:dyDescent="0.3">
      <c r="A1306" s="86" t="str">
        <f t="shared" si="20"/>
        <v>SDGbaseTra_UrbAS_IRTPVAXafore</v>
      </c>
      <c r="B1306" s="2" t="s">
        <v>222</v>
      </c>
      <c r="C1306" s="4" t="s">
        <v>232</v>
      </c>
      <c r="D1306" s="7" t="s">
        <v>212</v>
      </c>
      <c r="E1306" t="s">
        <v>16</v>
      </c>
      <c r="F1306">
        <v>1</v>
      </c>
      <c r="G1306">
        <v>0.95</v>
      </c>
      <c r="H1306">
        <v>0.95</v>
      </c>
      <c r="I1306">
        <v>0.96</v>
      </c>
      <c r="J1306">
        <v>0.96</v>
      </c>
      <c r="K1306">
        <v>0.95</v>
      </c>
      <c r="L1306">
        <v>0.95</v>
      </c>
      <c r="M1306">
        <v>0.95</v>
      </c>
      <c r="N1306">
        <v>0.95</v>
      </c>
      <c r="O1306">
        <v>0.96</v>
      </c>
      <c r="P1306">
        <v>0.95</v>
      </c>
      <c r="Q1306">
        <v>0.95</v>
      </c>
      <c r="R1306">
        <v>0.95</v>
      </c>
      <c r="S1306">
        <v>0.95</v>
      </c>
      <c r="T1306">
        <v>0.95</v>
      </c>
      <c r="U1306">
        <v>0.96</v>
      </c>
      <c r="V1306">
        <v>0.96</v>
      </c>
      <c r="W1306">
        <v>0.97</v>
      </c>
      <c r="X1306">
        <v>0.98</v>
      </c>
      <c r="Y1306">
        <v>0.98</v>
      </c>
      <c r="Z1306">
        <v>0.98</v>
      </c>
      <c r="AA1306">
        <v>0.98</v>
      </c>
      <c r="AB1306">
        <v>0.97</v>
      </c>
      <c r="AC1306">
        <v>0.97</v>
      </c>
      <c r="AD1306">
        <v>0.97</v>
      </c>
      <c r="AE1306">
        <v>0.97</v>
      </c>
      <c r="AF1306">
        <v>0.97</v>
      </c>
      <c r="AG1306">
        <v>0.97</v>
      </c>
      <c r="AH1306">
        <v>0.96</v>
      </c>
      <c r="AI1306">
        <v>0.96</v>
      </c>
      <c r="AJ1306">
        <v>0.95</v>
      </c>
      <c r="AK1306">
        <v>0.95</v>
      </c>
    </row>
    <row r="1307" spans="1:37" x14ac:dyDescent="0.3">
      <c r="A1307" s="86" t="str">
        <f t="shared" si="20"/>
        <v>SDGbaseTra_UrbAS_IRTPVAXafish</v>
      </c>
      <c r="B1307" s="2" t="s">
        <v>222</v>
      </c>
      <c r="C1307" s="4" t="s">
        <v>232</v>
      </c>
      <c r="D1307" s="7" t="s">
        <v>212</v>
      </c>
      <c r="E1307" t="s">
        <v>17</v>
      </c>
      <c r="F1307">
        <v>1</v>
      </c>
      <c r="G1307">
        <v>0.93</v>
      </c>
      <c r="H1307">
        <v>0.94</v>
      </c>
      <c r="I1307">
        <v>0.92</v>
      </c>
      <c r="J1307">
        <v>0.92</v>
      </c>
      <c r="K1307">
        <v>0.92</v>
      </c>
      <c r="L1307">
        <v>0.92</v>
      </c>
      <c r="M1307">
        <v>0.93</v>
      </c>
      <c r="N1307">
        <v>0.93</v>
      </c>
      <c r="O1307">
        <v>0.97</v>
      </c>
      <c r="P1307">
        <v>0.97</v>
      </c>
      <c r="Q1307">
        <v>0.96</v>
      </c>
      <c r="R1307">
        <v>0.96</v>
      </c>
      <c r="S1307">
        <v>0.96</v>
      </c>
      <c r="T1307">
        <v>0.96</v>
      </c>
      <c r="U1307">
        <v>0.96</v>
      </c>
      <c r="V1307">
        <v>0.96</v>
      </c>
      <c r="W1307">
        <v>0.96</v>
      </c>
      <c r="X1307">
        <v>0.96</v>
      </c>
      <c r="Y1307">
        <v>0.97</v>
      </c>
      <c r="Z1307">
        <v>0.97</v>
      </c>
      <c r="AA1307">
        <v>0.97</v>
      </c>
      <c r="AB1307">
        <v>0.98</v>
      </c>
      <c r="AC1307">
        <v>0.98</v>
      </c>
      <c r="AD1307">
        <v>0.98</v>
      </c>
      <c r="AE1307">
        <v>0.98</v>
      </c>
      <c r="AF1307">
        <v>0.98</v>
      </c>
      <c r="AG1307">
        <v>0.98</v>
      </c>
      <c r="AH1307">
        <v>0.99</v>
      </c>
      <c r="AI1307">
        <v>0.99</v>
      </c>
      <c r="AJ1307">
        <v>0.99</v>
      </c>
      <c r="AK1307">
        <v>0.99</v>
      </c>
    </row>
    <row r="1308" spans="1:37" x14ac:dyDescent="0.3">
      <c r="A1308" s="86" t="str">
        <f t="shared" si="20"/>
        <v>SDGbaseTra_UrbAS_IRTPVAXacoal</v>
      </c>
      <c r="B1308" s="2" t="s">
        <v>222</v>
      </c>
      <c r="C1308" s="4" t="s">
        <v>232</v>
      </c>
      <c r="D1308" s="7" t="s">
        <v>212</v>
      </c>
      <c r="E1308" t="s">
        <v>18</v>
      </c>
      <c r="F1308">
        <v>1</v>
      </c>
      <c r="G1308">
        <v>1.03</v>
      </c>
      <c r="H1308">
        <v>1.05</v>
      </c>
      <c r="I1308">
        <v>1.04</v>
      </c>
      <c r="J1308">
        <v>1.05</v>
      </c>
      <c r="K1308">
        <v>1.04</v>
      </c>
      <c r="L1308">
        <v>1.05</v>
      </c>
      <c r="M1308">
        <v>1.06</v>
      </c>
      <c r="N1308">
        <v>1.06</v>
      </c>
      <c r="O1308">
        <v>1.1100000000000001</v>
      </c>
      <c r="P1308">
        <v>1.1299999999999999</v>
      </c>
      <c r="Q1308">
        <v>1.1399999999999999</v>
      </c>
      <c r="R1308">
        <v>1.1399999999999999</v>
      </c>
      <c r="S1308">
        <v>1.1499999999999999</v>
      </c>
      <c r="T1308">
        <v>1.1599999999999999</v>
      </c>
      <c r="U1308">
        <v>1.17</v>
      </c>
      <c r="V1308">
        <v>1.17</v>
      </c>
      <c r="W1308">
        <v>1.17</v>
      </c>
      <c r="X1308">
        <v>1.18</v>
      </c>
      <c r="Y1308">
        <v>1.19</v>
      </c>
      <c r="Z1308">
        <v>1.2</v>
      </c>
      <c r="AA1308">
        <v>1.22</v>
      </c>
      <c r="AB1308">
        <v>1.24</v>
      </c>
      <c r="AC1308">
        <v>1.26</v>
      </c>
      <c r="AD1308">
        <v>1.28</v>
      </c>
      <c r="AE1308">
        <v>1.3</v>
      </c>
      <c r="AF1308">
        <v>1.32</v>
      </c>
      <c r="AG1308">
        <v>1.35</v>
      </c>
      <c r="AH1308">
        <v>1.39</v>
      </c>
      <c r="AI1308">
        <v>1.44</v>
      </c>
      <c r="AJ1308">
        <v>1.52</v>
      </c>
      <c r="AK1308">
        <v>1.69</v>
      </c>
    </row>
    <row r="1309" spans="1:37" x14ac:dyDescent="0.3">
      <c r="A1309" s="86" t="str">
        <f t="shared" si="20"/>
        <v>SDGbaseTra_UrbAS_IRTPVAXagold</v>
      </c>
      <c r="B1309" s="2" t="s">
        <v>222</v>
      </c>
      <c r="C1309" s="4" t="s">
        <v>232</v>
      </c>
      <c r="D1309" s="7" t="s">
        <v>212</v>
      </c>
      <c r="E1309" t="s">
        <v>19</v>
      </c>
      <c r="F1309">
        <v>1</v>
      </c>
      <c r="G1309">
        <v>0.98</v>
      </c>
      <c r="H1309">
        <v>1.01</v>
      </c>
      <c r="I1309">
        <v>1</v>
      </c>
      <c r="J1309">
        <v>1.01</v>
      </c>
      <c r="K1309">
        <v>1.02</v>
      </c>
      <c r="L1309">
        <v>1.03</v>
      </c>
      <c r="M1309">
        <v>1.06</v>
      </c>
      <c r="N1309">
        <v>1.08</v>
      </c>
      <c r="O1309">
        <v>1.1599999999999999</v>
      </c>
      <c r="P1309">
        <v>1.2</v>
      </c>
      <c r="Q1309">
        <v>1.21</v>
      </c>
      <c r="R1309">
        <v>1.22</v>
      </c>
      <c r="S1309">
        <v>1.23</v>
      </c>
      <c r="T1309">
        <v>1.25</v>
      </c>
      <c r="U1309">
        <v>1.27</v>
      </c>
      <c r="V1309">
        <v>1.28</v>
      </c>
      <c r="W1309">
        <v>1.3</v>
      </c>
      <c r="X1309">
        <v>1.32</v>
      </c>
      <c r="Y1309">
        <v>1.33</v>
      </c>
      <c r="Z1309">
        <v>1.34</v>
      </c>
      <c r="AA1309">
        <v>1.35</v>
      </c>
      <c r="AB1309">
        <v>1.38</v>
      </c>
      <c r="AC1309">
        <v>1.39</v>
      </c>
      <c r="AD1309">
        <v>1.4</v>
      </c>
      <c r="AE1309">
        <v>1.41</v>
      </c>
      <c r="AF1309">
        <v>1.41</v>
      </c>
      <c r="AG1309">
        <v>1.38</v>
      </c>
      <c r="AH1309">
        <v>1.32</v>
      </c>
      <c r="AI1309">
        <v>1.24</v>
      </c>
      <c r="AJ1309">
        <v>1.1599999999999999</v>
      </c>
      <c r="AK1309">
        <v>1.08</v>
      </c>
    </row>
    <row r="1310" spans="1:37" x14ac:dyDescent="0.3">
      <c r="A1310" s="86" t="str">
        <f t="shared" si="20"/>
        <v>SDGbaseTra_UrbAS_IRTPVAXangas</v>
      </c>
      <c r="B1310" s="2" t="s">
        <v>222</v>
      </c>
      <c r="C1310" s="4" t="s">
        <v>232</v>
      </c>
      <c r="D1310" s="7" t="s">
        <v>212</v>
      </c>
      <c r="E1310" t="s">
        <v>20</v>
      </c>
      <c r="F1310">
        <v>1</v>
      </c>
      <c r="G1310">
        <v>1.05</v>
      </c>
      <c r="H1310">
        <v>1.07</v>
      </c>
      <c r="I1310">
        <v>1.05</v>
      </c>
      <c r="J1310">
        <v>1.05</v>
      </c>
      <c r="K1310">
        <v>1.06</v>
      </c>
      <c r="L1310">
        <v>1.06</v>
      </c>
      <c r="M1310">
        <v>1.08</v>
      </c>
      <c r="N1310">
        <v>1.0900000000000001</v>
      </c>
      <c r="O1310">
        <v>1.1599999999999999</v>
      </c>
      <c r="P1310">
        <v>1.18</v>
      </c>
      <c r="Q1310">
        <v>1.19</v>
      </c>
      <c r="R1310">
        <v>1.19</v>
      </c>
      <c r="S1310">
        <v>1.19</v>
      </c>
      <c r="T1310">
        <v>1.2</v>
      </c>
      <c r="U1310">
        <v>1.2</v>
      </c>
      <c r="V1310">
        <v>1.21</v>
      </c>
      <c r="W1310">
        <v>1.21</v>
      </c>
      <c r="X1310">
        <v>1.22</v>
      </c>
      <c r="Y1310">
        <v>1.22</v>
      </c>
      <c r="Z1310">
        <v>1.22</v>
      </c>
      <c r="AA1310">
        <v>1.22</v>
      </c>
      <c r="AB1310">
        <v>1.24</v>
      </c>
      <c r="AC1310">
        <v>1.25</v>
      </c>
      <c r="AD1310">
        <v>1.25</v>
      </c>
      <c r="AE1310">
        <v>1.25</v>
      </c>
      <c r="AF1310">
        <v>1.26</v>
      </c>
      <c r="AG1310">
        <v>1.25</v>
      </c>
      <c r="AH1310">
        <v>1.24</v>
      </c>
      <c r="AI1310">
        <v>1.22</v>
      </c>
      <c r="AJ1310">
        <v>1.2</v>
      </c>
      <c r="AK1310">
        <v>1.18</v>
      </c>
    </row>
    <row r="1311" spans="1:37" x14ac:dyDescent="0.3">
      <c r="A1311" s="86" t="str">
        <f t="shared" si="20"/>
        <v>SDGbaseTra_UrbAS_IRTPVAXapgm</v>
      </c>
      <c r="B1311" s="2" t="s">
        <v>222</v>
      </c>
      <c r="C1311" s="4" t="s">
        <v>232</v>
      </c>
      <c r="D1311" s="7" t="s">
        <v>212</v>
      </c>
      <c r="E1311" t="s">
        <v>21</v>
      </c>
      <c r="F1311">
        <v>1</v>
      </c>
      <c r="G1311">
        <v>0.69</v>
      </c>
      <c r="H1311">
        <v>0.82</v>
      </c>
      <c r="I1311">
        <v>0.95</v>
      </c>
      <c r="J1311">
        <v>1.05</v>
      </c>
      <c r="K1311">
        <v>1.0900000000000001</v>
      </c>
      <c r="L1311">
        <v>1.0900000000000001</v>
      </c>
      <c r="M1311">
        <v>1.01</v>
      </c>
      <c r="N1311">
        <v>0.97</v>
      </c>
      <c r="O1311">
        <v>0.95</v>
      </c>
      <c r="P1311">
        <v>0.94</v>
      </c>
      <c r="Q1311">
        <v>0.94</v>
      </c>
      <c r="R1311">
        <v>0.97</v>
      </c>
      <c r="S1311">
        <v>0.98</v>
      </c>
      <c r="T1311">
        <v>0.99</v>
      </c>
      <c r="U1311">
        <v>0.99</v>
      </c>
      <c r="V1311">
        <v>1</v>
      </c>
      <c r="W1311">
        <v>1</v>
      </c>
      <c r="X1311">
        <v>1</v>
      </c>
      <c r="Y1311">
        <v>1</v>
      </c>
      <c r="Z1311">
        <v>1</v>
      </c>
      <c r="AA1311">
        <v>1</v>
      </c>
      <c r="AB1311">
        <v>1.4</v>
      </c>
      <c r="AC1311">
        <v>1.53</v>
      </c>
      <c r="AD1311">
        <v>1.5</v>
      </c>
      <c r="AE1311">
        <v>1.44</v>
      </c>
      <c r="AF1311">
        <v>1.39</v>
      </c>
      <c r="AG1311">
        <v>1.36</v>
      </c>
      <c r="AH1311">
        <v>1.55</v>
      </c>
      <c r="AI1311">
        <v>1.67</v>
      </c>
      <c r="AJ1311">
        <v>1.68</v>
      </c>
      <c r="AK1311">
        <v>1.67</v>
      </c>
    </row>
    <row r="1312" spans="1:37" x14ac:dyDescent="0.3">
      <c r="A1312" s="86" t="str">
        <f t="shared" si="20"/>
        <v>SDGbaseTra_UrbAS_IRTPVAXamore</v>
      </c>
      <c r="B1312" s="2" t="s">
        <v>222</v>
      </c>
      <c r="C1312" s="4" t="s">
        <v>232</v>
      </c>
      <c r="D1312" s="7" t="s">
        <v>212</v>
      </c>
      <c r="E1312" t="s">
        <v>22</v>
      </c>
      <c r="F1312">
        <v>1</v>
      </c>
      <c r="G1312">
        <v>1.06</v>
      </c>
      <c r="H1312">
        <v>1.07</v>
      </c>
      <c r="I1312">
        <v>1.06</v>
      </c>
      <c r="J1312">
        <v>1.06</v>
      </c>
      <c r="K1312">
        <v>1.06</v>
      </c>
      <c r="L1312">
        <v>1.06</v>
      </c>
      <c r="M1312">
        <v>1.06</v>
      </c>
      <c r="N1312">
        <v>1.06</v>
      </c>
      <c r="O1312">
        <v>1.0900000000000001</v>
      </c>
      <c r="P1312">
        <v>1.0900000000000001</v>
      </c>
      <c r="Q1312">
        <v>1.08</v>
      </c>
      <c r="R1312">
        <v>1.07</v>
      </c>
      <c r="S1312">
        <v>1.07</v>
      </c>
      <c r="T1312">
        <v>1.06</v>
      </c>
      <c r="U1312">
        <v>1.06</v>
      </c>
      <c r="V1312">
        <v>1.06</v>
      </c>
      <c r="W1312">
        <v>1.06</v>
      </c>
      <c r="X1312">
        <v>1.06</v>
      </c>
      <c r="Y1312">
        <v>1.05</v>
      </c>
      <c r="Z1312">
        <v>1.05</v>
      </c>
      <c r="AA1312">
        <v>1.04</v>
      </c>
      <c r="AB1312">
        <v>1.04</v>
      </c>
      <c r="AC1312">
        <v>1.04</v>
      </c>
      <c r="AD1312">
        <v>1.04</v>
      </c>
      <c r="AE1312">
        <v>1.03</v>
      </c>
      <c r="AF1312">
        <v>1.03</v>
      </c>
      <c r="AG1312">
        <v>1.03</v>
      </c>
      <c r="AH1312">
        <v>1.01</v>
      </c>
      <c r="AI1312">
        <v>0.99</v>
      </c>
      <c r="AJ1312">
        <v>0.97</v>
      </c>
      <c r="AK1312">
        <v>0.95</v>
      </c>
    </row>
    <row r="1313" spans="1:37" x14ac:dyDescent="0.3">
      <c r="A1313" s="86" t="str">
        <f t="shared" si="20"/>
        <v>SDGbaseTra_UrbAS_IRTPVAXamine</v>
      </c>
      <c r="B1313" s="2" t="s">
        <v>222</v>
      </c>
      <c r="C1313" s="4" t="s">
        <v>232</v>
      </c>
      <c r="D1313" s="7" t="s">
        <v>212</v>
      </c>
      <c r="E1313" t="s">
        <v>23</v>
      </c>
      <c r="F1313">
        <v>1</v>
      </c>
      <c r="G1313">
        <v>1.03</v>
      </c>
      <c r="H1313">
        <v>1.04</v>
      </c>
      <c r="I1313">
        <v>1.05</v>
      </c>
      <c r="J1313">
        <v>1.07</v>
      </c>
      <c r="K1313">
        <v>1.06</v>
      </c>
      <c r="L1313">
        <v>1.06</v>
      </c>
      <c r="M1313">
        <v>1.06</v>
      </c>
      <c r="N1313">
        <v>1.05</v>
      </c>
      <c r="O1313">
        <v>1.06</v>
      </c>
      <c r="P1313">
        <v>1.05</v>
      </c>
      <c r="Q1313">
        <v>1.05</v>
      </c>
      <c r="R1313">
        <v>1.04</v>
      </c>
      <c r="S1313">
        <v>1.04</v>
      </c>
      <c r="T1313">
        <v>1.04</v>
      </c>
      <c r="U1313">
        <v>1.04</v>
      </c>
      <c r="V1313">
        <v>1.04</v>
      </c>
      <c r="W1313">
        <v>1.04</v>
      </c>
      <c r="X1313">
        <v>1.05</v>
      </c>
      <c r="Y1313">
        <v>1.05</v>
      </c>
      <c r="Z1313">
        <v>1.05</v>
      </c>
      <c r="AA1313">
        <v>1.06</v>
      </c>
      <c r="AB1313">
        <v>1.05</v>
      </c>
      <c r="AC1313">
        <v>1.04</v>
      </c>
      <c r="AD1313">
        <v>1.04</v>
      </c>
      <c r="AE1313">
        <v>1.04</v>
      </c>
      <c r="AF1313">
        <v>1.05</v>
      </c>
      <c r="AG1313">
        <v>1.05</v>
      </c>
      <c r="AH1313">
        <v>1.05</v>
      </c>
      <c r="AI1313">
        <v>1.04</v>
      </c>
      <c r="AJ1313">
        <v>1.03</v>
      </c>
      <c r="AK1313">
        <v>1.03</v>
      </c>
    </row>
    <row r="1314" spans="1:37" x14ac:dyDescent="0.3">
      <c r="A1314" s="86" t="str">
        <f t="shared" si="20"/>
        <v>SDGbaseTra_UrbAS_IRTPVAXameat</v>
      </c>
      <c r="B1314" s="2" t="s">
        <v>222</v>
      </c>
      <c r="C1314" s="4" t="s">
        <v>232</v>
      </c>
      <c r="D1314" s="7" t="s">
        <v>212</v>
      </c>
      <c r="E1314" t="s">
        <v>24</v>
      </c>
      <c r="F1314">
        <v>1</v>
      </c>
      <c r="G1314">
        <v>0.96</v>
      </c>
      <c r="H1314">
        <v>0.93</v>
      </c>
      <c r="I1314">
        <v>0.93</v>
      </c>
      <c r="J1314">
        <v>0.92</v>
      </c>
      <c r="K1314">
        <v>0.92</v>
      </c>
      <c r="L1314">
        <v>0.93</v>
      </c>
      <c r="M1314">
        <v>0.93</v>
      </c>
      <c r="N1314">
        <v>0.93</v>
      </c>
      <c r="O1314">
        <v>0.93</v>
      </c>
      <c r="P1314">
        <v>0.94</v>
      </c>
      <c r="Q1314">
        <v>0.94</v>
      </c>
      <c r="R1314">
        <v>0.95</v>
      </c>
      <c r="S1314">
        <v>0.96</v>
      </c>
      <c r="T1314">
        <v>0.96</v>
      </c>
      <c r="U1314">
        <v>0.96</v>
      </c>
      <c r="V1314">
        <v>0.96</v>
      </c>
      <c r="W1314">
        <v>0.96</v>
      </c>
      <c r="X1314">
        <v>0.96</v>
      </c>
      <c r="Y1314">
        <v>0.95</v>
      </c>
      <c r="Z1314">
        <v>0.95</v>
      </c>
      <c r="AA1314">
        <v>0.95</v>
      </c>
      <c r="AB1314">
        <v>0.95</v>
      </c>
      <c r="AC1314">
        <v>0.95</v>
      </c>
      <c r="AD1314">
        <v>0.96</v>
      </c>
      <c r="AE1314">
        <v>0.96</v>
      </c>
      <c r="AF1314">
        <v>0.96</v>
      </c>
      <c r="AG1314">
        <v>0.96</v>
      </c>
      <c r="AH1314">
        <v>0.96</v>
      </c>
      <c r="AI1314">
        <v>0.96</v>
      </c>
      <c r="AJ1314">
        <v>0.97</v>
      </c>
      <c r="AK1314">
        <v>0.98</v>
      </c>
    </row>
    <row r="1315" spans="1:37" x14ac:dyDescent="0.3">
      <c r="A1315" s="86" t="str">
        <f t="shared" si="20"/>
        <v>SDGbaseTra_UrbAS_IRTPVAXapfis</v>
      </c>
      <c r="B1315" s="2" t="s">
        <v>222</v>
      </c>
      <c r="C1315" s="4" t="s">
        <v>232</v>
      </c>
      <c r="D1315" s="7" t="s">
        <v>212</v>
      </c>
      <c r="E1315" t="s">
        <v>25</v>
      </c>
      <c r="F1315">
        <v>1</v>
      </c>
      <c r="G1315">
        <v>1</v>
      </c>
      <c r="H1315">
        <v>0.99</v>
      </c>
      <c r="I1315">
        <v>0.98</v>
      </c>
      <c r="J1315">
        <v>0.97</v>
      </c>
      <c r="K1315">
        <v>0.97</v>
      </c>
      <c r="L1315">
        <v>0.97</v>
      </c>
      <c r="M1315">
        <v>0.97</v>
      </c>
      <c r="N1315">
        <v>0.97</v>
      </c>
      <c r="O1315">
        <v>0.98</v>
      </c>
      <c r="P1315">
        <v>0.98</v>
      </c>
      <c r="Q1315">
        <v>0.98</v>
      </c>
      <c r="R1315">
        <v>0.98</v>
      </c>
      <c r="S1315">
        <v>0.98</v>
      </c>
      <c r="T1315">
        <v>0.99</v>
      </c>
      <c r="U1315">
        <v>0.99</v>
      </c>
      <c r="V1315">
        <v>0.99</v>
      </c>
      <c r="W1315">
        <v>0.99</v>
      </c>
      <c r="X1315">
        <v>1</v>
      </c>
      <c r="Y1315">
        <v>0.99</v>
      </c>
      <c r="Z1315">
        <v>0.99</v>
      </c>
      <c r="AA1315">
        <v>0.99</v>
      </c>
      <c r="AB1315">
        <v>1</v>
      </c>
      <c r="AC1315">
        <v>1</v>
      </c>
      <c r="AD1315">
        <v>1</v>
      </c>
      <c r="AE1315">
        <v>1</v>
      </c>
      <c r="AF1315">
        <v>1</v>
      </c>
      <c r="AG1315">
        <v>1</v>
      </c>
      <c r="AH1315">
        <v>0.98</v>
      </c>
      <c r="AI1315">
        <v>0.97</v>
      </c>
      <c r="AJ1315">
        <v>0.96</v>
      </c>
      <c r="AK1315">
        <v>0.96</v>
      </c>
    </row>
    <row r="1316" spans="1:37" x14ac:dyDescent="0.3">
      <c r="A1316" s="86" t="str">
        <f t="shared" si="20"/>
        <v>SDGbaseTra_UrbAS_IRTPVAXavege</v>
      </c>
      <c r="B1316" s="2" t="s">
        <v>222</v>
      </c>
      <c r="C1316" s="4" t="s">
        <v>232</v>
      </c>
      <c r="D1316" s="7" t="s">
        <v>212</v>
      </c>
      <c r="E1316" t="s">
        <v>26</v>
      </c>
      <c r="F1316">
        <v>1</v>
      </c>
      <c r="G1316">
        <v>0.98</v>
      </c>
      <c r="H1316">
        <v>0.98</v>
      </c>
      <c r="I1316">
        <v>0.97</v>
      </c>
      <c r="J1316">
        <v>0.97</v>
      </c>
      <c r="K1316">
        <v>0.97</v>
      </c>
      <c r="L1316">
        <v>0.97</v>
      </c>
      <c r="M1316">
        <v>0.97</v>
      </c>
      <c r="N1316">
        <v>0.97</v>
      </c>
      <c r="O1316">
        <v>0.99</v>
      </c>
      <c r="P1316">
        <v>0.99</v>
      </c>
      <c r="Q1316">
        <v>0.99</v>
      </c>
      <c r="R1316">
        <v>0.99</v>
      </c>
      <c r="S1316">
        <v>0.99</v>
      </c>
      <c r="T1316">
        <v>0.99</v>
      </c>
      <c r="U1316">
        <v>0.99</v>
      </c>
      <c r="V1316">
        <v>1</v>
      </c>
      <c r="W1316">
        <v>1</v>
      </c>
      <c r="X1316">
        <v>1</v>
      </c>
      <c r="Y1316">
        <v>1</v>
      </c>
      <c r="Z1316">
        <v>1</v>
      </c>
      <c r="AA1316">
        <v>1</v>
      </c>
      <c r="AB1316">
        <v>1</v>
      </c>
      <c r="AC1316">
        <v>1</v>
      </c>
      <c r="AD1316">
        <v>1</v>
      </c>
      <c r="AE1316">
        <v>1</v>
      </c>
      <c r="AF1316">
        <v>1</v>
      </c>
      <c r="AG1316">
        <v>1</v>
      </c>
      <c r="AH1316">
        <v>0.99</v>
      </c>
      <c r="AI1316">
        <v>0.98</v>
      </c>
      <c r="AJ1316">
        <v>0.97</v>
      </c>
      <c r="AK1316">
        <v>0.96</v>
      </c>
    </row>
    <row r="1317" spans="1:37" x14ac:dyDescent="0.3">
      <c r="A1317" s="86" t="str">
        <f t="shared" si="20"/>
        <v>SDGbaseTra_UrbAS_IRTPVAXafats</v>
      </c>
      <c r="B1317" s="2" t="s">
        <v>222</v>
      </c>
      <c r="C1317" s="4" t="s">
        <v>232</v>
      </c>
      <c r="D1317" s="7" t="s">
        <v>212</v>
      </c>
      <c r="E1317" t="s">
        <v>27</v>
      </c>
      <c r="F1317">
        <v>1</v>
      </c>
      <c r="G1317">
        <v>0.97</v>
      </c>
      <c r="H1317">
        <v>0.96</v>
      </c>
      <c r="I1317">
        <v>0.94</v>
      </c>
      <c r="J1317">
        <v>0.93</v>
      </c>
      <c r="K1317">
        <v>0.93</v>
      </c>
      <c r="L1317">
        <v>0.93</v>
      </c>
      <c r="M1317">
        <v>0.92</v>
      </c>
      <c r="N1317">
        <v>0.92</v>
      </c>
      <c r="O1317">
        <v>1.01</v>
      </c>
      <c r="P1317">
        <v>1</v>
      </c>
      <c r="Q1317">
        <v>0.97</v>
      </c>
      <c r="R1317">
        <v>0.95</v>
      </c>
      <c r="S1317">
        <v>0.94</v>
      </c>
      <c r="T1317">
        <v>0.93</v>
      </c>
      <c r="U1317">
        <v>0.92</v>
      </c>
      <c r="V1317">
        <v>0.91</v>
      </c>
      <c r="W1317">
        <v>0.91</v>
      </c>
      <c r="X1317">
        <v>0.92</v>
      </c>
      <c r="Y1317">
        <v>0.92</v>
      </c>
      <c r="Z1317">
        <v>0.91</v>
      </c>
      <c r="AA1317">
        <v>0.92</v>
      </c>
      <c r="AB1317">
        <v>0.94</v>
      </c>
      <c r="AC1317">
        <v>0.94</v>
      </c>
      <c r="AD1317">
        <v>0.94</v>
      </c>
      <c r="AE1317">
        <v>0.93</v>
      </c>
      <c r="AF1317">
        <v>0.92</v>
      </c>
      <c r="AG1317">
        <v>0.91</v>
      </c>
      <c r="AH1317">
        <v>0.93</v>
      </c>
      <c r="AI1317">
        <v>0.93</v>
      </c>
      <c r="AJ1317">
        <v>0.93</v>
      </c>
      <c r="AK1317">
        <v>0.93</v>
      </c>
    </row>
    <row r="1318" spans="1:37" x14ac:dyDescent="0.3">
      <c r="A1318" s="86" t="str">
        <f t="shared" si="20"/>
        <v>SDGbaseTra_UrbAS_IRTPVAXadair</v>
      </c>
      <c r="B1318" s="2" t="s">
        <v>222</v>
      </c>
      <c r="C1318" s="4" t="s">
        <v>232</v>
      </c>
      <c r="D1318" s="7" t="s">
        <v>212</v>
      </c>
      <c r="E1318" t="s">
        <v>28</v>
      </c>
      <c r="F1318">
        <v>1</v>
      </c>
      <c r="G1318">
        <v>0.99</v>
      </c>
      <c r="H1318">
        <v>0.98</v>
      </c>
      <c r="I1318">
        <v>0.97</v>
      </c>
      <c r="J1318">
        <v>0.96</v>
      </c>
      <c r="K1318">
        <v>0.96</v>
      </c>
      <c r="L1318">
        <v>0.97</v>
      </c>
      <c r="M1318">
        <v>0.97</v>
      </c>
      <c r="N1318">
        <v>0.97</v>
      </c>
      <c r="O1318">
        <v>0.98</v>
      </c>
      <c r="P1318">
        <v>0.98</v>
      </c>
      <c r="Q1318">
        <v>0.98</v>
      </c>
      <c r="R1318">
        <v>0.98</v>
      </c>
      <c r="S1318">
        <v>0.98</v>
      </c>
      <c r="T1318">
        <v>0.99</v>
      </c>
      <c r="U1318">
        <v>0.99</v>
      </c>
      <c r="V1318">
        <v>0.99</v>
      </c>
      <c r="W1318">
        <v>0.99</v>
      </c>
      <c r="X1318">
        <v>1</v>
      </c>
      <c r="Y1318">
        <v>1</v>
      </c>
      <c r="Z1318">
        <v>0.99</v>
      </c>
      <c r="AA1318">
        <v>0.99</v>
      </c>
      <c r="AB1318">
        <v>1</v>
      </c>
      <c r="AC1318">
        <v>1</v>
      </c>
      <c r="AD1318">
        <v>1</v>
      </c>
      <c r="AE1318">
        <v>1</v>
      </c>
      <c r="AF1318">
        <v>1</v>
      </c>
      <c r="AG1318">
        <v>0.99</v>
      </c>
      <c r="AH1318">
        <v>0.98</v>
      </c>
      <c r="AI1318">
        <v>0.97</v>
      </c>
      <c r="AJ1318">
        <v>0.97</v>
      </c>
      <c r="AK1318">
        <v>0.96</v>
      </c>
    </row>
    <row r="1319" spans="1:37" x14ac:dyDescent="0.3">
      <c r="A1319" s="86" t="str">
        <f t="shared" si="20"/>
        <v>SDGbaseTra_UrbAS_IRTPVAXagrai</v>
      </c>
      <c r="B1319" s="2" t="s">
        <v>222</v>
      </c>
      <c r="C1319" s="4" t="s">
        <v>232</v>
      </c>
      <c r="D1319" s="7" t="s">
        <v>212</v>
      </c>
      <c r="E1319" t="s">
        <v>29</v>
      </c>
      <c r="F1319">
        <v>1</v>
      </c>
      <c r="G1319">
        <v>1</v>
      </c>
      <c r="H1319">
        <v>0.98</v>
      </c>
      <c r="I1319">
        <v>0.97</v>
      </c>
      <c r="J1319">
        <v>0.97</v>
      </c>
      <c r="K1319">
        <v>0.96</v>
      </c>
      <c r="L1319">
        <v>0.95</v>
      </c>
      <c r="M1319">
        <v>0.95</v>
      </c>
      <c r="N1319">
        <v>0.94</v>
      </c>
      <c r="O1319">
        <v>0.94</v>
      </c>
      <c r="P1319">
        <v>0.94</v>
      </c>
      <c r="Q1319">
        <v>0.93</v>
      </c>
      <c r="R1319">
        <v>0.94</v>
      </c>
      <c r="S1319">
        <v>0.93</v>
      </c>
      <c r="T1319">
        <v>0.93</v>
      </c>
      <c r="U1319">
        <v>0.93</v>
      </c>
      <c r="V1319">
        <v>0.93</v>
      </c>
      <c r="W1319">
        <v>0.93</v>
      </c>
      <c r="X1319">
        <v>0.93</v>
      </c>
      <c r="Y1319">
        <v>0.93</v>
      </c>
      <c r="Z1319">
        <v>0.93</v>
      </c>
      <c r="AA1319">
        <v>0.94</v>
      </c>
      <c r="AB1319">
        <v>0.94</v>
      </c>
      <c r="AC1319">
        <v>0.94</v>
      </c>
      <c r="AD1319">
        <v>0.94</v>
      </c>
      <c r="AE1319">
        <v>0.94</v>
      </c>
      <c r="AF1319">
        <v>0.95</v>
      </c>
      <c r="AG1319">
        <v>0.94</v>
      </c>
      <c r="AH1319">
        <v>0.93</v>
      </c>
      <c r="AI1319">
        <v>0.92</v>
      </c>
      <c r="AJ1319">
        <v>0.92</v>
      </c>
      <c r="AK1319">
        <v>0.92</v>
      </c>
    </row>
    <row r="1320" spans="1:37" x14ac:dyDescent="0.3">
      <c r="A1320" s="86" t="str">
        <f t="shared" si="20"/>
        <v>SDGbaseTra_UrbAS_IRTPVAXastar</v>
      </c>
      <c r="B1320" s="2" t="s">
        <v>222</v>
      </c>
      <c r="C1320" s="4" t="s">
        <v>232</v>
      </c>
      <c r="D1320" s="7" t="s">
        <v>212</v>
      </c>
      <c r="E1320" t="s">
        <v>30</v>
      </c>
      <c r="F1320">
        <v>1</v>
      </c>
      <c r="G1320">
        <v>0.99</v>
      </c>
      <c r="H1320">
        <v>0.97</v>
      </c>
      <c r="I1320">
        <v>0.97</v>
      </c>
      <c r="J1320">
        <v>0.96</v>
      </c>
      <c r="K1320">
        <v>0.95</v>
      </c>
      <c r="L1320">
        <v>0.94</v>
      </c>
      <c r="M1320">
        <v>0.94</v>
      </c>
      <c r="N1320">
        <v>0.94</v>
      </c>
      <c r="O1320">
        <v>0.93</v>
      </c>
      <c r="P1320">
        <v>0.93</v>
      </c>
      <c r="Q1320">
        <v>0.93</v>
      </c>
      <c r="R1320">
        <v>0.93</v>
      </c>
      <c r="S1320">
        <v>0.92</v>
      </c>
      <c r="T1320">
        <v>0.92</v>
      </c>
      <c r="U1320">
        <v>0.92</v>
      </c>
      <c r="V1320">
        <v>0.92</v>
      </c>
      <c r="W1320">
        <v>0.91</v>
      </c>
      <c r="X1320">
        <v>0.91</v>
      </c>
      <c r="Y1320">
        <v>0.91</v>
      </c>
      <c r="Z1320">
        <v>0.91</v>
      </c>
      <c r="AA1320">
        <v>0.91</v>
      </c>
      <c r="AB1320">
        <v>0.91</v>
      </c>
      <c r="AC1320">
        <v>0.91</v>
      </c>
      <c r="AD1320">
        <v>0.92</v>
      </c>
      <c r="AE1320">
        <v>0.92</v>
      </c>
      <c r="AF1320">
        <v>0.92</v>
      </c>
      <c r="AG1320">
        <v>0.9</v>
      </c>
      <c r="AH1320">
        <v>0.87</v>
      </c>
      <c r="AI1320">
        <v>0.85</v>
      </c>
      <c r="AJ1320">
        <v>0.84</v>
      </c>
      <c r="AK1320">
        <v>0.82</v>
      </c>
    </row>
    <row r="1321" spans="1:37" x14ac:dyDescent="0.3">
      <c r="A1321" s="86" t="str">
        <f t="shared" si="20"/>
        <v>SDGbaseTra_UrbAS_IRTPVAXafeed</v>
      </c>
      <c r="B1321" s="2" t="s">
        <v>222</v>
      </c>
      <c r="C1321" s="4" t="s">
        <v>232</v>
      </c>
      <c r="D1321" s="7" t="s">
        <v>212</v>
      </c>
      <c r="E1321" t="s">
        <v>31</v>
      </c>
      <c r="F1321">
        <v>1</v>
      </c>
      <c r="G1321">
        <v>0.76</v>
      </c>
      <c r="H1321">
        <v>0.86</v>
      </c>
      <c r="I1321">
        <v>0.85</v>
      </c>
      <c r="J1321">
        <v>0.85</v>
      </c>
      <c r="K1321">
        <v>0.9</v>
      </c>
      <c r="L1321">
        <v>0.91</v>
      </c>
      <c r="M1321">
        <v>0.91</v>
      </c>
      <c r="N1321">
        <v>0.92</v>
      </c>
      <c r="O1321">
        <v>0.96</v>
      </c>
      <c r="P1321">
        <v>0.95</v>
      </c>
      <c r="Q1321">
        <v>0.95</v>
      </c>
      <c r="R1321">
        <v>0.97</v>
      </c>
      <c r="S1321">
        <v>0.97</v>
      </c>
      <c r="T1321">
        <v>0.97</v>
      </c>
      <c r="U1321">
        <v>0.97</v>
      </c>
      <c r="V1321">
        <v>0.98</v>
      </c>
      <c r="W1321">
        <v>0.98</v>
      </c>
      <c r="X1321">
        <v>0.98</v>
      </c>
      <c r="Y1321">
        <v>0.98</v>
      </c>
      <c r="Z1321">
        <v>0.99</v>
      </c>
      <c r="AA1321">
        <v>0.99</v>
      </c>
      <c r="AB1321">
        <v>1</v>
      </c>
      <c r="AC1321">
        <v>1</v>
      </c>
      <c r="AD1321">
        <v>1</v>
      </c>
      <c r="AE1321">
        <v>0.99</v>
      </c>
      <c r="AF1321">
        <v>0.99</v>
      </c>
      <c r="AG1321">
        <v>0.99</v>
      </c>
      <c r="AH1321">
        <v>1.04</v>
      </c>
      <c r="AI1321">
        <v>1.06</v>
      </c>
      <c r="AJ1321">
        <v>1.06</v>
      </c>
      <c r="AK1321">
        <v>1.05</v>
      </c>
    </row>
    <row r="1322" spans="1:37" x14ac:dyDescent="0.3">
      <c r="A1322" s="86" t="str">
        <f t="shared" si="20"/>
        <v>SDGbaseTra_UrbAS_IRTPVAXabake</v>
      </c>
      <c r="B1322" s="2" t="s">
        <v>222</v>
      </c>
      <c r="C1322" s="4" t="s">
        <v>232</v>
      </c>
      <c r="D1322" s="7" t="s">
        <v>212</v>
      </c>
      <c r="E1322" t="s">
        <v>32</v>
      </c>
      <c r="F1322">
        <v>1</v>
      </c>
      <c r="G1322">
        <v>1.01</v>
      </c>
      <c r="H1322">
        <v>1</v>
      </c>
      <c r="I1322">
        <v>1</v>
      </c>
      <c r="J1322">
        <v>0.99</v>
      </c>
      <c r="K1322">
        <v>0.99</v>
      </c>
      <c r="L1322">
        <v>0.99</v>
      </c>
      <c r="M1322">
        <v>0.99</v>
      </c>
      <c r="N1322">
        <v>0.99</v>
      </c>
      <c r="O1322">
        <v>0.98</v>
      </c>
      <c r="P1322">
        <v>0.98</v>
      </c>
      <c r="Q1322">
        <v>0.98</v>
      </c>
      <c r="R1322">
        <v>0.99</v>
      </c>
      <c r="S1322">
        <v>0.99</v>
      </c>
      <c r="T1322">
        <v>0.99</v>
      </c>
      <c r="U1322">
        <v>1</v>
      </c>
      <c r="V1322">
        <v>1</v>
      </c>
      <c r="W1322">
        <v>1</v>
      </c>
      <c r="X1322">
        <v>1</v>
      </c>
      <c r="Y1322">
        <v>1</v>
      </c>
      <c r="Z1322">
        <v>1</v>
      </c>
      <c r="AA1322">
        <v>1</v>
      </c>
      <c r="AB1322">
        <v>1</v>
      </c>
      <c r="AC1322">
        <v>1</v>
      </c>
      <c r="AD1322">
        <v>1</v>
      </c>
      <c r="AE1322">
        <v>1</v>
      </c>
      <c r="AF1322">
        <v>1</v>
      </c>
      <c r="AG1322">
        <v>1</v>
      </c>
      <c r="AH1322">
        <v>0.98</v>
      </c>
      <c r="AI1322">
        <v>0.96</v>
      </c>
      <c r="AJ1322">
        <v>0.96</v>
      </c>
      <c r="AK1322">
        <v>0.95</v>
      </c>
    </row>
    <row r="1323" spans="1:37" x14ac:dyDescent="0.3">
      <c r="A1323" s="86" t="str">
        <f t="shared" si="20"/>
        <v>SDGbaseTra_UrbAS_IRTPVAXasuga</v>
      </c>
      <c r="B1323" s="2" t="s">
        <v>222</v>
      </c>
      <c r="C1323" s="4" t="s">
        <v>232</v>
      </c>
      <c r="D1323" s="7" t="s">
        <v>212</v>
      </c>
      <c r="E1323" t="s">
        <v>33</v>
      </c>
      <c r="F1323">
        <v>1</v>
      </c>
      <c r="G1323">
        <v>1</v>
      </c>
      <c r="H1323">
        <v>1</v>
      </c>
      <c r="I1323">
        <v>0.99</v>
      </c>
      <c r="J1323">
        <v>0.98</v>
      </c>
      <c r="K1323">
        <v>0.98</v>
      </c>
      <c r="L1323">
        <v>0.98</v>
      </c>
      <c r="M1323">
        <v>0.97</v>
      </c>
      <c r="N1323">
        <v>0.97</v>
      </c>
      <c r="O1323">
        <v>0.97</v>
      </c>
      <c r="P1323">
        <v>0.97</v>
      </c>
      <c r="Q1323">
        <v>0.96</v>
      </c>
      <c r="R1323">
        <v>0.97</v>
      </c>
      <c r="S1323">
        <v>0.97</v>
      </c>
      <c r="T1323">
        <v>0.97</v>
      </c>
      <c r="U1323">
        <v>0.97</v>
      </c>
      <c r="V1323">
        <v>0.97</v>
      </c>
      <c r="W1323">
        <v>0.97</v>
      </c>
      <c r="X1323">
        <v>0.97</v>
      </c>
      <c r="Y1323">
        <v>0.97</v>
      </c>
      <c r="Z1323">
        <v>0.97</v>
      </c>
      <c r="AA1323">
        <v>0.97</v>
      </c>
      <c r="AB1323">
        <v>0.97</v>
      </c>
      <c r="AC1323">
        <v>0.97</v>
      </c>
      <c r="AD1323">
        <v>0.97</v>
      </c>
      <c r="AE1323">
        <v>0.97</v>
      </c>
      <c r="AF1323">
        <v>0.97</v>
      </c>
      <c r="AG1323">
        <v>0.98</v>
      </c>
      <c r="AH1323">
        <v>0.96</v>
      </c>
      <c r="AI1323">
        <v>0.95</v>
      </c>
      <c r="AJ1323">
        <v>0.95</v>
      </c>
      <c r="AK1323">
        <v>0.95</v>
      </c>
    </row>
    <row r="1324" spans="1:37" x14ac:dyDescent="0.3">
      <c r="A1324" s="86" t="str">
        <f t="shared" si="20"/>
        <v>SDGbaseTra_UrbAS_IRTPVAXaconf</v>
      </c>
      <c r="B1324" s="2" t="s">
        <v>222</v>
      </c>
      <c r="C1324" s="4" t="s">
        <v>232</v>
      </c>
      <c r="D1324" s="7" t="s">
        <v>212</v>
      </c>
      <c r="E1324" t="s">
        <v>34</v>
      </c>
      <c r="F1324">
        <v>1</v>
      </c>
      <c r="G1324">
        <v>1</v>
      </c>
      <c r="H1324">
        <v>1</v>
      </c>
      <c r="I1324">
        <v>0.99</v>
      </c>
      <c r="J1324">
        <v>0.98</v>
      </c>
      <c r="K1324">
        <v>0.98</v>
      </c>
      <c r="L1324">
        <v>0.99</v>
      </c>
      <c r="M1324">
        <v>0.99</v>
      </c>
      <c r="N1324">
        <v>0.99</v>
      </c>
      <c r="O1324">
        <v>1</v>
      </c>
      <c r="P1324">
        <v>1</v>
      </c>
      <c r="Q1324">
        <v>1</v>
      </c>
      <c r="R1324">
        <v>1.01</v>
      </c>
      <c r="S1324">
        <v>1.02</v>
      </c>
      <c r="T1324">
        <v>1.02</v>
      </c>
      <c r="U1324">
        <v>1.03</v>
      </c>
      <c r="V1324">
        <v>1.03</v>
      </c>
      <c r="W1324">
        <v>1.04</v>
      </c>
      <c r="X1324">
        <v>1.04</v>
      </c>
      <c r="Y1324">
        <v>1.03</v>
      </c>
      <c r="Z1324">
        <v>1.03</v>
      </c>
      <c r="AA1324">
        <v>1.04</v>
      </c>
      <c r="AB1324">
        <v>1.04</v>
      </c>
      <c r="AC1324">
        <v>1.04</v>
      </c>
      <c r="AD1324">
        <v>1.04</v>
      </c>
      <c r="AE1324">
        <v>1.04</v>
      </c>
      <c r="AF1324">
        <v>1.04</v>
      </c>
      <c r="AG1324">
        <v>1.03</v>
      </c>
      <c r="AH1324">
        <v>1.02</v>
      </c>
      <c r="AI1324">
        <v>1</v>
      </c>
      <c r="AJ1324">
        <v>0.99</v>
      </c>
      <c r="AK1324">
        <v>0.97</v>
      </c>
    </row>
    <row r="1325" spans="1:37" x14ac:dyDescent="0.3">
      <c r="A1325" s="86" t="str">
        <f t="shared" si="20"/>
        <v>SDGbaseTra_UrbAS_IRTPVAXapast</v>
      </c>
      <c r="B1325" s="2" t="s">
        <v>222</v>
      </c>
      <c r="C1325" s="4" t="s">
        <v>232</v>
      </c>
      <c r="D1325" s="7" t="s">
        <v>212</v>
      </c>
      <c r="E1325" t="s">
        <v>35</v>
      </c>
      <c r="F1325">
        <v>1</v>
      </c>
      <c r="G1325">
        <v>0.92</v>
      </c>
      <c r="H1325">
        <v>0.94</v>
      </c>
      <c r="I1325">
        <v>0.92</v>
      </c>
      <c r="J1325">
        <v>0.91</v>
      </c>
      <c r="K1325">
        <v>0.93</v>
      </c>
      <c r="L1325">
        <v>0.93</v>
      </c>
      <c r="M1325">
        <v>0.93</v>
      </c>
      <c r="N1325">
        <v>0.93</v>
      </c>
      <c r="O1325">
        <v>0.98</v>
      </c>
      <c r="P1325">
        <v>0.98</v>
      </c>
      <c r="Q1325">
        <v>0.96</v>
      </c>
      <c r="R1325">
        <v>0.97</v>
      </c>
      <c r="S1325">
        <v>0.98</v>
      </c>
      <c r="T1325">
        <v>0.98</v>
      </c>
      <c r="U1325">
        <v>0.97</v>
      </c>
      <c r="V1325">
        <v>0.97</v>
      </c>
      <c r="W1325">
        <v>0.98</v>
      </c>
      <c r="X1325">
        <v>0.98</v>
      </c>
      <c r="Y1325">
        <v>0.97</v>
      </c>
      <c r="Z1325">
        <v>0.96</v>
      </c>
      <c r="AA1325">
        <v>0.96</v>
      </c>
      <c r="AB1325">
        <v>0.97</v>
      </c>
      <c r="AC1325">
        <v>0.97</v>
      </c>
      <c r="AD1325">
        <v>0.97</v>
      </c>
      <c r="AE1325">
        <v>0.97</v>
      </c>
      <c r="AF1325">
        <v>0.97</v>
      </c>
      <c r="AG1325">
        <v>0.97</v>
      </c>
      <c r="AH1325">
        <v>0.97</v>
      </c>
      <c r="AI1325">
        <v>0.98</v>
      </c>
      <c r="AJ1325">
        <v>0.97</v>
      </c>
      <c r="AK1325">
        <v>0.97</v>
      </c>
    </row>
    <row r="1326" spans="1:37" x14ac:dyDescent="0.3">
      <c r="A1326" s="86" t="str">
        <f t="shared" si="20"/>
        <v>SDGbaseTra_UrbAS_IRTPVAXaofoo</v>
      </c>
      <c r="B1326" s="2" t="s">
        <v>222</v>
      </c>
      <c r="C1326" s="4" t="s">
        <v>232</v>
      </c>
      <c r="D1326" s="7" t="s">
        <v>212</v>
      </c>
      <c r="E1326" t="s">
        <v>36</v>
      </c>
      <c r="F1326">
        <v>1</v>
      </c>
      <c r="G1326">
        <v>0.96</v>
      </c>
      <c r="H1326">
        <v>0.96</v>
      </c>
      <c r="I1326">
        <v>0.95</v>
      </c>
      <c r="J1326">
        <v>0.95</v>
      </c>
      <c r="K1326">
        <v>0.95</v>
      </c>
      <c r="L1326">
        <v>0.96</v>
      </c>
      <c r="M1326">
        <v>0.96</v>
      </c>
      <c r="N1326">
        <v>0.96</v>
      </c>
      <c r="O1326">
        <v>0.98</v>
      </c>
      <c r="P1326">
        <v>0.98</v>
      </c>
      <c r="Q1326">
        <v>0.97</v>
      </c>
      <c r="R1326">
        <v>0.97</v>
      </c>
      <c r="S1326">
        <v>0.98</v>
      </c>
      <c r="T1326">
        <v>0.98</v>
      </c>
      <c r="U1326">
        <v>0.98</v>
      </c>
      <c r="V1326">
        <v>0.98</v>
      </c>
      <c r="W1326">
        <v>0.98</v>
      </c>
      <c r="X1326">
        <v>0.98</v>
      </c>
      <c r="Y1326">
        <v>0.98</v>
      </c>
      <c r="Z1326">
        <v>0.98</v>
      </c>
      <c r="AA1326">
        <v>0.98</v>
      </c>
      <c r="AB1326">
        <v>0.99</v>
      </c>
      <c r="AC1326">
        <v>0.99</v>
      </c>
      <c r="AD1326">
        <v>0.98</v>
      </c>
      <c r="AE1326">
        <v>0.98</v>
      </c>
      <c r="AF1326">
        <v>0.98</v>
      </c>
      <c r="AG1326">
        <v>0.98</v>
      </c>
      <c r="AH1326">
        <v>0.98</v>
      </c>
      <c r="AI1326">
        <v>0.97</v>
      </c>
      <c r="AJ1326">
        <v>0.97</v>
      </c>
      <c r="AK1326">
        <v>0.97</v>
      </c>
    </row>
    <row r="1327" spans="1:37" x14ac:dyDescent="0.3">
      <c r="A1327" s="86" t="str">
        <f t="shared" si="20"/>
        <v>SDGbaseTra_UrbAS_IRTPVAXabevt</v>
      </c>
      <c r="B1327" s="2" t="s">
        <v>222</v>
      </c>
      <c r="C1327" s="4" t="s">
        <v>232</v>
      </c>
      <c r="D1327" s="7" t="s">
        <v>212</v>
      </c>
      <c r="E1327" t="s">
        <v>37</v>
      </c>
      <c r="F1327">
        <v>1</v>
      </c>
      <c r="G1327">
        <v>0.99</v>
      </c>
      <c r="H1327">
        <v>1.01</v>
      </c>
      <c r="I1327">
        <v>0.99</v>
      </c>
      <c r="J1327">
        <v>0.98</v>
      </c>
      <c r="K1327">
        <v>0.99</v>
      </c>
      <c r="L1327">
        <v>0.99</v>
      </c>
      <c r="M1327">
        <v>0.99</v>
      </c>
      <c r="N1327">
        <v>0.99</v>
      </c>
      <c r="O1327">
        <v>1.03</v>
      </c>
      <c r="P1327">
        <v>1.02</v>
      </c>
      <c r="Q1327">
        <v>1.01</v>
      </c>
      <c r="R1327">
        <v>1.01</v>
      </c>
      <c r="S1327">
        <v>1.01</v>
      </c>
      <c r="T1327">
        <v>1.01</v>
      </c>
      <c r="U1327">
        <v>1.01</v>
      </c>
      <c r="V1327">
        <v>1.01</v>
      </c>
      <c r="W1327">
        <v>1.01</v>
      </c>
      <c r="X1327">
        <v>1.01</v>
      </c>
      <c r="Y1327">
        <v>1.01</v>
      </c>
      <c r="Z1327">
        <v>1</v>
      </c>
      <c r="AA1327">
        <v>1</v>
      </c>
      <c r="AB1327">
        <v>1.02</v>
      </c>
      <c r="AC1327">
        <v>1.02</v>
      </c>
      <c r="AD1327">
        <v>1.01</v>
      </c>
      <c r="AE1327">
        <v>1.01</v>
      </c>
      <c r="AF1327">
        <v>1.01</v>
      </c>
      <c r="AG1327">
        <v>1.01</v>
      </c>
      <c r="AH1327">
        <v>1</v>
      </c>
      <c r="AI1327">
        <v>0.99</v>
      </c>
      <c r="AJ1327">
        <v>0.98</v>
      </c>
      <c r="AK1327">
        <v>0.97</v>
      </c>
    </row>
    <row r="1328" spans="1:37" x14ac:dyDescent="0.3">
      <c r="A1328" s="86" t="str">
        <f t="shared" si="20"/>
        <v>SDGbaseTra_UrbAS_IRTPVAXatext</v>
      </c>
      <c r="B1328" s="2" t="s">
        <v>222</v>
      </c>
      <c r="C1328" s="4" t="s">
        <v>232</v>
      </c>
      <c r="D1328" s="7" t="s">
        <v>212</v>
      </c>
      <c r="E1328" t="s">
        <v>38</v>
      </c>
      <c r="F1328">
        <v>1</v>
      </c>
      <c r="G1328">
        <v>1.0900000000000001</v>
      </c>
      <c r="H1328">
        <v>1.08</v>
      </c>
      <c r="I1328">
        <v>1.07</v>
      </c>
      <c r="J1328">
        <v>1.07</v>
      </c>
      <c r="K1328">
        <v>1.07</v>
      </c>
      <c r="L1328">
        <v>1.07</v>
      </c>
      <c r="M1328">
        <v>1.07</v>
      </c>
      <c r="N1328">
        <v>1.07</v>
      </c>
      <c r="O1328">
        <v>1.07</v>
      </c>
      <c r="P1328">
        <v>1.07</v>
      </c>
      <c r="Q1328">
        <v>1.07</v>
      </c>
      <c r="R1328">
        <v>1.07</v>
      </c>
      <c r="S1328">
        <v>1.08</v>
      </c>
      <c r="T1328">
        <v>1.08</v>
      </c>
      <c r="U1328">
        <v>1.08</v>
      </c>
      <c r="V1328">
        <v>1.0900000000000001</v>
      </c>
      <c r="W1328">
        <v>1.0900000000000001</v>
      </c>
      <c r="X1328">
        <v>1.1000000000000001</v>
      </c>
      <c r="Y1328">
        <v>1.0900000000000001</v>
      </c>
      <c r="Z1328">
        <v>1.0900000000000001</v>
      </c>
      <c r="AA1328">
        <v>1.0900000000000001</v>
      </c>
      <c r="AB1328">
        <v>1.0900000000000001</v>
      </c>
      <c r="AC1328">
        <v>1.08</v>
      </c>
      <c r="AD1328">
        <v>1.08</v>
      </c>
      <c r="AE1328">
        <v>1.08</v>
      </c>
      <c r="AF1328">
        <v>1.08</v>
      </c>
      <c r="AG1328">
        <v>1.08</v>
      </c>
      <c r="AH1328">
        <v>1.05</v>
      </c>
      <c r="AI1328">
        <v>1.03</v>
      </c>
      <c r="AJ1328">
        <v>1.01</v>
      </c>
      <c r="AK1328">
        <v>1</v>
      </c>
    </row>
    <row r="1329" spans="1:37" x14ac:dyDescent="0.3">
      <c r="A1329" s="86" t="str">
        <f t="shared" si="20"/>
        <v>SDGbaseTra_UrbAS_IRTPVAXaclth</v>
      </c>
      <c r="B1329" s="2" t="s">
        <v>222</v>
      </c>
      <c r="C1329" s="4" t="s">
        <v>232</v>
      </c>
      <c r="D1329" s="7" t="s">
        <v>212</v>
      </c>
      <c r="E1329" t="s">
        <v>39</v>
      </c>
      <c r="F1329">
        <v>1</v>
      </c>
      <c r="G1329">
        <v>1.1000000000000001</v>
      </c>
      <c r="H1329">
        <v>1.1000000000000001</v>
      </c>
      <c r="I1329">
        <v>1.0900000000000001</v>
      </c>
      <c r="J1329">
        <v>1.0900000000000001</v>
      </c>
      <c r="K1329">
        <v>1.08</v>
      </c>
      <c r="L1329">
        <v>1.08</v>
      </c>
      <c r="M1329">
        <v>1.0900000000000001</v>
      </c>
      <c r="N1329">
        <v>1.0900000000000001</v>
      </c>
      <c r="O1329">
        <v>1.08</v>
      </c>
      <c r="P1329">
        <v>1.08</v>
      </c>
      <c r="Q1329">
        <v>1.08</v>
      </c>
      <c r="R1329">
        <v>1.0900000000000001</v>
      </c>
      <c r="S1329">
        <v>1.0900000000000001</v>
      </c>
      <c r="T1329">
        <v>1.1000000000000001</v>
      </c>
      <c r="U1329">
        <v>1.1000000000000001</v>
      </c>
      <c r="V1329">
        <v>1.1100000000000001</v>
      </c>
      <c r="W1329">
        <v>1.1100000000000001</v>
      </c>
      <c r="X1329">
        <v>1.1100000000000001</v>
      </c>
      <c r="Y1329">
        <v>1.1100000000000001</v>
      </c>
      <c r="Z1329">
        <v>1.1100000000000001</v>
      </c>
      <c r="AA1329">
        <v>1.1100000000000001</v>
      </c>
      <c r="AB1329">
        <v>1.1000000000000001</v>
      </c>
      <c r="AC1329">
        <v>1.1000000000000001</v>
      </c>
      <c r="AD1329">
        <v>1.1000000000000001</v>
      </c>
      <c r="AE1329">
        <v>1.1000000000000001</v>
      </c>
      <c r="AF1329">
        <v>1.1000000000000001</v>
      </c>
      <c r="AG1329">
        <v>1.1000000000000001</v>
      </c>
      <c r="AH1329">
        <v>1.07</v>
      </c>
      <c r="AI1329">
        <v>1.04</v>
      </c>
      <c r="AJ1329">
        <v>1.02</v>
      </c>
      <c r="AK1329">
        <v>1.01</v>
      </c>
    </row>
    <row r="1330" spans="1:37" x14ac:dyDescent="0.3">
      <c r="A1330" s="86" t="str">
        <f t="shared" si="20"/>
        <v>SDGbaseTra_UrbAS_IRTPVAXaleat</v>
      </c>
      <c r="B1330" s="2" t="s">
        <v>222</v>
      </c>
      <c r="C1330" s="4" t="s">
        <v>232</v>
      </c>
      <c r="D1330" s="7" t="s">
        <v>212</v>
      </c>
      <c r="E1330" t="s">
        <v>40</v>
      </c>
      <c r="F1330">
        <v>1</v>
      </c>
      <c r="G1330">
        <v>1.0900000000000001</v>
      </c>
      <c r="H1330">
        <v>1.05</v>
      </c>
      <c r="I1330">
        <v>1.01</v>
      </c>
      <c r="J1330">
        <v>0.99</v>
      </c>
      <c r="K1330">
        <v>0.98</v>
      </c>
      <c r="L1330">
        <v>0.99</v>
      </c>
      <c r="M1330">
        <v>1</v>
      </c>
      <c r="N1330">
        <v>1.01</v>
      </c>
      <c r="O1330">
        <v>1.1100000000000001</v>
      </c>
      <c r="P1330">
        <v>1.1100000000000001</v>
      </c>
      <c r="Q1330">
        <v>1.0900000000000001</v>
      </c>
      <c r="R1330">
        <v>1.06</v>
      </c>
      <c r="S1330">
        <v>1.04</v>
      </c>
      <c r="T1330">
        <v>1.04</v>
      </c>
      <c r="U1330">
        <v>1.04</v>
      </c>
      <c r="V1330">
        <v>1.03</v>
      </c>
      <c r="W1330">
        <v>1.03</v>
      </c>
      <c r="X1330">
        <v>1.04</v>
      </c>
      <c r="Y1330">
        <v>1.03</v>
      </c>
      <c r="Z1330">
        <v>1.02</v>
      </c>
      <c r="AA1330">
        <v>1.01</v>
      </c>
      <c r="AB1330">
        <v>1.03</v>
      </c>
      <c r="AC1330">
        <v>1.04</v>
      </c>
      <c r="AD1330">
        <v>1.04</v>
      </c>
      <c r="AE1330">
        <v>1.04</v>
      </c>
      <c r="AF1330">
        <v>1.03</v>
      </c>
      <c r="AG1330">
        <v>1.03</v>
      </c>
      <c r="AH1330">
        <v>1</v>
      </c>
      <c r="AI1330">
        <v>0.96</v>
      </c>
      <c r="AJ1330">
        <v>0.94</v>
      </c>
      <c r="AK1330">
        <v>0.92</v>
      </c>
    </row>
    <row r="1331" spans="1:37" x14ac:dyDescent="0.3">
      <c r="A1331" s="86" t="str">
        <f t="shared" si="20"/>
        <v>SDGbaseTra_UrbAS_IRTPVAXafoot</v>
      </c>
      <c r="B1331" s="2" t="s">
        <v>222</v>
      </c>
      <c r="C1331" s="4" t="s">
        <v>232</v>
      </c>
      <c r="D1331" s="7" t="s">
        <v>212</v>
      </c>
      <c r="E1331" t="s">
        <v>41</v>
      </c>
      <c r="F1331">
        <v>1</v>
      </c>
      <c r="G1331">
        <v>1.0900000000000001</v>
      </c>
      <c r="H1331">
        <v>1.08</v>
      </c>
      <c r="I1331">
        <v>1.08</v>
      </c>
      <c r="J1331">
        <v>1.07</v>
      </c>
      <c r="K1331">
        <v>1.07</v>
      </c>
      <c r="L1331">
        <v>1.07</v>
      </c>
      <c r="M1331">
        <v>1.07</v>
      </c>
      <c r="N1331">
        <v>1.07</v>
      </c>
      <c r="O1331">
        <v>1.07</v>
      </c>
      <c r="P1331">
        <v>1.07</v>
      </c>
      <c r="Q1331">
        <v>1.07</v>
      </c>
      <c r="R1331">
        <v>1.07</v>
      </c>
      <c r="S1331">
        <v>1.07</v>
      </c>
      <c r="T1331">
        <v>1.08</v>
      </c>
      <c r="U1331">
        <v>1.08</v>
      </c>
      <c r="V1331">
        <v>1.0900000000000001</v>
      </c>
      <c r="W1331">
        <v>1.0900000000000001</v>
      </c>
      <c r="X1331">
        <v>1.0900000000000001</v>
      </c>
      <c r="Y1331">
        <v>1.0900000000000001</v>
      </c>
      <c r="Z1331">
        <v>1.0900000000000001</v>
      </c>
      <c r="AA1331">
        <v>1.0900000000000001</v>
      </c>
      <c r="AB1331">
        <v>1.0900000000000001</v>
      </c>
      <c r="AC1331">
        <v>1.08</v>
      </c>
      <c r="AD1331">
        <v>1.08</v>
      </c>
      <c r="AE1331">
        <v>1.08</v>
      </c>
      <c r="AF1331">
        <v>1.0900000000000001</v>
      </c>
      <c r="AG1331">
        <v>1.08</v>
      </c>
      <c r="AH1331">
        <v>1.06</v>
      </c>
      <c r="AI1331">
        <v>1.03</v>
      </c>
      <c r="AJ1331">
        <v>1.02</v>
      </c>
      <c r="AK1331">
        <v>1</v>
      </c>
    </row>
    <row r="1332" spans="1:37" x14ac:dyDescent="0.3">
      <c r="A1332" s="86" t="str">
        <f t="shared" si="20"/>
        <v>SDGbaseTra_UrbAS_IRTPVAXawood</v>
      </c>
      <c r="B1332" s="2" t="s">
        <v>222</v>
      </c>
      <c r="C1332" s="4" t="s">
        <v>232</v>
      </c>
      <c r="D1332" s="7" t="s">
        <v>212</v>
      </c>
      <c r="E1332" t="s">
        <v>42</v>
      </c>
      <c r="F1332">
        <v>1</v>
      </c>
      <c r="G1332">
        <v>1.01</v>
      </c>
      <c r="H1332">
        <v>1.01</v>
      </c>
      <c r="I1332">
        <v>1.01</v>
      </c>
      <c r="J1332">
        <v>1.02</v>
      </c>
      <c r="K1332">
        <v>1.02</v>
      </c>
      <c r="L1332">
        <v>1.02</v>
      </c>
      <c r="M1332">
        <v>1.02</v>
      </c>
      <c r="N1332">
        <v>1.02</v>
      </c>
      <c r="O1332">
        <v>1.02</v>
      </c>
      <c r="P1332">
        <v>1.02</v>
      </c>
      <c r="Q1332">
        <v>1.02</v>
      </c>
      <c r="R1332">
        <v>1.02</v>
      </c>
      <c r="S1332">
        <v>1.02</v>
      </c>
      <c r="T1332">
        <v>1.02</v>
      </c>
      <c r="U1332">
        <v>1.03</v>
      </c>
      <c r="V1332">
        <v>1.03</v>
      </c>
      <c r="W1332">
        <v>1.03</v>
      </c>
      <c r="X1332">
        <v>1.04</v>
      </c>
      <c r="Y1332">
        <v>1.04</v>
      </c>
      <c r="Z1332">
        <v>1.04</v>
      </c>
      <c r="AA1332">
        <v>1.04</v>
      </c>
      <c r="AB1332">
        <v>1.03</v>
      </c>
      <c r="AC1332">
        <v>1.03</v>
      </c>
      <c r="AD1332">
        <v>1.03</v>
      </c>
      <c r="AE1332">
        <v>1.03</v>
      </c>
      <c r="AF1332">
        <v>1.03</v>
      </c>
      <c r="AG1332">
        <v>1.03</v>
      </c>
      <c r="AH1332">
        <v>1.02</v>
      </c>
      <c r="AI1332">
        <v>1.01</v>
      </c>
      <c r="AJ1332">
        <v>1.01</v>
      </c>
      <c r="AK1332">
        <v>1</v>
      </c>
    </row>
    <row r="1333" spans="1:37" x14ac:dyDescent="0.3">
      <c r="A1333" s="86" t="str">
        <f t="shared" si="20"/>
        <v>SDGbaseTra_UrbAS_IRTPVAXapapr</v>
      </c>
      <c r="B1333" s="2" t="s">
        <v>222</v>
      </c>
      <c r="C1333" s="4" t="s">
        <v>232</v>
      </c>
      <c r="D1333" s="7" t="s">
        <v>212</v>
      </c>
      <c r="E1333" t="s">
        <v>43</v>
      </c>
      <c r="F1333">
        <v>1</v>
      </c>
      <c r="G1333">
        <v>1.04</v>
      </c>
      <c r="H1333">
        <v>1.04</v>
      </c>
      <c r="I1333">
        <v>1.03</v>
      </c>
      <c r="J1333">
        <v>1.02</v>
      </c>
      <c r="K1333">
        <v>1.02</v>
      </c>
      <c r="L1333">
        <v>1.02</v>
      </c>
      <c r="M1333">
        <v>1.02</v>
      </c>
      <c r="N1333">
        <v>1.02</v>
      </c>
      <c r="O1333">
        <v>1.02</v>
      </c>
      <c r="P1333">
        <v>1.02</v>
      </c>
      <c r="Q1333">
        <v>1.02</v>
      </c>
      <c r="R1333">
        <v>1.04</v>
      </c>
      <c r="S1333">
        <v>1.04</v>
      </c>
      <c r="T1333">
        <v>1.04</v>
      </c>
      <c r="U1333">
        <v>1.04</v>
      </c>
      <c r="V1333">
        <v>1.04</v>
      </c>
      <c r="W1333">
        <v>1.04</v>
      </c>
      <c r="X1333">
        <v>1.05</v>
      </c>
      <c r="Y1333">
        <v>1.05</v>
      </c>
      <c r="Z1333">
        <v>1.04</v>
      </c>
      <c r="AA1333">
        <v>1.04</v>
      </c>
      <c r="AB1333">
        <v>1.04</v>
      </c>
      <c r="AC1333">
        <v>1.04</v>
      </c>
      <c r="AD1333">
        <v>1.03</v>
      </c>
      <c r="AE1333">
        <v>1.04</v>
      </c>
      <c r="AF1333">
        <v>1.04</v>
      </c>
      <c r="AG1333">
        <v>1.04</v>
      </c>
      <c r="AH1333">
        <v>1.02</v>
      </c>
      <c r="AI1333">
        <v>1</v>
      </c>
      <c r="AJ1333">
        <v>0.99</v>
      </c>
      <c r="AK1333">
        <v>0.99</v>
      </c>
    </row>
    <row r="1334" spans="1:37" x14ac:dyDescent="0.3">
      <c r="A1334" s="86" t="str">
        <f t="shared" si="20"/>
        <v>SDGbaseTra_UrbAS_IRTPVAXaprnt</v>
      </c>
      <c r="B1334" s="2" t="s">
        <v>222</v>
      </c>
      <c r="C1334" s="4" t="s">
        <v>232</v>
      </c>
      <c r="D1334" s="7" t="s">
        <v>212</v>
      </c>
      <c r="E1334" t="s">
        <v>44</v>
      </c>
      <c r="F1334">
        <v>1</v>
      </c>
      <c r="G1334">
        <v>1.0900000000000001</v>
      </c>
      <c r="H1334">
        <v>1.0900000000000001</v>
      </c>
      <c r="I1334">
        <v>1.0900000000000001</v>
      </c>
      <c r="J1334">
        <v>1.08</v>
      </c>
      <c r="K1334">
        <v>1.08</v>
      </c>
      <c r="L1334">
        <v>1.08</v>
      </c>
      <c r="M1334">
        <v>1.08</v>
      </c>
      <c r="N1334">
        <v>1.08</v>
      </c>
      <c r="O1334">
        <v>1.07</v>
      </c>
      <c r="P1334">
        <v>1.08</v>
      </c>
      <c r="Q1334">
        <v>1.08</v>
      </c>
      <c r="R1334">
        <v>1.08</v>
      </c>
      <c r="S1334">
        <v>1.08</v>
      </c>
      <c r="T1334">
        <v>1.0900000000000001</v>
      </c>
      <c r="U1334">
        <v>1.0900000000000001</v>
      </c>
      <c r="V1334">
        <v>1.1000000000000001</v>
      </c>
      <c r="W1334">
        <v>1.1000000000000001</v>
      </c>
      <c r="X1334">
        <v>1.1100000000000001</v>
      </c>
      <c r="Y1334">
        <v>1.1000000000000001</v>
      </c>
      <c r="Z1334">
        <v>1.1000000000000001</v>
      </c>
      <c r="AA1334">
        <v>1.1000000000000001</v>
      </c>
      <c r="AB1334">
        <v>1.1000000000000001</v>
      </c>
      <c r="AC1334">
        <v>1.0900000000000001</v>
      </c>
      <c r="AD1334">
        <v>1.0900000000000001</v>
      </c>
      <c r="AE1334">
        <v>1.0900000000000001</v>
      </c>
      <c r="AF1334">
        <v>1.0900000000000001</v>
      </c>
      <c r="AG1334">
        <v>1.0900000000000001</v>
      </c>
      <c r="AH1334">
        <v>1.06</v>
      </c>
      <c r="AI1334">
        <v>1.03</v>
      </c>
      <c r="AJ1334">
        <v>1.01</v>
      </c>
      <c r="AK1334">
        <v>0.99</v>
      </c>
    </row>
    <row r="1335" spans="1:37" x14ac:dyDescent="0.3">
      <c r="A1335" s="86" t="str">
        <f t="shared" si="20"/>
        <v>SDGbaseTra_UrbAS_IRTPVAXapetr</v>
      </c>
      <c r="B1335" s="2" t="s">
        <v>222</v>
      </c>
      <c r="C1335" s="4" t="s">
        <v>232</v>
      </c>
      <c r="D1335" s="7" t="s">
        <v>212</v>
      </c>
      <c r="E1335" t="s">
        <v>45</v>
      </c>
      <c r="F1335">
        <v>1</v>
      </c>
      <c r="G1335">
        <v>1.17</v>
      </c>
      <c r="H1335">
        <v>0.85</v>
      </c>
      <c r="I1335">
        <v>0.66</v>
      </c>
      <c r="J1335">
        <v>0.6</v>
      </c>
      <c r="K1335">
        <v>0.57999999999999996</v>
      </c>
      <c r="L1335">
        <v>0.56999999999999995</v>
      </c>
      <c r="M1335">
        <v>0.59</v>
      </c>
      <c r="N1335">
        <v>0.6</v>
      </c>
      <c r="O1335">
        <v>1.1499999999999999</v>
      </c>
      <c r="P1335">
        <v>1.51</v>
      </c>
      <c r="Q1335">
        <v>1.45</v>
      </c>
      <c r="R1335">
        <v>1.41</v>
      </c>
      <c r="S1335">
        <v>1.4</v>
      </c>
      <c r="T1335">
        <v>1.39</v>
      </c>
      <c r="U1335">
        <v>1.4</v>
      </c>
      <c r="V1335">
        <v>1.39</v>
      </c>
      <c r="W1335">
        <v>1.39</v>
      </c>
      <c r="X1335">
        <v>1.42</v>
      </c>
      <c r="Y1335">
        <v>1.41</v>
      </c>
      <c r="Z1335">
        <v>1.39</v>
      </c>
      <c r="AA1335">
        <v>1.39</v>
      </c>
      <c r="AB1335">
        <v>1.46</v>
      </c>
      <c r="AC1335">
        <v>1.47</v>
      </c>
      <c r="AD1335">
        <v>1.45</v>
      </c>
      <c r="AE1335">
        <v>1.42</v>
      </c>
      <c r="AF1335">
        <v>1.39</v>
      </c>
      <c r="AG1335">
        <v>1.26</v>
      </c>
      <c r="AH1335">
        <v>1.17</v>
      </c>
      <c r="AI1335">
        <v>0.99</v>
      </c>
      <c r="AJ1335">
        <v>0.8</v>
      </c>
      <c r="AK1335">
        <v>0.53</v>
      </c>
    </row>
    <row r="1336" spans="1:37" x14ac:dyDescent="0.3">
      <c r="A1336" s="86" t="str">
        <f t="shared" si="20"/>
        <v>SDGbaseTra_UrbAS_IRTPVAXahydr</v>
      </c>
      <c r="B1336" s="2" t="s">
        <v>222</v>
      </c>
      <c r="C1336" s="4" t="s">
        <v>232</v>
      </c>
      <c r="D1336" s="7" t="s">
        <v>212</v>
      </c>
      <c r="E1336" t="s">
        <v>46</v>
      </c>
      <c r="F1336">
        <v>1</v>
      </c>
      <c r="G1336">
        <v>2.6</v>
      </c>
      <c r="H1336">
        <v>2.71</v>
      </c>
      <c r="I1336">
        <v>2.67</v>
      </c>
      <c r="J1336">
        <v>2.66</v>
      </c>
      <c r="K1336">
        <v>2.68</v>
      </c>
      <c r="L1336">
        <v>2.71</v>
      </c>
      <c r="M1336">
        <v>2.75</v>
      </c>
      <c r="N1336">
        <v>2.79</v>
      </c>
      <c r="O1336">
        <v>3</v>
      </c>
      <c r="P1336">
        <v>3.06</v>
      </c>
      <c r="Q1336">
        <v>3.42</v>
      </c>
      <c r="R1336">
        <v>3.45</v>
      </c>
      <c r="S1336">
        <v>3.47</v>
      </c>
      <c r="T1336">
        <v>3.49</v>
      </c>
      <c r="U1336">
        <v>3.52</v>
      </c>
      <c r="V1336">
        <v>3.53</v>
      </c>
      <c r="W1336">
        <v>3.55</v>
      </c>
      <c r="X1336">
        <v>-0.95</v>
      </c>
      <c r="Y1336">
        <v>-0.76</v>
      </c>
      <c r="Z1336">
        <v>1.87</v>
      </c>
      <c r="AA1336">
        <v>1.92</v>
      </c>
      <c r="AB1336">
        <v>1.97</v>
      </c>
      <c r="AC1336">
        <v>1.97</v>
      </c>
      <c r="AD1336">
        <v>1.95</v>
      </c>
      <c r="AE1336">
        <v>1.93</v>
      </c>
      <c r="AF1336">
        <v>1.92</v>
      </c>
      <c r="AG1336">
        <v>1.71</v>
      </c>
      <c r="AH1336">
        <v>1.51</v>
      </c>
      <c r="AI1336">
        <v>1.18</v>
      </c>
      <c r="AJ1336">
        <v>0.89</v>
      </c>
      <c r="AK1336">
        <v>0.64</v>
      </c>
    </row>
    <row r="1337" spans="1:37" x14ac:dyDescent="0.3">
      <c r="A1337" s="86" t="str">
        <f t="shared" si="20"/>
        <v>SDGbaseTra_UrbAS_IRTPVAXaammo</v>
      </c>
      <c r="B1337" s="2" t="s">
        <v>222</v>
      </c>
      <c r="C1337" s="4" t="s">
        <v>232</v>
      </c>
      <c r="D1337" s="7" t="s">
        <v>212</v>
      </c>
      <c r="E1337" t="s">
        <v>47</v>
      </c>
      <c r="F1337">
        <v>1</v>
      </c>
      <c r="G1337">
        <v>1.03</v>
      </c>
      <c r="H1337">
        <v>1.02</v>
      </c>
      <c r="I1337">
        <v>1.01</v>
      </c>
      <c r="J1337">
        <v>1.01</v>
      </c>
      <c r="K1337">
        <v>1.01</v>
      </c>
      <c r="L1337">
        <v>1.01</v>
      </c>
      <c r="M1337">
        <v>1.01</v>
      </c>
      <c r="N1337">
        <v>1.01</v>
      </c>
      <c r="O1337">
        <v>1</v>
      </c>
      <c r="P1337">
        <v>1</v>
      </c>
      <c r="Q1337">
        <v>1</v>
      </c>
      <c r="R1337">
        <v>1.01</v>
      </c>
      <c r="S1337">
        <v>1.01</v>
      </c>
      <c r="T1337">
        <v>1.01</v>
      </c>
      <c r="U1337">
        <v>1.02</v>
      </c>
      <c r="V1337">
        <v>1.03</v>
      </c>
      <c r="W1337">
        <v>1.03</v>
      </c>
      <c r="X1337">
        <v>1.04</v>
      </c>
      <c r="Y1337">
        <v>1.03</v>
      </c>
      <c r="Z1337">
        <v>1.03</v>
      </c>
      <c r="AA1337">
        <v>1.03</v>
      </c>
      <c r="AB1337">
        <v>1.01</v>
      </c>
      <c r="AC1337">
        <v>0.99</v>
      </c>
      <c r="AD1337">
        <v>0.99</v>
      </c>
      <c r="AE1337">
        <v>0.99</v>
      </c>
      <c r="AF1337">
        <v>0.99</v>
      </c>
      <c r="AG1337">
        <v>0.99</v>
      </c>
      <c r="AH1337">
        <v>0.95</v>
      </c>
      <c r="AI1337">
        <v>0.93</v>
      </c>
      <c r="AJ1337">
        <v>0.91</v>
      </c>
      <c r="AK1337">
        <v>0.89</v>
      </c>
    </row>
    <row r="1338" spans="1:37" x14ac:dyDescent="0.3">
      <c r="A1338" s="86" t="str">
        <f t="shared" si="20"/>
        <v>SDGbaseTra_UrbAS_IRTPVAXabchm</v>
      </c>
      <c r="B1338" s="2" t="s">
        <v>222</v>
      </c>
      <c r="C1338" s="4" t="s">
        <v>232</v>
      </c>
      <c r="D1338" s="7" t="s">
        <v>212</v>
      </c>
      <c r="E1338" t="s">
        <v>48</v>
      </c>
      <c r="F1338">
        <v>1</v>
      </c>
      <c r="G1338">
        <v>1.26</v>
      </c>
      <c r="H1338">
        <v>1.37</v>
      </c>
      <c r="I1338">
        <v>1.34</v>
      </c>
      <c r="J1338">
        <v>1.35</v>
      </c>
      <c r="K1338">
        <v>1.4</v>
      </c>
      <c r="L1338">
        <v>1.44</v>
      </c>
      <c r="M1338">
        <v>1.5</v>
      </c>
      <c r="N1338">
        <v>1.55</v>
      </c>
      <c r="O1338">
        <v>1.84</v>
      </c>
      <c r="P1338">
        <v>1.91</v>
      </c>
      <c r="Q1338">
        <v>1.93</v>
      </c>
      <c r="R1338">
        <v>1.95</v>
      </c>
      <c r="S1338">
        <v>1.96</v>
      </c>
      <c r="T1338">
        <v>1.97</v>
      </c>
      <c r="U1338">
        <v>2</v>
      </c>
      <c r="V1338">
        <v>2</v>
      </c>
      <c r="W1338">
        <v>2.02</v>
      </c>
      <c r="X1338">
        <v>2.0499999999999998</v>
      </c>
      <c r="Y1338">
        <v>2.04</v>
      </c>
      <c r="Z1338">
        <v>2.0099999999999998</v>
      </c>
      <c r="AA1338">
        <v>2</v>
      </c>
      <c r="AB1338">
        <v>2.08</v>
      </c>
      <c r="AC1338">
        <v>2.11</v>
      </c>
      <c r="AD1338">
        <v>2.12</v>
      </c>
      <c r="AE1338">
        <v>2.12</v>
      </c>
      <c r="AF1338">
        <v>2.13</v>
      </c>
      <c r="AG1338">
        <v>2.08</v>
      </c>
      <c r="AH1338">
        <v>2.0099999999999998</v>
      </c>
      <c r="AI1338">
        <v>1.9</v>
      </c>
      <c r="AJ1338">
        <v>1.8</v>
      </c>
      <c r="AK1338">
        <v>1.68</v>
      </c>
    </row>
    <row r="1339" spans="1:37" x14ac:dyDescent="0.3">
      <c r="A1339" s="86" t="str">
        <f t="shared" si="20"/>
        <v>SDGbaseTra_UrbAS_IRTPVAXaochm</v>
      </c>
      <c r="B1339" s="2" t="s">
        <v>222</v>
      </c>
      <c r="C1339" s="4" t="s">
        <v>232</v>
      </c>
      <c r="D1339" s="7" t="s">
        <v>212</v>
      </c>
      <c r="E1339" t="s">
        <v>49</v>
      </c>
      <c r="F1339">
        <v>1</v>
      </c>
      <c r="G1339">
        <v>1.19</v>
      </c>
      <c r="H1339">
        <v>1.27</v>
      </c>
      <c r="I1339">
        <v>1.24</v>
      </c>
      <c r="J1339">
        <v>1.24</v>
      </c>
      <c r="K1339">
        <v>1.27</v>
      </c>
      <c r="L1339">
        <v>1.3</v>
      </c>
      <c r="M1339">
        <v>1.33</v>
      </c>
      <c r="N1339">
        <v>1.36</v>
      </c>
      <c r="O1339">
        <v>1.61</v>
      </c>
      <c r="P1339">
        <v>1.66</v>
      </c>
      <c r="Q1339">
        <v>1.66</v>
      </c>
      <c r="R1339">
        <v>1.66</v>
      </c>
      <c r="S1339">
        <v>1.66</v>
      </c>
      <c r="T1339">
        <v>1.67</v>
      </c>
      <c r="U1339">
        <v>1.68</v>
      </c>
      <c r="V1339">
        <v>1.67</v>
      </c>
      <c r="W1339">
        <v>1.68</v>
      </c>
      <c r="X1339">
        <v>1.7</v>
      </c>
      <c r="Y1339">
        <v>1.69</v>
      </c>
      <c r="Z1339">
        <v>1.67</v>
      </c>
      <c r="AA1339">
        <v>1.66</v>
      </c>
      <c r="AB1339">
        <v>1.73</v>
      </c>
      <c r="AC1339">
        <v>1.76</v>
      </c>
      <c r="AD1339">
        <v>1.76</v>
      </c>
      <c r="AE1339">
        <v>1.76</v>
      </c>
      <c r="AF1339">
        <v>1.75</v>
      </c>
      <c r="AG1339">
        <v>1.72</v>
      </c>
      <c r="AH1339">
        <v>1.7</v>
      </c>
      <c r="AI1339">
        <v>1.63</v>
      </c>
      <c r="AJ1339">
        <v>1.57</v>
      </c>
      <c r="AK1339">
        <v>1.51</v>
      </c>
    </row>
    <row r="1340" spans="1:37" x14ac:dyDescent="0.3">
      <c r="A1340" s="86" t="str">
        <f t="shared" si="20"/>
        <v>SDGbaseTra_UrbAS_IRTPVAXarubb</v>
      </c>
      <c r="B1340" s="2" t="s">
        <v>222</v>
      </c>
      <c r="C1340" s="4" t="s">
        <v>232</v>
      </c>
      <c r="D1340" s="7" t="s">
        <v>212</v>
      </c>
      <c r="E1340" t="s">
        <v>50</v>
      </c>
      <c r="F1340">
        <v>1</v>
      </c>
      <c r="G1340">
        <v>1.01</v>
      </c>
      <c r="H1340">
        <v>1.01</v>
      </c>
      <c r="I1340">
        <v>1</v>
      </c>
      <c r="J1340">
        <v>1</v>
      </c>
      <c r="K1340">
        <v>1</v>
      </c>
      <c r="L1340">
        <v>1</v>
      </c>
      <c r="M1340">
        <v>1</v>
      </c>
      <c r="N1340">
        <v>1.01</v>
      </c>
      <c r="O1340">
        <v>1.02</v>
      </c>
      <c r="P1340">
        <v>1.02</v>
      </c>
      <c r="Q1340">
        <v>1.01</v>
      </c>
      <c r="R1340">
        <v>1.02</v>
      </c>
      <c r="S1340">
        <v>1.02</v>
      </c>
      <c r="T1340">
        <v>1.02</v>
      </c>
      <c r="U1340">
        <v>1.02</v>
      </c>
      <c r="V1340">
        <v>1.03</v>
      </c>
      <c r="W1340">
        <v>1.03</v>
      </c>
      <c r="X1340">
        <v>1.03</v>
      </c>
      <c r="Y1340">
        <v>1.03</v>
      </c>
      <c r="Z1340">
        <v>1.03</v>
      </c>
      <c r="AA1340">
        <v>1.03</v>
      </c>
      <c r="AB1340">
        <v>1.03</v>
      </c>
      <c r="AC1340">
        <v>1.03</v>
      </c>
      <c r="AD1340">
        <v>1.03</v>
      </c>
      <c r="AE1340">
        <v>1.03</v>
      </c>
      <c r="AF1340">
        <v>1.04</v>
      </c>
      <c r="AG1340">
        <v>1.03</v>
      </c>
      <c r="AH1340">
        <v>1.02</v>
      </c>
      <c r="AI1340">
        <v>1.01</v>
      </c>
      <c r="AJ1340">
        <v>1</v>
      </c>
      <c r="AK1340">
        <v>0.99</v>
      </c>
    </row>
    <row r="1341" spans="1:37" x14ac:dyDescent="0.3">
      <c r="A1341" s="86" t="str">
        <f t="shared" si="20"/>
        <v>SDGbaseTra_UrbAS_IRTPVAXaplas</v>
      </c>
      <c r="B1341" s="2" t="s">
        <v>222</v>
      </c>
      <c r="C1341" s="4" t="s">
        <v>232</v>
      </c>
      <c r="D1341" s="7" t="s">
        <v>212</v>
      </c>
      <c r="E1341" t="s">
        <v>51</v>
      </c>
      <c r="F1341">
        <v>1</v>
      </c>
      <c r="G1341">
        <v>1.05</v>
      </c>
      <c r="H1341">
        <v>1.05</v>
      </c>
      <c r="I1341">
        <v>1.04</v>
      </c>
      <c r="J1341">
        <v>1.04</v>
      </c>
      <c r="K1341">
        <v>1.04</v>
      </c>
      <c r="L1341">
        <v>1.04</v>
      </c>
      <c r="M1341">
        <v>1.04</v>
      </c>
      <c r="N1341">
        <v>1.04</v>
      </c>
      <c r="O1341">
        <v>1.03</v>
      </c>
      <c r="P1341">
        <v>1.03</v>
      </c>
      <c r="Q1341">
        <v>1.03</v>
      </c>
      <c r="R1341">
        <v>1.04</v>
      </c>
      <c r="S1341">
        <v>1.04</v>
      </c>
      <c r="T1341">
        <v>1.05</v>
      </c>
      <c r="U1341">
        <v>1.05</v>
      </c>
      <c r="V1341">
        <v>1.06</v>
      </c>
      <c r="W1341">
        <v>1.06</v>
      </c>
      <c r="X1341">
        <v>1.06</v>
      </c>
      <c r="Y1341">
        <v>1.06</v>
      </c>
      <c r="Z1341">
        <v>1.06</v>
      </c>
      <c r="AA1341">
        <v>1.06</v>
      </c>
      <c r="AB1341">
        <v>1.05</v>
      </c>
      <c r="AC1341">
        <v>1.05</v>
      </c>
      <c r="AD1341">
        <v>1.05</v>
      </c>
      <c r="AE1341">
        <v>1.05</v>
      </c>
      <c r="AF1341">
        <v>1.05</v>
      </c>
      <c r="AG1341">
        <v>1.05</v>
      </c>
      <c r="AH1341">
        <v>1.02</v>
      </c>
      <c r="AI1341">
        <v>0.99</v>
      </c>
      <c r="AJ1341">
        <v>0.98</v>
      </c>
      <c r="AK1341">
        <v>0.96</v>
      </c>
    </row>
    <row r="1342" spans="1:37" x14ac:dyDescent="0.3">
      <c r="A1342" s="86" t="str">
        <f t="shared" si="20"/>
        <v>SDGbaseTra_UrbAS_IRTPVAXanmet</v>
      </c>
      <c r="B1342" s="2" t="s">
        <v>222</v>
      </c>
      <c r="C1342" s="4" t="s">
        <v>232</v>
      </c>
      <c r="D1342" s="7" t="s">
        <v>212</v>
      </c>
      <c r="E1342" t="s">
        <v>52</v>
      </c>
      <c r="F1342">
        <v>1</v>
      </c>
      <c r="G1342">
        <v>1.08</v>
      </c>
      <c r="H1342">
        <v>1.07</v>
      </c>
      <c r="I1342">
        <v>1.07</v>
      </c>
      <c r="J1342">
        <v>1.1000000000000001</v>
      </c>
      <c r="K1342">
        <v>1.08</v>
      </c>
      <c r="L1342">
        <v>1.07</v>
      </c>
      <c r="M1342">
        <v>1.07</v>
      </c>
      <c r="N1342">
        <v>1.07</v>
      </c>
      <c r="O1342">
        <v>1.07</v>
      </c>
      <c r="P1342">
        <v>1.07</v>
      </c>
      <c r="Q1342">
        <v>1.07</v>
      </c>
      <c r="R1342">
        <v>1.06</v>
      </c>
      <c r="S1342">
        <v>1.06</v>
      </c>
      <c r="T1342">
        <v>1.07</v>
      </c>
      <c r="U1342">
        <v>1.07</v>
      </c>
      <c r="V1342">
        <v>1.07</v>
      </c>
      <c r="W1342">
        <v>1.08</v>
      </c>
      <c r="X1342">
        <v>1.08</v>
      </c>
      <c r="Y1342">
        <v>1.08</v>
      </c>
      <c r="Z1342">
        <v>1.08</v>
      </c>
      <c r="AA1342">
        <v>1.08</v>
      </c>
      <c r="AB1342">
        <v>1.07</v>
      </c>
      <c r="AC1342">
        <v>1.07</v>
      </c>
      <c r="AD1342">
        <v>1.07</v>
      </c>
      <c r="AE1342">
        <v>1.07</v>
      </c>
      <c r="AF1342">
        <v>1.07</v>
      </c>
      <c r="AG1342">
        <v>1.07</v>
      </c>
      <c r="AH1342">
        <v>1.05</v>
      </c>
      <c r="AI1342">
        <v>1.03</v>
      </c>
      <c r="AJ1342">
        <v>1.02</v>
      </c>
      <c r="AK1342">
        <v>1.02</v>
      </c>
    </row>
    <row r="1343" spans="1:37" x14ac:dyDescent="0.3">
      <c r="A1343" s="86" t="str">
        <f t="shared" si="20"/>
        <v>SDGbaseTra_UrbAS_IRTPVAXairon</v>
      </c>
      <c r="B1343" s="2" t="s">
        <v>222</v>
      </c>
      <c r="C1343" s="4" t="s">
        <v>232</v>
      </c>
      <c r="D1343" s="7" t="s">
        <v>212</v>
      </c>
      <c r="E1343" t="s">
        <v>53</v>
      </c>
      <c r="F1343">
        <v>1</v>
      </c>
      <c r="G1343">
        <v>1.2</v>
      </c>
      <c r="H1343">
        <v>1.17</v>
      </c>
      <c r="I1343">
        <v>1.1499999999999999</v>
      </c>
      <c r="J1343">
        <v>1.1399999999999999</v>
      </c>
      <c r="K1343">
        <v>1.1299999999999999</v>
      </c>
      <c r="L1343">
        <v>1.1299999999999999</v>
      </c>
      <c r="M1343">
        <v>1.1299999999999999</v>
      </c>
      <c r="N1343">
        <v>1.1299999999999999</v>
      </c>
      <c r="O1343">
        <v>1.1299999999999999</v>
      </c>
      <c r="P1343">
        <v>1.1299999999999999</v>
      </c>
      <c r="Q1343">
        <v>1.1299999999999999</v>
      </c>
      <c r="R1343">
        <v>1.1299999999999999</v>
      </c>
      <c r="S1343">
        <v>1.1299999999999999</v>
      </c>
      <c r="T1343">
        <v>1.1399999999999999</v>
      </c>
      <c r="U1343">
        <v>1.1399999999999999</v>
      </c>
      <c r="V1343">
        <v>1.1499999999999999</v>
      </c>
      <c r="W1343">
        <v>1.1499999999999999</v>
      </c>
      <c r="X1343">
        <v>1.1499999999999999</v>
      </c>
      <c r="Y1343">
        <v>1.1499999999999999</v>
      </c>
      <c r="Z1343">
        <v>1.1499999999999999</v>
      </c>
      <c r="AA1343">
        <v>1.1499999999999999</v>
      </c>
      <c r="AB1343">
        <v>1.1399999999999999</v>
      </c>
      <c r="AC1343">
        <v>1.1299999999999999</v>
      </c>
      <c r="AD1343">
        <v>1.1299999999999999</v>
      </c>
      <c r="AE1343">
        <v>1.1399999999999999</v>
      </c>
      <c r="AF1343">
        <v>1.1399999999999999</v>
      </c>
      <c r="AG1343">
        <v>1.1399999999999999</v>
      </c>
      <c r="AH1343">
        <v>1.1100000000000001</v>
      </c>
      <c r="AI1343">
        <v>1.08</v>
      </c>
      <c r="AJ1343">
        <v>1.07</v>
      </c>
      <c r="AK1343">
        <v>1.06</v>
      </c>
    </row>
    <row r="1344" spans="1:37" x14ac:dyDescent="0.3">
      <c r="A1344" s="86" t="str">
        <f t="shared" si="20"/>
        <v>SDGbaseTra_UrbAS_IRTPVAXanfrm</v>
      </c>
      <c r="B1344" s="2" t="s">
        <v>222</v>
      </c>
      <c r="C1344" s="4" t="s">
        <v>232</v>
      </c>
      <c r="D1344" s="7" t="s">
        <v>212</v>
      </c>
      <c r="E1344" t="s">
        <v>54</v>
      </c>
      <c r="F1344">
        <v>1</v>
      </c>
      <c r="G1344">
        <v>1.1599999999999999</v>
      </c>
      <c r="H1344">
        <v>1.1000000000000001</v>
      </c>
      <c r="I1344">
        <v>1.05</v>
      </c>
      <c r="J1344">
        <v>1.04</v>
      </c>
      <c r="K1344">
        <v>1.04</v>
      </c>
      <c r="L1344">
        <v>1.06</v>
      </c>
      <c r="M1344">
        <v>1.1200000000000001</v>
      </c>
      <c r="N1344">
        <v>1.1399999999999999</v>
      </c>
      <c r="O1344">
        <v>1.23</v>
      </c>
      <c r="P1344">
        <v>1.23</v>
      </c>
      <c r="Q1344">
        <v>1.2</v>
      </c>
      <c r="R1344">
        <v>1.17</v>
      </c>
      <c r="S1344">
        <v>1.1599999999999999</v>
      </c>
      <c r="T1344">
        <v>1.1499999999999999</v>
      </c>
      <c r="U1344">
        <v>1.1599999999999999</v>
      </c>
      <c r="V1344">
        <v>1.19</v>
      </c>
      <c r="W1344">
        <v>1.2</v>
      </c>
      <c r="X1344">
        <v>1.18</v>
      </c>
      <c r="Y1344">
        <v>1.18</v>
      </c>
      <c r="Z1344">
        <v>1.17</v>
      </c>
      <c r="AA1344">
        <v>1.17</v>
      </c>
      <c r="AB1344">
        <v>1.04</v>
      </c>
      <c r="AC1344">
        <v>1.01</v>
      </c>
      <c r="AD1344">
        <v>1.03</v>
      </c>
      <c r="AE1344">
        <v>1.06</v>
      </c>
      <c r="AF1344">
        <v>1.0900000000000001</v>
      </c>
      <c r="AG1344">
        <v>1.1000000000000001</v>
      </c>
      <c r="AH1344">
        <v>0.99</v>
      </c>
      <c r="AI1344">
        <v>0.92</v>
      </c>
      <c r="AJ1344">
        <v>0.9</v>
      </c>
      <c r="AK1344">
        <v>0.89</v>
      </c>
    </row>
    <row r="1345" spans="1:37" x14ac:dyDescent="0.3">
      <c r="A1345" s="86" t="str">
        <f t="shared" si="20"/>
        <v>SDGbaseTra_UrbAS_IRTPVAXametp</v>
      </c>
      <c r="B1345" s="2" t="s">
        <v>222</v>
      </c>
      <c r="C1345" s="4" t="s">
        <v>232</v>
      </c>
      <c r="D1345" s="7" t="s">
        <v>212</v>
      </c>
      <c r="E1345" t="s">
        <v>55</v>
      </c>
      <c r="F1345">
        <v>1</v>
      </c>
      <c r="G1345">
        <v>1.19</v>
      </c>
      <c r="H1345">
        <v>1.18</v>
      </c>
      <c r="I1345">
        <v>1.17</v>
      </c>
      <c r="J1345">
        <v>1.17</v>
      </c>
      <c r="K1345">
        <v>1.1599999999999999</v>
      </c>
      <c r="L1345">
        <v>1.1599999999999999</v>
      </c>
      <c r="M1345">
        <v>1.17</v>
      </c>
      <c r="N1345">
        <v>1.17</v>
      </c>
      <c r="O1345">
        <v>1.1599999999999999</v>
      </c>
      <c r="P1345">
        <v>1.1599999999999999</v>
      </c>
      <c r="Q1345">
        <v>1.1599999999999999</v>
      </c>
      <c r="R1345">
        <v>1.17</v>
      </c>
      <c r="S1345">
        <v>1.17</v>
      </c>
      <c r="T1345">
        <v>1.17</v>
      </c>
      <c r="U1345">
        <v>1.18</v>
      </c>
      <c r="V1345">
        <v>1.19</v>
      </c>
      <c r="W1345">
        <v>1.19</v>
      </c>
      <c r="X1345">
        <v>1.19</v>
      </c>
      <c r="Y1345">
        <v>1.19</v>
      </c>
      <c r="Z1345">
        <v>1.19</v>
      </c>
      <c r="AA1345">
        <v>1.19</v>
      </c>
      <c r="AB1345">
        <v>1.18</v>
      </c>
      <c r="AC1345">
        <v>1.18</v>
      </c>
      <c r="AD1345">
        <v>1.18</v>
      </c>
      <c r="AE1345">
        <v>1.18</v>
      </c>
      <c r="AF1345">
        <v>1.18</v>
      </c>
      <c r="AG1345">
        <v>1.18</v>
      </c>
      <c r="AH1345">
        <v>1.1399999999999999</v>
      </c>
      <c r="AI1345">
        <v>1.1100000000000001</v>
      </c>
      <c r="AJ1345">
        <v>1.1000000000000001</v>
      </c>
      <c r="AK1345">
        <v>1.08</v>
      </c>
    </row>
    <row r="1346" spans="1:37" x14ac:dyDescent="0.3">
      <c r="A1346" s="86" t="str">
        <f t="shared" ref="A1346:A1409" si="21">_xlfn.CONCAT(C1346,D1346,E1346)</f>
        <v>SDGbaseTra_UrbAS_IRTPVAXamach</v>
      </c>
      <c r="B1346" s="2" t="s">
        <v>222</v>
      </c>
      <c r="C1346" s="4" t="s">
        <v>232</v>
      </c>
      <c r="D1346" s="7" t="s">
        <v>212</v>
      </c>
      <c r="E1346" t="s">
        <v>56</v>
      </c>
      <c r="F1346">
        <v>1</v>
      </c>
      <c r="G1346">
        <v>1.17</v>
      </c>
      <c r="H1346">
        <v>1.1599999999999999</v>
      </c>
      <c r="I1346">
        <v>1.1499999999999999</v>
      </c>
      <c r="J1346">
        <v>1.1399999999999999</v>
      </c>
      <c r="K1346">
        <v>1.1299999999999999</v>
      </c>
      <c r="L1346">
        <v>1.1299999999999999</v>
      </c>
      <c r="M1346">
        <v>1.1399999999999999</v>
      </c>
      <c r="N1346">
        <v>1.1399999999999999</v>
      </c>
      <c r="O1346">
        <v>1.1399999999999999</v>
      </c>
      <c r="P1346">
        <v>1.1399999999999999</v>
      </c>
      <c r="Q1346">
        <v>1.1399999999999999</v>
      </c>
      <c r="R1346">
        <v>1.1399999999999999</v>
      </c>
      <c r="S1346">
        <v>1.1399999999999999</v>
      </c>
      <c r="T1346">
        <v>1.1399999999999999</v>
      </c>
      <c r="U1346">
        <v>1.1499999999999999</v>
      </c>
      <c r="V1346">
        <v>1.1599999999999999</v>
      </c>
      <c r="W1346">
        <v>1.1599999999999999</v>
      </c>
      <c r="X1346">
        <v>1.1599999999999999</v>
      </c>
      <c r="Y1346">
        <v>1.1599999999999999</v>
      </c>
      <c r="Z1346">
        <v>1.1599999999999999</v>
      </c>
      <c r="AA1346">
        <v>1.1599999999999999</v>
      </c>
      <c r="AB1346">
        <v>1.1499999999999999</v>
      </c>
      <c r="AC1346">
        <v>1.1399999999999999</v>
      </c>
      <c r="AD1346">
        <v>1.1399999999999999</v>
      </c>
      <c r="AE1346">
        <v>1.1499999999999999</v>
      </c>
      <c r="AF1346">
        <v>1.1499999999999999</v>
      </c>
      <c r="AG1346">
        <v>1.1499999999999999</v>
      </c>
      <c r="AH1346">
        <v>1.1200000000000001</v>
      </c>
      <c r="AI1346">
        <v>1.0900000000000001</v>
      </c>
      <c r="AJ1346">
        <v>1.07</v>
      </c>
      <c r="AK1346">
        <v>1.06</v>
      </c>
    </row>
    <row r="1347" spans="1:37" x14ac:dyDescent="0.3">
      <c r="A1347" s="86" t="str">
        <f t="shared" si="21"/>
        <v>SDGbaseTra_UrbAS_IRTPVAXafcel</v>
      </c>
      <c r="B1347" s="2" t="s">
        <v>222</v>
      </c>
      <c r="C1347" s="4" t="s">
        <v>232</v>
      </c>
      <c r="D1347" s="7" t="s">
        <v>212</v>
      </c>
      <c r="E1347" t="s">
        <v>57</v>
      </c>
      <c r="F1347">
        <v>1</v>
      </c>
      <c r="G1347">
        <v>1</v>
      </c>
      <c r="H1347">
        <v>1.01</v>
      </c>
      <c r="I1347">
        <v>0.96</v>
      </c>
      <c r="J1347">
        <v>0.93</v>
      </c>
      <c r="K1347">
        <v>0.93</v>
      </c>
      <c r="L1347">
        <v>0.95</v>
      </c>
      <c r="M1347">
        <v>0.98</v>
      </c>
      <c r="N1347">
        <v>1.01</v>
      </c>
      <c r="O1347">
        <v>1.1599999999999999</v>
      </c>
      <c r="P1347">
        <v>1.19</v>
      </c>
      <c r="Q1347">
        <v>1.2</v>
      </c>
      <c r="R1347">
        <v>1.2</v>
      </c>
      <c r="S1347">
        <v>1.2</v>
      </c>
      <c r="T1347">
        <v>1.2</v>
      </c>
      <c r="U1347">
        <v>1.21</v>
      </c>
      <c r="V1347">
        <v>1.23</v>
      </c>
      <c r="W1347">
        <v>1.24</v>
      </c>
      <c r="X1347">
        <v>1.23</v>
      </c>
      <c r="Y1347">
        <v>1.22</v>
      </c>
      <c r="Z1347">
        <v>1.21</v>
      </c>
      <c r="AA1347">
        <v>1.22</v>
      </c>
      <c r="AB1347">
        <v>1.18</v>
      </c>
      <c r="AC1347">
        <v>1.1499999999999999</v>
      </c>
      <c r="AD1347">
        <v>1.1499999999999999</v>
      </c>
      <c r="AE1347">
        <v>1.1499999999999999</v>
      </c>
      <c r="AF1347">
        <v>1.1599999999999999</v>
      </c>
      <c r="AG1347">
        <v>1.1499999999999999</v>
      </c>
      <c r="AH1347">
        <v>1.07</v>
      </c>
      <c r="AI1347">
        <v>0.98</v>
      </c>
      <c r="AJ1347">
        <v>0.93</v>
      </c>
      <c r="AK1347">
        <v>0.88</v>
      </c>
    </row>
    <row r="1348" spans="1:37" x14ac:dyDescent="0.3">
      <c r="A1348" s="86" t="str">
        <f t="shared" si="21"/>
        <v>SDGbaseTra_UrbAS_IRTPVAXaelct</v>
      </c>
      <c r="B1348" s="2" t="s">
        <v>222</v>
      </c>
      <c r="C1348" s="4" t="s">
        <v>232</v>
      </c>
      <c r="D1348" s="7" t="s">
        <v>212</v>
      </c>
      <c r="E1348" t="s">
        <v>58</v>
      </c>
      <c r="F1348">
        <v>1</v>
      </c>
      <c r="G1348">
        <v>1.01</v>
      </c>
      <c r="H1348">
        <v>1.01</v>
      </c>
      <c r="I1348">
        <v>0.97</v>
      </c>
      <c r="J1348">
        <v>0.94</v>
      </c>
      <c r="K1348">
        <v>0.94</v>
      </c>
      <c r="L1348">
        <v>0.95</v>
      </c>
      <c r="M1348">
        <v>0.99</v>
      </c>
      <c r="N1348">
        <v>1.02</v>
      </c>
      <c r="O1348">
        <v>1.1499999999999999</v>
      </c>
      <c r="P1348">
        <v>1.18</v>
      </c>
      <c r="Q1348">
        <v>1.19</v>
      </c>
      <c r="R1348">
        <v>1.19</v>
      </c>
      <c r="S1348">
        <v>1.19</v>
      </c>
      <c r="T1348">
        <v>1.19</v>
      </c>
      <c r="U1348">
        <v>1.2</v>
      </c>
      <c r="V1348">
        <v>1.22</v>
      </c>
      <c r="W1348">
        <v>1.23</v>
      </c>
      <c r="X1348">
        <v>1.21</v>
      </c>
      <c r="Y1348">
        <v>1.21</v>
      </c>
      <c r="Z1348">
        <v>1.2</v>
      </c>
      <c r="AA1348">
        <v>1.21</v>
      </c>
      <c r="AB1348">
        <v>1.17</v>
      </c>
      <c r="AC1348">
        <v>1.1499999999999999</v>
      </c>
      <c r="AD1348">
        <v>1.1499999999999999</v>
      </c>
      <c r="AE1348">
        <v>1.1499999999999999</v>
      </c>
      <c r="AF1348">
        <v>1.1499999999999999</v>
      </c>
      <c r="AG1348">
        <v>1.1499999999999999</v>
      </c>
      <c r="AH1348">
        <v>1.08</v>
      </c>
      <c r="AI1348">
        <v>0.99</v>
      </c>
      <c r="AJ1348">
        <v>0.94</v>
      </c>
      <c r="AK1348">
        <v>0.9</v>
      </c>
    </row>
    <row r="1349" spans="1:37" x14ac:dyDescent="0.3">
      <c r="A1349" s="86" t="str">
        <f t="shared" si="21"/>
        <v>SDGbaseTra_UrbAS_IRTPVAXaemch</v>
      </c>
      <c r="B1349" s="2" t="s">
        <v>222</v>
      </c>
      <c r="C1349" s="4" t="s">
        <v>232</v>
      </c>
      <c r="D1349" s="7" t="s">
        <v>212</v>
      </c>
      <c r="E1349" t="s">
        <v>59</v>
      </c>
      <c r="F1349">
        <v>1</v>
      </c>
      <c r="G1349">
        <v>1.18</v>
      </c>
      <c r="H1349">
        <v>1.18</v>
      </c>
      <c r="I1349">
        <v>1.17</v>
      </c>
      <c r="J1349">
        <v>1.17</v>
      </c>
      <c r="K1349">
        <v>1.17</v>
      </c>
      <c r="L1349">
        <v>1.17</v>
      </c>
      <c r="M1349">
        <v>1.17</v>
      </c>
      <c r="N1349">
        <v>1.17</v>
      </c>
      <c r="O1349">
        <v>1.1599999999999999</v>
      </c>
      <c r="P1349">
        <v>1.1599999999999999</v>
      </c>
      <c r="Q1349">
        <v>1.1599999999999999</v>
      </c>
      <c r="R1349">
        <v>1.17</v>
      </c>
      <c r="S1349">
        <v>1.17</v>
      </c>
      <c r="T1349">
        <v>1.18</v>
      </c>
      <c r="U1349">
        <v>1.18</v>
      </c>
      <c r="V1349">
        <v>1.19</v>
      </c>
      <c r="W1349">
        <v>1.19</v>
      </c>
      <c r="X1349">
        <v>1.2</v>
      </c>
      <c r="Y1349">
        <v>1.19</v>
      </c>
      <c r="Z1349">
        <v>1.19</v>
      </c>
      <c r="AA1349">
        <v>1.19</v>
      </c>
      <c r="AB1349">
        <v>1.18</v>
      </c>
      <c r="AC1349">
        <v>1.18</v>
      </c>
      <c r="AD1349">
        <v>1.18</v>
      </c>
      <c r="AE1349">
        <v>1.18</v>
      </c>
      <c r="AF1349">
        <v>1.18</v>
      </c>
      <c r="AG1349">
        <v>1.18</v>
      </c>
      <c r="AH1349">
        <v>1.1399999999999999</v>
      </c>
      <c r="AI1349">
        <v>1.1100000000000001</v>
      </c>
      <c r="AJ1349">
        <v>1.0900000000000001</v>
      </c>
      <c r="AK1349">
        <v>1.07</v>
      </c>
    </row>
    <row r="1350" spans="1:37" x14ac:dyDescent="0.3">
      <c r="A1350" s="86" t="str">
        <f t="shared" si="21"/>
        <v>SDGbaseTra_UrbAS_IRTPVAXasequ</v>
      </c>
      <c r="B1350" s="2" t="s">
        <v>222</v>
      </c>
      <c r="C1350" s="4" t="s">
        <v>232</v>
      </c>
      <c r="D1350" s="7" t="s">
        <v>212</v>
      </c>
      <c r="E1350" t="s">
        <v>60</v>
      </c>
      <c r="F1350">
        <v>1</v>
      </c>
      <c r="G1350">
        <v>1.2</v>
      </c>
      <c r="H1350">
        <v>1.17</v>
      </c>
      <c r="I1350">
        <v>1.1399999999999999</v>
      </c>
      <c r="J1350">
        <v>1.1200000000000001</v>
      </c>
      <c r="K1350">
        <v>1.1100000000000001</v>
      </c>
      <c r="L1350">
        <v>1.1100000000000001</v>
      </c>
      <c r="M1350">
        <v>1.1200000000000001</v>
      </c>
      <c r="N1350">
        <v>1.1299999999999999</v>
      </c>
      <c r="O1350">
        <v>1.1399999999999999</v>
      </c>
      <c r="P1350">
        <v>1.1299999999999999</v>
      </c>
      <c r="Q1350">
        <v>1.1299999999999999</v>
      </c>
      <c r="R1350">
        <v>1.1200000000000001</v>
      </c>
      <c r="S1350">
        <v>1.1299999999999999</v>
      </c>
      <c r="T1350">
        <v>1.1299999999999999</v>
      </c>
      <c r="U1350">
        <v>1.1299999999999999</v>
      </c>
      <c r="V1350">
        <v>1.1399999999999999</v>
      </c>
      <c r="W1350">
        <v>1.1399999999999999</v>
      </c>
      <c r="X1350">
        <v>1.1399999999999999</v>
      </c>
      <c r="Y1350">
        <v>1.1399999999999999</v>
      </c>
      <c r="Z1350">
        <v>1.1399999999999999</v>
      </c>
      <c r="AA1350">
        <v>1.1399999999999999</v>
      </c>
      <c r="AB1350">
        <v>1.1200000000000001</v>
      </c>
      <c r="AC1350">
        <v>1.1100000000000001</v>
      </c>
      <c r="AD1350">
        <v>1.1100000000000001</v>
      </c>
      <c r="AE1350">
        <v>1.1200000000000001</v>
      </c>
      <c r="AF1350">
        <v>1.1299999999999999</v>
      </c>
      <c r="AG1350">
        <v>1.1299999999999999</v>
      </c>
      <c r="AH1350">
        <v>1.0900000000000001</v>
      </c>
      <c r="AI1350">
        <v>1.05</v>
      </c>
      <c r="AJ1350">
        <v>1.03</v>
      </c>
      <c r="AK1350">
        <v>1.02</v>
      </c>
    </row>
    <row r="1351" spans="1:37" x14ac:dyDescent="0.3">
      <c r="A1351" s="86" t="str">
        <f t="shared" si="21"/>
        <v>SDGbaseTra_UrbAS_IRTPVAXavehi</v>
      </c>
      <c r="B1351" s="2" t="s">
        <v>222</v>
      </c>
      <c r="C1351" s="4" t="s">
        <v>232</v>
      </c>
      <c r="D1351" s="7" t="s">
        <v>212</v>
      </c>
      <c r="E1351" t="s">
        <v>61</v>
      </c>
      <c r="F1351">
        <v>1</v>
      </c>
      <c r="G1351">
        <v>1.18</v>
      </c>
      <c r="H1351">
        <v>1.17</v>
      </c>
      <c r="I1351">
        <v>1.1499999999999999</v>
      </c>
      <c r="J1351">
        <v>1.1399999999999999</v>
      </c>
      <c r="K1351">
        <v>1.1399999999999999</v>
      </c>
      <c r="L1351">
        <v>1.1399999999999999</v>
      </c>
      <c r="M1351">
        <v>1.1499999999999999</v>
      </c>
      <c r="N1351">
        <v>1.1499999999999999</v>
      </c>
      <c r="O1351">
        <v>1.1499999999999999</v>
      </c>
      <c r="P1351">
        <v>1.1499999999999999</v>
      </c>
      <c r="Q1351">
        <v>1.1499999999999999</v>
      </c>
      <c r="R1351">
        <v>1.1499999999999999</v>
      </c>
      <c r="S1351">
        <v>1.1599999999999999</v>
      </c>
      <c r="T1351">
        <v>1.1599999999999999</v>
      </c>
      <c r="U1351">
        <v>1.17</v>
      </c>
      <c r="V1351">
        <v>1.17</v>
      </c>
      <c r="W1351">
        <v>1.18</v>
      </c>
      <c r="X1351">
        <v>1.18</v>
      </c>
      <c r="Y1351">
        <v>1.17</v>
      </c>
      <c r="Z1351">
        <v>1.17</v>
      </c>
      <c r="AA1351">
        <v>1.1599999999999999</v>
      </c>
      <c r="AB1351">
        <v>1.1499999999999999</v>
      </c>
      <c r="AC1351">
        <v>1.1499999999999999</v>
      </c>
      <c r="AD1351">
        <v>1.1499999999999999</v>
      </c>
      <c r="AE1351">
        <v>1.1599999999999999</v>
      </c>
      <c r="AF1351">
        <v>1.1599999999999999</v>
      </c>
      <c r="AG1351">
        <v>1.1599999999999999</v>
      </c>
      <c r="AH1351">
        <v>1.1299999999999999</v>
      </c>
      <c r="AI1351">
        <v>1.1000000000000001</v>
      </c>
      <c r="AJ1351">
        <v>1.08</v>
      </c>
      <c r="AK1351">
        <v>1.06</v>
      </c>
    </row>
    <row r="1352" spans="1:37" x14ac:dyDescent="0.3">
      <c r="A1352" s="86" t="str">
        <f t="shared" si="21"/>
        <v>SDGbaseTra_UrbAS_IRTPVAXatequ</v>
      </c>
      <c r="B1352" s="2" t="s">
        <v>222</v>
      </c>
      <c r="C1352" s="4" t="s">
        <v>232</v>
      </c>
      <c r="D1352" s="7" t="s">
        <v>212</v>
      </c>
      <c r="E1352" t="s">
        <v>62</v>
      </c>
      <c r="F1352">
        <v>1</v>
      </c>
      <c r="G1352">
        <v>1.18</v>
      </c>
      <c r="H1352">
        <v>1.17</v>
      </c>
      <c r="I1352">
        <v>1.1499999999999999</v>
      </c>
      <c r="J1352">
        <v>1.1499999999999999</v>
      </c>
      <c r="K1352">
        <v>1.1399999999999999</v>
      </c>
      <c r="L1352">
        <v>1.1399999999999999</v>
      </c>
      <c r="M1352">
        <v>1.1499999999999999</v>
      </c>
      <c r="N1352">
        <v>1.1499999999999999</v>
      </c>
      <c r="O1352">
        <v>1.1599999999999999</v>
      </c>
      <c r="P1352">
        <v>1.1599999999999999</v>
      </c>
      <c r="Q1352">
        <v>1.1599999999999999</v>
      </c>
      <c r="R1352">
        <v>1.1599999999999999</v>
      </c>
      <c r="S1352">
        <v>1.1599999999999999</v>
      </c>
      <c r="T1352">
        <v>1.1599999999999999</v>
      </c>
      <c r="U1352">
        <v>1.1599999999999999</v>
      </c>
      <c r="V1352">
        <v>1.17</v>
      </c>
      <c r="W1352">
        <v>1.17</v>
      </c>
      <c r="X1352">
        <v>1.17</v>
      </c>
      <c r="Y1352">
        <v>1.17</v>
      </c>
      <c r="Z1352">
        <v>1.17</v>
      </c>
      <c r="AA1352">
        <v>1.17</v>
      </c>
      <c r="AB1352">
        <v>1.1499999999999999</v>
      </c>
      <c r="AC1352">
        <v>1.1399999999999999</v>
      </c>
      <c r="AD1352">
        <v>1.1499999999999999</v>
      </c>
      <c r="AE1352">
        <v>1.1499999999999999</v>
      </c>
      <c r="AF1352">
        <v>1.1599999999999999</v>
      </c>
      <c r="AG1352">
        <v>1.1499999999999999</v>
      </c>
      <c r="AH1352">
        <v>1.1100000000000001</v>
      </c>
      <c r="AI1352">
        <v>1.07</v>
      </c>
      <c r="AJ1352">
        <v>1.05</v>
      </c>
      <c r="AK1352">
        <v>1.04</v>
      </c>
    </row>
    <row r="1353" spans="1:37" x14ac:dyDescent="0.3">
      <c r="A1353" s="86" t="str">
        <f t="shared" si="21"/>
        <v>SDGbaseTra_UrbAS_IRTPVAXafurn</v>
      </c>
      <c r="B1353" s="2" t="s">
        <v>222</v>
      </c>
      <c r="C1353" s="4" t="s">
        <v>232</v>
      </c>
      <c r="D1353" s="7" t="s">
        <v>212</v>
      </c>
      <c r="E1353" t="s">
        <v>63</v>
      </c>
      <c r="F1353">
        <v>1</v>
      </c>
      <c r="G1353">
        <v>1.18</v>
      </c>
      <c r="H1353">
        <v>1.17</v>
      </c>
      <c r="I1353">
        <v>1.1599999999999999</v>
      </c>
      <c r="J1353">
        <v>1.1499999999999999</v>
      </c>
      <c r="K1353">
        <v>1.1499999999999999</v>
      </c>
      <c r="L1353">
        <v>1.1499999999999999</v>
      </c>
      <c r="M1353">
        <v>1.1499999999999999</v>
      </c>
      <c r="N1353">
        <v>1.1499999999999999</v>
      </c>
      <c r="O1353">
        <v>1.1499999999999999</v>
      </c>
      <c r="P1353">
        <v>1.1499999999999999</v>
      </c>
      <c r="Q1353">
        <v>1.1499999999999999</v>
      </c>
      <c r="R1353">
        <v>1.1499999999999999</v>
      </c>
      <c r="S1353">
        <v>1.1499999999999999</v>
      </c>
      <c r="T1353">
        <v>1.1599999999999999</v>
      </c>
      <c r="U1353">
        <v>1.1599999999999999</v>
      </c>
      <c r="V1353">
        <v>1.17</v>
      </c>
      <c r="W1353">
        <v>1.17</v>
      </c>
      <c r="X1353">
        <v>1.17</v>
      </c>
      <c r="Y1353">
        <v>1.17</v>
      </c>
      <c r="Z1353">
        <v>1.17</v>
      </c>
      <c r="AA1353">
        <v>1.17</v>
      </c>
      <c r="AB1353">
        <v>1.1599999999999999</v>
      </c>
      <c r="AC1353">
        <v>1.1599999999999999</v>
      </c>
      <c r="AD1353">
        <v>1.1599999999999999</v>
      </c>
      <c r="AE1353">
        <v>1.1599999999999999</v>
      </c>
      <c r="AF1353">
        <v>1.1599999999999999</v>
      </c>
      <c r="AG1353">
        <v>1.1599999999999999</v>
      </c>
      <c r="AH1353">
        <v>1.1299999999999999</v>
      </c>
      <c r="AI1353">
        <v>1.1100000000000001</v>
      </c>
      <c r="AJ1353">
        <v>1.0900000000000001</v>
      </c>
      <c r="AK1353">
        <v>1.08</v>
      </c>
    </row>
    <row r="1354" spans="1:37" x14ac:dyDescent="0.3">
      <c r="A1354" s="86" t="str">
        <f t="shared" si="21"/>
        <v>SDGbaseTra_UrbAS_IRTPVAXaoman</v>
      </c>
      <c r="B1354" s="2" t="s">
        <v>222</v>
      </c>
      <c r="C1354" s="4" t="s">
        <v>232</v>
      </c>
      <c r="D1354" s="7" t="s">
        <v>212</v>
      </c>
      <c r="E1354" t="s">
        <v>64</v>
      </c>
      <c r="F1354">
        <v>1</v>
      </c>
      <c r="G1354">
        <v>1.1299999999999999</v>
      </c>
      <c r="H1354">
        <v>1.1100000000000001</v>
      </c>
      <c r="I1354">
        <v>1.07</v>
      </c>
      <c r="J1354">
        <v>1.05</v>
      </c>
      <c r="K1354">
        <v>1.05</v>
      </c>
      <c r="L1354">
        <v>1.06</v>
      </c>
      <c r="M1354">
        <v>1.07</v>
      </c>
      <c r="N1354">
        <v>1.07</v>
      </c>
      <c r="O1354">
        <v>1.1499999999999999</v>
      </c>
      <c r="P1354">
        <v>1.1399999999999999</v>
      </c>
      <c r="Q1354">
        <v>1.1200000000000001</v>
      </c>
      <c r="R1354">
        <v>1.1100000000000001</v>
      </c>
      <c r="S1354">
        <v>1.1000000000000001</v>
      </c>
      <c r="T1354">
        <v>1.0900000000000001</v>
      </c>
      <c r="U1354">
        <v>1.0900000000000001</v>
      </c>
      <c r="V1354">
        <v>1.08</v>
      </c>
      <c r="W1354">
        <v>1.08</v>
      </c>
      <c r="X1354">
        <v>1.08</v>
      </c>
      <c r="Y1354">
        <v>1.08</v>
      </c>
      <c r="Z1354">
        <v>1.07</v>
      </c>
      <c r="AA1354">
        <v>1.08</v>
      </c>
      <c r="AB1354">
        <v>1.07</v>
      </c>
      <c r="AC1354">
        <v>1.06</v>
      </c>
      <c r="AD1354">
        <v>1.07</v>
      </c>
      <c r="AE1354">
        <v>1.07</v>
      </c>
      <c r="AF1354">
        <v>1.08</v>
      </c>
      <c r="AG1354">
        <v>1.07</v>
      </c>
      <c r="AH1354">
        <v>1.05</v>
      </c>
      <c r="AI1354">
        <v>1.03</v>
      </c>
      <c r="AJ1354">
        <v>1.02</v>
      </c>
      <c r="AK1354">
        <v>1.01</v>
      </c>
    </row>
    <row r="1355" spans="1:37" x14ac:dyDescent="0.3">
      <c r="A1355" s="86" t="str">
        <f t="shared" si="21"/>
        <v>SDGbaseTra_UrbAS_IRTPVAXaelec</v>
      </c>
      <c r="B1355" s="2" t="s">
        <v>222</v>
      </c>
      <c r="C1355" s="4" t="s">
        <v>232</v>
      </c>
      <c r="D1355" s="7" t="s">
        <v>212</v>
      </c>
      <c r="E1355" t="s">
        <v>65</v>
      </c>
      <c r="F1355">
        <v>1</v>
      </c>
      <c r="G1355">
        <v>1.1200000000000001</v>
      </c>
      <c r="H1355">
        <v>1.01</v>
      </c>
      <c r="I1355">
        <v>1.01</v>
      </c>
      <c r="J1355">
        <v>1.05</v>
      </c>
      <c r="K1355">
        <v>1.08</v>
      </c>
      <c r="L1355">
        <v>1.1000000000000001</v>
      </c>
      <c r="M1355">
        <v>1.0900000000000001</v>
      </c>
      <c r="N1355">
        <v>1.06</v>
      </c>
      <c r="O1355">
        <v>1.05</v>
      </c>
      <c r="P1355">
        <v>1.06</v>
      </c>
      <c r="Q1355">
        <v>1.1000000000000001</v>
      </c>
      <c r="R1355">
        <v>1.1399999999999999</v>
      </c>
      <c r="S1355">
        <v>1.1599999999999999</v>
      </c>
      <c r="T1355">
        <v>1.18</v>
      </c>
      <c r="U1355">
        <v>1.19</v>
      </c>
      <c r="V1355">
        <v>1.19</v>
      </c>
      <c r="W1355">
        <v>1.2</v>
      </c>
      <c r="X1355">
        <v>1.2</v>
      </c>
      <c r="Y1355">
        <v>1.23</v>
      </c>
      <c r="Z1355">
        <v>1.25</v>
      </c>
      <c r="AA1355">
        <v>1.28</v>
      </c>
      <c r="AB1355">
        <v>1.3</v>
      </c>
      <c r="AC1355">
        <v>1.33</v>
      </c>
      <c r="AD1355">
        <v>1.36</v>
      </c>
      <c r="AE1355">
        <v>1.38</v>
      </c>
      <c r="AF1355">
        <v>1.41</v>
      </c>
      <c r="AG1355">
        <v>1.53</v>
      </c>
      <c r="AH1355">
        <v>1.62</v>
      </c>
      <c r="AI1355">
        <v>1.74</v>
      </c>
      <c r="AJ1355">
        <v>1.85</v>
      </c>
      <c r="AK1355">
        <v>1.95</v>
      </c>
    </row>
    <row r="1356" spans="1:37" x14ac:dyDescent="0.3">
      <c r="A1356" s="86" t="str">
        <f t="shared" si="21"/>
        <v>SDGbaseTra_UrbAS_IRTPVAXawatr</v>
      </c>
      <c r="B1356" s="2" t="s">
        <v>222</v>
      </c>
      <c r="C1356" s="4" t="s">
        <v>232</v>
      </c>
      <c r="D1356" s="7" t="s">
        <v>212</v>
      </c>
      <c r="E1356" t="s">
        <v>66</v>
      </c>
      <c r="F1356">
        <v>1</v>
      </c>
      <c r="G1356">
        <v>0.85</v>
      </c>
      <c r="H1356">
        <v>0.88</v>
      </c>
      <c r="I1356">
        <v>0.89</v>
      </c>
      <c r="J1356">
        <v>0.9</v>
      </c>
      <c r="K1356">
        <v>0.92</v>
      </c>
      <c r="L1356">
        <v>0.93</v>
      </c>
      <c r="M1356">
        <v>0.94</v>
      </c>
      <c r="N1356">
        <v>0.94</v>
      </c>
      <c r="O1356">
        <v>0.94</v>
      </c>
      <c r="P1356">
        <v>0.94</v>
      </c>
      <c r="Q1356">
        <v>0.95</v>
      </c>
      <c r="R1356">
        <v>0.96</v>
      </c>
      <c r="S1356">
        <v>0.97</v>
      </c>
      <c r="T1356">
        <v>0.97</v>
      </c>
      <c r="U1356">
        <v>0.97</v>
      </c>
      <c r="V1356">
        <v>0.98</v>
      </c>
      <c r="W1356">
        <v>0.98</v>
      </c>
      <c r="X1356">
        <v>0.98</v>
      </c>
      <c r="Y1356">
        <v>0.98</v>
      </c>
      <c r="Z1356">
        <v>0.98</v>
      </c>
      <c r="AA1356">
        <v>0.98</v>
      </c>
      <c r="AB1356">
        <v>0.99</v>
      </c>
      <c r="AC1356">
        <v>0.99</v>
      </c>
      <c r="AD1356">
        <v>1</v>
      </c>
      <c r="AE1356">
        <v>1</v>
      </c>
      <c r="AF1356">
        <v>1.01</v>
      </c>
      <c r="AG1356">
        <v>1.01</v>
      </c>
      <c r="AH1356">
        <v>1.03</v>
      </c>
      <c r="AI1356">
        <v>1.04</v>
      </c>
      <c r="AJ1356">
        <v>1.05</v>
      </c>
      <c r="AK1356">
        <v>1.06</v>
      </c>
    </row>
    <row r="1357" spans="1:37" x14ac:dyDescent="0.3">
      <c r="A1357" s="86" t="str">
        <f t="shared" si="21"/>
        <v>SDGbaseTra_UrbAS_IRTPVAXacons</v>
      </c>
      <c r="B1357" s="2" t="s">
        <v>222</v>
      </c>
      <c r="C1357" s="4" t="s">
        <v>232</v>
      </c>
      <c r="D1357" s="7" t="s">
        <v>212</v>
      </c>
      <c r="E1357" t="s">
        <v>67</v>
      </c>
      <c r="F1357">
        <v>1</v>
      </c>
      <c r="G1357">
        <v>1.1499999999999999</v>
      </c>
      <c r="H1357">
        <v>1.1299999999999999</v>
      </c>
      <c r="I1357">
        <v>1.1499999999999999</v>
      </c>
      <c r="J1357">
        <v>1.25</v>
      </c>
      <c r="K1357">
        <v>1.17</v>
      </c>
      <c r="L1357">
        <v>1.1399999999999999</v>
      </c>
      <c r="M1357">
        <v>1.1200000000000001</v>
      </c>
      <c r="N1357">
        <v>1.1100000000000001</v>
      </c>
      <c r="O1357">
        <v>1.1100000000000001</v>
      </c>
      <c r="P1357">
        <v>1.1100000000000001</v>
      </c>
      <c r="Q1357">
        <v>1.1100000000000001</v>
      </c>
      <c r="R1357">
        <v>1.0900000000000001</v>
      </c>
      <c r="S1357">
        <v>1.1000000000000001</v>
      </c>
      <c r="T1357">
        <v>1.1000000000000001</v>
      </c>
      <c r="U1357">
        <v>1.1100000000000001</v>
      </c>
      <c r="V1357">
        <v>1.1200000000000001</v>
      </c>
      <c r="W1357">
        <v>1.1200000000000001</v>
      </c>
      <c r="X1357">
        <v>1.1200000000000001</v>
      </c>
      <c r="Y1357">
        <v>1.1200000000000001</v>
      </c>
      <c r="Z1357">
        <v>1.1200000000000001</v>
      </c>
      <c r="AA1357">
        <v>1.1200000000000001</v>
      </c>
      <c r="AB1357">
        <v>1.1100000000000001</v>
      </c>
      <c r="AC1357">
        <v>1.1100000000000001</v>
      </c>
      <c r="AD1357">
        <v>1.1100000000000001</v>
      </c>
      <c r="AE1357">
        <v>1.1200000000000001</v>
      </c>
      <c r="AF1357">
        <v>1.1200000000000001</v>
      </c>
      <c r="AG1357">
        <v>1.1200000000000001</v>
      </c>
      <c r="AH1357">
        <v>1.1100000000000001</v>
      </c>
      <c r="AI1357">
        <v>1.1100000000000001</v>
      </c>
      <c r="AJ1357">
        <v>1.1100000000000001</v>
      </c>
      <c r="AK1357">
        <v>1.1000000000000001</v>
      </c>
    </row>
    <row r="1358" spans="1:37" x14ac:dyDescent="0.3">
      <c r="A1358" s="86" t="str">
        <f t="shared" si="21"/>
        <v>SDGbaseTra_UrbAS_IRTPVAXatrad</v>
      </c>
      <c r="B1358" s="2" t="s">
        <v>222</v>
      </c>
      <c r="C1358" s="4" t="s">
        <v>232</v>
      </c>
      <c r="D1358" s="7" t="s">
        <v>212</v>
      </c>
      <c r="E1358" t="s">
        <v>68</v>
      </c>
      <c r="F1358">
        <v>1</v>
      </c>
      <c r="G1358">
        <v>1.01</v>
      </c>
      <c r="H1358">
        <v>1.01</v>
      </c>
      <c r="I1358">
        <v>1.02</v>
      </c>
      <c r="J1358">
        <v>1.02</v>
      </c>
      <c r="K1358">
        <v>1.01</v>
      </c>
      <c r="L1358">
        <v>1.01</v>
      </c>
      <c r="M1358">
        <v>1.02</v>
      </c>
      <c r="N1358">
        <v>1.02</v>
      </c>
      <c r="O1358">
        <v>0.97</v>
      </c>
      <c r="P1358">
        <v>0.98</v>
      </c>
      <c r="Q1358">
        <v>0.99</v>
      </c>
      <c r="R1358">
        <v>1.01</v>
      </c>
      <c r="S1358">
        <v>1.02</v>
      </c>
      <c r="T1358">
        <v>1.02</v>
      </c>
      <c r="U1358">
        <v>1.03</v>
      </c>
      <c r="V1358">
        <v>1.04</v>
      </c>
      <c r="W1358">
        <v>1.05</v>
      </c>
      <c r="X1358">
        <v>1.05</v>
      </c>
      <c r="Y1358">
        <v>1.05</v>
      </c>
      <c r="Z1358">
        <v>1.04</v>
      </c>
      <c r="AA1358">
        <v>1.04</v>
      </c>
      <c r="AB1358">
        <v>1.02</v>
      </c>
      <c r="AC1358">
        <v>1.02</v>
      </c>
      <c r="AD1358">
        <v>1.02</v>
      </c>
      <c r="AE1358">
        <v>1.03</v>
      </c>
      <c r="AF1358">
        <v>1.03</v>
      </c>
      <c r="AG1358">
        <v>1.03</v>
      </c>
      <c r="AH1358">
        <v>1.01</v>
      </c>
      <c r="AI1358">
        <v>0.99</v>
      </c>
      <c r="AJ1358">
        <v>0.99</v>
      </c>
      <c r="AK1358">
        <v>0.98</v>
      </c>
    </row>
    <row r="1359" spans="1:37" x14ac:dyDescent="0.3">
      <c r="A1359" s="86" t="str">
        <f t="shared" si="21"/>
        <v>SDGbaseTra_UrbAS_IRTPVAXahotl</v>
      </c>
      <c r="B1359" s="2" t="s">
        <v>222</v>
      </c>
      <c r="C1359" s="4" t="s">
        <v>232</v>
      </c>
      <c r="D1359" s="7" t="s">
        <v>212</v>
      </c>
      <c r="E1359" t="s">
        <v>69</v>
      </c>
      <c r="F1359">
        <v>1</v>
      </c>
      <c r="G1359">
        <v>1.01</v>
      </c>
      <c r="H1359">
        <v>1.03</v>
      </c>
      <c r="I1359">
        <v>1.01</v>
      </c>
      <c r="J1359">
        <v>1</v>
      </c>
      <c r="K1359">
        <v>1.01</v>
      </c>
      <c r="L1359">
        <v>1.02</v>
      </c>
      <c r="M1359">
        <v>1.02</v>
      </c>
      <c r="N1359">
        <v>1.02</v>
      </c>
      <c r="O1359">
        <v>1.04</v>
      </c>
      <c r="P1359">
        <v>1.04</v>
      </c>
      <c r="Q1359">
        <v>1.04</v>
      </c>
      <c r="R1359">
        <v>1.05</v>
      </c>
      <c r="S1359">
        <v>1.05</v>
      </c>
      <c r="T1359">
        <v>1.06</v>
      </c>
      <c r="U1359">
        <v>1.06</v>
      </c>
      <c r="V1359">
        <v>1.06</v>
      </c>
      <c r="W1359">
        <v>1.07</v>
      </c>
      <c r="X1359">
        <v>1.07</v>
      </c>
      <c r="Y1359">
        <v>1.07</v>
      </c>
      <c r="Z1359">
        <v>1.07</v>
      </c>
      <c r="AA1359">
        <v>1.07</v>
      </c>
      <c r="AB1359">
        <v>1.07</v>
      </c>
      <c r="AC1359">
        <v>1.07</v>
      </c>
      <c r="AD1359">
        <v>1.07</v>
      </c>
      <c r="AE1359">
        <v>1.07</v>
      </c>
      <c r="AF1359">
        <v>1.07</v>
      </c>
      <c r="AG1359">
        <v>1.07</v>
      </c>
      <c r="AH1359">
        <v>1.07</v>
      </c>
      <c r="AI1359">
        <v>1.06</v>
      </c>
      <c r="AJ1359">
        <v>1.06</v>
      </c>
      <c r="AK1359">
        <v>1.05</v>
      </c>
    </row>
    <row r="1360" spans="1:37" x14ac:dyDescent="0.3">
      <c r="A1360" s="86" t="str">
        <f t="shared" si="21"/>
        <v>SDGbaseTra_UrbAS_IRTPVAXaltrp-p</v>
      </c>
      <c r="B1360" s="2" t="s">
        <v>222</v>
      </c>
      <c r="C1360" s="4" t="s">
        <v>232</v>
      </c>
      <c r="D1360" s="7" t="s">
        <v>212</v>
      </c>
      <c r="E1360" t="s">
        <v>70</v>
      </c>
      <c r="F1360">
        <v>1</v>
      </c>
      <c r="G1360">
        <v>0.98</v>
      </c>
      <c r="H1360">
        <v>0.96</v>
      </c>
      <c r="I1360">
        <v>0.96</v>
      </c>
      <c r="J1360">
        <v>0.96</v>
      </c>
      <c r="K1360">
        <v>0.96</v>
      </c>
      <c r="L1360">
        <v>0.96</v>
      </c>
      <c r="M1360">
        <v>0.97</v>
      </c>
      <c r="N1360">
        <v>0.98</v>
      </c>
      <c r="O1360">
        <v>0.99</v>
      </c>
      <c r="P1360">
        <v>1</v>
      </c>
      <c r="Q1360">
        <v>1.01</v>
      </c>
      <c r="R1360">
        <v>1.02</v>
      </c>
      <c r="S1360">
        <v>1.02</v>
      </c>
      <c r="T1360">
        <v>1.03</v>
      </c>
      <c r="U1360">
        <v>1.03</v>
      </c>
      <c r="V1360">
        <v>1.03</v>
      </c>
      <c r="W1360">
        <v>1.03</v>
      </c>
      <c r="X1360">
        <v>1.03</v>
      </c>
      <c r="Y1360">
        <v>1.03</v>
      </c>
      <c r="Z1360">
        <v>1.02</v>
      </c>
      <c r="AA1360">
        <v>1.02</v>
      </c>
      <c r="AB1360">
        <v>1.02</v>
      </c>
      <c r="AC1360">
        <v>1.01</v>
      </c>
      <c r="AD1360">
        <v>1.01</v>
      </c>
      <c r="AE1360">
        <v>1.01</v>
      </c>
      <c r="AF1360">
        <v>1.01</v>
      </c>
      <c r="AG1360">
        <v>1</v>
      </c>
      <c r="AH1360">
        <v>1</v>
      </c>
      <c r="AI1360">
        <v>1.01</v>
      </c>
      <c r="AJ1360">
        <v>1.01</v>
      </c>
      <c r="AK1360">
        <v>1.02</v>
      </c>
    </row>
    <row r="1361" spans="1:37" x14ac:dyDescent="0.3">
      <c r="A1361" s="86" t="str">
        <f t="shared" si="21"/>
        <v>SDGbaseTra_UrbAS_IRTPVAXaltrp-f</v>
      </c>
      <c r="B1361" s="2" t="s">
        <v>222</v>
      </c>
      <c r="C1361" s="4" t="s">
        <v>232</v>
      </c>
      <c r="D1361" s="7" t="s">
        <v>212</v>
      </c>
      <c r="E1361" t="s">
        <v>71</v>
      </c>
      <c r="F1361">
        <v>1</v>
      </c>
      <c r="G1361">
        <v>0.94</v>
      </c>
      <c r="H1361">
        <v>0.95</v>
      </c>
      <c r="I1361">
        <v>1</v>
      </c>
      <c r="J1361">
        <v>1</v>
      </c>
      <c r="K1361">
        <v>0.99</v>
      </c>
      <c r="L1361">
        <v>0.98</v>
      </c>
      <c r="M1361">
        <v>0.99</v>
      </c>
      <c r="N1361">
        <v>1</v>
      </c>
      <c r="O1361">
        <v>1</v>
      </c>
      <c r="P1361">
        <v>1.02</v>
      </c>
      <c r="Q1361">
        <v>1.04</v>
      </c>
      <c r="R1361">
        <v>1.01</v>
      </c>
      <c r="S1361">
        <v>1</v>
      </c>
      <c r="T1361">
        <v>1.01</v>
      </c>
      <c r="U1361">
        <v>1.02</v>
      </c>
      <c r="V1361">
        <v>1.01</v>
      </c>
      <c r="W1361">
        <v>1.01</v>
      </c>
      <c r="X1361">
        <v>1.02</v>
      </c>
      <c r="Y1361">
        <v>1.03</v>
      </c>
      <c r="Z1361">
        <v>1.05</v>
      </c>
      <c r="AA1361">
        <v>1.05</v>
      </c>
      <c r="AB1361">
        <v>1.04</v>
      </c>
      <c r="AC1361">
        <v>1.04</v>
      </c>
      <c r="AD1361">
        <v>1.03</v>
      </c>
      <c r="AE1361">
        <v>1.03</v>
      </c>
      <c r="AF1361">
        <v>1.02</v>
      </c>
      <c r="AG1361">
        <v>1.01</v>
      </c>
      <c r="AH1361">
        <v>1.02</v>
      </c>
      <c r="AI1361">
        <v>1.03</v>
      </c>
      <c r="AJ1361">
        <v>1.05</v>
      </c>
      <c r="AK1361">
        <v>1.06</v>
      </c>
    </row>
    <row r="1362" spans="1:37" x14ac:dyDescent="0.3">
      <c r="A1362" s="86" t="str">
        <f t="shared" si="21"/>
        <v>SDGbaseTra_UrbAS_IRTPVAXaotrp-p</v>
      </c>
      <c r="B1362" s="2" t="s">
        <v>222</v>
      </c>
      <c r="C1362" s="4" t="s">
        <v>232</v>
      </c>
      <c r="D1362" s="7" t="s">
        <v>212</v>
      </c>
      <c r="E1362" t="s">
        <v>72</v>
      </c>
      <c r="F1362">
        <v>1</v>
      </c>
      <c r="G1362">
        <v>1.07</v>
      </c>
      <c r="H1362">
        <v>1.08</v>
      </c>
      <c r="I1362">
        <v>1.0900000000000001</v>
      </c>
      <c r="J1362">
        <v>1.08</v>
      </c>
      <c r="K1362">
        <v>1.06</v>
      </c>
      <c r="L1362">
        <v>1.05</v>
      </c>
      <c r="M1362">
        <v>1.03</v>
      </c>
      <c r="N1362">
        <v>1.02</v>
      </c>
      <c r="O1362">
        <v>0.96</v>
      </c>
      <c r="P1362">
        <v>0.97</v>
      </c>
      <c r="Q1362">
        <v>0.97</v>
      </c>
      <c r="R1362">
        <v>0.99</v>
      </c>
      <c r="S1362">
        <v>1</v>
      </c>
      <c r="T1362">
        <v>1</v>
      </c>
      <c r="U1362">
        <v>1</v>
      </c>
      <c r="V1362">
        <v>1</v>
      </c>
      <c r="W1362">
        <v>1</v>
      </c>
      <c r="X1362">
        <v>0.99</v>
      </c>
      <c r="Y1362">
        <v>0.98</v>
      </c>
      <c r="Z1362">
        <v>0.98</v>
      </c>
      <c r="AA1362">
        <v>0.98</v>
      </c>
      <c r="AB1362">
        <v>0.96</v>
      </c>
      <c r="AC1362">
        <v>0.96</v>
      </c>
      <c r="AD1362">
        <v>0.96</v>
      </c>
      <c r="AE1362">
        <v>0.97</v>
      </c>
      <c r="AF1362">
        <v>0.98</v>
      </c>
      <c r="AG1362">
        <v>0.98</v>
      </c>
      <c r="AH1362">
        <v>0.98</v>
      </c>
      <c r="AI1362">
        <v>0.99</v>
      </c>
      <c r="AJ1362">
        <v>1</v>
      </c>
      <c r="AK1362">
        <v>1.02</v>
      </c>
    </row>
    <row r="1363" spans="1:37" x14ac:dyDescent="0.3">
      <c r="A1363" s="86" t="str">
        <f t="shared" si="21"/>
        <v>SDGbaseTra_UrbAS_IRTPVAXaotrp-f</v>
      </c>
      <c r="B1363" s="2" t="s">
        <v>222</v>
      </c>
      <c r="C1363" s="4" t="s">
        <v>232</v>
      </c>
      <c r="D1363" s="7" t="s">
        <v>212</v>
      </c>
      <c r="E1363" t="s">
        <v>73</v>
      </c>
      <c r="F1363">
        <v>1</v>
      </c>
      <c r="G1363">
        <v>1.02</v>
      </c>
      <c r="H1363">
        <v>1.02</v>
      </c>
      <c r="I1363">
        <v>1.03</v>
      </c>
      <c r="J1363">
        <v>1.02</v>
      </c>
      <c r="K1363">
        <v>1.01</v>
      </c>
      <c r="L1363">
        <v>1</v>
      </c>
      <c r="M1363">
        <v>1</v>
      </c>
      <c r="N1363">
        <v>1.01</v>
      </c>
      <c r="O1363">
        <v>0.99</v>
      </c>
      <c r="P1363">
        <v>1</v>
      </c>
      <c r="Q1363">
        <v>1.01</v>
      </c>
      <c r="R1363">
        <v>1</v>
      </c>
      <c r="S1363">
        <v>1</v>
      </c>
      <c r="T1363">
        <v>1.01</v>
      </c>
      <c r="U1363">
        <v>1.01</v>
      </c>
      <c r="V1363">
        <v>1.01</v>
      </c>
      <c r="W1363">
        <v>1.01</v>
      </c>
      <c r="X1363">
        <v>1.01</v>
      </c>
      <c r="Y1363">
        <v>1.02</v>
      </c>
      <c r="Z1363">
        <v>1.02</v>
      </c>
      <c r="AA1363">
        <v>1.02</v>
      </c>
      <c r="AB1363">
        <v>1.01</v>
      </c>
      <c r="AC1363">
        <v>1.01</v>
      </c>
      <c r="AD1363">
        <v>1.01</v>
      </c>
      <c r="AE1363">
        <v>1.01</v>
      </c>
      <c r="AF1363">
        <v>1.01</v>
      </c>
      <c r="AG1363">
        <v>1</v>
      </c>
      <c r="AH1363">
        <v>1.01</v>
      </c>
      <c r="AI1363">
        <v>1.01</v>
      </c>
      <c r="AJ1363">
        <v>1.02</v>
      </c>
      <c r="AK1363">
        <v>1.03</v>
      </c>
    </row>
    <row r="1364" spans="1:37" x14ac:dyDescent="0.3">
      <c r="A1364" s="86" t="str">
        <f t="shared" si="21"/>
        <v>SDGbaseTra_UrbAS_IRTPVAXaprtr</v>
      </c>
      <c r="B1364" s="2" t="s">
        <v>222</v>
      </c>
      <c r="C1364" s="4" t="s">
        <v>232</v>
      </c>
      <c r="D1364" s="7" t="s">
        <v>212</v>
      </c>
      <c r="E1364" t="s">
        <v>74</v>
      </c>
      <c r="F1364">
        <v>1</v>
      </c>
      <c r="G1364">
        <v>1.01</v>
      </c>
      <c r="H1364">
        <v>1.01</v>
      </c>
      <c r="I1364">
        <v>0.99</v>
      </c>
      <c r="J1364">
        <v>0.98</v>
      </c>
      <c r="K1364">
        <v>0.97</v>
      </c>
      <c r="L1364">
        <v>0.97</v>
      </c>
      <c r="M1364">
        <v>0.97</v>
      </c>
      <c r="N1364">
        <v>0.97</v>
      </c>
      <c r="O1364">
        <v>0.96</v>
      </c>
      <c r="P1364">
        <v>0.96</v>
      </c>
      <c r="Q1364">
        <v>0.97</v>
      </c>
      <c r="R1364">
        <v>0.99</v>
      </c>
      <c r="S1364">
        <v>0.99</v>
      </c>
      <c r="T1364">
        <v>1</v>
      </c>
      <c r="U1364">
        <v>1.01</v>
      </c>
      <c r="V1364">
        <v>1.02</v>
      </c>
      <c r="W1364">
        <v>1.02</v>
      </c>
      <c r="X1364">
        <v>1.03</v>
      </c>
      <c r="Y1364">
        <v>1.03</v>
      </c>
      <c r="Z1364">
        <v>1.03</v>
      </c>
      <c r="AA1364">
        <v>1.03</v>
      </c>
      <c r="AB1364">
        <v>1.02</v>
      </c>
      <c r="AC1364">
        <v>1.02</v>
      </c>
      <c r="AD1364">
        <v>1.02</v>
      </c>
      <c r="AE1364">
        <v>1.02</v>
      </c>
      <c r="AF1364">
        <v>1.02</v>
      </c>
      <c r="AG1364">
        <v>1.02</v>
      </c>
      <c r="AH1364">
        <v>0.99</v>
      </c>
      <c r="AI1364">
        <v>0.97</v>
      </c>
      <c r="AJ1364">
        <v>0.95</v>
      </c>
      <c r="AK1364">
        <v>0.94</v>
      </c>
    </row>
    <row r="1365" spans="1:37" x14ac:dyDescent="0.3">
      <c r="A1365" s="86" t="str">
        <f t="shared" si="21"/>
        <v>SDGbaseTra_UrbAS_IRTPVAXatrps</v>
      </c>
      <c r="B1365" s="2" t="s">
        <v>222</v>
      </c>
      <c r="C1365" s="4" t="s">
        <v>232</v>
      </c>
      <c r="D1365" s="7" t="s">
        <v>212</v>
      </c>
      <c r="E1365" t="s">
        <v>75</v>
      </c>
      <c r="F1365">
        <v>1</v>
      </c>
      <c r="G1365">
        <v>0.99</v>
      </c>
      <c r="H1365">
        <v>0.99</v>
      </c>
      <c r="I1365">
        <v>0.99</v>
      </c>
      <c r="J1365">
        <v>0.99</v>
      </c>
      <c r="K1365">
        <v>1</v>
      </c>
      <c r="L1365">
        <v>1</v>
      </c>
      <c r="M1365">
        <v>1</v>
      </c>
      <c r="N1365">
        <v>0.99</v>
      </c>
      <c r="O1365">
        <v>0.99</v>
      </c>
      <c r="P1365">
        <v>0.99</v>
      </c>
      <c r="Q1365">
        <v>0.99</v>
      </c>
      <c r="R1365">
        <v>0.99</v>
      </c>
      <c r="S1365">
        <v>1</v>
      </c>
      <c r="T1365">
        <v>1.01</v>
      </c>
      <c r="U1365">
        <v>1.02</v>
      </c>
      <c r="V1365">
        <v>1.02</v>
      </c>
      <c r="W1365">
        <v>1.03</v>
      </c>
      <c r="X1365">
        <v>1.03</v>
      </c>
      <c r="Y1365">
        <v>1.03</v>
      </c>
      <c r="Z1365">
        <v>1.03</v>
      </c>
      <c r="AA1365">
        <v>1.03</v>
      </c>
      <c r="AB1365">
        <v>1.05</v>
      </c>
      <c r="AC1365">
        <v>1.06</v>
      </c>
      <c r="AD1365">
        <v>1.07</v>
      </c>
      <c r="AE1365">
        <v>1.08</v>
      </c>
      <c r="AF1365">
        <v>1.08</v>
      </c>
      <c r="AG1365">
        <v>1.08</v>
      </c>
      <c r="AH1365">
        <v>1.08</v>
      </c>
      <c r="AI1365">
        <v>1.08</v>
      </c>
      <c r="AJ1365">
        <v>1.08</v>
      </c>
      <c r="AK1365">
        <v>1.08</v>
      </c>
    </row>
    <row r="1366" spans="1:37" x14ac:dyDescent="0.3">
      <c r="A1366" s="86" t="str">
        <f t="shared" si="21"/>
        <v>SDGbaseTra_UrbAS_IRTPVAXacomm</v>
      </c>
      <c r="B1366" s="2" t="s">
        <v>222</v>
      </c>
      <c r="C1366" s="4" t="s">
        <v>232</v>
      </c>
      <c r="D1366" s="7" t="s">
        <v>212</v>
      </c>
      <c r="E1366" t="s">
        <v>76</v>
      </c>
      <c r="F1366">
        <v>1</v>
      </c>
      <c r="G1366">
        <v>0.88</v>
      </c>
      <c r="H1366">
        <v>0.92</v>
      </c>
      <c r="I1366">
        <v>0.93</v>
      </c>
      <c r="J1366">
        <v>0.93</v>
      </c>
      <c r="K1366">
        <v>0.95</v>
      </c>
      <c r="L1366">
        <v>0.95</v>
      </c>
      <c r="M1366">
        <v>0.96</v>
      </c>
      <c r="N1366">
        <v>0.96</v>
      </c>
      <c r="O1366">
        <v>0.96</v>
      </c>
      <c r="P1366">
        <v>0.97</v>
      </c>
      <c r="Q1366">
        <v>0.97</v>
      </c>
      <c r="R1366">
        <v>0.98</v>
      </c>
      <c r="S1366">
        <v>0.98</v>
      </c>
      <c r="T1366">
        <v>0.99</v>
      </c>
      <c r="U1366">
        <v>0.99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0.99</v>
      </c>
      <c r="AC1366">
        <v>0.99</v>
      </c>
      <c r="AD1366">
        <v>0.99</v>
      </c>
      <c r="AE1366">
        <v>1</v>
      </c>
      <c r="AF1366">
        <v>1</v>
      </c>
      <c r="AG1366">
        <v>1</v>
      </c>
      <c r="AH1366">
        <v>1</v>
      </c>
      <c r="AI1366">
        <v>1</v>
      </c>
      <c r="AJ1366">
        <v>1</v>
      </c>
      <c r="AK1366">
        <v>1</v>
      </c>
    </row>
    <row r="1367" spans="1:37" x14ac:dyDescent="0.3">
      <c r="A1367" s="86" t="str">
        <f t="shared" si="21"/>
        <v>SDGbaseTra_UrbAS_IRTPVAXafsrv</v>
      </c>
      <c r="B1367" s="2" t="s">
        <v>222</v>
      </c>
      <c r="C1367" s="4" t="s">
        <v>232</v>
      </c>
      <c r="D1367" s="7" t="s">
        <v>212</v>
      </c>
      <c r="E1367" t="s">
        <v>77</v>
      </c>
      <c r="F1367">
        <v>1</v>
      </c>
      <c r="G1367">
        <v>0.96</v>
      </c>
      <c r="H1367">
        <v>0.97</v>
      </c>
      <c r="I1367">
        <v>0.96</v>
      </c>
      <c r="J1367">
        <v>0.96</v>
      </c>
      <c r="K1367">
        <v>0.96</v>
      </c>
      <c r="L1367">
        <v>0.97</v>
      </c>
      <c r="M1367">
        <v>0.97</v>
      </c>
      <c r="N1367">
        <v>0.98</v>
      </c>
      <c r="O1367">
        <v>0.97</v>
      </c>
      <c r="P1367">
        <v>0.98</v>
      </c>
      <c r="Q1367">
        <v>0.98</v>
      </c>
      <c r="R1367">
        <v>0.99</v>
      </c>
      <c r="S1367">
        <v>0.99</v>
      </c>
      <c r="T1367">
        <v>1</v>
      </c>
      <c r="U1367">
        <v>1</v>
      </c>
      <c r="V1367">
        <v>1.01</v>
      </c>
      <c r="W1367">
        <v>1.02</v>
      </c>
      <c r="X1367">
        <v>1.02</v>
      </c>
      <c r="Y1367">
        <v>1.02</v>
      </c>
      <c r="Z1367">
        <v>1.02</v>
      </c>
      <c r="AA1367">
        <v>1.02</v>
      </c>
      <c r="AB1367">
        <v>1.02</v>
      </c>
      <c r="AC1367">
        <v>1.02</v>
      </c>
      <c r="AD1367">
        <v>1.02</v>
      </c>
      <c r="AE1367">
        <v>1.02</v>
      </c>
      <c r="AF1367">
        <v>1.02</v>
      </c>
      <c r="AG1367">
        <v>1.02</v>
      </c>
      <c r="AH1367">
        <v>1.01</v>
      </c>
      <c r="AI1367">
        <v>1</v>
      </c>
      <c r="AJ1367">
        <v>0.99</v>
      </c>
      <c r="AK1367">
        <v>0.98</v>
      </c>
    </row>
    <row r="1368" spans="1:37" x14ac:dyDescent="0.3">
      <c r="A1368" s="86" t="str">
        <f t="shared" si="21"/>
        <v>SDGbaseTra_UrbAS_IRTPVAXabsrv</v>
      </c>
      <c r="B1368" s="2" t="s">
        <v>222</v>
      </c>
      <c r="C1368" s="4" t="s">
        <v>232</v>
      </c>
      <c r="D1368" s="7" t="s">
        <v>212</v>
      </c>
      <c r="E1368" t="s">
        <v>78</v>
      </c>
      <c r="F1368">
        <v>1</v>
      </c>
      <c r="G1368">
        <v>0.89</v>
      </c>
      <c r="H1368">
        <v>0.91</v>
      </c>
      <c r="I1368">
        <v>0.92</v>
      </c>
      <c r="J1368">
        <v>0.92</v>
      </c>
      <c r="K1368">
        <v>0.94</v>
      </c>
      <c r="L1368">
        <v>0.94</v>
      </c>
      <c r="M1368">
        <v>0.95</v>
      </c>
      <c r="N1368">
        <v>0.95</v>
      </c>
      <c r="O1368">
        <v>0.95</v>
      </c>
      <c r="P1368">
        <v>0.96</v>
      </c>
      <c r="Q1368">
        <v>0.96</v>
      </c>
      <c r="R1368">
        <v>0.97</v>
      </c>
      <c r="S1368">
        <v>0.97</v>
      </c>
      <c r="T1368">
        <v>0.98</v>
      </c>
      <c r="U1368">
        <v>0.98</v>
      </c>
      <c r="V1368">
        <v>0.99</v>
      </c>
      <c r="W1368">
        <v>0.99</v>
      </c>
      <c r="X1368">
        <v>0.99</v>
      </c>
      <c r="Y1368">
        <v>0.99</v>
      </c>
      <c r="Z1368">
        <v>1</v>
      </c>
      <c r="AA1368">
        <v>1</v>
      </c>
      <c r="AB1368">
        <v>0.99</v>
      </c>
      <c r="AC1368">
        <v>0.99</v>
      </c>
      <c r="AD1368">
        <v>0.99</v>
      </c>
      <c r="AE1368">
        <v>0.99</v>
      </c>
      <c r="AF1368">
        <v>1</v>
      </c>
      <c r="AG1368">
        <v>1</v>
      </c>
      <c r="AH1368">
        <v>1</v>
      </c>
      <c r="AI1368">
        <v>0.99</v>
      </c>
      <c r="AJ1368">
        <v>0.99</v>
      </c>
      <c r="AK1368">
        <v>0.99</v>
      </c>
    </row>
    <row r="1369" spans="1:37" x14ac:dyDescent="0.3">
      <c r="A1369" s="86" t="str">
        <f t="shared" si="21"/>
        <v>SDGbaseTra_UrbAS_IRTPVAXagsrv</v>
      </c>
      <c r="B1369" s="2" t="s">
        <v>222</v>
      </c>
      <c r="C1369" s="4" t="s">
        <v>232</v>
      </c>
      <c r="D1369" s="7" t="s">
        <v>212</v>
      </c>
      <c r="E1369" t="s">
        <v>79</v>
      </c>
      <c r="F1369">
        <v>1</v>
      </c>
      <c r="G1369">
        <v>1.03</v>
      </c>
      <c r="H1369">
        <v>1.02</v>
      </c>
      <c r="I1369">
        <v>1.02</v>
      </c>
      <c r="J1369">
        <v>1.02</v>
      </c>
      <c r="K1369">
        <v>1.01</v>
      </c>
      <c r="L1369">
        <v>1.02</v>
      </c>
      <c r="M1369">
        <v>1.02</v>
      </c>
      <c r="N1369">
        <v>1.02</v>
      </c>
      <c r="O1369">
        <v>1.01</v>
      </c>
      <c r="P1369">
        <v>1.01</v>
      </c>
      <c r="Q1369">
        <v>1.01</v>
      </c>
      <c r="R1369">
        <v>1.01</v>
      </c>
      <c r="S1369">
        <v>1.01</v>
      </c>
      <c r="T1369">
        <v>1.02</v>
      </c>
      <c r="U1369">
        <v>1.02</v>
      </c>
      <c r="V1369">
        <v>1.02</v>
      </c>
      <c r="W1369">
        <v>1.03</v>
      </c>
      <c r="X1369">
        <v>1.03</v>
      </c>
      <c r="Y1369">
        <v>1.03</v>
      </c>
      <c r="Z1369">
        <v>1.03</v>
      </c>
      <c r="AA1369">
        <v>1.03</v>
      </c>
      <c r="AB1369">
        <v>1.02</v>
      </c>
      <c r="AC1369">
        <v>1.02</v>
      </c>
      <c r="AD1369">
        <v>1.02</v>
      </c>
      <c r="AE1369">
        <v>1.02</v>
      </c>
      <c r="AF1369">
        <v>1.02</v>
      </c>
      <c r="AG1369">
        <v>1.02</v>
      </c>
      <c r="AH1369">
        <v>1</v>
      </c>
      <c r="AI1369">
        <v>0.98</v>
      </c>
      <c r="AJ1369">
        <v>0.97</v>
      </c>
      <c r="AK1369">
        <v>0.96</v>
      </c>
    </row>
    <row r="1370" spans="1:37" x14ac:dyDescent="0.3">
      <c r="A1370" s="86" t="str">
        <f t="shared" si="21"/>
        <v>SDGbaseTra_UrbAS_IRTPVAXaosrv</v>
      </c>
      <c r="B1370" s="2" t="s">
        <v>222</v>
      </c>
      <c r="C1370" s="4" t="s">
        <v>232</v>
      </c>
      <c r="D1370" s="7" t="s">
        <v>212</v>
      </c>
      <c r="E1370" t="s">
        <v>80</v>
      </c>
      <c r="F1370">
        <v>1</v>
      </c>
      <c r="G1370">
        <v>1.1299999999999999</v>
      </c>
      <c r="H1370">
        <v>1.1200000000000001</v>
      </c>
      <c r="I1370">
        <v>1.1000000000000001</v>
      </c>
      <c r="J1370">
        <v>1.0900000000000001</v>
      </c>
      <c r="K1370">
        <v>1.0900000000000001</v>
      </c>
      <c r="L1370">
        <v>1.0900000000000001</v>
      </c>
      <c r="M1370">
        <v>1.0900000000000001</v>
      </c>
      <c r="N1370">
        <v>1.0900000000000001</v>
      </c>
      <c r="O1370">
        <v>1.0900000000000001</v>
      </c>
      <c r="P1370">
        <v>1.0900000000000001</v>
      </c>
      <c r="Q1370">
        <v>1.1000000000000001</v>
      </c>
      <c r="R1370">
        <v>1.1100000000000001</v>
      </c>
      <c r="S1370">
        <v>1.1100000000000001</v>
      </c>
      <c r="T1370">
        <v>1.1100000000000001</v>
      </c>
      <c r="U1370">
        <v>1.1200000000000001</v>
      </c>
      <c r="V1370">
        <v>1.1299999999999999</v>
      </c>
      <c r="W1370">
        <v>1.1299999999999999</v>
      </c>
      <c r="X1370">
        <v>1.1299999999999999</v>
      </c>
      <c r="Y1370">
        <v>1.1299999999999999</v>
      </c>
      <c r="Z1370">
        <v>1.1399999999999999</v>
      </c>
      <c r="AA1370">
        <v>1.1399999999999999</v>
      </c>
      <c r="AB1370">
        <v>1.1299999999999999</v>
      </c>
      <c r="AC1370">
        <v>1.1299999999999999</v>
      </c>
      <c r="AD1370">
        <v>1.1299999999999999</v>
      </c>
      <c r="AE1370">
        <v>1.1299999999999999</v>
      </c>
      <c r="AF1370">
        <v>1.1299999999999999</v>
      </c>
      <c r="AG1370">
        <v>1.1299999999999999</v>
      </c>
      <c r="AH1370">
        <v>1.1299999999999999</v>
      </c>
      <c r="AI1370">
        <v>1.1299999999999999</v>
      </c>
      <c r="AJ1370">
        <v>1.1299999999999999</v>
      </c>
      <c r="AK1370">
        <v>1.1200000000000001</v>
      </c>
    </row>
    <row r="1371" spans="1:37" x14ac:dyDescent="0.3">
      <c r="A1371" s="86" t="str">
        <f t="shared" si="21"/>
        <v>SDGbaseTra_UrbAS_IRTutaxbase</v>
      </c>
      <c r="B1371" s="2" t="s">
        <v>222</v>
      </c>
      <c r="C1371" s="4" t="s">
        <v>232</v>
      </c>
      <c r="D1371" s="7" t="s">
        <v>226</v>
      </c>
      <c r="E1371" t="s">
        <v>220</v>
      </c>
      <c r="F1371">
        <v>58.648751329495703</v>
      </c>
      <c r="G1371">
        <v>55.265818717532802</v>
      </c>
      <c r="H1371">
        <v>56.9787253575115</v>
      </c>
      <c r="I1371">
        <v>57.553425707181297</v>
      </c>
      <c r="J1371">
        <v>53.5815088853481</v>
      </c>
      <c r="K1371">
        <v>54.804280420167402</v>
      </c>
      <c r="L1371">
        <v>56.056944040785503</v>
      </c>
      <c r="M1371">
        <v>56.944893591413198</v>
      </c>
      <c r="N1371">
        <v>56.887412274130298</v>
      </c>
      <c r="O1371">
        <v>56.944600080311503</v>
      </c>
      <c r="P1371">
        <v>57.618919909680898</v>
      </c>
      <c r="Q1371">
        <v>58.259052200208203</v>
      </c>
      <c r="R1371">
        <v>60.4949928772714</v>
      </c>
      <c r="S1371">
        <v>62.982807968030897</v>
      </c>
      <c r="T1371">
        <v>64.532100343381899</v>
      </c>
      <c r="U1371">
        <v>66.528045908583707</v>
      </c>
      <c r="V1371">
        <v>68.698227630976305</v>
      </c>
      <c r="W1371">
        <v>70.771382707953194</v>
      </c>
      <c r="X1371">
        <v>72.867013394556295</v>
      </c>
      <c r="Y1371">
        <v>73.933909410264903</v>
      </c>
      <c r="Z1371">
        <v>75.992589860023401</v>
      </c>
      <c r="AA1371">
        <v>78.065097303075603</v>
      </c>
      <c r="AB1371">
        <v>79.678226156223801</v>
      </c>
      <c r="AC1371">
        <v>81.226940684889698</v>
      </c>
      <c r="AD1371">
        <v>83.168700662016306</v>
      </c>
      <c r="AE1371">
        <v>85.165154167215206</v>
      </c>
      <c r="AF1371">
        <v>87.140773507157505</v>
      </c>
      <c r="AG1371">
        <v>88.609990317297303</v>
      </c>
      <c r="AH1371">
        <v>92.191039866314</v>
      </c>
      <c r="AI1371">
        <v>94.245437636496305</v>
      </c>
      <c r="AJ1371">
        <v>98.013144261766499</v>
      </c>
      <c r="AK1371">
        <v>100.922280555111</v>
      </c>
    </row>
    <row r="1372" spans="1:37" x14ac:dyDescent="0.3">
      <c r="A1372" s="86" t="str">
        <f t="shared" si="21"/>
        <v>SDGbaseTra_UrbAS_IRTimptaxbase</v>
      </c>
      <c r="B1372" s="2" t="s">
        <v>222</v>
      </c>
      <c r="C1372" s="4" t="s">
        <v>232</v>
      </c>
      <c r="D1372" s="7" t="s">
        <v>221</v>
      </c>
      <c r="E1372" t="s">
        <v>220</v>
      </c>
      <c r="F1372">
        <v>53.826071644541003</v>
      </c>
      <c r="G1372">
        <v>51.049815302840898</v>
      </c>
      <c r="H1372">
        <v>53.175976666550604</v>
      </c>
      <c r="I1372">
        <v>53.932438234191601</v>
      </c>
      <c r="J1372">
        <v>54.549526771696698</v>
      </c>
      <c r="K1372">
        <v>55.863670605546197</v>
      </c>
      <c r="L1372">
        <v>57.319532542104703</v>
      </c>
      <c r="M1372">
        <v>58.938376620181302</v>
      </c>
      <c r="N1372">
        <v>60.633998488855902</v>
      </c>
      <c r="O1372">
        <v>63.946888640037798</v>
      </c>
      <c r="P1372">
        <v>66.087526396008201</v>
      </c>
      <c r="Q1372">
        <v>67.888892728212397</v>
      </c>
      <c r="R1372">
        <v>70.170195194579605</v>
      </c>
      <c r="S1372">
        <v>72.550675969422002</v>
      </c>
      <c r="T1372">
        <v>75.081709696133402</v>
      </c>
      <c r="U1372">
        <v>77.973066403742806</v>
      </c>
      <c r="V1372">
        <v>80.756919143706597</v>
      </c>
      <c r="W1372">
        <v>83.735212249384404</v>
      </c>
      <c r="X1372">
        <v>86.941052345024602</v>
      </c>
      <c r="Y1372">
        <v>89.595140719607301</v>
      </c>
      <c r="Z1372">
        <v>92.190835906409603</v>
      </c>
      <c r="AA1372">
        <v>94.938515290993607</v>
      </c>
      <c r="AB1372">
        <v>98.204286638819895</v>
      </c>
      <c r="AC1372">
        <v>101.113018302285</v>
      </c>
      <c r="AD1372">
        <v>104.069978308888</v>
      </c>
      <c r="AE1372">
        <v>107.170850830251</v>
      </c>
      <c r="AF1372">
        <v>110.448844976026</v>
      </c>
      <c r="AG1372">
        <v>113.70230558207101</v>
      </c>
      <c r="AH1372">
        <v>113.596362468791</v>
      </c>
      <c r="AI1372">
        <v>112.727351907303</v>
      </c>
      <c r="AJ1372">
        <v>112.05164023844</v>
      </c>
      <c r="AK1372">
        <v>111.256168406664</v>
      </c>
    </row>
    <row r="1373" spans="1:37" x14ac:dyDescent="0.3">
      <c r="A1373" s="86" t="str">
        <f t="shared" si="21"/>
        <v>SDGbaseTra_UrbAS_IRTvataxbase</v>
      </c>
      <c r="B1373" s="2" t="s">
        <v>222</v>
      </c>
      <c r="C1373" s="4" t="s">
        <v>232</v>
      </c>
      <c r="D1373" s="7" t="s">
        <v>227</v>
      </c>
      <c r="E1373" t="s">
        <v>220</v>
      </c>
      <c r="F1373" s="5">
        <v>2.2587798931727801E-11</v>
      </c>
      <c r="G1373" s="5">
        <v>1.3233147852027901E-10</v>
      </c>
      <c r="H1373" s="5">
        <v>-6.6984281766833697E-10</v>
      </c>
      <c r="I1373" s="5">
        <v>-6.9803718682353005E-11</v>
      </c>
      <c r="J1373" s="5">
        <v>8.1058720831865001E-11</v>
      </c>
      <c r="K1373" s="5">
        <v>7.3896461068384202E-13</v>
      </c>
      <c r="L1373" s="5">
        <v>-3.4106059197701899E-13</v>
      </c>
      <c r="M1373" s="5">
        <v>-2.9558579093108301E-12</v>
      </c>
      <c r="N1373" s="5">
        <v>5.6843420207712295E-13</v>
      </c>
      <c r="O1373" s="5">
        <v>-1.36992644921333E-11</v>
      </c>
      <c r="P1373" s="5">
        <v>-9.5496948059308093E-12</v>
      </c>
      <c r="Q1373" s="5">
        <v>-4.6611605936831499E-12</v>
      </c>
      <c r="R1373" s="5">
        <v>-1.3642421398383801E-12</v>
      </c>
      <c r="S1373" s="5">
        <v>1.47792895014352E-12</v>
      </c>
      <c r="U1373" s="5">
        <v>-6.3664631612553999E-12</v>
      </c>
      <c r="V1373" s="5">
        <v>-3.1263881180303201E-13</v>
      </c>
      <c r="W1373" s="5">
        <v>3.31112917552718E-12</v>
      </c>
      <c r="X1373" s="5">
        <v>6.8212102667427902E-12</v>
      </c>
      <c r="Y1373" s="5">
        <v>-5.1159076995182897E-12</v>
      </c>
      <c r="Z1373" s="5">
        <v>9.0878966757222902E-13</v>
      </c>
      <c r="AA1373" s="5">
        <v>-1.5347251223830999E-11</v>
      </c>
      <c r="AB1373" s="5">
        <v>-1.6598286535120101E-11</v>
      </c>
      <c r="AC1373" s="5">
        <v>-2.1094046308280501E-13</v>
      </c>
      <c r="AD1373" s="5">
        <v>-4.4337868715300303E-12</v>
      </c>
      <c r="AE1373" s="5">
        <v>1.5916158503688099E-12</v>
      </c>
      <c r="AF1373" s="5">
        <v>-9.0949480952560298E-12</v>
      </c>
      <c r="AG1373" s="5">
        <v>6.4801497465686802E-12</v>
      </c>
      <c r="AH1373" s="5">
        <v>5.6843463945901197E-13</v>
      </c>
      <c r="AI1373" s="5">
        <v>2.9558577850651602E-12</v>
      </c>
      <c r="AJ1373" s="5">
        <v>9.5496943686435895E-12</v>
      </c>
      <c r="AK1373" s="5">
        <v>-3.6379788098112704E-12</v>
      </c>
    </row>
    <row r="1374" spans="1:37" x14ac:dyDescent="0.3">
      <c r="A1374" s="86" t="str">
        <f t="shared" si="21"/>
        <v>SDGbaseTra_UrbAS_IRTacttaxbase</v>
      </c>
      <c r="B1374" s="2" t="s">
        <v>222</v>
      </c>
      <c r="C1374" s="4" t="s">
        <v>232</v>
      </c>
      <c r="D1374" s="7" t="s">
        <v>219</v>
      </c>
      <c r="E1374" t="s">
        <v>220</v>
      </c>
      <c r="F1374">
        <v>94.683488898731298</v>
      </c>
      <c r="G1374">
        <v>86.087110780298104</v>
      </c>
      <c r="H1374">
        <v>86.352858305159799</v>
      </c>
      <c r="I1374">
        <v>88.672858882722394</v>
      </c>
      <c r="J1374">
        <v>91.512682496758202</v>
      </c>
      <c r="K1374">
        <v>93.288243964680206</v>
      </c>
      <c r="L1374">
        <v>95.568059115838494</v>
      </c>
      <c r="M1374">
        <v>98.178315869730696</v>
      </c>
      <c r="N1374">
        <v>101.280053518785</v>
      </c>
      <c r="O1374">
        <v>103.39669016791601</v>
      </c>
      <c r="P1374">
        <v>106.993420323378</v>
      </c>
      <c r="Q1374">
        <v>110.899130250711</v>
      </c>
      <c r="R1374">
        <v>114.682541610027</v>
      </c>
      <c r="S1374">
        <v>118.646502481838</v>
      </c>
      <c r="T1374">
        <v>122.93721319377801</v>
      </c>
      <c r="U1374">
        <v>127.810818409528</v>
      </c>
      <c r="V1374">
        <v>132.64858170665701</v>
      </c>
      <c r="W1374">
        <v>137.59973533991999</v>
      </c>
      <c r="X1374">
        <v>142.72919004282701</v>
      </c>
      <c r="Y1374">
        <v>148.03295984894299</v>
      </c>
      <c r="Z1374">
        <v>153.451541773662</v>
      </c>
      <c r="AA1374">
        <v>158.71945004954799</v>
      </c>
      <c r="AB1374">
        <v>164.05901328298401</v>
      </c>
      <c r="AC1374">
        <v>169.33187406728399</v>
      </c>
      <c r="AD1374">
        <v>174.81974753997699</v>
      </c>
      <c r="AE1374">
        <v>180.46532321396401</v>
      </c>
      <c r="AF1374">
        <v>186.302353060808</v>
      </c>
      <c r="AG1374">
        <v>191.93145998605999</v>
      </c>
      <c r="AH1374">
        <v>192.82291229235199</v>
      </c>
      <c r="AI1374">
        <v>193.35037451068399</v>
      </c>
      <c r="AJ1374">
        <v>193.602604041837</v>
      </c>
      <c r="AK1374">
        <v>193.585528725242</v>
      </c>
    </row>
    <row r="1375" spans="1:37" x14ac:dyDescent="0.3">
      <c r="A1375" s="86" t="str">
        <f t="shared" si="21"/>
        <v>SDGbaseTra_UrbAS_IRTcomtaxbase</v>
      </c>
      <c r="B1375" s="2" t="s">
        <v>222</v>
      </c>
      <c r="C1375" s="4" t="s">
        <v>232</v>
      </c>
      <c r="D1375" s="7" t="s">
        <v>228</v>
      </c>
      <c r="E1375" t="s">
        <v>220</v>
      </c>
      <c r="F1375">
        <v>497.90817031404998</v>
      </c>
      <c r="G1375">
        <v>456.94728668392997</v>
      </c>
      <c r="H1375">
        <v>455.70351245817102</v>
      </c>
      <c r="I1375">
        <v>463.52251560473599</v>
      </c>
      <c r="J1375">
        <v>474.80094182909301</v>
      </c>
      <c r="K1375">
        <v>483.23336052691502</v>
      </c>
      <c r="L1375">
        <v>494.20595082527399</v>
      </c>
      <c r="M1375">
        <v>506.65600923926701</v>
      </c>
      <c r="N1375">
        <v>521.07428221505404</v>
      </c>
      <c r="O1375">
        <v>536.507309295357</v>
      </c>
      <c r="P1375">
        <v>553.33014000235005</v>
      </c>
      <c r="Q1375">
        <v>570.11065596840501</v>
      </c>
      <c r="R1375">
        <v>588.11101100876101</v>
      </c>
      <c r="S1375">
        <v>606.07389294825305</v>
      </c>
      <c r="T1375">
        <v>625.58729440809304</v>
      </c>
      <c r="U1375">
        <v>647.56504378326804</v>
      </c>
      <c r="V1375">
        <v>668.89444162368795</v>
      </c>
      <c r="W1375">
        <v>690.94546841869897</v>
      </c>
      <c r="X1375">
        <v>713.71276839098903</v>
      </c>
      <c r="Y1375">
        <v>735.90252019010802</v>
      </c>
      <c r="Z1375">
        <v>758.76240270922301</v>
      </c>
      <c r="AA1375">
        <v>780.85444252588502</v>
      </c>
      <c r="AB1375">
        <v>805.44227894770097</v>
      </c>
      <c r="AC1375">
        <v>828.73715084635796</v>
      </c>
      <c r="AD1375">
        <v>852.40504324562403</v>
      </c>
      <c r="AE1375">
        <v>877.02253983873402</v>
      </c>
      <c r="AF1375">
        <v>902.64927386095997</v>
      </c>
      <c r="AG1375">
        <v>928.26278055747503</v>
      </c>
      <c r="AH1375">
        <v>930.23741638407796</v>
      </c>
      <c r="AI1375">
        <v>931.20501605822903</v>
      </c>
      <c r="AJ1375">
        <v>931.16015350597297</v>
      </c>
      <c r="AK1375">
        <v>930.50927933715695</v>
      </c>
    </row>
    <row r="1376" spans="1:37" x14ac:dyDescent="0.3">
      <c r="A1376" s="86" t="str">
        <f t="shared" si="21"/>
        <v>SDGbaseTra_UrbAS_IRTDIRTAXbase</v>
      </c>
      <c r="B1376" s="2" t="s">
        <v>222</v>
      </c>
      <c r="C1376" s="4" t="s">
        <v>232</v>
      </c>
      <c r="D1376" s="7" t="s">
        <v>229</v>
      </c>
      <c r="E1376" t="s">
        <v>220</v>
      </c>
      <c r="F1376">
        <v>784.14526173304796</v>
      </c>
      <c r="G1376">
        <v>880.03874614582696</v>
      </c>
      <c r="H1376">
        <v>876.75801785172098</v>
      </c>
      <c r="I1376">
        <v>985.11461171731696</v>
      </c>
      <c r="J1376">
        <v>1100.68213874507</v>
      </c>
      <c r="K1376">
        <v>1121.2112932693799</v>
      </c>
      <c r="L1376">
        <v>1151.9675874468901</v>
      </c>
      <c r="M1376">
        <v>1188.9869325638599</v>
      </c>
      <c r="N1376">
        <v>1227.1186918854601</v>
      </c>
      <c r="O1376">
        <v>1255.5717777377299</v>
      </c>
      <c r="P1376">
        <v>1295.39665995477</v>
      </c>
      <c r="Q1376">
        <v>1339.3131074335699</v>
      </c>
      <c r="R1376">
        <v>1333.65029957709</v>
      </c>
      <c r="S1376">
        <v>1354.51216410712</v>
      </c>
      <c r="T1376">
        <v>1374.4124345800799</v>
      </c>
      <c r="U1376">
        <v>1393.8846745202</v>
      </c>
      <c r="V1376">
        <v>1418.6885310949399</v>
      </c>
      <c r="W1376">
        <v>1441.10613502962</v>
      </c>
      <c r="X1376">
        <v>1462.3829128663799</v>
      </c>
      <c r="Y1376">
        <v>1483.92417812087</v>
      </c>
      <c r="Z1376">
        <v>1504.17242095284</v>
      </c>
      <c r="AA1376">
        <v>1527.84125957993</v>
      </c>
      <c r="AB1376">
        <v>1540.87029593681</v>
      </c>
      <c r="AC1376">
        <v>1563.0765173135701</v>
      </c>
      <c r="AD1376">
        <v>1590.82381348988</v>
      </c>
      <c r="AE1376">
        <v>1620.15408591152</v>
      </c>
      <c r="AF1376">
        <v>1649.94185022799</v>
      </c>
      <c r="AG1376">
        <v>1676.5287607917001</v>
      </c>
      <c r="AH1376">
        <v>1708.95201283195</v>
      </c>
      <c r="AI1376">
        <v>1742.90073031831</v>
      </c>
      <c r="AJ1376">
        <v>1786.84893935996</v>
      </c>
      <c r="AK1376">
        <v>1837.9977475445701</v>
      </c>
    </row>
    <row r="1377" spans="1:37" x14ac:dyDescent="0.3">
      <c r="A1377" s="86" t="str">
        <f t="shared" si="21"/>
        <v>SDGbaseTra_UrbAS_IRTFACINCbase</v>
      </c>
      <c r="B1377" s="2" t="s">
        <v>222</v>
      </c>
      <c r="C1377" s="4" t="s">
        <v>232</v>
      </c>
      <c r="D1377" s="7" t="s">
        <v>230</v>
      </c>
      <c r="E1377" t="s">
        <v>220</v>
      </c>
      <c r="F1377">
        <v>108.72526139301399</v>
      </c>
      <c r="G1377">
        <v>98.912706446220596</v>
      </c>
      <c r="H1377">
        <v>102.88925773963101</v>
      </c>
      <c r="I1377">
        <v>106.125651145657</v>
      </c>
      <c r="J1377">
        <v>108.66408371392799</v>
      </c>
      <c r="K1377">
        <v>111.200804071947</v>
      </c>
      <c r="L1377">
        <v>113.917192383589</v>
      </c>
      <c r="M1377">
        <v>116.81581253113799</v>
      </c>
      <c r="N1377">
        <v>120.220638692648</v>
      </c>
      <c r="O1377">
        <v>124.65864314111801</v>
      </c>
      <c r="P1377">
        <v>128.82851311384201</v>
      </c>
      <c r="Q1377">
        <v>132.81703795825501</v>
      </c>
      <c r="R1377">
        <v>137.05959537070601</v>
      </c>
      <c r="S1377">
        <v>141.688208673248</v>
      </c>
      <c r="T1377">
        <v>146.61493906787999</v>
      </c>
      <c r="U1377">
        <v>152.15128925943401</v>
      </c>
      <c r="V1377">
        <v>157.612303749126</v>
      </c>
      <c r="W1377">
        <v>163.21256459320799</v>
      </c>
      <c r="X1377">
        <v>168.79280001459</v>
      </c>
      <c r="Y1377">
        <v>174.38842340405401</v>
      </c>
      <c r="Z1377">
        <v>180.589233662673</v>
      </c>
      <c r="AA1377">
        <v>186.30813270236399</v>
      </c>
      <c r="AB1377">
        <v>193.81254165649099</v>
      </c>
      <c r="AC1377">
        <v>200.375613340456</v>
      </c>
      <c r="AD1377">
        <v>206.41095041928099</v>
      </c>
      <c r="AE1377">
        <v>212.51574680142099</v>
      </c>
      <c r="AF1377">
        <v>218.76345643084699</v>
      </c>
      <c r="AG1377">
        <v>223.820856048259</v>
      </c>
      <c r="AH1377">
        <v>226.55954695657499</v>
      </c>
      <c r="AI1377">
        <v>227.60707231929899</v>
      </c>
      <c r="AJ1377">
        <v>227.58829379156501</v>
      </c>
      <c r="AK1377">
        <v>226.91339660219899</v>
      </c>
    </row>
    <row r="1378" spans="1:37" s="20" customFormat="1" x14ac:dyDescent="0.3">
      <c r="A1378" s="86" t="str">
        <f t="shared" si="21"/>
        <v>SDGbaseTra_UrbAS_IRTTRNSFRbase</v>
      </c>
      <c r="B1378" s="18" t="s">
        <v>222</v>
      </c>
      <c r="C1378" s="19" t="s">
        <v>232</v>
      </c>
      <c r="D1378" s="52" t="s">
        <v>231</v>
      </c>
      <c r="E1378" s="20" t="s">
        <v>220</v>
      </c>
      <c r="F1378" s="20">
        <v>-48.3117601953644</v>
      </c>
      <c r="G1378" s="20">
        <v>-49.494127129392297</v>
      </c>
      <c r="H1378" s="20">
        <v>-50.163104007068497</v>
      </c>
      <c r="I1378" s="20">
        <v>-49.9457645506752</v>
      </c>
      <c r="J1378" s="20">
        <v>-49.872752322594998</v>
      </c>
      <c r="K1378" s="20">
        <v>-49.994886848928701</v>
      </c>
      <c r="L1378" s="20">
        <v>-50.139130421647302</v>
      </c>
      <c r="M1378" s="20">
        <v>-50.412977035469297</v>
      </c>
      <c r="N1378" s="20">
        <v>-50.649308048983201</v>
      </c>
      <c r="O1378" s="20">
        <v>-52.377697284911697</v>
      </c>
      <c r="P1378" s="20">
        <v>-52.801342446748897</v>
      </c>
      <c r="Q1378" s="20">
        <v>-52.880375391303197</v>
      </c>
      <c r="R1378" s="20">
        <v>-52.880322774113097</v>
      </c>
      <c r="S1378" s="20">
        <v>-52.941731753586097</v>
      </c>
      <c r="T1378" s="20">
        <v>-53.0492242589415</v>
      </c>
      <c r="U1378" s="20">
        <v>-53.164047071200898</v>
      </c>
      <c r="V1378" s="20">
        <v>-53.173402511473199</v>
      </c>
      <c r="W1378" s="20">
        <v>-53.261814275179603</v>
      </c>
      <c r="X1378" s="20">
        <v>-53.438008232551901</v>
      </c>
      <c r="Y1378" s="20">
        <v>-53.424103774393501</v>
      </c>
      <c r="Z1378" s="20">
        <v>-53.333588738744297</v>
      </c>
      <c r="AA1378" s="20">
        <v>-53.379230575062302</v>
      </c>
      <c r="AB1378" s="20">
        <v>-53.752741103808901</v>
      </c>
      <c r="AC1378" s="20">
        <v>-53.9311540537323</v>
      </c>
      <c r="AD1378" s="20">
        <v>-53.988937534651797</v>
      </c>
      <c r="AE1378" s="20">
        <v>-53.983668626563301</v>
      </c>
      <c r="AF1378" s="20">
        <v>-53.969894817383</v>
      </c>
      <c r="AG1378" s="20">
        <v>-53.916988830574503</v>
      </c>
      <c r="AH1378" s="20">
        <v>-53.754156001413101</v>
      </c>
      <c r="AI1378" s="20">
        <v>-53.279307732524799</v>
      </c>
      <c r="AJ1378" s="20">
        <v>-52.923944363681798</v>
      </c>
      <c r="AK1378" s="20">
        <v>-52.5862892819518</v>
      </c>
    </row>
    <row r="1379" spans="1:37" s="17" customFormat="1" x14ac:dyDescent="0.3">
      <c r="A1379" s="86" t="str">
        <f t="shared" si="21"/>
        <v>SDGbaseTra_UrbAS_ERTPalmaRatiototal</v>
      </c>
      <c r="B1379" s="15" t="s">
        <v>222</v>
      </c>
      <c r="C1379" s="16" t="s">
        <v>233</v>
      </c>
      <c r="D1379" s="53" t="s">
        <v>0</v>
      </c>
      <c r="E1379" s="17" t="s">
        <v>1</v>
      </c>
      <c r="F1379" s="17">
        <v>3.69</v>
      </c>
      <c r="G1379" s="17">
        <v>3.5</v>
      </c>
      <c r="H1379" s="17">
        <v>3.68</v>
      </c>
      <c r="I1379" s="17">
        <v>3.63</v>
      </c>
      <c r="J1379" s="17">
        <v>3.55</v>
      </c>
      <c r="K1379" s="17">
        <v>3.53</v>
      </c>
      <c r="L1379" s="17">
        <v>3.52</v>
      </c>
      <c r="M1379" s="17">
        <v>3.5</v>
      </c>
      <c r="N1379" s="17">
        <v>3.48</v>
      </c>
      <c r="O1379" s="17">
        <v>3.45</v>
      </c>
      <c r="P1379" s="17">
        <v>3.43</v>
      </c>
      <c r="Q1379" s="17">
        <v>3.4</v>
      </c>
      <c r="R1379" s="17">
        <v>3.4</v>
      </c>
      <c r="S1379" s="17">
        <v>3.4</v>
      </c>
      <c r="T1379" s="17">
        <v>3.39</v>
      </c>
      <c r="U1379" s="17">
        <v>3.4</v>
      </c>
      <c r="V1379" s="17">
        <v>3.39</v>
      </c>
      <c r="W1379" s="17">
        <v>3.38</v>
      </c>
      <c r="X1379" s="17">
        <v>3.37</v>
      </c>
      <c r="Y1379" s="17">
        <v>3.37</v>
      </c>
      <c r="Z1379" s="17">
        <v>3.37</v>
      </c>
      <c r="AA1379" s="17">
        <v>3.35</v>
      </c>
      <c r="AB1379" s="17">
        <v>3.33</v>
      </c>
      <c r="AC1379" s="17">
        <v>3.31</v>
      </c>
      <c r="AD1379" s="17">
        <v>3.3</v>
      </c>
      <c r="AE1379" s="17">
        <v>3.29</v>
      </c>
      <c r="AF1379" s="17">
        <v>3.28</v>
      </c>
      <c r="AG1379" s="17">
        <v>3.25</v>
      </c>
      <c r="AH1379" s="17">
        <v>3.17</v>
      </c>
      <c r="AI1379" s="17">
        <v>3.14</v>
      </c>
      <c r="AJ1379" s="17">
        <v>3.11</v>
      </c>
      <c r="AK1379" s="17">
        <v>3.08</v>
      </c>
    </row>
    <row r="1380" spans="1:37" s="17" customFormat="1" x14ac:dyDescent="0.3">
      <c r="A1380" s="86" t="str">
        <f t="shared" si="21"/>
        <v>SDGbaseTra_UrbAS_ERT20-20Ratiototal</v>
      </c>
      <c r="B1380" s="15" t="s">
        <v>222</v>
      </c>
      <c r="C1380" s="16" t="s">
        <v>233</v>
      </c>
      <c r="D1380" s="53" t="s">
        <v>2</v>
      </c>
      <c r="E1380" s="17" t="s">
        <v>1</v>
      </c>
      <c r="F1380" s="17">
        <v>13.17</v>
      </c>
      <c r="G1380" s="17">
        <v>12.48</v>
      </c>
      <c r="H1380" s="17">
        <v>13.14</v>
      </c>
      <c r="I1380" s="17">
        <v>12.98</v>
      </c>
      <c r="J1380" s="17">
        <v>12.68</v>
      </c>
      <c r="K1380" s="17">
        <v>12.6</v>
      </c>
      <c r="L1380" s="17">
        <v>12.56</v>
      </c>
      <c r="M1380" s="17">
        <v>12.49</v>
      </c>
      <c r="N1380" s="17">
        <v>12.42</v>
      </c>
      <c r="O1380" s="17">
        <v>12.33</v>
      </c>
      <c r="P1380" s="17">
        <v>12.25</v>
      </c>
      <c r="Q1380" s="17">
        <v>12.14</v>
      </c>
      <c r="R1380" s="17">
        <v>12.14</v>
      </c>
      <c r="S1380" s="17">
        <v>12.13</v>
      </c>
      <c r="T1380" s="17">
        <v>12.11</v>
      </c>
      <c r="U1380" s="17">
        <v>12.11</v>
      </c>
      <c r="V1380" s="17">
        <v>12.07</v>
      </c>
      <c r="W1380" s="17">
        <v>12.05</v>
      </c>
      <c r="X1380" s="17">
        <v>12.02</v>
      </c>
      <c r="Y1380" s="17">
        <v>11.99</v>
      </c>
      <c r="Z1380" s="17">
        <v>11.95</v>
      </c>
      <c r="AA1380" s="17">
        <v>11.87</v>
      </c>
      <c r="AB1380" s="17">
        <v>11.83</v>
      </c>
      <c r="AC1380" s="17">
        <v>11.75</v>
      </c>
      <c r="AD1380" s="17">
        <v>11.7</v>
      </c>
      <c r="AE1380" s="17">
        <v>11.66</v>
      </c>
      <c r="AF1380" s="17">
        <v>11.62</v>
      </c>
      <c r="AG1380" s="17">
        <v>11.54</v>
      </c>
      <c r="AH1380" s="17">
        <v>11.24</v>
      </c>
      <c r="AI1380" s="17">
        <v>11.13</v>
      </c>
      <c r="AJ1380" s="17">
        <v>11.02</v>
      </c>
      <c r="AK1380" s="17">
        <v>10.9</v>
      </c>
    </row>
    <row r="1381" spans="1:37" x14ac:dyDescent="0.3">
      <c r="A1381" s="86" t="str">
        <f t="shared" si="21"/>
        <v>SDGbaseTra_UrbAS_ERTC_GVAaawhe</v>
      </c>
      <c r="B1381" s="2" t="s">
        <v>222</v>
      </c>
      <c r="C1381" s="4" t="s">
        <v>233</v>
      </c>
      <c r="D1381" s="7" t="s">
        <v>3</v>
      </c>
      <c r="E1381" t="s">
        <v>4</v>
      </c>
      <c r="F1381">
        <v>2.66</v>
      </c>
      <c r="G1381">
        <v>2.4900000000000002</v>
      </c>
      <c r="H1381">
        <v>2.58</v>
      </c>
      <c r="I1381">
        <v>2.63</v>
      </c>
      <c r="J1381">
        <v>2.63</v>
      </c>
      <c r="K1381">
        <v>2.65</v>
      </c>
      <c r="L1381">
        <v>2.69</v>
      </c>
      <c r="M1381">
        <v>2.7</v>
      </c>
      <c r="N1381">
        <v>2.72</v>
      </c>
      <c r="O1381">
        <v>2.85</v>
      </c>
      <c r="P1381">
        <v>2.86</v>
      </c>
      <c r="Q1381">
        <v>2.85</v>
      </c>
      <c r="R1381">
        <v>2.94</v>
      </c>
      <c r="S1381">
        <v>2.99</v>
      </c>
      <c r="T1381">
        <v>3.04</v>
      </c>
      <c r="U1381">
        <v>3.1</v>
      </c>
      <c r="V1381">
        <v>3.15</v>
      </c>
      <c r="W1381">
        <v>3.19</v>
      </c>
      <c r="X1381">
        <v>3.24</v>
      </c>
      <c r="Y1381">
        <v>3.17</v>
      </c>
      <c r="Z1381">
        <v>3.07</v>
      </c>
      <c r="AA1381">
        <v>3.05</v>
      </c>
      <c r="AB1381">
        <v>3.16</v>
      </c>
      <c r="AC1381">
        <v>3.2</v>
      </c>
      <c r="AD1381">
        <v>3.23</v>
      </c>
      <c r="AE1381">
        <v>3.27</v>
      </c>
      <c r="AF1381">
        <v>3.3</v>
      </c>
      <c r="AG1381">
        <v>3.57</v>
      </c>
      <c r="AH1381">
        <v>3.53</v>
      </c>
      <c r="AI1381">
        <v>3.46</v>
      </c>
      <c r="AJ1381">
        <v>3.44</v>
      </c>
      <c r="AK1381">
        <v>3.4</v>
      </c>
    </row>
    <row r="1382" spans="1:37" x14ac:dyDescent="0.3">
      <c r="A1382" s="86" t="str">
        <f t="shared" si="21"/>
        <v>SDGbaseTra_UrbAS_ERTC_GVAaamai</v>
      </c>
      <c r="B1382" s="2" t="s">
        <v>222</v>
      </c>
      <c r="C1382" s="4" t="s">
        <v>233</v>
      </c>
      <c r="D1382" s="7" t="s">
        <v>3</v>
      </c>
      <c r="E1382" t="s">
        <v>5</v>
      </c>
      <c r="F1382">
        <v>11.93</v>
      </c>
      <c r="G1382">
        <v>11.29</v>
      </c>
      <c r="H1382">
        <v>11.87</v>
      </c>
      <c r="I1382">
        <v>12.24</v>
      </c>
      <c r="J1382">
        <v>12.26</v>
      </c>
      <c r="K1382">
        <v>12.31</v>
      </c>
      <c r="L1382">
        <v>12.53</v>
      </c>
      <c r="M1382">
        <v>12.6</v>
      </c>
      <c r="N1382">
        <v>12.68</v>
      </c>
      <c r="O1382">
        <v>13.61</v>
      </c>
      <c r="P1382">
        <v>13.69</v>
      </c>
      <c r="Q1382">
        <v>13.55</v>
      </c>
      <c r="R1382">
        <v>13.91</v>
      </c>
      <c r="S1382">
        <v>14.05</v>
      </c>
      <c r="T1382">
        <v>14.26</v>
      </c>
      <c r="U1382">
        <v>14.5</v>
      </c>
      <c r="V1382">
        <v>14.64</v>
      </c>
      <c r="W1382">
        <v>14.75</v>
      </c>
      <c r="X1382">
        <v>14.94</v>
      </c>
      <c r="Y1382">
        <v>14.88</v>
      </c>
      <c r="Z1382">
        <v>14.62</v>
      </c>
      <c r="AA1382">
        <v>14.54</v>
      </c>
      <c r="AB1382">
        <v>15.08</v>
      </c>
      <c r="AC1382">
        <v>15.19</v>
      </c>
      <c r="AD1382">
        <v>15.23</v>
      </c>
      <c r="AE1382">
        <v>15.39</v>
      </c>
      <c r="AF1382">
        <v>15.49</v>
      </c>
      <c r="AG1382">
        <v>16.329999999999998</v>
      </c>
      <c r="AH1382">
        <v>15.59</v>
      </c>
      <c r="AI1382">
        <v>14.91</v>
      </c>
      <c r="AJ1382">
        <v>14.54</v>
      </c>
      <c r="AK1382">
        <v>14.12</v>
      </c>
    </row>
    <row r="1383" spans="1:37" x14ac:dyDescent="0.3">
      <c r="A1383" s="86" t="str">
        <f t="shared" si="21"/>
        <v>SDGbaseTra_UrbAS_ERTC_GVAaaoce</v>
      </c>
      <c r="B1383" s="2" t="s">
        <v>222</v>
      </c>
      <c r="C1383" s="4" t="s">
        <v>233</v>
      </c>
      <c r="D1383" s="7" t="s">
        <v>3</v>
      </c>
      <c r="E1383" t="s">
        <v>6</v>
      </c>
      <c r="F1383">
        <v>0.82</v>
      </c>
      <c r="G1383">
        <v>0.75</v>
      </c>
      <c r="H1383">
        <v>0.8</v>
      </c>
      <c r="I1383">
        <v>0.83</v>
      </c>
      <c r="J1383">
        <v>0.83</v>
      </c>
      <c r="K1383">
        <v>0.84</v>
      </c>
      <c r="L1383">
        <v>0.86</v>
      </c>
      <c r="M1383">
        <v>0.87</v>
      </c>
      <c r="N1383">
        <v>0.88</v>
      </c>
      <c r="O1383">
        <v>0.94</v>
      </c>
      <c r="P1383">
        <v>0.95</v>
      </c>
      <c r="Q1383">
        <v>0.95</v>
      </c>
      <c r="R1383">
        <v>0.98</v>
      </c>
      <c r="S1383">
        <v>1</v>
      </c>
      <c r="T1383">
        <v>1.03</v>
      </c>
      <c r="U1383">
        <v>1.05</v>
      </c>
      <c r="V1383">
        <v>1.07</v>
      </c>
      <c r="W1383">
        <v>1.0900000000000001</v>
      </c>
      <c r="X1383">
        <v>1.1100000000000001</v>
      </c>
      <c r="Y1383">
        <v>1.1200000000000001</v>
      </c>
      <c r="Z1383">
        <v>1.1100000000000001</v>
      </c>
      <c r="AA1383">
        <v>1.1100000000000001</v>
      </c>
      <c r="AB1383">
        <v>1.1499999999999999</v>
      </c>
      <c r="AC1383">
        <v>1.1599999999999999</v>
      </c>
      <c r="AD1383">
        <v>1.17</v>
      </c>
      <c r="AE1383">
        <v>1.18</v>
      </c>
      <c r="AF1383">
        <v>1.19</v>
      </c>
      <c r="AG1383">
        <v>1.27</v>
      </c>
      <c r="AH1383">
        <v>1.23</v>
      </c>
      <c r="AI1383">
        <v>1.2</v>
      </c>
      <c r="AJ1383">
        <v>1.18</v>
      </c>
      <c r="AK1383">
        <v>1.1499999999999999</v>
      </c>
    </row>
    <row r="1384" spans="1:37" x14ac:dyDescent="0.3">
      <c r="A1384" s="86" t="str">
        <f t="shared" si="21"/>
        <v>SDGbaseTra_UrbAS_ERTC_GVAaaveg</v>
      </c>
      <c r="B1384" s="2" t="s">
        <v>222</v>
      </c>
      <c r="C1384" s="4" t="s">
        <v>233</v>
      </c>
      <c r="D1384" s="7" t="s">
        <v>3</v>
      </c>
      <c r="E1384" t="s">
        <v>7</v>
      </c>
      <c r="F1384">
        <v>6.73</v>
      </c>
      <c r="G1384">
        <v>6.44</v>
      </c>
      <c r="H1384">
        <v>6.49</v>
      </c>
      <c r="I1384">
        <v>6.56</v>
      </c>
      <c r="J1384">
        <v>6.55</v>
      </c>
      <c r="K1384">
        <v>6.51</v>
      </c>
      <c r="L1384">
        <v>6.57</v>
      </c>
      <c r="M1384">
        <v>6.58</v>
      </c>
      <c r="N1384">
        <v>6.6</v>
      </c>
      <c r="O1384">
        <v>6.69</v>
      </c>
      <c r="P1384">
        <v>6.72</v>
      </c>
      <c r="Q1384">
        <v>6.71</v>
      </c>
      <c r="R1384">
        <v>6.93</v>
      </c>
      <c r="S1384">
        <v>7.07</v>
      </c>
      <c r="T1384">
        <v>7.18</v>
      </c>
      <c r="U1384">
        <v>7.32</v>
      </c>
      <c r="V1384">
        <v>7.46</v>
      </c>
      <c r="W1384">
        <v>7.56</v>
      </c>
      <c r="X1384">
        <v>7.67</v>
      </c>
      <c r="Y1384">
        <v>7.34</v>
      </c>
      <c r="Z1384">
        <v>7.05</v>
      </c>
      <c r="AA1384">
        <v>7</v>
      </c>
      <c r="AB1384">
        <v>7.32</v>
      </c>
      <c r="AC1384">
        <v>7.45</v>
      </c>
      <c r="AD1384">
        <v>7.52</v>
      </c>
      <c r="AE1384">
        <v>7.62</v>
      </c>
      <c r="AF1384">
        <v>7.69</v>
      </c>
      <c r="AG1384">
        <v>8.48</v>
      </c>
      <c r="AH1384">
        <v>8.43</v>
      </c>
      <c r="AI1384">
        <v>8.24</v>
      </c>
      <c r="AJ1384">
        <v>8.17</v>
      </c>
      <c r="AK1384">
        <v>8.1</v>
      </c>
    </row>
    <row r="1385" spans="1:37" x14ac:dyDescent="0.3">
      <c r="A1385" s="86" t="str">
        <f t="shared" si="21"/>
        <v>SDGbaseTra_UrbAS_ERTC_GVAaaofr</v>
      </c>
      <c r="B1385" s="2" t="s">
        <v>222</v>
      </c>
      <c r="C1385" s="4" t="s">
        <v>233</v>
      </c>
      <c r="D1385" s="7" t="s">
        <v>3</v>
      </c>
      <c r="E1385" t="s">
        <v>8</v>
      </c>
      <c r="F1385">
        <v>13</v>
      </c>
      <c r="G1385">
        <v>12.64</v>
      </c>
      <c r="H1385">
        <v>13.01</v>
      </c>
      <c r="I1385">
        <v>13.07</v>
      </c>
      <c r="J1385">
        <v>13.1</v>
      </c>
      <c r="K1385">
        <v>13.18</v>
      </c>
      <c r="L1385">
        <v>13.41</v>
      </c>
      <c r="M1385">
        <v>13.56</v>
      </c>
      <c r="N1385">
        <v>13.7</v>
      </c>
      <c r="O1385">
        <v>14.63</v>
      </c>
      <c r="P1385">
        <v>14.83</v>
      </c>
      <c r="Q1385">
        <v>14.81</v>
      </c>
      <c r="R1385">
        <v>15.28</v>
      </c>
      <c r="S1385">
        <v>15.59</v>
      </c>
      <c r="T1385">
        <v>15.9</v>
      </c>
      <c r="U1385">
        <v>16.25</v>
      </c>
      <c r="V1385">
        <v>16.61</v>
      </c>
      <c r="W1385">
        <v>16.920000000000002</v>
      </c>
      <c r="X1385">
        <v>17.190000000000001</v>
      </c>
      <c r="Y1385">
        <v>16.510000000000002</v>
      </c>
      <c r="Z1385">
        <v>15.69</v>
      </c>
      <c r="AA1385">
        <v>15.49</v>
      </c>
      <c r="AB1385">
        <v>16.23</v>
      </c>
      <c r="AC1385">
        <v>16.61</v>
      </c>
      <c r="AD1385">
        <v>16.850000000000001</v>
      </c>
      <c r="AE1385">
        <v>17.11</v>
      </c>
      <c r="AF1385">
        <v>17.32</v>
      </c>
      <c r="AG1385">
        <v>19.170000000000002</v>
      </c>
      <c r="AH1385">
        <v>19.16</v>
      </c>
      <c r="AI1385">
        <v>18.63</v>
      </c>
      <c r="AJ1385">
        <v>18.37</v>
      </c>
      <c r="AK1385">
        <v>18.079999999999998</v>
      </c>
    </row>
    <row r="1386" spans="1:37" x14ac:dyDescent="0.3">
      <c r="A1386" s="86" t="str">
        <f t="shared" si="21"/>
        <v>SDGbaseTra_UrbAS_ERTC_GVAaagra</v>
      </c>
      <c r="B1386" s="2" t="s">
        <v>222</v>
      </c>
      <c r="C1386" s="4" t="s">
        <v>233</v>
      </c>
      <c r="D1386" s="7" t="s">
        <v>3</v>
      </c>
      <c r="E1386" t="s">
        <v>9</v>
      </c>
      <c r="F1386">
        <v>6.2</v>
      </c>
      <c r="G1386">
        <v>6.16</v>
      </c>
      <c r="H1386">
        <v>6.42</v>
      </c>
      <c r="I1386">
        <v>6.41</v>
      </c>
      <c r="J1386">
        <v>6.42</v>
      </c>
      <c r="K1386">
        <v>6.51</v>
      </c>
      <c r="L1386">
        <v>6.66</v>
      </c>
      <c r="M1386">
        <v>6.8</v>
      </c>
      <c r="N1386">
        <v>6.94</v>
      </c>
      <c r="O1386">
        <v>7.56</v>
      </c>
      <c r="P1386">
        <v>7.76</v>
      </c>
      <c r="Q1386">
        <v>7.81</v>
      </c>
      <c r="R1386">
        <v>8.06</v>
      </c>
      <c r="S1386">
        <v>8.2899999999999991</v>
      </c>
      <c r="T1386">
        <v>8.52</v>
      </c>
      <c r="U1386">
        <v>8.8000000000000007</v>
      </c>
      <c r="V1386">
        <v>9.0500000000000007</v>
      </c>
      <c r="W1386">
        <v>9.32</v>
      </c>
      <c r="X1386">
        <v>9.6</v>
      </c>
      <c r="Y1386">
        <v>9.77</v>
      </c>
      <c r="Z1386">
        <v>9.69</v>
      </c>
      <c r="AA1386">
        <v>9.66</v>
      </c>
      <c r="AB1386">
        <v>10</v>
      </c>
      <c r="AC1386">
        <v>10.199999999999999</v>
      </c>
      <c r="AD1386">
        <v>10.37</v>
      </c>
      <c r="AE1386">
        <v>10.53</v>
      </c>
      <c r="AF1386">
        <v>10.68</v>
      </c>
      <c r="AG1386">
        <v>11.27</v>
      </c>
      <c r="AH1386">
        <v>11.14</v>
      </c>
      <c r="AI1386">
        <v>10.81</v>
      </c>
      <c r="AJ1386">
        <v>10.59</v>
      </c>
      <c r="AK1386">
        <v>10.36</v>
      </c>
    </row>
    <row r="1387" spans="1:37" x14ac:dyDescent="0.3">
      <c r="A1387" s="86" t="str">
        <f t="shared" si="21"/>
        <v>SDGbaseTra_UrbAS_ERTC_GVAaaoil</v>
      </c>
      <c r="B1387" s="2" t="s">
        <v>222</v>
      </c>
      <c r="C1387" s="4" t="s">
        <v>233</v>
      </c>
      <c r="D1387" s="7" t="s">
        <v>3</v>
      </c>
      <c r="E1387" t="s">
        <v>10</v>
      </c>
      <c r="F1387">
        <v>5.45</v>
      </c>
      <c r="G1387">
        <v>4.93</v>
      </c>
      <c r="H1387">
        <v>5.14</v>
      </c>
      <c r="I1387">
        <v>5.33</v>
      </c>
      <c r="J1387">
        <v>5.34</v>
      </c>
      <c r="K1387">
        <v>5.39</v>
      </c>
      <c r="L1387">
        <v>5.51</v>
      </c>
      <c r="M1387">
        <v>5.54</v>
      </c>
      <c r="N1387">
        <v>5.57</v>
      </c>
      <c r="O1387">
        <v>5.74</v>
      </c>
      <c r="P1387">
        <v>5.79</v>
      </c>
      <c r="Q1387">
        <v>5.79</v>
      </c>
      <c r="R1387">
        <v>6.09</v>
      </c>
      <c r="S1387">
        <v>6.26</v>
      </c>
      <c r="T1387">
        <v>6.43</v>
      </c>
      <c r="U1387">
        <v>6.61</v>
      </c>
      <c r="V1387">
        <v>6.77</v>
      </c>
      <c r="W1387">
        <v>6.92</v>
      </c>
      <c r="X1387">
        <v>7.09</v>
      </c>
      <c r="Y1387">
        <v>6.92</v>
      </c>
      <c r="Z1387">
        <v>6.74</v>
      </c>
      <c r="AA1387">
        <v>6.72</v>
      </c>
      <c r="AB1387">
        <v>7.07</v>
      </c>
      <c r="AC1387">
        <v>7.2</v>
      </c>
      <c r="AD1387">
        <v>7.28</v>
      </c>
      <c r="AE1387">
        <v>7.41</v>
      </c>
      <c r="AF1387">
        <v>7.52</v>
      </c>
      <c r="AG1387">
        <v>8.3000000000000007</v>
      </c>
      <c r="AH1387">
        <v>8.23</v>
      </c>
      <c r="AI1387">
        <v>8.08</v>
      </c>
      <c r="AJ1387">
        <v>8.0399999999999991</v>
      </c>
      <c r="AK1387">
        <v>7.95</v>
      </c>
    </row>
    <row r="1388" spans="1:37" x14ac:dyDescent="0.3">
      <c r="A1388" s="86" t="str">
        <f t="shared" si="21"/>
        <v>SDGbaseTra_UrbAS_ERTC_GVAaatub</v>
      </c>
      <c r="B1388" s="2" t="s">
        <v>222</v>
      </c>
      <c r="C1388" s="4" t="s">
        <v>233</v>
      </c>
      <c r="D1388" s="7" t="s">
        <v>3</v>
      </c>
      <c r="E1388" t="s">
        <v>11</v>
      </c>
      <c r="F1388">
        <v>2.95</v>
      </c>
      <c r="G1388">
        <v>2.77</v>
      </c>
      <c r="H1388">
        <v>2.8</v>
      </c>
      <c r="I1388">
        <v>2.84</v>
      </c>
      <c r="J1388">
        <v>2.83</v>
      </c>
      <c r="K1388">
        <v>2.82</v>
      </c>
      <c r="L1388">
        <v>2.85</v>
      </c>
      <c r="M1388">
        <v>2.86</v>
      </c>
      <c r="N1388">
        <v>2.87</v>
      </c>
      <c r="O1388">
        <v>2.93</v>
      </c>
      <c r="P1388">
        <v>2.94</v>
      </c>
      <c r="Q1388">
        <v>2.94</v>
      </c>
      <c r="R1388">
        <v>3.05</v>
      </c>
      <c r="S1388">
        <v>3.12</v>
      </c>
      <c r="T1388">
        <v>3.17</v>
      </c>
      <c r="U1388">
        <v>3.24</v>
      </c>
      <c r="V1388">
        <v>3.3</v>
      </c>
      <c r="W1388">
        <v>3.35</v>
      </c>
      <c r="X1388">
        <v>3.39</v>
      </c>
      <c r="Y1388">
        <v>3.24</v>
      </c>
      <c r="Z1388">
        <v>3.1</v>
      </c>
      <c r="AA1388">
        <v>3.07</v>
      </c>
      <c r="AB1388">
        <v>3.22</v>
      </c>
      <c r="AC1388">
        <v>3.28</v>
      </c>
      <c r="AD1388">
        <v>3.31</v>
      </c>
      <c r="AE1388">
        <v>3.36</v>
      </c>
      <c r="AF1388">
        <v>3.39</v>
      </c>
      <c r="AG1388">
        <v>3.75</v>
      </c>
      <c r="AH1388">
        <v>3.71</v>
      </c>
      <c r="AI1388">
        <v>3.6</v>
      </c>
      <c r="AJ1388">
        <v>3.55</v>
      </c>
      <c r="AK1388">
        <v>3.5</v>
      </c>
    </row>
    <row r="1389" spans="1:37" x14ac:dyDescent="0.3">
      <c r="A1389" s="86" t="str">
        <f t="shared" si="21"/>
        <v>SDGbaseTra_UrbAS_ERTC_GVAaapul</v>
      </c>
      <c r="B1389" s="2" t="s">
        <v>222</v>
      </c>
      <c r="C1389" s="4" t="s">
        <v>233</v>
      </c>
      <c r="D1389" s="7" t="s">
        <v>3</v>
      </c>
      <c r="E1389" t="s">
        <v>12</v>
      </c>
      <c r="F1389">
        <v>0.52</v>
      </c>
      <c r="G1389">
        <v>0.49</v>
      </c>
      <c r="H1389">
        <v>0.5</v>
      </c>
      <c r="I1389">
        <v>0.51</v>
      </c>
      <c r="J1389">
        <v>0.51</v>
      </c>
      <c r="K1389">
        <v>0.51</v>
      </c>
      <c r="L1389">
        <v>0.51</v>
      </c>
      <c r="M1389">
        <v>0.51</v>
      </c>
      <c r="N1389">
        <v>0.51</v>
      </c>
      <c r="O1389">
        <v>0.51</v>
      </c>
      <c r="P1389">
        <v>0.51</v>
      </c>
      <c r="Q1389">
        <v>0.51</v>
      </c>
      <c r="R1389">
        <v>0.53</v>
      </c>
      <c r="S1389">
        <v>0.54</v>
      </c>
      <c r="T1389">
        <v>0.55000000000000004</v>
      </c>
      <c r="U1389">
        <v>0.56000000000000005</v>
      </c>
      <c r="V1389">
        <v>0.56999999999999995</v>
      </c>
      <c r="W1389">
        <v>0.57999999999999996</v>
      </c>
      <c r="X1389">
        <v>0.57999999999999996</v>
      </c>
      <c r="Y1389">
        <v>0.55000000000000004</v>
      </c>
      <c r="Z1389">
        <v>0.53</v>
      </c>
      <c r="AA1389">
        <v>0.53</v>
      </c>
      <c r="AB1389">
        <v>0.56000000000000005</v>
      </c>
      <c r="AC1389">
        <v>0.56000000000000005</v>
      </c>
      <c r="AD1389">
        <v>0.56999999999999995</v>
      </c>
      <c r="AE1389">
        <v>0.57999999999999996</v>
      </c>
      <c r="AF1389">
        <v>0.57999999999999996</v>
      </c>
      <c r="AG1389">
        <v>0.65</v>
      </c>
      <c r="AH1389">
        <v>0.65</v>
      </c>
      <c r="AI1389">
        <v>0.65</v>
      </c>
      <c r="AJ1389">
        <v>0.65</v>
      </c>
      <c r="AK1389">
        <v>0.65</v>
      </c>
    </row>
    <row r="1390" spans="1:37" x14ac:dyDescent="0.3">
      <c r="A1390" s="86" t="str">
        <f t="shared" si="21"/>
        <v>SDGbaseTra_UrbAS_ERTC_GVAaasug</v>
      </c>
      <c r="B1390" s="2" t="s">
        <v>222</v>
      </c>
      <c r="C1390" s="4" t="s">
        <v>233</v>
      </c>
      <c r="D1390" s="7" t="s">
        <v>3</v>
      </c>
      <c r="E1390" t="s">
        <v>13</v>
      </c>
      <c r="F1390">
        <v>3.82</v>
      </c>
      <c r="G1390">
        <v>3.66</v>
      </c>
      <c r="H1390">
        <v>3.7</v>
      </c>
      <c r="I1390">
        <v>3.75</v>
      </c>
      <c r="J1390">
        <v>3.76</v>
      </c>
      <c r="K1390">
        <v>3.76</v>
      </c>
      <c r="L1390">
        <v>3.79</v>
      </c>
      <c r="M1390">
        <v>3.8</v>
      </c>
      <c r="N1390">
        <v>3.8</v>
      </c>
      <c r="O1390">
        <v>3.95</v>
      </c>
      <c r="P1390">
        <v>3.94</v>
      </c>
      <c r="Q1390">
        <v>3.9</v>
      </c>
      <c r="R1390">
        <v>4</v>
      </c>
      <c r="S1390">
        <v>4.05</v>
      </c>
      <c r="T1390">
        <v>4.0999999999999996</v>
      </c>
      <c r="U1390">
        <v>4.1500000000000004</v>
      </c>
      <c r="V1390">
        <v>4.1900000000000004</v>
      </c>
      <c r="W1390">
        <v>4.24</v>
      </c>
      <c r="X1390">
        <v>4.3099999999999996</v>
      </c>
      <c r="Y1390">
        <v>4.2699999999999996</v>
      </c>
      <c r="Z1390">
        <v>4.16</v>
      </c>
      <c r="AA1390">
        <v>4.09</v>
      </c>
      <c r="AB1390">
        <v>4.18</v>
      </c>
      <c r="AC1390">
        <v>4.18</v>
      </c>
      <c r="AD1390">
        <v>4.17</v>
      </c>
      <c r="AE1390">
        <v>4.1900000000000004</v>
      </c>
      <c r="AF1390">
        <v>4.1900000000000004</v>
      </c>
      <c r="AG1390">
        <v>4.51</v>
      </c>
      <c r="AH1390">
        <v>4.47</v>
      </c>
      <c r="AI1390">
        <v>4.4000000000000004</v>
      </c>
      <c r="AJ1390">
        <v>4.4000000000000004</v>
      </c>
      <c r="AK1390">
        <v>4.3899999999999997</v>
      </c>
    </row>
    <row r="1391" spans="1:37" x14ac:dyDescent="0.3">
      <c r="A1391" s="86" t="str">
        <f t="shared" si="21"/>
        <v>SDGbaseTra_UrbAS_ERTC_GVAaaoth</v>
      </c>
      <c r="B1391" s="2" t="s">
        <v>222</v>
      </c>
      <c r="C1391" s="4" t="s">
        <v>233</v>
      </c>
      <c r="D1391" s="7" t="s">
        <v>3</v>
      </c>
      <c r="E1391" t="s">
        <v>14</v>
      </c>
      <c r="F1391">
        <v>7.29</v>
      </c>
      <c r="G1391">
        <v>6.76</v>
      </c>
      <c r="H1391">
        <v>7.13</v>
      </c>
      <c r="I1391">
        <v>7.22</v>
      </c>
      <c r="J1391">
        <v>7.23</v>
      </c>
      <c r="K1391">
        <v>7.41</v>
      </c>
      <c r="L1391">
        <v>7.64</v>
      </c>
      <c r="M1391">
        <v>7.86</v>
      </c>
      <c r="N1391">
        <v>8.08</v>
      </c>
      <c r="O1391">
        <v>8.84</v>
      </c>
      <c r="P1391">
        <v>9.11</v>
      </c>
      <c r="Q1391">
        <v>9.2200000000000006</v>
      </c>
      <c r="R1391">
        <v>9.57</v>
      </c>
      <c r="S1391">
        <v>9.8800000000000008</v>
      </c>
      <c r="T1391">
        <v>10.23</v>
      </c>
      <c r="U1391">
        <v>10.65</v>
      </c>
      <c r="V1391">
        <v>11.06</v>
      </c>
      <c r="W1391">
        <v>11.52</v>
      </c>
      <c r="X1391">
        <v>12.06</v>
      </c>
      <c r="Y1391">
        <v>12.34</v>
      </c>
      <c r="Z1391">
        <v>12.13</v>
      </c>
      <c r="AA1391">
        <v>12</v>
      </c>
      <c r="AB1391">
        <v>12.37</v>
      </c>
      <c r="AC1391">
        <v>12.65</v>
      </c>
      <c r="AD1391">
        <v>12.89</v>
      </c>
      <c r="AE1391">
        <v>13.16</v>
      </c>
      <c r="AF1391">
        <v>13.43</v>
      </c>
      <c r="AG1391">
        <v>14.61</v>
      </c>
      <c r="AH1391">
        <v>14.7</v>
      </c>
      <c r="AI1391">
        <v>14.41</v>
      </c>
      <c r="AJ1391">
        <v>14.13</v>
      </c>
      <c r="AK1391">
        <v>13.77</v>
      </c>
    </row>
    <row r="1392" spans="1:37" x14ac:dyDescent="0.3">
      <c r="A1392" s="86" t="str">
        <f t="shared" si="21"/>
        <v>SDGbaseTra_UrbAS_ERTC_GVAalani</v>
      </c>
      <c r="B1392" s="2" t="s">
        <v>222</v>
      </c>
      <c r="C1392" s="4" t="s">
        <v>233</v>
      </c>
      <c r="D1392" s="7" t="s">
        <v>3</v>
      </c>
      <c r="E1392" t="s">
        <v>15</v>
      </c>
      <c r="F1392">
        <v>27.55</v>
      </c>
      <c r="G1392">
        <v>21.81</v>
      </c>
      <c r="H1392">
        <v>24.1</v>
      </c>
      <c r="I1392">
        <v>24.34</v>
      </c>
      <c r="J1392">
        <v>24</v>
      </c>
      <c r="K1392">
        <v>24.86</v>
      </c>
      <c r="L1392">
        <v>25.64</v>
      </c>
      <c r="M1392">
        <v>26.17</v>
      </c>
      <c r="N1392">
        <v>26.76</v>
      </c>
      <c r="O1392">
        <v>29.36</v>
      </c>
      <c r="P1392">
        <v>29.55</v>
      </c>
      <c r="Q1392">
        <v>29.53</v>
      </c>
      <c r="R1392">
        <v>31.19</v>
      </c>
      <c r="S1392">
        <v>32.26</v>
      </c>
      <c r="T1392">
        <v>33.32</v>
      </c>
      <c r="U1392">
        <v>34.46</v>
      </c>
      <c r="V1392">
        <v>35.630000000000003</v>
      </c>
      <c r="W1392">
        <v>36.83</v>
      </c>
      <c r="X1392">
        <v>38.21</v>
      </c>
      <c r="Y1392">
        <v>39.5</v>
      </c>
      <c r="Z1392">
        <v>38.43</v>
      </c>
      <c r="AA1392">
        <v>37.07</v>
      </c>
      <c r="AB1392">
        <v>37.880000000000003</v>
      </c>
      <c r="AC1392">
        <v>38.729999999999997</v>
      </c>
      <c r="AD1392">
        <v>39.520000000000003</v>
      </c>
      <c r="AE1392">
        <v>40.47</v>
      </c>
      <c r="AF1392">
        <v>41.33</v>
      </c>
      <c r="AG1392">
        <v>43.94</v>
      </c>
      <c r="AH1392">
        <v>45.88</v>
      </c>
      <c r="AI1392">
        <v>46.87</v>
      </c>
      <c r="AJ1392">
        <v>47.41</v>
      </c>
      <c r="AK1392">
        <v>47.38</v>
      </c>
    </row>
    <row r="1393" spans="1:37" x14ac:dyDescent="0.3">
      <c r="A1393" s="86" t="str">
        <f t="shared" si="21"/>
        <v>SDGbaseTra_UrbAS_ERTC_GVAafore</v>
      </c>
      <c r="B1393" s="2" t="s">
        <v>222</v>
      </c>
      <c r="C1393" s="4" t="s">
        <v>233</v>
      </c>
      <c r="D1393" s="7" t="s">
        <v>3</v>
      </c>
      <c r="E1393" t="s">
        <v>16</v>
      </c>
      <c r="F1393">
        <v>6.49</v>
      </c>
      <c r="G1393">
        <v>5.89</v>
      </c>
      <c r="H1393">
        <v>6.05</v>
      </c>
      <c r="I1393">
        <v>6.19</v>
      </c>
      <c r="J1393">
        <v>6.24</v>
      </c>
      <c r="K1393">
        <v>6.24</v>
      </c>
      <c r="L1393">
        <v>6.32</v>
      </c>
      <c r="M1393">
        <v>6.39</v>
      </c>
      <c r="N1393">
        <v>6.53</v>
      </c>
      <c r="O1393">
        <v>6.78</v>
      </c>
      <c r="P1393">
        <v>6.78</v>
      </c>
      <c r="Q1393">
        <v>6.76</v>
      </c>
      <c r="R1393">
        <v>6.97</v>
      </c>
      <c r="S1393">
        <v>7.08</v>
      </c>
      <c r="T1393">
        <v>7.27</v>
      </c>
      <c r="U1393">
        <v>7.49</v>
      </c>
      <c r="V1393">
        <v>7.7</v>
      </c>
      <c r="W1393">
        <v>7.93</v>
      </c>
      <c r="X1393">
        <v>8.2100000000000009</v>
      </c>
      <c r="Y1393">
        <v>8.0399999999999991</v>
      </c>
      <c r="Z1393">
        <v>7.73</v>
      </c>
      <c r="AA1393">
        <v>7.63</v>
      </c>
      <c r="AB1393">
        <v>7.9</v>
      </c>
      <c r="AC1393">
        <v>8.02</v>
      </c>
      <c r="AD1393">
        <v>8.11</v>
      </c>
      <c r="AE1393">
        <v>8.23</v>
      </c>
      <c r="AF1393">
        <v>8.32</v>
      </c>
      <c r="AG1393">
        <v>9.14</v>
      </c>
      <c r="AH1393">
        <v>9.1300000000000008</v>
      </c>
      <c r="AI1393">
        <v>8.98</v>
      </c>
      <c r="AJ1393">
        <v>8.93</v>
      </c>
      <c r="AK1393">
        <v>8.8699999999999992</v>
      </c>
    </row>
    <row r="1394" spans="1:37" x14ac:dyDescent="0.3">
      <c r="A1394" s="86" t="str">
        <f t="shared" si="21"/>
        <v>SDGbaseTra_UrbAS_ERTC_GVAafish</v>
      </c>
      <c r="B1394" s="2" t="s">
        <v>222</v>
      </c>
      <c r="C1394" s="4" t="s">
        <v>233</v>
      </c>
      <c r="D1394" s="7" t="s">
        <v>3</v>
      </c>
      <c r="E1394" t="s">
        <v>17</v>
      </c>
      <c r="F1394">
        <v>7.37</v>
      </c>
      <c r="G1394">
        <v>6.88</v>
      </c>
      <c r="H1394">
        <v>7.21</v>
      </c>
      <c r="I1394">
        <v>7.19</v>
      </c>
      <c r="J1394">
        <v>7.11</v>
      </c>
      <c r="K1394">
        <v>7.23</v>
      </c>
      <c r="L1394">
        <v>7.38</v>
      </c>
      <c r="M1394">
        <v>7.53</v>
      </c>
      <c r="N1394">
        <v>7.68</v>
      </c>
      <c r="O1394">
        <v>8.31</v>
      </c>
      <c r="P1394">
        <v>8.51</v>
      </c>
      <c r="Q1394">
        <v>8.58</v>
      </c>
      <c r="R1394">
        <v>8.8699999999999992</v>
      </c>
      <c r="S1394">
        <v>9.1300000000000008</v>
      </c>
      <c r="T1394">
        <v>9.42</v>
      </c>
      <c r="U1394">
        <v>9.75</v>
      </c>
      <c r="V1394">
        <v>10.050000000000001</v>
      </c>
      <c r="W1394">
        <v>10.38</v>
      </c>
      <c r="X1394">
        <v>10.76</v>
      </c>
      <c r="Y1394">
        <v>11.35</v>
      </c>
      <c r="Z1394">
        <v>11.58</v>
      </c>
      <c r="AA1394">
        <v>11.64</v>
      </c>
      <c r="AB1394">
        <v>11.87</v>
      </c>
      <c r="AC1394">
        <v>12.1</v>
      </c>
      <c r="AD1394">
        <v>12.35</v>
      </c>
      <c r="AE1394">
        <v>12.63</v>
      </c>
      <c r="AF1394">
        <v>12.92</v>
      </c>
      <c r="AG1394">
        <v>13.21</v>
      </c>
      <c r="AH1394">
        <v>13.25</v>
      </c>
      <c r="AI1394">
        <v>13.24</v>
      </c>
      <c r="AJ1394">
        <v>13.21</v>
      </c>
      <c r="AK1394">
        <v>13.13</v>
      </c>
    </row>
    <row r="1395" spans="1:37" x14ac:dyDescent="0.3">
      <c r="A1395" s="86" t="str">
        <f t="shared" si="21"/>
        <v>SDGbaseTra_UrbAS_ERTC_GVAacoal</v>
      </c>
      <c r="B1395" s="2" t="s">
        <v>222</v>
      </c>
      <c r="C1395" s="4" t="s">
        <v>233</v>
      </c>
      <c r="D1395" s="7" t="s">
        <v>3</v>
      </c>
      <c r="E1395" t="s">
        <v>18</v>
      </c>
      <c r="F1395">
        <v>112.99</v>
      </c>
      <c r="G1395">
        <v>113</v>
      </c>
      <c r="H1395">
        <v>113.07</v>
      </c>
      <c r="I1395">
        <v>110.24</v>
      </c>
      <c r="J1395">
        <v>107.09</v>
      </c>
      <c r="K1395">
        <v>105.44</v>
      </c>
      <c r="L1395">
        <v>103.69</v>
      </c>
      <c r="M1395">
        <v>102.88</v>
      </c>
      <c r="N1395">
        <v>102.03</v>
      </c>
      <c r="O1395">
        <v>105.25</v>
      </c>
      <c r="P1395">
        <v>103.23</v>
      </c>
      <c r="Q1395">
        <v>98.58</v>
      </c>
      <c r="R1395">
        <v>95.25</v>
      </c>
      <c r="S1395">
        <v>95.55</v>
      </c>
      <c r="T1395">
        <v>95.25</v>
      </c>
      <c r="U1395">
        <v>95.34</v>
      </c>
      <c r="V1395">
        <v>94.05</v>
      </c>
      <c r="W1395">
        <v>94.4</v>
      </c>
      <c r="X1395">
        <v>92.48</v>
      </c>
      <c r="Y1395">
        <v>92.53</v>
      </c>
      <c r="Z1395">
        <v>91</v>
      </c>
      <c r="AA1395">
        <v>89.02</v>
      </c>
      <c r="AB1395">
        <v>84.46</v>
      </c>
      <c r="AC1395">
        <v>79.95</v>
      </c>
      <c r="AD1395">
        <v>75.599999999999994</v>
      </c>
      <c r="AE1395">
        <v>71.27</v>
      </c>
      <c r="AF1395">
        <v>66.97</v>
      </c>
      <c r="AG1395">
        <v>58.42</v>
      </c>
      <c r="AH1395">
        <v>49.29</v>
      </c>
      <c r="AI1395">
        <v>40.18</v>
      </c>
      <c r="AJ1395">
        <v>31.35</v>
      </c>
      <c r="AK1395">
        <v>22.25</v>
      </c>
    </row>
    <row r="1396" spans="1:37" x14ac:dyDescent="0.3">
      <c r="A1396" s="86" t="str">
        <f t="shared" si="21"/>
        <v>SDGbaseTra_UrbAS_ERTC_GVAagold</v>
      </c>
      <c r="B1396" s="2" t="s">
        <v>222</v>
      </c>
      <c r="C1396" s="4" t="s">
        <v>233</v>
      </c>
      <c r="D1396" s="7" t="s">
        <v>3</v>
      </c>
      <c r="E1396" t="s">
        <v>19</v>
      </c>
      <c r="F1396">
        <v>61.14</v>
      </c>
      <c r="G1396">
        <v>59.99</v>
      </c>
      <c r="H1396">
        <v>61.35</v>
      </c>
      <c r="I1396">
        <v>61.2</v>
      </c>
      <c r="J1396">
        <v>61.26</v>
      </c>
      <c r="K1396">
        <v>61.89</v>
      </c>
      <c r="L1396">
        <v>62.79</v>
      </c>
      <c r="M1396">
        <v>64.27</v>
      </c>
      <c r="N1396">
        <v>65.709999999999994</v>
      </c>
      <c r="O1396">
        <v>70.58</v>
      </c>
      <c r="P1396">
        <v>72.290000000000006</v>
      </c>
      <c r="Q1396">
        <v>72.849999999999994</v>
      </c>
      <c r="R1396">
        <v>73.12</v>
      </c>
      <c r="S1396">
        <v>73.849999999999994</v>
      </c>
      <c r="T1396">
        <v>74.489999999999995</v>
      </c>
      <c r="U1396">
        <v>75.31</v>
      </c>
      <c r="V1396">
        <v>75.92</v>
      </c>
      <c r="W1396">
        <v>76.760000000000005</v>
      </c>
      <c r="X1396">
        <v>77.959999999999994</v>
      </c>
      <c r="Y1396">
        <v>79.02</v>
      </c>
      <c r="Z1396">
        <v>79.52</v>
      </c>
      <c r="AA1396">
        <v>80.45</v>
      </c>
      <c r="AB1396">
        <v>81.349999999999994</v>
      </c>
      <c r="AC1396">
        <v>81.52</v>
      </c>
      <c r="AD1396">
        <v>81.73</v>
      </c>
      <c r="AE1396">
        <v>81.96</v>
      </c>
      <c r="AF1396">
        <v>82.22</v>
      </c>
      <c r="AG1396">
        <v>80.02</v>
      </c>
      <c r="AH1396">
        <v>75.77</v>
      </c>
      <c r="AI1396">
        <v>70.39</v>
      </c>
      <c r="AJ1396">
        <v>65.709999999999994</v>
      </c>
      <c r="AK1396">
        <v>60.68</v>
      </c>
    </row>
    <row r="1397" spans="1:37" x14ac:dyDescent="0.3">
      <c r="A1397" s="86" t="str">
        <f t="shared" si="21"/>
        <v>SDGbaseTra_UrbAS_ERTC_GVAangas</v>
      </c>
      <c r="B1397" s="2" t="s">
        <v>222</v>
      </c>
      <c r="C1397" s="4" t="s">
        <v>233</v>
      </c>
      <c r="D1397" s="7" t="s">
        <v>3</v>
      </c>
      <c r="E1397" t="s">
        <v>20</v>
      </c>
      <c r="F1397">
        <v>0.94</v>
      </c>
      <c r="G1397">
        <v>0.84</v>
      </c>
      <c r="H1397">
        <v>0.82</v>
      </c>
      <c r="I1397">
        <v>0.76</v>
      </c>
      <c r="J1397">
        <v>0.71</v>
      </c>
      <c r="K1397">
        <v>0.67</v>
      </c>
      <c r="L1397">
        <v>0.65</v>
      </c>
      <c r="M1397">
        <v>0.63</v>
      </c>
      <c r="N1397">
        <v>0.6</v>
      </c>
      <c r="O1397">
        <v>0.64</v>
      </c>
      <c r="P1397">
        <v>0.62</v>
      </c>
      <c r="Q1397">
        <v>0.59</v>
      </c>
      <c r="R1397">
        <v>0.56999999999999995</v>
      </c>
      <c r="S1397">
        <v>0.54</v>
      </c>
      <c r="T1397">
        <v>0.52</v>
      </c>
      <c r="U1397">
        <v>0.5</v>
      </c>
      <c r="V1397">
        <v>0.47</v>
      </c>
      <c r="W1397">
        <v>0.45</v>
      </c>
      <c r="X1397">
        <v>0.43</v>
      </c>
      <c r="Y1397">
        <v>0.42</v>
      </c>
      <c r="Z1397">
        <v>0.39</v>
      </c>
      <c r="AA1397">
        <v>0.36</v>
      </c>
      <c r="AB1397">
        <v>0.34</v>
      </c>
      <c r="AC1397">
        <v>0.32</v>
      </c>
      <c r="AD1397">
        <v>0.3</v>
      </c>
      <c r="AE1397">
        <v>0.28999999999999998</v>
      </c>
      <c r="AF1397">
        <v>0.27</v>
      </c>
      <c r="AG1397">
        <v>0.27</v>
      </c>
      <c r="AH1397">
        <v>0.25</v>
      </c>
      <c r="AI1397">
        <v>0.24</v>
      </c>
      <c r="AJ1397">
        <v>0.22</v>
      </c>
      <c r="AK1397">
        <v>0.21</v>
      </c>
    </row>
    <row r="1398" spans="1:37" x14ac:dyDescent="0.3">
      <c r="A1398" s="86" t="str">
        <f t="shared" si="21"/>
        <v>SDGbaseTra_UrbAS_ERTC_GVAapgm</v>
      </c>
      <c r="B1398" s="2" t="s">
        <v>222</v>
      </c>
      <c r="C1398" s="4" t="s">
        <v>233</v>
      </c>
      <c r="D1398" s="7" t="s">
        <v>3</v>
      </c>
      <c r="E1398" t="s">
        <v>21</v>
      </c>
      <c r="F1398">
        <v>97.82</v>
      </c>
      <c r="G1398">
        <v>50.8</v>
      </c>
      <c r="H1398">
        <v>64.25</v>
      </c>
      <c r="I1398">
        <v>78.010000000000005</v>
      </c>
      <c r="J1398">
        <v>89.66</v>
      </c>
      <c r="K1398">
        <v>97.02</v>
      </c>
      <c r="L1398">
        <v>102.27</v>
      </c>
      <c r="M1398">
        <v>95.16</v>
      </c>
      <c r="N1398">
        <v>92.39</v>
      </c>
      <c r="O1398">
        <v>90.93</v>
      </c>
      <c r="P1398">
        <v>90.74</v>
      </c>
      <c r="Q1398">
        <v>91.13</v>
      </c>
      <c r="R1398">
        <v>95.96</v>
      </c>
      <c r="S1398">
        <v>99.72</v>
      </c>
      <c r="T1398">
        <v>102.42</v>
      </c>
      <c r="U1398">
        <v>104.41</v>
      </c>
      <c r="V1398">
        <v>107.57</v>
      </c>
      <c r="W1398">
        <v>110.01</v>
      </c>
      <c r="X1398">
        <v>111.71</v>
      </c>
      <c r="Y1398">
        <v>106.94</v>
      </c>
      <c r="Z1398">
        <v>104.16</v>
      </c>
      <c r="AA1398">
        <v>104.3</v>
      </c>
      <c r="AB1398">
        <v>178.66</v>
      </c>
      <c r="AC1398">
        <v>226.86</v>
      </c>
      <c r="AD1398">
        <v>251.21</v>
      </c>
      <c r="AE1398">
        <v>271.58999999999997</v>
      </c>
      <c r="AF1398">
        <v>290.27999999999997</v>
      </c>
      <c r="AG1398">
        <v>330.02</v>
      </c>
      <c r="AH1398">
        <v>416.03</v>
      </c>
      <c r="AI1398">
        <v>488.51</v>
      </c>
      <c r="AJ1398">
        <v>534.27</v>
      </c>
      <c r="AK1398">
        <v>571.96</v>
      </c>
    </row>
    <row r="1399" spans="1:37" x14ac:dyDescent="0.3">
      <c r="A1399" s="86" t="str">
        <f t="shared" si="21"/>
        <v>SDGbaseTra_UrbAS_ERTC_GVAamore</v>
      </c>
      <c r="B1399" s="2" t="s">
        <v>222</v>
      </c>
      <c r="C1399" s="4" t="s">
        <v>233</v>
      </c>
      <c r="D1399" s="7" t="s">
        <v>3</v>
      </c>
      <c r="E1399" t="s">
        <v>22</v>
      </c>
      <c r="F1399">
        <v>78.23</v>
      </c>
      <c r="G1399">
        <v>77.17</v>
      </c>
      <c r="H1399">
        <v>81.31</v>
      </c>
      <c r="I1399">
        <v>82.97</v>
      </c>
      <c r="J1399">
        <v>85.29</v>
      </c>
      <c r="K1399">
        <v>87.46</v>
      </c>
      <c r="L1399">
        <v>90.03</v>
      </c>
      <c r="M1399">
        <v>93.3</v>
      </c>
      <c r="N1399">
        <v>96.49</v>
      </c>
      <c r="O1399">
        <v>106.04</v>
      </c>
      <c r="P1399">
        <v>110.53</v>
      </c>
      <c r="Q1399">
        <v>113.14</v>
      </c>
      <c r="R1399">
        <v>115.5</v>
      </c>
      <c r="S1399">
        <v>118.26</v>
      </c>
      <c r="T1399">
        <v>120.98</v>
      </c>
      <c r="U1399">
        <v>124.03</v>
      </c>
      <c r="V1399">
        <v>126.72</v>
      </c>
      <c r="W1399">
        <v>129.86000000000001</v>
      </c>
      <c r="X1399">
        <v>133.52000000000001</v>
      </c>
      <c r="Y1399">
        <v>134.54</v>
      </c>
      <c r="Z1399">
        <v>133.52000000000001</v>
      </c>
      <c r="AA1399">
        <v>134.56</v>
      </c>
      <c r="AB1399">
        <v>137.35</v>
      </c>
      <c r="AC1399">
        <v>139.13</v>
      </c>
      <c r="AD1399">
        <v>140.82</v>
      </c>
      <c r="AE1399">
        <v>142.55000000000001</v>
      </c>
      <c r="AF1399">
        <v>144.22</v>
      </c>
      <c r="AG1399">
        <v>147.9</v>
      </c>
      <c r="AH1399">
        <v>145.46</v>
      </c>
      <c r="AI1399">
        <v>138.84</v>
      </c>
      <c r="AJ1399">
        <v>133.66999999999999</v>
      </c>
      <c r="AK1399">
        <v>127.53</v>
      </c>
    </row>
    <row r="1400" spans="1:37" x14ac:dyDescent="0.3">
      <c r="A1400" s="86" t="str">
        <f t="shared" si="21"/>
        <v>SDGbaseTra_UrbAS_ERTC_GVAamine</v>
      </c>
      <c r="B1400" s="2" t="s">
        <v>222</v>
      </c>
      <c r="C1400" s="4" t="s">
        <v>233</v>
      </c>
      <c r="D1400" s="7" t="s">
        <v>3</v>
      </c>
      <c r="E1400" t="s">
        <v>23</v>
      </c>
      <c r="F1400">
        <v>57.01</v>
      </c>
      <c r="G1400">
        <v>54.9</v>
      </c>
      <c r="H1400">
        <v>57.37</v>
      </c>
      <c r="I1400">
        <v>59.91</v>
      </c>
      <c r="J1400">
        <v>64.489999999999995</v>
      </c>
      <c r="K1400">
        <v>65.67</v>
      </c>
      <c r="L1400">
        <v>67.34</v>
      </c>
      <c r="M1400">
        <v>69.31</v>
      </c>
      <c r="N1400">
        <v>71.069999999999993</v>
      </c>
      <c r="O1400">
        <v>74.849999999999994</v>
      </c>
      <c r="P1400">
        <v>76.790000000000006</v>
      </c>
      <c r="Q1400">
        <v>78.47</v>
      </c>
      <c r="R1400">
        <v>80.11</v>
      </c>
      <c r="S1400">
        <v>82.3</v>
      </c>
      <c r="T1400">
        <v>84.37</v>
      </c>
      <c r="U1400">
        <v>86.7</v>
      </c>
      <c r="V1400">
        <v>89.28</v>
      </c>
      <c r="W1400">
        <v>92.33</v>
      </c>
      <c r="X1400">
        <v>96.13</v>
      </c>
      <c r="Y1400">
        <v>97.09</v>
      </c>
      <c r="Z1400">
        <v>96.34</v>
      </c>
      <c r="AA1400">
        <v>96.84</v>
      </c>
      <c r="AB1400">
        <v>98.63</v>
      </c>
      <c r="AC1400">
        <v>99.96</v>
      </c>
      <c r="AD1400">
        <v>101.42</v>
      </c>
      <c r="AE1400">
        <v>103.25</v>
      </c>
      <c r="AF1400">
        <v>105.2</v>
      </c>
      <c r="AG1400">
        <v>112.21</v>
      </c>
      <c r="AH1400">
        <v>113.65</v>
      </c>
      <c r="AI1400">
        <v>112.14</v>
      </c>
      <c r="AJ1400">
        <v>111.83</v>
      </c>
      <c r="AK1400">
        <v>111.26</v>
      </c>
    </row>
    <row r="1401" spans="1:37" x14ac:dyDescent="0.3">
      <c r="A1401" s="86" t="str">
        <f t="shared" si="21"/>
        <v>SDGbaseTra_UrbAS_ERTC_GVAameat</v>
      </c>
      <c r="B1401" s="2" t="s">
        <v>222</v>
      </c>
      <c r="C1401" s="4" t="s">
        <v>233</v>
      </c>
      <c r="D1401" s="7" t="s">
        <v>3</v>
      </c>
      <c r="E1401" t="s">
        <v>24</v>
      </c>
      <c r="F1401">
        <v>14.3</v>
      </c>
      <c r="G1401">
        <v>13.72</v>
      </c>
      <c r="H1401">
        <v>13.63</v>
      </c>
      <c r="I1401">
        <v>13.67</v>
      </c>
      <c r="J1401">
        <v>13.58</v>
      </c>
      <c r="K1401">
        <v>13.68</v>
      </c>
      <c r="L1401">
        <v>13.95</v>
      </c>
      <c r="M1401">
        <v>14.18</v>
      </c>
      <c r="N1401">
        <v>14.41</v>
      </c>
      <c r="O1401">
        <v>14.79</v>
      </c>
      <c r="P1401">
        <v>15.19</v>
      </c>
      <c r="Q1401">
        <v>15.43</v>
      </c>
      <c r="R1401">
        <v>16.11</v>
      </c>
      <c r="S1401">
        <v>16.68</v>
      </c>
      <c r="T1401">
        <v>17.190000000000001</v>
      </c>
      <c r="U1401">
        <v>17.77</v>
      </c>
      <c r="V1401">
        <v>18.3</v>
      </c>
      <c r="W1401">
        <v>18.809999999999999</v>
      </c>
      <c r="X1401">
        <v>19.29</v>
      </c>
      <c r="Y1401">
        <v>19.190000000000001</v>
      </c>
      <c r="Z1401">
        <v>19.21</v>
      </c>
      <c r="AA1401">
        <v>19.309999999999999</v>
      </c>
      <c r="AB1401">
        <v>19.82</v>
      </c>
      <c r="AC1401">
        <v>20.010000000000002</v>
      </c>
      <c r="AD1401">
        <v>20.190000000000001</v>
      </c>
      <c r="AE1401">
        <v>20.46</v>
      </c>
      <c r="AF1401">
        <v>20.73</v>
      </c>
      <c r="AG1401">
        <v>22.09</v>
      </c>
      <c r="AH1401">
        <v>21.96</v>
      </c>
      <c r="AI1401">
        <v>21.77</v>
      </c>
      <c r="AJ1401">
        <v>21.89</v>
      </c>
      <c r="AK1401">
        <v>21.96</v>
      </c>
    </row>
    <row r="1402" spans="1:37" x14ac:dyDescent="0.3">
      <c r="A1402" s="86" t="str">
        <f t="shared" si="21"/>
        <v>SDGbaseTra_UrbAS_ERTC_GVAapfis</v>
      </c>
      <c r="B1402" s="2" t="s">
        <v>222</v>
      </c>
      <c r="C1402" s="4" t="s">
        <v>233</v>
      </c>
      <c r="D1402" s="7" t="s">
        <v>3</v>
      </c>
      <c r="E1402" t="s">
        <v>25</v>
      </c>
      <c r="F1402">
        <v>6.32</v>
      </c>
      <c r="G1402">
        <v>6.21</v>
      </c>
      <c r="H1402">
        <v>6.39</v>
      </c>
      <c r="I1402">
        <v>6.38</v>
      </c>
      <c r="J1402">
        <v>6.32</v>
      </c>
      <c r="K1402">
        <v>6.35</v>
      </c>
      <c r="L1402">
        <v>6.45</v>
      </c>
      <c r="M1402">
        <v>6.55</v>
      </c>
      <c r="N1402">
        <v>6.65</v>
      </c>
      <c r="O1402">
        <v>7</v>
      </c>
      <c r="P1402">
        <v>7.14</v>
      </c>
      <c r="Q1402">
        <v>7.19</v>
      </c>
      <c r="R1402">
        <v>7.45</v>
      </c>
      <c r="S1402">
        <v>7.66</v>
      </c>
      <c r="T1402">
        <v>7.89</v>
      </c>
      <c r="U1402">
        <v>8.15</v>
      </c>
      <c r="V1402">
        <v>8.3800000000000008</v>
      </c>
      <c r="W1402">
        <v>8.6300000000000008</v>
      </c>
      <c r="X1402">
        <v>8.89</v>
      </c>
      <c r="Y1402">
        <v>9.0500000000000007</v>
      </c>
      <c r="Z1402">
        <v>9.0399999999999991</v>
      </c>
      <c r="AA1402">
        <v>9.0500000000000007</v>
      </c>
      <c r="AB1402">
        <v>9.3699999999999992</v>
      </c>
      <c r="AC1402">
        <v>9.58</v>
      </c>
      <c r="AD1402">
        <v>9.75</v>
      </c>
      <c r="AE1402">
        <v>9.92</v>
      </c>
      <c r="AF1402">
        <v>10.09</v>
      </c>
      <c r="AG1402">
        <v>10.69</v>
      </c>
      <c r="AH1402">
        <v>10.58</v>
      </c>
      <c r="AI1402">
        <v>10.34</v>
      </c>
      <c r="AJ1402">
        <v>10.19</v>
      </c>
      <c r="AK1402">
        <v>10.029999999999999</v>
      </c>
    </row>
    <row r="1403" spans="1:37" x14ac:dyDescent="0.3">
      <c r="A1403" s="86" t="str">
        <f t="shared" si="21"/>
        <v>SDGbaseTra_UrbAS_ERTC_GVAavege</v>
      </c>
      <c r="B1403" s="2" t="s">
        <v>222</v>
      </c>
      <c r="C1403" s="4" t="s">
        <v>233</v>
      </c>
      <c r="D1403" s="7" t="s">
        <v>3</v>
      </c>
      <c r="E1403" t="s">
        <v>26</v>
      </c>
      <c r="F1403">
        <v>10.97</v>
      </c>
      <c r="G1403">
        <v>10.39</v>
      </c>
      <c r="H1403">
        <v>10.84</v>
      </c>
      <c r="I1403">
        <v>10.81</v>
      </c>
      <c r="J1403">
        <v>10.65</v>
      </c>
      <c r="K1403">
        <v>10.8</v>
      </c>
      <c r="L1403">
        <v>11.04</v>
      </c>
      <c r="M1403">
        <v>11.23</v>
      </c>
      <c r="N1403">
        <v>11.43</v>
      </c>
      <c r="O1403">
        <v>12.22</v>
      </c>
      <c r="P1403">
        <v>12.45</v>
      </c>
      <c r="Q1403">
        <v>12.52</v>
      </c>
      <c r="R1403">
        <v>13.1</v>
      </c>
      <c r="S1403">
        <v>13.5</v>
      </c>
      <c r="T1403">
        <v>13.92</v>
      </c>
      <c r="U1403">
        <v>14.41</v>
      </c>
      <c r="V1403">
        <v>14.84</v>
      </c>
      <c r="W1403">
        <v>15.29</v>
      </c>
      <c r="X1403">
        <v>15.79</v>
      </c>
      <c r="Y1403">
        <v>16.03</v>
      </c>
      <c r="Z1403">
        <v>15.51</v>
      </c>
      <c r="AA1403">
        <v>15.07</v>
      </c>
      <c r="AB1403">
        <v>15.66</v>
      </c>
      <c r="AC1403">
        <v>16.059999999999999</v>
      </c>
      <c r="AD1403">
        <v>16.32</v>
      </c>
      <c r="AE1403">
        <v>16.600000000000001</v>
      </c>
      <c r="AF1403">
        <v>16.84</v>
      </c>
      <c r="AG1403">
        <v>18.41</v>
      </c>
      <c r="AH1403">
        <v>18.690000000000001</v>
      </c>
      <c r="AI1403">
        <v>18.440000000000001</v>
      </c>
      <c r="AJ1403">
        <v>18.260000000000002</v>
      </c>
      <c r="AK1403">
        <v>17.989999999999998</v>
      </c>
    </row>
    <row r="1404" spans="1:37" x14ac:dyDescent="0.3">
      <c r="A1404" s="86" t="str">
        <f t="shared" si="21"/>
        <v>SDGbaseTra_UrbAS_ERTC_GVAafats</v>
      </c>
      <c r="B1404" s="2" t="s">
        <v>222</v>
      </c>
      <c r="C1404" s="4" t="s">
        <v>233</v>
      </c>
      <c r="D1404" s="7" t="s">
        <v>3</v>
      </c>
      <c r="E1404" t="s">
        <v>27</v>
      </c>
      <c r="F1404">
        <v>3.48</v>
      </c>
      <c r="G1404">
        <v>3.45</v>
      </c>
      <c r="H1404">
        <v>3.56</v>
      </c>
      <c r="I1404">
        <v>3.51</v>
      </c>
      <c r="J1404">
        <v>3.49</v>
      </c>
      <c r="K1404">
        <v>3.54</v>
      </c>
      <c r="L1404">
        <v>3.61</v>
      </c>
      <c r="M1404">
        <v>3.68</v>
      </c>
      <c r="N1404">
        <v>3.74</v>
      </c>
      <c r="O1404">
        <v>4.3099999999999996</v>
      </c>
      <c r="P1404">
        <v>4.3899999999999997</v>
      </c>
      <c r="Q1404">
        <v>4.3499999999999996</v>
      </c>
      <c r="R1404">
        <v>4.4400000000000004</v>
      </c>
      <c r="S1404">
        <v>4.4800000000000004</v>
      </c>
      <c r="T1404">
        <v>4.55</v>
      </c>
      <c r="U1404">
        <v>4.63</v>
      </c>
      <c r="V1404">
        <v>4.67</v>
      </c>
      <c r="W1404">
        <v>4.75</v>
      </c>
      <c r="X1404">
        <v>4.88</v>
      </c>
      <c r="Y1404">
        <v>5.34</v>
      </c>
      <c r="Z1404">
        <v>5.45</v>
      </c>
      <c r="AA1404">
        <v>5.36</v>
      </c>
      <c r="AB1404">
        <v>5.37</v>
      </c>
      <c r="AC1404">
        <v>5.36</v>
      </c>
      <c r="AD1404">
        <v>5.34</v>
      </c>
      <c r="AE1404">
        <v>5.34</v>
      </c>
      <c r="AF1404">
        <v>5.34</v>
      </c>
      <c r="AG1404">
        <v>5.3</v>
      </c>
      <c r="AH1404">
        <v>5.2</v>
      </c>
      <c r="AI1404">
        <v>5.14</v>
      </c>
      <c r="AJ1404">
        <v>5.1100000000000003</v>
      </c>
      <c r="AK1404">
        <v>5.0599999999999996</v>
      </c>
    </row>
    <row r="1405" spans="1:37" x14ac:dyDescent="0.3">
      <c r="A1405" s="86" t="str">
        <f t="shared" si="21"/>
        <v>SDGbaseTra_UrbAS_ERTC_GVAadair</v>
      </c>
      <c r="B1405" s="2" t="s">
        <v>222</v>
      </c>
      <c r="C1405" s="4" t="s">
        <v>233</v>
      </c>
      <c r="D1405" s="7" t="s">
        <v>3</v>
      </c>
      <c r="E1405" t="s">
        <v>28</v>
      </c>
      <c r="F1405">
        <v>10.56</v>
      </c>
      <c r="G1405">
        <v>10.19</v>
      </c>
      <c r="H1405">
        <v>10.36</v>
      </c>
      <c r="I1405">
        <v>10.28</v>
      </c>
      <c r="J1405">
        <v>10.14</v>
      </c>
      <c r="K1405">
        <v>10.24</v>
      </c>
      <c r="L1405">
        <v>10.45</v>
      </c>
      <c r="M1405">
        <v>10.62</v>
      </c>
      <c r="N1405">
        <v>10.79</v>
      </c>
      <c r="O1405">
        <v>11.33</v>
      </c>
      <c r="P1405">
        <v>11.5</v>
      </c>
      <c r="Q1405">
        <v>11.55</v>
      </c>
      <c r="R1405">
        <v>12.09</v>
      </c>
      <c r="S1405">
        <v>12.47</v>
      </c>
      <c r="T1405">
        <v>12.85</v>
      </c>
      <c r="U1405">
        <v>13.31</v>
      </c>
      <c r="V1405">
        <v>13.73</v>
      </c>
      <c r="W1405">
        <v>14.17</v>
      </c>
      <c r="X1405">
        <v>14.62</v>
      </c>
      <c r="Y1405">
        <v>14.62</v>
      </c>
      <c r="Z1405">
        <v>14.18</v>
      </c>
      <c r="AA1405">
        <v>13.9</v>
      </c>
      <c r="AB1405">
        <v>14.48</v>
      </c>
      <c r="AC1405">
        <v>14.83</v>
      </c>
      <c r="AD1405">
        <v>15.06</v>
      </c>
      <c r="AE1405">
        <v>15.31</v>
      </c>
      <c r="AF1405">
        <v>15.53</v>
      </c>
      <c r="AG1405">
        <v>17</v>
      </c>
      <c r="AH1405">
        <v>17.170000000000002</v>
      </c>
      <c r="AI1405">
        <v>16.940000000000001</v>
      </c>
      <c r="AJ1405">
        <v>16.809999999999999</v>
      </c>
      <c r="AK1405">
        <v>16.62</v>
      </c>
    </row>
    <row r="1406" spans="1:37" x14ac:dyDescent="0.3">
      <c r="A1406" s="86" t="str">
        <f t="shared" si="21"/>
        <v>SDGbaseTra_UrbAS_ERTC_GVAagrai</v>
      </c>
      <c r="B1406" s="2" t="s">
        <v>222</v>
      </c>
      <c r="C1406" s="4" t="s">
        <v>233</v>
      </c>
      <c r="D1406" s="7" t="s">
        <v>3</v>
      </c>
      <c r="E1406" t="s">
        <v>29</v>
      </c>
      <c r="F1406">
        <v>8.56</v>
      </c>
      <c r="G1406">
        <v>8.39</v>
      </c>
      <c r="H1406">
        <v>8.3800000000000008</v>
      </c>
      <c r="I1406">
        <v>8.4700000000000006</v>
      </c>
      <c r="J1406">
        <v>8.41</v>
      </c>
      <c r="K1406">
        <v>8.31</v>
      </c>
      <c r="L1406">
        <v>8.33</v>
      </c>
      <c r="M1406">
        <v>8.32</v>
      </c>
      <c r="N1406">
        <v>8.33</v>
      </c>
      <c r="O1406">
        <v>8.4600000000000009</v>
      </c>
      <c r="P1406">
        <v>8.4700000000000006</v>
      </c>
      <c r="Q1406">
        <v>8.44</v>
      </c>
      <c r="R1406">
        <v>8.6</v>
      </c>
      <c r="S1406">
        <v>8.65</v>
      </c>
      <c r="T1406">
        <v>8.7200000000000006</v>
      </c>
      <c r="U1406">
        <v>8.8000000000000007</v>
      </c>
      <c r="V1406">
        <v>8.84</v>
      </c>
      <c r="W1406">
        <v>8.85</v>
      </c>
      <c r="X1406">
        <v>8.9</v>
      </c>
      <c r="Y1406">
        <v>8.68</v>
      </c>
      <c r="Z1406">
        <v>8.44</v>
      </c>
      <c r="AA1406">
        <v>8.36</v>
      </c>
      <c r="AB1406">
        <v>8.64</v>
      </c>
      <c r="AC1406">
        <v>8.68</v>
      </c>
      <c r="AD1406">
        <v>8.69</v>
      </c>
      <c r="AE1406">
        <v>8.74</v>
      </c>
      <c r="AF1406">
        <v>8.75</v>
      </c>
      <c r="AG1406">
        <v>9.33</v>
      </c>
      <c r="AH1406">
        <v>9.09</v>
      </c>
      <c r="AI1406">
        <v>8.8699999999999992</v>
      </c>
      <c r="AJ1406">
        <v>8.84</v>
      </c>
      <c r="AK1406">
        <v>8.7799999999999994</v>
      </c>
    </row>
    <row r="1407" spans="1:37" x14ac:dyDescent="0.3">
      <c r="A1407" s="86" t="str">
        <f t="shared" si="21"/>
        <v>SDGbaseTra_UrbAS_ERTC_GVAastar</v>
      </c>
      <c r="B1407" s="2" t="s">
        <v>222</v>
      </c>
      <c r="C1407" s="4" t="s">
        <v>233</v>
      </c>
      <c r="D1407" s="7" t="s">
        <v>3</v>
      </c>
      <c r="E1407" t="s">
        <v>30</v>
      </c>
      <c r="F1407">
        <v>7.25</v>
      </c>
      <c r="G1407">
        <v>7.1</v>
      </c>
      <c r="H1407">
        <v>7.17</v>
      </c>
      <c r="I1407">
        <v>7.26</v>
      </c>
      <c r="J1407">
        <v>7.21</v>
      </c>
      <c r="K1407">
        <v>7.14</v>
      </c>
      <c r="L1407">
        <v>7.16</v>
      </c>
      <c r="M1407">
        <v>7.19</v>
      </c>
      <c r="N1407">
        <v>7.21</v>
      </c>
      <c r="O1407">
        <v>7.33</v>
      </c>
      <c r="P1407">
        <v>7.36</v>
      </c>
      <c r="Q1407">
        <v>7.34</v>
      </c>
      <c r="R1407">
        <v>7.45</v>
      </c>
      <c r="S1407">
        <v>7.48</v>
      </c>
      <c r="T1407">
        <v>7.52</v>
      </c>
      <c r="U1407">
        <v>7.56</v>
      </c>
      <c r="V1407">
        <v>7.57</v>
      </c>
      <c r="W1407">
        <v>7.56</v>
      </c>
      <c r="X1407">
        <v>7.59</v>
      </c>
      <c r="Y1407">
        <v>7.41</v>
      </c>
      <c r="Z1407">
        <v>7.21</v>
      </c>
      <c r="AA1407">
        <v>7.13</v>
      </c>
      <c r="AB1407">
        <v>7.3</v>
      </c>
      <c r="AC1407">
        <v>7.3</v>
      </c>
      <c r="AD1407">
        <v>7.28</v>
      </c>
      <c r="AE1407">
        <v>7.29</v>
      </c>
      <c r="AF1407">
        <v>7.28</v>
      </c>
      <c r="AG1407">
        <v>7.41</v>
      </c>
      <c r="AH1407">
        <v>6.93</v>
      </c>
      <c r="AI1407">
        <v>6.46</v>
      </c>
      <c r="AJ1407">
        <v>6.16</v>
      </c>
      <c r="AK1407">
        <v>5.86</v>
      </c>
    </row>
    <row r="1408" spans="1:37" x14ac:dyDescent="0.3">
      <c r="A1408" s="86" t="str">
        <f t="shared" si="21"/>
        <v>SDGbaseTra_UrbAS_ERTC_GVAafeed</v>
      </c>
      <c r="B1408" s="2" t="s">
        <v>222</v>
      </c>
      <c r="C1408" s="4" t="s">
        <v>233</v>
      </c>
      <c r="D1408" s="7" t="s">
        <v>3</v>
      </c>
      <c r="E1408" t="s">
        <v>31</v>
      </c>
      <c r="F1408">
        <v>6.55</v>
      </c>
      <c r="G1408">
        <v>4.91</v>
      </c>
      <c r="H1408">
        <v>5.67</v>
      </c>
      <c r="I1408">
        <v>5.55</v>
      </c>
      <c r="J1408">
        <v>5.37</v>
      </c>
      <c r="K1408">
        <v>5.76</v>
      </c>
      <c r="L1408">
        <v>5.98</v>
      </c>
      <c r="M1408">
        <v>6.08</v>
      </c>
      <c r="N1408">
        <v>6.22</v>
      </c>
      <c r="O1408">
        <v>6.68</v>
      </c>
      <c r="P1408">
        <v>6.77</v>
      </c>
      <c r="Q1408">
        <v>6.8</v>
      </c>
      <c r="R1408">
        <v>7.51</v>
      </c>
      <c r="S1408">
        <v>7.79</v>
      </c>
      <c r="T1408">
        <v>8.09</v>
      </c>
      <c r="U1408">
        <v>8.43</v>
      </c>
      <c r="V1408">
        <v>8.7899999999999991</v>
      </c>
      <c r="W1408">
        <v>9.14</v>
      </c>
      <c r="X1408">
        <v>9.52</v>
      </c>
      <c r="Y1408">
        <v>9.77</v>
      </c>
      <c r="Z1408">
        <v>9.24</v>
      </c>
      <c r="AA1408">
        <v>8.7799999999999994</v>
      </c>
      <c r="AB1408">
        <v>9.17</v>
      </c>
      <c r="AC1408">
        <v>9.67</v>
      </c>
      <c r="AD1408">
        <v>9.98</v>
      </c>
      <c r="AE1408">
        <v>10.26</v>
      </c>
      <c r="AF1408">
        <v>10.54</v>
      </c>
      <c r="AG1408">
        <v>11.51</v>
      </c>
      <c r="AH1408">
        <v>12.7</v>
      </c>
      <c r="AI1408">
        <v>13.28</v>
      </c>
      <c r="AJ1408">
        <v>13.3</v>
      </c>
      <c r="AK1408">
        <v>13.16</v>
      </c>
    </row>
    <row r="1409" spans="1:37" x14ac:dyDescent="0.3">
      <c r="A1409" s="86" t="str">
        <f t="shared" si="21"/>
        <v>SDGbaseTra_UrbAS_ERTC_GVAabake</v>
      </c>
      <c r="B1409" s="2" t="s">
        <v>222</v>
      </c>
      <c r="C1409" s="4" t="s">
        <v>233</v>
      </c>
      <c r="D1409" s="7" t="s">
        <v>3</v>
      </c>
      <c r="E1409" t="s">
        <v>32</v>
      </c>
      <c r="F1409">
        <v>22.28</v>
      </c>
      <c r="G1409">
        <v>21.57</v>
      </c>
      <c r="H1409">
        <v>21.91</v>
      </c>
      <c r="I1409">
        <v>22.13</v>
      </c>
      <c r="J1409">
        <v>22.07</v>
      </c>
      <c r="K1409">
        <v>22.17</v>
      </c>
      <c r="L1409">
        <v>22.52</v>
      </c>
      <c r="M1409">
        <v>22.79</v>
      </c>
      <c r="N1409">
        <v>23.06</v>
      </c>
      <c r="O1409">
        <v>23.45</v>
      </c>
      <c r="P1409">
        <v>23.72</v>
      </c>
      <c r="Q1409">
        <v>23.91</v>
      </c>
      <c r="R1409">
        <v>24.82</v>
      </c>
      <c r="S1409">
        <v>25.43</v>
      </c>
      <c r="T1409">
        <v>26.01</v>
      </c>
      <c r="U1409">
        <v>26.7</v>
      </c>
      <c r="V1409">
        <v>27.33</v>
      </c>
      <c r="W1409">
        <v>27.96</v>
      </c>
      <c r="X1409">
        <v>28.6</v>
      </c>
      <c r="Y1409">
        <v>27.96</v>
      </c>
      <c r="Z1409">
        <v>27.19</v>
      </c>
      <c r="AA1409">
        <v>27.05</v>
      </c>
      <c r="AB1409">
        <v>28.14</v>
      </c>
      <c r="AC1409">
        <v>28.68</v>
      </c>
      <c r="AD1409">
        <v>29.06</v>
      </c>
      <c r="AE1409">
        <v>29.5</v>
      </c>
      <c r="AF1409">
        <v>29.86</v>
      </c>
      <c r="AG1409">
        <v>32.36</v>
      </c>
      <c r="AH1409">
        <v>32.1</v>
      </c>
      <c r="AI1409">
        <v>31.34</v>
      </c>
      <c r="AJ1409">
        <v>30.97</v>
      </c>
      <c r="AK1409">
        <v>30.56</v>
      </c>
    </row>
    <row r="1410" spans="1:37" x14ac:dyDescent="0.3">
      <c r="A1410" s="86" t="str">
        <f t="shared" ref="A1410:A1473" si="22">_xlfn.CONCAT(C1410,D1410,E1410)</f>
        <v>SDGbaseTra_UrbAS_ERTC_GVAasuga</v>
      </c>
      <c r="B1410" s="2" t="s">
        <v>222</v>
      </c>
      <c r="C1410" s="4" t="s">
        <v>233</v>
      </c>
      <c r="D1410" s="7" t="s">
        <v>3</v>
      </c>
      <c r="E1410" t="s">
        <v>33</v>
      </c>
      <c r="F1410">
        <v>8.52</v>
      </c>
      <c r="G1410">
        <v>8.35</v>
      </c>
      <c r="H1410">
        <v>8.49</v>
      </c>
      <c r="I1410">
        <v>8.57</v>
      </c>
      <c r="J1410">
        <v>8.52</v>
      </c>
      <c r="K1410">
        <v>8.52</v>
      </c>
      <c r="L1410">
        <v>8.6199999999999992</v>
      </c>
      <c r="M1410">
        <v>8.65</v>
      </c>
      <c r="N1410">
        <v>8.68</v>
      </c>
      <c r="O1410">
        <v>8.9600000000000009</v>
      </c>
      <c r="P1410">
        <v>8.99</v>
      </c>
      <c r="Q1410">
        <v>8.9499999999999993</v>
      </c>
      <c r="R1410">
        <v>9.2100000000000009</v>
      </c>
      <c r="S1410">
        <v>9.36</v>
      </c>
      <c r="T1410">
        <v>9.49</v>
      </c>
      <c r="U1410">
        <v>9.64</v>
      </c>
      <c r="V1410">
        <v>9.75</v>
      </c>
      <c r="W1410">
        <v>9.8800000000000008</v>
      </c>
      <c r="X1410">
        <v>10.039999999999999</v>
      </c>
      <c r="Y1410">
        <v>9.91</v>
      </c>
      <c r="Z1410">
        <v>9.66</v>
      </c>
      <c r="AA1410">
        <v>9.5399999999999991</v>
      </c>
      <c r="AB1410">
        <v>9.8000000000000007</v>
      </c>
      <c r="AC1410">
        <v>9.86</v>
      </c>
      <c r="AD1410">
        <v>9.8800000000000008</v>
      </c>
      <c r="AE1410">
        <v>9.94</v>
      </c>
      <c r="AF1410">
        <v>9.9700000000000006</v>
      </c>
      <c r="AG1410">
        <v>10.74</v>
      </c>
      <c r="AH1410">
        <v>10.66</v>
      </c>
      <c r="AI1410">
        <v>10.48</v>
      </c>
      <c r="AJ1410">
        <v>10.46</v>
      </c>
      <c r="AK1410">
        <v>10.42</v>
      </c>
    </row>
    <row r="1411" spans="1:37" x14ac:dyDescent="0.3">
      <c r="A1411" s="86" t="str">
        <f t="shared" si="22"/>
        <v>SDGbaseTra_UrbAS_ERTC_GVAaconf</v>
      </c>
      <c r="B1411" s="2" t="s">
        <v>222</v>
      </c>
      <c r="C1411" s="4" t="s">
        <v>233</v>
      </c>
      <c r="D1411" s="7" t="s">
        <v>3</v>
      </c>
      <c r="E1411" t="s">
        <v>34</v>
      </c>
      <c r="F1411">
        <v>2.4900000000000002</v>
      </c>
      <c r="G1411">
        <v>2.37</v>
      </c>
      <c r="H1411">
        <v>2.46</v>
      </c>
      <c r="I1411">
        <v>2.4300000000000002</v>
      </c>
      <c r="J1411">
        <v>2.37</v>
      </c>
      <c r="K1411">
        <v>2.4</v>
      </c>
      <c r="L1411">
        <v>2.46</v>
      </c>
      <c r="M1411">
        <v>2.5099999999999998</v>
      </c>
      <c r="N1411">
        <v>2.56</v>
      </c>
      <c r="O1411">
        <v>2.67</v>
      </c>
      <c r="P1411">
        <v>2.74</v>
      </c>
      <c r="Q1411">
        <v>2.78</v>
      </c>
      <c r="R1411">
        <v>2.97</v>
      </c>
      <c r="S1411">
        <v>3.12</v>
      </c>
      <c r="T1411">
        <v>3.27</v>
      </c>
      <c r="U1411">
        <v>3.43</v>
      </c>
      <c r="V1411">
        <v>3.58</v>
      </c>
      <c r="W1411">
        <v>3.73</v>
      </c>
      <c r="X1411">
        <v>3.88</v>
      </c>
      <c r="Y1411">
        <v>3.93</v>
      </c>
      <c r="Z1411">
        <v>3.87</v>
      </c>
      <c r="AA1411">
        <v>3.84</v>
      </c>
      <c r="AB1411">
        <v>4</v>
      </c>
      <c r="AC1411">
        <v>4.16</v>
      </c>
      <c r="AD1411">
        <v>4.28</v>
      </c>
      <c r="AE1411">
        <v>4.41</v>
      </c>
      <c r="AF1411">
        <v>4.53</v>
      </c>
      <c r="AG1411">
        <v>4.93</v>
      </c>
      <c r="AH1411">
        <v>5.0199999999999996</v>
      </c>
      <c r="AI1411">
        <v>4.97</v>
      </c>
      <c r="AJ1411">
        <v>4.9000000000000004</v>
      </c>
      <c r="AK1411">
        <v>4.82</v>
      </c>
    </row>
    <row r="1412" spans="1:37" x14ac:dyDescent="0.3">
      <c r="A1412" s="86" t="str">
        <f t="shared" si="22"/>
        <v>SDGbaseTra_UrbAS_ERTC_GVAapast</v>
      </c>
      <c r="B1412" s="2" t="s">
        <v>222</v>
      </c>
      <c r="C1412" s="4" t="s">
        <v>233</v>
      </c>
      <c r="D1412" s="7" t="s">
        <v>3</v>
      </c>
      <c r="E1412" t="s">
        <v>35</v>
      </c>
      <c r="F1412">
        <v>0.65</v>
      </c>
      <c r="G1412">
        <v>0.61</v>
      </c>
      <c r="H1412">
        <v>0.64</v>
      </c>
      <c r="I1412">
        <v>0.63</v>
      </c>
      <c r="J1412">
        <v>0.62</v>
      </c>
      <c r="K1412">
        <v>0.64</v>
      </c>
      <c r="L1412">
        <v>0.66</v>
      </c>
      <c r="M1412">
        <v>0.68</v>
      </c>
      <c r="N1412">
        <v>0.69</v>
      </c>
      <c r="O1412">
        <v>0.75</v>
      </c>
      <c r="P1412">
        <v>0.77</v>
      </c>
      <c r="Q1412">
        <v>0.78</v>
      </c>
      <c r="R1412">
        <v>0.82</v>
      </c>
      <c r="S1412">
        <v>0.86</v>
      </c>
      <c r="T1412">
        <v>0.89</v>
      </c>
      <c r="U1412">
        <v>0.92</v>
      </c>
      <c r="V1412">
        <v>0.96</v>
      </c>
      <c r="W1412">
        <v>1</v>
      </c>
      <c r="X1412">
        <v>1.03</v>
      </c>
      <c r="Y1412">
        <v>1.07</v>
      </c>
      <c r="Z1412">
        <v>1.06</v>
      </c>
      <c r="AA1412">
        <v>1.04</v>
      </c>
      <c r="AB1412">
        <v>1.06</v>
      </c>
      <c r="AC1412">
        <v>1.08</v>
      </c>
      <c r="AD1412">
        <v>1.1000000000000001</v>
      </c>
      <c r="AE1412">
        <v>1.1200000000000001</v>
      </c>
      <c r="AF1412">
        <v>1.1299999999999999</v>
      </c>
      <c r="AG1412">
        <v>1.19</v>
      </c>
      <c r="AH1412">
        <v>1.21</v>
      </c>
      <c r="AI1412">
        <v>1.21</v>
      </c>
      <c r="AJ1412">
        <v>1.2</v>
      </c>
      <c r="AK1412">
        <v>1.19</v>
      </c>
    </row>
    <row r="1413" spans="1:37" x14ac:dyDescent="0.3">
      <c r="A1413" s="86" t="str">
        <f t="shared" si="22"/>
        <v>SDGbaseTra_UrbAS_ERTC_GVAaofoo</v>
      </c>
      <c r="B1413" s="2" t="s">
        <v>222</v>
      </c>
      <c r="C1413" s="4" t="s">
        <v>233</v>
      </c>
      <c r="D1413" s="7" t="s">
        <v>3</v>
      </c>
      <c r="E1413" t="s">
        <v>36</v>
      </c>
      <c r="F1413">
        <v>12.41</v>
      </c>
      <c r="G1413">
        <v>11.63</v>
      </c>
      <c r="H1413">
        <v>12.03</v>
      </c>
      <c r="I1413">
        <v>12.01</v>
      </c>
      <c r="J1413">
        <v>11.91</v>
      </c>
      <c r="K1413">
        <v>12.12</v>
      </c>
      <c r="L1413">
        <v>12.4</v>
      </c>
      <c r="M1413">
        <v>12.62</v>
      </c>
      <c r="N1413">
        <v>12.85</v>
      </c>
      <c r="O1413">
        <v>13.8</v>
      </c>
      <c r="P1413">
        <v>13.99</v>
      </c>
      <c r="Q1413">
        <v>14.03</v>
      </c>
      <c r="R1413">
        <v>14.63</v>
      </c>
      <c r="S1413">
        <v>15.06</v>
      </c>
      <c r="T1413">
        <v>15.5</v>
      </c>
      <c r="U1413">
        <v>16.010000000000002</v>
      </c>
      <c r="V1413">
        <v>16.47</v>
      </c>
      <c r="W1413">
        <v>16.95</v>
      </c>
      <c r="X1413">
        <v>17.510000000000002</v>
      </c>
      <c r="Y1413">
        <v>17.18</v>
      </c>
      <c r="Z1413">
        <v>16.47</v>
      </c>
      <c r="AA1413">
        <v>16.21</v>
      </c>
      <c r="AB1413">
        <v>16.97</v>
      </c>
      <c r="AC1413">
        <v>17.43</v>
      </c>
      <c r="AD1413">
        <v>17.68</v>
      </c>
      <c r="AE1413">
        <v>17.97</v>
      </c>
      <c r="AF1413">
        <v>18.21</v>
      </c>
      <c r="AG1413">
        <v>20.14</v>
      </c>
      <c r="AH1413">
        <v>20.63</v>
      </c>
      <c r="AI1413">
        <v>20.49</v>
      </c>
      <c r="AJ1413">
        <v>20.399999999999999</v>
      </c>
      <c r="AK1413">
        <v>20.22</v>
      </c>
    </row>
    <row r="1414" spans="1:37" x14ac:dyDescent="0.3">
      <c r="A1414" s="86" t="str">
        <f t="shared" si="22"/>
        <v>SDGbaseTra_UrbAS_ERTC_GVAabevt</v>
      </c>
      <c r="B1414" s="2" t="s">
        <v>222</v>
      </c>
      <c r="C1414" s="4" t="s">
        <v>233</v>
      </c>
      <c r="D1414" s="7" t="s">
        <v>3</v>
      </c>
      <c r="E1414" t="s">
        <v>37</v>
      </c>
      <c r="F1414">
        <v>40.840000000000003</v>
      </c>
      <c r="G1414">
        <v>39.71</v>
      </c>
      <c r="H1414">
        <v>42.51</v>
      </c>
      <c r="I1414">
        <v>42.04</v>
      </c>
      <c r="J1414">
        <v>41.27</v>
      </c>
      <c r="K1414">
        <v>42.52</v>
      </c>
      <c r="L1414">
        <v>43.86</v>
      </c>
      <c r="M1414">
        <v>44.96</v>
      </c>
      <c r="N1414">
        <v>46</v>
      </c>
      <c r="O1414">
        <v>51.3</v>
      </c>
      <c r="P1414">
        <v>52.45</v>
      </c>
      <c r="Q1414">
        <v>52.57</v>
      </c>
      <c r="R1414">
        <v>55.08</v>
      </c>
      <c r="S1414">
        <v>56.93</v>
      </c>
      <c r="T1414">
        <v>58.75</v>
      </c>
      <c r="U1414">
        <v>60.86</v>
      </c>
      <c r="V1414">
        <v>62.63</v>
      </c>
      <c r="W1414">
        <v>64.819999999999993</v>
      </c>
      <c r="X1414">
        <v>67.099999999999994</v>
      </c>
      <c r="Y1414">
        <v>70.040000000000006</v>
      </c>
      <c r="Z1414">
        <v>68.78</v>
      </c>
      <c r="AA1414">
        <v>66.680000000000007</v>
      </c>
      <c r="AB1414">
        <v>68.34</v>
      </c>
      <c r="AC1414">
        <v>69.61</v>
      </c>
      <c r="AD1414">
        <v>70.67</v>
      </c>
      <c r="AE1414">
        <v>71.67</v>
      </c>
      <c r="AF1414">
        <v>72.599999999999994</v>
      </c>
      <c r="AG1414">
        <v>77.28</v>
      </c>
      <c r="AH1414">
        <v>78.45</v>
      </c>
      <c r="AI1414">
        <v>78.010000000000005</v>
      </c>
      <c r="AJ1414">
        <v>77.77</v>
      </c>
      <c r="AK1414">
        <v>77.05</v>
      </c>
    </row>
    <row r="1415" spans="1:37" x14ac:dyDescent="0.3">
      <c r="A1415" s="86" t="str">
        <f t="shared" si="22"/>
        <v>SDGbaseTra_UrbAS_ERTC_GVAatext</v>
      </c>
      <c r="B1415" s="2" t="s">
        <v>222</v>
      </c>
      <c r="C1415" s="4" t="s">
        <v>233</v>
      </c>
      <c r="D1415" s="7" t="s">
        <v>3</v>
      </c>
      <c r="E1415" t="s">
        <v>38</v>
      </c>
      <c r="F1415">
        <v>6.57</v>
      </c>
      <c r="G1415">
        <v>6.63</v>
      </c>
      <c r="H1415">
        <v>6.77</v>
      </c>
      <c r="I1415">
        <v>6.76</v>
      </c>
      <c r="J1415">
        <v>6.79</v>
      </c>
      <c r="K1415">
        <v>6.86</v>
      </c>
      <c r="L1415">
        <v>7.02</v>
      </c>
      <c r="M1415">
        <v>7.19</v>
      </c>
      <c r="N1415">
        <v>7.37</v>
      </c>
      <c r="O1415">
        <v>7.71</v>
      </c>
      <c r="P1415">
        <v>7.9</v>
      </c>
      <c r="Q1415">
        <v>8.02</v>
      </c>
      <c r="R1415">
        <v>8.33</v>
      </c>
      <c r="S1415">
        <v>8.6</v>
      </c>
      <c r="T1415">
        <v>8.8800000000000008</v>
      </c>
      <c r="U1415">
        <v>9.2200000000000006</v>
      </c>
      <c r="V1415">
        <v>9.56</v>
      </c>
      <c r="W1415">
        <v>9.92</v>
      </c>
      <c r="X1415">
        <v>10.29</v>
      </c>
      <c r="Y1415">
        <v>10.11</v>
      </c>
      <c r="Z1415">
        <v>9.69</v>
      </c>
      <c r="AA1415">
        <v>9.57</v>
      </c>
      <c r="AB1415">
        <v>10.09</v>
      </c>
      <c r="AC1415">
        <v>10.44</v>
      </c>
      <c r="AD1415">
        <v>10.69</v>
      </c>
      <c r="AE1415">
        <v>10.93</v>
      </c>
      <c r="AF1415">
        <v>11.15</v>
      </c>
      <c r="AG1415">
        <v>12.55</v>
      </c>
      <c r="AH1415">
        <v>12.66</v>
      </c>
      <c r="AI1415">
        <v>12.3</v>
      </c>
      <c r="AJ1415">
        <v>12.04</v>
      </c>
      <c r="AK1415">
        <v>11.79</v>
      </c>
    </row>
    <row r="1416" spans="1:37" x14ac:dyDescent="0.3">
      <c r="A1416" s="86" t="str">
        <f t="shared" si="22"/>
        <v>SDGbaseTra_UrbAS_ERTC_GVAaclth</v>
      </c>
      <c r="B1416" s="2" t="s">
        <v>222</v>
      </c>
      <c r="C1416" s="4" t="s">
        <v>233</v>
      </c>
      <c r="D1416" s="7" t="s">
        <v>3</v>
      </c>
      <c r="E1416" t="s">
        <v>39</v>
      </c>
      <c r="F1416">
        <v>6.76</v>
      </c>
      <c r="G1416">
        <v>6.8</v>
      </c>
      <c r="H1416">
        <v>7</v>
      </c>
      <c r="I1416">
        <v>7.03</v>
      </c>
      <c r="J1416">
        <v>7.01</v>
      </c>
      <c r="K1416">
        <v>7.06</v>
      </c>
      <c r="L1416">
        <v>7.19</v>
      </c>
      <c r="M1416">
        <v>7.32</v>
      </c>
      <c r="N1416">
        <v>7.46</v>
      </c>
      <c r="O1416">
        <v>7.68</v>
      </c>
      <c r="P1416">
        <v>7.81</v>
      </c>
      <c r="Q1416">
        <v>7.9</v>
      </c>
      <c r="R1416">
        <v>8.2100000000000009</v>
      </c>
      <c r="S1416">
        <v>8.4600000000000009</v>
      </c>
      <c r="T1416">
        <v>8.7200000000000006</v>
      </c>
      <c r="U1416">
        <v>9.0399999999999991</v>
      </c>
      <c r="V1416">
        <v>9.33</v>
      </c>
      <c r="W1416">
        <v>9.6300000000000008</v>
      </c>
      <c r="X1416">
        <v>9.94</v>
      </c>
      <c r="Y1416">
        <v>9.84</v>
      </c>
      <c r="Z1416">
        <v>9.59</v>
      </c>
      <c r="AA1416">
        <v>9.5500000000000007</v>
      </c>
      <c r="AB1416">
        <v>10.02</v>
      </c>
      <c r="AC1416">
        <v>10.32</v>
      </c>
      <c r="AD1416">
        <v>10.54</v>
      </c>
      <c r="AE1416">
        <v>10.76</v>
      </c>
      <c r="AF1416">
        <v>10.95</v>
      </c>
      <c r="AG1416">
        <v>12.02</v>
      </c>
      <c r="AH1416">
        <v>11.96</v>
      </c>
      <c r="AI1416">
        <v>11.63</v>
      </c>
      <c r="AJ1416">
        <v>11.41</v>
      </c>
      <c r="AK1416">
        <v>11.18</v>
      </c>
    </row>
    <row r="1417" spans="1:37" x14ac:dyDescent="0.3">
      <c r="A1417" s="86" t="str">
        <f t="shared" si="22"/>
        <v>SDGbaseTra_UrbAS_ERTC_GVAaleat</v>
      </c>
      <c r="B1417" s="2" t="s">
        <v>222</v>
      </c>
      <c r="C1417" s="4" t="s">
        <v>233</v>
      </c>
      <c r="D1417" s="7" t="s">
        <v>3</v>
      </c>
      <c r="E1417" t="s">
        <v>40</v>
      </c>
      <c r="F1417">
        <v>2.4500000000000002</v>
      </c>
      <c r="G1417">
        <v>2.66</v>
      </c>
      <c r="H1417">
        <v>2.7</v>
      </c>
      <c r="I1417">
        <v>2.63</v>
      </c>
      <c r="J1417">
        <v>2.62</v>
      </c>
      <c r="K1417">
        <v>2.65</v>
      </c>
      <c r="L1417">
        <v>2.71</v>
      </c>
      <c r="M1417">
        <v>2.83</v>
      </c>
      <c r="N1417">
        <v>2.94</v>
      </c>
      <c r="O1417">
        <v>3.47</v>
      </c>
      <c r="P1417">
        <v>3.67</v>
      </c>
      <c r="Q1417">
        <v>3.72</v>
      </c>
      <c r="R1417">
        <v>3.69</v>
      </c>
      <c r="S1417">
        <v>3.75</v>
      </c>
      <c r="T1417">
        <v>3.85</v>
      </c>
      <c r="U1417">
        <v>3.99</v>
      </c>
      <c r="V1417">
        <v>4.09</v>
      </c>
      <c r="W1417">
        <v>4.25</v>
      </c>
      <c r="X1417">
        <v>4.42</v>
      </c>
      <c r="Y1417">
        <v>4.7300000000000004</v>
      </c>
      <c r="Z1417">
        <v>4.8899999999999997</v>
      </c>
      <c r="AA1417">
        <v>4.99</v>
      </c>
      <c r="AB1417">
        <v>5.13</v>
      </c>
      <c r="AC1417">
        <v>5.2</v>
      </c>
      <c r="AD1417">
        <v>5.28</v>
      </c>
      <c r="AE1417">
        <v>5.35</v>
      </c>
      <c r="AF1417">
        <v>5.43</v>
      </c>
      <c r="AG1417">
        <v>5.47</v>
      </c>
      <c r="AH1417">
        <v>5.09</v>
      </c>
      <c r="AI1417">
        <v>4.6900000000000004</v>
      </c>
      <c r="AJ1417">
        <v>4.45</v>
      </c>
      <c r="AK1417">
        <v>4.26</v>
      </c>
    </row>
    <row r="1418" spans="1:37" x14ac:dyDescent="0.3">
      <c r="A1418" s="86" t="str">
        <f t="shared" si="22"/>
        <v>SDGbaseTra_UrbAS_ERTC_GVAafoot</v>
      </c>
      <c r="B1418" s="2" t="s">
        <v>222</v>
      </c>
      <c r="C1418" s="4" t="s">
        <v>233</v>
      </c>
      <c r="D1418" s="7" t="s">
        <v>3</v>
      </c>
      <c r="E1418" t="s">
        <v>41</v>
      </c>
      <c r="F1418">
        <v>1.91</v>
      </c>
      <c r="G1418">
        <v>1.98</v>
      </c>
      <c r="H1418">
        <v>2.0299999999999998</v>
      </c>
      <c r="I1418">
        <v>2.0499999999999998</v>
      </c>
      <c r="J1418">
        <v>2.06</v>
      </c>
      <c r="K1418">
        <v>2.08</v>
      </c>
      <c r="L1418">
        <v>2.12</v>
      </c>
      <c r="M1418">
        <v>2.16</v>
      </c>
      <c r="N1418">
        <v>2.2000000000000002</v>
      </c>
      <c r="O1418">
        <v>2.2799999999999998</v>
      </c>
      <c r="P1418">
        <v>2.33</v>
      </c>
      <c r="Q1418">
        <v>2.36</v>
      </c>
      <c r="R1418">
        <v>2.4500000000000002</v>
      </c>
      <c r="S1418">
        <v>2.52</v>
      </c>
      <c r="T1418">
        <v>2.59</v>
      </c>
      <c r="U1418">
        <v>2.68</v>
      </c>
      <c r="V1418">
        <v>2.76</v>
      </c>
      <c r="W1418">
        <v>2.85</v>
      </c>
      <c r="X1418">
        <v>2.94</v>
      </c>
      <c r="Y1418">
        <v>2.88</v>
      </c>
      <c r="Z1418">
        <v>2.74</v>
      </c>
      <c r="AA1418">
        <v>2.69</v>
      </c>
      <c r="AB1418">
        <v>2.85</v>
      </c>
      <c r="AC1418">
        <v>2.96</v>
      </c>
      <c r="AD1418">
        <v>3.03</v>
      </c>
      <c r="AE1418">
        <v>3.1</v>
      </c>
      <c r="AF1418">
        <v>3.15</v>
      </c>
      <c r="AG1418">
        <v>3.56</v>
      </c>
      <c r="AH1418">
        <v>3.6</v>
      </c>
      <c r="AI1418">
        <v>3.5</v>
      </c>
      <c r="AJ1418">
        <v>3.44</v>
      </c>
      <c r="AK1418">
        <v>3.38</v>
      </c>
    </row>
    <row r="1419" spans="1:37" x14ac:dyDescent="0.3">
      <c r="A1419" s="86" t="str">
        <f t="shared" si="22"/>
        <v>SDGbaseTra_UrbAS_ERTC_GVAawood</v>
      </c>
      <c r="B1419" s="2" t="s">
        <v>222</v>
      </c>
      <c r="C1419" s="4" t="s">
        <v>233</v>
      </c>
      <c r="D1419" s="7" t="s">
        <v>3</v>
      </c>
      <c r="E1419" t="s">
        <v>42</v>
      </c>
      <c r="F1419">
        <v>23.69</v>
      </c>
      <c r="G1419">
        <v>22.39</v>
      </c>
      <c r="H1419">
        <v>23.1</v>
      </c>
      <c r="I1419">
        <v>23.67</v>
      </c>
      <c r="J1419">
        <v>24.43</v>
      </c>
      <c r="K1419">
        <v>24.77</v>
      </c>
      <c r="L1419">
        <v>25.34</v>
      </c>
      <c r="M1419">
        <v>25.97</v>
      </c>
      <c r="N1419">
        <v>26.6</v>
      </c>
      <c r="O1419">
        <v>27.7</v>
      </c>
      <c r="P1419">
        <v>28.32</v>
      </c>
      <c r="Q1419">
        <v>28.86</v>
      </c>
      <c r="R1419">
        <v>29.74</v>
      </c>
      <c r="S1419">
        <v>30.7</v>
      </c>
      <c r="T1419">
        <v>31.64</v>
      </c>
      <c r="U1419">
        <v>32.729999999999997</v>
      </c>
      <c r="V1419">
        <v>33.85</v>
      </c>
      <c r="W1419">
        <v>35.01</v>
      </c>
      <c r="X1419">
        <v>36.22</v>
      </c>
      <c r="Y1419">
        <v>35.78</v>
      </c>
      <c r="Z1419">
        <v>34.74</v>
      </c>
      <c r="AA1419">
        <v>34.479999999999997</v>
      </c>
      <c r="AB1419">
        <v>35.58</v>
      </c>
      <c r="AC1419">
        <v>36.42</v>
      </c>
      <c r="AD1419">
        <v>37.14</v>
      </c>
      <c r="AE1419">
        <v>37.93</v>
      </c>
      <c r="AF1419">
        <v>38.69</v>
      </c>
      <c r="AG1419">
        <v>42.34</v>
      </c>
      <c r="AH1419">
        <v>42.99</v>
      </c>
      <c r="AI1419">
        <v>42.37</v>
      </c>
      <c r="AJ1419">
        <v>42.07</v>
      </c>
      <c r="AK1419">
        <v>41.7</v>
      </c>
    </row>
    <row r="1420" spans="1:37" x14ac:dyDescent="0.3">
      <c r="A1420" s="86" t="str">
        <f t="shared" si="22"/>
        <v>SDGbaseTra_UrbAS_ERTC_GVAapapr</v>
      </c>
      <c r="B1420" s="2" t="s">
        <v>222</v>
      </c>
      <c r="C1420" s="4" t="s">
        <v>233</v>
      </c>
      <c r="D1420" s="7" t="s">
        <v>3</v>
      </c>
      <c r="E1420" t="s">
        <v>43</v>
      </c>
      <c r="F1420">
        <v>24.02</v>
      </c>
      <c r="G1420">
        <v>23.7</v>
      </c>
      <c r="H1420">
        <v>24.63</v>
      </c>
      <c r="I1420">
        <v>24.88</v>
      </c>
      <c r="J1420">
        <v>24.77</v>
      </c>
      <c r="K1420">
        <v>25.3</v>
      </c>
      <c r="L1420">
        <v>25.89</v>
      </c>
      <c r="M1420">
        <v>26.15</v>
      </c>
      <c r="N1420">
        <v>26.8</v>
      </c>
      <c r="O1420">
        <v>27.87</v>
      </c>
      <c r="P1420">
        <v>28.48</v>
      </c>
      <c r="Q1420">
        <v>28.97</v>
      </c>
      <c r="R1420">
        <v>30.85</v>
      </c>
      <c r="S1420">
        <v>31.74</v>
      </c>
      <c r="T1420">
        <v>32.69</v>
      </c>
      <c r="U1420">
        <v>33.82</v>
      </c>
      <c r="V1420">
        <v>34.9</v>
      </c>
      <c r="W1420">
        <v>36.06</v>
      </c>
      <c r="X1420">
        <v>37.299999999999997</v>
      </c>
      <c r="Y1420">
        <v>36.840000000000003</v>
      </c>
      <c r="Z1420">
        <v>35.200000000000003</v>
      </c>
      <c r="AA1420">
        <v>34.44</v>
      </c>
      <c r="AB1420">
        <v>35.74</v>
      </c>
      <c r="AC1420">
        <v>36.700000000000003</v>
      </c>
      <c r="AD1420">
        <v>37.42</v>
      </c>
      <c r="AE1420">
        <v>38.15</v>
      </c>
      <c r="AF1420">
        <v>38.82</v>
      </c>
      <c r="AG1420">
        <v>43.16</v>
      </c>
      <c r="AH1420">
        <v>43.85</v>
      </c>
      <c r="AI1420">
        <v>43.05</v>
      </c>
      <c r="AJ1420">
        <v>42.49</v>
      </c>
      <c r="AK1420">
        <v>41.87</v>
      </c>
    </row>
    <row r="1421" spans="1:37" x14ac:dyDescent="0.3">
      <c r="A1421" s="86" t="str">
        <f t="shared" si="22"/>
        <v>SDGbaseTra_UrbAS_ERTC_GVAaprnt</v>
      </c>
      <c r="B1421" s="2" t="s">
        <v>222</v>
      </c>
      <c r="C1421" s="4" t="s">
        <v>233</v>
      </c>
      <c r="D1421" s="7" t="s">
        <v>3</v>
      </c>
      <c r="E1421" t="s">
        <v>44</v>
      </c>
      <c r="F1421">
        <v>16.78</v>
      </c>
      <c r="G1421">
        <v>17.13</v>
      </c>
      <c r="H1421">
        <v>17.690000000000001</v>
      </c>
      <c r="I1421">
        <v>17.88</v>
      </c>
      <c r="J1421">
        <v>17.940000000000001</v>
      </c>
      <c r="K1421">
        <v>18.149999999999999</v>
      </c>
      <c r="L1421">
        <v>18.55</v>
      </c>
      <c r="M1421">
        <v>18.989999999999998</v>
      </c>
      <c r="N1421">
        <v>19.440000000000001</v>
      </c>
      <c r="O1421">
        <v>19.649999999999999</v>
      </c>
      <c r="P1421">
        <v>20.05</v>
      </c>
      <c r="Q1421">
        <v>20.45</v>
      </c>
      <c r="R1421">
        <v>21.3</v>
      </c>
      <c r="S1421">
        <v>22.06</v>
      </c>
      <c r="T1421">
        <v>22.85</v>
      </c>
      <c r="U1421">
        <v>23.81</v>
      </c>
      <c r="V1421">
        <v>24.75</v>
      </c>
      <c r="W1421">
        <v>25.72</v>
      </c>
      <c r="X1421">
        <v>26.7</v>
      </c>
      <c r="Y1421">
        <v>26.29</v>
      </c>
      <c r="Z1421">
        <v>25.79</v>
      </c>
      <c r="AA1421">
        <v>25.99</v>
      </c>
      <c r="AB1421">
        <v>27.19</v>
      </c>
      <c r="AC1421">
        <v>28.12</v>
      </c>
      <c r="AD1421">
        <v>28.9</v>
      </c>
      <c r="AE1421">
        <v>29.69</v>
      </c>
      <c r="AF1421">
        <v>30.44</v>
      </c>
      <c r="AG1421">
        <v>33.299999999999997</v>
      </c>
      <c r="AH1421">
        <v>33.090000000000003</v>
      </c>
      <c r="AI1421">
        <v>32.03</v>
      </c>
      <c r="AJ1421">
        <v>31.24</v>
      </c>
      <c r="AK1421">
        <v>30.5</v>
      </c>
    </row>
    <row r="1422" spans="1:37" x14ac:dyDescent="0.3">
      <c r="A1422" s="86" t="str">
        <f t="shared" si="22"/>
        <v>SDGbaseTra_UrbAS_ERTC_GVAapetr</v>
      </c>
      <c r="B1422" s="2" t="s">
        <v>222</v>
      </c>
      <c r="C1422" s="4" t="s">
        <v>233</v>
      </c>
      <c r="D1422" s="7" t="s">
        <v>3</v>
      </c>
      <c r="E1422" t="s">
        <v>45</v>
      </c>
      <c r="F1422">
        <v>46.32</v>
      </c>
      <c r="G1422">
        <v>33.67</v>
      </c>
      <c r="H1422">
        <v>28.28</v>
      </c>
      <c r="I1422">
        <v>25.07</v>
      </c>
      <c r="J1422">
        <v>22.61</v>
      </c>
      <c r="K1422">
        <v>21.89</v>
      </c>
      <c r="L1422">
        <v>21.67</v>
      </c>
      <c r="M1422">
        <v>22.28</v>
      </c>
      <c r="N1422">
        <v>22.87</v>
      </c>
      <c r="O1422">
        <v>18.920000000000002</v>
      </c>
      <c r="P1422">
        <v>15.89</v>
      </c>
      <c r="Q1422">
        <v>14.98</v>
      </c>
      <c r="R1422">
        <v>14.49</v>
      </c>
      <c r="S1422">
        <v>14.4</v>
      </c>
      <c r="T1422">
        <v>14.29</v>
      </c>
      <c r="U1422">
        <v>14.25</v>
      </c>
      <c r="V1422">
        <v>14.02</v>
      </c>
      <c r="W1422">
        <v>14.02</v>
      </c>
      <c r="X1422">
        <v>14.39</v>
      </c>
      <c r="Y1422">
        <v>15.4</v>
      </c>
      <c r="Z1422">
        <v>15.25</v>
      </c>
      <c r="AA1422">
        <v>14.88</v>
      </c>
      <c r="AB1422">
        <v>13.84</v>
      </c>
      <c r="AC1422">
        <v>12.13</v>
      </c>
      <c r="AD1422">
        <v>10.49</v>
      </c>
      <c r="AE1422">
        <v>8.9499999999999993</v>
      </c>
      <c r="AF1422">
        <v>7.47</v>
      </c>
      <c r="AG1422">
        <v>5.9</v>
      </c>
      <c r="AH1422">
        <v>3.98</v>
      </c>
      <c r="AI1422">
        <v>2.36</v>
      </c>
      <c r="AJ1422">
        <v>1.24</v>
      </c>
      <c r="AK1422">
        <v>0.39</v>
      </c>
    </row>
    <row r="1423" spans="1:37" x14ac:dyDescent="0.3">
      <c r="A1423" s="86" t="str">
        <f t="shared" si="22"/>
        <v>SDGbaseTra_UrbAS_ERTC_GVAahydr</v>
      </c>
      <c r="B1423" s="2" t="s">
        <v>222</v>
      </c>
      <c r="C1423" s="4" t="s">
        <v>233</v>
      </c>
      <c r="D1423" s="7" t="s">
        <v>3</v>
      </c>
      <c r="E1423" t="s">
        <v>46</v>
      </c>
      <c r="F1423">
        <v>0.12</v>
      </c>
      <c r="G1423">
        <v>0.33</v>
      </c>
      <c r="H1423">
        <v>0.83</v>
      </c>
      <c r="I1423">
        <v>1.95</v>
      </c>
      <c r="J1423">
        <v>1.91</v>
      </c>
      <c r="K1423">
        <v>1.91</v>
      </c>
      <c r="L1423">
        <v>1.94</v>
      </c>
      <c r="M1423">
        <v>1.97</v>
      </c>
      <c r="N1423">
        <v>2</v>
      </c>
      <c r="O1423">
        <v>2.15</v>
      </c>
      <c r="P1423">
        <v>2.1800000000000002</v>
      </c>
      <c r="Q1423">
        <v>2.4300000000000002</v>
      </c>
      <c r="R1423">
        <v>2.4900000000000002</v>
      </c>
      <c r="S1423">
        <v>2.5099999999999998</v>
      </c>
      <c r="T1423">
        <v>2.5299999999999998</v>
      </c>
      <c r="U1423">
        <v>2.54</v>
      </c>
      <c r="V1423">
        <v>2.5499999999999998</v>
      </c>
      <c r="W1423">
        <v>2.57</v>
      </c>
      <c r="X1423">
        <v>-2.41</v>
      </c>
      <c r="Y1423">
        <v>349.11</v>
      </c>
      <c r="Z1423">
        <v>779.72</v>
      </c>
      <c r="AA1423">
        <v>988.52</v>
      </c>
      <c r="AB1423">
        <v>857.64</v>
      </c>
      <c r="AC1423">
        <v>793.27</v>
      </c>
      <c r="AD1423">
        <v>805.15</v>
      </c>
      <c r="AE1423">
        <v>831.54</v>
      </c>
      <c r="AF1423">
        <v>881.44</v>
      </c>
      <c r="AG1423">
        <v>283.87</v>
      </c>
      <c r="AH1423">
        <v>14.71</v>
      </c>
      <c r="AI1423">
        <v>10.97</v>
      </c>
      <c r="AJ1423">
        <v>8.23</v>
      </c>
      <c r="AK1423">
        <v>5.31</v>
      </c>
    </row>
    <row r="1424" spans="1:37" x14ac:dyDescent="0.3">
      <c r="A1424" s="86" t="str">
        <f t="shared" si="22"/>
        <v>SDGbaseTra_UrbAS_ERTC_GVAaammo</v>
      </c>
      <c r="B1424" s="2" t="s">
        <v>222</v>
      </c>
      <c r="C1424" s="4" t="s">
        <v>233</v>
      </c>
      <c r="D1424" s="7" t="s">
        <v>3</v>
      </c>
      <c r="E1424" t="s">
        <v>47</v>
      </c>
      <c r="F1424">
        <v>2.4900000000000002</v>
      </c>
      <c r="G1424">
        <v>2.41</v>
      </c>
      <c r="H1424">
        <v>2.39</v>
      </c>
      <c r="I1424">
        <v>2.42</v>
      </c>
      <c r="J1424">
        <v>2.42</v>
      </c>
      <c r="K1424">
        <v>2.4300000000000002</v>
      </c>
      <c r="L1424">
        <v>2.46</v>
      </c>
      <c r="M1424">
        <v>2.4900000000000002</v>
      </c>
      <c r="N1424">
        <v>2.52</v>
      </c>
      <c r="O1424">
        <v>2.4700000000000002</v>
      </c>
      <c r="P1424">
        <v>2.4700000000000002</v>
      </c>
      <c r="Q1424">
        <v>2.4900000000000002</v>
      </c>
      <c r="R1424">
        <v>2.5499999999999998</v>
      </c>
      <c r="S1424">
        <v>2.61</v>
      </c>
      <c r="T1424">
        <v>2.67</v>
      </c>
      <c r="U1424">
        <v>2.74</v>
      </c>
      <c r="V1424">
        <v>2.82</v>
      </c>
      <c r="W1424">
        <v>2.9</v>
      </c>
      <c r="X1424">
        <v>2.97</v>
      </c>
      <c r="Y1424">
        <v>2.78</v>
      </c>
      <c r="Z1424">
        <v>2.62</v>
      </c>
      <c r="AA1424">
        <v>2.57</v>
      </c>
      <c r="AB1424">
        <v>2.5299999999999998</v>
      </c>
      <c r="AC1424">
        <v>2.4700000000000002</v>
      </c>
      <c r="AD1424">
        <v>2.41</v>
      </c>
      <c r="AE1424">
        <v>2.35</v>
      </c>
      <c r="AF1424">
        <v>2.31</v>
      </c>
      <c r="AG1424">
        <v>2.4900000000000002</v>
      </c>
      <c r="AH1424">
        <v>2.44</v>
      </c>
      <c r="AI1424">
        <v>2.2799999999999998</v>
      </c>
      <c r="AJ1424">
        <v>2.14</v>
      </c>
      <c r="AK1424">
        <v>2.02</v>
      </c>
    </row>
    <row r="1425" spans="1:37" x14ac:dyDescent="0.3">
      <c r="A1425" s="86" t="str">
        <f t="shared" si="22"/>
        <v>SDGbaseTra_UrbAS_ERTC_GVAabchm</v>
      </c>
      <c r="B1425" s="2" t="s">
        <v>222</v>
      </c>
      <c r="C1425" s="4" t="s">
        <v>233</v>
      </c>
      <c r="D1425" s="7" t="s">
        <v>3</v>
      </c>
      <c r="E1425" t="s">
        <v>48</v>
      </c>
      <c r="F1425">
        <v>22.37</v>
      </c>
      <c r="G1425">
        <v>28.26</v>
      </c>
      <c r="H1425">
        <v>29.86</v>
      </c>
      <c r="I1425">
        <v>28.97</v>
      </c>
      <c r="J1425">
        <v>28.58</v>
      </c>
      <c r="K1425">
        <v>29.17</v>
      </c>
      <c r="L1425">
        <v>30.56</v>
      </c>
      <c r="M1425">
        <v>31.9</v>
      </c>
      <c r="N1425">
        <v>33</v>
      </c>
      <c r="O1425">
        <v>39.49</v>
      </c>
      <c r="P1425">
        <v>40.64</v>
      </c>
      <c r="Q1425">
        <v>40.53</v>
      </c>
      <c r="R1425">
        <v>42.16</v>
      </c>
      <c r="S1425">
        <v>42.91</v>
      </c>
      <c r="T1425">
        <v>43.5</v>
      </c>
      <c r="U1425">
        <v>44.19</v>
      </c>
      <c r="V1425">
        <v>44.43</v>
      </c>
      <c r="W1425">
        <v>45</v>
      </c>
      <c r="X1425">
        <v>46.02</v>
      </c>
      <c r="Y1425">
        <v>38.97</v>
      </c>
      <c r="Z1425">
        <v>18.18</v>
      </c>
      <c r="AA1425">
        <v>1.78</v>
      </c>
      <c r="AB1425">
        <v>7.2</v>
      </c>
      <c r="AC1425">
        <v>9.0399999999999991</v>
      </c>
      <c r="AD1425">
        <v>7.87</v>
      </c>
      <c r="AE1425">
        <v>6.38</v>
      </c>
      <c r="AF1425">
        <v>4.37</v>
      </c>
      <c r="AG1425">
        <v>19.739999999999998</v>
      </c>
      <c r="AH1425">
        <v>23.6</v>
      </c>
      <c r="AI1425">
        <v>20.329999999999998</v>
      </c>
      <c r="AJ1425">
        <v>17.36</v>
      </c>
      <c r="AK1425">
        <v>14.62</v>
      </c>
    </row>
    <row r="1426" spans="1:37" x14ac:dyDescent="0.3">
      <c r="A1426" s="86" t="str">
        <f t="shared" si="22"/>
        <v>SDGbaseTra_UrbAS_ERTC_GVAaochm</v>
      </c>
      <c r="B1426" s="2" t="s">
        <v>222</v>
      </c>
      <c r="C1426" s="4" t="s">
        <v>233</v>
      </c>
      <c r="D1426" s="7" t="s">
        <v>3</v>
      </c>
      <c r="E1426" t="s">
        <v>49</v>
      </c>
      <c r="F1426">
        <v>34.24</v>
      </c>
      <c r="G1426">
        <v>40.65</v>
      </c>
      <c r="H1426">
        <v>42.26</v>
      </c>
      <c r="I1426">
        <v>41.15</v>
      </c>
      <c r="J1426">
        <v>40.880000000000003</v>
      </c>
      <c r="K1426">
        <v>41.78</v>
      </c>
      <c r="L1426">
        <v>43.06</v>
      </c>
      <c r="M1426">
        <v>44.42</v>
      </c>
      <c r="N1426">
        <v>45.57</v>
      </c>
      <c r="O1426">
        <v>54.29</v>
      </c>
      <c r="P1426">
        <v>55.58</v>
      </c>
      <c r="Q1426">
        <v>55.16</v>
      </c>
      <c r="R1426">
        <v>55.83</v>
      </c>
      <c r="S1426">
        <v>56.09</v>
      </c>
      <c r="T1426">
        <v>56.46</v>
      </c>
      <c r="U1426">
        <v>56.9</v>
      </c>
      <c r="V1426">
        <v>56.75</v>
      </c>
      <c r="W1426">
        <v>57.22</v>
      </c>
      <c r="X1426">
        <v>58.28</v>
      </c>
      <c r="Y1426">
        <v>55.4</v>
      </c>
      <c r="Z1426">
        <v>40.36</v>
      </c>
      <c r="AA1426">
        <v>27.29</v>
      </c>
      <c r="AB1426">
        <v>29.3</v>
      </c>
      <c r="AC1426">
        <v>28.66</v>
      </c>
      <c r="AD1426">
        <v>25.92</v>
      </c>
      <c r="AE1426">
        <v>23.05</v>
      </c>
      <c r="AF1426">
        <v>19.989999999999998</v>
      </c>
      <c r="AG1426">
        <v>29.15</v>
      </c>
      <c r="AH1426">
        <v>30.97</v>
      </c>
      <c r="AI1426">
        <v>27.25</v>
      </c>
      <c r="AJ1426">
        <v>23.74</v>
      </c>
      <c r="AK1426">
        <v>20.5</v>
      </c>
    </row>
    <row r="1427" spans="1:37" x14ac:dyDescent="0.3">
      <c r="A1427" s="86" t="str">
        <f t="shared" si="22"/>
        <v>SDGbaseTra_UrbAS_ERTC_GVAarubb</v>
      </c>
      <c r="B1427" s="2" t="s">
        <v>222</v>
      </c>
      <c r="C1427" s="4" t="s">
        <v>233</v>
      </c>
      <c r="D1427" s="7" t="s">
        <v>3</v>
      </c>
      <c r="E1427" t="s">
        <v>50</v>
      </c>
      <c r="F1427">
        <v>6.77</v>
      </c>
      <c r="G1427">
        <v>6.46</v>
      </c>
      <c r="H1427">
        <v>6.72</v>
      </c>
      <c r="I1427">
        <v>6.73</v>
      </c>
      <c r="J1427">
        <v>6.75</v>
      </c>
      <c r="K1427">
        <v>6.92</v>
      </c>
      <c r="L1427">
        <v>7.14</v>
      </c>
      <c r="M1427">
        <v>7.37</v>
      </c>
      <c r="N1427">
        <v>7.61</v>
      </c>
      <c r="O1427">
        <v>8.1300000000000008</v>
      </c>
      <c r="P1427">
        <v>8.41</v>
      </c>
      <c r="Q1427">
        <v>8.6199999999999992</v>
      </c>
      <c r="R1427">
        <v>9.01</v>
      </c>
      <c r="S1427">
        <v>9.33</v>
      </c>
      <c r="T1427">
        <v>9.66</v>
      </c>
      <c r="U1427">
        <v>10.050000000000001</v>
      </c>
      <c r="V1427">
        <v>10.43</v>
      </c>
      <c r="W1427">
        <v>10.81</v>
      </c>
      <c r="X1427">
        <v>11.2</v>
      </c>
      <c r="Y1427">
        <v>10.3</v>
      </c>
      <c r="Z1427">
        <v>8.85</v>
      </c>
      <c r="AA1427">
        <v>8.24</v>
      </c>
      <c r="AB1427">
        <v>9.14</v>
      </c>
      <c r="AC1427">
        <v>9.81</v>
      </c>
      <c r="AD1427">
        <v>10.210000000000001</v>
      </c>
      <c r="AE1427">
        <v>10.55</v>
      </c>
      <c r="AF1427">
        <v>10.81</v>
      </c>
      <c r="AG1427">
        <v>13.86</v>
      </c>
      <c r="AH1427">
        <v>15.1</v>
      </c>
      <c r="AI1427">
        <v>14.93</v>
      </c>
      <c r="AJ1427">
        <v>14.81</v>
      </c>
      <c r="AK1427">
        <v>14.65</v>
      </c>
    </row>
    <row r="1428" spans="1:37" x14ac:dyDescent="0.3">
      <c r="A1428" s="86" t="str">
        <f t="shared" si="22"/>
        <v>SDGbaseTra_UrbAS_ERTC_GVAaplas</v>
      </c>
      <c r="B1428" s="2" t="s">
        <v>222</v>
      </c>
      <c r="C1428" s="4" t="s">
        <v>233</v>
      </c>
      <c r="D1428" s="7" t="s">
        <v>3</v>
      </c>
      <c r="E1428" t="s">
        <v>51</v>
      </c>
      <c r="F1428">
        <v>15.43</v>
      </c>
      <c r="G1428">
        <v>15.23</v>
      </c>
      <c r="H1428">
        <v>15.68</v>
      </c>
      <c r="I1428">
        <v>15.92</v>
      </c>
      <c r="J1428">
        <v>16.329999999999998</v>
      </c>
      <c r="K1428">
        <v>16.510000000000002</v>
      </c>
      <c r="L1428">
        <v>16.87</v>
      </c>
      <c r="M1428">
        <v>17.260000000000002</v>
      </c>
      <c r="N1428">
        <v>17.649999999999999</v>
      </c>
      <c r="O1428">
        <v>18.170000000000002</v>
      </c>
      <c r="P1428">
        <v>18.55</v>
      </c>
      <c r="Q1428">
        <v>18.86</v>
      </c>
      <c r="R1428">
        <v>19.510000000000002</v>
      </c>
      <c r="S1428">
        <v>20.12</v>
      </c>
      <c r="T1428">
        <v>20.75</v>
      </c>
      <c r="U1428">
        <v>21.52</v>
      </c>
      <c r="V1428">
        <v>22.27</v>
      </c>
      <c r="W1428">
        <v>23.04</v>
      </c>
      <c r="X1428">
        <v>23.84</v>
      </c>
      <c r="Y1428">
        <v>23.21</v>
      </c>
      <c r="Z1428">
        <v>22.22</v>
      </c>
      <c r="AA1428">
        <v>22.01</v>
      </c>
      <c r="AB1428">
        <v>23.06</v>
      </c>
      <c r="AC1428">
        <v>23.79</v>
      </c>
      <c r="AD1428">
        <v>24.3</v>
      </c>
      <c r="AE1428">
        <v>24.82</v>
      </c>
      <c r="AF1428">
        <v>25.28</v>
      </c>
      <c r="AG1428">
        <v>28.29</v>
      </c>
      <c r="AH1428">
        <v>28.34</v>
      </c>
      <c r="AI1428">
        <v>27.39</v>
      </c>
      <c r="AJ1428">
        <v>26.65</v>
      </c>
      <c r="AK1428">
        <v>25.95</v>
      </c>
    </row>
    <row r="1429" spans="1:37" x14ac:dyDescent="0.3">
      <c r="A1429" s="86" t="str">
        <f t="shared" si="22"/>
        <v>SDGbaseTra_UrbAS_ERTC_GVAanmet</v>
      </c>
      <c r="B1429" s="2" t="s">
        <v>222</v>
      </c>
      <c r="C1429" s="4" t="s">
        <v>233</v>
      </c>
      <c r="D1429" s="7" t="s">
        <v>3</v>
      </c>
      <c r="E1429" t="s">
        <v>52</v>
      </c>
      <c r="F1429">
        <v>17.63</v>
      </c>
      <c r="G1429">
        <v>17.600000000000001</v>
      </c>
      <c r="H1429">
        <v>18.16</v>
      </c>
      <c r="I1429">
        <v>19.05</v>
      </c>
      <c r="J1429">
        <v>21.33</v>
      </c>
      <c r="K1429">
        <v>21.38</v>
      </c>
      <c r="L1429">
        <v>21.76</v>
      </c>
      <c r="M1429">
        <v>22.29</v>
      </c>
      <c r="N1429">
        <v>22.88</v>
      </c>
      <c r="O1429">
        <v>23.84</v>
      </c>
      <c r="P1429">
        <v>24.54</v>
      </c>
      <c r="Q1429">
        <v>25.15</v>
      </c>
      <c r="R1429">
        <v>25.76</v>
      </c>
      <c r="S1429">
        <v>26.64</v>
      </c>
      <c r="T1429">
        <v>27.54</v>
      </c>
      <c r="U1429">
        <v>28.61</v>
      </c>
      <c r="V1429">
        <v>29.72</v>
      </c>
      <c r="W1429">
        <v>30.82</v>
      </c>
      <c r="X1429">
        <v>31.84</v>
      </c>
      <c r="Y1429">
        <v>31.56</v>
      </c>
      <c r="Z1429">
        <v>31.02</v>
      </c>
      <c r="AA1429">
        <v>31.17</v>
      </c>
      <c r="AB1429">
        <v>32.44</v>
      </c>
      <c r="AC1429">
        <v>33.44</v>
      </c>
      <c r="AD1429">
        <v>34.35</v>
      </c>
      <c r="AE1429">
        <v>35.28</v>
      </c>
      <c r="AF1429">
        <v>36.18</v>
      </c>
      <c r="AG1429">
        <v>39.33</v>
      </c>
      <c r="AH1429">
        <v>39.369999999999997</v>
      </c>
      <c r="AI1429">
        <v>38.479999999999997</v>
      </c>
      <c r="AJ1429">
        <v>37.950000000000003</v>
      </c>
      <c r="AK1429">
        <v>37.43</v>
      </c>
    </row>
    <row r="1430" spans="1:37" x14ac:dyDescent="0.3">
      <c r="A1430" s="86" t="str">
        <f t="shared" si="22"/>
        <v>SDGbaseTra_UrbAS_ERTC_GVAairon</v>
      </c>
      <c r="B1430" s="2" t="s">
        <v>222</v>
      </c>
      <c r="C1430" s="4" t="s">
        <v>233</v>
      </c>
      <c r="D1430" s="7" t="s">
        <v>3</v>
      </c>
      <c r="E1430" t="s">
        <v>53</v>
      </c>
      <c r="F1430">
        <v>20.84</v>
      </c>
      <c r="G1430">
        <v>23.49</v>
      </c>
      <c r="H1430">
        <v>23.29</v>
      </c>
      <c r="I1430">
        <v>23.14</v>
      </c>
      <c r="J1430">
        <v>23.54</v>
      </c>
      <c r="K1430">
        <v>23.49</v>
      </c>
      <c r="L1430">
        <v>23.82</v>
      </c>
      <c r="M1430">
        <v>24.41</v>
      </c>
      <c r="N1430">
        <v>24.94</v>
      </c>
      <c r="O1430">
        <v>26.01</v>
      </c>
      <c r="P1430">
        <v>26.61</v>
      </c>
      <c r="Q1430">
        <v>26.98</v>
      </c>
      <c r="R1430">
        <v>27.5</v>
      </c>
      <c r="S1430">
        <v>28.18</v>
      </c>
      <c r="T1430">
        <v>28.87</v>
      </c>
      <c r="U1430">
        <v>29.77</v>
      </c>
      <c r="V1430">
        <v>30.93</v>
      </c>
      <c r="W1430">
        <v>31.94</v>
      </c>
      <c r="X1430">
        <v>32.729999999999997</v>
      </c>
      <c r="Y1430">
        <v>29.51</v>
      </c>
      <c r="Z1430">
        <v>27.87</v>
      </c>
      <c r="AA1430">
        <v>28.17</v>
      </c>
      <c r="AB1430">
        <v>29.47</v>
      </c>
      <c r="AC1430">
        <v>30.5</v>
      </c>
      <c r="AD1430">
        <v>31.39</v>
      </c>
      <c r="AE1430">
        <v>32.31</v>
      </c>
      <c r="AF1430">
        <v>33.14</v>
      </c>
      <c r="AG1430">
        <v>37.65</v>
      </c>
      <c r="AH1430">
        <v>37.42</v>
      </c>
      <c r="AI1430">
        <v>35.99</v>
      </c>
      <c r="AJ1430">
        <v>35.07</v>
      </c>
      <c r="AK1430">
        <v>34.33</v>
      </c>
    </row>
    <row r="1431" spans="1:37" x14ac:dyDescent="0.3">
      <c r="A1431" s="86" t="str">
        <f t="shared" si="22"/>
        <v>SDGbaseTra_UrbAS_ERTC_GVAanfrm</v>
      </c>
      <c r="B1431" s="2" t="s">
        <v>222</v>
      </c>
      <c r="C1431" s="4" t="s">
        <v>233</v>
      </c>
      <c r="D1431" s="7" t="s">
        <v>3</v>
      </c>
      <c r="E1431" t="s">
        <v>54</v>
      </c>
      <c r="F1431">
        <v>13.07</v>
      </c>
      <c r="G1431">
        <v>13.73</v>
      </c>
      <c r="H1431">
        <v>12.62</v>
      </c>
      <c r="I1431">
        <v>11.24</v>
      </c>
      <c r="J1431">
        <v>10.7</v>
      </c>
      <c r="K1431">
        <v>10.74</v>
      </c>
      <c r="L1431">
        <v>11.26</v>
      </c>
      <c r="M1431">
        <v>12.84</v>
      </c>
      <c r="N1431">
        <v>14</v>
      </c>
      <c r="O1431">
        <v>17.989999999999998</v>
      </c>
      <c r="P1431">
        <v>19.260000000000002</v>
      </c>
      <c r="Q1431">
        <v>19.260000000000002</v>
      </c>
      <c r="R1431">
        <v>19.329999999999998</v>
      </c>
      <c r="S1431">
        <v>19.78</v>
      </c>
      <c r="T1431">
        <v>20.309999999999999</v>
      </c>
      <c r="U1431">
        <v>21.25</v>
      </c>
      <c r="V1431">
        <v>23.73</v>
      </c>
      <c r="W1431">
        <v>25.56</v>
      </c>
      <c r="X1431">
        <v>25.69</v>
      </c>
      <c r="Y1431">
        <v>14.73</v>
      </c>
      <c r="Z1431">
        <v>11.31</v>
      </c>
      <c r="AA1431">
        <v>11.61</v>
      </c>
      <c r="AB1431">
        <v>12.02</v>
      </c>
      <c r="AC1431">
        <v>12.69</v>
      </c>
      <c r="AD1431">
        <v>13.65</v>
      </c>
      <c r="AE1431">
        <v>14.72</v>
      </c>
      <c r="AF1431">
        <v>15.64</v>
      </c>
      <c r="AG1431">
        <v>22.83</v>
      </c>
      <c r="AH1431">
        <v>20.58</v>
      </c>
      <c r="AI1431">
        <v>17.05</v>
      </c>
      <c r="AJ1431">
        <v>15.41</v>
      </c>
      <c r="AK1431">
        <v>14.3</v>
      </c>
    </row>
    <row r="1432" spans="1:37" x14ac:dyDescent="0.3">
      <c r="A1432" s="86" t="str">
        <f t="shared" si="22"/>
        <v>SDGbaseTra_UrbAS_ERTC_GVAametp</v>
      </c>
      <c r="B1432" s="2" t="s">
        <v>222</v>
      </c>
      <c r="C1432" s="4" t="s">
        <v>233</v>
      </c>
      <c r="D1432" s="7" t="s">
        <v>3</v>
      </c>
      <c r="E1432" t="s">
        <v>55</v>
      </c>
      <c r="F1432">
        <v>33.25</v>
      </c>
      <c r="G1432">
        <v>35.770000000000003</v>
      </c>
      <c r="H1432">
        <v>36.78</v>
      </c>
      <c r="I1432">
        <v>37.58</v>
      </c>
      <c r="J1432">
        <v>39.409999999999997</v>
      </c>
      <c r="K1432">
        <v>39.909999999999997</v>
      </c>
      <c r="L1432">
        <v>40.97</v>
      </c>
      <c r="M1432">
        <v>42.22</v>
      </c>
      <c r="N1432">
        <v>43.45</v>
      </c>
      <c r="O1432">
        <v>45.46</v>
      </c>
      <c r="P1432">
        <v>46.79</v>
      </c>
      <c r="Q1432">
        <v>47.8</v>
      </c>
      <c r="R1432">
        <v>49.2</v>
      </c>
      <c r="S1432">
        <v>50.84</v>
      </c>
      <c r="T1432">
        <v>52.5</v>
      </c>
      <c r="U1432">
        <v>54.53</v>
      </c>
      <c r="V1432">
        <v>56.85</v>
      </c>
      <c r="W1432">
        <v>58.91</v>
      </c>
      <c r="X1432">
        <v>60.5</v>
      </c>
      <c r="Y1432">
        <v>54.93</v>
      </c>
      <c r="Z1432">
        <v>52.06</v>
      </c>
      <c r="AA1432">
        <v>52.81</v>
      </c>
      <c r="AB1432">
        <v>56.45</v>
      </c>
      <c r="AC1432">
        <v>59.19</v>
      </c>
      <c r="AD1432">
        <v>61.32</v>
      </c>
      <c r="AE1432">
        <v>63.44</v>
      </c>
      <c r="AF1432">
        <v>65.36</v>
      </c>
      <c r="AG1432">
        <v>75.25</v>
      </c>
      <c r="AH1432">
        <v>76.13</v>
      </c>
      <c r="AI1432">
        <v>73.39</v>
      </c>
      <c r="AJ1432">
        <v>71.64</v>
      </c>
      <c r="AK1432">
        <v>70.09</v>
      </c>
    </row>
    <row r="1433" spans="1:37" x14ac:dyDescent="0.3">
      <c r="A1433" s="86" t="str">
        <f t="shared" si="22"/>
        <v>SDGbaseTra_UrbAS_ERTC_GVAamach</v>
      </c>
      <c r="B1433" s="2" t="s">
        <v>222</v>
      </c>
      <c r="C1433" s="4" t="s">
        <v>233</v>
      </c>
      <c r="D1433" s="7" t="s">
        <v>3</v>
      </c>
      <c r="E1433" t="s">
        <v>56</v>
      </c>
      <c r="F1433">
        <v>38.67</v>
      </c>
      <c r="G1433">
        <v>40.92</v>
      </c>
      <c r="H1433">
        <v>41.75</v>
      </c>
      <c r="I1433">
        <v>42.39</v>
      </c>
      <c r="J1433">
        <v>42.64</v>
      </c>
      <c r="K1433">
        <v>43.13</v>
      </c>
      <c r="L1433">
        <v>44.26</v>
      </c>
      <c r="M1433">
        <v>45.84</v>
      </c>
      <c r="N1433">
        <v>47.26</v>
      </c>
      <c r="O1433">
        <v>49.94</v>
      </c>
      <c r="P1433">
        <v>51.43</v>
      </c>
      <c r="Q1433">
        <v>52.49</v>
      </c>
      <c r="R1433">
        <v>53.4</v>
      </c>
      <c r="S1433">
        <v>55.19</v>
      </c>
      <c r="T1433">
        <v>57.04</v>
      </c>
      <c r="U1433">
        <v>59.31</v>
      </c>
      <c r="V1433">
        <v>61.92</v>
      </c>
      <c r="W1433">
        <v>64.180000000000007</v>
      </c>
      <c r="X1433">
        <v>65.900000000000006</v>
      </c>
      <c r="Y1433">
        <v>59.72</v>
      </c>
      <c r="Z1433">
        <v>56.64</v>
      </c>
      <c r="AA1433">
        <v>57.85</v>
      </c>
      <c r="AB1433">
        <v>61.44</v>
      </c>
      <c r="AC1433">
        <v>64.319999999999993</v>
      </c>
      <c r="AD1433">
        <v>66.91</v>
      </c>
      <c r="AE1433">
        <v>69.55</v>
      </c>
      <c r="AF1433">
        <v>71.959999999999994</v>
      </c>
      <c r="AG1433">
        <v>82.77</v>
      </c>
      <c r="AH1433">
        <v>82.39</v>
      </c>
      <c r="AI1433">
        <v>78.47</v>
      </c>
      <c r="AJ1433">
        <v>76.11</v>
      </c>
      <c r="AK1433">
        <v>74.11</v>
      </c>
    </row>
    <row r="1434" spans="1:37" x14ac:dyDescent="0.3">
      <c r="A1434" s="86" t="str">
        <f t="shared" si="22"/>
        <v>SDGbaseTra_UrbAS_ERTC_GVAafcel</v>
      </c>
      <c r="B1434" s="2" t="s">
        <v>222</v>
      </c>
      <c r="C1434" s="4" t="s">
        <v>233</v>
      </c>
      <c r="D1434" s="7" t="s">
        <v>3</v>
      </c>
      <c r="E1434" t="s">
        <v>57</v>
      </c>
      <c r="F1434">
        <v>0.28999999999999998</v>
      </c>
      <c r="G1434">
        <v>0.28999999999999998</v>
      </c>
      <c r="H1434">
        <v>0.28999999999999998</v>
      </c>
      <c r="I1434">
        <v>0.28000000000000003</v>
      </c>
      <c r="J1434">
        <v>0.27</v>
      </c>
      <c r="K1434">
        <v>0.27</v>
      </c>
      <c r="L1434">
        <v>0.27</v>
      </c>
      <c r="M1434">
        <v>0.28000000000000003</v>
      </c>
      <c r="N1434">
        <v>0.28999999999999998</v>
      </c>
      <c r="O1434">
        <v>0.33</v>
      </c>
      <c r="P1434">
        <v>0.34</v>
      </c>
      <c r="Q1434">
        <v>0.34</v>
      </c>
      <c r="R1434">
        <v>0.34</v>
      </c>
      <c r="S1434">
        <v>0.34</v>
      </c>
      <c r="T1434">
        <v>0.34</v>
      </c>
      <c r="U1434">
        <v>0.34</v>
      </c>
      <c r="V1434">
        <v>0.35</v>
      </c>
      <c r="W1434">
        <v>0.35</v>
      </c>
      <c r="X1434">
        <v>0.35</v>
      </c>
      <c r="Y1434">
        <v>3.47</v>
      </c>
      <c r="Z1434">
        <v>4.4000000000000004</v>
      </c>
      <c r="AA1434">
        <v>5.88</v>
      </c>
      <c r="AB1434">
        <v>7.33</v>
      </c>
      <c r="AC1434">
        <v>8.48</v>
      </c>
      <c r="AD1434">
        <v>9.34</v>
      </c>
      <c r="AE1434">
        <v>10.14</v>
      </c>
      <c r="AF1434">
        <v>10.75</v>
      </c>
      <c r="AG1434">
        <v>16.3</v>
      </c>
      <c r="AH1434">
        <v>16.95</v>
      </c>
      <c r="AI1434">
        <v>15.27</v>
      </c>
      <c r="AJ1434">
        <v>14.33</v>
      </c>
      <c r="AK1434">
        <v>13.5</v>
      </c>
    </row>
    <row r="1435" spans="1:37" x14ac:dyDescent="0.3">
      <c r="A1435" s="86" t="str">
        <f t="shared" si="22"/>
        <v>SDGbaseTra_UrbAS_ERTC_GVAaelct</v>
      </c>
      <c r="B1435" s="2" t="s">
        <v>222</v>
      </c>
      <c r="C1435" s="4" t="s">
        <v>233</v>
      </c>
      <c r="D1435" s="7" t="s">
        <v>3</v>
      </c>
      <c r="E1435" t="s">
        <v>58</v>
      </c>
      <c r="F1435">
        <v>0.08</v>
      </c>
      <c r="G1435">
        <v>0.08</v>
      </c>
      <c r="H1435">
        <v>0.08</v>
      </c>
      <c r="I1435">
        <v>0.08</v>
      </c>
      <c r="J1435">
        <v>7.0000000000000007E-2</v>
      </c>
      <c r="K1435">
        <v>7.0000000000000007E-2</v>
      </c>
      <c r="L1435">
        <v>7.0000000000000007E-2</v>
      </c>
      <c r="M1435">
        <v>0.08</v>
      </c>
      <c r="N1435">
        <v>0.08</v>
      </c>
      <c r="O1435">
        <v>0.09</v>
      </c>
      <c r="P1435">
        <v>0.09</v>
      </c>
      <c r="Q1435">
        <v>0.09</v>
      </c>
      <c r="R1435">
        <v>0.09</v>
      </c>
      <c r="S1435">
        <v>0.09</v>
      </c>
      <c r="T1435">
        <v>0.09</v>
      </c>
      <c r="U1435">
        <v>0.09</v>
      </c>
      <c r="V1435">
        <v>0.09</v>
      </c>
      <c r="W1435">
        <v>0.09</v>
      </c>
      <c r="X1435">
        <v>3.8</v>
      </c>
      <c r="Y1435">
        <v>2.71</v>
      </c>
      <c r="Z1435">
        <v>1.01</v>
      </c>
      <c r="AA1435">
        <v>0.92</v>
      </c>
      <c r="AB1435">
        <v>1.04</v>
      </c>
      <c r="AC1435">
        <v>1.1000000000000001</v>
      </c>
      <c r="AD1435">
        <v>0.64</v>
      </c>
      <c r="AE1435">
        <v>0.65</v>
      </c>
      <c r="AF1435">
        <v>0.65</v>
      </c>
      <c r="AG1435">
        <v>0.94</v>
      </c>
      <c r="AH1435">
        <v>0.97</v>
      </c>
      <c r="AI1435">
        <v>6.66</v>
      </c>
      <c r="AJ1435">
        <v>6.3</v>
      </c>
      <c r="AK1435">
        <v>5.99</v>
      </c>
    </row>
    <row r="1436" spans="1:37" x14ac:dyDescent="0.3">
      <c r="A1436" s="86" t="str">
        <f t="shared" si="22"/>
        <v>SDGbaseTra_UrbAS_ERTC_GVAaemch</v>
      </c>
      <c r="B1436" s="2" t="s">
        <v>222</v>
      </c>
      <c r="C1436" s="4" t="s">
        <v>233</v>
      </c>
      <c r="D1436" s="7" t="s">
        <v>3</v>
      </c>
      <c r="E1436" t="s">
        <v>59</v>
      </c>
      <c r="F1436">
        <v>8.99</v>
      </c>
      <c r="G1436">
        <v>9.75</v>
      </c>
      <c r="H1436">
        <v>10.02</v>
      </c>
      <c r="I1436">
        <v>10.119999999999999</v>
      </c>
      <c r="J1436">
        <v>10.25</v>
      </c>
      <c r="K1436">
        <v>10.36</v>
      </c>
      <c r="L1436">
        <v>10.64</v>
      </c>
      <c r="M1436">
        <v>11.06</v>
      </c>
      <c r="N1436">
        <v>11.43</v>
      </c>
      <c r="O1436">
        <v>12.08</v>
      </c>
      <c r="P1436">
        <v>12.47</v>
      </c>
      <c r="Q1436">
        <v>12.74</v>
      </c>
      <c r="R1436">
        <v>13.08</v>
      </c>
      <c r="S1436">
        <v>13.53</v>
      </c>
      <c r="T1436">
        <v>13.99</v>
      </c>
      <c r="U1436">
        <v>14.57</v>
      </c>
      <c r="V1436">
        <v>15.21</v>
      </c>
      <c r="W1436">
        <v>15.81</v>
      </c>
      <c r="X1436">
        <v>16.32</v>
      </c>
      <c r="Y1436">
        <v>15</v>
      </c>
      <c r="Z1436">
        <v>14.14</v>
      </c>
      <c r="AA1436">
        <v>14.29</v>
      </c>
      <c r="AB1436">
        <v>14.93</v>
      </c>
      <c r="AC1436">
        <v>15.48</v>
      </c>
      <c r="AD1436">
        <v>16.04</v>
      </c>
      <c r="AE1436">
        <v>16.62</v>
      </c>
      <c r="AF1436">
        <v>17.16</v>
      </c>
      <c r="AG1436">
        <v>19.78</v>
      </c>
      <c r="AH1436">
        <v>19.38</v>
      </c>
      <c r="AI1436">
        <v>18.2</v>
      </c>
      <c r="AJ1436">
        <v>17.5</v>
      </c>
      <c r="AK1436">
        <v>16.87</v>
      </c>
    </row>
    <row r="1437" spans="1:37" x14ac:dyDescent="0.3">
      <c r="A1437" s="86" t="str">
        <f t="shared" si="22"/>
        <v>SDGbaseTra_UrbAS_ERTC_GVAasequ</v>
      </c>
      <c r="B1437" s="2" t="s">
        <v>222</v>
      </c>
      <c r="C1437" s="4" t="s">
        <v>233</v>
      </c>
      <c r="D1437" s="7" t="s">
        <v>3</v>
      </c>
      <c r="E1437" t="s">
        <v>60</v>
      </c>
      <c r="F1437">
        <v>8.7799999999999994</v>
      </c>
      <c r="G1437">
        <v>10.08</v>
      </c>
      <c r="H1437">
        <v>10.11</v>
      </c>
      <c r="I1437">
        <v>9.94</v>
      </c>
      <c r="J1437">
        <v>9.77</v>
      </c>
      <c r="K1437">
        <v>9.8800000000000008</v>
      </c>
      <c r="L1437">
        <v>10.14</v>
      </c>
      <c r="M1437">
        <v>10.62</v>
      </c>
      <c r="N1437">
        <v>10.99</v>
      </c>
      <c r="O1437">
        <v>11.79</v>
      </c>
      <c r="P1437">
        <v>12.14</v>
      </c>
      <c r="Q1437">
        <v>12.36</v>
      </c>
      <c r="R1437">
        <v>12.66</v>
      </c>
      <c r="S1437">
        <v>13.06</v>
      </c>
      <c r="T1437">
        <v>13.51</v>
      </c>
      <c r="U1437">
        <v>14.07</v>
      </c>
      <c r="V1437">
        <v>14.62</v>
      </c>
      <c r="W1437">
        <v>15.19</v>
      </c>
      <c r="X1437">
        <v>15.79</v>
      </c>
      <c r="Y1437">
        <v>15.57</v>
      </c>
      <c r="Z1437">
        <v>15.18</v>
      </c>
      <c r="AA1437">
        <v>15.31</v>
      </c>
      <c r="AB1437">
        <v>15.11</v>
      </c>
      <c r="AC1437">
        <v>15.33</v>
      </c>
      <c r="AD1437">
        <v>15.91</v>
      </c>
      <c r="AE1437">
        <v>16.55</v>
      </c>
      <c r="AF1437">
        <v>17.170000000000002</v>
      </c>
      <c r="AG1437">
        <v>18.86</v>
      </c>
      <c r="AH1437">
        <v>17.87</v>
      </c>
      <c r="AI1437">
        <v>16.62</v>
      </c>
      <c r="AJ1437">
        <v>15.96</v>
      </c>
      <c r="AK1437">
        <v>15.44</v>
      </c>
    </row>
    <row r="1438" spans="1:37" x14ac:dyDescent="0.3">
      <c r="A1438" s="86" t="str">
        <f t="shared" si="22"/>
        <v>SDGbaseTra_UrbAS_ERTC_GVAavehi</v>
      </c>
      <c r="B1438" s="2" t="s">
        <v>222</v>
      </c>
      <c r="C1438" s="4" t="s">
        <v>233</v>
      </c>
      <c r="D1438" s="7" t="s">
        <v>3</v>
      </c>
      <c r="E1438" t="s">
        <v>61</v>
      </c>
      <c r="F1438">
        <v>39.57</v>
      </c>
      <c r="G1438">
        <v>42.74</v>
      </c>
      <c r="H1438">
        <v>43.74</v>
      </c>
      <c r="I1438">
        <v>43.25</v>
      </c>
      <c r="J1438">
        <v>42.39</v>
      </c>
      <c r="K1438">
        <v>42.84</v>
      </c>
      <c r="L1438">
        <v>43.95</v>
      </c>
      <c r="M1438">
        <v>45.53</v>
      </c>
      <c r="N1438">
        <v>46.94</v>
      </c>
      <c r="O1438">
        <v>48.89</v>
      </c>
      <c r="P1438">
        <v>50.28</v>
      </c>
      <c r="Q1438">
        <v>51.34</v>
      </c>
      <c r="R1438">
        <v>53.75</v>
      </c>
      <c r="S1438">
        <v>56.08</v>
      </c>
      <c r="T1438">
        <v>58.51</v>
      </c>
      <c r="U1438">
        <v>61.49</v>
      </c>
      <c r="V1438">
        <v>64.69</v>
      </c>
      <c r="W1438">
        <v>67.739999999999995</v>
      </c>
      <c r="X1438">
        <v>70.44</v>
      </c>
      <c r="Y1438">
        <v>64.25</v>
      </c>
      <c r="Z1438">
        <v>59.47</v>
      </c>
      <c r="AA1438">
        <v>58.6</v>
      </c>
      <c r="AB1438">
        <v>61.14</v>
      </c>
      <c r="AC1438">
        <v>63.74</v>
      </c>
      <c r="AD1438">
        <v>66.33</v>
      </c>
      <c r="AE1438">
        <v>68.989999999999995</v>
      </c>
      <c r="AF1438">
        <v>71.489999999999995</v>
      </c>
      <c r="AG1438">
        <v>82.32</v>
      </c>
      <c r="AH1438">
        <v>82.68</v>
      </c>
      <c r="AI1438">
        <v>78.94</v>
      </c>
      <c r="AJ1438">
        <v>76.42</v>
      </c>
      <c r="AK1438">
        <v>74.180000000000007</v>
      </c>
    </row>
    <row r="1439" spans="1:37" x14ac:dyDescent="0.3">
      <c r="A1439" s="86" t="str">
        <f t="shared" si="22"/>
        <v>SDGbaseTra_UrbAS_ERTC_GVAatequ</v>
      </c>
      <c r="B1439" s="2" t="s">
        <v>222</v>
      </c>
      <c r="C1439" s="4" t="s">
        <v>233</v>
      </c>
      <c r="D1439" s="7" t="s">
        <v>3</v>
      </c>
      <c r="E1439" t="s">
        <v>62</v>
      </c>
      <c r="F1439">
        <v>7.09</v>
      </c>
      <c r="G1439">
        <v>7.27</v>
      </c>
      <c r="H1439">
        <v>7.49</v>
      </c>
      <c r="I1439">
        <v>7.37</v>
      </c>
      <c r="J1439">
        <v>7.27</v>
      </c>
      <c r="K1439">
        <v>7.39</v>
      </c>
      <c r="L1439">
        <v>7.64</v>
      </c>
      <c r="M1439">
        <v>8.14</v>
      </c>
      <c r="N1439">
        <v>8.56</v>
      </c>
      <c r="O1439">
        <v>9.92</v>
      </c>
      <c r="P1439">
        <v>10.47</v>
      </c>
      <c r="Q1439">
        <v>10.71</v>
      </c>
      <c r="R1439">
        <v>10.82</v>
      </c>
      <c r="S1439">
        <v>11.08</v>
      </c>
      <c r="T1439">
        <v>11.42</v>
      </c>
      <c r="U1439">
        <v>11.85</v>
      </c>
      <c r="V1439">
        <v>12.37</v>
      </c>
      <c r="W1439">
        <v>12.82</v>
      </c>
      <c r="X1439">
        <v>13.1</v>
      </c>
      <c r="Y1439">
        <v>10.91</v>
      </c>
      <c r="Z1439">
        <v>9.82</v>
      </c>
      <c r="AA1439">
        <v>9.9499999999999993</v>
      </c>
      <c r="AB1439">
        <v>10.23</v>
      </c>
      <c r="AC1439">
        <v>10.57</v>
      </c>
      <c r="AD1439">
        <v>11.02</v>
      </c>
      <c r="AE1439">
        <v>11.51</v>
      </c>
      <c r="AF1439">
        <v>11.96</v>
      </c>
      <c r="AG1439">
        <v>14.09</v>
      </c>
      <c r="AH1439">
        <v>13.47</v>
      </c>
      <c r="AI1439">
        <v>12.28</v>
      </c>
      <c r="AJ1439">
        <v>11.6</v>
      </c>
      <c r="AK1439">
        <v>11.06</v>
      </c>
    </row>
    <row r="1440" spans="1:37" x14ac:dyDescent="0.3">
      <c r="A1440" s="86" t="str">
        <f t="shared" si="22"/>
        <v>SDGbaseTra_UrbAS_ERTC_GVAafurn</v>
      </c>
      <c r="B1440" s="2" t="s">
        <v>222</v>
      </c>
      <c r="C1440" s="4" t="s">
        <v>233</v>
      </c>
      <c r="D1440" s="7" t="s">
        <v>3</v>
      </c>
      <c r="E1440" t="s">
        <v>63</v>
      </c>
      <c r="F1440">
        <v>6.09</v>
      </c>
      <c r="G1440">
        <v>6.45</v>
      </c>
      <c r="H1440">
        <v>6.62</v>
      </c>
      <c r="I1440">
        <v>6.75</v>
      </c>
      <c r="J1440">
        <v>6.81</v>
      </c>
      <c r="K1440">
        <v>6.91</v>
      </c>
      <c r="L1440">
        <v>7.1</v>
      </c>
      <c r="M1440">
        <v>7.33</v>
      </c>
      <c r="N1440">
        <v>7.55</v>
      </c>
      <c r="O1440">
        <v>7.98</v>
      </c>
      <c r="P1440">
        <v>8.2200000000000006</v>
      </c>
      <c r="Q1440">
        <v>8.4</v>
      </c>
      <c r="R1440">
        <v>8.61</v>
      </c>
      <c r="S1440">
        <v>8.92</v>
      </c>
      <c r="T1440">
        <v>9.24</v>
      </c>
      <c r="U1440">
        <v>9.6300000000000008</v>
      </c>
      <c r="V1440">
        <v>10.06</v>
      </c>
      <c r="W1440">
        <v>10.47</v>
      </c>
      <c r="X1440">
        <v>10.83</v>
      </c>
      <c r="Y1440">
        <v>10.53</v>
      </c>
      <c r="Z1440">
        <v>10.23</v>
      </c>
      <c r="AA1440">
        <v>10.33</v>
      </c>
      <c r="AB1440">
        <v>10.9</v>
      </c>
      <c r="AC1440">
        <v>11.31</v>
      </c>
      <c r="AD1440">
        <v>11.64</v>
      </c>
      <c r="AE1440">
        <v>11.98</v>
      </c>
      <c r="AF1440">
        <v>12.3</v>
      </c>
      <c r="AG1440">
        <v>13.69</v>
      </c>
      <c r="AH1440">
        <v>13.65</v>
      </c>
      <c r="AI1440">
        <v>13.17</v>
      </c>
      <c r="AJ1440">
        <v>12.87</v>
      </c>
      <c r="AK1440">
        <v>12.57</v>
      </c>
    </row>
    <row r="1441" spans="1:37" x14ac:dyDescent="0.3">
      <c r="A1441" s="86" t="str">
        <f t="shared" si="22"/>
        <v>SDGbaseTra_UrbAS_ERTC_GVAaoman</v>
      </c>
      <c r="B1441" s="2" t="s">
        <v>222</v>
      </c>
      <c r="C1441" s="4" t="s">
        <v>233</v>
      </c>
      <c r="D1441" s="7" t="s">
        <v>3</v>
      </c>
      <c r="E1441" t="s">
        <v>64</v>
      </c>
      <c r="F1441">
        <v>25.46</v>
      </c>
      <c r="G1441">
        <v>26.29</v>
      </c>
      <c r="H1441">
        <v>27.11</v>
      </c>
      <c r="I1441">
        <v>26.68</v>
      </c>
      <c r="J1441">
        <v>26.25</v>
      </c>
      <c r="K1441">
        <v>26.89</v>
      </c>
      <c r="L1441">
        <v>27.69</v>
      </c>
      <c r="M1441">
        <v>28.78</v>
      </c>
      <c r="N1441">
        <v>29.73</v>
      </c>
      <c r="O1441">
        <v>33.450000000000003</v>
      </c>
      <c r="P1441">
        <v>34.619999999999997</v>
      </c>
      <c r="Q1441">
        <v>35.03</v>
      </c>
      <c r="R1441">
        <v>35.89</v>
      </c>
      <c r="S1441">
        <v>36.79</v>
      </c>
      <c r="T1441">
        <v>37.76</v>
      </c>
      <c r="U1441">
        <v>38.880000000000003</v>
      </c>
      <c r="V1441">
        <v>40</v>
      </c>
      <c r="W1441">
        <v>41.27</v>
      </c>
      <c r="X1441">
        <v>42.47</v>
      </c>
      <c r="Y1441">
        <v>42.39</v>
      </c>
      <c r="Z1441">
        <v>41.27</v>
      </c>
      <c r="AA1441">
        <v>40.97</v>
      </c>
      <c r="AB1441">
        <v>41.41</v>
      </c>
      <c r="AC1441">
        <v>42.1</v>
      </c>
      <c r="AD1441">
        <v>43.11</v>
      </c>
      <c r="AE1441">
        <v>44.17</v>
      </c>
      <c r="AF1441">
        <v>45.18</v>
      </c>
      <c r="AG1441">
        <v>48.55</v>
      </c>
      <c r="AH1441">
        <v>47.63</v>
      </c>
      <c r="AI1441">
        <v>45.49</v>
      </c>
      <c r="AJ1441">
        <v>44.33</v>
      </c>
      <c r="AK1441">
        <v>43.21</v>
      </c>
    </row>
    <row r="1442" spans="1:37" x14ac:dyDescent="0.3">
      <c r="A1442" s="86" t="str">
        <f t="shared" si="22"/>
        <v>SDGbaseTra_UrbAS_ERTC_GVAaelec</v>
      </c>
      <c r="B1442" s="2" t="s">
        <v>222</v>
      </c>
      <c r="C1442" s="4" t="s">
        <v>233</v>
      </c>
      <c r="D1442" s="7" t="s">
        <v>3</v>
      </c>
      <c r="E1442" t="s">
        <v>65</v>
      </c>
      <c r="F1442">
        <v>142.19999999999999</v>
      </c>
      <c r="G1442">
        <v>152.77000000000001</v>
      </c>
      <c r="H1442">
        <v>142.55000000000001</v>
      </c>
      <c r="I1442">
        <v>142.58000000000001</v>
      </c>
      <c r="J1442">
        <v>144.25</v>
      </c>
      <c r="K1442">
        <v>148.19999999999999</v>
      </c>
      <c r="L1442">
        <v>152.18</v>
      </c>
      <c r="M1442">
        <v>151.47999999999999</v>
      </c>
      <c r="N1442">
        <v>149.22999999999999</v>
      </c>
      <c r="O1442">
        <v>149.24</v>
      </c>
      <c r="P1442">
        <v>152.88</v>
      </c>
      <c r="Q1442">
        <v>159.25</v>
      </c>
      <c r="R1442">
        <v>171.29</v>
      </c>
      <c r="S1442">
        <v>177.99</v>
      </c>
      <c r="T1442">
        <v>184.95</v>
      </c>
      <c r="U1442">
        <v>192.17</v>
      </c>
      <c r="V1442">
        <v>193.11</v>
      </c>
      <c r="W1442">
        <v>199.16</v>
      </c>
      <c r="X1442">
        <v>213.4</v>
      </c>
      <c r="Y1442">
        <v>218.65</v>
      </c>
      <c r="Z1442">
        <v>217.66</v>
      </c>
      <c r="AA1442">
        <v>215.18</v>
      </c>
      <c r="AB1442">
        <v>218.08</v>
      </c>
      <c r="AC1442">
        <v>230.78</v>
      </c>
      <c r="AD1442">
        <v>243.45</v>
      </c>
      <c r="AE1442">
        <v>254.04</v>
      </c>
      <c r="AF1442">
        <v>263.67</v>
      </c>
      <c r="AG1442">
        <v>311.27999999999997</v>
      </c>
      <c r="AH1442">
        <v>371.69</v>
      </c>
      <c r="AI1442">
        <v>432.41</v>
      </c>
      <c r="AJ1442">
        <v>484.04</v>
      </c>
      <c r="AK1442">
        <v>530.29</v>
      </c>
    </row>
    <row r="1443" spans="1:37" x14ac:dyDescent="0.3">
      <c r="A1443" s="86" t="str">
        <f t="shared" si="22"/>
        <v>SDGbaseTra_UrbAS_ERTC_GVAawatr</v>
      </c>
      <c r="B1443" s="2" t="s">
        <v>222</v>
      </c>
      <c r="C1443" s="4" t="s">
        <v>233</v>
      </c>
      <c r="D1443" s="7" t="s">
        <v>3</v>
      </c>
      <c r="E1443" t="s">
        <v>66</v>
      </c>
      <c r="F1443">
        <v>38.119999999999997</v>
      </c>
      <c r="G1443">
        <v>31.85</v>
      </c>
      <c r="H1443">
        <v>34.07</v>
      </c>
      <c r="I1443">
        <v>34.6</v>
      </c>
      <c r="J1443">
        <v>34.47</v>
      </c>
      <c r="K1443">
        <v>35.909999999999997</v>
      </c>
      <c r="L1443">
        <v>37.26</v>
      </c>
      <c r="M1443">
        <v>38.159999999999997</v>
      </c>
      <c r="N1443">
        <v>38.979999999999997</v>
      </c>
      <c r="O1443">
        <v>40.119999999999997</v>
      </c>
      <c r="P1443">
        <v>41.18</v>
      </c>
      <c r="Q1443">
        <v>42.18</v>
      </c>
      <c r="R1443">
        <v>44.95</v>
      </c>
      <c r="S1443">
        <v>47.14</v>
      </c>
      <c r="T1443">
        <v>48.98</v>
      </c>
      <c r="U1443">
        <v>50.97</v>
      </c>
      <c r="V1443">
        <v>53.24</v>
      </c>
      <c r="W1443">
        <v>55.42</v>
      </c>
      <c r="X1443">
        <v>57.38</v>
      </c>
      <c r="Y1443">
        <v>56.18</v>
      </c>
      <c r="Z1443">
        <v>54.43</v>
      </c>
      <c r="AA1443">
        <v>53.92</v>
      </c>
      <c r="AB1443">
        <v>56.86</v>
      </c>
      <c r="AC1443">
        <v>59.69</v>
      </c>
      <c r="AD1443">
        <v>62.02</v>
      </c>
      <c r="AE1443">
        <v>64.37</v>
      </c>
      <c r="AF1443">
        <v>66.56</v>
      </c>
      <c r="AG1443">
        <v>73.680000000000007</v>
      </c>
      <c r="AH1443">
        <v>78.12</v>
      </c>
      <c r="AI1443">
        <v>80.11</v>
      </c>
      <c r="AJ1443">
        <v>81.52</v>
      </c>
      <c r="AK1443">
        <v>82.44</v>
      </c>
    </row>
    <row r="1444" spans="1:37" x14ac:dyDescent="0.3">
      <c r="A1444" s="86" t="str">
        <f t="shared" si="22"/>
        <v>SDGbaseTra_UrbAS_ERTC_GVAacons</v>
      </c>
      <c r="B1444" s="2" t="s">
        <v>222</v>
      </c>
      <c r="C1444" s="4" t="s">
        <v>233</v>
      </c>
      <c r="D1444" s="7" t="s">
        <v>3</v>
      </c>
      <c r="E1444" t="s">
        <v>67</v>
      </c>
      <c r="F1444">
        <v>140.65</v>
      </c>
      <c r="G1444">
        <v>149.78</v>
      </c>
      <c r="H1444">
        <v>151.81</v>
      </c>
      <c r="I1444">
        <v>167.19</v>
      </c>
      <c r="J1444">
        <v>210.08</v>
      </c>
      <c r="K1444">
        <v>196.13</v>
      </c>
      <c r="L1444">
        <v>194.14</v>
      </c>
      <c r="M1444">
        <v>196.7</v>
      </c>
      <c r="N1444">
        <v>200.93</v>
      </c>
      <c r="O1444">
        <v>206.25</v>
      </c>
      <c r="P1444">
        <v>212.79</v>
      </c>
      <c r="Q1444">
        <v>219.68</v>
      </c>
      <c r="R1444">
        <v>221.47</v>
      </c>
      <c r="S1444">
        <v>230.1</v>
      </c>
      <c r="T1444">
        <v>238.23</v>
      </c>
      <c r="U1444">
        <v>247.45</v>
      </c>
      <c r="V1444">
        <v>258</v>
      </c>
      <c r="W1444">
        <v>267.33</v>
      </c>
      <c r="X1444">
        <v>274.91000000000003</v>
      </c>
      <c r="Y1444">
        <v>271.73</v>
      </c>
      <c r="Z1444">
        <v>267.93</v>
      </c>
      <c r="AA1444">
        <v>269.39999999999998</v>
      </c>
      <c r="AB1444">
        <v>278.02999999999997</v>
      </c>
      <c r="AC1444">
        <v>286.33</v>
      </c>
      <c r="AD1444">
        <v>294.94</v>
      </c>
      <c r="AE1444">
        <v>304.06</v>
      </c>
      <c r="AF1444">
        <v>312.68</v>
      </c>
      <c r="AG1444">
        <v>340.93</v>
      </c>
      <c r="AH1444">
        <v>345.83</v>
      </c>
      <c r="AI1444">
        <v>342.72</v>
      </c>
      <c r="AJ1444">
        <v>342.9</v>
      </c>
      <c r="AK1444">
        <v>342.91</v>
      </c>
    </row>
    <row r="1445" spans="1:37" x14ac:dyDescent="0.3">
      <c r="A1445" s="86" t="str">
        <f t="shared" si="22"/>
        <v>SDGbaseTra_UrbAS_ERTC_GVAatrad</v>
      </c>
      <c r="B1445" s="2" t="s">
        <v>222</v>
      </c>
      <c r="C1445" s="4" t="s">
        <v>233</v>
      </c>
      <c r="D1445" s="7" t="s">
        <v>3</v>
      </c>
      <c r="E1445" t="s">
        <v>68</v>
      </c>
      <c r="F1445">
        <v>482.47</v>
      </c>
      <c r="G1445">
        <v>444.68</v>
      </c>
      <c r="H1445">
        <v>462.13</v>
      </c>
      <c r="I1445">
        <v>476.31</v>
      </c>
      <c r="J1445">
        <v>477.39</v>
      </c>
      <c r="K1445">
        <v>481.33</v>
      </c>
      <c r="L1445">
        <v>490.5</v>
      </c>
      <c r="M1445">
        <v>501.35</v>
      </c>
      <c r="N1445">
        <v>511.51</v>
      </c>
      <c r="O1445">
        <v>480.17</v>
      </c>
      <c r="P1445">
        <v>488.13</v>
      </c>
      <c r="Q1445">
        <v>504.3</v>
      </c>
      <c r="R1445">
        <v>528.48</v>
      </c>
      <c r="S1445">
        <v>549.98</v>
      </c>
      <c r="T1445">
        <v>569.74</v>
      </c>
      <c r="U1445">
        <v>591.49</v>
      </c>
      <c r="V1445">
        <v>615.15</v>
      </c>
      <c r="W1445">
        <v>637.04999999999995</v>
      </c>
      <c r="X1445">
        <v>656.51</v>
      </c>
      <c r="Y1445">
        <v>621.04999999999995</v>
      </c>
      <c r="Z1445">
        <v>594.04999999999995</v>
      </c>
      <c r="AA1445">
        <v>589.59</v>
      </c>
      <c r="AB1445">
        <v>604.96</v>
      </c>
      <c r="AC1445">
        <v>617.99</v>
      </c>
      <c r="AD1445">
        <v>629.59</v>
      </c>
      <c r="AE1445">
        <v>642.34</v>
      </c>
      <c r="AF1445">
        <v>653.85</v>
      </c>
      <c r="AG1445">
        <v>726.87</v>
      </c>
      <c r="AH1445">
        <v>733.14</v>
      </c>
      <c r="AI1445">
        <v>714.32</v>
      </c>
      <c r="AJ1445">
        <v>701.39</v>
      </c>
      <c r="AK1445">
        <v>688.71</v>
      </c>
    </row>
    <row r="1446" spans="1:37" x14ac:dyDescent="0.3">
      <c r="A1446" s="86" t="str">
        <f t="shared" si="22"/>
        <v>SDGbaseTra_UrbAS_ERTC_GVAahotl</v>
      </c>
      <c r="B1446" s="2" t="s">
        <v>222</v>
      </c>
      <c r="C1446" s="4" t="s">
        <v>233</v>
      </c>
      <c r="D1446" s="7" t="s">
        <v>3</v>
      </c>
      <c r="E1446" t="s">
        <v>69</v>
      </c>
      <c r="F1446">
        <v>37.69</v>
      </c>
      <c r="G1446">
        <v>35.42</v>
      </c>
      <c r="H1446">
        <v>37.64</v>
      </c>
      <c r="I1446">
        <v>37.43</v>
      </c>
      <c r="J1446">
        <v>36.71</v>
      </c>
      <c r="K1446">
        <v>37.71</v>
      </c>
      <c r="L1446">
        <v>38.869999999999997</v>
      </c>
      <c r="M1446">
        <v>39.94</v>
      </c>
      <c r="N1446">
        <v>40.98</v>
      </c>
      <c r="O1446">
        <v>43.15</v>
      </c>
      <c r="P1446">
        <v>44.32</v>
      </c>
      <c r="Q1446">
        <v>45.16</v>
      </c>
      <c r="R1446">
        <v>47.91</v>
      </c>
      <c r="S1446">
        <v>50.1</v>
      </c>
      <c r="T1446">
        <v>52.24</v>
      </c>
      <c r="U1446">
        <v>54.7</v>
      </c>
      <c r="V1446">
        <v>57.14</v>
      </c>
      <c r="W1446">
        <v>59.73</v>
      </c>
      <c r="X1446">
        <v>62.44</v>
      </c>
      <c r="Y1446">
        <v>63.61</v>
      </c>
      <c r="Z1446">
        <v>62.71</v>
      </c>
      <c r="AA1446">
        <v>61.94</v>
      </c>
      <c r="AB1446">
        <v>63.71</v>
      </c>
      <c r="AC1446">
        <v>65.73</v>
      </c>
      <c r="AD1446">
        <v>67.58</v>
      </c>
      <c r="AE1446">
        <v>69.489999999999995</v>
      </c>
      <c r="AF1446">
        <v>71.38</v>
      </c>
      <c r="AG1446">
        <v>77.12</v>
      </c>
      <c r="AH1446">
        <v>79.849999999999994</v>
      </c>
      <c r="AI1446">
        <v>80.44</v>
      </c>
      <c r="AJ1446">
        <v>80.47</v>
      </c>
      <c r="AK1446">
        <v>80.03</v>
      </c>
    </row>
    <row r="1447" spans="1:37" x14ac:dyDescent="0.3">
      <c r="A1447" s="86" t="str">
        <f t="shared" si="22"/>
        <v>SDGbaseTra_UrbAS_ERTC_GVAaltrp-p</v>
      </c>
      <c r="B1447" s="2" t="s">
        <v>222</v>
      </c>
      <c r="C1447" s="4" t="s">
        <v>233</v>
      </c>
      <c r="D1447" s="7" t="s">
        <v>3</v>
      </c>
      <c r="E1447" t="s">
        <v>70</v>
      </c>
      <c r="F1447">
        <v>60.68</v>
      </c>
      <c r="G1447">
        <v>57.2</v>
      </c>
      <c r="H1447">
        <v>57.47</v>
      </c>
      <c r="I1447">
        <v>58.13</v>
      </c>
      <c r="J1447">
        <v>57.68</v>
      </c>
      <c r="K1447">
        <v>58.42</v>
      </c>
      <c r="L1447">
        <v>59.54</v>
      </c>
      <c r="M1447">
        <v>60.93</v>
      </c>
      <c r="N1447">
        <v>62.77</v>
      </c>
      <c r="O1447">
        <v>65.69</v>
      </c>
      <c r="P1447">
        <v>67.95</v>
      </c>
      <c r="Q1447">
        <v>69.81</v>
      </c>
      <c r="R1447">
        <v>73.53</v>
      </c>
      <c r="S1447">
        <v>76.64</v>
      </c>
      <c r="T1447">
        <v>79.66</v>
      </c>
      <c r="U1447">
        <v>83.12</v>
      </c>
      <c r="V1447">
        <v>86.2</v>
      </c>
      <c r="W1447">
        <v>89.39</v>
      </c>
      <c r="X1447">
        <v>92.55</v>
      </c>
      <c r="Y1447">
        <v>93.61</v>
      </c>
      <c r="Z1447">
        <v>94.62</v>
      </c>
      <c r="AA1447">
        <v>96.3</v>
      </c>
      <c r="AB1447">
        <v>99.27</v>
      </c>
      <c r="AC1447">
        <v>100.8</v>
      </c>
      <c r="AD1447">
        <v>102.48</v>
      </c>
      <c r="AE1447">
        <v>104.17</v>
      </c>
      <c r="AF1447">
        <v>105.72</v>
      </c>
      <c r="AG1447">
        <v>110.66</v>
      </c>
      <c r="AH1447">
        <v>109.74</v>
      </c>
      <c r="AI1447">
        <v>108.53</v>
      </c>
      <c r="AJ1447">
        <v>108.83</v>
      </c>
      <c r="AK1447">
        <v>108.08</v>
      </c>
    </row>
    <row r="1448" spans="1:37" x14ac:dyDescent="0.3">
      <c r="A1448" s="86" t="str">
        <f t="shared" si="22"/>
        <v>SDGbaseTra_UrbAS_ERTC_GVAaltrp-f</v>
      </c>
      <c r="B1448" s="2" t="s">
        <v>222</v>
      </c>
      <c r="C1448" s="4" t="s">
        <v>233</v>
      </c>
      <c r="D1448" s="7" t="s">
        <v>3</v>
      </c>
      <c r="E1448" t="s">
        <v>71</v>
      </c>
      <c r="F1448">
        <v>247.43</v>
      </c>
      <c r="G1448">
        <v>221.67</v>
      </c>
      <c r="H1448">
        <v>228.23</v>
      </c>
      <c r="I1448">
        <v>256.55</v>
      </c>
      <c r="J1448">
        <v>281.05</v>
      </c>
      <c r="K1448">
        <v>310.55</v>
      </c>
      <c r="L1448">
        <v>317.7</v>
      </c>
      <c r="M1448">
        <v>338.31</v>
      </c>
      <c r="N1448">
        <v>368.13</v>
      </c>
      <c r="O1448">
        <v>397.29</v>
      </c>
      <c r="P1448">
        <v>446.14</v>
      </c>
      <c r="Q1448">
        <v>500.45</v>
      </c>
      <c r="R1448">
        <v>462.38</v>
      </c>
      <c r="S1448">
        <v>456.63</v>
      </c>
      <c r="T1448">
        <v>467.5</v>
      </c>
      <c r="U1448">
        <v>482.25</v>
      </c>
      <c r="V1448">
        <v>490.78</v>
      </c>
      <c r="W1448">
        <v>501</v>
      </c>
      <c r="X1448">
        <v>521.02</v>
      </c>
      <c r="Y1448">
        <v>476.82</v>
      </c>
      <c r="Z1448">
        <v>401.86</v>
      </c>
      <c r="AA1448">
        <v>388.18</v>
      </c>
      <c r="AB1448">
        <v>440.73</v>
      </c>
      <c r="AC1448">
        <v>471.07</v>
      </c>
      <c r="AD1448">
        <v>486.94</v>
      </c>
      <c r="AE1448">
        <v>496.43</v>
      </c>
      <c r="AF1448">
        <v>501.53</v>
      </c>
      <c r="AG1448">
        <v>687.4</v>
      </c>
      <c r="AH1448">
        <v>772.09</v>
      </c>
      <c r="AI1448">
        <v>769.85</v>
      </c>
      <c r="AJ1448">
        <v>769.61</v>
      </c>
      <c r="AK1448">
        <v>769.39</v>
      </c>
    </row>
    <row r="1449" spans="1:37" x14ac:dyDescent="0.3">
      <c r="A1449" s="86" t="str">
        <f t="shared" si="22"/>
        <v>SDGbaseTra_UrbAS_ERTC_GVAaotrp-p</v>
      </c>
      <c r="B1449" s="2" t="s">
        <v>222</v>
      </c>
      <c r="C1449" s="4" t="s">
        <v>233</v>
      </c>
      <c r="D1449" s="7" t="s">
        <v>3</v>
      </c>
      <c r="E1449" t="s">
        <v>72</v>
      </c>
      <c r="F1449">
        <v>8.1</v>
      </c>
      <c r="G1449">
        <v>8.5399999999999991</v>
      </c>
      <c r="H1449">
        <v>9.0500000000000007</v>
      </c>
      <c r="I1449">
        <v>9.57</v>
      </c>
      <c r="J1449">
        <v>9.66</v>
      </c>
      <c r="K1449">
        <v>9.8000000000000007</v>
      </c>
      <c r="L1449">
        <v>9.9499999999999993</v>
      </c>
      <c r="M1449">
        <v>10.050000000000001</v>
      </c>
      <c r="N1449">
        <v>10.130000000000001</v>
      </c>
      <c r="O1449">
        <v>9.68</v>
      </c>
      <c r="P1449">
        <v>9.81</v>
      </c>
      <c r="Q1449">
        <v>10.029999999999999</v>
      </c>
      <c r="R1449">
        <v>10.6</v>
      </c>
      <c r="S1449">
        <v>10.99</v>
      </c>
      <c r="T1449">
        <v>11.32</v>
      </c>
      <c r="U1449">
        <v>11.67</v>
      </c>
      <c r="V1449">
        <v>12.02</v>
      </c>
      <c r="W1449">
        <v>12.3</v>
      </c>
      <c r="X1449">
        <v>12.49</v>
      </c>
      <c r="Y1449">
        <v>11.3</v>
      </c>
      <c r="Z1449">
        <v>10.64</v>
      </c>
      <c r="AA1449">
        <v>10.62</v>
      </c>
      <c r="AB1449">
        <v>11.18</v>
      </c>
      <c r="AC1449">
        <v>11.43</v>
      </c>
      <c r="AD1449">
        <v>11.6</v>
      </c>
      <c r="AE1449">
        <v>11.77</v>
      </c>
      <c r="AF1449">
        <v>11.86</v>
      </c>
      <c r="AG1449">
        <v>13.59</v>
      </c>
      <c r="AH1449">
        <v>13.93</v>
      </c>
      <c r="AI1449">
        <v>13.89</v>
      </c>
      <c r="AJ1449">
        <v>14.05</v>
      </c>
      <c r="AK1449">
        <v>14.18</v>
      </c>
    </row>
    <row r="1450" spans="1:37" x14ac:dyDescent="0.3">
      <c r="A1450" s="86" t="str">
        <f t="shared" si="22"/>
        <v>SDGbaseTra_UrbAS_ERTC_GVAaotrp-f</v>
      </c>
      <c r="B1450" s="2" t="s">
        <v>222</v>
      </c>
      <c r="C1450" s="4" t="s">
        <v>233</v>
      </c>
      <c r="D1450" s="7" t="s">
        <v>3</v>
      </c>
      <c r="E1450" t="s">
        <v>73</v>
      </c>
      <c r="F1450">
        <v>7.29</v>
      </c>
      <c r="G1450">
        <v>7.14</v>
      </c>
      <c r="H1450">
        <v>7.45</v>
      </c>
      <c r="I1450">
        <v>7.74</v>
      </c>
      <c r="J1450">
        <v>7.78</v>
      </c>
      <c r="K1450">
        <v>7.88</v>
      </c>
      <c r="L1450">
        <v>8.02</v>
      </c>
      <c r="M1450">
        <v>8.26</v>
      </c>
      <c r="N1450">
        <v>8.56</v>
      </c>
      <c r="O1450">
        <v>8.61</v>
      </c>
      <c r="P1450">
        <v>9.01</v>
      </c>
      <c r="Q1450">
        <v>9.41</v>
      </c>
      <c r="R1450">
        <v>9.65</v>
      </c>
      <c r="S1450">
        <v>9.85</v>
      </c>
      <c r="T1450">
        <v>10.210000000000001</v>
      </c>
      <c r="U1450">
        <v>10.59</v>
      </c>
      <c r="V1450">
        <v>10.81</v>
      </c>
      <c r="W1450">
        <v>11.04</v>
      </c>
      <c r="X1450">
        <v>11.36</v>
      </c>
      <c r="Y1450">
        <v>10.88</v>
      </c>
      <c r="Z1450">
        <v>10.42</v>
      </c>
      <c r="AA1450">
        <v>10.37</v>
      </c>
      <c r="AB1450">
        <v>10.8</v>
      </c>
      <c r="AC1450">
        <v>11.13</v>
      </c>
      <c r="AD1450">
        <v>11.47</v>
      </c>
      <c r="AE1450">
        <v>11.72</v>
      </c>
      <c r="AF1450">
        <v>11.94</v>
      </c>
      <c r="AG1450">
        <v>13.33</v>
      </c>
      <c r="AH1450">
        <v>13.63</v>
      </c>
      <c r="AI1450">
        <v>13.68</v>
      </c>
      <c r="AJ1450">
        <v>13.81</v>
      </c>
      <c r="AK1450">
        <v>13.9</v>
      </c>
    </row>
    <row r="1451" spans="1:37" x14ac:dyDescent="0.3">
      <c r="A1451" s="86" t="str">
        <f t="shared" si="22"/>
        <v>SDGbaseTra_UrbAS_ERTC_GVAaprtr</v>
      </c>
      <c r="B1451" s="2" t="s">
        <v>222</v>
      </c>
      <c r="C1451" s="4" t="s">
        <v>233</v>
      </c>
      <c r="D1451" s="7" t="s">
        <v>3</v>
      </c>
      <c r="E1451" t="s">
        <v>74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</row>
    <row r="1452" spans="1:37" x14ac:dyDescent="0.3">
      <c r="A1452" s="86" t="str">
        <f t="shared" si="22"/>
        <v>SDGbaseTra_UrbAS_ERTC_GVAatrps</v>
      </c>
      <c r="B1452" s="2" t="s">
        <v>222</v>
      </c>
      <c r="C1452" s="4" t="s">
        <v>233</v>
      </c>
      <c r="D1452" s="7" t="s">
        <v>3</v>
      </c>
      <c r="E1452" t="s">
        <v>75</v>
      </c>
      <c r="F1452">
        <v>54.94</v>
      </c>
      <c r="G1452">
        <v>50.05</v>
      </c>
      <c r="H1452">
        <v>51.22</v>
      </c>
      <c r="I1452">
        <v>51.61</v>
      </c>
      <c r="J1452">
        <v>51.92</v>
      </c>
      <c r="K1452">
        <v>52.72</v>
      </c>
      <c r="L1452">
        <v>53.91</v>
      </c>
      <c r="M1452">
        <v>54.55</v>
      </c>
      <c r="N1452">
        <v>55.22</v>
      </c>
      <c r="O1452">
        <v>56.11</v>
      </c>
      <c r="P1452">
        <v>56.75</v>
      </c>
      <c r="Q1452">
        <v>57.1</v>
      </c>
      <c r="R1452">
        <v>59.44</v>
      </c>
      <c r="S1452">
        <v>61.82</v>
      </c>
      <c r="T1452">
        <v>63.85</v>
      </c>
      <c r="U1452">
        <v>66.180000000000007</v>
      </c>
      <c r="V1452">
        <v>68.349999999999994</v>
      </c>
      <c r="W1452">
        <v>70.7</v>
      </c>
      <c r="X1452">
        <v>72.650000000000006</v>
      </c>
      <c r="Y1452">
        <v>70.92</v>
      </c>
      <c r="Z1452">
        <v>68.12</v>
      </c>
      <c r="AA1452">
        <v>67.180000000000007</v>
      </c>
      <c r="AB1452">
        <v>72.44</v>
      </c>
      <c r="AC1452">
        <v>76.98</v>
      </c>
      <c r="AD1452">
        <v>80.680000000000007</v>
      </c>
      <c r="AE1452">
        <v>84.16</v>
      </c>
      <c r="AF1452">
        <v>87.27</v>
      </c>
      <c r="AG1452">
        <v>97.01</v>
      </c>
      <c r="AH1452">
        <v>101.62</v>
      </c>
      <c r="AI1452">
        <v>103.11</v>
      </c>
      <c r="AJ1452">
        <v>104.46</v>
      </c>
      <c r="AK1452">
        <v>105.49</v>
      </c>
    </row>
    <row r="1453" spans="1:37" x14ac:dyDescent="0.3">
      <c r="A1453" s="86" t="str">
        <f t="shared" si="22"/>
        <v>SDGbaseTra_UrbAS_ERTC_GVAacomm</v>
      </c>
      <c r="B1453" s="2" t="s">
        <v>222</v>
      </c>
      <c r="C1453" s="4" t="s">
        <v>233</v>
      </c>
      <c r="D1453" s="7" t="s">
        <v>3</v>
      </c>
      <c r="E1453" t="s">
        <v>76</v>
      </c>
      <c r="F1453">
        <v>84.05</v>
      </c>
      <c r="G1453">
        <v>70.400000000000006</v>
      </c>
      <c r="H1453">
        <v>75.41</v>
      </c>
      <c r="I1453">
        <v>77.19</v>
      </c>
      <c r="J1453">
        <v>77.33</v>
      </c>
      <c r="K1453">
        <v>80.19</v>
      </c>
      <c r="L1453">
        <v>83.05</v>
      </c>
      <c r="M1453">
        <v>85.66</v>
      </c>
      <c r="N1453">
        <v>88.03</v>
      </c>
      <c r="O1453">
        <v>90.8</v>
      </c>
      <c r="P1453">
        <v>93.27</v>
      </c>
      <c r="Q1453">
        <v>95.7</v>
      </c>
      <c r="R1453">
        <v>101.1</v>
      </c>
      <c r="S1453">
        <v>105.36</v>
      </c>
      <c r="T1453">
        <v>109.36</v>
      </c>
      <c r="U1453">
        <v>113.89</v>
      </c>
      <c r="V1453">
        <v>118.84</v>
      </c>
      <c r="W1453">
        <v>123.71</v>
      </c>
      <c r="X1453">
        <v>128.58000000000001</v>
      </c>
      <c r="Y1453">
        <v>126.07</v>
      </c>
      <c r="Z1453">
        <v>121.11</v>
      </c>
      <c r="AA1453">
        <v>119.37</v>
      </c>
      <c r="AB1453">
        <v>123.04</v>
      </c>
      <c r="AC1453">
        <v>127.63</v>
      </c>
      <c r="AD1453">
        <v>131.88999999999999</v>
      </c>
      <c r="AE1453">
        <v>136.15</v>
      </c>
      <c r="AF1453">
        <v>140.02000000000001</v>
      </c>
      <c r="AG1453">
        <v>156.08000000000001</v>
      </c>
      <c r="AH1453">
        <v>163.03</v>
      </c>
      <c r="AI1453">
        <v>164.29</v>
      </c>
      <c r="AJ1453">
        <v>164.76</v>
      </c>
      <c r="AK1453">
        <v>164.45</v>
      </c>
    </row>
    <row r="1454" spans="1:37" x14ac:dyDescent="0.3">
      <c r="A1454" s="86" t="str">
        <f t="shared" si="22"/>
        <v>SDGbaseTra_UrbAS_ERTC_GVAafsrv</v>
      </c>
      <c r="B1454" s="2" t="s">
        <v>222</v>
      </c>
      <c r="C1454" s="4" t="s">
        <v>233</v>
      </c>
      <c r="D1454" s="7" t="s">
        <v>3</v>
      </c>
      <c r="E1454" t="s">
        <v>77</v>
      </c>
      <c r="F1454">
        <v>413.44</v>
      </c>
      <c r="G1454">
        <v>373.75</v>
      </c>
      <c r="H1454">
        <v>391.5</v>
      </c>
      <c r="I1454">
        <v>393.72</v>
      </c>
      <c r="J1454">
        <v>391.04</v>
      </c>
      <c r="K1454">
        <v>399.58</v>
      </c>
      <c r="L1454">
        <v>410.42</v>
      </c>
      <c r="M1454">
        <v>420.69</v>
      </c>
      <c r="N1454">
        <v>431.05</v>
      </c>
      <c r="O1454">
        <v>443.2</v>
      </c>
      <c r="P1454">
        <v>454.49</v>
      </c>
      <c r="Q1454">
        <v>464.36</v>
      </c>
      <c r="R1454">
        <v>489.15</v>
      </c>
      <c r="S1454">
        <v>510.7</v>
      </c>
      <c r="T1454">
        <v>532.25</v>
      </c>
      <c r="U1454">
        <v>557.28</v>
      </c>
      <c r="V1454">
        <v>582.53</v>
      </c>
      <c r="W1454">
        <v>609.12</v>
      </c>
      <c r="X1454">
        <v>636.70000000000005</v>
      </c>
      <c r="Y1454">
        <v>643.30999999999995</v>
      </c>
      <c r="Z1454">
        <v>639.84</v>
      </c>
      <c r="AA1454">
        <v>641.96</v>
      </c>
      <c r="AB1454">
        <v>664.54</v>
      </c>
      <c r="AC1454">
        <v>688.44</v>
      </c>
      <c r="AD1454">
        <v>711.11</v>
      </c>
      <c r="AE1454">
        <v>734.45</v>
      </c>
      <c r="AF1454">
        <v>757.87</v>
      </c>
      <c r="AG1454">
        <v>814.63</v>
      </c>
      <c r="AH1454">
        <v>834.85</v>
      </c>
      <c r="AI1454">
        <v>836.37</v>
      </c>
      <c r="AJ1454">
        <v>834.6</v>
      </c>
      <c r="AK1454">
        <v>829.93</v>
      </c>
    </row>
    <row r="1455" spans="1:37" x14ac:dyDescent="0.3">
      <c r="A1455" s="86" t="str">
        <f t="shared" si="22"/>
        <v>SDGbaseTra_UrbAS_ERTC_GVAabsrv</v>
      </c>
      <c r="B1455" s="2" t="s">
        <v>222</v>
      </c>
      <c r="C1455" s="4" t="s">
        <v>233</v>
      </c>
      <c r="D1455" s="7" t="s">
        <v>3</v>
      </c>
      <c r="E1455" t="s">
        <v>78</v>
      </c>
      <c r="F1455">
        <v>367.48</v>
      </c>
      <c r="G1455">
        <v>310.18</v>
      </c>
      <c r="H1455">
        <v>328.4</v>
      </c>
      <c r="I1455">
        <v>334.96</v>
      </c>
      <c r="J1455">
        <v>336.05</v>
      </c>
      <c r="K1455">
        <v>347.12</v>
      </c>
      <c r="L1455">
        <v>359.29</v>
      </c>
      <c r="M1455">
        <v>370.05</v>
      </c>
      <c r="N1455">
        <v>380.41</v>
      </c>
      <c r="O1455">
        <v>391.33</v>
      </c>
      <c r="P1455">
        <v>402.37</v>
      </c>
      <c r="Q1455">
        <v>413.15</v>
      </c>
      <c r="R1455">
        <v>437.17</v>
      </c>
      <c r="S1455">
        <v>456.25</v>
      </c>
      <c r="T1455">
        <v>474.29</v>
      </c>
      <c r="U1455">
        <v>494.7</v>
      </c>
      <c r="V1455">
        <v>516.33000000000004</v>
      </c>
      <c r="W1455">
        <v>537.77</v>
      </c>
      <c r="X1455">
        <v>559.1</v>
      </c>
      <c r="Y1455">
        <v>549.96</v>
      </c>
      <c r="Z1455">
        <v>530.52</v>
      </c>
      <c r="AA1455">
        <v>523.48</v>
      </c>
      <c r="AB1455">
        <v>542.72</v>
      </c>
      <c r="AC1455">
        <v>562.21</v>
      </c>
      <c r="AD1455">
        <v>578.94000000000005</v>
      </c>
      <c r="AE1455">
        <v>596.16999999999996</v>
      </c>
      <c r="AF1455">
        <v>612.35</v>
      </c>
      <c r="AG1455">
        <v>680.37</v>
      </c>
      <c r="AH1455">
        <v>710.09</v>
      </c>
      <c r="AI1455">
        <v>715.9</v>
      </c>
      <c r="AJ1455">
        <v>718.34</v>
      </c>
      <c r="AK1455">
        <v>717.63</v>
      </c>
    </row>
    <row r="1456" spans="1:37" x14ac:dyDescent="0.3">
      <c r="A1456" s="86" t="str">
        <f t="shared" si="22"/>
        <v>SDGbaseTra_UrbAS_ERTC_GVAagsrv</v>
      </c>
      <c r="B1456" s="2" t="s">
        <v>222</v>
      </c>
      <c r="C1456" s="4" t="s">
        <v>233</v>
      </c>
      <c r="D1456" s="7" t="s">
        <v>3</v>
      </c>
      <c r="E1456" t="s">
        <v>79</v>
      </c>
      <c r="F1456">
        <v>789.44</v>
      </c>
      <c r="G1456">
        <v>824.1</v>
      </c>
      <c r="H1456">
        <v>840.81</v>
      </c>
      <c r="I1456">
        <v>886.46</v>
      </c>
      <c r="J1456">
        <v>911.72</v>
      </c>
      <c r="K1456">
        <v>936.42</v>
      </c>
      <c r="L1456">
        <v>969.63</v>
      </c>
      <c r="M1456">
        <v>1003.57</v>
      </c>
      <c r="N1456">
        <v>1037.3800000000001</v>
      </c>
      <c r="O1456">
        <v>1063.57</v>
      </c>
      <c r="P1456">
        <v>1098.42</v>
      </c>
      <c r="Q1456">
        <v>1134.3900000000001</v>
      </c>
      <c r="R1456">
        <v>1169.6199999999999</v>
      </c>
      <c r="S1456">
        <v>1201.6500000000001</v>
      </c>
      <c r="T1456">
        <v>1232.69</v>
      </c>
      <c r="U1456">
        <v>1267.7</v>
      </c>
      <c r="V1456">
        <v>1304.7</v>
      </c>
      <c r="W1456">
        <v>1340.68</v>
      </c>
      <c r="X1456">
        <v>1375.64</v>
      </c>
      <c r="Y1456">
        <v>1356</v>
      </c>
      <c r="Z1456">
        <v>1337.85</v>
      </c>
      <c r="AA1456">
        <v>1353.81</v>
      </c>
      <c r="AB1456">
        <v>1414.14</v>
      </c>
      <c r="AC1456">
        <v>1461.91</v>
      </c>
      <c r="AD1456">
        <v>1501</v>
      </c>
      <c r="AE1456">
        <v>1539.59</v>
      </c>
      <c r="AF1456">
        <v>1575.5</v>
      </c>
      <c r="AG1456">
        <v>1702.18</v>
      </c>
      <c r="AH1456">
        <v>1727.82</v>
      </c>
      <c r="AI1456">
        <v>1721.47</v>
      </c>
      <c r="AJ1456">
        <v>1729.41</v>
      </c>
      <c r="AK1456">
        <v>1743</v>
      </c>
    </row>
    <row r="1457" spans="1:37" x14ac:dyDescent="0.3">
      <c r="A1457" s="86" t="str">
        <f t="shared" si="22"/>
        <v>SDGbaseTra_UrbAS_ERTC_GVAaosrv</v>
      </c>
      <c r="B1457" s="2" t="s">
        <v>222</v>
      </c>
      <c r="C1457" s="4" t="s">
        <v>233</v>
      </c>
      <c r="D1457" s="7" t="s">
        <v>3</v>
      </c>
      <c r="E1457" t="s">
        <v>80</v>
      </c>
      <c r="F1457">
        <v>475.08</v>
      </c>
      <c r="G1457">
        <v>487.26</v>
      </c>
      <c r="H1457">
        <v>499.31</v>
      </c>
      <c r="I1457">
        <v>499.31</v>
      </c>
      <c r="J1457">
        <v>499.02</v>
      </c>
      <c r="K1457">
        <v>508.32</v>
      </c>
      <c r="L1457">
        <v>520.80999999999995</v>
      </c>
      <c r="M1457">
        <v>533.72</v>
      </c>
      <c r="N1457">
        <v>547.54</v>
      </c>
      <c r="O1457">
        <v>563.53</v>
      </c>
      <c r="P1457">
        <v>579.49</v>
      </c>
      <c r="Q1457">
        <v>595</v>
      </c>
      <c r="R1457">
        <v>626.88</v>
      </c>
      <c r="S1457">
        <v>653.07000000000005</v>
      </c>
      <c r="T1457">
        <v>678.86</v>
      </c>
      <c r="U1457">
        <v>708.09</v>
      </c>
      <c r="V1457">
        <v>738.41</v>
      </c>
      <c r="W1457">
        <v>769.4</v>
      </c>
      <c r="X1457">
        <v>801.09</v>
      </c>
      <c r="Y1457">
        <v>796.45</v>
      </c>
      <c r="Z1457">
        <v>775.97</v>
      </c>
      <c r="AA1457">
        <v>768.9</v>
      </c>
      <c r="AB1457">
        <v>794.25</v>
      </c>
      <c r="AC1457">
        <v>821.24</v>
      </c>
      <c r="AD1457">
        <v>845.89</v>
      </c>
      <c r="AE1457">
        <v>871.18</v>
      </c>
      <c r="AF1457">
        <v>895.49</v>
      </c>
      <c r="AG1457">
        <v>980.8</v>
      </c>
      <c r="AH1457">
        <v>1017.9</v>
      </c>
      <c r="AI1457">
        <v>1026.44</v>
      </c>
      <c r="AJ1457">
        <v>1029.44</v>
      </c>
      <c r="AK1457">
        <v>1027.4000000000001</v>
      </c>
    </row>
    <row r="1458" spans="1:37" x14ac:dyDescent="0.3">
      <c r="A1458" s="86" t="str">
        <f t="shared" si="22"/>
        <v>SDGbaseTra_UrbAS_ERTC_GVAtotal</v>
      </c>
      <c r="B1458" s="2" t="s">
        <v>222</v>
      </c>
      <c r="C1458" s="4" t="s">
        <v>233</v>
      </c>
      <c r="D1458" s="7" t="s">
        <v>3</v>
      </c>
      <c r="E1458" t="s">
        <v>1</v>
      </c>
      <c r="F1458">
        <v>4444.87</v>
      </c>
      <c r="G1458">
        <v>4265.84</v>
      </c>
      <c r="H1458">
        <v>4395.08</v>
      </c>
      <c r="I1458">
        <v>4524.25</v>
      </c>
      <c r="J1458">
        <v>4631.1899999999996</v>
      </c>
      <c r="K1458">
        <v>4733.5600000000004</v>
      </c>
      <c r="L1458">
        <v>4853.97</v>
      </c>
      <c r="M1458">
        <v>4980.55</v>
      </c>
      <c r="N1458">
        <v>5119.18</v>
      </c>
      <c r="O1458">
        <v>5270.6</v>
      </c>
      <c r="P1458">
        <v>5440.68</v>
      </c>
      <c r="Q1458">
        <v>5611.35</v>
      </c>
      <c r="R1458">
        <v>5777.87</v>
      </c>
      <c r="S1458">
        <v>5955.63</v>
      </c>
      <c r="T1458">
        <v>6143.46</v>
      </c>
      <c r="U1458">
        <v>6358.97</v>
      </c>
      <c r="V1458">
        <v>6569.77</v>
      </c>
      <c r="W1458">
        <v>6787.89</v>
      </c>
      <c r="X1458">
        <v>7015.96</v>
      </c>
      <c r="Y1458">
        <v>7213.21</v>
      </c>
      <c r="Z1458">
        <v>7387.86</v>
      </c>
      <c r="AA1458">
        <v>7545.52</v>
      </c>
      <c r="AB1458">
        <v>7754.9</v>
      </c>
      <c r="AC1458">
        <v>7961.58</v>
      </c>
      <c r="AD1458">
        <v>8179.45</v>
      </c>
      <c r="AE1458">
        <v>8404.14</v>
      </c>
      <c r="AF1458">
        <v>8634.83</v>
      </c>
      <c r="AG1458">
        <v>8929.39</v>
      </c>
      <c r="AH1458">
        <v>9024.17</v>
      </c>
      <c r="AI1458">
        <v>9084.07</v>
      </c>
      <c r="AJ1458">
        <v>9134.34</v>
      </c>
      <c r="AK1458">
        <v>9161.5</v>
      </c>
    </row>
    <row r="1459" spans="1:37" s="17" customFormat="1" x14ac:dyDescent="0.3">
      <c r="A1459" s="86" t="str">
        <f t="shared" si="22"/>
        <v>SDGbaseTra_UrbAS_ERTGOVSHRXtotal</v>
      </c>
      <c r="B1459" s="15" t="s">
        <v>222</v>
      </c>
      <c r="C1459" s="16" t="s">
        <v>233</v>
      </c>
      <c r="D1459" s="53" t="s">
        <v>191</v>
      </c>
      <c r="E1459" s="17" t="s">
        <v>1</v>
      </c>
      <c r="F1459" s="28">
        <v>0.21</v>
      </c>
      <c r="G1459" s="28">
        <v>0.23</v>
      </c>
      <c r="H1459" s="28">
        <v>0.23</v>
      </c>
      <c r="I1459" s="28">
        <v>0.24</v>
      </c>
      <c r="J1459" s="28">
        <v>0.26</v>
      </c>
      <c r="K1459" s="28">
        <v>0.27</v>
      </c>
      <c r="L1459" s="28">
        <v>0.27</v>
      </c>
      <c r="M1459" s="28">
        <v>0.28000000000000003</v>
      </c>
      <c r="N1459" s="28">
        <v>0.28999999999999998</v>
      </c>
      <c r="O1459" s="28">
        <v>0.28999999999999998</v>
      </c>
      <c r="P1459" s="28">
        <v>0.3</v>
      </c>
      <c r="Q1459" s="28">
        <v>0.31</v>
      </c>
      <c r="R1459" s="28">
        <v>0.3</v>
      </c>
      <c r="S1459" s="28">
        <v>0.3</v>
      </c>
      <c r="T1459" s="28">
        <v>0.3</v>
      </c>
      <c r="U1459" s="28">
        <v>0.28999999999999998</v>
      </c>
      <c r="V1459" s="28">
        <v>0.28999999999999998</v>
      </c>
      <c r="W1459" s="28">
        <v>0.28999999999999998</v>
      </c>
      <c r="X1459" s="28">
        <v>0.28999999999999998</v>
      </c>
      <c r="Y1459" s="28">
        <v>0.28000000000000003</v>
      </c>
      <c r="Z1459" s="28">
        <v>0.28000000000000003</v>
      </c>
      <c r="AA1459" s="28">
        <v>0.28999999999999998</v>
      </c>
      <c r="AB1459" s="28">
        <v>0.28999999999999998</v>
      </c>
      <c r="AC1459" s="28">
        <v>0.28999999999999998</v>
      </c>
      <c r="AD1459" s="28">
        <v>0.28999999999999998</v>
      </c>
      <c r="AE1459" s="28">
        <v>0.28999999999999998</v>
      </c>
      <c r="AF1459" s="28">
        <v>0.28000000000000003</v>
      </c>
      <c r="AG1459" s="28">
        <v>0.28000000000000003</v>
      </c>
      <c r="AH1459" s="28">
        <v>0.28000000000000003</v>
      </c>
      <c r="AI1459" s="28">
        <v>0.28000000000000003</v>
      </c>
      <c r="AJ1459" s="28">
        <v>0.28000000000000003</v>
      </c>
      <c r="AK1459" s="28">
        <v>0.28000000000000003</v>
      </c>
    </row>
    <row r="1460" spans="1:37" s="17" customFormat="1" x14ac:dyDescent="0.3">
      <c r="A1460" s="86" t="str">
        <f t="shared" si="22"/>
        <v>SDGbaseTra_UrbAS_ERTINVSHRXtotal</v>
      </c>
      <c r="B1460" s="15" t="s">
        <v>222</v>
      </c>
      <c r="C1460" s="16" t="s">
        <v>233</v>
      </c>
      <c r="D1460" s="53" t="s">
        <v>189</v>
      </c>
      <c r="E1460" s="17" t="s">
        <v>1</v>
      </c>
      <c r="F1460" s="28">
        <v>0.18</v>
      </c>
      <c r="G1460" s="28">
        <v>0.18</v>
      </c>
      <c r="H1460" s="28">
        <v>0.18</v>
      </c>
      <c r="I1460" s="28">
        <v>0.18</v>
      </c>
      <c r="J1460" s="28">
        <v>0.18</v>
      </c>
      <c r="K1460" s="28">
        <v>0.18</v>
      </c>
      <c r="L1460" s="28">
        <v>0.18</v>
      </c>
      <c r="M1460" s="28">
        <v>0.18</v>
      </c>
      <c r="N1460" s="28">
        <v>0.18</v>
      </c>
      <c r="O1460" s="28">
        <v>0.18</v>
      </c>
      <c r="P1460" s="28">
        <v>0.18</v>
      </c>
      <c r="Q1460" s="28">
        <v>0.18</v>
      </c>
      <c r="R1460" s="28">
        <v>0.17</v>
      </c>
      <c r="S1460" s="28">
        <v>0.17</v>
      </c>
      <c r="T1460" s="28">
        <v>0.17</v>
      </c>
      <c r="U1460" s="28">
        <v>0.17</v>
      </c>
      <c r="V1460" s="28">
        <v>0.17</v>
      </c>
      <c r="W1460" s="28">
        <v>0.17</v>
      </c>
      <c r="X1460" s="28">
        <v>0.17</v>
      </c>
      <c r="Y1460" s="28">
        <v>0.18</v>
      </c>
      <c r="Z1460" s="28">
        <v>0.19</v>
      </c>
      <c r="AA1460" s="28">
        <v>0.19</v>
      </c>
      <c r="AB1460" s="28">
        <v>0.19</v>
      </c>
      <c r="AC1460" s="28">
        <v>0.19</v>
      </c>
      <c r="AD1460" s="28">
        <v>0.19</v>
      </c>
      <c r="AE1460" s="28">
        <v>0.19</v>
      </c>
      <c r="AF1460" s="28">
        <v>0.19</v>
      </c>
      <c r="AG1460" s="28">
        <v>0.18</v>
      </c>
      <c r="AH1460" s="28">
        <v>0.18</v>
      </c>
      <c r="AI1460" s="28">
        <v>0.18</v>
      </c>
      <c r="AJ1460" s="28">
        <v>0.18</v>
      </c>
      <c r="AK1460" s="28">
        <v>0.18</v>
      </c>
    </row>
    <row r="1461" spans="1:37" x14ac:dyDescent="0.3">
      <c r="A1461" s="86" t="str">
        <f t="shared" si="22"/>
        <v>SDGbaseTra_UrbAS_ERTC_QFSlabtotal</v>
      </c>
      <c r="B1461" s="2" t="s">
        <v>222</v>
      </c>
      <c r="C1461" s="4" t="s">
        <v>233</v>
      </c>
      <c r="D1461" s="7" t="s">
        <v>206</v>
      </c>
      <c r="E1461" t="s">
        <v>1</v>
      </c>
      <c r="F1461">
        <v>16418.580000000002</v>
      </c>
      <c r="G1461">
        <v>15270.29</v>
      </c>
      <c r="H1461">
        <v>15891.31</v>
      </c>
      <c r="I1461">
        <v>16477.14</v>
      </c>
      <c r="J1461">
        <v>17026.5</v>
      </c>
      <c r="K1461">
        <v>17508.48</v>
      </c>
      <c r="L1461">
        <v>17984.439999999999</v>
      </c>
      <c r="M1461">
        <v>18467.240000000002</v>
      </c>
      <c r="N1461">
        <v>18964.18</v>
      </c>
      <c r="O1461">
        <v>19453.060000000001</v>
      </c>
      <c r="P1461">
        <v>19983.330000000002</v>
      </c>
      <c r="Q1461">
        <v>20534.87</v>
      </c>
      <c r="R1461">
        <v>21126.61</v>
      </c>
      <c r="S1461">
        <v>21750.84</v>
      </c>
      <c r="T1461">
        <v>22402.6</v>
      </c>
      <c r="U1461">
        <v>23105.95</v>
      </c>
      <c r="V1461">
        <v>23849.439999999999</v>
      </c>
      <c r="W1461">
        <v>24622.16</v>
      </c>
      <c r="X1461">
        <v>25425.08</v>
      </c>
      <c r="Y1461">
        <v>25844.3</v>
      </c>
      <c r="Z1461">
        <v>25951.08</v>
      </c>
      <c r="AA1461">
        <v>26056.67</v>
      </c>
      <c r="AB1461">
        <v>26502.03</v>
      </c>
      <c r="AC1461">
        <v>27100.12</v>
      </c>
      <c r="AD1461">
        <v>27751.599999999999</v>
      </c>
      <c r="AE1461">
        <v>28440.31</v>
      </c>
      <c r="AF1461">
        <v>29141.65</v>
      </c>
      <c r="AG1461">
        <v>30476.17</v>
      </c>
      <c r="AH1461">
        <v>31650.87</v>
      </c>
      <c r="AI1461">
        <v>32444.44</v>
      </c>
      <c r="AJ1461">
        <v>32991.31</v>
      </c>
      <c r="AK1461">
        <v>33353.660000000003</v>
      </c>
    </row>
    <row r="1462" spans="1:37" x14ac:dyDescent="0.3">
      <c r="A1462" s="86" t="str">
        <f t="shared" si="22"/>
        <v>SDGbaseTra_UrbAS_ERTC_PubDeftotal</v>
      </c>
      <c r="B1462" s="2" t="s">
        <v>222</v>
      </c>
      <c r="C1462" s="4" t="s">
        <v>233</v>
      </c>
      <c r="D1462" s="7" t="s">
        <v>99</v>
      </c>
      <c r="E1462" t="s">
        <v>1</v>
      </c>
      <c r="F1462">
        <v>0</v>
      </c>
      <c r="G1462">
        <v>0</v>
      </c>
      <c r="H1462">
        <v>0</v>
      </c>
      <c r="I1462">
        <v>0.01</v>
      </c>
      <c r="J1462">
        <v>0.02</v>
      </c>
      <c r="K1462">
        <v>0.02</v>
      </c>
      <c r="L1462">
        <v>0.02</v>
      </c>
      <c r="M1462">
        <v>0.02</v>
      </c>
      <c r="N1462">
        <v>0.02</v>
      </c>
      <c r="O1462">
        <v>0.02</v>
      </c>
      <c r="P1462">
        <v>0.02</v>
      </c>
      <c r="Q1462">
        <v>0.02</v>
      </c>
      <c r="R1462">
        <v>0.02</v>
      </c>
      <c r="S1462">
        <v>0.02</v>
      </c>
      <c r="T1462">
        <v>0.02</v>
      </c>
      <c r="U1462">
        <v>0.02</v>
      </c>
      <c r="V1462">
        <v>0.02</v>
      </c>
      <c r="W1462">
        <v>0.02</v>
      </c>
      <c r="X1462">
        <v>0.01</v>
      </c>
      <c r="Y1462">
        <v>0.02</v>
      </c>
      <c r="Z1462">
        <v>0.03</v>
      </c>
      <c r="AA1462">
        <v>0.03</v>
      </c>
      <c r="AB1462">
        <v>0.03</v>
      </c>
      <c r="AC1462">
        <v>0.03</v>
      </c>
      <c r="AD1462">
        <v>0.03</v>
      </c>
      <c r="AE1462">
        <v>0.03</v>
      </c>
      <c r="AF1462">
        <v>0.03</v>
      </c>
      <c r="AG1462">
        <v>0.03</v>
      </c>
      <c r="AH1462">
        <v>0.02</v>
      </c>
      <c r="AI1462">
        <v>0.02</v>
      </c>
      <c r="AJ1462">
        <v>0.02</v>
      </c>
      <c r="AK1462">
        <v>0.02</v>
      </c>
    </row>
    <row r="1463" spans="1:37" x14ac:dyDescent="0.3">
      <c r="A1463" s="86" t="str">
        <f t="shared" si="22"/>
        <v>SDGbaseTra_UrbAS_ERTYIXent-n</v>
      </c>
      <c r="B1463" s="2" t="s">
        <v>222</v>
      </c>
      <c r="C1463" s="4" t="s">
        <v>233</v>
      </c>
      <c r="D1463" s="7" t="s">
        <v>95</v>
      </c>
      <c r="E1463" t="s">
        <v>82</v>
      </c>
      <c r="F1463">
        <v>1681.68</v>
      </c>
      <c r="G1463">
        <v>1549.55</v>
      </c>
      <c r="H1463">
        <v>1606.72</v>
      </c>
      <c r="I1463">
        <v>1635.04</v>
      </c>
      <c r="J1463">
        <v>1648.63</v>
      </c>
      <c r="K1463">
        <v>1681.45</v>
      </c>
      <c r="L1463">
        <v>1714.48</v>
      </c>
      <c r="M1463">
        <v>1749.78</v>
      </c>
      <c r="N1463">
        <v>1791.25</v>
      </c>
      <c r="O1463">
        <v>1845.02</v>
      </c>
      <c r="P1463">
        <v>1897.64</v>
      </c>
      <c r="Q1463">
        <v>1947.37</v>
      </c>
      <c r="R1463">
        <v>2000.13</v>
      </c>
      <c r="S1463">
        <v>2058.39</v>
      </c>
      <c r="T1463">
        <v>2122.08</v>
      </c>
      <c r="U1463">
        <v>2195.5</v>
      </c>
      <c r="V1463">
        <v>2266.77</v>
      </c>
      <c r="W1463">
        <v>2340.81</v>
      </c>
      <c r="X1463">
        <v>2416.66</v>
      </c>
      <c r="Y1463">
        <v>2585.84</v>
      </c>
      <c r="Z1463">
        <v>2747.37</v>
      </c>
      <c r="AA1463">
        <v>2836.66</v>
      </c>
      <c r="AB1463">
        <v>2870.51</v>
      </c>
      <c r="AC1463">
        <v>2919.64</v>
      </c>
      <c r="AD1463">
        <v>2992.11</v>
      </c>
      <c r="AE1463">
        <v>3070.35</v>
      </c>
      <c r="AF1463">
        <v>3157.06</v>
      </c>
      <c r="AG1463">
        <v>3091.26</v>
      </c>
      <c r="AH1463">
        <v>3068.64</v>
      </c>
      <c r="AI1463">
        <v>3099.16</v>
      </c>
      <c r="AJ1463">
        <v>3113.31</v>
      </c>
      <c r="AK1463">
        <v>3111.77</v>
      </c>
    </row>
    <row r="1464" spans="1:37" x14ac:dyDescent="0.3">
      <c r="A1464" s="86" t="str">
        <f t="shared" si="22"/>
        <v>SDGbaseTra_UrbAS_ERTYIXent-e</v>
      </c>
      <c r="B1464" s="2" t="s">
        <v>222</v>
      </c>
      <c r="C1464" s="4" t="s">
        <v>233</v>
      </c>
      <c r="D1464" s="7" t="s">
        <v>95</v>
      </c>
      <c r="E1464" t="s">
        <v>83</v>
      </c>
      <c r="F1464">
        <v>67.67</v>
      </c>
      <c r="G1464">
        <v>74.81</v>
      </c>
      <c r="H1464">
        <v>62.95</v>
      </c>
      <c r="I1464">
        <v>63.99</v>
      </c>
      <c r="J1464">
        <v>67.05</v>
      </c>
      <c r="K1464">
        <v>72.12</v>
      </c>
      <c r="L1464">
        <v>76.75</v>
      </c>
      <c r="M1464">
        <v>76.52</v>
      </c>
      <c r="N1464">
        <v>74.87</v>
      </c>
      <c r="O1464">
        <v>74.25</v>
      </c>
      <c r="P1464">
        <v>76.849999999999994</v>
      </c>
      <c r="Q1464">
        <v>81.98</v>
      </c>
      <c r="R1464">
        <v>91.19</v>
      </c>
      <c r="S1464">
        <v>95.76</v>
      </c>
      <c r="T1464">
        <v>101.07</v>
      </c>
      <c r="U1464">
        <v>106.52</v>
      </c>
      <c r="V1464">
        <v>107.17</v>
      </c>
      <c r="W1464">
        <v>111.88</v>
      </c>
      <c r="X1464">
        <v>122.89</v>
      </c>
      <c r="Y1464">
        <v>128.24</v>
      </c>
      <c r="Z1464">
        <v>126.85</v>
      </c>
      <c r="AA1464">
        <v>122.65</v>
      </c>
      <c r="AB1464">
        <v>122.62</v>
      </c>
      <c r="AC1464">
        <v>133.16</v>
      </c>
      <c r="AD1464">
        <v>143.41</v>
      </c>
      <c r="AE1464">
        <v>151.59</v>
      </c>
      <c r="AF1464">
        <v>159.01</v>
      </c>
      <c r="AG1464">
        <v>196.9</v>
      </c>
      <c r="AH1464">
        <v>254.97</v>
      </c>
      <c r="AI1464">
        <v>314.83</v>
      </c>
      <c r="AJ1464">
        <v>364.7</v>
      </c>
      <c r="AK1464">
        <v>409.56</v>
      </c>
    </row>
    <row r="1465" spans="1:37" x14ac:dyDescent="0.3">
      <c r="A1465" s="86" t="str">
        <f t="shared" si="22"/>
        <v>SDGbaseTra_UrbAS_ERTYIXhhd-0</v>
      </c>
      <c r="B1465" s="2" t="s">
        <v>222</v>
      </c>
      <c r="C1465" s="4" t="s">
        <v>233</v>
      </c>
      <c r="D1465" s="7" t="s">
        <v>95</v>
      </c>
      <c r="E1465" t="s">
        <v>84</v>
      </c>
      <c r="F1465">
        <v>80.83</v>
      </c>
      <c r="G1465">
        <v>80.78</v>
      </c>
      <c r="H1465">
        <v>79.89</v>
      </c>
      <c r="I1465">
        <v>82.5</v>
      </c>
      <c r="J1465">
        <v>85.15</v>
      </c>
      <c r="K1465">
        <v>87.2</v>
      </c>
      <c r="L1465">
        <v>89.48</v>
      </c>
      <c r="M1465">
        <v>92.06</v>
      </c>
      <c r="N1465">
        <v>94.81</v>
      </c>
      <c r="O1465">
        <v>97.84</v>
      </c>
      <c r="P1465">
        <v>101.11</v>
      </c>
      <c r="Q1465">
        <v>104.57</v>
      </c>
      <c r="R1465">
        <v>108.16</v>
      </c>
      <c r="S1465">
        <v>111.79</v>
      </c>
      <c r="T1465">
        <v>115.61</v>
      </c>
      <c r="U1465">
        <v>119.79</v>
      </c>
      <c r="V1465">
        <v>124.32</v>
      </c>
      <c r="W1465">
        <v>128.84</v>
      </c>
      <c r="X1465">
        <v>133.53</v>
      </c>
      <c r="Y1465">
        <v>136.21</v>
      </c>
      <c r="Z1465">
        <v>138.30000000000001</v>
      </c>
      <c r="AA1465">
        <v>141.30000000000001</v>
      </c>
      <c r="AB1465">
        <v>146.1</v>
      </c>
      <c r="AC1465">
        <v>151.03</v>
      </c>
      <c r="AD1465">
        <v>155.63</v>
      </c>
      <c r="AE1465">
        <v>160.4</v>
      </c>
      <c r="AF1465">
        <v>165.21</v>
      </c>
      <c r="AG1465">
        <v>173.81</v>
      </c>
      <c r="AH1465">
        <v>179.42</v>
      </c>
      <c r="AI1465">
        <v>180.97</v>
      </c>
      <c r="AJ1465">
        <v>182.3</v>
      </c>
      <c r="AK1465">
        <v>183.45</v>
      </c>
    </row>
    <row r="1466" spans="1:37" x14ac:dyDescent="0.3">
      <c r="A1466" s="86" t="str">
        <f t="shared" si="22"/>
        <v>SDGbaseTra_UrbAS_ERTYIXhhd-1</v>
      </c>
      <c r="B1466" s="2" t="s">
        <v>222</v>
      </c>
      <c r="C1466" s="4" t="s">
        <v>233</v>
      </c>
      <c r="D1466" s="7" t="s">
        <v>95</v>
      </c>
      <c r="E1466" t="s">
        <v>85</v>
      </c>
      <c r="F1466">
        <v>111.12</v>
      </c>
      <c r="G1466">
        <v>110.71</v>
      </c>
      <c r="H1466">
        <v>109.86</v>
      </c>
      <c r="I1466">
        <v>113.39</v>
      </c>
      <c r="J1466">
        <v>116.92</v>
      </c>
      <c r="K1466">
        <v>119.68</v>
      </c>
      <c r="L1466">
        <v>122.79</v>
      </c>
      <c r="M1466">
        <v>126.3</v>
      </c>
      <c r="N1466">
        <v>130.05000000000001</v>
      </c>
      <c r="O1466">
        <v>134.16999999999999</v>
      </c>
      <c r="P1466">
        <v>138.61000000000001</v>
      </c>
      <c r="Q1466">
        <v>143.30000000000001</v>
      </c>
      <c r="R1466">
        <v>148.18</v>
      </c>
      <c r="S1466">
        <v>153.12</v>
      </c>
      <c r="T1466">
        <v>158.33000000000001</v>
      </c>
      <c r="U1466">
        <v>164.05</v>
      </c>
      <c r="V1466">
        <v>170.23</v>
      </c>
      <c r="W1466">
        <v>176.38</v>
      </c>
      <c r="X1466">
        <v>182.75</v>
      </c>
      <c r="Y1466">
        <v>186.35</v>
      </c>
      <c r="Z1466">
        <v>189.18</v>
      </c>
      <c r="AA1466">
        <v>193.22</v>
      </c>
      <c r="AB1466">
        <v>199.78</v>
      </c>
      <c r="AC1466">
        <v>206.43</v>
      </c>
      <c r="AD1466">
        <v>212.68</v>
      </c>
      <c r="AE1466">
        <v>219.15</v>
      </c>
      <c r="AF1466">
        <v>225.67</v>
      </c>
      <c r="AG1466">
        <v>237.32</v>
      </c>
      <c r="AH1466">
        <v>244.56</v>
      </c>
      <c r="AI1466">
        <v>246.5</v>
      </c>
      <c r="AJ1466">
        <v>248.15</v>
      </c>
      <c r="AK1466">
        <v>249.55</v>
      </c>
    </row>
    <row r="1467" spans="1:37" x14ac:dyDescent="0.3">
      <c r="A1467" s="86" t="str">
        <f t="shared" si="22"/>
        <v>SDGbaseTra_UrbAS_ERTYIXhhd-2</v>
      </c>
      <c r="B1467" s="2" t="s">
        <v>222</v>
      </c>
      <c r="C1467" s="4" t="s">
        <v>233</v>
      </c>
      <c r="D1467" s="7" t="s">
        <v>95</v>
      </c>
      <c r="E1467" t="s">
        <v>86</v>
      </c>
      <c r="F1467">
        <v>130.16999999999999</v>
      </c>
      <c r="G1467">
        <v>129.06</v>
      </c>
      <c r="H1467">
        <v>128.46</v>
      </c>
      <c r="I1467">
        <v>132.44</v>
      </c>
      <c r="J1467">
        <v>136.35</v>
      </c>
      <c r="K1467">
        <v>139.51</v>
      </c>
      <c r="L1467">
        <v>143.08000000000001</v>
      </c>
      <c r="M1467">
        <v>147.11000000000001</v>
      </c>
      <c r="N1467">
        <v>151.41999999999999</v>
      </c>
      <c r="O1467">
        <v>156.13</v>
      </c>
      <c r="P1467">
        <v>161.22999999999999</v>
      </c>
      <c r="Q1467">
        <v>166.58</v>
      </c>
      <c r="R1467">
        <v>172.24</v>
      </c>
      <c r="S1467">
        <v>177.98</v>
      </c>
      <c r="T1467">
        <v>184.03</v>
      </c>
      <c r="U1467">
        <v>190.7</v>
      </c>
      <c r="V1467">
        <v>197.86</v>
      </c>
      <c r="W1467">
        <v>205.01</v>
      </c>
      <c r="X1467">
        <v>212.38</v>
      </c>
      <c r="Y1467">
        <v>216.63</v>
      </c>
      <c r="Z1467">
        <v>220.05</v>
      </c>
      <c r="AA1467">
        <v>224.74</v>
      </c>
      <c r="AB1467">
        <v>232.23</v>
      </c>
      <c r="AC1467">
        <v>239.84</v>
      </c>
      <c r="AD1467">
        <v>247.04</v>
      </c>
      <c r="AE1467">
        <v>254.51</v>
      </c>
      <c r="AF1467">
        <v>262.06</v>
      </c>
      <c r="AG1467">
        <v>275.17</v>
      </c>
      <c r="AH1467">
        <v>283.04000000000002</v>
      </c>
      <c r="AI1467">
        <v>285.10000000000002</v>
      </c>
      <c r="AJ1467">
        <v>286.83</v>
      </c>
      <c r="AK1467">
        <v>288.22000000000003</v>
      </c>
    </row>
    <row r="1468" spans="1:37" x14ac:dyDescent="0.3">
      <c r="A1468" s="86" t="str">
        <f t="shared" si="22"/>
        <v>SDGbaseTra_UrbAS_ERTYIXhhd-3</v>
      </c>
      <c r="B1468" s="2" t="s">
        <v>222</v>
      </c>
      <c r="C1468" s="4" t="s">
        <v>233</v>
      </c>
      <c r="D1468" s="7" t="s">
        <v>95</v>
      </c>
      <c r="E1468" t="s">
        <v>87</v>
      </c>
      <c r="F1468">
        <v>160.16</v>
      </c>
      <c r="G1468">
        <v>158.24</v>
      </c>
      <c r="H1468">
        <v>158.26</v>
      </c>
      <c r="I1468">
        <v>163.02000000000001</v>
      </c>
      <c r="J1468">
        <v>167.6</v>
      </c>
      <c r="K1468">
        <v>171.36</v>
      </c>
      <c r="L1468">
        <v>175.69</v>
      </c>
      <c r="M1468">
        <v>180.55</v>
      </c>
      <c r="N1468">
        <v>185.78</v>
      </c>
      <c r="O1468">
        <v>191.47</v>
      </c>
      <c r="P1468">
        <v>197.65</v>
      </c>
      <c r="Q1468">
        <v>204.07</v>
      </c>
      <c r="R1468">
        <v>210.92</v>
      </c>
      <c r="S1468">
        <v>217.89</v>
      </c>
      <c r="T1468">
        <v>225.24</v>
      </c>
      <c r="U1468">
        <v>233.4</v>
      </c>
      <c r="V1468">
        <v>242.08</v>
      </c>
      <c r="W1468">
        <v>250.75</v>
      </c>
      <c r="X1468">
        <v>259.67</v>
      </c>
      <c r="Y1468">
        <v>264.49</v>
      </c>
      <c r="Z1468">
        <v>268.35000000000002</v>
      </c>
      <c r="AA1468">
        <v>273.83999999999997</v>
      </c>
      <c r="AB1468">
        <v>283.05</v>
      </c>
      <c r="AC1468">
        <v>292.22000000000003</v>
      </c>
      <c r="AD1468">
        <v>300.91000000000003</v>
      </c>
      <c r="AE1468">
        <v>309.89999999999998</v>
      </c>
      <c r="AF1468">
        <v>318.95999999999998</v>
      </c>
      <c r="AG1468">
        <v>335.14</v>
      </c>
      <c r="AH1468">
        <v>343.95</v>
      </c>
      <c r="AI1468">
        <v>346.04</v>
      </c>
      <c r="AJ1468">
        <v>347.8</v>
      </c>
      <c r="AK1468">
        <v>349.13</v>
      </c>
    </row>
    <row r="1469" spans="1:37" x14ac:dyDescent="0.3">
      <c r="A1469" s="86" t="str">
        <f t="shared" si="22"/>
        <v>SDGbaseTra_UrbAS_ERTYIXhhd-4</v>
      </c>
      <c r="B1469" s="2" t="s">
        <v>222</v>
      </c>
      <c r="C1469" s="4" t="s">
        <v>233</v>
      </c>
      <c r="D1469" s="7" t="s">
        <v>95</v>
      </c>
      <c r="E1469" t="s">
        <v>88</v>
      </c>
      <c r="F1469">
        <v>173.02</v>
      </c>
      <c r="G1469">
        <v>170.21</v>
      </c>
      <c r="H1469">
        <v>171.22</v>
      </c>
      <c r="I1469">
        <v>176.2</v>
      </c>
      <c r="J1469">
        <v>180.9</v>
      </c>
      <c r="K1469">
        <v>184.8</v>
      </c>
      <c r="L1469">
        <v>189.41</v>
      </c>
      <c r="M1469">
        <v>194.56</v>
      </c>
      <c r="N1469">
        <v>200.11</v>
      </c>
      <c r="O1469">
        <v>206.13</v>
      </c>
      <c r="P1469">
        <v>212.7</v>
      </c>
      <c r="Q1469">
        <v>219.43</v>
      </c>
      <c r="R1469">
        <v>226.69</v>
      </c>
      <c r="S1469">
        <v>234.13</v>
      </c>
      <c r="T1469">
        <v>241.95</v>
      </c>
      <c r="U1469">
        <v>250.7</v>
      </c>
      <c r="V1469">
        <v>259.93</v>
      </c>
      <c r="W1469">
        <v>269.14999999999998</v>
      </c>
      <c r="X1469">
        <v>278.58999999999997</v>
      </c>
      <c r="Y1469">
        <v>283.31</v>
      </c>
      <c r="Z1469">
        <v>287.05</v>
      </c>
      <c r="AA1469">
        <v>292.66000000000003</v>
      </c>
      <c r="AB1469">
        <v>302.61</v>
      </c>
      <c r="AC1469">
        <v>312.26</v>
      </c>
      <c r="AD1469">
        <v>321.42</v>
      </c>
      <c r="AE1469">
        <v>330.88</v>
      </c>
      <c r="AF1469">
        <v>340.4</v>
      </c>
      <c r="AG1469">
        <v>357.88</v>
      </c>
      <c r="AH1469">
        <v>366.26</v>
      </c>
      <c r="AI1469">
        <v>367.92</v>
      </c>
      <c r="AJ1469">
        <v>369.36</v>
      </c>
      <c r="AK1469">
        <v>370.29</v>
      </c>
    </row>
    <row r="1470" spans="1:37" x14ac:dyDescent="0.3">
      <c r="A1470" s="86" t="str">
        <f t="shared" si="22"/>
        <v>SDGbaseTra_UrbAS_ERTYIXhhd-5</v>
      </c>
      <c r="B1470" s="2" t="s">
        <v>222</v>
      </c>
      <c r="C1470" s="4" t="s">
        <v>233</v>
      </c>
      <c r="D1470" s="7" t="s">
        <v>95</v>
      </c>
      <c r="E1470" t="s">
        <v>89</v>
      </c>
      <c r="F1470">
        <v>238.85</v>
      </c>
      <c r="G1470">
        <v>234.02</v>
      </c>
      <c r="H1470">
        <v>237.26</v>
      </c>
      <c r="I1470">
        <v>243.9</v>
      </c>
      <c r="J1470">
        <v>249.93</v>
      </c>
      <c r="K1470">
        <v>255.01</v>
      </c>
      <c r="L1470">
        <v>261.27</v>
      </c>
      <c r="M1470">
        <v>268.20999999999998</v>
      </c>
      <c r="N1470">
        <v>275.73</v>
      </c>
      <c r="O1470">
        <v>283.75</v>
      </c>
      <c r="P1470">
        <v>292.58999999999997</v>
      </c>
      <c r="Q1470">
        <v>301.52</v>
      </c>
      <c r="R1470">
        <v>311.33999999999997</v>
      </c>
      <c r="S1470">
        <v>321.43</v>
      </c>
      <c r="T1470">
        <v>332</v>
      </c>
      <c r="U1470">
        <v>343.97</v>
      </c>
      <c r="V1470">
        <v>356.41</v>
      </c>
      <c r="W1470">
        <v>368.85</v>
      </c>
      <c r="X1470">
        <v>381.56</v>
      </c>
      <c r="Y1470">
        <v>386.33</v>
      </c>
      <c r="Z1470">
        <v>389.86</v>
      </c>
      <c r="AA1470">
        <v>396.68</v>
      </c>
      <c r="AB1470">
        <v>410.68</v>
      </c>
      <c r="AC1470">
        <v>423.68</v>
      </c>
      <c r="AD1470">
        <v>435.88</v>
      </c>
      <c r="AE1470">
        <v>448.43</v>
      </c>
      <c r="AF1470">
        <v>460.99</v>
      </c>
      <c r="AG1470">
        <v>486.4</v>
      </c>
      <c r="AH1470">
        <v>496.17</v>
      </c>
      <c r="AI1470">
        <v>497.2</v>
      </c>
      <c r="AJ1470">
        <v>498.25</v>
      </c>
      <c r="AK1470">
        <v>498.58</v>
      </c>
    </row>
    <row r="1471" spans="1:37" x14ac:dyDescent="0.3">
      <c r="A1471" s="86" t="str">
        <f t="shared" si="22"/>
        <v>SDGbaseTra_UrbAS_ERTYIXhhd-6</v>
      </c>
      <c r="B1471" s="2" t="s">
        <v>222</v>
      </c>
      <c r="C1471" s="4" t="s">
        <v>233</v>
      </c>
      <c r="D1471" s="7" t="s">
        <v>95</v>
      </c>
      <c r="E1471" t="s">
        <v>90</v>
      </c>
      <c r="F1471">
        <v>288.75</v>
      </c>
      <c r="G1471">
        <v>280.13</v>
      </c>
      <c r="H1471">
        <v>286.51</v>
      </c>
      <c r="I1471">
        <v>294.05</v>
      </c>
      <c r="J1471">
        <v>300.23</v>
      </c>
      <c r="K1471">
        <v>306.10000000000002</v>
      </c>
      <c r="L1471">
        <v>313.47000000000003</v>
      </c>
      <c r="M1471">
        <v>321.55</v>
      </c>
      <c r="N1471">
        <v>330.35</v>
      </c>
      <c r="O1471">
        <v>339.58</v>
      </c>
      <c r="P1471">
        <v>349.92</v>
      </c>
      <c r="Q1471">
        <v>360.17</v>
      </c>
      <c r="R1471">
        <v>371.73</v>
      </c>
      <c r="S1471">
        <v>383.65</v>
      </c>
      <c r="T1471">
        <v>396.12</v>
      </c>
      <c r="U1471">
        <v>410.41</v>
      </c>
      <c r="V1471">
        <v>425.01</v>
      </c>
      <c r="W1471">
        <v>439.67</v>
      </c>
      <c r="X1471">
        <v>454.56</v>
      </c>
      <c r="Y1471">
        <v>460.36</v>
      </c>
      <c r="Z1471">
        <v>464.83</v>
      </c>
      <c r="AA1471">
        <v>472.68</v>
      </c>
      <c r="AB1471">
        <v>488.92</v>
      </c>
      <c r="AC1471">
        <v>503.74</v>
      </c>
      <c r="AD1471">
        <v>517.94000000000005</v>
      </c>
      <c r="AE1471">
        <v>532.54</v>
      </c>
      <c r="AF1471">
        <v>547.16999999999996</v>
      </c>
      <c r="AG1471">
        <v>575.9</v>
      </c>
      <c r="AH1471">
        <v>584.52</v>
      </c>
      <c r="AI1471">
        <v>584.66999999999996</v>
      </c>
      <c r="AJ1471">
        <v>584.95000000000005</v>
      </c>
      <c r="AK1471">
        <v>584.21</v>
      </c>
    </row>
    <row r="1472" spans="1:37" x14ac:dyDescent="0.3">
      <c r="A1472" s="86" t="str">
        <f t="shared" si="22"/>
        <v>SDGbaseTra_UrbAS_ERTYIXhhd-7</v>
      </c>
      <c r="B1472" s="2" t="s">
        <v>222</v>
      </c>
      <c r="C1472" s="4" t="s">
        <v>233</v>
      </c>
      <c r="D1472" s="7" t="s">
        <v>95</v>
      </c>
      <c r="E1472" t="s">
        <v>91</v>
      </c>
      <c r="F1472">
        <v>412.51</v>
      </c>
      <c r="G1472">
        <v>397.49</v>
      </c>
      <c r="H1472">
        <v>409.29</v>
      </c>
      <c r="I1472">
        <v>419.34</v>
      </c>
      <c r="J1472">
        <v>426.71</v>
      </c>
      <c r="K1472">
        <v>434.7</v>
      </c>
      <c r="L1472">
        <v>444.96</v>
      </c>
      <c r="M1472">
        <v>456.07</v>
      </c>
      <c r="N1472">
        <v>468.17</v>
      </c>
      <c r="O1472">
        <v>480.68</v>
      </c>
      <c r="P1472">
        <v>494.83</v>
      </c>
      <c r="Q1472">
        <v>508.66</v>
      </c>
      <c r="R1472">
        <v>525.11</v>
      </c>
      <c r="S1472">
        <v>541.91999999999996</v>
      </c>
      <c r="T1472">
        <v>559.44000000000005</v>
      </c>
      <c r="U1472">
        <v>579.67999999999995</v>
      </c>
      <c r="V1472">
        <v>600.07000000000005</v>
      </c>
      <c r="W1472">
        <v>620.62</v>
      </c>
      <c r="X1472">
        <v>641.49</v>
      </c>
      <c r="Y1472">
        <v>649.16</v>
      </c>
      <c r="Z1472">
        <v>654.77</v>
      </c>
      <c r="AA1472">
        <v>664.99</v>
      </c>
      <c r="AB1472">
        <v>687.61</v>
      </c>
      <c r="AC1472">
        <v>707.87</v>
      </c>
      <c r="AD1472">
        <v>727.46</v>
      </c>
      <c r="AE1472">
        <v>747.58</v>
      </c>
      <c r="AF1472">
        <v>767.72</v>
      </c>
      <c r="AG1472">
        <v>807.97</v>
      </c>
      <c r="AH1472">
        <v>817.42</v>
      </c>
      <c r="AI1472">
        <v>816.49</v>
      </c>
      <c r="AJ1472">
        <v>815.84</v>
      </c>
      <c r="AK1472">
        <v>813.55</v>
      </c>
    </row>
    <row r="1473" spans="1:37" x14ac:dyDescent="0.3">
      <c r="A1473" s="86" t="str">
        <f t="shared" si="22"/>
        <v>SDGbaseTra_UrbAS_ERTYIXhhd-8</v>
      </c>
      <c r="B1473" s="2" t="s">
        <v>222</v>
      </c>
      <c r="C1473" s="4" t="s">
        <v>233</v>
      </c>
      <c r="D1473" s="7" t="s">
        <v>95</v>
      </c>
      <c r="E1473" t="s">
        <v>92</v>
      </c>
      <c r="F1473">
        <v>748.01</v>
      </c>
      <c r="G1473">
        <v>714.09</v>
      </c>
      <c r="H1473">
        <v>741.41</v>
      </c>
      <c r="I1473">
        <v>757.99</v>
      </c>
      <c r="J1473">
        <v>766.99</v>
      </c>
      <c r="K1473">
        <v>780.8</v>
      </c>
      <c r="L1473">
        <v>798.9</v>
      </c>
      <c r="M1473">
        <v>818</v>
      </c>
      <c r="N1473">
        <v>838.73</v>
      </c>
      <c r="O1473">
        <v>859.36</v>
      </c>
      <c r="P1473">
        <v>883.36</v>
      </c>
      <c r="Q1473">
        <v>906.36</v>
      </c>
      <c r="R1473">
        <v>936.5</v>
      </c>
      <c r="S1473">
        <v>966.44</v>
      </c>
      <c r="T1473">
        <v>997.45</v>
      </c>
      <c r="U1473">
        <v>1033.67</v>
      </c>
      <c r="V1473">
        <v>1069.45</v>
      </c>
      <c r="W1473">
        <v>1105.76</v>
      </c>
      <c r="X1473">
        <v>1142.74</v>
      </c>
      <c r="Y1473">
        <v>1155.57</v>
      </c>
      <c r="Z1473">
        <v>1163.99</v>
      </c>
      <c r="AA1473">
        <v>1180.01</v>
      </c>
      <c r="AB1473">
        <v>1219.03</v>
      </c>
      <c r="AC1473">
        <v>1253.5</v>
      </c>
      <c r="AD1473">
        <v>1287.3599999999999</v>
      </c>
      <c r="AE1473">
        <v>1322.1</v>
      </c>
      <c r="AF1473">
        <v>1356.83</v>
      </c>
      <c r="AG1473">
        <v>1427.74</v>
      </c>
      <c r="AH1473">
        <v>1438.89</v>
      </c>
      <c r="AI1473">
        <v>1435.02</v>
      </c>
      <c r="AJ1473">
        <v>1431.74</v>
      </c>
      <c r="AK1473">
        <v>1425.09</v>
      </c>
    </row>
    <row r="1474" spans="1:37" x14ac:dyDescent="0.3">
      <c r="A1474" s="86" t="str">
        <f t="shared" ref="A1474:A1537" si="23">_xlfn.CONCAT(C1474,D1474,E1474)</f>
        <v>SDGbaseTra_UrbAS_ERTYIXhhd-9</v>
      </c>
      <c r="B1474" s="2" t="s">
        <v>222</v>
      </c>
      <c r="C1474" s="4" t="s">
        <v>233</v>
      </c>
      <c r="D1474" s="7" t="s">
        <v>95</v>
      </c>
      <c r="E1474" t="s">
        <v>93</v>
      </c>
      <c r="F1474">
        <v>1780.4</v>
      </c>
      <c r="G1474">
        <v>1676.35</v>
      </c>
      <c r="H1474">
        <v>1751.69</v>
      </c>
      <c r="I1474">
        <v>1785.16</v>
      </c>
      <c r="J1474">
        <v>1794.71</v>
      </c>
      <c r="K1474">
        <v>1826.52</v>
      </c>
      <c r="L1474">
        <v>1867.32</v>
      </c>
      <c r="M1474">
        <v>1909.25</v>
      </c>
      <c r="N1474">
        <v>1955.01</v>
      </c>
      <c r="O1474">
        <v>2001.15</v>
      </c>
      <c r="P1474">
        <v>2054.2600000000002</v>
      </c>
      <c r="Q1474">
        <v>2103.92</v>
      </c>
      <c r="R1474">
        <v>2176.11</v>
      </c>
      <c r="S1474">
        <v>2246.0700000000002</v>
      </c>
      <c r="T1474">
        <v>2318.64</v>
      </c>
      <c r="U1474">
        <v>2403.92</v>
      </c>
      <c r="V1474">
        <v>2486.5700000000002</v>
      </c>
      <c r="W1474">
        <v>2571.27</v>
      </c>
      <c r="X1474">
        <v>2658.11</v>
      </c>
      <c r="Y1474">
        <v>2710.46</v>
      </c>
      <c r="Z1474">
        <v>2749.51</v>
      </c>
      <c r="AA1474">
        <v>2790.43</v>
      </c>
      <c r="AB1474">
        <v>2871.03</v>
      </c>
      <c r="AC1474">
        <v>2945.11</v>
      </c>
      <c r="AD1474">
        <v>3022.83</v>
      </c>
      <c r="AE1474">
        <v>3103.18</v>
      </c>
      <c r="AF1474">
        <v>3184.8</v>
      </c>
      <c r="AG1474">
        <v>3316.15</v>
      </c>
      <c r="AH1474">
        <v>3326.7</v>
      </c>
      <c r="AI1474">
        <v>3321.15</v>
      </c>
      <c r="AJ1474">
        <v>3313.4</v>
      </c>
      <c r="AK1474">
        <v>3295.06</v>
      </c>
    </row>
    <row r="1475" spans="1:37" s="17" customFormat="1" x14ac:dyDescent="0.3">
      <c r="A1475" s="86" t="str">
        <f t="shared" si="23"/>
        <v>SDGbaseTra_UrbAS_ERTC_YIXtotal</v>
      </c>
      <c r="B1475" s="15" t="s">
        <v>222</v>
      </c>
      <c r="C1475" s="16" t="s">
        <v>233</v>
      </c>
      <c r="D1475" s="53" t="s">
        <v>224</v>
      </c>
      <c r="E1475" s="17" t="s">
        <v>1</v>
      </c>
      <c r="F1475" s="31">
        <v>5873.17</v>
      </c>
      <c r="G1475" s="31">
        <v>5575.43</v>
      </c>
      <c r="H1475" s="31">
        <v>5743.52</v>
      </c>
      <c r="I1475" s="31">
        <v>5867.02</v>
      </c>
      <c r="J1475" s="31">
        <v>5941.17</v>
      </c>
      <c r="K1475" s="31">
        <v>6059.25</v>
      </c>
      <c r="L1475" s="31">
        <v>6197.59</v>
      </c>
      <c r="M1475" s="31">
        <v>6339.95</v>
      </c>
      <c r="N1475" s="31">
        <v>6496.28</v>
      </c>
      <c r="O1475" s="31">
        <v>6669.53</v>
      </c>
      <c r="P1475" s="31">
        <v>6860.75</v>
      </c>
      <c r="Q1475" s="31">
        <v>7047.92</v>
      </c>
      <c r="R1475" s="31">
        <v>7278.3</v>
      </c>
      <c r="S1475" s="31">
        <v>7508.54</v>
      </c>
      <c r="T1475" s="31">
        <v>7751.96</v>
      </c>
      <c r="U1475" s="31">
        <v>8032.32</v>
      </c>
      <c r="V1475" s="31">
        <v>8305.8700000000008</v>
      </c>
      <c r="W1475" s="31">
        <v>8588.99</v>
      </c>
      <c r="X1475" s="31">
        <v>8884.92</v>
      </c>
      <c r="Y1475" s="31">
        <v>9162.94</v>
      </c>
      <c r="Z1475" s="31">
        <v>9400.09</v>
      </c>
      <c r="AA1475" s="31">
        <v>9589.8700000000008</v>
      </c>
      <c r="AB1475" s="31">
        <v>9834.17</v>
      </c>
      <c r="AC1475" s="31">
        <v>10088.49</v>
      </c>
      <c r="AD1475" s="31">
        <v>10364.68</v>
      </c>
      <c r="AE1475" s="31">
        <v>10650.61</v>
      </c>
      <c r="AF1475" s="31">
        <v>10945.88</v>
      </c>
      <c r="AG1475" s="31">
        <v>11281.64</v>
      </c>
      <c r="AH1475" s="31">
        <v>11404.56</v>
      </c>
      <c r="AI1475" s="31">
        <v>11495.05</v>
      </c>
      <c r="AJ1475" s="31">
        <v>11556.61</v>
      </c>
      <c r="AK1475" s="31">
        <v>11578.45</v>
      </c>
    </row>
    <row r="1476" spans="1:37" s="17" customFormat="1" x14ac:dyDescent="0.3">
      <c r="A1476" s="86" t="str">
        <f t="shared" si="23"/>
        <v>SDGbaseTra_UrbAS_ERTTINSXent-n</v>
      </c>
      <c r="B1476" s="15" t="s">
        <v>222</v>
      </c>
      <c r="C1476" s="16" t="s">
        <v>233</v>
      </c>
      <c r="D1476" s="53" t="s">
        <v>94</v>
      </c>
      <c r="E1476" s="17" t="s">
        <v>82</v>
      </c>
      <c r="F1476" s="28">
        <v>0.14000000000000001</v>
      </c>
      <c r="G1476" s="28">
        <v>0.17</v>
      </c>
      <c r="H1476" s="28">
        <v>0.16</v>
      </c>
      <c r="I1476" s="28">
        <v>0.18</v>
      </c>
      <c r="J1476" s="28">
        <v>0.21</v>
      </c>
      <c r="K1476" s="28">
        <v>0.22</v>
      </c>
      <c r="L1476" s="28">
        <v>0.22</v>
      </c>
      <c r="M1476" s="28">
        <v>0.23</v>
      </c>
      <c r="N1476" s="28">
        <v>0.24</v>
      </c>
      <c r="O1476" s="28">
        <v>0.24</v>
      </c>
      <c r="P1476" s="28">
        <v>0.25</v>
      </c>
      <c r="Q1476" s="28">
        <v>0.26</v>
      </c>
      <c r="R1476" s="28">
        <v>0.25</v>
      </c>
      <c r="S1476" s="28">
        <v>0.25</v>
      </c>
      <c r="T1476" s="28">
        <v>0.24</v>
      </c>
      <c r="U1476" s="28">
        <v>0.24</v>
      </c>
      <c r="V1476" s="28">
        <v>0.23</v>
      </c>
      <c r="W1476" s="28">
        <v>0.23</v>
      </c>
      <c r="X1476" s="28">
        <v>0.23</v>
      </c>
      <c r="Y1476" s="28">
        <v>0.22</v>
      </c>
      <c r="Z1476" s="28">
        <v>0.23</v>
      </c>
      <c r="AA1476" s="28">
        <v>0.23</v>
      </c>
      <c r="AB1476" s="28">
        <v>0.24</v>
      </c>
      <c r="AC1476" s="28">
        <v>0.24</v>
      </c>
      <c r="AD1476" s="28">
        <v>0.24</v>
      </c>
      <c r="AE1476" s="28">
        <v>0.23</v>
      </c>
      <c r="AF1476" s="28">
        <v>0.23</v>
      </c>
      <c r="AG1476" s="28">
        <v>0.23</v>
      </c>
      <c r="AH1476" s="28">
        <v>0.23</v>
      </c>
      <c r="AI1476" s="28">
        <v>0.22</v>
      </c>
      <c r="AJ1476" s="28">
        <v>0.23</v>
      </c>
      <c r="AK1476" s="28">
        <v>0.23</v>
      </c>
    </row>
    <row r="1477" spans="1:37" s="17" customFormat="1" x14ac:dyDescent="0.3">
      <c r="A1477" s="86" t="str">
        <f t="shared" si="23"/>
        <v>SDGbaseTra_UrbAS_ERTTINSXent-e</v>
      </c>
      <c r="B1477" s="15" t="s">
        <v>222</v>
      </c>
      <c r="C1477" s="16" t="s">
        <v>233</v>
      </c>
      <c r="D1477" s="53" t="s">
        <v>94</v>
      </c>
      <c r="E1477" s="17" t="s">
        <v>83</v>
      </c>
      <c r="F1477" s="17">
        <v>0.11</v>
      </c>
      <c r="G1477" s="17">
        <v>0.12</v>
      </c>
      <c r="H1477" s="17">
        <v>0.12</v>
      </c>
      <c r="I1477" s="17">
        <v>0.12</v>
      </c>
      <c r="J1477" s="17">
        <v>0.12</v>
      </c>
      <c r="K1477" s="17">
        <v>0.12</v>
      </c>
      <c r="L1477" s="17">
        <v>0.12</v>
      </c>
      <c r="M1477" s="17">
        <v>0.12</v>
      </c>
      <c r="N1477" s="17">
        <v>0.12</v>
      </c>
      <c r="O1477" s="17">
        <v>0.12</v>
      </c>
      <c r="P1477" s="17">
        <v>0.12</v>
      </c>
      <c r="Q1477" s="17">
        <v>0.11</v>
      </c>
      <c r="R1477" s="17">
        <v>0.12</v>
      </c>
      <c r="S1477" s="17">
        <v>0.12</v>
      </c>
      <c r="T1477" s="17">
        <v>0.11</v>
      </c>
      <c r="U1477" s="17">
        <v>0.11</v>
      </c>
      <c r="V1477" s="17">
        <v>0.11</v>
      </c>
      <c r="W1477" s="17">
        <v>0.11</v>
      </c>
      <c r="X1477" s="17">
        <v>0.11</v>
      </c>
      <c r="Y1477" s="17">
        <v>0.11</v>
      </c>
      <c r="Z1477" s="17">
        <v>0.11</v>
      </c>
      <c r="AA1477" s="17">
        <v>0.11</v>
      </c>
      <c r="AB1477" s="17">
        <v>0.11</v>
      </c>
      <c r="AC1477" s="17">
        <v>0.11</v>
      </c>
      <c r="AD1477" s="17">
        <v>0.11</v>
      </c>
      <c r="AE1477" s="17">
        <v>0.11</v>
      </c>
      <c r="AF1477" s="17">
        <v>0.1</v>
      </c>
      <c r="AG1477" s="17">
        <v>0.11</v>
      </c>
      <c r="AH1477" s="17">
        <v>0.11</v>
      </c>
      <c r="AI1477" s="17">
        <v>0.11</v>
      </c>
      <c r="AJ1477" s="17">
        <v>0.11</v>
      </c>
      <c r="AK1477" s="17">
        <v>0.11</v>
      </c>
    </row>
    <row r="1478" spans="1:37" x14ac:dyDescent="0.3">
      <c r="A1478" s="86" t="str">
        <f t="shared" si="23"/>
        <v>SDGbaseTra_UrbAS_ERTTINSXhhd-0</v>
      </c>
      <c r="B1478" s="2" t="s">
        <v>222</v>
      </c>
      <c r="C1478" s="4" t="s">
        <v>233</v>
      </c>
      <c r="D1478" s="7" t="s">
        <v>94</v>
      </c>
      <c r="E1478" t="s">
        <v>84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</row>
    <row r="1479" spans="1:37" x14ac:dyDescent="0.3">
      <c r="A1479" s="86" t="str">
        <f t="shared" si="23"/>
        <v>SDGbaseTra_UrbAS_ERTTINSXhhd-1</v>
      </c>
      <c r="B1479" s="2" t="s">
        <v>222</v>
      </c>
      <c r="C1479" s="4" t="s">
        <v>233</v>
      </c>
      <c r="D1479" s="7" t="s">
        <v>94</v>
      </c>
      <c r="E1479" t="s">
        <v>85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0.01</v>
      </c>
      <c r="O1479">
        <v>0.01</v>
      </c>
      <c r="P1479">
        <v>0.01</v>
      </c>
      <c r="Q1479">
        <v>0.01</v>
      </c>
      <c r="R1479">
        <v>0.01</v>
      </c>
      <c r="S1479">
        <v>0.01</v>
      </c>
      <c r="T1479">
        <v>0.01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</row>
    <row r="1480" spans="1:37" x14ac:dyDescent="0.3">
      <c r="A1480" s="86" t="str">
        <f t="shared" si="23"/>
        <v>SDGbaseTra_UrbAS_ERTTINSXhhd-2</v>
      </c>
      <c r="B1480" s="2" t="s">
        <v>222</v>
      </c>
      <c r="C1480" s="4" t="s">
        <v>233</v>
      </c>
      <c r="D1480" s="7" t="s">
        <v>94</v>
      </c>
      <c r="E1480" t="s">
        <v>86</v>
      </c>
      <c r="F1480">
        <v>0.01</v>
      </c>
      <c r="G1480">
        <v>0.01</v>
      </c>
      <c r="H1480">
        <v>0.01</v>
      </c>
      <c r="I1480">
        <v>0.01</v>
      </c>
      <c r="J1480">
        <v>0.01</v>
      </c>
      <c r="K1480">
        <v>0.01</v>
      </c>
      <c r="L1480">
        <v>0.01</v>
      </c>
      <c r="M1480">
        <v>0.01</v>
      </c>
      <c r="N1480">
        <v>0.01</v>
      </c>
      <c r="O1480">
        <v>0.01</v>
      </c>
      <c r="P1480">
        <v>0.01</v>
      </c>
      <c r="Q1480">
        <v>0.01</v>
      </c>
      <c r="R1480">
        <v>0.01</v>
      </c>
      <c r="S1480">
        <v>0.01</v>
      </c>
      <c r="T1480">
        <v>0.01</v>
      </c>
      <c r="U1480">
        <v>0.01</v>
      </c>
      <c r="V1480">
        <v>0.01</v>
      </c>
      <c r="W1480">
        <v>0.01</v>
      </c>
      <c r="X1480">
        <v>0.01</v>
      </c>
      <c r="Y1480">
        <v>0.01</v>
      </c>
      <c r="Z1480">
        <v>0.01</v>
      </c>
      <c r="AA1480">
        <v>0.01</v>
      </c>
      <c r="AB1480">
        <v>0.01</v>
      </c>
      <c r="AC1480">
        <v>0.01</v>
      </c>
      <c r="AD1480">
        <v>0.01</v>
      </c>
      <c r="AE1480">
        <v>0.01</v>
      </c>
      <c r="AF1480">
        <v>0.01</v>
      </c>
      <c r="AG1480">
        <v>0.01</v>
      </c>
      <c r="AH1480">
        <v>0.01</v>
      </c>
      <c r="AI1480">
        <v>0.01</v>
      </c>
      <c r="AJ1480">
        <v>0.01</v>
      </c>
      <c r="AK1480">
        <v>0.01</v>
      </c>
    </row>
    <row r="1481" spans="1:37" x14ac:dyDescent="0.3">
      <c r="A1481" s="86" t="str">
        <f t="shared" si="23"/>
        <v>SDGbaseTra_UrbAS_ERTTINSXhhd-3</v>
      </c>
      <c r="B1481" s="2" t="s">
        <v>222</v>
      </c>
      <c r="C1481" s="4" t="s">
        <v>233</v>
      </c>
      <c r="D1481" s="7" t="s">
        <v>94</v>
      </c>
      <c r="E1481" t="s">
        <v>87</v>
      </c>
      <c r="F1481">
        <v>0.01</v>
      </c>
      <c r="G1481">
        <v>0.01</v>
      </c>
      <c r="H1481">
        <v>0.01</v>
      </c>
      <c r="I1481">
        <v>0.01</v>
      </c>
      <c r="J1481">
        <v>0.01</v>
      </c>
      <c r="K1481">
        <v>0.02</v>
      </c>
      <c r="L1481">
        <v>0.02</v>
      </c>
      <c r="M1481">
        <v>0.02</v>
      </c>
      <c r="N1481">
        <v>0.02</v>
      </c>
      <c r="O1481">
        <v>0.02</v>
      </c>
      <c r="P1481">
        <v>0.02</v>
      </c>
      <c r="Q1481">
        <v>0.02</v>
      </c>
      <c r="R1481">
        <v>0.02</v>
      </c>
      <c r="S1481">
        <v>0.02</v>
      </c>
      <c r="T1481">
        <v>0.02</v>
      </c>
      <c r="U1481">
        <v>0.02</v>
      </c>
      <c r="V1481">
        <v>0.02</v>
      </c>
      <c r="W1481">
        <v>0.02</v>
      </c>
      <c r="X1481">
        <v>0.02</v>
      </c>
      <c r="Y1481">
        <v>0.02</v>
      </c>
      <c r="Z1481">
        <v>0.02</v>
      </c>
      <c r="AA1481">
        <v>0.02</v>
      </c>
      <c r="AB1481">
        <v>0.02</v>
      </c>
      <c r="AC1481">
        <v>0.02</v>
      </c>
      <c r="AD1481">
        <v>0.02</v>
      </c>
      <c r="AE1481">
        <v>0.02</v>
      </c>
      <c r="AF1481">
        <v>0.02</v>
      </c>
      <c r="AG1481">
        <v>0.02</v>
      </c>
      <c r="AH1481">
        <v>0.02</v>
      </c>
      <c r="AI1481">
        <v>0.02</v>
      </c>
      <c r="AJ1481">
        <v>0.02</v>
      </c>
      <c r="AK1481">
        <v>0.02</v>
      </c>
    </row>
    <row r="1482" spans="1:37" x14ac:dyDescent="0.3">
      <c r="A1482" s="86" t="str">
        <f t="shared" si="23"/>
        <v>SDGbaseTra_UrbAS_ERTTINSXhhd-4</v>
      </c>
      <c r="B1482" s="2" t="s">
        <v>222</v>
      </c>
      <c r="C1482" s="4" t="s">
        <v>233</v>
      </c>
      <c r="D1482" s="7" t="s">
        <v>94</v>
      </c>
      <c r="E1482" t="s">
        <v>88</v>
      </c>
      <c r="F1482">
        <v>0.02</v>
      </c>
      <c r="G1482">
        <v>0.02</v>
      </c>
      <c r="H1482">
        <v>0.02</v>
      </c>
      <c r="I1482">
        <v>0.03</v>
      </c>
      <c r="J1482">
        <v>0.03</v>
      </c>
      <c r="K1482">
        <v>0.03</v>
      </c>
      <c r="L1482">
        <v>0.03</v>
      </c>
      <c r="M1482">
        <v>0.03</v>
      </c>
      <c r="N1482">
        <v>0.03</v>
      </c>
      <c r="O1482">
        <v>0.03</v>
      </c>
      <c r="P1482">
        <v>0.03</v>
      </c>
      <c r="Q1482">
        <v>0.04</v>
      </c>
      <c r="R1482">
        <v>0.03</v>
      </c>
      <c r="S1482">
        <v>0.03</v>
      </c>
      <c r="T1482">
        <v>0.03</v>
      </c>
      <c r="U1482">
        <v>0.03</v>
      </c>
      <c r="V1482">
        <v>0.03</v>
      </c>
      <c r="W1482">
        <v>0.03</v>
      </c>
      <c r="X1482">
        <v>0.03</v>
      </c>
      <c r="Y1482">
        <v>0.03</v>
      </c>
      <c r="Z1482">
        <v>0.03</v>
      </c>
      <c r="AA1482">
        <v>0.03</v>
      </c>
      <c r="AB1482">
        <v>0.03</v>
      </c>
      <c r="AC1482">
        <v>0.03</v>
      </c>
      <c r="AD1482">
        <v>0.03</v>
      </c>
      <c r="AE1482">
        <v>0.03</v>
      </c>
      <c r="AF1482">
        <v>0.03</v>
      </c>
      <c r="AG1482">
        <v>0.03</v>
      </c>
      <c r="AH1482">
        <v>0.03</v>
      </c>
      <c r="AI1482">
        <v>0.03</v>
      </c>
      <c r="AJ1482">
        <v>0.03</v>
      </c>
      <c r="AK1482">
        <v>0.03</v>
      </c>
    </row>
    <row r="1483" spans="1:37" x14ac:dyDescent="0.3">
      <c r="A1483" s="86" t="str">
        <f t="shared" si="23"/>
        <v>SDGbaseTra_UrbAS_ERTTINSXhhd-5</v>
      </c>
      <c r="B1483" s="2" t="s">
        <v>222</v>
      </c>
      <c r="C1483" s="4" t="s">
        <v>233</v>
      </c>
      <c r="D1483" s="7" t="s">
        <v>94</v>
      </c>
      <c r="E1483" t="s">
        <v>89</v>
      </c>
      <c r="F1483">
        <v>0.04</v>
      </c>
      <c r="G1483">
        <v>0.05</v>
      </c>
      <c r="H1483">
        <v>0.04</v>
      </c>
      <c r="I1483">
        <v>0.05</v>
      </c>
      <c r="J1483">
        <v>0.06</v>
      </c>
      <c r="K1483">
        <v>0.06</v>
      </c>
      <c r="L1483">
        <v>0.06</v>
      </c>
      <c r="M1483">
        <v>0.06</v>
      </c>
      <c r="N1483">
        <v>0.06</v>
      </c>
      <c r="O1483">
        <v>7.0000000000000007E-2</v>
      </c>
      <c r="P1483">
        <v>7.0000000000000007E-2</v>
      </c>
      <c r="Q1483">
        <v>7.0000000000000007E-2</v>
      </c>
      <c r="R1483">
        <v>7.0000000000000007E-2</v>
      </c>
      <c r="S1483">
        <v>7.0000000000000007E-2</v>
      </c>
      <c r="T1483">
        <v>7.0000000000000007E-2</v>
      </c>
      <c r="U1483">
        <v>0.06</v>
      </c>
      <c r="V1483">
        <v>0.06</v>
      </c>
      <c r="W1483">
        <v>0.06</v>
      </c>
      <c r="X1483">
        <v>0.06</v>
      </c>
      <c r="Y1483">
        <v>0.06</v>
      </c>
      <c r="Z1483">
        <v>0.06</v>
      </c>
      <c r="AA1483">
        <v>0.06</v>
      </c>
      <c r="AB1483">
        <v>0.06</v>
      </c>
      <c r="AC1483">
        <v>0.06</v>
      </c>
      <c r="AD1483">
        <v>0.06</v>
      </c>
      <c r="AE1483">
        <v>0.06</v>
      </c>
      <c r="AF1483">
        <v>0.06</v>
      </c>
      <c r="AG1483">
        <v>0.06</v>
      </c>
      <c r="AH1483">
        <v>0.06</v>
      </c>
      <c r="AI1483">
        <v>0.06</v>
      </c>
      <c r="AJ1483">
        <v>0.06</v>
      </c>
      <c r="AK1483">
        <v>0.06</v>
      </c>
    </row>
    <row r="1484" spans="1:37" x14ac:dyDescent="0.3">
      <c r="A1484" s="86" t="str">
        <f t="shared" si="23"/>
        <v>SDGbaseTra_UrbAS_ERTTINSXhhd-6</v>
      </c>
      <c r="B1484" s="2" t="s">
        <v>222</v>
      </c>
      <c r="C1484" s="4" t="s">
        <v>233</v>
      </c>
      <c r="D1484" s="7" t="s">
        <v>94</v>
      </c>
      <c r="E1484" t="s">
        <v>90</v>
      </c>
      <c r="F1484">
        <v>0.05</v>
      </c>
      <c r="G1484">
        <v>0.06</v>
      </c>
      <c r="H1484">
        <v>0.06</v>
      </c>
      <c r="I1484">
        <v>7.0000000000000007E-2</v>
      </c>
      <c r="J1484">
        <v>0.08</v>
      </c>
      <c r="K1484">
        <v>0.08</v>
      </c>
      <c r="L1484">
        <v>0.08</v>
      </c>
      <c r="M1484">
        <v>0.08</v>
      </c>
      <c r="N1484">
        <v>0.09</v>
      </c>
      <c r="O1484">
        <v>0.09</v>
      </c>
      <c r="P1484">
        <v>0.09</v>
      </c>
      <c r="Q1484">
        <v>0.1</v>
      </c>
      <c r="R1484">
        <v>0.09</v>
      </c>
      <c r="S1484">
        <v>0.09</v>
      </c>
      <c r="T1484">
        <v>0.09</v>
      </c>
      <c r="U1484">
        <v>0.09</v>
      </c>
      <c r="V1484">
        <v>0.09</v>
      </c>
      <c r="W1484">
        <v>0.08</v>
      </c>
      <c r="X1484">
        <v>0.08</v>
      </c>
      <c r="Y1484">
        <v>0.08</v>
      </c>
      <c r="Z1484">
        <v>0.08</v>
      </c>
      <c r="AA1484">
        <v>0.09</v>
      </c>
      <c r="AB1484">
        <v>0.09</v>
      </c>
      <c r="AC1484">
        <v>0.09</v>
      </c>
      <c r="AD1484">
        <v>0.09</v>
      </c>
      <c r="AE1484">
        <v>0.09</v>
      </c>
      <c r="AF1484">
        <v>0.08</v>
      </c>
      <c r="AG1484">
        <v>0.08</v>
      </c>
      <c r="AH1484">
        <v>0.08</v>
      </c>
      <c r="AI1484">
        <v>0.08</v>
      </c>
      <c r="AJ1484">
        <v>0.08</v>
      </c>
      <c r="AK1484">
        <v>0.08</v>
      </c>
    </row>
    <row r="1485" spans="1:37" x14ac:dyDescent="0.3">
      <c r="A1485" s="86" t="str">
        <f t="shared" si="23"/>
        <v>SDGbaseTra_UrbAS_ERTTINSXhhd-7</v>
      </c>
      <c r="B1485" s="2" t="s">
        <v>222</v>
      </c>
      <c r="C1485" s="4" t="s">
        <v>233</v>
      </c>
      <c r="D1485" s="7" t="s">
        <v>94</v>
      </c>
      <c r="E1485" t="s">
        <v>91</v>
      </c>
      <c r="F1485">
        <v>0.08</v>
      </c>
      <c r="G1485">
        <v>0.1</v>
      </c>
      <c r="H1485">
        <v>0.1</v>
      </c>
      <c r="I1485">
        <v>0.11</v>
      </c>
      <c r="J1485">
        <v>0.13</v>
      </c>
      <c r="K1485">
        <v>0.13</v>
      </c>
      <c r="L1485">
        <v>0.13</v>
      </c>
      <c r="M1485">
        <v>0.14000000000000001</v>
      </c>
      <c r="N1485">
        <v>0.14000000000000001</v>
      </c>
      <c r="O1485">
        <v>0.14000000000000001</v>
      </c>
      <c r="P1485">
        <v>0.15</v>
      </c>
      <c r="Q1485">
        <v>0.15</v>
      </c>
      <c r="R1485">
        <v>0.15</v>
      </c>
      <c r="S1485">
        <v>0.15</v>
      </c>
      <c r="T1485">
        <v>0.14000000000000001</v>
      </c>
      <c r="U1485">
        <v>0.14000000000000001</v>
      </c>
      <c r="V1485">
        <v>0.14000000000000001</v>
      </c>
      <c r="W1485">
        <v>0.13</v>
      </c>
      <c r="X1485">
        <v>0.13</v>
      </c>
      <c r="Y1485">
        <v>0.13</v>
      </c>
      <c r="Z1485">
        <v>0.13</v>
      </c>
      <c r="AA1485">
        <v>0.14000000000000001</v>
      </c>
      <c r="AB1485">
        <v>0.14000000000000001</v>
      </c>
      <c r="AC1485">
        <v>0.14000000000000001</v>
      </c>
      <c r="AD1485">
        <v>0.14000000000000001</v>
      </c>
      <c r="AE1485">
        <v>0.14000000000000001</v>
      </c>
      <c r="AF1485">
        <v>0.14000000000000001</v>
      </c>
      <c r="AG1485">
        <v>0.13</v>
      </c>
      <c r="AH1485">
        <v>0.13</v>
      </c>
      <c r="AI1485">
        <v>0.13</v>
      </c>
      <c r="AJ1485">
        <v>0.13</v>
      </c>
      <c r="AK1485">
        <v>0.13</v>
      </c>
    </row>
    <row r="1486" spans="1:37" x14ac:dyDescent="0.3">
      <c r="A1486" s="86" t="str">
        <f t="shared" si="23"/>
        <v>SDGbaseTra_UrbAS_ERTTINSXhhd-8</v>
      </c>
      <c r="B1486" s="2" t="s">
        <v>222</v>
      </c>
      <c r="C1486" s="4" t="s">
        <v>233</v>
      </c>
      <c r="D1486" s="7" t="s">
        <v>94</v>
      </c>
      <c r="E1486" t="s">
        <v>92</v>
      </c>
      <c r="F1486">
        <v>0.15</v>
      </c>
      <c r="G1486">
        <v>0.18</v>
      </c>
      <c r="H1486">
        <v>0.17</v>
      </c>
      <c r="I1486">
        <v>0.2</v>
      </c>
      <c r="J1486">
        <v>0.23</v>
      </c>
      <c r="K1486">
        <v>0.23</v>
      </c>
      <c r="L1486">
        <v>0.24</v>
      </c>
      <c r="M1486">
        <v>0.25</v>
      </c>
      <c r="N1486">
        <v>0.25</v>
      </c>
      <c r="O1486">
        <v>0.26</v>
      </c>
      <c r="P1486">
        <v>0.27</v>
      </c>
      <c r="Q1486">
        <v>0.28000000000000003</v>
      </c>
      <c r="R1486">
        <v>0.27</v>
      </c>
      <c r="S1486">
        <v>0.26</v>
      </c>
      <c r="T1486">
        <v>0.26</v>
      </c>
      <c r="U1486">
        <v>0.25</v>
      </c>
      <c r="V1486">
        <v>0.25</v>
      </c>
      <c r="W1486">
        <v>0.24</v>
      </c>
      <c r="X1486">
        <v>0.24</v>
      </c>
      <c r="Y1486">
        <v>0.24</v>
      </c>
      <c r="Z1486">
        <v>0.24</v>
      </c>
      <c r="AA1486">
        <v>0.25</v>
      </c>
      <c r="AB1486">
        <v>0.25</v>
      </c>
      <c r="AC1486">
        <v>0.25</v>
      </c>
      <c r="AD1486">
        <v>0.25</v>
      </c>
      <c r="AE1486">
        <v>0.25</v>
      </c>
      <c r="AF1486">
        <v>0.25</v>
      </c>
      <c r="AG1486">
        <v>0.24</v>
      </c>
      <c r="AH1486">
        <v>0.24</v>
      </c>
      <c r="AI1486">
        <v>0.24</v>
      </c>
      <c r="AJ1486">
        <v>0.24</v>
      </c>
      <c r="AK1486">
        <v>0.24</v>
      </c>
    </row>
    <row r="1487" spans="1:37" s="17" customFormat="1" x14ac:dyDescent="0.3">
      <c r="A1487" s="86" t="str">
        <f t="shared" si="23"/>
        <v>SDGbaseTra_UrbAS_ERTTINSXhhd-9</v>
      </c>
      <c r="B1487" s="15" t="s">
        <v>222</v>
      </c>
      <c r="C1487" s="16" t="s">
        <v>233</v>
      </c>
      <c r="D1487" s="53" t="s">
        <v>94</v>
      </c>
      <c r="E1487" s="17" t="s">
        <v>93</v>
      </c>
      <c r="F1487" s="28">
        <v>0.2</v>
      </c>
      <c r="G1487" s="28">
        <v>0.24</v>
      </c>
      <c r="H1487" s="28">
        <v>0.23</v>
      </c>
      <c r="I1487" s="28">
        <v>0.26</v>
      </c>
      <c r="J1487" s="28">
        <v>0.3</v>
      </c>
      <c r="K1487" s="28">
        <v>0.31</v>
      </c>
      <c r="L1487" s="28">
        <v>0.32</v>
      </c>
      <c r="M1487" s="28">
        <v>0.33</v>
      </c>
      <c r="N1487" s="28">
        <v>0.34</v>
      </c>
      <c r="O1487" s="28">
        <v>0.34</v>
      </c>
      <c r="P1487" s="28">
        <v>0.36</v>
      </c>
      <c r="Q1487" s="28">
        <v>0.37</v>
      </c>
      <c r="R1487" s="28">
        <v>0.36</v>
      </c>
      <c r="S1487" s="28">
        <v>0.35</v>
      </c>
      <c r="T1487" s="28">
        <v>0.34</v>
      </c>
      <c r="U1487" s="28">
        <v>0.34</v>
      </c>
      <c r="V1487" s="28">
        <v>0.33</v>
      </c>
      <c r="W1487" s="28">
        <v>0.32</v>
      </c>
      <c r="X1487" s="28">
        <v>0.32</v>
      </c>
      <c r="Y1487" s="28">
        <v>0.32</v>
      </c>
      <c r="Z1487" s="28">
        <v>0.32</v>
      </c>
      <c r="AA1487" s="28">
        <v>0.33</v>
      </c>
      <c r="AB1487" s="28">
        <v>0.33</v>
      </c>
      <c r="AC1487" s="28">
        <v>0.33</v>
      </c>
      <c r="AD1487" s="28">
        <v>0.33</v>
      </c>
      <c r="AE1487" s="28">
        <v>0.33</v>
      </c>
      <c r="AF1487" s="28">
        <v>0.33</v>
      </c>
      <c r="AG1487" s="28">
        <v>0.32</v>
      </c>
      <c r="AH1487" s="28">
        <v>0.32</v>
      </c>
      <c r="AI1487" s="28">
        <v>0.32</v>
      </c>
      <c r="AJ1487" s="28">
        <v>0.32</v>
      </c>
      <c r="AK1487" s="28">
        <v>0.32</v>
      </c>
    </row>
    <row r="1488" spans="1:37" x14ac:dyDescent="0.3">
      <c r="A1488" s="86" t="str">
        <f t="shared" si="23"/>
        <v>SDGbaseTra_UrbAS_ERTMPSXent-n</v>
      </c>
      <c r="B1488" s="2" t="s">
        <v>222</v>
      </c>
      <c r="C1488" s="4" t="s">
        <v>233</v>
      </c>
      <c r="D1488" s="7" t="s">
        <v>81</v>
      </c>
      <c r="E1488" t="s">
        <v>82</v>
      </c>
      <c r="F1488">
        <v>0.44</v>
      </c>
      <c r="G1488">
        <v>0.44</v>
      </c>
      <c r="H1488">
        <v>0.44</v>
      </c>
      <c r="I1488">
        <v>0.44</v>
      </c>
      <c r="J1488">
        <v>0.44</v>
      </c>
      <c r="K1488">
        <v>0.44</v>
      </c>
      <c r="L1488">
        <v>0.44</v>
      </c>
      <c r="M1488">
        <v>0.44</v>
      </c>
      <c r="N1488">
        <v>0.44</v>
      </c>
      <c r="O1488">
        <v>0.44</v>
      </c>
      <c r="P1488">
        <v>0.44</v>
      </c>
      <c r="Q1488">
        <v>0.44</v>
      </c>
      <c r="R1488">
        <v>0.44</v>
      </c>
      <c r="S1488">
        <v>0.44</v>
      </c>
      <c r="T1488">
        <v>0.44</v>
      </c>
      <c r="U1488">
        <v>0.44</v>
      </c>
      <c r="V1488">
        <v>0.44</v>
      </c>
      <c r="W1488">
        <v>0.44</v>
      </c>
      <c r="X1488">
        <v>0.44</v>
      </c>
      <c r="Y1488">
        <v>0.44</v>
      </c>
      <c r="Z1488">
        <v>0.44</v>
      </c>
      <c r="AA1488">
        <v>0.44</v>
      </c>
      <c r="AB1488">
        <v>0.44</v>
      </c>
      <c r="AC1488">
        <v>0.44</v>
      </c>
      <c r="AD1488">
        <v>0.44</v>
      </c>
      <c r="AE1488">
        <v>0.44</v>
      </c>
      <c r="AF1488">
        <v>0.44</v>
      </c>
      <c r="AG1488">
        <v>0.44</v>
      </c>
      <c r="AH1488">
        <v>0.44</v>
      </c>
      <c r="AI1488">
        <v>0.44</v>
      </c>
      <c r="AJ1488">
        <v>0.44</v>
      </c>
      <c r="AK1488">
        <v>0.44</v>
      </c>
    </row>
    <row r="1489" spans="1:37" x14ac:dyDescent="0.3">
      <c r="A1489" s="86" t="str">
        <f t="shared" si="23"/>
        <v>SDGbaseTra_UrbAS_ERTMPSXent-e</v>
      </c>
      <c r="B1489" s="2" t="s">
        <v>222</v>
      </c>
      <c r="C1489" s="4" t="s">
        <v>233</v>
      </c>
      <c r="D1489" s="7" t="s">
        <v>81</v>
      </c>
      <c r="E1489" t="s">
        <v>83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1</v>
      </c>
      <c r="P1489">
        <v>1</v>
      </c>
      <c r="Q1489">
        <v>1</v>
      </c>
      <c r="R1489">
        <v>1</v>
      </c>
      <c r="S1489">
        <v>1</v>
      </c>
      <c r="T1489">
        <v>1</v>
      </c>
      <c r="U1489">
        <v>1</v>
      </c>
      <c r="V1489">
        <v>1</v>
      </c>
      <c r="W1489">
        <v>1</v>
      </c>
      <c r="X1489">
        <v>1</v>
      </c>
      <c r="Y1489">
        <v>1</v>
      </c>
      <c r="Z1489">
        <v>1</v>
      </c>
      <c r="AA1489">
        <v>1</v>
      </c>
      <c r="AB1489">
        <v>1</v>
      </c>
      <c r="AC1489">
        <v>1</v>
      </c>
      <c r="AD1489">
        <v>1</v>
      </c>
      <c r="AE1489">
        <v>1</v>
      </c>
      <c r="AF1489">
        <v>1</v>
      </c>
      <c r="AG1489">
        <v>1</v>
      </c>
      <c r="AH1489">
        <v>1</v>
      </c>
      <c r="AI1489">
        <v>1</v>
      </c>
      <c r="AJ1489">
        <v>1</v>
      </c>
      <c r="AK1489">
        <v>1</v>
      </c>
    </row>
    <row r="1490" spans="1:37" x14ac:dyDescent="0.3">
      <c r="A1490" s="86" t="str">
        <f t="shared" si="23"/>
        <v>SDGbaseTra_UrbAS_ERTMPSXhhd-0</v>
      </c>
      <c r="B1490" s="2" t="s">
        <v>222</v>
      </c>
      <c r="C1490" s="4" t="s">
        <v>233</v>
      </c>
      <c r="D1490" s="7" t="s">
        <v>81</v>
      </c>
      <c r="E1490" t="s">
        <v>84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0.01</v>
      </c>
      <c r="S1490">
        <v>0.01</v>
      </c>
      <c r="T1490">
        <v>0.01</v>
      </c>
      <c r="U1490">
        <v>0.01</v>
      </c>
      <c r="V1490">
        <v>0.01</v>
      </c>
      <c r="W1490">
        <v>0.01</v>
      </c>
      <c r="X1490">
        <v>0.01</v>
      </c>
      <c r="Y1490">
        <v>0.01</v>
      </c>
      <c r="Z1490">
        <v>0.01</v>
      </c>
      <c r="AA1490">
        <v>0.01</v>
      </c>
      <c r="AB1490">
        <v>0.01</v>
      </c>
      <c r="AC1490">
        <v>0.01</v>
      </c>
      <c r="AD1490">
        <v>0.01</v>
      </c>
      <c r="AE1490">
        <v>0.01</v>
      </c>
      <c r="AF1490">
        <v>0.01</v>
      </c>
      <c r="AG1490">
        <v>0.01</v>
      </c>
      <c r="AH1490">
        <v>0</v>
      </c>
      <c r="AI1490">
        <v>0</v>
      </c>
      <c r="AJ1490">
        <v>-0.01</v>
      </c>
      <c r="AK1490">
        <v>-0.01</v>
      </c>
    </row>
    <row r="1491" spans="1:37" x14ac:dyDescent="0.3">
      <c r="A1491" s="86" t="str">
        <f t="shared" si="23"/>
        <v>SDGbaseTra_UrbAS_ERTMPSXhhd-1</v>
      </c>
      <c r="B1491" s="2" t="s">
        <v>222</v>
      </c>
      <c r="C1491" s="4" t="s">
        <v>233</v>
      </c>
      <c r="D1491" s="7" t="s">
        <v>81</v>
      </c>
      <c r="E1491" t="s">
        <v>85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0.01</v>
      </c>
      <c r="S1491">
        <v>0.01</v>
      </c>
      <c r="T1491">
        <v>0.01</v>
      </c>
      <c r="U1491">
        <v>0.01</v>
      </c>
      <c r="V1491">
        <v>0.01</v>
      </c>
      <c r="W1491">
        <v>0.01</v>
      </c>
      <c r="X1491">
        <v>0.01</v>
      </c>
      <c r="Y1491">
        <v>0.01</v>
      </c>
      <c r="Z1491">
        <v>0.01</v>
      </c>
      <c r="AA1491">
        <v>0.01</v>
      </c>
      <c r="AB1491">
        <v>0.01</v>
      </c>
      <c r="AC1491">
        <v>0.01</v>
      </c>
      <c r="AD1491">
        <v>0.01</v>
      </c>
      <c r="AE1491">
        <v>0.01</v>
      </c>
      <c r="AF1491">
        <v>0.01</v>
      </c>
      <c r="AG1491">
        <v>0.01</v>
      </c>
      <c r="AH1491">
        <v>0</v>
      </c>
      <c r="AI1491">
        <v>0</v>
      </c>
      <c r="AJ1491">
        <v>-0.01</v>
      </c>
      <c r="AK1491">
        <v>-0.01</v>
      </c>
    </row>
    <row r="1492" spans="1:37" x14ac:dyDescent="0.3">
      <c r="A1492" s="86" t="str">
        <f t="shared" si="23"/>
        <v>SDGbaseTra_UrbAS_ERTMPSXhhd-2</v>
      </c>
      <c r="B1492" s="2" t="s">
        <v>222</v>
      </c>
      <c r="C1492" s="4" t="s">
        <v>233</v>
      </c>
      <c r="D1492" s="7" t="s">
        <v>81</v>
      </c>
      <c r="E1492" t="s">
        <v>86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0.01</v>
      </c>
      <c r="R1492">
        <v>0.01</v>
      </c>
      <c r="S1492">
        <v>0.01</v>
      </c>
      <c r="T1492">
        <v>0.01</v>
      </c>
      <c r="U1492">
        <v>0.01</v>
      </c>
      <c r="V1492">
        <v>0.01</v>
      </c>
      <c r="W1492">
        <v>0.01</v>
      </c>
      <c r="X1492">
        <v>0.01</v>
      </c>
      <c r="Y1492">
        <v>0.01</v>
      </c>
      <c r="Z1492">
        <v>0.01</v>
      </c>
      <c r="AA1492">
        <v>0.01</v>
      </c>
      <c r="AB1492">
        <v>0.01</v>
      </c>
      <c r="AC1492">
        <v>0.01</v>
      </c>
      <c r="AD1492">
        <v>0.01</v>
      </c>
      <c r="AE1492">
        <v>0.01</v>
      </c>
      <c r="AF1492">
        <v>0.01</v>
      </c>
      <c r="AG1492">
        <v>0.01</v>
      </c>
      <c r="AH1492">
        <v>0</v>
      </c>
      <c r="AI1492">
        <v>0</v>
      </c>
      <c r="AJ1492">
        <v>-0.01</v>
      </c>
      <c r="AK1492">
        <v>-0.01</v>
      </c>
    </row>
    <row r="1493" spans="1:37" x14ac:dyDescent="0.3">
      <c r="A1493" s="86" t="str">
        <f t="shared" si="23"/>
        <v>SDGbaseTra_UrbAS_ERTMPSXhhd-3</v>
      </c>
      <c r="B1493" s="2" t="s">
        <v>222</v>
      </c>
      <c r="C1493" s="4" t="s">
        <v>233</v>
      </c>
      <c r="D1493" s="7" t="s">
        <v>81</v>
      </c>
      <c r="E1493" t="s">
        <v>87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0.01</v>
      </c>
      <c r="O1493">
        <v>0.01</v>
      </c>
      <c r="P1493">
        <v>0.01</v>
      </c>
      <c r="Q1493">
        <v>0.01</v>
      </c>
      <c r="R1493">
        <v>0.01</v>
      </c>
      <c r="S1493">
        <v>0.01</v>
      </c>
      <c r="T1493">
        <v>0.01</v>
      </c>
      <c r="U1493">
        <v>0.01</v>
      </c>
      <c r="V1493">
        <v>0.01</v>
      </c>
      <c r="W1493">
        <v>0.01</v>
      </c>
      <c r="X1493">
        <v>0.01</v>
      </c>
      <c r="Y1493">
        <v>0.01</v>
      </c>
      <c r="Z1493">
        <v>0.01</v>
      </c>
      <c r="AA1493">
        <v>0.01</v>
      </c>
      <c r="AB1493">
        <v>0.01</v>
      </c>
      <c r="AC1493">
        <v>0.01</v>
      </c>
      <c r="AD1493">
        <v>0.01</v>
      </c>
      <c r="AE1493">
        <v>0.01</v>
      </c>
      <c r="AF1493">
        <v>0.01</v>
      </c>
      <c r="AG1493">
        <v>0.01</v>
      </c>
      <c r="AH1493">
        <v>0</v>
      </c>
      <c r="AI1493">
        <v>0</v>
      </c>
      <c r="AJ1493">
        <v>-0.01</v>
      </c>
      <c r="AK1493">
        <v>-0.01</v>
      </c>
    </row>
    <row r="1494" spans="1:37" x14ac:dyDescent="0.3">
      <c r="A1494" s="86" t="str">
        <f t="shared" si="23"/>
        <v>SDGbaseTra_UrbAS_ERTMPSXhhd-4</v>
      </c>
      <c r="B1494" s="2" t="s">
        <v>222</v>
      </c>
      <c r="C1494" s="4" t="s">
        <v>233</v>
      </c>
      <c r="D1494" s="7" t="s">
        <v>81</v>
      </c>
      <c r="E1494" t="s">
        <v>88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0.01</v>
      </c>
      <c r="N1494">
        <v>0.01</v>
      </c>
      <c r="O1494">
        <v>0.01</v>
      </c>
      <c r="P1494">
        <v>0.01</v>
      </c>
      <c r="Q1494">
        <v>0.01</v>
      </c>
      <c r="R1494">
        <v>0.01</v>
      </c>
      <c r="S1494">
        <v>0.01</v>
      </c>
      <c r="T1494">
        <v>0.01</v>
      </c>
      <c r="U1494">
        <v>0.01</v>
      </c>
      <c r="V1494">
        <v>0.01</v>
      </c>
      <c r="W1494">
        <v>0.01</v>
      </c>
      <c r="X1494">
        <v>0.01</v>
      </c>
      <c r="Y1494">
        <v>0.01</v>
      </c>
      <c r="Z1494">
        <v>0.01</v>
      </c>
      <c r="AA1494">
        <v>0.01</v>
      </c>
      <c r="AB1494">
        <v>0.01</v>
      </c>
      <c r="AC1494">
        <v>0.01</v>
      </c>
      <c r="AD1494">
        <v>0.01</v>
      </c>
      <c r="AE1494">
        <v>0.01</v>
      </c>
      <c r="AF1494">
        <v>0.01</v>
      </c>
      <c r="AG1494">
        <v>0.01</v>
      </c>
      <c r="AH1494">
        <v>0</v>
      </c>
      <c r="AI1494">
        <v>0</v>
      </c>
      <c r="AJ1494">
        <v>-0.01</v>
      </c>
      <c r="AK1494">
        <v>-0.01</v>
      </c>
    </row>
    <row r="1495" spans="1:37" x14ac:dyDescent="0.3">
      <c r="A1495" s="86" t="str">
        <f t="shared" si="23"/>
        <v>SDGbaseTra_UrbAS_ERTMPSXhhd-5</v>
      </c>
      <c r="B1495" s="2" t="s">
        <v>222</v>
      </c>
      <c r="C1495" s="4" t="s">
        <v>233</v>
      </c>
      <c r="D1495" s="7" t="s">
        <v>81</v>
      </c>
      <c r="E1495" t="s">
        <v>89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0.01</v>
      </c>
      <c r="N1495">
        <v>0.01</v>
      </c>
      <c r="O1495">
        <v>0.01</v>
      </c>
      <c r="P1495">
        <v>0.01</v>
      </c>
      <c r="Q1495">
        <v>0.01</v>
      </c>
      <c r="R1495">
        <v>0.01</v>
      </c>
      <c r="S1495">
        <v>0.01</v>
      </c>
      <c r="T1495">
        <v>0.01</v>
      </c>
      <c r="U1495">
        <v>0.01</v>
      </c>
      <c r="V1495">
        <v>0.01</v>
      </c>
      <c r="W1495">
        <v>0.01</v>
      </c>
      <c r="X1495">
        <v>0.01</v>
      </c>
      <c r="Y1495">
        <v>0.01</v>
      </c>
      <c r="Z1495">
        <v>0.01</v>
      </c>
      <c r="AA1495">
        <v>0.01</v>
      </c>
      <c r="AB1495">
        <v>0.01</v>
      </c>
      <c r="AC1495">
        <v>0.01</v>
      </c>
      <c r="AD1495">
        <v>0.01</v>
      </c>
      <c r="AE1495">
        <v>0.01</v>
      </c>
      <c r="AF1495">
        <v>0.01</v>
      </c>
      <c r="AG1495">
        <v>0.01</v>
      </c>
      <c r="AH1495">
        <v>0</v>
      </c>
      <c r="AI1495">
        <v>0</v>
      </c>
      <c r="AJ1495">
        <v>-0.01</v>
      </c>
      <c r="AK1495">
        <v>-0.01</v>
      </c>
    </row>
    <row r="1496" spans="1:37" x14ac:dyDescent="0.3">
      <c r="A1496" s="86" t="str">
        <f t="shared" si="23"/>
        <v>SDGbaseTra_UrbAS_ERTMPSXhhd-6</v>
      </c>
      <c r="B1496" s="2" t="s">
        <v>222</v>
      </c>
      <c r="C1496" s="4" t="s">
        <v>233</v>
      </c>
      <c r="D1496" s="7" t="s">
        <v>81</v>
      </c>
      <c r="E1496" t="s">
        <v>90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0.01</v>
      </c>
      <c r="N1496">
        <v>0.01</v>
      </c>
      <c r="O1496">
        <v>0.01</v>
      </c>
      <c r="P1496">
        <v>0.01</v>
      </c>
      <c r="Q1496">
        <v>0.01</v>
      </c>
      <c r="R1496">
        <v>0.01</v>
      </c>
      <c r="S1496">
        <v>0.01</v>
      </c>
      <c r="T1496">
        <v>0.01</v>
      </c>
      <c r="U1496">
        <v>0.01</v>
      </c>
      <c r="V1496">
        <v>0.01</v>
      </c>
      <c r="W1496">
        <v>0.01</v>
      </c>
      <c r="X1496">
        <v>0.01</v>
      </c>
      <c r="Y1496">
        <v>0.01</v>
      </c>
      <c r="Z1496">
        <v>0.01</v>
      </c>
      <c r="AA1496">
        <v>0.01</v>
      </c>
      <c r="AB1496">
        <v>0.01</v>
      </c>
      <c r="AC1496">
        <v>0.01</v>
      </c>
      <c r="AD1496">
        <v>0.01</v>
      </c>
      <c r="AE1496">
        <v>0.01</v>
      </c>
      <c r="AF1496">
        <v>0.01</v>
      </c>
      <c r="AG1496">
        <v>0.01</v>
      </c>
      <c r="AH1496">
        <v>0</v>
      </c>
      <c r="AI1496">
        <v>0</v>
      </c>
      <c r="AJ1496">
        <v>-0.01</v>
      </c>
      <c r="AK1496">
        <v>-0.01</v>
      </c>
    </row>
    <row r="1497" spans="1:37" x14ac:dyDescent="0.3">
      <c r="A1497" s="86" t="str">
        <f t="shared" si="23"/>
        <v>SDGbaseTra_UrbAS_ERTMPSXhhd-7</v>
      </c>
      <c r="B1497" s="2" t="s">
        <v>222</v>
      </c>
      <c r="C1497" s="4" t="s">
        <v>233</v>
      </c>
      <c r="D1497" s="7" t="s">
        <v>81</v>
      </c>
      <c r="E1497" t="s">
        <v>91</v>
      </c>
      <c r="F1497">
        <v>0</v>
      </c>
      <c r="G1497">
        <v>0</v>
      </c>
      <c r="H1497">
        <v>0.01</v>
      </c>
      <c r="I1497">
        <v>0.01</v>
      </c>
      <c r="J1497">
        <v>0.01</v>
      </c>
      <c r="K1497">
        <v>0.01</v>
      </c>
      <c r="L1497">
        <v>0.01</v>
      </c>
      <c r="M1497">
        <v>0.01</v>
      </c>
      <c r="N1497">
        <v>0.01</v>
      </c>
      <c r="O1497">
        <v>0.01</v>
      </c>
      <c r="P1497">
        <v>0.01</v>
      </c>
      <c r="Q1497">
        <v>0.01</v>
      </c>
      <c r="R1497">
        <v>0.01</v>
      </c>
      <c r="S1497">
        <v>0.01</v>
      </c>
      <c r="T1497">
        <v>0.01</v>
      </c>
      <c r="U1497">
        <v>0.01</v>
      </c>
      <c r="V1497">
        <v>0.01</v>
      </c>
      <c r="W1497">
        <v>0.01</v>
      </c>
      <c r="X1497">
        <v>0.01</v>
      </c>
      <c r="Y1497">
        <v>0.01</v>
      </c>
      <c r="Z1497">
        <v>0.01</v>
      </c>
      <c r="AA1497">
        <v>0.01</v>
      </c>
      <c r="AB1497">
        <v>0.01</v>
      </c>
      <c r="AC1497">
        <v>0.01</v>
      </c>
      <c r="AD1497">
        <v>0.01</v>
      </c>
      <c r="AE1497">
        <v>0.01</v>
      </c>
      <c r="AF1497">
        <v>0.01</v>
      </c>
      <c r="AG1497">
        <v>0.01</v>
      </c>
      <c r="AH1497">
        <v>0</v>
      </c>
      <c r="AI1497">
        <v>0</v>
      </c>
      <c r="AJ1497">
        <v>-0.01</v>
      </c>
      <c r="AK1497">
        <v>-0.01</v>
      </c>
    </row>
    <row r="1498" spans="1:37" x14ac:dyDescent="0.3">
      <c r="A1498" s="86" t="str">
        <f t="shared" si="23"/>
        <v>SDGbaseTra_UrbAS_ERTMPSXhhd-8</v>
      </c>
      <c r="B1498" s="2" t="s">
        <v>222</v>
      </c>
      <c r="C1498" s="4" t="s">
        <v>233</v>
      </c>
      <c r="D1498" s="7" t="s">
        <v>81</v>
      </c>
      <c r="E1498" t="s">
        <v>92</v>
      </c>
      <c r="F1498">
        <v>0.01</v>
      </c>
      <c r="G1498">
        <v>0.01</v>
      </c>
      <c r="H1498">
        <v>0.01</v>
      </c>
      <c r="I1498">
        <v>0.01</v>
      </c>
      <c r="J1498">
        <v>0.01</v>
      </c>
      <c r="K1498">
        <v>0.01</v>
      </c>
      <c r="L1498">
        <v>0.01</v>
      </c>
      <c r="M1498">
        <v>0.01</v>
      </c>
      <c r="N1498">
        <v>0.01</v>
      </c>
      <c r="O1498">
        <v>0.01</v>
      </c>
      <c r="P1498">
        <v>0.01</v>
      </c>
      <c r="Q1498">
        <v>0.01</v>
      </c>
      <c r="R1498">
        <v>0.01</v>
      </c>
      <c r="S1498">
        <v>0.01</v>
      </c>
      <c r="T1498">
        <v>0.01</v>
      </c>
      <c r="U1498">
        <v>0.01</v>
      </c>
      <c r="V1498">
        <v>0.01</v>
      </c>
      <c r="W1498">
        <v>0.01</v>
      </c>
      <c r="X1498">
        <v>0.01</v>
      </c>
      <c r="Y1498">
        <v>0.01</v>
      </c>
      <c r="Z1498">
        <v>0.01</v>
      </c>
      <c r="AA1498">
        <v>0.01</v>
      </c>
      <c r="AB1498">
        <v>0.01</v>
      </c>
      <c r="AC1498">
        <v>0.01</v>
      </c>
      <c r="AD1498">
        <v>0.01</v>
      </c>
      <c r="AE1498">
        <v>0.01</v>
      </c>
      <c r="AF1498">
        <v>0.01</v>
      </c>
      <c r="AG1498">
        <v>0.01</v>
      </c>
      <c r="AH1498">
        <v>0.01</v>
      </c>
      <c r="AI1498">
        <v>0</v>
      </c>
      <c r="AJ1498">
        <v>0</v>
      </c>
      <c r="AK1498">
        <v>-0.01</v>
      </c>
    </row>
    <row r="1499" spans="1:37" x14ac:dyDescent="0.3">
      <c r="A1499" s="86" t="str">
        <f t="shared" si="23"/>
        <v>SDGbaseTra_UrbAS_ERTMPSXhhd-9</v>
      </c>
      <c r="B1499" s="2" t="s">
        <v>222</v>
      </c>
      <c r="C1499" s="4" t="s">
        <v>233</v>
      </c>
      <c r="D1499" s="7" t="s">
        <v>81</v>
      </c>
      <c r="E1499" t="s">
        <v>93</v>
      </c>
      <c r="F1499">
        <v>0.04</v>
      </c>
      <c r="G1499">
        <v>0.04</v>
      </c>
      <c r="H1499">
        <v>0.04</v>
      </c>
      <c r="I1499">
        <v>0.04</v>
      </c>
      <c r="J1499">
        <v>0.04</v>
      </c>
      <c r="K1499">
        <v>0.04</v>
      </c>
      <c r="L1499">
        <v>0.04</v>
      </c>
      <c r="M1499">
        <v>0.05</v>
      </c>
      <c r="N1499">
        <v>0.05</v>
      </c>
      <c r="O1499">
        <v>0.05</v>
      </c>
      <c r="P1499">
        <v>0.05</v>
      </c>
      <c r="Q1499">
        <v>0.05</v>
      </c>
      <c r="R1499">
        <v>0.05</v>
      </c>
      <c r="S1499">
        <v>0.05</v>
      </c>
      <c r="T1499">
        <v>0.05</v>
      </c>
      <c r="U1499">
        <v>0.05</v>
      </c>
      <c r="V1499">
        <v>0.05</v>
      </c>
      <c r="W1499">
        <v>0.05</v>
      </c>
      <c r="X1499">
        <v>0.05</v>
      </c>
      <c r="Y1499">
        <v>0.05</v>
      </c>
      <c r="Z1499">
        <v>0.05</v>
      </c>
      <c r="AA1499">
        <v>0.05</v>
      </c>
      <c r="AB1499">
        <v>0.05</v>
      </c>
      <c r="AC1499">
        <v>0.05</v>
      </c>
      <c r="AD1499">
        <v>0.05</v>
      </c>
      <c r="AE1499">
        <v>0.05</v>
      </c>
      <c r="AF1499">
        <v>0.05</v>
      </c>
      <c r="AG1499">
        <v>0.05</v>
      </c>
      <c r="AH1499">
        <v>0.04</v>
      </c>
      <c r="AI1499">
        <v>0.04</v>
      </c>
      <c r="AJ1499">
        <v>0.03</v>
      </c>
      <c r="AK1499">
        <v>0.03</v>
      </c>
    </row>
    <row r="1500" spans="1:37" x14ac:dyDescent="0.3">
      <c r="A1500" s="86" t="str">
        <f t="shared" si="23"/>
        <v>SDGbaseTra_UrbAS_ERTC_SavingsINSent-n</v>
      </c>
      <c r="B1500" s="2" t="s">
        <v>222</v>
      </c>
      <c r="C1500" s="4" t="s">
        <v>233</v>
      </c>
      <c r="D1500" s="7" t="s">
        <v>96</v>
      </c>
      <c r="E1500" t="s">
        <v>82</v>
      </c>
      <c r="F1500">
        <v>634.29</v>
      </c>
      <c r="G1500">
        <v>565.51</v>
      </c>
      <c r="H1500">
        <v>591.11</v>
      </c>
      <c r="I1500">
        <v>586.95000000000005</v>
      </c>
      <c r="J1500">
        <v>569.84</v>
      </c>
      <c r="K1500">
        <v>577.17999999999995</v>
      </c>
      <c r="L1500">
        <v>584.74</v>
      </c>
      <c r="M1500">
        <v>591.48</v>
      </c>
      <c r="N1500">
        <v>599.70000000000005</v>
      </c>
      <c r="O1500">
        <v>612.98</v>
      </c>
      <c r="P1500">
        <v>623.46</v>
      </c>
      <c r="Q1500">
        <v>630.72</v>
      </c>
      <c r="R1500">
        <v>657.73</v>
      </c>
      <c r="S1500">
        <v>680.97</v>
      </c>
      <c r="T1500">
        <v>706.13</v>
      </c>
      <c r="U1500">
        <v>735.82</v>
      </c>
      <c r="V1500">
        <v>763.75</v>
      </c>
      <c r="W1500">
        <v>793.07</v>
      </c>
      <c r="X1500">
        <v>823.47</v>
      </c>
      <c r="Y1500">
        <v>882.68</v>
      </c>
      <c r="Z1500">
        <v>933.2</v>
      </c>
      <c r="AA1500">
        <v>955.18</v>
      </c>
      <c r="AB1500">
        <v>963.53</v>
      </c>
      <c r="AC1500">
        <v>980.25</v>
      </c>
      <c r="AD1500">
        <v>1006.33</v>
      </c>
      <c r="AE1500">
        <v>1034.31</v>
      </c>
      <c r="AF1500">
        <v>1065.17</v>
      </c>
      <c r="AG1500">
        <v>1048.08</v>
      </c>
      <c r="AH1500">
        <v>1043.8399999999999</v>
      </c>
      <c r="AI1500">
        <v>1058.03</v>
      </c>
      <c r="AJ1500">
        <v>1061.6099999999999</v>
      </c>
      <c r="AK1500">
        <v>1056.0899999999999</v>
      </c>
    </row>
    <row r="1501" spans="1:37" x14ac:dyDescent="0.3">
      <c r="A1501" s="86" t="str">
        <f t="shared" si="23"/>
        <v>SDGbaseTra_UrbAS_ERTC_SavingsINSent-e</v>
      </c>
      <c r="B1501" s="2" t="s">
        <v>222</v>
      </c>
      <c r="C1501" s="4" t="s">
        <v>233</v>
      </c>
      <c r="D1501" s="7" t="s">
        <v>96</v>
      </c>
      <c r="E1501" t="s">
        <v>83</v>
      </c>
      <c r="F1501">
        <v>60.1</v>
      </c>
      <c r="G1501">
        <v>66.150000000000006</v>
      </c>
      <c r="H1501">
        <v>55.42</v>
      </c>
      <c r="I1501">
        <v>56.33</v>
      </c>
      <c r="J1501">
        <v>59.14</v>
      </c>
      <c r="K1501">
        <v>63.58</v>
      </c>
      <c r="L1501">
        <v>67.66</v>
      </c>
      <c r="M1501">
        <v>67.48</v>
      </c>
      <c r="N1501">
        <v>66.08</v>
      </c>
      <c r="O1501">
        <v>65.55</v>
      </c>
      <c r="P1501">
        <v>67.92</v>
      </c>
      <c r="Q1501">
        <v>72.56</v>
      </c>
      <c r="R1501">
        <v>80.67</v>
      </c>
      <c r="S1501">
        <v>84.73</v>
      </c>
      <c r="T1501">
        <v>89.47</v>
      </c>
      <c r="U1501">
        <v>94.34</v>
      </c>
      <c r="V1501">
        <v>94.96</v>
      </c>
      <c r="W1501">
        <v>99.16</v>
      </c>
      <c r="X1501">
        <v>108.95</v>
      </c>
      <c r="Y1501">
        <v>113.92</v>
      </c>
      <c r="Z1501">
        <v>112.97</v>
      </c>
      <c r="AA1501">
        <v>109.46</v>
      </c>
      <c r="AB1501">
        <v>109.52</v>
      </c>
      <c r="AC1501">
        <v>119.01</v>
      </c>
      <c r="AD1501">
        <v>128.24</v>
      </c>
      <c r="AE1501">
        <v>135.62</v>
      </c>
      <c r="AF1501">
        <v>142.34</v>
      </c>
      <c r="AG1501">
        <v>176.05</v>
      </c>
      <c r="AH1501">
        <v>227.86</v>
      </c>
      <c r="AI1501">
        <v>281.3</v>
      </c>
      <c r="AJ1501">
        <v>325.85000000000002</v>
      </c>
      <c r="AK1501">
        <v>365.98</v>
      </c>
    </row>
    <row r="1502" spans="1:37" x14ac:dyDescent="0.3">
      <c r="A1502" s="86" t="str">
        <f t="shared" si="23"/>
        <v>SDGbaseTra_UrbAS_ERTC_SavingsINShhd-0</v>
      </c>
      <c r="B1502" s="2" t="s">
        <v>222</v>
      </c>
      <c r="C1502" s="4" t="s">
        <v>233</v>
      </c>
      <c r="D1502" s="7" t="s">
        <v>96</v>
      </c>
      <c r="E1502" t="s">
        <v>84</v>
      </c>
      <c r="F1502">
        <v>0.06</v>
      </c>
      <c r="G1502">
        <v>0</v>
      </c>
      <c r="H1502">
        <v>0.12</v>
      </c>
      <c r="I1502">
        <v>0.18</v>
      </c>
      <c r="J1502">
        <v>0.17</v>
      </c>
      <c r="K1502">
        <v>0.17</v>
      </c>
      <c r="L1502">
        <v>0.19</v>
      </c>
      <c r="M1502">
        <v>0.3</v>
      </c>
      <c r="N1502">
        <v>0.42</v>
      </c>
      <c r="O1502">
        <v>0.38</v>
      </c>
      <c r="P1502">
        <v>0.44</v>
      </c>
      <c r="Q1502">
        <v>0.5</v>
      </c>
      <c r="R1502">
        <v>0.55000000000000004</v>
      </c>
      <c r="S1502">
        <v>0.63</v>
      </c>
      <c r="T1502">
        <v>0.72</v>
      </c>
      <c r="U1502">
        <v>0.83</v>
      </c>
      <c r="V1502">
        <v>1.04</v>
      </c>
      <c r="W1502">
        <v>1.18</v>
      </c>
      <c r="X1502">
        <v>1.23</v>
      </c>
      <c r="Y1502">
        <v>1.25</v>
      </c>
      <c r="Z1502">
        <v>1.23</v>
      </c>
      <c r="AA1502">
        <v>1.23</v>
      </c>
      <c r="AB1502">
        <v>1.19</v>
      </c>
      <c r="AC1502">
        <v>1.17</v>
      </c>
      <c r="AD1502">
        <v>1.2</v>
      </c>
      <c r="AE1502">
        <v>1.26</v>
      </c>
      <c r="AF1502">
        <v>1.34</v>
      </c>
      <c r="AG1502">
        <v>0.98</v>
      </c>
      <c r="AH1502">
        <v>0.2</v>
      </c>
      <c r="AI1502">
        <v>-0.79</v>
      </c>
      <c r="AJ1502">
        <v>-1.74</v>
      </c>
      <c r="AK1502">
        <v>-2.62</v>
      </c>
    </row>
    <row r="1503" spans="1:37" x14ac:dyDescent="0.3">
      <c r="A1503" s="86" t="str">
        <f t="shared" si="23"/>
        <v>SDGbaseTra_UrbAS_ERTC_SavingsINShhd-1</v>
      </c>
      <c r="B1503" s="2" t="s">
        <v>222</v>
      </c>
      <c r="C1503" s="4" t="s">
        <v>233</v>
      </c>
      <c r="D1503" s="7" t="s">
        <v>96</v>
      </c>
      <c r="E1503" t="s">
        <v>85</v>
      </c>
      <c r="F1503">
        <v>0.09</v>
      </c>
      <c r="G1503">
        <v>0.01</v>
      </c>
      <c r="H1503">
        <v>0.17</v>
      </c>
      <c r="I1503">
        <v>0.26</v>
      </c>
      <c r="J1503">
        <v>0.25</v>
      </c>
      <c r="K1503">
        <v>0.24</v>
      </c>
      <c r="L1503">
        <v>0.28000000000000003</v>
      </c>
      <c r="M1503">
        <v>0.42</v>
      </c>
      <c r="N1503">
        <v>0.59</v>
      </c>
      <c r="O1503">
        <v>0.53</v>
      </c>
      <c r="P1503">
        <v>0.62</v>
      </c>
      <c r="Q1503">
        <v>0.7</v>
      </c>
      <c r="R1503">
        <v>0.77</v>
      </c>
      <c r="S1503">
        <v>0.88</v>
      </c>
      <c r="T1503">
        <v>1</v>
      </c>
      <c r="U1503">
        <v>1.1499999999999999</v>
      </c>
      <c r="V1503">
        <v>1.44</v>
      </c>
      <c r="W1503">
        <v>1.63</v>
      </c>
      <c r="X1503">
        <v>1.7</v>
      </c>
      <c r="Y1503">
        <v>1.73</v>
      </c>
      <c r="Z1503">
        <v>1.69</v>
      </c>
      <c r="AA1503">
        <v>1.69</v>
      </c>
      <c r="AB1503">
        <v>1.65</v>
      </c>
      <c r="AC1503">
        <v>1.62</v>
      </c>
      <c r="AD1503">
        <v>1.65</v>
      </c>
      <c r="AE1503">
        <v>1.73</v>
      </c>
      <c r="AF1503">
        <v>1.85</v>
      </c>
      <c r="AG1503">
        <v>1.35</v>
      </c>
      <c r="AH1503">
        <v>0.3</v>
      </c>
      <c r="AI1503">
        <v>-1.05</v>
      </c>
      <c r="AJ1503">
        <v>-2.33</v>
      </c>
      <c r="AK1503">
        <v>-3.53</v>
      </c>
    </row>
    <row r="1504" spans="1:37" x14ac:dyDescent="0.3">
      <c r="A1504" s="86" t="str">
        <f t="shared" si="23"/>
        <v>SDGbaseTra_UrbAS_ERTC_SavingsINShhd-2</v>
      </c>
      <c r="B1504" s="2" t="s">
        <v>222</v>
      </c>
      <c r="C1504" s="4" t="s">
        <v>233</v>
      </c>
      <c r="D1504" s="7" t="s">
        <v>96</v>
      </c>
      <c r="E1504" t="s">
        <v>86</v>
      </c>
      <c r="F1504">
        <v>0.15</v>
      </c>
      <c r="G1504">
        <v>0.05</v>
      </c>
      <c r="H1504">
        <v>0.25</v>
      </c>
      <c r="I1504">
        <v>0.35</v>
      </c>
      <c r="J1504">
        <v>0.34</v>
      </c>
      <c r="K1504">
        <v>0.33</v>
      </c>
      <c r="L1504">
        <v>0.37</v>
      </c>
      <c r="M1504">
        <v>0.54</v>
      </c>
      <c r="N1504">
        <v>0.74</v>
      </c>
      <c r="O1504">
        <v>0.67</v>
      </c>
      <c r="P1504">
        <v>0.77</v>
      </c>
      <c r="Q1504">
        <v>0.87</v>
      </c>
      <c r="R1504">
        <v>0.95</v>
      </c>
      <c r="S1504">
        <v>1.08</v>
      </c>
      <c r="T1504">
        <v>1.22</v>
      </c>
      <c r="U1504">
        <v>1.4</v>
      </c>
      <c r="V1504">
        <v>1.73</v>
      </c>
      <c r="W1504">
        <v>1.95</v>
      </c>
      <c r="X1504">
        <v>2.04</v>
      </c>
      <c r="Y1504">
        <v>2.0699999999999998</v>
      </c>
      <c r="Z1504">
        <v>2.04</v>
      </c>
      <c r="AA1504">
        <v>2.04</v>
      </c>
      <c r="AB1504">
        <v>1.99</v>
      </c>
      <c r="AC1504">
        <v>1.95</v>
      </c>
      <c r="AD1504">
        <v>2</v>
      </c>
      <c r="AE1504">
        <v>2.09</v>
      </c>
      <c r="AF1504">
        <v>2.23</v>
      </c>
      <c r="AG1504">
        <v>1.66</v>
      </c>
      <c r="AH1504">
        <v>0.45</v>
      </c>
      <c r="AI1504">
        <v>-1.1000000000000001</v>
      </c>
      <c r="AJ1504">
        <v>-2.58</v>
      </c>
      <c r="AK1504">
        <v>-3.95</v>
      </c>
    </row>
    <row r="1505" spans="1:37" x14ac:dyDescent="0.3">
      <c r="A1505" s="86" t="str">
        <f t="shared" si="23"/>
        <v>SDGbaseTra_UrbAS_ERTC_SavingsINShhd-3</v>
      </c>
      <c r="B1505" s="2" t="s">
        <v>222</v>
      </c>
      <c r="C1505" s="4" t="s">
        <v>233</v>
      </c>
      <c r="D1505" s="7" t="s">
        <v>96</v>
      </c>
      <c r="E1505" t="s">
        <v>87</v>
      </c>
      <c r="F1505">
        <v>0.3</v>
      </c>
      <c r="G1505">
        <v>0.18</v>
      </c>
      <c r="H1505">
        <v>0.41</v>
      </c>
      <c r="I1505">
        <v>0.54</v>
      </c>
      <c r="J1505">
        <v>0.53</v>
      </c>
      <c r="K1505">
        <v>0.53</v>
      </c>
      <c r="L1505">
        <v>0.57999999999999996</v>
      </c>
      <c r="M1505">
        <v>0.79</v>
      </c>
      <c r="N1505">
        <v>1.03</v>
      </c>
      <c r="O1505">
        <v>0.95</v>
      </c>
      <c r="P1505">
        <v>1.08</v>
      </c>
      <c r="Q1505">
        <v>1.2</v>
      </c>
      <c r="R1505">
        <v>1.3</v>
      </c>
      <c r="S1505">
        <v>1.47</v>
      </c>
      <c r="T1505">
        <v>1.64</v>
      </c>
      <c r="U1505">
        <v>1.87</v>
      </c>
      <c r="V1505">
        <v>2.2799999999999998</v>
      </c>
      <c r="W1505">
        <v>2.56</v>
      </c>
      <c r="X1505">
        <v>2.66</v>
      </c>
      <c r="Y1505">
        <v>2.71</v>
      </c>
      <c r="Z1505">
        <v>2.66</v>
      </c>
      <c r="AA1505">
        <v>2.66</v>
      </c>
      <c r="AB1505">
        <v>2.61</v>
      </c>
      <c r="AC1505">
        <v>2.57</v>
      </c>
      <c r="AD1505">
        <v>2.63</v>
      </c>
      <c r="AE1505">
        <v>2.76</v>
      </c>
      <c r="AF1505">
        <v>2.93</v>
      </c>
      <c r="AG1505">
        <v>2.25</v>
      </c>
      <c r="AH1505">
        <v>0.78</v>
      </c>
      <c r="AI1505">
        <v>-1.0900000000000001</v>
      </c>
      <c r="AJ1505">
        <v>-2.86</v>
      </c>
      <c r="AK1505">
        <v>-4.51</v>
      </c>
    </row>
    <row r="1506" spans="1:37" x14ac:dyDescent="0.3">
      <c r="A1506" s="86" t="str">
        <f t="shared" si="23"/>
        <v>SDGbaseTra_UrbAS_ERTC_SavingsINShhd-4</v>
      </c>
      <c r="B1506" s="2" t="s">
        <v>222</v>
      </c>
      <c r="C1506" s="4" t="s">
        <v>233</v>
      </c>
      <c r="D1506" s="7" t="s">
        <v>96</v>
      </c>
      <c r="E1506" t="s">
        <v>88</v>
      </c>
      <c r="F1506">
        <v>0.43</v>
      </c>
      <c r="G1506">
        <v>0.3</v>
      </c>
      <c r="H1506">
        <v>0.55000000000000004</v>
      </c>
      <c r="I1506">
        <v>0.69</v>
      </c>
      <c r="J1506">
        <v>0.68</v>
      </c>
      <c r="K1506">
        <v>0.67</v>
      </c>
      <c r="L1506">
        <v>0.73</v>
      </c>
      <c r="M1506">
        <v>0.95</v>
      </c>
      <c r="N1506">
        <v>1.22</v>
      </c>
      <c r="O1506">
        <v>1.1399999999999999</v>
      </c>
      <c r="P1506">
        <v>1.27</v>
      </c>
      <c r="Q1506">
        <v>1.41</v>
      </c>
      <c r="R1506">
        <v>1.52</v>
      </c>
      <c r="S1506">
        <v>1.7</v>
      </c>
      <c r="T1506">
        <v>1.89</v>
      </c>
      <c r="U1506">
        <v>2.13</v>
      </c>
      <c r="V1506">
        <v>2.57</v>
      </c>
      <c r="W1506">
        <v>2.87</v>
      </c>
      <c r="X1506">
        <v>2.99</v>
      </c>
      <c r="Y1506">
        <v>3.03</v>
      </c>
      <c r="Z1506">
        <v>2.98</v>
      </c>
      <c r="AA1506">
        <v>2.98</v>
      </c>
      <c r="AB1506">
        <v>2.93</v>
      </c>
      <c r="AC1506">
        <v>2.9</v>
      </c>
      <c r="AD1506">
        <v>2.97</v>
      </c>
      <c r="AE1506">
        <v>3.1</v>
      </c>
      <c r="AF1506">
        <v>3.29</v>
      </c>
      <c r="AG1506">
        <v>2.58</v>
      </c>
      <c r="AH1506">
        <v>1.05</v>
      </c>
      <c r="AI1506">
        <v>-0.91</v>
      </c>
      <c r="AJ1506">
        <v>-2.76</v>
      </c>
      <c r="AK1506">
        <v>-4.4800000000000004</v>
      </c>
    </row>
    <row r="1507" spans="1:37" x14ac:dyDescent="0.3">
      <c r="A1507" s="86" t="str">
        <f t="shared" si="23"/>
        <v>SDGbaseTra_UrbAS_ERTC_SavingsINShhd-5</v>
      </c>
      <c r="B1507" s="2" t="s">
        <v>222</v>
      </c>
      <c r="C1507" s="4" t="s">
        <v>233</v>
      </c>
      <c r="D1507" s="7" t="s">
        <v>96</v>
      </c>
      <c r="E1507" t="s">
        <v>89</v>
      </c>
      <c r="F1507">
        <v>0.66</v>
      </c>
      <c r="G1507">
        <v>0.48</v>
      </c>
      <c r="H1507">
        <v>0.83</v>
      </c>
      <c r="I1507">
        <v>1.01</v>
      </c>
      <c r="J1507">
        <v>1</v>
      </c>
      <c r="K1507">
        <v>0.99</v>
      </c>
      <c r="L1507">
        <v>1.07</v>
      </c>
      <c r="M1507">
        <v>1.36</v>
      </c>
      <c r="N1507">
        <v>1.72</v>
      </c>
      <c r="O1507">
        <v>1.6</v>
      </c>
      <c r="P1507">
        <v>1.79</v>
      </c>
      <c r="Q1507">
        <v>1.96</v>
      </c>
      <c r="R1507">
        <v>2.11</v>
      </c>
      <c r="S1507">
        <v>2.36</v>
      </c>
      <c r="T1507">
        <v>2.61</v>
      </c>
      <c r="U1507">
        <v>2.94</v>
      </c>
      <c r="V1507">
        <v>3.52</v>
      </c>
      <c r="W1507">
        <v>3.93</v>
      </c>
      <c r="X1507">
        <v>4.09</v>
      </c>
      <c r="Y1507">
        <v>4.13</v>
      </c>
      <c r="Z1507">
        <v>4.05</v>
      </c>
      <c r="AA1507">
        <v>4.04</v>
      </c>
      <c r="AB1507">
        <v>3.98</v>
      </c>
      <c r="AC1507">
        <v>3.94</v>
      </c>
      <c r="AD1507">
        <v>4.04</v>
      </c>
      <c r="AE1507">
        <v>4.21</v>
      </c>
      <c r="AF1507">
        <v>4.46</v>
      </c>
      <c r="AG1507">
        <v>3.56</v>
      </c>
      <c r="AH1507">
        <v>1.54</v>
      </c>
      <c r="AI1507">
        <v>-1.02</v>
      </c>
      <c r="AJ1507">
        <v>-3.44</v>
      </c>
      <c r="AK1507">
        <v>-5.67</v>
      </c>
    </row>
    <row r="1508" spans="1:37" x14ac:dyDescent="0.3">
      <c r="A1508" s="86" t="str">
        <f t="shared" si="23"/>
        <v>SDGbaseTra_UrbAS_ERTC_SavingsINShhd-6</v>
      </c>
      <c r="B1508" s="2" t="s">
        <v>222</v>
      </c>
      <c r="C1508" s="4" t="s">
        <v>233</v>
      </c>
      <c r="D1508" s="7" t="s">
        <v>96</v>
      </c>
      <c r="E1508" t="s">
        <v>90</v>
      </c>
      <c r="F1508">
        <v>0.9</v>
      </c>
      <c r="G1508">
        <v>0.67</v>
      </c>
      <c r="H1508">
        <v>1.1000000000000001</v>
      </c>
      <c r="I1508">
        <v>1.32</v>
      </c>
      <c r="J1508">
        <v>1.29</v>
      </c>
      <c r="K1508">
        <v>1.28</v>
      </c>
      <c r="L1508">
        <v>1.37</v>
      </c>
      <c r="M1508">
        <v>1.72</v>
      </c>
      <c r="N1508">
        <v>2.13</v>
      </c>
      <c r="O1508">
        <v>2</v>
      </c>
      <c r="P1508">
        <v>2.2200000000000002</v>
      </c>
      <c r="Q1508">
        <v>2.41</v>
      </c>
      <c r="R1508">
        <v>2.6</v>
      </c>
      <c r="S1508">
        <v>2.89</v>
      </c>
      <c r="T1508">
        <v>3.19</v>
      </c>
      <c r="U1508">
        <v>3.58</v>
      </c>
      <c r="V1508">
        <v>4.2699999999999996</v>
      </c>
      <c r="W1508">
        <v>4.74</v>
      </c>
      <c r="X1508">
        <v>4.9400000000000004</v>
      </c>
      <c r="Y1508">
        <v>4.99</v>
      </c>
      <c r="Z1508">
        <v>4.9000000000000004</v>
      </c>
      <c r="AA1508">
        <v>4.8899999999999997</v>
      </c>
      <c r="AB1508">
        <v>4.82</v>
      </c>
      <c r="AC1508">
        <v>4.7699999999999996</v>
      </c>
      <c r="AD1508">
        <v>4.88</v>
      </c>
      <c r="AE1508">
        <v>5.09</v>
      </c>
      <c r="AF1508">
        <v>5.38</v>
      </c>
      <c r="AG1508">
        <v>4.34</v>
      </c>
      <c r="AH1508">
        <v>2</v>
      </c>
      <c r="AI1508">
        <v>-0.95</v>
      </c>
      <c r="AJ1508">
        <v>-3.73</v>
      </c>
      <c r="AK1508">
        <v>-6.27</v>
      </c>
    </row>
    <row r="1509" spans="1:37" x14ac:dyDescent="0.3">
      <c r="A1509" s="86" t="str">
        <f t="shared" si="23"/>
        <v>SDGbaseTra_UrbAS_ERTC_SavingsINShhd-7</v>
      </c>
      <c r="B1509" s="2" t="s">
        <v>222</v>
      </c>
      <c r="C1509" s="4" t="s">
        <v>233</v>
      </c>
      <c r="D1509" s="7" t="s">
        <v>96</v>
      </c>
      <c r="E1509" t="s">
        <v>91</v>
      </c>
      <c r="F1509">
        <v>1.64</v>
      </c>
      <c r="G1509">
        <v>1.28</v>
      </c>
      <c r="H1509">
        <v>1.88</v>
      </c>
      <c r="I1509">
        <v>2.1800000000000002</v>
      </c>
      <c r="J1509">
        <v>2.12</v>
      </c>
      <c r="K1509">
        <v>2.11</v>
      </c>
      <c r="L1509">
        <v>2.2400000000000002</v>
      </c>
      <c r="M1509">
        <v>2.7</v>
      </c>
      <c r="N1509">
        <v>3.26</v>
      </c>
      <c r="O1509">
        <v>3.09</v>
      </c>
      <c r="P1509">
        <v>3.37</v>
      </c>
      <c r="Q1509">
        <v>3.63</v>
      </c>
      <c r="R1509">
        <v>3.9</v>
      </c>
      <c r="S1509">
        <v>4.3099999999999996</v>
      </c>
      <c r="T1509">
        <v>4.7300000000000004</v>
      </c>
      <c r="U1509">
        <v>5.28</v>
      </c>
      <c r="V1509">
        <v>6.21</v>
      </c>
      <c r="W1509">
        <v>6.87</v>
      </c>
      <c r="X1509">
        <v>7.16</v>
      </c>
      <c r="Y1509">
        <v>7.24</v>
      </c>
      <c r="Z1509">
        <v>7.1</v>
      </c>
      <c r="AA1509">
        <v>7.07</v>
      </c>
      <c r="AB1509">
        <v>6.99</v>
      </c>
      <c r="AC1509">
        <v>6.94</v>
      </c>
      <c r="AD1509">
        <v>7.11</v>
      </c>
      <c r="AE1509">
        <v>7.4</v>
      </c>
      <c r="AF1509">
        <v>7.8</v>
      </c>
      <c r="AG1509">
        <v>6.47</v>
      </c>
      <c r="AH1509">
        <v>3.37</v>
      </c>
      <c r="AI1509">
        <v>-0.53</v>
      </c>
      <c r="AJ1509">
        <v>-4.1900000000000004</v>
      </c>
      <c r="AK1509">
        <v>-7.52</v>
      </c>
    </row>
    <row r="1510" spans="1:37" x14ac:dyDescent="0.3">
      <c r="A1510" s="86" t="str">
        <f t="shared" si="23"/>
        <v>SDGbaseTra_UrbAS_ERTC_SavingsINShhd-8</v>
      </c>
      <c r="B1510" s="2" t="s">
        <v>222</v>
      </c>
      <c r="C1510" s="4" t="s">
        <v>233</v>
      </c>
      <c r="D1510" s="7" t="s">
        <v>96</v>
      </c>
      <c r="E1510" t="s">
        <v>92</v>
      </c>
      <c r="F1510">
        <v>3.78</v>
      </c>
      <c r="G1510">
        <v>3.04</v>
      </c>
      <c r="H1510">
        <v>4.1100000000000003</v>
      </c>
      <c r="I1510">
        <v>4.54</v>
      </c>
      <c r="J1510">
        <v>4.32</v>
      </c>
      <c r="K1510">
        <v>4.3</v>
      </c>
      <c r="L1510">
        <v>4.5199999999999996</v>
      </c>
      <c r="M1510">
        <v>5.24</v>
      </c>
      <c r="N1510">
        <v>6.09</v>
      </c>
      <c r="O1510">
        <v>5.8</v>
      </c>
      <c r="P1510">
        <v>6.22</v>
      </c>
      <c r="Q1510">
        <v>6.57</v>
      </c>
      <c r="R1510">
        <v>7.1</v>
      </c>
      <c r="S1510">
        <v>7.79</v>
      </c>
      <c r="T1510">
        <v>8.5</v>
      </c>
      <c r="U1510">
        <v>9.43</v>
      </c>
      <c r="V1510">
        <v>10.95</v>
      </c>
      <c r="W1510">
        <v>12.06</v>
      </c>
      <c r="X1510">
        <v>12.6</v>
      </c>
      <c r="Y1510">
        <v>12.74</v>
      </c>
      <c r="Z1510">
        <v>12.48</v>
      </c>
      <c r="AA1510">
        <v>12.37</v>
      </c>
      <c r="AB1510">
        <v>12.26</v>
      </c>
      <c r="AC1510">
        <v>12.22</v>
      </c>
      <c r="AD1510">
        <v>12.52</v>
      </c>
      <c r="AE1510">
        <v>13.02</v>
      </c>
      <c r="AF1510">
        <v>13.68</v>
      </c>
      <c r="AG1510">
        <v>11.75</v>
      </c>
      <c r="AH1510">
        <v>6.97</v>
      </c>
      <c r="AI1510">
        <v>0.96</v>
      </c>
      <c r="AJ1510">
        <v>-4.68</v>
      </c>
      <c r="AK1510">
        <v>-9.77</v>
      </c>
    </row>
    <row r="1511" spans="1:37" x14ac:dyDescent="0.3">
      <c r="A1511" s="86" t="str">
        <f t="shared" si="23"/>
        <v>SDGbaseTra_UrbAS_ERTC_SavingsINShhd-9</v>
      </c>
      <c r="B1511" s="2" t="s">
        <v>222</v>
      </c>
      <c r="C1511" s="4" t="s">
        <v>233</v>
      </c>
      <c r="D1511" s="7" t="s">
        <v>96</v>
      </c>
      <c r="E1511" t="s">
        <v>93</v>
      </c>
      <c r="F1511">
        <v>61.83</v>
      </c>
      <c r="G1511">
        <v>54.41</v>
      </c>
      <c r="H1511">
        <v>59.6</v>
      </c>
      <c r="I1511">
        <v>59.45</v>
      </c>
      <c r="J1511">
        <v>56.13</v>
      </c>
      <c r="K1511">
        <v>56.37</v>
      </c>
      <c r="L1511">
        <v>57.34</v>
      </c>
      <c r="M1511">
        <v>59.16</v>
      </c>
      <c r="N1511">
        <v>61.26</v>
      </c>
      <c r="O1511">
        <v>61.14</v>
      </c>
      <c r="P1511">
        <v>62.3</v>
      </c>
      <c r="Q1511">
        <v>62.9</v>
      </c>
      <c r="R1511">
        <v>67.11</v>
      </c>
      <c r="S1511">
        <v>70.8</v>
      </c>
      <c r="T1511">
        <v>74.63</v>
      </c>
      <c r="U1511">
        <v>79.41</v>
      </c>
      <c r="V1511">
        <v>85.22</v>
      </c>
      <c r="W1511">
        <v>90.29</v>
      </c>
      <c r="X1511">
        <v>94.32</v>
      </c>
      <c r="Y1511">
        <v>96.4</v>
      </c>
      <c r="Z1511">
        <v>96.42</v>
      </c>
      <c r="AA1511">
        <v>96.15</v>
      </c>
      <c r="AB1511">
        <v>97.44</v>
      </c>
      <c r="AC1511">
        <v>99.17</v>
      </c>
      <c r="AD1511">
        <v>101.96</v>
      </c>
      <c r="AE1511">
        <v>105.23</v>
      </c>
      <c r="AF1511">
        <v>108.89</v>
      </c>
      <c r="AG1511">
        <v>108.63</v>
      </c>
      <c r="AH1511">
        <v>99.37</v>
      </c>
      <c r="AI1511">
        <v>87.26</v>
      </c>
      <c r="AJ1511">
        <v>75.19</v>
      </c>
      <c r="AK1511">
        <v>63.58</v>
      </c>
    </row>
    <row r="1512" spans="1:37" x14ac:dyDescent="0.3">
      <c r="A1512" s="86" t="str">
        <f t="shared" si="23"/>
        <v>SDGbaseTra_UrbAS_ERTC_SavingsINStotal</v>
      </c>
      <c r="B1512" s="2" t="s">
        <v>222</v>
      </c>
      <c r="C1512" s="4" t="s">
        <v>233</v>
      </c>
      <c r="D1512" s="7" t="s">
        <v>96</v>
      </c>
      <c r="E1512" t="s">
        <v>1</v>
      </c>
      <c r="F1512">
        <v>764.23</v>
      </c>
      <c r="G1512">
        <v>692.07</v>
      </c>
      <c r="H1512">
        <v>715.55</v>
      </c>
      <c r="I1512">
        <v>713.81</v>
      </c>
      <c r="J1512">
        <v>695.81</v>
      </c>
      <c r="K1512">
        <v>707.75</v>
      </c>
      <c r="L1512">
        <v>721.09</v>
      </c>
      <c r="M1512">
        <v>732.13</v>
      </c>
      <c r="N1512">
        <v>744.24</v>
      </c>
      <c r="O1512">
        <v>755.83</v>
      </c>
      <c r="P1512">
        <v>771.47</v>
      </c>
      <c r="Q1512">
        <v>785.43</v>
      </c>
      <c r="R1512">
        <v>826.32</v>
      </c>
      <c r="S1512">
        <v>859.63</v>
      </c>
      <c r="T1512">
        <v>895.72</v>
      </c>
      <c r="U1512">
        <v>938.19</v>
      </c>
      <c r="V1512">
        <v>977.93</v>
      </c>
      <c r="W1512">
        <v>1020.29</v>
      </c>
      <c r="X1512">
        <v>1066.1400000000001</v>
      </c>
      <c r="Y1512">
        <v>1132.8900000000001</v>
      </c>
      <c r="Z1512">
        <v>1181.7</v>
      </c>
      <c r="AA1512">
        <v>1199.76</v>
      </c>
      <c r="AB1512">
        <v>1208.92</v>
      </c>
      <c r="AC1512">
        <v>1236.52</v>
      </c>
      <c r="AD1512">
        <v>1275.52</v>
      </c>
      <c r="AE1512">
        <v>1315.81</v>
      </c>
      <c r="AF1512">
        <v>1359.35</v>
      </c>
      <c r="AG1512">
        <v>1367.7</v>
      </c>
      <c r="AH1512">
        <v>1387.74</v>
      </c>
      <c r="AI1512">
        <v>1420.12</v>
      </c>
      <c r="AJ1512">
        <v>1434.34</v>
      </c>
      <c r="AK1512">
        <v>1437.34</v>
      </c>
    </row>
    <row r="1513" spans="1:37" x14ac:dyDescent="0.3">
      <c r="A1513" s="86" t="str">
        <f t="shared" si="23"/>
        <v>SDGbaseTra_UrbAS_ERTYGXtotal</v>
      </c>
      <c r="B1513" s="2" t="s">
        <v>222</v>
      </c>
      <c r="C1513" s="4" t="s">
        <v>233</v>
      </c>
      <c r="D1513" s="7" t="s">
        <v>225</v>
      </c>
      <c r="E1513" t="s">
        <v>1</v>
      </c>
      <c r="F1513">
        <v>1490.98</v>
      </c>
      <c r="G1513">
        <v>1550.02</v>
      </c>
      <c r="H1513">
        <v>1569.95</v>
      </c>
      <c r="I1513">
        <v>1719.44</v>
      </c>
      <c r="J1513">
        <v>1912.32</v>
      </c>
      <c r="K1513">
        <v>1982.58</v>
      </c>
      <c r="L1513">
        <v>2058.52</v>
      </c>
      <c r="M1513">
        <v>2148.44</v>
      </c>
      <c r="N1513">
        <v>2248.63</v>
      </c>
      <c r="O1513">
        <v>2346.37</v>
      </c>
      <c r="P1513">
        <v>2469.9699999999998</v>
      </c>
      <c r="Q1513">
        <v>2608.89</v>
      </c>
      <c r="R1513">
        <v>2616.62</v>
      </c>
      <c r="S1513">
        <v>2668.73</v>
      </c>
      <c r="T1513">
        <v>2724.64</v>
      </c>
      <c r="U1513">
        <v>2784.12</v>
      </c>
      <c r="V1513">
        <v>2848.74</v>
      </c>
      <c r="W1513">
        <v>2912.95</v>
      </c>
      <c r="X1513">
        <v>2977</v>
      </c>
      <c r="Y1513">
        <v>3070.17</v>
      </c>
      <c r="Z1513">
        <v>3196.22</v>
      </c>
      <c r="AA1513">
        <v>3326.32</v>
      </c>
      <c r="AB1513">
        <v>3430.67</v>
      </c>
      <c r="AC1513">
        <v>3514.26</v>
      </c>
      <c r="AD1513">
        <v>3597.13</v>
      </c>
      <c r="AE1513">
        <v>3684.24</v>
      </c>
      <c r="AF1513">
        <v>3775.1</v>
      </c>
      <c r="AG1513">
        <v>3829.75</v>
      </c>
      <c r="AH1513">
        <v>3825.12</v>
      </c>
      <c r="AI1513">
        <v>3819.04</v>
      </c>
      <c r="AJ1513">
        <v>3842.67</v>
      </c>
      <c r="AK1513">
        <v>3881.16</v>
      </c>
    </row>
    <row r="1514" spans="1:37" x14ac:dyDescent="0.3">
      <c r="A1514" s="86" t="str">
        <f t="shared" si="23"/>
        <v>SDGbaseTra_UrbAS_ERTEGXtotal</v>
      </c>
      <c r="B1514" s="2" t="s">
        <v>222</v>
      </c>
      <c r="C1514" s="4" t="s">
        <v>233</v>
      </c>
      <c r="D1514" s="7" t="s">
        <v>197</v>
      </c>
      <c r="E1514" t="s">
        <v>1</v>
      </c>
      <c r="F1514">
        <v>1502.94</v>
      </c>
      <c r="G1514">
        <v>1548.43</v>
      </c>
      <c r="H1514">
        <v>1568.52</v>
      </c>
      <c r="I1514">
        <v>1674.1</v>
      </c>
      <c r="J1514">
        <v>1816.13</v>
      </c>
      <c r="K1514">
        <v>1894.26</v>
      </c>
      <c r="L1514">
        <v>1969.75</v>
      </c>
      <c r="M1514">
        <v>2054.21</v>
      </c>
      <c r="N1514">
        <v>2146.1999999999998</v>
      </c>
      <c r="O1514">
        <v>2236.1</v>
      </c>
      <c r="P1514">
        <v>2348.36</v>
      </c>
      <c r="Q1514">
        <v>2473.34</v>
      </c>
      <c r="R1514">
        <v>2513.35</v>
      </c>
      <c r="S1514">
        <v>2564.42</v>
      </c>
      <c r="T1514">
        <v>2620.66</v>
      </c>
      <c r="U1514">
        <v>2681.21</v>
      </c>
      <c r="V1514">
        <v>2745.01</v>
      </c>
      <c r="W1514">
        <v>2809.66</v>
      </c>
      <c r="X1514">
        <v>2875.89</v>
      </c>
      <c r="Y1514">
        <v>2921</v>
      </c>
      <c r="Z1514">
        <v>2996.58</v>
      </c>
      <c r="AA1514">
        <v>3092.58</v>
      </c>
      <c r="AB1514">
        <v>3177.66</v>
      </c>
      <c r="AC1514">
        <v>3257.6</v>
      </c>
      <c r="AD1514">
        <v>3338.45</v>
      </c>
      <c r="AE1514">
        <v>3420.4</v>
      </c>
      <c r="AF1514">
        <v>3504.55</v>
      </c>
      <c r="AG1514">
        <v>3582.5</v>
      </c>
      <c r="AH1514">
        <v>3619.87</v>
      </c>
      <c r="AI1514">
        <v>3647.27</v>
      </c>
      <c r="AJ1514">
        <v>3687.24</v>
      </c>
      <c r="AK1514">
        <v>3734.85</v>
      </c>
    </row>
    <row r="1515" spans="1:37" s="17" customFormat="1" x14ac:dyDescent="0.3">
      <c r="A1515" s="86" t="str">
        <f t="shared" si="23"/>
        <v>SDGbaseTra_UrbAS_ERTGADJXtotal</v>
      </c>
      <c r="B1515" s="15" t="s">
        <v>222</v>
      </c>
      <c r="C1515" s="16" t="s">
        <v>233</v>
      </c>
      <c r="D1515" s="53" t="s">
        <v>190</v>
      </c>
      <c r="E1515" s="17" t="s">
        <v>1</v>
      </c>
      <c r="F1515" s="28">
        <v>1</v>
      </c>
      <c r="G1515" s="28">
        <v>1.02</v>
      </c>
      <c r="H1515" s="28">
        <v>1.05</v>
      </c>
      <c r="I1515" s="28">
        <v>1.1100000000000001</v>
      </c>
      <c r="J1515" s="28">
        <v>1.1499999999999999</v>
      </c>
      <c r="K1515" s="28">
        <v>1.19</v>
      </c>
      <c r="L1515" s="28">
        <v>1.23</v>
      </c>
      <c r="M1515" s="28">
        <v>1.28</v>
      </c>
      <c r="N1515" s="28">
        <v>1.33</v>
      </c>
      <c r="O1515" s="28">
        <v>1.37</v>
      </c>
      <c r="P1515" s="28">
        <v>1.42</v>
      </c>
      <c r="Q1515" s="28">
        <v>1.48</v>
      </c>
      <c r="R1515" s="28">
        <v>1.51</v>
      </c>
      <c r="S1515" s="28">
        <v>1.55</v>
      </c>
      <c r="T1515" s="28">
        <v>1.58</v>
      </c>
      <c r="U1515" s="28">
        <v>1.62</v>
      </c>
      <c r="V1515" s="28">
        <v>1.66</v>
      </c>
      <c r="W1515" s="28">
        <v>1.7</v>
      </c>
      <c r="X1515" s="28">
        <v>1.74</v>
      </c>
      <c r="Y1515" s="28">
        <v>1.78</v>
      </c>
      <c r="Z1515" s="28">
        <v>1.82</v>
      </c>
      <c r="AA1515" s="28">
        <v>1.86</v>
      </c>
      <c r="AB1515" s="28">
        <v>1.91</v>
      </c>
      <c r="AC1515" s="28">
        <v>1.95</v>
      </c>
      <c r="AD1515" s="28">
        <v>2</v>
      </c>
      <c r="AE1515" s="28">
        <v>2.0499999999999998</v>
      </c>
      <c r="AF1515" s="28">
        <v>2.09</v>
      </c>
      <c r="AG1515" s="28">
        <v>2.14</v>
      </c>
      <c r="AH1515" s="28">
        <v>2.19</v>
      </c>
      <c r="AI1515" s="28">
        <v>2.25</v>
      </c>
      <c r="AJ1515" s="28">
        <v>2.2999999999999998</v>
      </c>
      <c r="AK1515" s="28">
        <v>2.35</v>
      </c>
    </row>
    <row r="1516" spans="1:37" x14ac:dyDescent="0.3">
      <c r="A1516" s="86" t="str">
        <f t="shared" si="23"/>
        <v>SDGbaseTra_UrbAS_ERTGOVGRtotal</v>
      </c>
      <c r="B1516" s="2" t="s">
        <v>222</v>
      </c>
      <c r="C1516" s="4" t="s">
        <v>233</v>
      </c>
      <c r="D1516" s="7" t="s">
        <v>192</v>
      </c>
      <c r="E1516" t="s">
        <v>1</v>
      </c>
      <c r="G1516">
        <v>0.02</v>
      </c>
      <c r="H1516">
        <v>0.02</v>
      </c>
      <c r="I1516">
        <v>0.02</v>
      </c>
      <c r="J1516">
        <v>0.02</v>
      </c>
      <c r="K1516">
        <v>0.02</v>
      </c>
      <c r="L1516">
        <v>0.02</v>
      </c>
      <c r="M1516">
        <v>0.02</v>
      </c>
      <c r="N1516">
        <v>0.02</v>
      </c>
      <c r="O1516">
        <v>0.02</v>
      </c>
      <c r="P1516">
        <v>0.02</v>
      </c>
      <c r="Q1516">
        <v>0.02</v>
      </c>
      <c r="R1516">
        <v>0.02</v>
      </c>
      <c r="S1516">
        <v>0.02</v>
      </c>
      <c r="T1516">
        <v>0.02</v>
      </c>
      <c r="U1516">
        <v>0.02</v>
      </c>
      <c r="V1516">
        <v>0.02</v>
      </c>
      <c r="W1516">
        <v>0.02</v>
      </c>
      <c r="X1516">
        <v>0.02</v>
      </c>
      <c r="Y1516">
        <v>0.02</v>
      </c>
      <c r="Z1516">
        <v>0.02</v>
      </c>
      <c r="AA1516">
        <v>0.02</v>
      </c>
      <c r="AB1516">
        <v>0.02</v>
      </c>
      <c r="AC1516">
        <v>0.02</v>
      </c>
      <c r="AD1516">
        <v>0.02</v>
      </c>
      <c r="AE1516">
        <v>0.02</v>
      </c>
      <c r="AF1516">
        <v>0.02</v>
      </c>
      <c r="AG1516">
        <v>0.02</v>
      </c>
      <c r="AH1516">
        <v>0.02</v>
      </c>
      <c r="AI1516">
        <v>0.02</v>
      </c>
      <c r="AJ1516">
        <v>0.02</v>
      </c>
      <c r="AK1516">
        <v>0.02</v>
      </c>
    </row>
    <row r="1517" spans="1:37" x14ac:dyDescent="0.3">
      <c r="A1517" s="86" t="str">
        <f t="shared" si="23"/>
        <v>SDGbaseTra_UrbAS_ERTC_GovConscgsrv</v>
      </c>
      <c r="B1517" s="2" t="s">
        <v>222</v>
      </c>
      <c r="C1517" s="4" t="s">
        <v>233</v>
      </c>
      <c r="D1517" s="7" t="s">
        <v>213</v>
      </c>
      <c r="E1517" t="s">
        <v>184</v>
      </c>
      <c r="F1517">
        <v>1080.43</v>
      </c>
      <c r="G1517">
        <v>1125.92</v>
      </c>
      <c r="H1517">
        <v>1153.22</v>
      </c>
      <c r="I1517">
        <v>1251.6099999999999</v>
      </c>
      <c r="J1517">
        <v>1386.39</v>
      </c>
      <c r="K1517">
        <v>1458.26</v>
      </c>
      <c r="L1517">
        <v>1527.64</v>
      </c>
      <c r="M1517">
        <v>1605.07</v>
      </c>
      <c r="N1517">
        <v>1689.66</v>
      </c>
      <c r="O1517">
        <v>1771.51</v>
      </c>
      <c r="P1517">
        <v>1874.99</v>
      </c>
      <c r="Q1517">
        <v>1990.22</v>
      </c>
      <c r="R1517">
        <v>2020.37</v>
      </c>
      <c r="S1517">
        <v>2061.69</v>
      </c>
      <c r="T1517">
        <v>2107.5300000000002</v>
      </c>
      <c r="U1517">
        <v>2157.08</v>
      </c>
      <c r="V1517">
        <v>2208.39</v>
      </c>
      <c r="W1517">
        <v>2260.67</v>
      </c>
      <c r="X1517">
        <v>2314.0500000000002</v>
      </c>
      <c r="Y1517">
        <v>2345.6799999999998</v>
      </c>
      <c r="Z1517">
        <v>2409.16</v>
      </c>
      <c r="AA1517">
        <v>2494.15</v>
      </c>
      <c r="AB1517">
        <v>2569</v>
      </c>
      <c r="AC1517">
        <v>2635.96</v>
      </c>
      <c r="AD1517">
        <v>2703.84</v>
      </c>
      <c r="AE1517">
        <v>2772.11</v>
      </c>
      <c r="AF1517">
        <v>2842.1</v>
      </c>
      <c r="AG1517">
        <v>2905.44</v>
      </c>
      <c r="AH1517">
        <v>2924.72</v>
      </c>
      <c r="AI1517">
        <v>2944.5</v>
      </c>
      <c r="AJ1517">
        <v>2978.66</v>
      </c>
      <c r="AK1517">
        <v>3020.9</v>
      </c>
    </row>
    <row r="1518" spans="1:37" x14ac:dyDescent="0.3">
      <c r="A1518" s="86" t="str">
        <f t="shared" si="23"/>
        <v>SDGbaseTra_UrbAS_ERTC_GovConstotal</v>
      </c>
      <c r="B1518" s="2" t="s">
        <v>222</v>
      </c>
      <c r="C1518" s="4" t="s">
        <v>233</v>
      </c>
      <c r="D1518" s="7" t="s">
        <v>213</v>
      </c>
      <c r="E1518" t="s">
        <v>1</v>
      </c>
      <c r="F1518">
        <v>1080.43</v>
      </c>
      <c r="G1518">
        <v>1125.92</v>
      </c>
      <c r="H1518">
        <v>1153.22</v>
      </c>
      <c r="I1518">
        <v>1251.6099999999999</v>
      </c>
      <c r="J1518">
        <v>1386.39</v>
      </c>
      <c r="K1518">
        <v>1458.26</v>
      </c>
      <c r="L1518">
        <v>1527.64</v>
      </c>
      <c r="M1518">
        <v>1605.07</v>
      </c>
      <c r="N1518">
        <v>1689.66</v>
      </c>
      <c r="O1518">
        <v>1771.51</v>
      </c>
      <c r="P1518">
        <v>1874.99</v>
      </c>
      <c r="Q1518">
        <v>1990.22</v>
      </c>
      <c r="R1518">
        <v>2020.37</v>
      </c>
      <c r="S1518">
        <v>2061.69</v>
      </c>
      <c r="T1518">
        <v>2107.5300000000002</v>
      </c>
      <c r="U1518">
        <v>2157.08</v>
      </c>
      <c r="V1518">
        <v>2208.39</v>
      </c>
      <c r="W1518">
        <v>2260.67</v>
      </c>
      <c r="X1518">
        <v>2314.0500000000002</v>
      </c>
      <c r="Y1518">
        <v>2345.6799999999998</v>
      </c>
      <c r="Z1518">
        <v>2409.16</v>
      </c>
      <c r="AA1518">
        <v>2494.15</v>
      </c>
      <c r="AB1518">
        <v>2569</v>
      </c>
      <c r="AC1518">
        <v>2635.96</v>
      </c>
      <c r="AD1518">
        <v>2703.84</v>
      </c>
      <c r="AE1518">
        <v>2772.11</v>
      </c>
      <c r="AF1518">
        <v>2842.1</v>
      </c>
      <c r="AG1518">
        <v>2905.44</v>
      </c>
      <c r="AH1518">
        <v>2924.72</v>
      </c>
      <c r="AI1518">
        <v>2944.5</v>
      </c>
      <c r="AJ1518">
        <v>2978.66</v>
      </c>
      <c r="AK1518">
        <v>3020.9</v>
      </c>
    </row>
    <row r="1519" spans="1:37" s="17" customFormat="1" x14ac:dyDescent="0.3">
      <c r="A1519" s="86" t="str">
        <f t="shared" si="23"/>
        <v>SDGbaseTra_UrbAS_ERTGSAVXtotal</v>
      </c>
      <c r="B1519" s="15" t="s">
        <v>222</v>
      </c>
      <c r="C1519" s="16" t="s">
        <v>233</v>
      </c>
      <c r="D1519" s="53" t="s">
        <v>98</v>
      </c>
      <c r="E1519" s="17" t="s">
        <v>1</v>
      </c>
      <c r="F1519" s="28">
        <v>-11.97</v>
      </c>
      <c r="G1519" s="28">
        <v>1.59</v>
      </c>
      <c r="H1519" s="28">
        <v>1.43</v>
      </c>
      <c r="I1519" s="28">
        <v>45.34</v>
      </c>
      <c r="J1519" s="28">
        <v>96.19</v>
      </c>
      <c r="K1519" s="28">
        <v>88.32</v>
      </c>
      <c r="L1519" s="28">
        <v>88.77</v>
      </c>
      <c r="M1519" s="28">
        <v>94.22</v>
      </c>
      <c r="N1519" s="28">
        <v>102.43</v>
      </c>
      <c r="O1519" s="28">
        <v>110.27</v>
      </c>
      <c r="P1519" s="28">
        <v>121.6</v>
      </c>
      <c r="Q1519" s="28">
        <v>135.55000000000001</v>
      </c>
      <c r="R1519" s="28">
        <v>103.27</v>
      </c>
      <c r="S1519" s="28">
        <v>104.3</v>
      </c>
      <c r="T1519" s="28">
        <v>103.98</v>
      </c>
      <c r="U1519" s="28">
        <v>102.9</v>
      </c>
      <c r="V1519" s="28">
        <v>103.73</v>
      </c>
      <c r="W1519" s="28">
        <v>103.29</v>
      </c>
      <c r="X1519" s="28">
        <v>101.11</v>
      </c>
      <c r="Y1519" s="28">
        <v>149.16999999999999</v>
      </c>
      <c r="Z1519" s="28">
        <v>199.64</v>
      </c>
      <c r="AA1519" s="28">
        <v>233.73</v>
      </c>
      <c r="AB1519" s="28">
        <v>253.01</v>
      </c>
      <c r="AC1519" s="28">
        <v>256.66000000000003</v>
      </c>
      <c r="AD1519" s="28">
        <v>258.68</v>
      </c>
      <c r="AE1519" s="28">
        <v>263.83999999999997</v>
      </c>
      <c r="AF1519" s="28">
        <v>270.55</v>
      </c>
      <c r="AG1519" s="28">
        <v>247.24</v>
      </c>
      <c r="AH1519" s="28">
        <v>205.25</v>
      </c>
      <c r="AI1519" s="28">
        <v>171.77</v>
      </c>
      <c r="AJ1519" s="28">
        <v>155.43</v>
      </c>
      <c r="AK1519" s="28">
        <v>146.30000000000001</v>
      </c>
    </row>
    <row r="1520" spans="1:37" x14ac:dyDescent="0.3">
      <c r="A1520" s="86" t="str">
        <f t="shared" si="23"/>
        <v>SDGbaseTra_UrbAS_ERTFSAVXtotal</v>
      </c>
      <c r="B1520" s="2" t="s">
        <v>222</v>
      </c>
      <c r="C1520" s="4" t="s">
        <v>233</v>
      </c>
      <c r="D1520" s="7" t="s">
        <v>97</v>
      </c>
      <c r="E1520" t="s">
        <v>1</v>
      </c>
      <c r="F1520">
        <v>174.09</v>
      </c>
      <c r="G1520">
        <v>177.05</v>
      </c>
      <c r="H1520">
        <v>180.06</v>
      </c>
      <c r="I1520">
        <v>183.12</v>
      </c>
      <c r="J1520">
        <v>186.24</v>
      </c>
      <c r="K1520">
        <v>189.4</v>
      </c>
      <c r="L1520">
        <v>192.62</v>
      </c>
      <c r="M1520">
        <v>195.9</v>
      </c>
      <c r="N1520">
        <v>199.23</v>
      </c>
      <c r="O1520">
        <v>202.61</v>
      </c>
      <c r="P1520">
        <v>206.06</v>
      </c>
      <c r="Q1520">
        <v>209.56</v>
      </c>
      <c r="R1520">
        <v>213.12</v>
      </c>
      <c r="S1520">
        <v>216.75</v>
      </c>
      <c r="T1520">
        <v>220.43</v>
      </c>
      <c r="U1520">
        <v>224.18</v>
      </c>
      <c r="V1520">
        <v>227.99</v>
      </c>
      <c r="W1520">
        <v>231.86</v>
      </c>
      <c r="X1520">
        <v>235.81</v>
      </c>
      <c r="Y1520">
        <v>239.81</v>
      </c>
      <c r="Z1520">
        <v>243.89</v>
      </c>
      <c r="AA1520">
        <v>248.04</v>
      </c>
      <c r="AB1520">
        <v>252.25</v>
      </c>
      <c r="AC1520">
        <v>256.54000000000002</v>
      </c>
      <c r="AD1520">
        <v>260.89999999999998</v>
      </c>
      <c r="AE1520">
        <v>265.33999999999997</v>
      </c>
      <c r="AF1520">
        <v>269.85000000000002</v>
      </c>
      <c r="AG1520">
        <v>274.44</v>
      </c>
      <c r="AH1520">
        <v>279.10000000000002</v>
      </c>
      <c r="AI1520">
        <v>283.85000000000002</v>
      </c>
      <c r="AJ1520">
        <v>288.67</v>
      </c>
      <c r="AK1520">
        <v>293.58</v>
      </c>
    </row>
    <row r="1521" spans="1:37" x14ac:dyDescent="0.3">
      <c r="A1521" s="86" t="str">
        <f t="shared" si="23"/>
        <v>SDGbaseTra_UrbAS_ERTC_TSavtotal</v>
      </c>
      <c r="B1521" s="2" t="s">
        <v>222</v>
      </c>
      <c r="C1521" s="4" t="s">
        <v>233</v>
      </c>
      <c r="D1521" s="7" t="s">
        <v>100</v>
      </c>
      <c r="E1521" t="s">
        <v>1</v>
      </c>
      <c r="F1521">
        <v>926.35</v>
      </c>
      <c r="G1521">
        <v>870.71</v>
      </c>
      <c r="H1521">
        <v>897.04</v>
      </c>
      <c r="I1521">
        <v>942.27</v>
      </c>
      <c r="J1521">
        <v>978.24</v>
      </c>
      <c r="K1521">
        <v>985.47</v>
      </c>
      <c r="L1521">
        <v>1002.49</v>
      </c>
      <c r="M1521">
        <v>1022.25</v>
      </c>
      <c r="N1521">
        <v>1045.9000000000001</v>
      </c>
      <c r="O1521">
        <v>1068.71</v>
      </c>
      <c r="P1521">
        <v>1099.1300000000001</v>
      </c>
      <c r="Q1521">
        <v>1130.55</v>
      </c>
      <c r="R1521">
        <v>1142.71</v>
      </c>
      <c r="S1521">
        <v>1180.68</v>
      </c>
      <c r="T1521">
        <v>1220.1400000000001</v>
      </c>
      <c r="U1521">
        <v>1265.26</v>
      </c>
      <c r="V1521">
        <v>1309.6500000000001</v>
      </c>
      <c r="W1521">
        <v>1355.45</v>
      </c>
      <c r="X1521">
        <v>1403.06</v>
      </c>
      <c r="Y1521">
        <v>1521.87</v>
      </c>
      <c r="Z1521">
        <v>1625.24</v>
      </c>
      <c r="AA1521">
        <v>1681.53</v>
      </c>
      <c r="AB1521">
        <v>1714.19</v>
      </c>
      <c r="AC1521">
        <v>1749.72</v>
      </c>
      <c r="AD1521">
        <v>1795.1</v>
      </c>
      <c r="AE1521">
        <v>1844.99</v>
      </c>
      <c r="AF1521">
        <v>1899.75</v>
      </c>
      <c r="AG1521">
        <v>1889.39</v>
      </c>
      <c r="AH1521">
        <v>1872.09</v>
      </c>
      <c r="AI1521">
        <v>1875.73</v>
      </c>
      <c r="AJ1521">
        <v>1878.44</v>
      </c>
      <c r="AK1521">
        <v>1877.22</v>
      </c>
    </row>
    <row r="1522" spans="1:37" x14ac:dyDescent="0.3">
      <c r="A1522" s="86" t="str">
        <f t="shared" si="23"/>
        <v>SDGbaseTra_UrbAS_ERTQINVXctext</v>
      </c>
      <c r="B1522" s="2" t="s">
        <v>222</v>
      </c>
      <c r="C1522" s="4" t="s">
        <v>233</v>
      </c>
      <c r="D1522" s="7" t="s">
        <v>101</v>
      </c>
      <c r="E1522" t="s">
        <v>102</v>
      </c>
      <c r="F1522">
        <v>0.02</v>
      </c>
      <c r="G1522">
        <v>0.02</v>
      </c>
      <c r="H1522">
        <v>0.02</v>
      </c>
      <c r="I1522">
        <v>0.02</v>
      </c>
      <c r="J1522">
        <v>0.02</v>
      </c>
      <c r="K1522">
        <v>0.02</v>
      </c>
      <c r="L1522">
        <v>0.02</v>
      </c>
      <c r="M1522">
        <v>0.03</v>
      </c>
      <c r="N1522">
        <v>0.03</v>
      </c>
      <c r="O1522">
        <v>0.03</v>
      </c>
      <c r="P1522">
        <v>0.03</v>
      </c>
      <c r="Q1522">
        <v>0.03</v>
      </c>
      <c r="R1522">
        <v>0.03</v>
      </c>
      <c r="S1522">
        <v>0.03</v>
      </c>
      <c r="T1522">
        <v>0.03</v>
      </c>
      <c r="U1522">
        <v>0.03</v>
      </c>
      <c r="V1522">
        <v>0.03</v>
      </c>
      <c r="W1522">
        <v>0.03</v>
      </c>
      <c r="X1522">
        <v>0.03</v>
      </c>
      <c r="Y1522">
        <v>0.04</v>
      </c>
      <c r="Z1522">
        <v>0.04</v>
      </c>
      <c r="AA1522">
        <v>0.04</v>
      </c>
      <c r="AB1522">
        <v>0.04</v>
      </c>
      <c r="AC1522">
        <v>0.04</v>
      </c>
      <c r="AD1522">
        <v>0.04</v>
      </c>
      <c r="AE1522">
        <v>0.04</v>
      </c>
      <c r="AF1522">
        <v>0.04</v>
      </c>
      <c r="AG1522">
        <v>0.04</v>
      </c>
      <c r="AH1522">
        <v>0.04</v>
      </c>
      <c r="AI1522">
        <v>0.04</v>
      </c>
      <c r="AJ1522">
        <v>0.04</v>
      </c>
      <c r="AK1522">
        <v>0.04</v>
      </c>
    </row>
    <row r="1523" spans="1:37" x14ac:dyDescent="0.3">
      <c r="A1523" s="86" t="str">
        <f t="shared" si="23"/>
        <v>SDGbaseTra_UrbAS_ERTQINVXcleat</v>
      </c>
      <c r="B1523" s="2" t="s">
        <v>222</v>
      </c>
      <c r="C1523" s="4" t="s">
        <v>233</v>
      </c>
      <c r="D1523" s="7" t="s">
        <v>101</v>
      </c>
      <c r="E1523" t="s">
        <v>103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</row>
    <row r="1524" spans="1:37" x14ac:dyDescent="0.3">
      <c r="A1524" s="86" t="str">
        <f t="shared" si="23"/>
        <v>SDGbaseTra_UrbAS_ERTQINVXcprnt</v>
      </c>
      <c r="B1524" s="2" t="s">
        <v>222</v>
      </c>
      <c r="C1524" s="4" t="s">
        <v>233</v>
      </c>
      <c r="D1524" s="7" t="s">
        <v>101</v>
      </c>
      <c r="E1524" t="s">
        <v>104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</row>
    <row r="1525" spans="1:37" x14ac:dyDescent="0.3">
      <c r="A1525" s="86" t="str">
        <f t="shared" si="23"/>
        <v>SDGbaseTra_UrbAS_ERTQINVXcrubb</v>
      </c>
      <c r="B1525" s="2" t="s">
        <v>222</v>
      </c>
      <c r="C1525" s="4" t="s">
        <v>233</v>
      </c>
      <c r="D1525" s="7" t="s">
        <v>101</v>
      </c>
      <c r="E1525" t="s">
        <v>105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0.01</v>
      </c>
      <c r="P1525">
        <v>0.01</v>
      </c>
      <c r="Q1525">
        <v>0.01</v>
      </c>
      <c r="R1525">
        <v>0.01</v>
      </c>
      <c r="S1525">
        <v>0.01</v>
      </c>
      <c r="T1525">
        <v>0.01</v>
      </c>
      <c r="U1525">
        <v>0.01</v>
      </c>
      <c r="V1525">
        <v>0.01</v>
      </c>
      <c r="W1525">
        <v>0.01</v>
      </c>
      <c r="X1525">
        <v>0.01</v>
      </c>
      <c r="Y1525">
        <v>0.01</v>
      </c>
      <c r="Z1525">
        <v>0.01</v>
      </c>
      <c r="AA1525">
        <v>0.01</v>
      </c>
      <c r="AB1525">
        <v>0.01</v>
      </c>
      <c r="AC1525">
        <v>0.01</v>
      </c>
      <c r="AD1525">
        <v>0.01</v>
      </c>
      <c r="AE1525">
        <v>0.01</v>
      </c>
      <c r="AF1525">
        <v>0.01</v>
      </c>
      <c r="AG1525">
        <v>0.01</v>
      </c>
      <c r="AH1525">
        <v>0.01</v>
      </c>
      <c r="AI1525">
        <v>0.01</v>
      </c>
      <c r="AJ1525">
        <v>0.01</v>
      </c>
      <c r="AK1525">
        <v>0.01</v>
      </c>
    </row>
    <row r="1526" spans="1:37" x14ac:dyDescent="0.3">
      <c r="A1526" s="86" t="str">
        <f t="shared" si="23"/>
        <v>SDGbaseTra_UrbAS_ERTQINVXcplas</v>
      </c>
      <c r="B1526" s="2" t="s">
        <v>222</v>
      </c>
      <c r="C1526" s="4" t="s">
        <v>233</v>
      </c>
      <c r="D1526" s="7" t="s">
        <v>101</v>
      </c>
      <c r="E1526" t="s">
        <v>106</v>
      </c>
      <c r="F1526">
        <v>0.01</v>
      </c>
      <c r="G1526">
        <v>0.01</v>
      </c>
      <c r="H1526">
        <v>0.01</v>
      </c>
      <c r="I1526">
        <v>0.01</v>
      </c>
      <c r="J1526">
        <v>0.01</v>
      </c>
      <c r="K1526">
        <v>0.01</v>
      </c>
      <c r="L1526">
        <v>0.01</v>
      </c>
      <c r="M1526">
        <v>0.01</v>
      </c>
      <c r="N1526">
        <v>0.01</v>
      </c>
      <c r="O1526">
        <v>0.01</v>
      </c>
      <c r="P1526">
        <v>0.01</v>
      </c>
      <c r="Q1526">
        <v>0.01</v>
      </c>
      <c r="R1526">
        <v>0.01</v>
      </c>
      <c r="S1526">
        <v>0.01</v>
      </c>
      <c r="T1526">
        <v>0.01</v>
      </c>
      <c r="U1526">
        <v>0.01</v>
      </c>
      <c r="V1526">
        <v>0.01</v>
      </c>
      <c r="W1526">
        <v>0.01</v>
      </c>
      <c r="X1526">
        <v>0.01</v>
      </c>
      <c r="Y1526">
        <v>0.01</v>
      </c>
      <c r="Z1526">
        <v>0.01</v>
      </c>
      <c r="AA1526">
        <v>0.02</v>
      </c>
      <c r="AB1526">
        <v>0.02</v>
      </c>
      <c r="AC1526">
        <v>0.02</v>
      </c>
      <c r="AD1526">
        <v>0.02</v>
      </c>
      <c r="AE1526">
        <v>0.02</v>
      </c>
      <c r="AF1526">
        <v>0.02</v>
      </c>
      <c r="AG1526">
        <v>0.02</v>
      </c>
      <c r="AH1526">
        <v>0.02</v>
      </c>
      <c r="AI1526">
        <v>0.02</v>
      </c>
      <c r="AJ1526">
        <v>0.02</v>
      </c>
      <c r="AK1526">
        <v>0.02</v>
      </c>
    </row>
    <row r="1527" spans="1:37" x14ac:dyDescent="0.3">
      <c r="A1527" s="86" t="str">
        <f t="shared" si="23"/>
        <v>SDGbaseTra_UrbAS_ERTQINVXcnmet</v>
      </c>
      <c r="B1527" s="2" t="s">
        <v>222</v>
      </c>
      <c r="C1527" s="4" t="s">
        <v>233</v>
      </c>
      <c r="D1527" s="7" t="s">
        <v>101</v>
      </c>
      <c r="E1527" t="s">
        <v>107</v>
      </c>
      <c r="F1527">
        <v>0.02</v>
      </c>
      <c r="G1527">
        <v>0.02</v>
      </c>
      <c r="H1527">
        <v>0.02</v>
      </c>
      <c r="I1527">
        <v>0.02</v>
      </c>
      <c r="J1527">
        <v>0.02</v>
      </c>
      <c r="K1527">
        <v>0.02</v>
      </c>
      <c r="L1527">
        <v>0.02</v>
      </c>
      <c r="M1527">
        <v>0.02</v>
      </c>
      <c r="N1527">
        <v>0.02</v>
      </c>
      <c r="O1527">
        <v>0.02</v>
      </c>
      <c r="P1527">
        <v>0.02</v>
      </c>
      <c r="Q1527">
        <v>0.03</v>
      </c>
      <c r="R1527">
        <v>0.03</v>
      </c>
      <c r="S1527">
        <v>0.03</v>
      </c>
      <c r="T1527">
        <v>0.03</v>
      </c>
      <c r="U1527">
        <v>0.03</v>
      </c>
      <c r="V1527">
        <v>0.03</v>
      </c>
      <c r="W1527">
        <v>0.03</v>
      </c>
      <c r="X1527">
        <v>0.03</v>
      </c>
      <c r="Y1527">
        <v>0.03</v>
      </c>
      <c r="Z1527">
        <v>0.03</v>
      </c>
      <c r="AA1527">
        <v>0.03</v>
      </c>
      <c r="AB1527">
        <v>0.03</v>
      </c>
      <c r="AC1527">
        <v>0.04</v>
      </c>
      <c r="AD1527">
        <v>0.04</v>
      </c>
      <c r="AE1527">
        <v>0.04</v>
      </c>
      <c r="AF1527">
        <v>0.04</v>
      </c>
      <c r="AG1527">
        <v>0.04</v>
      </c>
      <c r="AH1527">
        <v>0.04</v>
      </c>
      <c r="AI1527">
        <v>0.04</v>
      </c>
      <c r="AJ1527">
        <v>0.04</v>
      </c>
      <c r="AK1527">
        <v>0.04</v>
      </c>
    </row>
    <row r="1528" spans="1:37" x14ac:dyDescent="0.3">
      <c r="A1528" s="86" t="str">
        <f t="shared" si="23"/>
        <v>SDGbaseTra_UrbAS_ERTQINVXcnfrm</v>
      </c>
      <c r="B1528" s="2" t="s">
        <v>222</v>
      </c>
      <c r="C1528" s="4" t="s">
        <v>233</v>
      </c>
      <c r="D1528" s="7" t="s">
        <v>101</v>
      </c>
      <c r="E1528" t="s">
        <v>108</v>
      </c>
      <c r="F1528">
        <v>1.27</v>
      </c>
      <c r="G1528">
        <v>1.1499999999999999</v>
      </c>
      <c r="H1528">
        <v>1.19</v>
      </c>
      <c r="I1528">
        <v>1.23</v>
      </c>
      <c r="J1528">
        <v>1.26</v>
      </c>
      <c r="K1528">
        <v>1.28</v>
      </c>
      <c r="L1528">
        <v>1.31</v>
      </c>
      <c r="M1528">
        <v>1.35</v>
      </c>
      <c r="N1528">
        <v>1.38</v>
      </c>
      <c r="O1528">
        <v>1.43</v>
      </c>
      <c r="P1528">
        <v>1.47</v>
      </c>
      <c r="Q1528">
        <v>1.51</v>
      </c>
      <c r="R1528">
        <v>1.53</v>
      </c>
      <c r="S1528">
        <v>1.58</v>
      </c>
      <c r="T1528">
        <v>1.63</v>
      </c>
      <c r="U1528">
        <v>1.68</v>
      </c>
      <c r="V1528">
        <v>1.74</v>
      </c>
      <c r="W1528">
        <v>1.8</v>
      </c>
      <c r="X1528">
        <v>1.86</v>
      </c>
      <c r="Y1528">
        <v>1.91</v>
      </c>
      <c r="Z1528">
        <v>1.97</v>
      </c>
      <c r="AA1528">
        <v>2.0299999999999998</v>
      </c>
      <c r="AB1528">
        <v>2.08</v>
      </c>
      <c r="AC1528">
        <v>2.13</v>
      </c>
      <c r="AD1528">
        <v>2.19</v>
      </c>
      <c r="AE1528">
        <v>2.2599999999999998</v>
      </c>
      <c r="AF1528">
        <v>2.3199999999999998</v>
      </c>
      <c r="AG1528">
        <v>2.39</v>
      </c>
      <c r="AH1528">
        <v>2.38</v>
      </c>
      <c r="AI1528">
        <v>2.37</v>
      </c>
      <c r="AJ1528">
        <v>2.36</v>
      </c>
      <c r="AK1528">
        <v>2.34</v>
      </c>
    </row>
    <row r="1529" spans="1:37" x14ac:dyDescent="0.3">
      <c r="A1529" s="86" t="str">
        <f t="shared" si="23"/>
        <v>SDGbaseTra_UrbAS_ERTQINVXcmetp</v>
      </c>
      <c r="B1529" s="2" t="s">
        <v>222</v>
      </c>
      <c r="C1529" s="4" t="s">
        <v>233</v>
      </c>
      <c r="D1529" s="7" t="s">
        <v>101</v>
      </c>
      <c r="E1529" t="s">
        <v>109</v>
      </c>
      <c r="F1529">
        <v>2.2400000000000002</v>
      </c>
      <c r="G1529">
        <v>2.04</v>
      </c>
      <c r="H1529">
        <v>2.1</v>
      </c>
      <c r="I1529">
        <v>2.19</v>
      </c>
      <c r="J1529">
        <v>2.2200000000000002</v>
      </c>
      <c r="K1529">
        <v>2.27</v>
      </c>
      <c r="L1529">
        <v>2.3199999999999998</v>
      </c>
      <c r="M1529">
        <v>2.38</v>
      </c>
      <c r="N1529">
        <v>2.4500000000000002</v>
      </c>
      <c r="O1529">
        <v>2.5299999999999998</v>
      </c>
      <c r="P1529">
        <v>2.6</v>
      </c>
      <c r="Q1529">
        <v>2.68</v>
      </c>
      <c r="R1529">
        <v>2.71</v>
      </c>
      <c r="S1529">
        <v>2.79</v>
      </c>
      <c r="T1529">
        <v>2.88</v>
      </c>
      <c r="U1529">
        <v>2.98</v>
      </c>
      <c r="V1529">
        <v>3.09</v>
      </c>
      <c r="W1529">
        <v>3.2</v>
      </c>
      <c r="X1529">
        <v>3.29</v>
      </c>
      <c r="Y1529">
        <v>3.39</v>
      </c>
      <c r="Z1529">
        <v>3.5</v>
      </c>
      <c r="AA1529">
        <v>3.6</v>
      </c>
      <c r="AB1529">
        <v>3.68</v>
      </c>
      <c r="AC1529">
        <v>3.77</v>
      </c>
      <c r="AD1529">
        <v>3.88</v>
      </c>
      <c r="AE1529">
        <v>4</v>
      </c>
      <c r="AF1529">
        <v>4.12</v>
      </c>
      <c r="AG1529">
        <v>4.24</v>
      </c>
      <c r="AH1529">
        <v>4.22</v>
      </c>
      <c r="AI1529">
        <v>4.1900000000000004</v>
      </c>
      <c r="AJ1529">
        <v>4.17</v>
      </c>
      <c r="AK1529">
        <v>4.1500000000000004</v>
      </c>
    </row>
    <row r="1530" spans="1:37" x14ac:dyDescent="0.3">
      <c r="A1530" s="86" t="str">
        <f t="shared" si="23"/>
        <v>SDGbaseTra_UrbAS_ERTQINVXcmach</v>
      </c>
      <c r="B1530" s="2" t="s">
        <v>222</v>
      </c>
      <c r="C1530" s="4" t="s">
        <v>233</v>
      </c>
      <c r="D1530" s="7" t="s">
        <v>101</v>
      </c>
      <c r="E1530" t="s">
        <v>110</v>
      </c>
      <c r="F1530">
        <v>141.12</v>
      </c>
      <c r="G1530">
        <v>128.46</v>
      </c>
      <c r="H1530">
        <v>132.27000000000001</v>
      </c>
      <c r="I1530">
        <v>137.46</v>
      </c>
      <c r="J1530">
        <v>139.96</v>
      </c>
      <c r="K1530">
        <v>142.81</v>
      </c>
      <c r="L1530">
        <v>146.25</v>
      </c>
      <c r="M1530">
        <v>150.16</v>
      </c>
      <c r="N1530">
        <v>154.26</v>
      </c>
      <c r="O1530">
        <v>159.41</v>
      </c>
      <c r="P1530">
        <v>164.14</v>
      </c>
      <c r="Q1530">
        <v>168.65</v>
      </c>
      <c r="R1530">
        <v>170.7</v>
      </c>
      <c r="S1530">
        <v>176.05</v>
      </c>
      <c r="T1530">
        <v>181.71</v>
      </c>
      <c r="U1530">
        <v>188.26</v>
      </c>
      <c r="V1530">
        <v>195.06</v>
      </c>
      <c r="W1530">
        <v>201.76</v>
      </c>
      <c r="X1530">
        <v>207.92</v>
      </c>
      <c r="Y1530">
        <v>214.2</v>
      </c>
      <c r="Z1530">
        <v>220.85</v>
      </c>
      <c r="AA1530">
        <v>227.3</v>
      </c>
      <c r="AB1530">
        <v>232.94</v>
      </c>
      <c r="AC1530">
        <v>238.67</v>
      </c>
      <c r="AD1530">
        <v>245.42</v>
      </c>
      <c r="AE1530">
        <v>252.74</v>
      </c>
      <c r="AF1530">
        <v>260.45</v>
      </c>
      <c r="AG1530">
        <v>268.02</v>
      </c>
      <c r="AH1530">
        <v>267.05</v>
      </c>
      <c r="AI1530">
        <v>265.10000000000002</v>
      </c>
      <c r="AJ1530">
        <v>264.05</v>
      </c>
      <c r="AK1530">
        <v>262.51</v>
      </c>
    </row>
    <row r="1531" spans="1:37" x14ac:dyDescent="0.3">
      <c r="A1531" s="86" t="str">
        <f t="shared" si="23"/>
        <v>SDGbaseTra_UrbAS_ERTQINVXcemch</v>
      </c>
      <c r="B1531" s="2" t="s">
        <v>222</v>
      </c>
      <c r="C1531" s="4" t="s">
        <v>233</v>
      </c>
      <c r="D1531" s="7" t="s">
        <v>101</v>
      </c>
      <c r="E1531" t="s">
        <v>111</v>
      </c>
      <c r="F1531">
        <v>59.86</v>
      </c>
      <c r="G1531">
        <v>54.49</v>
      </c>
      <c r="H1531">
        <v>56.11</v>
      </c>
      <c r="I1531">
        <v>58.31</v>
      </c>
      <c r="J1531">
        <v>59.37</v>
      </c>
      <c r="K1531">
        <v>60.58</v>
      </c>
      <c r="L1531">
        <v>62.04</v>
      </c>
      <c r="M1531">
        <v>63.69</v>
      </c>
      <c r="N1531">
        <v>65.430000000000007</v>
      </c>
      <c r="O1531">
        <v>67.62</v>
      </c>
      <c r="P1531">
        <v>69.63</v>
      </c>
      <c r="Q1531">
        <v>71.540000000000006</v>
      </c>
      <c r="R1531">
        <v>72.41</v>
      </c>
      <c r="S1531">
        <v>74.680000000000007</v>
      </c>
      <c r="T1531">
        <v>77.08</v>
      </c>
      <c r="U1531">
        <v>79.86</v>
      </c>
      <c r="V1531">
        <v>82.74</v>
      </c>
      <c r="W1531">
        <v>85.58</v>
      </c>
      <c r="X1531">
        <v>88.19</v>
      </c>
      <c r="Y1531">
        <v>90.86</v>
      </c>
      <c r="Z1531">
        <v>93.68</v>
      </c>
      <c r="AA1531">
        <v>96.41</v>
      </c>
      <c r="AB1531">
        <v>98.81</v>
      </c>
      <c r="AC1531">
        <v>101.24</v>
      </c>
      <c r="AD1531">
        <v>104.1</v>
      </c>
      <c r="AE1531">
        <v>107.21</v>
      </c>
      <c r="AF1531">
        <v>110.48</v>
      </c>
      <c r="AG1531">
        <v>113.68</v>
      </c>
      <c r="AH1531">
        <v>113.28</v>
      </c>
      <c r="AI1531">
        <v>112.45</v>
      </c>
      <c r="AJ1531">
        <v>112</v>
      </c>
      <c r="AK1531">
        <v>111.35</v>
      </c>
    </row>
    <row r="1532" spans="1:37" x14ac:dyDescent="0.3">
      <c r="A1532" s="86" t="str">
        <f t="shared" si="23"/>
        <v>SDGbaseTra_UrbAS_ERTQINVXcsequ</v>
      </c>
      <c r="B1532" s="2" t="s">
        <v>222</v>
      </c>
      <c r="C1532" s="4" t="s">
        <v>233</v>
      </c>
      <c r="D1532" s="7" t="s">
        <v>101</v>
      </c>
      <c r="E1532" t="s">
        <v>112</v>
      </c>
      <c r="F1532">
        <v>30.11</v>
      </c>
      <c r="G1532">
        <v>27.44</v>
      </c>
      <c r="H1532">
        <v>28.24</v>
      </c>
      <c r="I1532">
        <v>29.34</v>
      </c>
      <c r="J1532">
        <v>29.86</v>
      </c>
      <c r="K1532">
        <v>30.46</v>
      </c>
      <c r="L1532">
        <v>31.19</v>
      </c>
      <c r="M1532">
        <v>32.01</v>
      </c>
      <c r="N1532">
        <v>32.880000000000003</v>
      </c>
      <c r="O1532">
        <v>33.96</v>
      </c>
      <c r="P1532">
        <v>34.96</v>
      </c>
      <c r="Q1532">
        <v>35.909999999999997</v>
      </c>
      <c r="R1532">
        <v>36.340000000000003</v>
      </c>
      <c r="S1532">
        <v>37.47</v>
      </c>
      <c r="T1532">
        <v>38.659999999999997</v>
      </c>
      <c r="U1532">
        <v>40.04</v>
      </c>
      <c r="V1532">
        <v>41.48</v>
      </c>
      <c r="W1532">
        <v>42.89</v>
      </c>
      <c r="X1532">
        <v>44.19</v>
      </c>
      <c r="Y1532">
        <v>45.51</v>
      </c>
      <c r="Z1532">
        <v>46.91</v>
      </c>
      <c r="AA1532">
        <v>48.27</v>
      </c>
      <c r="AB1532">
        <v>49.46</v>
      </c>
      <c r="AC1532">
        <v>50.67</v>
      </c>
      <c r="AD1532">
        <v>52.09</v>
      </c>
      <c r="AE1532">
        <v>53.63</v>
      </c>
      <c r="AF1532">
        <v>55.26</v>
      </c>
      <c r="AG1532">
        <v>56.85</v>
      </c>
      <c r="AH1532">
        <v>56.65</v>
      </c>
      <c r="AI1532">
        <v>56.24</v>
      </c>
      <c r="AJ1532">
        <v>56.02</v>
      </c>
      <c r="AK1532">
        <v>55.69</v>
      </c>
    </row>
    <row r="1533" spans="1:37" x14ac:dyDescent="0.3">
      <c r="A1533" s="86" t="str">
        <f t="shared" si="23"/>
        <v>SDGbaseTra_UrbAS_ERTQINVXcvehi</v>
      </c>
      <c r="B1533" s="2" t="s">
        <v>222</v>
      </c>
      <c r="C1533" s="4" t="s">
        <v>233</v>
      </c>
      <c r="D1533" s="7" t="s">
        <v>101</v>
      </c>
      <c r="E1533" t="s">
        <v>113</v>
      </c>
      <c r="F1533">
        <v>91.08</v>
      </c>
      <c r="G1533">
        <v>83.01</v>
      </c>
      <c r="H1533">
        <v>85.44</v>
      </c>
      <c r="I1533">
        <v>88.75</v>
      </c>
      <c r="J1533">
        <v>90.35</v>
      </c>
      <c r="K1533">
        <v>92.16</v>
      </c>
      <c r="L1533">
        <v>94.36</v>
      </c>
      <c r="M1533">
        <v>96.85</v>
      </c>
      <c r="N1533">
        <v>99.47</v>
      </c>
      <c r="O1533">
        <v>102.75</v>
      </c>
      <c r="P1533">
        <v>105.77</v>
      </c>
      <c r="Q1533">
        <v>108.64</v>
      </c>
      <c r="R1533">
        <v>109.95</v>
      </c>
      <c r="S1533">
        <v>113.36</v>
      </c>
      <c r="T1533">
        <v>116.97</v>
      </c>
      <c r="U1533">
        <v>121.15</v>
      </c>
      <c r="V1533">
        <v>125.48</v>
      </c>
      <c r="W1533">
        <v>129.75</v>
      </c>
      <c r="X1533">
        <v>133.68</v>
      </c>
      <c r="Y1533">
        <v>137.68</v>
      </c>
      <c r="Z1533">
        <v>141.91999999999999</v>
      </c>
      <c r="AA1533">
        <v>146.04</v>
      </c>
      <c r="AB1533">
        <v>149.63999999999999</v>
      </c>
      <c r="AC1533">
        <v>153.29</v>
      </c>
      <c r="AD1533">
        <v>157.59</v>
      </c>
      <c r="AE1533">
        <v>162.26</v>
      </c>
      <c r="AF1533">
        <v>167.18</v>
      </c>
      <c r="AG1533">
        <v>172</v>
      </c>
      <c r="AH1533">
        <v>171.39</v>
      </c>
      <c r="AI1533">
        <v>170.14</v>
      </c>
      <c r="AJ1533">
        <v>169.47</v>
      </c>
      <c r="AK1533">
        <v>168.49</v>
      </c>
    </row>
    <row r="1534" spans="1:37" x14ac:dyDescent="0.3">
      <c r="A1534" s="86" t="str">
        <f t="shared" si="23"/>
        <v>SDGbaseTra_UrbAS_ERTQINVXctequ</v>
      </c>
      <c r="B1534" s="2" t="s">
        <v>222</v>
      </c>
      <c r="C1534" s="4" t="s">
        <v>233</v>
      </c>
      <c r="D1534" s="7" t="s">
        <v>101</v>
      </c>
      <c r="E1534" t="s">
        <v>114</v>
      </c>
      <c r="F1534">
        <v>10.77</v>
      </c>
      <c r="G1534">
        <v>9.81</v>
      </c>
      <c r="H1534">
        <v>10.1</v>
      </c>
      <c r="I1534">
        <v>10.49</v>
      </c>
      <c r="J1534">
        <v>10.68</v>
      </c>
      <c r="K1534">
        <v>10.9</v>
      </c>
      <c r="L1534">
        <v>11.16</v>
      </c>
      <c r="M1534">
        <v>11.45</v>
      </c>
      <c r="N1534">
        <v>11.76</v>
      </c>
      <c r="O1534">
        <v>12.15</v>
      </c>
      <c r="P1534">
        <v>12.51</v>
      </c>
      <c r="Q1534">
        <v>12.84</v>
      </c>
      <c r="R1534">
        <v>13</v>
      </c>
      <c r="S1534">
        <v>13.4</v>
      </c>
      <c r="T1534">
        <v>13.83</v>
      </c>
      <c r="U1534">
        <v>14.32</v>
      </c>
      <c r="V1534">
        <v>14.84</v>
      </c>
      <c r="W1534">
        <v>15.34</v>
      </c>
      <c r="X1534">
        <v>15.81</v>
      </c>
      <c r="Y1534">
        <v>16.28</v>
      </c>
      <c r="Z1534">
        <v>16.78</v>
      </c>
      <c r="AA1534">
        <v>17.27</v>
      </c>
      <c r="AB1534">
        <v>17.690000000000001</v>
      </c>
      <c r="AC1534">
        <v>18.12</v>
      </c>
      <c r="AD1534">
        <v>18.63</v>
      </c>
      <c r="AE1534">
        <v>19.18</v>
      </c>
      <c r="AF1534">
        <v>19.77</v>
      </c>
      <c r="AG1534">
        <v>20.34</v>
      </c>
      <c r="AH1534">
        <v>20.260000000000002</v>
      </c>
      <c r="AI1534">
        <v>20.12</v>
      </c>
      <c r="AJ1534">
        <v>20.04</v>
      </c>
      <c r="AK1534">
        <v>19.920000000000002</v>
      </c>
    </row>
    <row r="1535" spans="1:37" x14ac:dyDescent="0.3">
      <c r="A1535" s="86" t="str">
        <f t="shared" si="23"/>
        <v>SDGbaseTra_UrbAS_ERTQINVXcfurn</v>
      </c>
      <c r="B1535" s="2" t="s">
        <v>222</v>
      </c>
      <c r="C1535" s="4" t="s">
        <v>233</v>
      </c>
      <c r="D1535" s="7" t="s">
        <v>101</v>
      </c>
      <c r="E1535" t="s">
        <v>115</v>
      </c>
      <c r="F1535">
        <v>21.77</v>
      </c>
      <c r="G1535">
        <v>19.84</v>
      </c>
      <c r="H1535">
        <v>20.420000000000002</v>
      </c>
      <c r="I1535">
        <v>21.21</v>
      </c>
      <c r="J1535">
        <v>21.59</v>
      </c>
      <c r="K1535">
        <v>22.03</v>
      </c>
      <c r="L1535">
        <v>22.55</v>
      </c>
      <c r="M1535">
        <v>23.15</v>
      </c>
      <c r="N1535">
        <v>23.77</v>
      </c>
      <c r="O1535">
        <v>24.56</v>
      </c>
      <c r="P1535">
        <v>25.28</v>
      </c>
      <c r="Q1535">
        <v>25.97</v>
      </c>
      <c r="R1535">
        <v>26.28</v>
      </c>
      <c r="S1535">
        <v>27.09</v>
      </c>
      <c r="T1535">
        <v>27.96</v>
      </c>
      <c r="U1535">
        <v>28.96</v>
      </c>
      <c r="V1535">
        <v>29.99</v>
      </c>
      <c r="W1535">
        <v>31.01</v>
      </c>
      <c r="X1535">
        <v>31.95</v>
      </c>
      <c r="Y1535">
        <v>32.909999999999997</v>
      </c>
      <c r="Z1535">
        <v>33.92</v>
      </c>
      <c r="AA1535">
        <v>34.9</v>
      </c>
      <c r="AB1535">
        <v>35.76</v>
      </c>
      <c r="AC1535">
        <v>36.64</v>
      </c>
      <c r="AD1535">
        <v>37.67</v>
      </c>
      <c r="AE1535">
        <v>38.78</v>
      </c>
      <c r="AF1535">
        <v>39.96</v>
      </c>
      <c r="AG1535">
        <v>41.11</v>
      </c>
      <c r="AH1535">
        <v>40.96</v>
      </c>
      <c r="AI1535">
        <v>40.67</v>
      </c>
      <c r="AJ1535">
        <v>40.51</v>
      </c>
      <c r="AK1535">
        <v>40.270000000000003</v>
      </c>
    </row>
    <row r="1536" spans="1:37" x14ac:dyDescent="0.3">
      <c r="A1536" s="86" t="str">
        <f t="shared" si="23"/>
        <v>SDGbaseTra_UrbAS_ERTQINVXcoman</v>
      </c>
      <c r="B1536" s="2" t="s">
        <v>222</v>
      </c>
      <c r="C1536" s="4" t="s">
        <v>233</v>
      </c>
      <c r="D1536" s="7" t="s">
        <v>101</v>
      </c>
      <c r="E1536" t="s">
        <v>116</v>
      </c>
      <c r="F1536">
        <v>1.45</v>
      </c>
      <c r="G1536">
        <v>1.33</v>
      </c>
      <c r="H1536">
        <v>1.36</v>
      </c>
      <c r="I1536">
        <v>1.42</v>
      </c>
      <c r="J1536">
        <v>1.44</v>
      </c>
      <c r="K1536">
        <v>1.47</v>
      </c>
      <c r="L1536">
        <v>1.51</v>
      </c>
      <c r="M1536">
        <v>1.55</v>
      </c>
      <c r="N1536">
        <v>1.59</v>
      </c>
      <c r="O1536">
        <v>1.64</v>
      </c>
      <c r="P1536">
        <v>1.69</v>
      </c>
      <c r="Q1536">
        <v>1.74</v>
      </c>
      <c r="R1536">
        <v>1.76</v>
      </c>
      <c r="S1536">
        <v>1.81</v>
      </c>
      <c r="T1536">
        <v>1.87</v>
      </c>
      <c r="U1536">
        <v>1.93</v>
      </c>
      <c r="V1536">
        <v>2</v>
      </c>
      <c r="W1536">
        <v>2.0699999999999998</v>
      </c>
      <c r="X1536">
        <v>2.14</v>
      </c>
      <c r="Y1536">
        <v>2.2000000000000002</v>
      </c>
      <c r="Z1536">
        <v>2.27</v>
      </c>
      <c r="AA1536">
        <v>2.33</v>
      </c>
      <c r="AB1536">
        <v>2.39</v>
      </c>
      <c r="AC1536">
        <v>2.4500000000000002</v>
      </c>
      <c r="AD1536">
        <v>2.52</v>
      </c>
      <c r="AE1536">
        <v>2.59</v>
      </c>
      <c r="AF1536">
        <v>2.67</v>
      </c>
      <c r="AG1536">
        <v>2.75</v>
      </c>
      <c r="AH1536">
        <v>2.74</v>
      </c>
      <c r="AI1536">
        <v>2.72</v>
      </c>
      <c r="AJ1536">
        <v>2.71</v>
      </c>
      <c r="AK1536">
        <v>2.69</v>
      </c>
    </row>
    <row r="1537" spans="1:37" x14ac:dyDescent="0.3">
      <c r="A1537" s="86" t="str">
        <f t="shared" si="23"/>
        <v>SDGbaseTra_UrbAS_ERTQINVXccons</v>
      </c>
      <c r="B1537" s="2" t="s">
        <v>222</v>
      </c>
      <c r="C1537" s="4" t="s">
        <v>233</v>
      </c>
      <c r="D1537" s="7" t="s">
        <v>101</v>
      </c>
      <c r="E1537" t="s">
        <v>117</v>
      </c>
      <c r="F1537">
        <v>405.25</v>
      </c>
      <c r="G1537">
        <v>369.33</v>
      </c>
      <c r="H1537">
        <v>380.17</v>
      </c>
      <c r="I1537">
        <v>394.88</v>
      </c>
      <c r="J1537">
        <v>401.97</v>
      </c>
      <c r="K1537">
        <v>410.06</v>
      </c>
      <c r="L1537">
        <v>419.83</v>
      </c>
      <c r="M1537">
        <v>430.9</v>
      </c>
      <c r="N1537">
        <v>442.55</v>
      </c>
      <c r="O1537">
        <v>457.15</v>
      </c>
      <c r="P1537">
        <v>470.59</v>
      </c>
      <c r="Q1537">
        <v>483.36</v>
      </c>
      <c r="R1537">
        <v>489.2</v>
      </c>
      <c r="S1537">
        <v>504.36</v>
      </c>
      <c r="T1537">
        <v>520.42999999999995</v>
      </c>
      <c r="U1537">
        <v>539.02</v>
      </c>
      <c r="V1537">
        <v>558.29999999999995</v>
      </c>
      <c r="W1537">
        <v>577.30999999999995</v>
      </c>
      <c r="X1537">
        <v>594.78</v>
      </c>
      <c r="Y1537">
        <v>612.59</v>
      </c>
      <c r="Z1537">
        <v>631.46</v>
      </c>
      <c r="AA1537">
        <v>649.76</v>
      </c>
      <c r="AB1537">
        <v>665.77</v>
      </c>
      <c r="AC1537">
        <v>682.03</v>
      </c>
      <c r="AD1537">
        <v>701.17</v>
      </c>
      <c r="AE1537">
        <v>721.94</v>
      </c>
      <c r="AF1537">
        <v>743.81</v>
      </c>
      <c r="AG1537">
        <v>765.28</v>
      </c>
      <c r="AH1537">
        <v>762.55</v>
      </c>
      <c r="AI1537">
        <v>757.02</v>
      </c>
      <c r="AJ1537">
        <v>754.02</v>
      </c>
      <c r="AK1537">
        <v>749.67</v>
      </c>
    </row>
    <row r="1538" spans="1:37" x14ac:dyDescent="0.3">
      <c r="A1538" s="86" t="str">
        <f t="shared" ref="A1538:A1601" si="24">_xlfn.CONCAT(C1538,D1538,E1538)</f>
        <v>SDGbaseTra_UrbAS_ERTQINVXcbsrv</v>
      </c>
      <c r="B1538" s="2" t="s">
        <v>222</v>
      </c>
      <c r="C1538" s="4" t="s">
        <v>233</v>
      </c>
      <c r="D1538" s="7" t="s">
        <v>101</v>
      </c>
      <c r="E1538" t="s">
        <v>118</v>
      </c>
      <c r="F1538">
        <v>61.78</v>
      </c>
      <c r="G1538">
        <v>56.3</v>
      </c>
      <c r="H1538">
        <v>57.95</v>
      </c>
      <c r="I1538">
        <v>60.2</v>
      </c>
      <c r="J1538">
        <v>61.28</v>
      </c>
      <c r="K1538">
        <v>62.51</v>
      </c>
      <c r="L1538">
        <v>64</v>
      </c>
      <c r="M1538">
        <v>65.69</v>
      </c>
      <c r="N1538">
        <v>67.459999999999994</v>
      </c>
      <c r="O1538">
        <v>69.69</v>
      </c>
      <c r="P1538">
        <v>71.739999999999995</v>
      </c>
      <c r="Q1538">
        <v>73.69</v>
      </c>
      <c r="R1538">
        <v>74.58</v>
      </c>
      <c r="S1538">
        <v>76.89</v>
      </c>
      <c r="T1538">
        <v>79.34</v>
      </c>
      <c r="U1538">
        <v>82.17</v>
      </c>
      <c r="V1538">
        <v>85.11</v>
      </c>
      <c r="W1538">
        <v>88.01</v>
      </c>
      <c r="X1538">
        <v>90.67</v>
      </c>
      <c r="Y1538">
        <v>93.39</v>
      </c>
      <c r="Z1538">
        <v>96.26</v>
      </c>
      <c r="AA1538">
        <v>99.05</v>
      </c>
      <c r="AB1538">
        <v>101.49</v>
      </c>
      <c r="AC1538">
        <v>103.97</v>
      </c>
      <c r="AD1538">
        <v>106.89</v>
      </c>
      <c r="AE1538">
        <v>110.06</v>
      </c>
      <c r="AF1538">
        <v>113.39</v>
      </c>
      <c r="AG1538">
        <v>116.66</v>
      </c>
      <c r="AH1538">
        <v>116.25</v>
      </c>
      <c r="AI1538">
        <v>115.4</v>
      </c>
      <c r="AJ1538">
        <v>114.95</v>
      </c>
      <c r="AK1538">
        <v>114.28</v>
      </c>
    </row>
    <row r="1539" spans="1:37" x14ac:dyDescent="0.3">
      <c r="A1539" s="86" t="str">
        <f t="shared" si="24"/>
        <v>SDGbaseTra_UrbAS_ERTQINVXcimpt</v>
      </c>
      <c r="B1539" s="2" t="s">
        <v>222</v>
      </c>
      <c r="C1539" s="4" t="s">
        <v>233</v>
      </c>
      <c r="D1539" s="7" t="s">
        <v>101</v>
      </c>
      <c r="E1539" t="s">
        <v>119</v>
      </c>
      <c r="F1539">
        <v>2.82</v>
      </c>
      <c r="G1539">
        <v>2.82</v>
      </c>
      <c r="H1539">
        <v>2.82</v>
      </c>
      <c r="I1539">
        <v>2.82</v>
      </c>
      <c r="J1539">
        <v>2.82</v>
      </c>
      <c r="K1539">
        <v>2.82</v>
      </c>
      <c r="L1539">
        <v>2.82</v>
      </c>
      <c r="M1539">
        <v>2.82</v>
      </c>
      <c r="N1539">
        <v>2.82</v>
      </c>
      <c r="O1539">
        <v>2.82</v>
      </c>
      <c r="P1539">
        <v>2.82</v>
      </c>
      <c r="Q1539">
        <v>2.82</v>
      </c>
      <c r="R1539">
        <v>2.82</v>
      </c>
      <c r="S1539">
        <v>2.82</v>
      </c>
      <c r="T1539">
        <v>2.82</v>
      </c>
      <c r="U1539">
        <v>2.82</v>
      </c>
      <c r="V1539">
        <v>2.82</v>
      </c>
      <c r="W1539">
        <v>2.82</v>
      </c>
      <c r="X1539">
        <v>2.82</v>
      </c>
      <c r="Y1539">
        <v>2.82</v>
      </c>
      <c r="Z1539">
        <v>2.82</v>
      </c>
      <c r="AA1539">
        <v>2.82</v>
      </c>
      <c r="AB1539">
        <v>2.82</v>
      </c>
      <c r="AC1539">
        <v>2.82</v>
      </c>
      <c r="AD1539">
        <v>2.82</v>
      </c>
      <c r="AE1539">
        <v>2.82</v>
      </c>
      <c r="AF1539">
        <v>2.82</v>
      </c>
      <c r="AG1539">
        <v>2.82</v>
      </c>
      <c r="AH1539">
        <v>2.82</v>
      </c>
      <c r="AI1539">
        <v>2.82</v>
      </c>
      <c r="AJ1539">
        <v>2.82</v>
      </c>
      <c r="AK1539">
        <v>2.82</v>
      </c>
    </row>
    <row r="1540" spans="1:37" x14ac:dyDescent="0.3">
      <c r="A1540" s="86" t="str">
        <f t="shared" si="24"/>
        <v>SDGbaseTra_UrbAS_ERTPQXcawhe</v>
      </c>
      <c r="B1540" s="2" t="s">
        <v>222</v>
      </c>
      <c r="C1540" s="4" t="s">
        <v>233</v>
      </c>
      <c r="D1540" s="7" t="s">
        <v>120</v>
      </c>
      <c r="E1540" t="s">
        <v>121</v>
      </c>
      <c r="F1540">
        <v>1.05</v>
      </c>
      <c r="G1540">
        <v>1.06</v>
      </c>
      <c r="H1540">
        <v>1.06</v>
      </c>
      <c r="I1540">
        <v>1.06</v>
      </c>
      <c r="J1540">
        <v>1.06</v>
      </c>
      <c r="K1540">
        <v>1.06</v>
      </c>
      <c r="L1540">
        <v>1.06</v>
      </c>
      <c r="M1540">
        <v>1.06</v>
      </c>
      <c r="N1540">
        <v>1.06</v>
      </c>
      <c r="O1540">
        <v>1.0900000000000001</v>
      </c>
      <c r="P1540">
        <v>1.0900000000000001</v>
      </c>
      <c r="Q1540">
        <v>1.0900000000000001</v>
      </c>
      <c r="R1540">
        <v>1.0900000000000001</v>
      </c>
      <c r="S1540">
        <v>1.0900000000000001</v>
      </c>
      <c r="T1540">
        <v>1.0900000000000001</v>
      </c>
      <c r="U1540">
        <v>1.0900000000000001</v>
      </c>
      <c r="V1540">
        <v>1.08</v>
      </c>
      <c r="W1540">
        <v>1.08</v>
      </c>
      <c r="X1540">
        <v>1.0900000000000001</v>
      </c>
      <c r="Y1540">
        <v>1.1000000000000001</v>
      </c>
      <c r="Z1540">
        <v>1.1000000000000001</v>
      </c>
      <c r="AA1540">
        <v>1.1000000000000001</v>
      </c>
      <c r="AB1540">
        <v>1.0900000000000001</v>
      </c>
      <c r="AC1540">
        <v>1.0900000000000001</v>
      </c>
      <c r="AD1540">
        <v>1.0900000000000001</v>
      </c>
      <c r="AE1540">
        <v>1.0900000000000001</v>
      </c>
      <c r="AF1540">
        <v>1.08</v>
      </c>
      <c r="AG1540">
        <v>1.08</v>
      </c>
      <c r="AH1540">
        <v>1.07</v>
      </c>
      <c r="AI1540">
        <v>1.06</v>
      </c>
      <c r="AJ1540">
        <v>1.05</v>
      </c>
      <c r="AK1540">
        <v>1.05</v>
      </c>
    </row>
    <row r="1541" spans="1:37" x14ac:dyDescent="0.3">
      <c r="A1541" s="86" t="str">
        <f t="shared" si="24"/>
        <v>SDGbaseTra_UrbAS_ERTPQXcamai</v>
      </c>
      <c r="B1541" s="2" t="s">
        <v>222</v>
      </c>
      <c r="C1541" s="4" t="s">
        <v>233</v>
      </c>
      <c r="D1541" s="7" t="s">
        <v>120</v>
      </c>
      <c r="E1541" t="s">
        <v>122</v>
      </c>
      <c r="F1541">
        <v>1.1000000000000001</v>
      </c>
      <c r="G1541">
        <v>1.08</v>
      </c>
      <c r="H1541">
        <v>1.08</v>
      </c>
      <c r="I1541">
        <v>1.0900000000000001</v>
      </c>
      <c r="J1541">
        <v>1.08</v>
      </c>
      <c r="K1541">
        <v>1.07</v>
      </c>
      <c r="L1541">
        <v>1.07</v>
      </c>
      <c r="M1541">
        <v>1.07</v>
      </c>
      <c r="N1541">
        <v>1.06</v>
      </c>
      <c r="O1541">
        <v>1.07</v>
      </c>
      <c r="P1541">
        <v>1.07</v>
      </c>
      <c r="Q1541">
        <v>1.06</v>
      </c>
      <c r="R1541">
        <v>1.05</v>
      </c>
      <c r="S1541">
        <v>1.05</v>
      </c>
      <c r="T1541">
        <v>1.05</v>
      </c>
      <c r="U1541">
        <v>1.04</v>
      </c>
      <c r="V1541">
        <v>1.04</v>
      </c>
      <c r="W1541">
        <v>1.03</v>
      </c>
      <c r="X1541">
        <v>1.03</v>
      </c>
      <c r="Y1541">
        <v>1.03</v>
      </c>
      <c r="Z1541">
        <v>1.03</v>
      </c>
      <c r="AA1541">
        <v>1.02</v>
      </c>
      <c r="AB1541">
        <v>1.02</v>
      </c>
      <c r="AC1541">
        <v>1.02</v>
      </c>
      <c r="AD1541">
        <v>1.01</v>
      </c>
      <c r="AE1541">
        <v>1</v>
      </c>
      <c r="AF1541">
        <v>1</v>
      </c>
      <c r="AG1541">
        <v>1</v>
      </c>
      <c r="AH1541">
        <v>0.97</v>
      </c>
      <c r="AI1541">
        <v>0.96</v>
      </c>
      <c r="AJ1541">
        <v>0.95</v>
      </c>
      <c r="AK1541">
        <v>0.94</v>
      </c>
    </row>
    <row r="1542" spans="1:37" x14ac:dyDescent="0.3">
      <c r="A1542" s="86" t="str">
        <f t="shared" si="24"/>
        <v>SDGbaseTra_UrbAS_ERTPQXcaoce</v>
      </c>
      <c r="B1542" s="2" t="s">
        <v>222</v>
      </c>
      <c r="C1542" s="4" t="s">
        <v>233</v>
      </c>
      <c r="D1542" s="7" t="s">
        <v>120</v>
      </c>
      <c r="E1542" t="s">
        <v>123</v>
      </c>
      <c r="F1542">
        <v>1.0900000000000001</v>
      </c>
      <c r="G1542">
        <v>1.06</v>
      </c>
      <c r="H1542">
        <v>1.08</v>
      </c>
      <c r="I1542">
        <v>1.08</v>
      </c>
      <c r="J1542">
        <v>1.08</v>
      </c>
      <c r="K1542">
        <v>1.08</v>
      </c>
      <c r="L1542">
        <v>1.08</v>
      </c>
      <c r="M1542">
        <v>1.08</v>
      </c>
      <c r="N1542">
        <v>1.08</v>
      </c>
      <c r="O1542">
        <v>1.1000000000000001</v>
      </c>
      <c r="P1542">
        <v>1.1100000000000001</v>
      </c>
      <c r="Q1542">
        <v>1.1000000000000001</v>
      </c>
      <c r="R1542">
        <v>1.1000000000000001</v>
      </c>
      <c r="S1542">
        <v>1.1000000000000001</v>
      </c>
      <c r="T1542">
        <v>1.1100000000000001</v>
      </c>
      <c r="U1542">
        <v>1.1100000000000001</v>
      </c>
      <c r="V1542">
        <v>1.1100000000000001</v>
      </c>
      <c r="W1542">
        <v>1.1100000000000001</v>
      </c>
      <c r="X1542">
        <v>1.1100000000000001</v>
      </c>
      <c r="Y1542">
        <v>1.1200000000000001</v>
      </c>
      <c r="Z1542">
        <v>1.1100000000000001</v>
      </c>
      <c r="AA1542">
        <v>1.1100000000000001</v>
      </c>
      <c r="AB1542">
        <v>1.1100000000000001</v>
      </c>
      <c r="AC1542">
        <v>1.1000000000000001</v>
      </c>
      <c r="AD1542">
        <v>1.1000000000000001</v>
      </c>
      <c r="AE1542">
        <v>1.1000000000000001</v>
      </c>
      <c r="AF1542">
        <v>1.0900000000000001</v>
      </c>
      <c r="AG1542">
        <v>1.1000000000000001</v>
      </c>
      <c r="AH1542">
        <v>1.08</v>
      </c>
      <c r="AI1542">
        <v>1.06</v>
      </c>
      <c r="AJ1542">
        <v>1.06</v>
      </c>
      <c r="AK1542">
        <v>1.05</v>
      </c>
    </row>
    <row r="1543" spans="1:37" x14ac:dyDescent="0.3">
      <c r="A1543" s="86" t="str">
        <f t="shared" si="24"/>
        <v>SDGbaseTra_UrbAS_ERTPQXcaveg</v>
      </c>
      <c r="B1543" s="2" t="s">
        <v>222</v>
      </c>
      <c r="C1543" s="4" t="s">
        <v>233</v>
      </c>
      <c r="D1543" s="7" t="s">
        <v>120</v>
      </c>
      <c r="E1543" t="s">
        <v>124</v>
      </c>
      <c r="F1543">
        <v>1.1000000000000001</v>
      </c>
      <c r="G1543">
        <v>1.1200000000000001</v>
      </c>
      <c r="H1543">
        <v>1.1100000000000001</v>
      </c>
      <c r="I1543">
        <v>1.1100000000000001</v>
      </c>
      <c r="J1543">
        <v>1.1100000000000001</v>
      </c>
      <c r="K1543">
        <v>1.1100000000000001</v>
      </c>
      <c r="L1543">
        <v>1.1100000000000001</v>
      </c>
      <c r="M1543">
        <v>1.1100000000000001</v>
      </c>
      <c r="N1543">
        <v>1.1000000000000001</v>
      </c>
      <c r="O1543">
        <v>1.1000000000000001</v>
      </c>
      <c r="P1543">
        <v>1.1000000000000001</v>
      </c>
      <c r="Q1543">
        <v>1.1000000000000001</v>
      </c>
      <c r="R1543">
        <v>1.1000000000000001</v>
      </c>
      <c r="S1543">
        <v>1.1000000000000001</v>
      </c>
      <c r="T1543">
        <v>1.0900000000000001</v>
      </c>
      <c r="U1543">
        <v>1.0900000000000001</v>
      </c>
      <c r="V1543">
        <v>1.0900000000000001</v>
      </c>
      <c r="W1543">
        <v>1.0900000000000001</v>
      </c>
      <c r="X1543">
        <v>1.0900000000000001</v>
      </c>
      <c r="Y1543">
        <v>1.0900000000000001</v>
      </c>
      <c r="Z1543">
        <v>1.1000000000000001</v>
      </c>
      <c r="AA1543">
        <v>1.1000000000000001</v>
      </c>
      <c r="AB1543">
        <v>1.1000000000000001</v>
      </c>
      <c r="AC1543">
        <v>1.1000000000000001</v>
      </c>
      <c r="AD1543">
        <v>1.0900000000000001</v>
      </c>
      <c r="AE1543">
        <v>1.0900000000000001</v>
      </c>
      <c r="AF1543">
        <v>1.0900000000000001</v>
      </c>
      <c r="AG1543">
        <v>1.0900000000000001</v>
      </c>
      <c r="AH1543">
        <v>1.08</v>
      </c>
      <c r="AI1543">
        <v>1.08</v>
      </c>
      <c r="AJ1543">
        <v>1.08</v>
      </c>
      <c r="AK1543">
        <v>1.08</v>
      </c>
    </row>
    <row r="1544" spans="1:37" x14ac:dyDescent="0.3">
      <c r="A1544" s="86" t="str">
        <f t="shared" si="24"/>
        <v>SDGbaseTra_UrbAS_ERTPQXcaofr</v>
      </c>
      <c r="B1544" s="2" t="s">
        <v>222</v>
      </c>
      <c r="C1544" s="4" t="s">
        <v>233</v>
      </c>
      <c r="D1544" s="7" t="s">
        <v>120</v>
      </c>
      <c r="E1544" t="s">
        <v>125</v>
      </c>
      <c r="F1544">
        <v>1.1000000000000001</v>
      </c>
      <c r="G1544">
        <v>1.1100000000000001</v>
      </c>
      <c r="H1544">
        <v>1.0900000000000001</v>
      </c>
      <c r="I1544">
        <v>1.0900000000000001</v>
      </c>
      <c r="J1544">
        <v>1.0900000000000001</v>
      </c>
      <c r="K1544">
        <v>1.08</v>
      </c>
      <c r="L1544">
        <v>1.07</v>
      </c>
      <c r="M1544">
        <v>1.07</v>
      </c>
      <c r="N1544">
        <v>1.06</v>
      </c>
      <c r="O1544">
        <v>1.04</v>
      </c>
      <c r="P1544">
        <v>1.04</v>
      </c>
      <c r="Q1544">
        <v>1.04</v>
      </c>
      <c r="R1544">
        <v>1.03</v>
      </c>
      <c r="S1544">
        <v>1.03</v>
      </c>
      <c r="T1544">
        <v>1.02</v>
      </c>
      <c r="U1544">
        <v>1.02</v>
      </c>
      <c r="V1544">
        <v>1.02</v>
      </c>
      <c r="W1544">
        <v>1.01</v>
      </c>
      <c r="X1544">
        <v>1.01</v>
      </c>
      <c r="Y1544">
        <v>1.02</v>
      </c>
      <c r="Z1544">
        <v>1.04</v>
      </c>
      <c r="AA1544">
        <v>1.04</v>
      </c>
      <c r="AB1544">
        <v>1.04</v>
      </c>
      <c r="AC1544">
        <v>1.03</v>
      </c>
      <c r="AD1544">
        <v>1.03</v>
      </c>
      <c r="AE1544">
        <v>1.02</v>
      </c>
      <c r="AF1544">
        <v>1.02</v>
      </c>
      <c r="AG1544">
        <v>1.01</v>
      </c>
      <c r="AH1544">
        <v>1</v>
      </c>
      <c r="AI1544">
        <v>1</v>
      </c>
      <c r="AJ1544">
        <v>1</v>
      </c>
      <c r="AK1544">
        <v>1</v>
      </c>
    </row>
    <row r="1545" spans="1:37" x14ac:dyDescent="0.3">
      <c r="A1545" s="86" t="str">
        <f t="shared" si="24"/>
        <v>SDGbaseTra_UrbAS_ERTPQXcagra</v>
      </c>
      <c r="B1545" s="2" t="s">
        <v>222</v>
      </c>
      <c r="C1545" s="4" t="s">
        <v>233</v>
      </c>
      <c r="D1545" s="7" t="s">
        <v>120</v>
      </c>
      <c r="E1545" t="s">
        <v>126</v>
      </c>
      <c r="F1545">
        <v>1.1000000000000001</v>
      </c>
      <c r="G1545">
        <v>1.1399999999999999</v>
      </c>
      <c r="H1545">
        <v>1.1299999999999999</v>
      </c>
      <c r="I1545">
        <v>1.1299999999999999</v>
      </c>
      <c r="J1545">
        <v>1.1299999999999999</v>
      </c>
      <c r="K1545">
        <v>1.1299999999999999</v>
      </c>
      <c r="L1545">
        <v>1.1299999999999999</v>
      </c>
      <c r="M1545">
        <v>1.1299999999999999</v>
      </c>
      <c r="N1545">
        <v>1.1200000000000001</v>
      </c>
      <c r="O1545">
        <v>1.1100000000000001</v>
      </c>
      <c r="P1545">
        <v>1.1100000000000001</v>
      </c>
      <c r="Q1545">
        <v>1.1000000000000001</v>
      </c>
      <c r="R1545">
        <v>1.1100000000000001</v>
      </c>
      <c r="S1545">
        <v>1.1100000000000001</v>
      </c>
      <c r="T1545">
        <v>1.1100000000000001</v>
      </c>
      <c r="U1545">
        <v>1.1100000000000001</v>
      </c>
      <c r="V1545">
        <v>1.1100000000000001</v>
      </c>
      <c r="W1545">
        <v>1.1100000000000001</v>
      </c>
      <c r="X1545">
        <v>1.1100000000000001</v>
      </c>
      <c r="Y1545">
        <v>1.1200000000000001</v>
      </c>
      <c r="Z1545">
        <v>1.1200000000000001</v>
      </c>
      <c r="AA1545">
        <v>1.1100000000000001</v>
      </c>
      <c r="AB1545">
        <v>1.1000000000000001</v>
      </c>
      <c r="AC1545">
        <v>1.1000000000000001</v>
      </c>
      <c r="AD1545">
        <v>1.1000000000000001</v>
      </c>
      <c r="AE1545">
        <v>1.0900000000000001</v>
      </c>
      <c r="AF1545">
        <v>1.0900000000000001</v>
      </c>
      <c r="AG1545">
        <v>1.1000000000000001</v>
      </c>
      <c r="AH1545">
        <v>1.1000000000000001</v>
      </c>
      <c r="AI1545">
        <v>1.1100000000000001</v>
      </c>
      <c r="AJ1545">
        <v>1.1100000000000001</v>
      </c>
      <c r="AK1545">
        <v>1.1200000000000001</v>
      </c>
    </row>
    <row r="1546" spans="1:37" x14ac:dyDescent="0.3">
      <c r="A1546" s="86" t="str">
        <f t="shared" si="24"/>
        <v>SDGbaseTra_UrbAS_ERTPQXcaoil</v>
      </c>
      <c r="B1546" s="2" t="s">
        <v>222</v>
      </c>
      <c r="C1546" s="4" t="s">
        <v>233</v>
      </c>
      <c r="D1546" s="7" t="s">
        <v>120</v>
      </c>
      <c r="E1546" t="s">
        <v>127</v>
      </c>
      <c r="F1546">
        <v>1.18</v>
      </c>
      <c r="G1546">
        <v>1.1499999999999999</v>
      </c>
      <c r="H1546">
        <v>1.1499999999999999</v>
      </c>
      <c r="I1546">
        <v>1.1599999999999999</v>
      </c>
      <c r="J1546">
        <v>1.1499999999999999</v>
      </c>
      <c r="K1546">
        <v>1.1499999999999999</v>
      </c>
      <c r="L1546">
        <v>1.1399999999999999</v>
      </c>
      <c r="M1546">
        <v>1.1499999999999999</v>
      </c>
      <c r="N1546">
        <v>1.1399999999999999</v>
      </c>
      <c r="O1546">
        <v>1.1499999999999999</v>
      </c>
      <c r="P1546">
        <v>1.1499999999999999</v>
      </c>
      <c r="Q1546">
        <v>1.1499999999999999</v>
      </c>
      <c r="R1546">
        <v>1.1599999999999999</v>
      </c>
      <c r="S1546">
        <v>1.1599999999999999</v>
      </c>
      <c r="T1546">
        <v>1.1599999999999999</v>
      </c>
      <c r="U1546">
        <v>1.1599999999999999</v>
      </c>
      <c r="V1546">
        <v>1.1599999999999999</v>
      </c>
      <c r="W1546">
        <v>1.1599999999999999</v>
      </c>
      <c r="X1546">
        <v>1.17</v>
      </c>
      <c r="Y1546">
        <v>1.1599999999999999</v>
      </c>
      <c r="Z1546">
        <v>1.1599999999999999</v>
      </c>
      <c r="AA1546">
        <v>1.1499999999999999</v>
      </c>
      <c r="AB1546">
        <v>1.1599999999999999</v>
      </c>
      <c r="AC1546">
        <v>1.1599999999999999</v>
      </c>
      <c r="AD1546">
        <v>1.1499999999999999</v>
      </c>
      <c r="AE1546">
        <v>1.1499999999999999</v>
      </c>
      <c r="AF1546">
        <v>1.1499999999999999</v>
      </c>
      <c r="AG1546">
        <v>1.17</v>
      </c>
      <c r="AH1546">
        <v>1.1499999999999999</v>
      </c>
      <c r="AI1546">
        <v>1.1399999999999999</v>
      </c>
      <c r="AJ1546">
        <v>1.1299999999999999</v>
      </c>
      <c r="AK1546">
        <v>1.1299999999999999</v>
      </c>
    </row>
    <row r="1547" spans="1:37" x14ac:dyDescent="0.3">
      <c r="A1547" s="86" t="str">
        <f t="shared" si="24"/>
        <v>SDGbaseTra_UrbAS_ERTPQXcatub</v>
      </c>
      <c r="B1547" s="2" t="s">
        <v>222</v>
      </c>
      <c r="C1547" s="4" t="s">
        <v>233</v>
      </c>
      <c r="D1547" s="7" t="s">
        <v>120</v>
      </c>
      <c r="E1547" t="s">
        <v>128</v>
      </c>
      <c r="F1547">
        <v>1.1100000000000001</v>
      </c>
      <c r="G1547">
        <v>1.1200000000000001</v>
      </c>
      <c r="H1547">
        <v>1.1200000000000001</v>
      </c>
      <c r="I1547">
        <v>1.1200000000000001</v>
      </c>
      <c r="J1547">
        <v>1.1299999999999999</v>
      </c>
      <c r="K1547">
        <v>1.1200000000000001</v>
      </c>
      <c r="L1547">
        <v>1.1200000000000001</v>
      </c>
      <c r="M1547">
        <v>1.1200000000000001</v>
      </c>
      <c r="N1547">
        <v>1.1200000000000001</v>
      </c>
      <c r="O1547">
        <v>1.1100000000000001</v>
      </c>
      <c r="P1547">
        <v>1.1100000000000001</v>
      </c>
      <c r="Q1547">
        <v>1.1100000000000001</v>
      </c>
      <c r="R1547">
        <v>1.1100000000000001</v>
      </c>
      <c r="S1547">
        <v>1.1100000000000001</v>
      </c>
      <c r="T1547">
        <v>1.1100000000000001</v>
      </c>
      <c r="U1547">
        <v>1.1000000000000001</v>
      </c>
      <c r="V1547">
        <v>1.1000000000000001</v>
      </c>
      <c r="W1547">
        <v>1.1000000000000001</v>
      </c>
      <c r="X1547">
        <v>1.1000000000000001</v>
      </c>
      <c r="Y1547">
        <v>1.1100000000000001</v>
      </c>
      <c r="Z1547">
        <v>1.1200000000000001</v>
      </c>
      <c r="AA1547">
        <v>1.1200000000000001</v>
      </c>
      <c r="AB1547">
        <v>1.1200000000000001</v>
      </c>
      <c r="AC1547">
        <v>1.1100000000000001</v>
      </c>
      <c r="AD1547">
        <v>1.1100000000000001</v>
      </c>
      <c r="AE1547">
        <v>1.1100000000000001</v>
      </c>
      <c r="AF1547">
        <v>1.1100000000000001</v>
      </c>
      <c r="AG1547">
        <v>1.1000000000000001</v>
      </c>
      <c r="AH1547">
        <v>1.0900000000000001</v>
      </c>
      <c r="AI1547">
        <v>1.0900000000000001</v>
      </c>
      <c r="AJ1547">
        <v>1.1000000000000001</v>
      </c>
      <c r="AK1547">
        <v>1.1000000000000001</v>
      </c>
    </row>
    <row r="1548" spans="1:37" x14ac:dyDescent="0.3">
      <c r="A1548" s="86" t="str">
        <f t="shared" si="24"/>
        <v>SDGbaseTra_UrbAS_ERTPQXcapul</v>
      </c>
      <c r="B1548" s="2" t="s">
        <v>222</v>
      </c>
      <c r="C1548" s="4" t="s">
        <v>233</v>
      </c>
      <c r="D1548" s="7" t="s">
        <v>120</v>
      </c>
      <c r="E1548" t="s">
        <v>129</v>
      </c>
      <c r="F1548">
        <v>1.06</v>
      </c>
      <c r="G1548">
        <v>1.06</v>
      </c>
      <c r="H1548">
        <v>1.06</v>
      </c>
      <c r="I1548">
        <v>1.06</v>
      </c>
      <c r="J1548">
        <v>1.06</v>
      </c>
      <c r="K1548">
        <v>1.06</v>
      </c>
      <c r="L1548">
        <v>1.05</v>
      </c>
      <c r="M1548">
        <v>1.06</v>
      </c>
      <c r="N1548">
        <v>1.06</v>
      </c>
      <c r="O1548">
        <v>1.07</v>
      </c>
      <c r="P1548">
        <v>1.07</v>
      </c>
      <c r="Q1548">
        <v>1.07</v>
      </c>
      <c r="R1548">
        <v>1.07</v>
      </c>
      <c r="S1548">
        <v>1.07</v>
      </c>
      <c r="T1548">
        <v>1.07</v>
      </c>
      <c r="U1548">
        <v>1.07</v>
      </c>
      <c r="V1548">
        <v>1.07</v>
      </c>
      <c r="W1548">
        <v>1.07</v>
      </c>
      <c r="X1548">
        <v>1.07</v>
      </c>
      <c r="Y1548">
        <v>1.08</v>
      </c>
      <c r="Z1548">
        <v>1.08</v>
      </c>
      <c r="AA1548">
        <v>1.08</v>
      </c>
      <c r="AB1548">
        <v>1.07</v>
      </c>
      <c r="AC1548">
        <v>1.07</v>
      </c>
      <c r="AD1548">
        <v>1.07</v>
      </c>
      <c r="AE1548">
        <v>1.07</v>
      </c>
      <c r="AF1548">
        <v>1.06</v>
      </c>
      <c r="AG1548">
        <v>1.07</v>
      </c>
      <c r="AH1548">
        <v>1.06</v>
      </c>
      <c r="AI1548">
        <v>1.05</v>
      </c>
      <c r="AJ1548">
        <v>1.04</v>
      </c>
      <c r="AK1548">
        <v>1.04</v>
      </c>
    </row>
    <row r="1549" spans="1:37" x14ac:dyDescent="0.3">
      <c r="A1549" s="86" t="str">
        <f t="shared" si="24"/>
        <v>SDGbaseTra_UrbAS_ERTPQXcasug</v>
      </c>
      <c r="B1549" s="2" t="s">
        <v>222</v>
      </c>
      <c r="C1549" s="4" t="s">
        <v>233</v>
      </c>
      <c r="D1549" s="7" t="s">
        <v>120</v>
      </c>
      <c r="E1549" t="s">
        <v>130</v>
      </c>
      <c r="F1549">
        <v>1.17</v>
      </c>
      <c r="G1549">
        <v>1.17</v>
      </c>
      <c r="H1549">
        <v>1.1499999999999999</v>
      </c>
      <c r="I1549">
        <v>1.1499999999999999</v>
      </c>
      <c r="J1549">
        <v>1.1399999999999999</v>
      </c>
      <c r="K1549">
        <v>1.1299999999999999</v>
      </c>
      <c r="L1549">
        <v>1.1200000000000001</v>
      </c>
      <c r="M1549">
        <v>1.1200000000000001</v>
      </c>
      <c r="N1549">
        <v>1.1200000000000001</v>
      </c>
      <c r="O1549">
        <v>1.1200000000000001</v>
      </c>
      <c r="P1549">
        <v>1.1200000000000001</v>
      </c>
      <c r="Q1549">
        <v>1.1100000000000001</v>
      </c>
      <c r="R1549">
        <v>1.1100000000000001</v>
      </c>
      <c r="S1549">
        <v>1.1000000000000001</v>
      </c>
      <c r="T1549">
        <v>1.1000000000000001</v>
      </c>
      <c r="U1549">
        <v>1.1000000000000001</v>
      </c>
      <c r="V1549">
        <v>1.0900000000000001</v>
      </c>
      <c r="W1549">
        <v>1.0900000000000001</v>
      </c>
      <c r="X1549">
        <v>1.0900000000000001</v>
      </c>
      <c r="Y1549">
        <v>1.1000000000000001</v>
      </c>
      <c r="Z1549">
        <v>1.1000000000000001</v>
      </c>
      <c r="AA1549">
        <v>1.1000000000000001</v>
      </c>
      <c r="AB1549">
        <v>1.0900000000000001</v>
      </c>
      <c r="AC1549">
        <v>1.08</v>
      </c>
      <c r="AD1549">
        <v>1.08</v>
      </c>
      <c r="AE1549">
        <v>1.07</v>
      </c>
      <c r="AF1549">
        <v>1.07</v>
      </c>
      <c r="AG1549">
        <v>1.06</v>
      </c>
      <c r="AH1549">
        <v>1.05</v>
      </c>
      <c r="AI1549">
        <v>1.04</v>
      </c>
      <c r="AJ1549">
        <v>1.03</v>
      </c>
      <c r="AK1549">
        <v>1.03</v>
      </c>
    </row>
    <row r="1550" spans="1:37" x14ac:dyDescent="0.3">
      <c r="A1550" s="86" t="str">
        <f t="shared" si="24"/>
        <v>SDGbaseTra_UrbAS_ERTPQXcaoth</v>
      </c>
      <c r="B1550" s="2" t="s">
        <v>222</v>
      </c>
      <c r="C1550" s="4" t="s">
        <v>233</v>
      </c>
      <c r="D1550" s="7" t="s">
        <v>120</v>
      </c>
      <c r="E1550" t="s">
        <v>131</v>
      </c>
      <c r="F1550">
        <v>1.1399999999999999</v>
      </c>
      <c r="G1550">
        <v>1.0900000000000001</v>
      </c>
      <c r="H1550">
        <v>1.1200000000000001</v>
      </c>
      <c r="I1550">
        <v>1.1200000000000001</v>
      </c>
      <c r="J1550">
        <v>1.1200000000000001</v>
      </c>
      <c r="K1550">
        <v>1.1299999999999999</v>
      </c>
      <c r="L1550">
        <v>1.1399999999999999</v>
      </c>
      <c r="M1550">
        <v>1.1599999999999999</v>
      </c>
      <c r="N1550">
        <v>1.17</v>
      </c>
      <c r="O1550">
        <v>1.22</v>
      </c>
      <c r="P1550">
        <v>1.24</v>
      </c>
      <c r="Q1550">
        <v>1.24</v>
      </c>
      <c r="R1550">
        <v>1.25</v>
      </c>
      <c r="S1550">
        <v>1.26</v>
      </c>
      <c r="T1550">
        <v>1.28</v>
      </c>
      <c r="U1550">
        <v>1.29</v>
      </c>
      <c r="V1550">
        <v>1.31</v>
      </c>
      <c r="W1550">
        <v>1.33</v>
      </c>
      <c r="X1550">
        <v>1.36</v>
      </c>
      <c r="Y1550">
        <v>1.37</v>
      </c>
      <c r="Z1550">
        <v>1.35</v>
      </c>
      <c r="AA1550">
        <v>1.33</v>
      </c>
      <c r="AB1550">
        <v>1.34</v>
      </c>
      <c r="AC1550">
        <v>1.35</v>
      </c>
      <c r="AD1550">
        <v>1.35</v>
      </c>
      <c r="AE1550">
        <v>1.36</v>
      </c>
      <c r="AF1550">
        <v>1.36</v>
      </c>
      <c r="AG1550">
        <v>1.41</v>
      </c>
      <c r="AH1550">
        <v>1.41</v>
      </c>
      <c r="AI1550">
        <v>1.38</v>
      </c>
      <c r="AJ1550">
        <v>1.36</v>
      </c>
      <c r="AK1550">
        <v>1.33</v>
      </c>
    </row>
    <row r="1551" spans="1:37" x14ac:dyDescent="0.3">
      <c r="A1551" s="86" t="str">
        <f t="shared" si="24"/>
        <v>SDGbaseTra_UrbAS_ERTPQXclani</v>
      </c>
      <c r="B1551" s="2" t="s">
        <v>222</v>
      </c>
      <c r="C1551" s="4" t="s">
        <v>233</v>
      </c>
      <c r="D1551" s="7" t="s">
        <v>120</v>
      </c>
      <c r="E1551" t="s">
        <v>132</v>
      </c>
      <c r="F1551">
        <v>1.23</v>
      </c>
      <c r="G1551">
        <v>1.1200000000000001</v>
      </c>
      <c r="H1551">
        <v>1.1599999999999999</v>
      </c>
      <c r="I1551">
        <v>1.17</v>
      </c>
      <c r="J1551">
        <v>1.1599999999999999</v>
      </c>
      <c r="K1551">
        <v>1.17</v>
      </c>
      <c r="L1551">
        <v>1.18</v>
      </c>
      <c r="M1551">
        <v>1.18</v>
      </c>
      <c r="N1551">
        <v>1.19</v>
      </c>
      <c r="O1551">
        <v>1.21</v>
      </c>
      <c r="P1551">
        <v>1.2</v>
      </c>
      <c r="Q1551">
        <v>1.19</v>
      </c>
      <c r="R1551">
        <v>1.21</v>
      </c>
      <c r="S1551">
        <v>1.21</v>
      </c>
      <c r="T1551">
        <v>1.21</v>
      </c>
      <c r="U1551">
        <v>1.22</v>
      </c>
      <c r="V1551">
        <v>1.22</v>
      </c>
      <c r="W1551">
        <v>1.22</v>
      </c>
      <c r="X1551">
        <v>1.22</v>
      </c>
      <c r="Y1551">
        <v>1.22</v>
      </c>
      <c r="Z1551">
        <v>1.18</v>
      </c>
      <c r="AA1551">
        <v>1.1399999999999999</v>
      </c>
      <c r="AB1551">
        <v>1.1399999999999999</v>
      </c>
      <c r="AC1551">
        <v>1.1399999999999999</v>
      </c>
      <c r="AD1551">
        <v>1.1399999999999999</v>
      </c>
      <c r="AE1551">
        <v>1.1399999999999999</v>
      </c>
      <c r="AF1551">
        <v>1.1399999999999999</v>
      </c>
      <c r="AG1551">
        <v>1.1599999999999999</v>
      </c>
      <c r="AH1551">
        <v>1.2</v>
      </c>
      <c r="AI1551">
        <v>1.22</v>
      </c>
      <c r="AJ1551">
        <v>1.24</v>
      </c>
      <c r="AK1551">
        <v>1.24</v>
      </c>
    </row>
    <row r="1552" spans="1:37" x14ac:dyDescent="0.3">
      <c r="A1552" s="86" t="str">
        <f t="shared" si="24"/>
        <v>SDGbaseTra_UrbAS_ERTPQXcfore</v>
      </c>
      <c r="B1552" s="2" t="s">
        <v>222</v>
      </c>
      <c r="C1552" s="4" t="s">
        <v>233</v>
      </c>
      <c r="D1552" s="7" t="s">
        <v>120</v>
      </c>
      <c r="E1552" t="s">
        <v>133</v>
      </c>
      <c r="F1552">
        <v>1.1499999999999999</v>
      </c>
      <c r="G1552">
        <v>1.1499999999999999</v>
      </c>
      <c r="H1552">
        <v>1.1399999999999999</v>
      </c>
      <c r="I1552">
        <v>1.1499999999999999</v>
      </c>
      <c r="J1552">
        <v>1.1499999999999999</v>
      </c>
      <c r="K1552">
        <v>1.1499999999999999</v>
      </c>
      <c r="L1552">
        <v>1.1399999999999999</v>
      </c>
      <c r="M1552">
        <v>1.1499999999999999</v>
      </c>
      <c r="N1552">
        <v>1.1499999999999999</v>
      </c>
      <c r="O1552">
        <v>1.1399999999999999</v>
      </c>
      <c r="P1552">
        <v>1.1399999999999999</v>
      </c>
      <c r="Q1552">
        <v>1.1399999999999999</v>
      </c>
      <c r="R1552">
        <v>1.1399999999999999</v>
      </c>
      <c r="S1552">
        <v>1.1399999999999999</v>
      </c>
      <c r="T1552">
        <v>1.1399999999999999</v>
      </c>
      <c r="U1552">
        <v>1.1399999999999999</v>
      </c>
      <c r="V1552">
        <v>1.1399999999999999</v>
      </c>
      <c r="W1552">
        <v>1.1399999999999999</v>
      </c>
      <c r="X1552">
        <v>1.1399999999999999</v>
      </c>
      <c r="Y1552">
        <v>1.1499999999999999</v>
      </c>
      <c r="Z1552">
        <v>1.1399999999999999</v>
      </c>
      <c r="AA1552">
        <v>1.1399999999999999</v>
      </c>
      <c r="AB1552">
        <v>1.1399999999999999</v>
      </c>
      <c r="AC1552">
        <v>1.1299999999999999</v>
      </c>
      <c r="AD1552">
        <v>1.1299999999999999</v>
      </c>
      <c r="AE1552">
        <v>1.1299999999999999</v>
      </c>
      <c r="AF1552">
        <v>1.1299999999999999</v>
      </c>
      <c r="AG1552">
        <v>1.1299999999999999</v>
      </c>
      <c r="AH1552">
        <v>1.1299999999999999</v>
      </c>
      <c r="AI1552">
        <v>1.1399999999999999</v>
      </c>
      <c r="AJ1552">
        <v>1.1399999999999999</v>
      </c>
      <c r="AK1552">
        <v>1.1499999999999999</v>
      </c>
    </row>
    <row r="1553" spans="1:37" x14ac:dyDescent="0.3">
      <c r="A1553" s="86" t="str">
        <f t="shared" si="24"/>
        <v>SDGbaseTra_UrbAS_ERTPQXcfish</v>
      </c>
      <c r="B1553" s="2" t="s">
        <v>222</v>
      </c>
      <c r="C1553" s="4" t="s">
        <v>233</v>
      </c>
      <c r="D1553" s="7" t="s">
        <v>120</v>
      </c>
      <c r="E1553" t="s">
        <v>134</v>
      </c>
      <c r="F1553">
        <v>1.27</v>
      </c>
      <c r="G1553">
        <v>1.2</v>
      </c>
      <c r="H1553">
        <v>1.2</v>
      </c>
      <c r="I1553">
        <v>1.19</v>
      </c>
      <c r="J1553">
        <v>1.17</v>
      </c>
      <c r="K1553">
        <v>1.17</v>
      </c>
      <c r="L1553">
        <v>1.17</v>
      </c>
      <c r="M1553">
        <v>1.17</v>
      </c>
      <c r="N1553">
        <v>1.17</v>
      </c>
      <c r="O1553">
        <v>1.19</v>
      </c>
      <c r="P1553">
        <v>1.18</v>
      </c>
      <c r="Q1553">
        <v>1.17</v>
      </c>
      <c r="R1553">
        <v>1.18</v>
      </c>
      <c r="S1553">
        <v>1.19</v>
      </c>
      <c r="T1553">
        <v>1.19</v>
      </c>
      <c r="U1553">
        <v>1.19</v>
      </c>
      <c r="V1553">
        <v>1.2</v>
      </c>
      <c r="W1553">
        <v>1.2</v>
      </c>
      <c r="X1553">
        <v>1.21</v>
      </c>
      <c r="Y1553">
        <v>1.21</v>
      </c>
      <c r="Z1553">
        <v>1.18</v>
      </c>
      <c r="AA1553">
        <v>1.1499999999999999</v>
      </c>
      <c r="AB1553">
        <v>1.1299999999999999</v>
      </c>
      <c r="AC1553">
        <v>1.1200000000000001</v>
      </c>
      <c r="AD1553">
        <v>1.1100000000000001</v>
      </c>
      <c r="AE1553">
        <v>1.1000000000000001</v>
      </c>
      <c r="AF1553">
        <v>1.1000000000000001</v>
      </c>
      <c r="AG1553">
        <v>1.1100000000000001</v>
      </c>
      <c r="AH1553">
        <v>1.1299999999999999</v>
      </c>
      <c r="AI1553">
        <v>1.1499999999999999</v>
      </c>
      <c r="AJ1553">
        <v>1.1599999999999999</v>
      </c>
      <c r="AK1553">
        <v>1.17</v>
      </c>
    </row>
    <row r="1554" spans="1:37" x14ac:dyDescent="0.3">
      <c r="A1554" s="86" t="str">
        <f t="shared" si="24"/>
        <v>SDGbaseTra_UrbAS_ERTPQXccoal-low</v>
      </c>
      <c r="B1554" s="2" t="s">
        <v>222</v>
      </c>
      <c r="C1554" s="4" t="s">
        <v>233</v>
      </c>
      <c r="D1554" s="7" t="s">
        <v>120</v>
      </c>
      <c r="E1554" t="s">
        <v>135</v>
      </c>
      <c r="F1554">
        <v>0.02</v>
      </c>
      <c r="G1554">
        <v>0.02</v>
      </c>
      <c r="H1554">
        <v>0.02</v>
      </c>
      <c r="I1554">
        <v>0.02</v>
      </c>
      <c r="J1554">
        <v>0.02</v>
      </c>
      <c r="K1554">
        <v>0.02</v>
      </c>
      <c r="L1554">
        <v>0.02</v>
      </c>
      <c r="M1554">
        <v>0.02</v>
      </c>
      <c r="N1554">
        <v>0.02</v>
      </c>
      <c r="O1554">
        <v>0.02</v>
      </c>
      <c r="P1554">
        <v>0.02</v>
      </c>
      <c r="Q1554">
        <v>0.02</v>
      </c>
      <c r="R1554">
        <v>0.02</v>
      </c>
      <c r="S1554">
        <v>0.02</v>
      </c>
      <c r="T1554">
        <v>0.02</v>
      </c>
      <c r="U1554">
        <v>0.02</v>
      </c>
      <c r="V1554">
        <v>0.02</v>
      </c>
      <c r="W1554">
        <v>0.02</v>
      </c>
      <c r="X1554">
        <v>0.02</v>
      </c>
      <c r="Y1554">
        <v>0.02</v>
      </c>
      <c r="Z1554">
        <v>0.02</v>
      </c>
      <c r="AA1554">
        <v>0.02</v>
      </c>
      <c r="AB1554">
        <v>0.02</v>
      </c>
      <c r="AC1554">
        <v>0.02</v>
      </c>
      <c r="AD1554">
        <v>0.02</v>
      </c>
      <c r="AE1554">
        <v>0.02</v>
      </c>
      <c r="AF1554">
        <v>0.02</v>
      </c>
      <c r="AG1554">
        <v>0.02</v>
      </c>
      <c r="AH1554">
        <v>0.02</v>
      </c>
      <c r="AI1554">
        <v>0.02</v>
      </c>
      <c r="AJ1554">
        <v>0.02</v>
      </c>
      <c r="AK1554">
        <v>0.02</v>
      </c>
    </row>
    <row r="1555" spans="1:37" x14ac:dyDescent="0.3">
      <c r="A1555" s="86" t="str">
        <f t="shared" si="24"/>
        <v>SDGbaseTra_UrbAS_ERTPQXccoal-hgh</v>
      </c>
      <c r="B1555" s="2" t="s">
        <v>222</v>
      </c>
      <c r="C1555" s="4" t="s">
        <v>233</v>
      </c>
      <c r="D1555" s="7" t="s">
        <v>120</v>
      </c>
      <c r="E1555" t="s">
        <v>136</v>
      </c>
      <c r="F1555">
        <v>0.04</v>
      </c>
      <c r="G1555">
        <v>0.04</v>
      </c>
      <c r="H1555">
        <v>0.04</v>
      </c>
      <c r="I1555">
        <v>0.04</v>
      </c>
      <c r="J1555">
        <v>0.04</v>
      </c>
      <c r="K1555">
        <v>0.04</v>
      </c>
      <c r="L1555">
        <v>0.04</v>
      </c>
      <c r="M1555">
        <v>0.04</v>
      </c>
      <c r="N1555">
        <v>0.04</v>
      </c>
      <c r="O1555">
        <v>0.04</v>
      </c>
      <c r="P1555">
        <v>0.04</v>
      </c>
      <c r="Q1555">
        <v>0.04</v>
      </c>
      <c r="R1555">
        <v>0.04</v>
      </c>
      <c r="S1555">
        <v>0.04</v>
      </c>
      <c r="T1555">
        <v>0.04</v>
      </c>
      <c r="U1555">
        <v>0.04</v>
      </c>
      <c r="V1555">
        <v>0.04</v>
      </c>
      <c r="W1555">
        <v>0.04</v>
      </c>
      <c r="X1555">
        <v>0.04</v>
      </c>
      <c r="Y1555">
        <v>0.04</v>
      </c>
      <c r="Z1555">
        <v>0.04</v>
      </c>
      <c r="AA1555">
        <v>0.04</v>
      </c>
      <c r="AB1555">
        <v>0.04</v>
      </c>
      <c r="AC1555">
        <v>0.04</v>
      </c>
      <c r="AD1555">
        <v>0.04</v>
      </c>
      <c r="AE1555">
        <v>0.04</v>
      </c>
      <c r="AF1555">
        <v>0.04</v>
      </c>
      <c r="AG1555">
        <v>0.04</v>
      </c>
      <c r="AH1555">
        <v>0.04</v>
      </c>
      <c r="AI1555">
        <v>0.04</v>
      </c>
      <c r="AJ1555">
        <v>0.04</v>
      </c>
      <c r="AK1555">
        <v>0.04</v>
      </c>
    </row>
    <row r="1556" spans="1:37" x14ac:dyDescent="0.3">
      <c r="A1556" s="86" t="str">
        <f t="shared" si="24"/>
        <v>SDGbaseTra_UrbAS_ERTPQXccoil</v>
      </c>
      <c r="B1556" s="2" t="s">
        <v>222</v>
      </c>
      <c r="C1556" s="4" t="s">
        <v>233</v>
      </c>
      <c r="D1556" s="7" t="s">
        <v>120</v>
      </c>
      <c r="E1556" t="s">
        <v>137</v>
      </c>
      <c r="F1556">
        <v>0.13</v>
      </c>
      <c r="G1556">
        <v>0.14000000000000001</v>
      </c>
      <c r="H1556">
        <v>0.14000000000000001</v>
      </c>
      <c r="I1556">
        <v>0.14000000000000001</v>
      </c>
      <c r="J1556">
        <v>0.14000000000000001</v>
      </c>
      <c r="K1556">
        <v>0.14000000000000001</v>
      </c>
      <c r="L1556">
        <v>0.14000000000000001</v>
      </c>
      <c r="M1556">
        <v>0.14000000000000001</v>
      </c>
      <c r="N1556">
        <v>0.14000000000000001</v>
      </c>
      <c r="O1556">
        <v>0.15</v>
      </c>
      <c r="P1556">
        <v>0.15</v>
      </c>
      <c r="Q1556">
        <v>0.15</v>
      </c>
      <c r="R1556">
        <v>0.15</v>
      </c>
      <c r="S1556">
        <v>0.15</v>
      </c>
      <c r="T1556">
        <v>0.15</v>
      </c>
      <c r="U1556">
        <v>0.15</v>
      </c>
      <c r="V1556">
        <v>0.15</v>
      </c>
      <c r="W1556">
        <v>0.15</v>
      </c>
      <c r="X1556">
        <v>0.15</v>
      </c>
      <c r="Y1556">
        <v>0.15</v>
      </c>
      <c r="Z1556">
        <v>0.15</v>
      </c>
      <c r="AA1556">
        <v>0.15</v>
      </c>
      <c r="AB1556">
        <v>0.15</v>
      </c>
      <c r="AC1556">
        <v>0.15</v>
      </c>
      <c r="AD1556">
        <v>0.15</v>
      </c>
      <c r="AE1556">
        <v>0.15</v>
      </c>
      <c r="AF1556">
        <v>0.15</v>
      </c>
      <c r="AG1556">
        <v>0.15</v>
      </c>
      <c r="AH1556">
        <v>0.15</v>
      </c>
      <c r="AI1556">
        <v>0.15</v>
      </c>
      <c r="AJ1556">
        <v>0.14000000000000001</v>
      </c>
      <c r="AK1556">
        <v>0.14000000000000001</v>
      </c>
    </row>
    <row r="1557" spans="1:37" x14ac:dyDescent="0.3">
      <c r="A1557" s="86" t="str">
        <f t="shared" si="24"/>
        <v>SDGbaseTra_UrbAS_ERTPQXcngas</v>
      </c>
      <c r="B1557" s="2" t="s">
        <v>222</v>
      </c>
      <c r="C1557" s="4" t="s">
        <v>233</v>
      </c>
      <c r="D1557" s="7" t="s">
        <v>120</v>
      </c>
      <c r="E1557" t="s">
        <v>138</v>
      </c>
      <c r="F1557">
        <v>0.04</v>
      </c>
      <c r="G1557">
        <v>0.04</v>
      </c>
      <c r="H1557">
        <v>0.04</v>
      </c>
      <c r="I1557">
        <v>0.04</v>
      </c>
      <c r="J1557">
        <v>0.04</v>
      </c>
      <c r="K1557">
        <v>0.04</v>
      </c>
      <c r="L1557">
        <v>0.04</v>
      </c>
      <c r="M1557">
        <v>0.04</v>
      </c>
      <c r="N1557">
        <v>0.04</v>
      </c>
      <c r="O1557">
        <v>0.04</v>
      </c>
      <c r="P1557">
        <v>0.04</v>
      </c>
      <c r="Q1557">
        <v>0.04</v>
      </c>
      <c r="R1557">
        <v>0.04</v>
      </c>
      <c r="S1557">
        <v>0.04</v>
      </c>
      <c r="T1557">
        <v>0.04</v>
      </c>
      <c r="U1557">
        <v>0.04</v>
      </c>
      <c r="V1557">
        <v>0.04</v>
      </c>
      <c r="W1557">
        <v>0.04</v>
      </c>
      <c r="X1557">
        <v>0.04</v>
      </c>
      <c r="Y1557">
        <v>0.04</v>
      </c>
      <c r="Z1557">
        <v>0.04</v>
      </c>
      <c r="AA1557">
        <v>0.04</v>
      </c>
      <c r="AB1557">
        <v>0.04</v>
      </c>
      <c r="AC1557">
        <v>0.04</v>
      </c>
      <c r="AD1557">
        <v>0.04</v>
      </c>
      <c r="AE1557">
        <v>0.04</v>
      </c>
      <c r="AF1557">
        <v>0.04</v>
      </c>
      <c r="AG1557">
        <v>0.04</v>
      </c>
      <c r="AH1557">
        <v>0.04</v>
      </c>
      <c r="AI1557">
        <v>0.04</v>
      </c>
      <c r="AJ1557">
        <v>0.04</v>
      </c>
      <c r="AK1557">
        <v>0.04</v>
      </c>
    </row>
    <row r="1558" spans="1:37" x14ac:dyDescent="0.3">
      <c r="A1558" s="86" t="str">
        <f t="shared" si="24"/>
        <v>SDGbaseTra_UrbAS_ERTPQXcpgm</v>
      </c>
      <c r="B1558" s="2" t="s">
        <v>222</v>
      </c>
      <c r="C1558" s="4" t="s">
        <v>233</v>
      </c>
      <c r="D1558" s="7" t="s">
        <v>120</v>
      </c>
      <c r="E1558" t="s">
        <v>139</v>
      </c>
      <c r="F1558">
        <v>1</v>
      </c>
      <c r="G1558">
        <v>-1.46</v>
      </c>
      <c r="H1558">
        <v>-0.69</v>
      </c>
      <c r="I1558">
        <v>0.4</v>
      </c>
      <c r="J1558">
        <v>1.25</v>
      </c>
      <c r="K1558">
        <v>1.55</v>
      </c>
      <c r="L1558">
        <v>1.6</v>
      </c>
      <c r="M1558">
        <v>0.66</v>
      </c>
      <c r="N1558">
        <v>0.23</v>
      </c>
      <c r="O1558">
        <v>-0.48</v>
      </c>
      <c r="P1558">
        <v>-0.61</v>
      </c>
      <c r="Q1558">
        <v>-0.56999999999999995</v>
      </c>
      <c r="R1558">
        <v>-0.3</v>
      </c>
      <c r="S1558">
        <v>-0.14000000000000001</v>
      </c>
      <c r="T1558">
        <v>-0.08</v>
      </c>
      <c r="U1558">
        <v>-0.08</v>
      </c>
      <c r="V1558">
        <v>0.02</v>
      </c>
      <c r="W1558">
        <v>0.04</v>
      </c>
      <c r="X1558">
        <v>0.01</v>
      </c>
      <c r="Y1558">
        <v>-0.48</v>
      </c>
      <c r="Z1558">
        <v>-0.74</v>
      </c>
      <c r="AA1558">
        <v>-0.82</v>
      </c>
      <c r="AB1558">
        <v>2.92</v>
      </c>
      <c r="AC1558">
        <v>4.6100000000000003</v>
      </c>
      <c r="AD1558">
        <v>4.47</v>
      </c>
      <c r="AE1558">
        <v>4.05</v>
      </c>
      <c r="AF1558">
        <v>3.56</v>
      </c>
      <c r="AG1558">
        <v>3.98</v>
      </c>
      <c r="AH1558">
        <v>8.18</v>
      </c>
      <c r="AI1558">
        <v>12.2</v>
      </c>
      <c r="AJ1558">
        <v>14.36</v>
      </c>
      <c r="AK1558">
        <v>16.059999999999999</v>
      </c>
    </row>
    <row r="1559" spans="1:37" x14ac:dyDescent="0.3">
      <c r="A1559" s="86" t="str">
        <f t="shared" si="24"/>
        <v>SDGbaseTra_UrbAS_ERTPQXcmore</v>
      </c>
      <c r="B1559" s="2" t="s">
        <v>222</v>
      </c>
      <c r="C1559" s="4" t="s">
        <v>233</v>
      </c>
      <c r="D1559" s="7" t="s">
        <v>120</v>
      </c>
      <c r="E1559" t="s">
        <v>140</v>
      </c>
      <c r="F1559">
        <v>0.97</v>
      </c>
      <c r="G1559">
        <v>0.99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1.01</v>
      </c>
      <c r="N1559">
        <v>1.01</v>
      </c>
      <c r="O1559">
        <v>1.05</v>
      </c>
      <c r="P1559">
        <v>1.06</v>
      </c>
      <c r="Q1559">
        <v>1.06</v>
      </c>
      <c r="R1559">
        <v>1.06</v>
      </c>
      <c r="S1559">
        <v>1.06</v>
      </c>
      <c r="T1559">
        <v>1.06</v>
      </c>
      <c r="U1559">
        <v>1.06</v>
      </c>
      <c r="V1559">
        <v>1.06</v>
      </c>
      <c r="W1559">
        <v>1.06</v>
      </c>
      <c r="X1559">
        <v>1.06</v>
      </c>
      <c r="Y1559">
        <v>1.08</v>
      </c>
      <c r="Z1559">
        <v>1.0900000000000001</v>
      </c>
      <c r="AA1559">
        <v>1.08</v>
      </c>
      <c r="AB1559">
        <v>1.08</v>
      </c>
      <c r="AC1559">
        <v>1.08</v>
      </c>
      <c r="AD1559">
        <v>1.08</v>
      </c>
      <c r="AE1559">
        <v>1.08</v>
      </c>
      <c r="AF1559">
        <v>1.08</v>
      </c>
      <c r="AG1559">
        <v>1.06</v>
      </c>
      <c r="AH1559">
        <v>1.05</v>
      </c>
      <c r="AI1559">
        <v>1.04</v>
      </c>
      <c r="AJ1559">
        <v>1.03</v>
      </c>
      <c r="AK1559">
        <v>1.03</v>
      </c>
    </row>
    <row r="1560" spans="1:37" x14ac:dyDescent="0.3">
      <c r="A1560" s="86" t="str">
        <f t="shared" si="24"/>
        <v>SDGbaseTra_UrbAS_ERTPQXcmine</v>
      </c>
      <c r="B1560" s="2" t="s">
        <v>222</v>
      </c>
      <c r="C1560" s="4" t="s">
        <v>233</v>
      </c>
      <c r="D1560" s="7" t="s">
        <v>120</v>
      </c>
      <c r="E1560" t="s">
        <v>141</v>
      </c>
      <c r="F1560">
        <v>1.03</v>
      </c>
      <c r="G1560">
        <v>1.03</v>
      </c>
      <c r="H1560">
        <v>1.03</v>
      </c>
      <c r="I1560">
        <v>1.05</v>
      </c>
      <c r="J1560">
        <v>1.0900000000000001</v>
      </c>
      <c r="K1560">
        <v>1.08</v>
      </c>
      <c r="L1560">
        <v>1.07</v>
      </c>
      <c r="M1560">
        <v>1.06</v>
      </c>
      <c r="N1560">
        <v>1.05</v>
      </c>
      <c r="O1560">
        <v>1.02</v>
      </c>
      <c r="P1560">
        <v>1.01</v>
      </c>
      <c r="Q1560">
        <v>1.01</v>
      </c>
      <c r="R1560">
        <v>1.01</v>
      </c>
      <c r="S1560">
        <v>1.01</v>
      </c>
      <c r="T1560">
        <v>1.01</v>
      </c>
      <c r="U1560">
        <v>1.01</v>
      </c>
      <c r="V1560">
        <v>1.02</v>
      </c>
      <c r="W1560">
        <v>1.02</v>
      </c>
      <c r="X1560">
        <v>1.03</v>
      </c>
      <c r="Y1560">
        <v>1.03</v>
      </c>
      <c r="Z1560">
        <v>1.03</v>
      </c>
      <c r="AA1560">
        <v>1.01</v>
      </c>
      <c r="AB1560">
        <v>1</v>
      </c>
      <c r="AC1560">
        <v>0.99</v>
      </c>
      <c r="AD1560">
        <v>0.99</v>
      </c>
      <c r="AE1560">
        <v>0.99</v>
      </c>
      <c r="AF1560">
        <v>1</v>
      </c>
      <c r="AG1560">
        <v>1.02</v>
      </c>
      <c r="AH1560">
        <v>1.04</v>
      </c>
      <c r="AI1560">
        <v>1.06</v>
      </c>
      <c r="AJ1560">
        <v>1.08</v>
      </c>
      <c r="AK1560">
        <v>1.1000000000000001</v>
      </c>
    </row>
    <row r="1561" spans="1:37" x14ac:dyDescent="0.3">
      <c r="A1561" s="86" t="str">
        <f t="shared" si="24"/>
        <v>SDGbaseTra_UrbAS_ERTPQXcmeat</v>
      </c>
      <c r="B1561" s="2" t="s">
        <v>222</v>
      </c>
      <c r="C1561" s="4" t="s">
        <v>233</v>
      </c>
      <c r="D1561" s="7" t="s">
        <v>120</v>
      </c>
      <c r="E1561" t="s">
        <v>142</v>
      </c>
      <c r="F1561">
        <v>1.29</v>
      </c>
      <c r="G1561">
        <v>1.25</v>
      </c>
      <c r="H1561">
        <v>1.25</v>
      </c>
      <c r="I1561">
        <v>1.25</v>
      </c>
      <c r="J1561">
        <v>1.25</v>
      </c>
      <c r="K1561">
        <v>1.25</v>
      </c>
      <c r="L1561">
        <v>1.26</v>
      </c>
      <c r="M1561">
        <v>1.26</v>
      </c>
      <c r="N1561">
        <v>1.26</v>
      </c>
      <c r="O1561">
        <v>1.27</v>
      </c>
      <c r="P1561">
        <v>1.27</v>
      </c>
      <c r="Q1561">
        <v>1.27</v>
      </c>
      <c r="R1561">
        <v>1.28</v>
      </c>
      <c r="S1561">
        <v>1.28</v>
      </c>
      <c r="T1561">
        <v>1.29</v>
      </c>
      <c r="U1561">
        <v>1.29</v>
      </c>
      <c r="V1561">
        <v>1.29</v>
      </c>
      <c r="W1561">
        <v>1.3</v>
      </c>
      <c r="X1561">
        <v>1.3</v>
      </c>
      <c r="Y1561">
        <v>1.29</v>
      </c>
      <c r="Z1561">
        <v>1.26</v>
      </c>
      <c r="AA1561">
        <v>1.25</v>
      </c>
      <c r="AB1561">
        <v>1.25</v>
      </c>
      <c r="AC1561">
        <v>1.24</v>
      </c>
      <c r="AD1561">
        <v>1.24</v>
      </c>
      <c r="AE1561">
        <v>1.24</v>
      </c>
      <c r="AF1561">
        <v>1.24</v>
      </c>
      <c r="AG1561">
        <v>1.27</v>
      </c>
      <c r="AH1561">
        <v>1.28</v>
      </c>
      <c r="AI1561">
        <v>1.29</v>
      </c>
      <c r="AJ1561">
        <v>1.3</v>
      </c>
      <c r="AK1561">
        <v>1.31</v>
      </c>
    </row>
    <row r="1562" spans="1:37" x14ac:dyDescent="0.3">
      <c r="A1562" s="86" t="str">
        <f t="shared" si="24"/>
        <v>SDGbaseTra_UrbAS_ERTPQXcpfis</v>
      </c>
      <c r="B1562" s="2" t="s">
        <v>222</v>
      </c>
      <c r="C1562" s="4" t="s">
        <v>233</v>
      </c>
      <c r="D1562" s="7" t="s">
        <v>120</v>
      </c>
      <c r="E1562" t="s">
        <v>143</v>
      </c>
      <c r="F1562">
        <v>1.27</v>
      </c>
      <c r="G1562">
        <v>1.25</v>
      </c>
      <c r="H1562">
        <v>1.25</v>
      </c>
      <c r="I1562">
        <v>1.24</v>
      </c>
      <c r="J1562">
        <v>1.23</v>
      </c>
      <c r="K1562">
        <v>1.23</v>
      </c>
      <c r="L1562">
        <v>1.22</v>
      </c>
      <c r="M1562">
        <v>1.22</v>
      </c>
      <c r="N1562">
        <v>1.22</v>
      </c>
      <c r="O1562">
        <v>1.22</v>
      </c>
      <c r="P1562">
        <v>1.22</v>
      </c>
      <c r="Q1562">
        <v>1.22</v>
      </c>
      <c r="R1562">
        <v>1.23</v>
      </c>
      <c r="S1562">
        <v>1.23</v>
      </c>
      <c r="T1562">
        <v>1.23</v>
      </c>
      <c r="U1562">
        <v>1.24</v>
      </c>
      <c r="V1562">
        <v>1.24</v>
      </c>
      <c r="W1562">
        <v>1.25</v>
      </c>
      <c r="X1562">
        <v>1.25</v>
      </c>
      <c r="Y1562">
        <v>1.23</v>
      </c>
      <c r="Z1562">
        <v>1.22</v>
      </c>
      <c r="AA1562">
        <v>1.21</v>
      </c>
      <c r="AB1562">
        <v>1.2</v>
      </c>
      <c r="AC1562">
        <v>1.2</v>
      </c>
      <c r="AD1562">
        <v>1.2</v>
      </c>
      <c r="AE1562">
        <v>1.2</v>
      </c>
      <c r="AF1562">
        <v>1.2</v>
      </c>
      <c r="AG1562">
        <v>1.22</v>
      </c>
      <c r="AH1562">
        <v>1.22</v>
      </c>
      <c r="AI1562">
        <v>1.22</v>
      </c>
      <c r="AJ1562">
        <v>1.23</v>
      </c>
      <c r="AK1562">
        <v>1.23</v>
      </c>
    </row>
    <row r="1563" spans="1:37" x14ac:dyDescent="0.3">
      <c r="A1563" s="86" t="str">
        <f t="shared" si="24"/>
        <v>SDGbaseTra_UrbAS_ERTPQXcvege</v>
      </c>
      <c r="B1563" s="2" t="s">
        <v>222</v>
      </c>
      <c r="C1563" s="4" t="s">
        <v>233</v>
      </c>
      <c r="D1563" s="7" t="s">
        <v>120</v>
      </c>
      <c r="E1563" t="s">
        <v>144</v>
      </c>
      <c r="F1563">
        <v>1.24</v>
      </c>
      <c r="G1563">
        <v>1.23</v>
      </c>
      <c r="H1563">
        <v>1.23</v>
      </c>
      <c r="I1563">
        <v>1.23</v>
      </c>
      <c r="J1563">
        <v>1.22</v>
      </c>
      <c r="K1563">
        <v>1.22</v>
      </c>
      <c r="L1563">
        <v>1.22</v>
      </c>
      <c r="M1563">
        <v>1.22</v>
      </c>
      <c r="N1563">
        <v>1.22</v>
      </c>
      <c r="O1563">
        <v>1.21</v>
      </c>
      <c r="P1563">
        <v>1.21</v>
      </c>
      <c r="Q1563">
        <v>1.21</v>
      </c>
      <c r="R1563">
        <v>1.21</v>
      </c>
      <c r="S1563">
        <v>1.22</v>
      </c>
      <c r="T1563">
        <v>1.22</v>
      </c>
      <c r="U1563">
        <v>1.22</v>
      </c>
      <c r="V1563">
        <v>1.22</v>
      </c>
      <c r="W1563">
        <v>1.23</v>
      </c>
      <c r="X1563">
        <v>1.23</v>
      </c>
      <c r="Y1563">
        <v>1.21</v>
      </c>
      <c r="Z1563">
        <v>1.21</v>
      </c>
      <c r="AA1563">
        <v>1.21</v>
      </c>
      <c r="AB1563">
        <v>1.22</v>
      </c>
      <c r="AC1563">
        <v>1.22</v>
      </c>
      <c r="AD1563">
        <v>1.22</v>
      </c>
      <c r="AE1563">
        <v>1.22</v>
      </c>
      <c r="AF1563">
        <v>1.22</v>
      </c>
      <c r="AG1563">
        <v>1.23</v>
      </c>
      <c r="AH1563">
        <v>1.23</v>
      </c>
      <c r="AI1563">
        <v>1.23</v>
      </c>
      <c r="AJ1563">
        <v>1.23</v>
      </c>
      <c r="AK1563">
        <v>1.23</v>
      </c>
    </row>
    <row r="1564" spans="1:37" x14ac:dyDescent="0.3">
      <c r="A1564" s="86" t="str">
        <f t="shared" si="24"/>
        <v>SDGbaseTra_UrbAS_ERTPQXcfats</v>
      </c>
      <c r="B1564" s="2" t="s">
        <v>222</v>
      </c>
      <c r="C1564" s="4" t="s">
        <v>233</v>
      </c>
      <c r="D1564" s="7" t="s">
        <v>120</v>
      </c>
      <c r="E1564" t="s">
        <v>145</v>
      </c>
      <c r="F1564">
        <v>1.4</v>
      </c>
      <c r="G1564">
        <v>1.4</v>
      </c>
      <c r="H1564">
        <v>1.41</v>
      </c>
      <c r="I1564">
        <v>1.4</v>
      </c>
      <c r="J1564">
        <v>1.4</v>
      </c>
      <c r="K1564">
        <v>1.4</v>
      </c>
      <c r="L1564">
        <v>1.4</v>
      </c>
      <c r="M1564">
        <v>1.4</v>
      </c>
      <c r="N1564">
        <v>1.4</v>
      </c>
      <c r="O1564">
        <v>1.42</v>
      </c>
      <c r="P1564">
        <v>1.42</v>
      </c>
      <c r="Q1564">
        <v>1.42</v>
      </c>
      <c r="R1564">
        <v>1.42</v>
      </c>
      <c r="S1564">
        <v>1.42</v>
      </c>
      <c r="T1564">
        <v>1.42</v>
      </c>
      <c r="U1564">
        <v>1.42</v>
      </c>
      <c r="V1564">
        <v>1.42</v>
      </c>
      <c r="W1564">
        <v>1.42</v>
      </c>
      <c r="X1564">
        <v>1.42</v>
      </c>
      <c r="Y1564">
        <v>1.43</v>
      </c>
      <c r="Z1564">
        <v>1.42</v>
      </c>
      <c r="AA1564">
        <v>1.42</v>
      </c>
      <c r="AB1564">
        <v>1.41</v>
      </c>
      <c r="AC1564">
        <v>1.41</v>
      </c>
      <c r="AD1564">
        <v>1.4</v>
      </c>
      <c r="AE1564">
        <v>1.4</v>
      </c>
      <c r="AF1564">
        <v>1.4</v>
      </c>
      <c r="AG1564">
        <v>1.4</v>
      </c>
      <c r="AH1564">
        <v>1.39</v>
      </c>
      <c r="AI1564">
        <v>1.39</v>
      </c>
      <c r="AJ1564">
        <v>1.38</v>
      </c>
      <c r="AK1564">
        <v>1.38</v>
      </c>
    </row>
    <row r="1565" spans="1:37" x14ac:dyDescent="0.3">
      <c r="A1565" s="86" t="str">
        <f t="shared" si="24"/>
        <v>SDGbaseTra_UrbAS_ERTPQXcdair</v>
      </c>
      <c r="B1565" s="2" t="s">
        <v>222</v>
      </c>
      <c r="C1565" s="4" t="s">
        <v>233</v>
      </c>
      <c r="D1565" s="7" t="s">
        <v>120</v>
      </c>
      <c r="E1565" t="s">
        <v>146</v>
      </c>
      <c r="F1565">
        <v>1.55</v>
      </c>
      <c r="G1565">
        <v>1.52</v>
      </c>
      <c r="H1565">
        <v>1.52</v>
      </c>
      <c r="I1565">
        <v>1.52</v>
      </c>
      <c r="J1565">
        <v>1.52</v>
      </c>
      <c r="K1565">
        <v>1.51</v>
      </c>
      <c r="L1565">
        <v>1.52</v>
      </c>
      <c r="M1565">
        <v>1.52</v>
      </c>
      <c r="N1565">
        <v>1.52</v>
      </c>
      <c r="O1565">
        <v>1.5</v>
      </c>
      <c r="P1565">
        <v>1.5</v>
      </c>
      <c r="Q1565">
        <v>1.5</v>
      </c>
      <c r="R1565">
        <v>1.51</v>
      </c>
      <c r="S1565">
        <v>1.52</v>
      </c>
      <c r="T1565">
        <v>1.52</v>
      </c>
      <c r="U1565">
        <v>1.53</v>
      </c>
      <c r="V1565">
        <v>1.53</v>
      </c>
      <c r="W1565">
        <v>1.53</v>
      </c>
      <c r="X1565">
        <v>1.54</v>
      </c>
      <c r="Y1565">
        <v>1.51</v>
      </c>
      <c r="Z1565">
        <v>1.5</v>
      </c>
      <c r="AA1565">
        <v>1.5</v>
      </c>
      <c r="AB1565">
        <v>1.5</v>
      </c>
      <c r="AC1565">
        <v>1.51</v>
      </c>
      <c r="AD1565">
        <v>1.51</v>
      </c>
      <c r="AE1565">
        <v>1.51</v>
      </c>
      <c r="AF1565">
        <v>1.51</v>
      </c>
      <c r="AG1565">
        <v>1.53</v>
      </c>
      <c r="AH1565">
        <v>1.54</v>
      </c>
      <c r="AI1565">
        <v>1.54</v>
      </c>
      <c r="AJ1565">
        <v>1.54</v>
      </c>
      <c r="AK1565">
        <v>1.55</v>
      </c>
    </row>
    <row r="1566" spans="1:37" x14ac:dyDescent="0.3">
      <c r="A1566" s="86" t="str">
        <f t="shared" si="24"/>
        <v>SDGbaseTra_UrbAS_ERTPQXcgrai</v>
      </c>
      <c r="B1566" s="2" t="s">
        <v>222</v>
      </c>
      <c r="C1566" s="4" t="s">
        <v>233</v>
      </c>
      <c r="D1566" s="7" t="s">
        <v>120</v>
      </c>
      <c r="E1566" t="s">
        <v>147</v>
      </c>
      <c r="F1566">
        <v>1.37</v>
      </c>
      <c r="G1566">
        <v>1.36</v>
      </c>
      <c r="H1566">
        <v>1.35</v>
      </c>
      <c r="I1566">
        <v>1.35</v>
      </c>
      <c r="J1566">
        <v>1.35</v>
      </c>
      <c r="K1566">
        <v>1.34</v>
      </c>
      <c r="L1566">
        <v>1.34</v>
      </c>
      <c r="M1566">
        <v>1.33</v>
      </c>
      <c r="N1566">
        <v>1.33</v>
      </c>
      <c r="O1566">
        <v>1.32</v>
      </c>
      <c r="P1566">
        <v>1.32</v>
      </c>
      <c r="Q1566">
        <v>1.32</v>
      </c>
      <c r="R1566">
        <v>1.32</v>
      </c>
      <c r="S1566">
        <v>1.32</v>
      </c>
      <c r="T1566">
        <v>1.32</v>
      </c>
      <c r="U1566">
        <v>1.32</v>
      </c>
      <c r="V1566">
        <v>1.32</v>
      </c>
      <c r="W1566">
        <v>1.32</v>
      </c>
      <c r="X1566">
        <v>1.32</v>
      </c>
      <c r="Y1566">
        <v>1.3</v>
      </c>
      <c r="Z1566">
        <v>1.29</v>
      </c>
      <c r="AA1566">
        <v>1.29</v>
      </c>
      <c r="AB1566">
        <v>1.3</v>
      </c>
      <c r="AC1566">
        <v>1.3</v>
      </c>
      <c r="AD1566">
        <v>1.29</v>
      </c>
      <c r="AE1566">
        <v>1.29</v>
      </c>
      <c r="AF1566">
        <v>1.29</v>
      </c>
      <c r="AG1566">
        <v>1.31</v>
      </c>
      <c r="AH1566">
        <v>1.31</v>
      </c>
      <c r="AI1566">
        <v>1.3</v>
      </c>
      <c r="AJ1566">
        <v>1.31</v>
      </c>
      <c r="AK1566">
        <v>1.31</v>
      </c>
    </row>
    <row r="1567" spans="1:37" x14ac:dyDescent="0.3">
      <c r="A1567" s="86" t="str">
        <f t="shared" si="24"/>
        <v>SDGbaseTra_UrbAS_ERTPQXcstar</v>
      </c>
      <c r="B1567" s="2" t="s">
        <v>222</v>
      </c>
      <c r="C1567" s="4" t="s">
        <v>233</v>
      </c>
      <c r="D1567" s="7" t="s">
        <v>120</v>
      </c>
      <c r="E1567" t="s">
        <v>148</v>
      </c>
      <c r="F1567">
        <v>1.22</v>
      </c>
      <c r="G1567">
        <v>1.21</v>
      </c>
      <c r="H1567">
        <v>1.19</v>
      </c>
      <c r="I1567">
        <v>1.19</v>
      </c>
      <c r="J1567">
        <v>1.19</v>
      </c>
      <c r="K1567">
        <v>1.18</v>
      </c>
      <c r="L1567">
        <v>1.17</v>
      </c>
      <c r="M1567">
        <v>1.1599999999999999</v>
      </c>
      <c r="N1567">
        <v>1.1599999999999999</v>
      </c>
      <c r="O1567">
        <v>1.1499999999999999</v>
      </c>
      <c r="P1567">
        <v>1.1399999999999999</v>
      </c>
      <c r="Q1567">
        <v>1.1399999999999999</v>
      </c>
      <c r="R1567">
        <v>1.1399999999999999</v>
      </c>
      <c r="S1567">
        <v>1.1299999999999999</v>
      </c>
      <c r="T1567">
        <v>1.1299999999999999</v>
      </c>
      <c r="U1567">
        <v>1.1299999999999999</v>
      </c>
      <c r="V1567">
        <v>1.1299999999999999</v>
      </c>
      <c r="W1567">
        <v>1.1200000000000001</v>
      </c>
      <c r="X1567">
        <v>1.1200000000000001</v>
      </c>
      <c r="Y1567">
        <v>1.1100000000000001</v>
      </c>
      <c r="Z1567">
        <v>1.1000000000000001</v>
      </c>
      <c r="AA1567">
        <v>1.1000000000000001</v>
      </c>
      <c r="AB1567">
        <v>1.1100000000000001</v>
      </c>
      <c r="AC1567">
        <v>1.1000000000000001</v>
      </c>
      <c r="AD1567">
        <v>1.1000000000000001</v>
      </c>
      <c r="AE1567">
        <v>1.1000000000000001</v>
      </c>
      <c r="AF1567">
        <v>1.1000000000000001</v>
      </c>
      <c r="AG1567">
        <v>1.1299999999999999</v>
      </c>
      <c r="AH1567">
        <v>1.1399999999999999</v>
      </c>
      <c r="AI1567">
        <v>1.1599999999999999</v>
      </c>
      <c r="AJ1567">
        <v>1.19</v>
      </c>
      <c r="AK1567">
        <v>1.22</v>
      </c>
    </row>
    <row r="1568" spans="1:37" x14ac:dyDescent="0.3">
      <c r="A1568" s="86" t="str">
        <f t="shared" si="24"/>
        <v>SDGbaseTra_UrbAS_ERTPQXcafee</v>
      </c>
      <c r="B1568" s="2" t="s">
        <v>222</v>
      </c>
      <c r="C1568" s="4" t="s">
        <v>233</v>
      </c>
      <c r="D1568" s="7" t="s">
        <v>120</v>
      </c>
      <c r="E1568" t="s">
        <v>149</v>
      </c>
      <c r="F1568">
        <v>2.11</v>
      </c>
      <c r="G1568">
        <v>2.0099999999999998</v>
      </c>
      <c r="H1568">
        <v>2.0499999999999998</v>
      </c>
      <c r="I1568">
        <v>2.0499999999999998</v>
      </c>
      <c r="J1568">
        <v>2.0299999999999998</v>
      </c>
      <c r="K1568">
        <v>2.0499999999999998</v>
      </c>
      <c r="L1568">
        <v>2.06</v>
      </c>
      <c r="M1568">
        <v>2.06</v>
      </c>
      <c r="N1568">
        <v>2.06</v>
      </c>
      <c r="O1568">
        <v>2.0499999999999998</v>
      </c>
      <c r="P1568">
        <v>2.0499999999999998</v>
      </c>
      <c r="Q1568">
        <v>2.0499999999999998</v>
      </c>
      <c r="R1568">
        <v>2.08</v>
      </c>
      <c r="S1568">
        <v>2.09</v>
      </c>
      <c r="T1568">
        <v>2.09</v>
      </c>
      <c r="U1568">
        <v>2.1</v>
      </c>
      <c r="V1568">
        <v>2.1</v>
      </c>
      <c r="W1568">
        <v>2.11</v>
      </c>
      <c r="X1568">
        <v>2.11</v>
      </c>
      <c r="Y1568">
        <v>2.08</v>
      </c>
      <c r="Z1568">
        <v>2.0299999999999998</v>
      </c>
      <c r="AA1568">
        <v>2</v>
      </c>
      <c r="AB1568">
        <v>2.0099999999999998</v>
      </c>
      <c r="AC1568">
        <v>2.02</v>
      </c>
      <c r="AD1568">
        <v>2.02</v>
      </c>
      <c r="AE1568">
        <v>2.02</v>
      </c>
      <c r="AF1568">
        <v>2.0299999999999998</v>
      </c>
      <c r="AG1568">
        <v>2.06</v>
      </c>
      <c r="AH1568">
        <v>2.1</v>
      </c>
      <c r="AI1568">
        <v>2.11</v>
      </c>
      <c r="AJ1568">
        <v>2.11</v>
      </c>
      <c r="AK1568">
        <v>2.1</v>
      </c>
    </row>
    <row r="1569" spans="1:37" x14ac:dyDescent="0.3">
      <c r="A1569" s="86" t="str">
        <f t="shared" si="24"/>
        <v>SDGbaseTra_UrbAS_ERTPQXcbake</v>
      </c>
      <c r="B1569" s="2" t="s">
        <v>222</v>
      </c>
      <c r="C1569" s="4" t="s">
        <v>233</v>
      </c>
      <c r="D1569" s="7" t="s">
        <v>120</v>
      </c>
      <c r="E1569" t="s">
        <v>150</v>
      </c>
      <c r="F1569">
        <v>1.21</v>
      </c>
      <c r="G1569">
        <v>1.21</v>
      </c>
      <c r="H1569">
        <v>1.21</v>
      </c>
      <c r="I1569">
        <v>1.21</v>
      </c>
      <c r="J1569">
        <v>1.2</v>
      </c>
      <c r="K1569">
        <v>1.2</v>
      </c>
      <c r="L1569">
        <v>1.2</v>
      </c>
      <c r="M1569">
        <v>1.2</v>
      </c>
      <c r="N1569">
        <v>1.2</v>
      </c>
      <c r="O1569">
        <v>1.19</v>
      </c>
      <c r="P1569">
        <v>1.19</v>
      </c>
      <c r="Q1569">
        <v>1.19</v>
      </c>
      <c r="R1569">
        <v>1.19</v>
      </c>
      <c r="S1569">
        <v>1.19</v>
      </c>
      <c r="T1569">
        <v>1.2</v>
      </c>
      <c r="U1569">
        <v>1.2</v>
      </c>
      <c r="V1569">
        <v>1.2</v>
      </c>
      <c r="W1569">
        <v>1.2</v>
      </c>
      <c r="X1569">
        <v>1.2</v>
      </c>
      <c r="Y1569">
        <v>1.19</v>
      </c>
      <c r="Z1569">
        <v>1.18</v>
      </c>
      <c r="AA1569">
        <v>1.18</v>
      </c>
      <c r="AB1569">
        <v>1.18</v>
      </c>
      <c r="AC1569">
        <v>1.18</v>
      </c>
      <c r="AD1569">
        <v>1.18</v>
      </c>
      <c r="AE1569">
        <v>1.19</v>
      </c>
      <c r="AF1569">
        <v>1.19</v>
      </c>
      <c r="AG1569">
        <v>1.21</v>
      </c>
      <c r="AH1569">
        <v>1.21</v>
      </c>
      <c r="AI1569">
        <v>1.21</v>
      </c>
      <c r="AJ1569">
        <v>1.21</v>
      </c>
      <c r="AK1569">
        <v>1.22</v>
      </c>
    </row>
    <row r="1570" spans="1:37" x14ac:dyDescent="0.3">
      <c r="A1570" s="86" t="str">
        <f t="shared" si="24"/>
        <v>SDGbaseTra_UrbAS_ERTPQXcsuga</v>
      </c>
      <c r="B1570" s="2" t="s">
        <v>222</v>
      </c>
      <c r="C1570" s="4" t="s">
        <v>233</v>
      </c>
      <c r="D1570" s="7" t="s">
        <v>120</v>
      </c>
      <c r="E1570" t="s">
        <v>151</v>
      </c>
      <c r="F1570">
        <v>1.5</v>
      </c>
      <c r="G1570">
        <v>1.5</v>
      </c>
      <c r="H1570">
        <v>1.49</v>
      </c>
      <c r="I1570">
        <v>1.49</v>
      </c>
      <c r="J1570">
        <v>1.48</v>
      </c>
      <c r="K1570">
        <v>1.47</v>
      </c>
      <c r="L1570">
        <v>1.47</v>
      </c>
      <c r="M1570">
        <v>1.47</v>
      </c>
      <c r="N1570">
        <v>1.47</v>
      </c>
      <c r="O1570">
        <v>1.45</v>
      </c>
      <c r="P1570">
        <v>1.45</v>
      </c>
      <c r="Q1570">
        <v>1.45</v>
      </c>
      <c r="R1570">
        <v>1.46</v>
      </c>
      <c r="S1570">
        <v>1.46</v>
      </c>
      <c r="T1570">
        <v>1.46</v>
      </c>
      <c r="U1570">
        <v>1.46</v>
      </c>
      <c r="V1570">
        <v>1.46</v>
      </c>
      <c r="W1570">
        <v>1.46</v>
      </c>
      <c r="X1570">
        <v>1.46</v>
      </c>
      <c r="Y1570">
        <v>1.44</v>
      </c>
      <c r="Z1570">
        <v>1.43</v>
      </c>
      <c r="AA1570">
        <v>1.43</v>
      </c>
      <c r="AB1570">
        <v>1.44</v>
      </c>
      <c r="AC1570">
        <v>1.43</v>
      </c>
      <c r="AD1570">
        <v>1.43</v>
      </c>
      <c r="AE1570">
        <v>1.43</v>
      </c>
      <c r="AF1570">
        <v>1.43</v>
      </c>
      <c r="AG1570">
        <v>1.45</v>
      </c>
      <c r="AH1570">
        <v>1.43</v>
      </c>
      <c r="AI1570">
        <v>1.42</v>
      </c>
      <c r="AJ1570">
        <v>1.41</v>
      </c>
      <c r="AK1570">
        <v>1.4</v>
      </c>
    </row>
    <row r="1571" spans="1:37" x14ac:dyDescent="0.3">
      <c r="A1571" s="86" t="str">
        <f t="shared" si="24"/>
        <v>SDGbaseTra_UrbAS_ERTPQXcconf</v>
      </c>
      <c r="B1571" s="2" t="s">
        <v>222</v>
      </c>
      <c r="C1571" s="4" t="s">
        <v>233</v>
      </c>
      <c r="D1571" s="7" t="s">
        <v>120</v>
      </c>
      <c r="E1571" t="s">
        <v>152</v>
      </c>
      <c r="F1571">
        <v>1.34</v>
      </c>
      <c r="G1571">
        <v>1.32</v>
      </c>
      <c r="H1571">
        <v>1.32</v>
      </c>
      <c r="I1571">
        <v>1.32</v>
      </c>
      <c r="J1571">
        <v>1.32</v>
      </c>
      <c r="K1571">
        <v>1.32</v>
      </c>
      <c r="L1571">
        <v>1.32</v>
      </c>
      <c r="M1571">
        <v>1.32</v>
      </c>
      <c r="N1571">
        <v>1.32</v>
      </c>
      <c r="O1571">
        <v>1.32</v>
      </c>
      <c r="P1571">
        <v>1.32</v>
      </c>
      <c r="Q1571">
        <v>1.32</v>
      </c>
      <c r="R1571">
        <v>1.33</v>
      </c>
      <c r="S1571">
        <v>1.33</v>
      </c>
      <c r="T1571">
        <v>1.34</v>
      </c>
      <c r="U1571">
        <v>1.34</v>
      </c>
      <c r="V1571">
        <v>1.35</v>
      </c>
      <c r="W1571">
        <v>1.35</v>
      </c>
      <c r="X1571">
        <v>1.35</v>
      </c>
      <c r="Y1571">
        <v>1.33</v>
      </c>
      <c r="Z1571">
        <v>1.32</v>
      </c>
      <c r="AA1571">
        <v>1.31</v>
      </c>
      <c r="AB1571">
        <v>1.31</v>
      </c>
      <c r="AC1571">
        <v>1.32</v>
      </c>
      <c r="AD1571">
        <v>1.32</v>
      </c>
      <c r="AE1571">
        <v>1.32</v>
      </c>
      <c r="AF1571">
        <v>1.32</v>
      </c>
      <c r="AG1571">
        <v>1.34</v>
      </c>
      <c r="AH1571">
        <v>1.34</v>
      </c>
      <c r="AI1571">
        <v>1.34</v>
      </c>
      <c r="AJ1571">
        <v>1.34</v>
      </c>
      <c r="AK1571">
        <v>1.34</v>
      </c>
    </row>
    <row r="1572" spans="1:37" x14ac:dyDescent="0.3">
      <c r="A1572" s="86" t="str">
        <f t="shared" si="24"/>
        <v>SDGbaseTra_UrbAS_ERTPQXcpast</v>
      </c>
      <c r="B1572" s="2" t="s">
        <v>222</v>
      </c>
      <c r="C1572" s="4" t="s">
        <v>233</v>
      </c>
      <c r="D1572" s="7" t="s">
        <v>120</v>
      </c>
      <c r="E1572" t="s">
        <v>153</v>
      </c>
      <c r="F1572">
        <v>1.44</v>
      </c>
      <c r="G1572">
        <v>1.39</v>
      </c>
      <c r="H1572">
        <v>1.39</v>
      </c>
      <c r="I1572">
        <v>1.38</v>
      </c>
      <c r="J1572">
        <v>1.37</v>
      </c>
      <c r="K1572">
        <v>1.38</v>
      </c>
      <c r="L1572">
        <v>1.38</v>
      </c>
      <c r="M1572">
        <v>1.38</v>
      </c>
      <c r="N1572">
        <v>1.38</v>
      </c>
      <c r="O1572">
        <v>1.39</v>
      </c>
      <c r="P1572">
        <v>1.39</v>
      </c>
      <c r="Q1572">
        <v>1.39</v>
      </c>
      <c r="R1572">
        <v>1.4</v>
      </c>
      <c r="S1572">
        <v>1.41</v>
      </c>
      <c r="T1572">
        <v>1.41</v>
      </c>
      <c r="U1572">
        <v>1.41</v>
      </c>
      <c r="V1572">
        <v>1.41</v>
      </c>
      <c r="W1572">
        <v>1.42</v>
      </c>
      <c r="X1572">
        <v>1.42</v>
      </c>
      <c r="Y1572">
        <v>1.41</v>
      </c>
      <c r="Z1572">
        <v>1.39</v>
      </c>
      <c r="AA1572">
        <v>1.38</v>
      </c>
      <c r="AB1572">
        <v>1.37</v>
      </c>
      <c r="AC1572">
        <v>1.36</v>
      </c>
      <c r="AD1572">
        <v>1.36</v>
      </c>
      <c r="AE1572">
        <v>1.36</v>
      </c>
      <c r="AF1572">
        <v>1.36</v>
      </c>
      <c r="AG1572">
        <v>1.37</v>
      </c>
      <c r="AH1572">
        <v>1.38</v>
      </c>
      <c r="AI1572">
        <v>1.39</v>
      </c>
      <c r="AJ1572">
        <v>1.39</v>
      </c>
      <c r="AK1572">
        <v>1.4</v>
      </c>
    </row>
    <row r="1573" spans="1:37" x14ac:dyDescent="0.3">
      <c r="A1573" s="86" t="str">
        <f t="shared" si="24"/>
        <v>SDGbaseTra_UrbAS_ERTPQXcofoo</v>
      </c>
      <c r="B1573" s="2" t="s">
        <v>222</v>
      </c>
      <c r="C1573" s="4" t="s">
        <v>233</v>
      </c>
      <c r="D1573" s="7" t="s">
        <v>120</v>
      </c>
      <c r="E1573" t="s">
        <v>154</v>
      </c>
      <c r="F1573">
        <v>1.49</v>
      </c>
      <c r="G1573">
        <v>1.47</v>
      </c>
      <c r="H1573">
        <v>1.47</v>
      </c>
      <c r="I1573">
        <v>1.47</v>
      </c>
      <c r="J1573">
        <v>1.47</v>
      </c>
      <c r="K1573">
        <v>1.46</v>
      </c>
      <c r="L1573">
        <v>1.46</v>
      </c>
      <c r="M1573">
        <v>1.47</v>
      </c>
      <c r="N1573">
        <v>1.46</v>
      </c>
      <c r="O1573">
        <v>1.46</v>
      </c>
      <c r="P1573">
        <v>1.45</v>
      </c>
      <c r="Q1573">
        <v>1.46</v>
      </c>
      <c r="R1573">
        <v>1.46</v>
      </c>
      <c r="S1573">
        <v>1.47</v>
      </c>
      <c r="T1573">
        <v>1.47</v>
      </c>
      <c r="U1573">
        <v>1.47</v>
      </c>
      <c r="V1573">
        <v>1.48</v>
      </c>
      <c r="W1573">
        <v>1.48</v>
      </c>
      <c r="X1573">
        <v>1.48</v>
      </c>
      <c r="Y1573">
        <v>1.49</v>
      </c>
      <c r="Z1573">
        <v>1.49</v>
      </c>
      <c r="AA1573">
        <v>1.49</v>
      </c>
      <c r="AB1573">
        <v>1.48</v>
      </c>
      <c r="AC1573">
        <v>1.48</v>
      </c>
      <c r="AD1573">
        <v>1.48</v>
      </c>
      <c r="AE1573">
        <v>1.48</v>
      </c>
      <c r="AF1573">
        <v>1.48</v>
      </c>
      <c r="AG1573">
        <v>1.48</v>
      </c>
      <c r="AH1573">
        <v>1.48</v>
      </c>
      <c r="AI1573">
        <v>1.47</v>
      </c>
      <c r="AJ1573">
        <v>1.47</v>
      </c>
      <c r="AK1573">
        <v>1.47</v>
      </c>
    </row>
    <row r="1574" spans="1:37" x14ac:dyDescent="0.3">
      <c r="A1574" s="86" t="str">
        <f t="shared" si="24"/>
        <v>SDGbaseTra_UrbAS_ERTPQXcbevt</v>
      </c>
      <c r="B1574" s="2" t="s">
        <v>222</v>
      </c>
      <c r="C1574" s="4" t="s">
        <v>233</v>
      </c>
      <c r="D1574" s="7" t="s">
        <v>120</v>
      </c>
      <c r="E1574" t="s">
        <v>155</v>
      </c>
      <c r="F1574">
        <v>2.2000000000000002</v>
      </c>
      <c r="G1574">
        <v>2.15</v>
      </c>
      <c r="H1574">
        <v>2.11</v>
      </c>
      <c r="I1574">
        <v>2.11</v>
      </c>
      <c r="J1574">
        <v>2.11</v>
      </c>
      <c r="K1574">
        <v>2.1</v>
      </c>
      <c r="L1574">
        <v>2.1</v>
      </c>
      <c r="M1574">
        <v>2.11</v>
      </c>
      <c r="N1574">
        <v>2.11</v>
      </c>
      <c r="O1574">
        <v>2.09</v>
      </c>
      <c r="P1574">
        <v>2.09</v>
      </c>
      <c r="Q1574">
        <v>2.1</v>
      </c>
      <c r="R1574">
        <v>2.11</v>
      </c>
      <c r="S1574">
        <v>2.12</v>
      </c>
      <c r="T1574">
        <v>2.13</v>
      </c>
      <c r="U1574">
        <v>2.14</v>
      </c>
      <c r="V1574">
        <v>2.15</v>
      </c>
      <c r="W1574">
        <v>2.15</v>
      </c>
      <c r="X1574">
        <v>2.16</v>
      </c>
      <c r="Y1574">
        <v>2.14</v>
      </c>
      <c r="Z1574">
        <v>2.14</v>
      </c>
      <c r="AA1574">
        <v>2.15</v>
      </c>
      <c r="AB1574">
        <v>2.16</v>
      </c>
      <c r="AC1574">
        <v>2.17</v>
      </c>
      <c r="AD1574">
        <v>2.1800000000000002</v>
      </c>
      <c r="AE1574">
        <v>2.19</v>
      </c>
      <c r="AF1574">
        <v>2.2000000000000002</v>
      </c>
      <c r="AG1574">
        <v>2.2200000000000002</v>
      </c>
      <c r="AH1574">
        <v>2.2200000000000002</v>
      </c>
      <c r="AI1574">
        <v>2.21</v>
      </c>
      <c r="AJ1574">
        <v>2.21</v>
      </c>
      <c r="AK1574">
        <v>2.21</v>
      </c>
    </row>
    <row r="1575" spans="1:37" x14ac:dyDescent="0.3">
      <c r="A1575" s="86" t="str">
        <f t="shared" si="24"/>
        <v>SDGbaseTra_UrbAS_ERTPQXctext</v>
      </c>
      <c r="B1575" s="2" t="s">
        <v>222</v>
      </c>
      <c r="C1575" s="4" t="s">
        <v>233</v>
      </c>
      <c r="D1575" s="7" t="s">
        <v>120</v>
      </c>
      <c r="E1575" t="s">
        <v>102</v>
      </c>
      <c r="F1575">
        <v>1.37</v>
      </c>
      <c r="G1575">
        <v>1.4</v>
      </c>
      <c r="H1575">
        <v>1.41</v>
      </c>
      <c r="I1575">
        <v>1.41</v>
      </c>
      <c r="J1575">
        <v>1.41</v>
      </c>
      <c r="K1575">
        <v>1.42</v>
      </c>
      <c r="L1575">
        <v>1.42</v>
      </c>
      <c r="M1575">
        <v>1.42</v>
      </c>
      <c r="N1575">
        <v>1.42</v>
      </c>
      <c r="O1575">
        <v>1.42</v>
      </c>
      <c r="P1575">
        <v>1.42</v>
      </c>
      <c r="Q1575">
        <v>1.43</v>
      </c>
      <c r="R1575">
        <v>1.43</v>
      </c>
      <c r="S1575">
        <v>1.43</v>
      </c>
      <c r="T1575">
        <v>1.44</v>
      </c>
      <c r="U1575">
        <v>1.44</v>
      </c>
      <c r="V1575">
        <v>1.44</v>
      </c>
      <c r="W1575">
        <v>1.45</v>
      </c>
      <c r="X1575">
        <v>1.45</v>
      </c>
      <c r="Y1575">
        <v>1.46</v>
      </c>
      <c r="Z1575">
        <v>1.48</v>
      </c>
      <c r="AA1575">
        <v>1.5</v>
      </c>
      <c r="AB1575">
        <v>1.49</v>
      </c>
      <c r="AC1575">
        <v>1.49</v>
      </c>
      <c r="AD1575">
        <v>1.49</v>
      </c>
      <c r="AE1575">
        <v>1.5</v>
      </c>
      <c r="AF1575">
        <v>1.5</v>
      </c>
      <c r="AG1575">
        <v>1.47</v>
      </c>
      <c r="AH1575">
        <v>1.45</v>
      </c>
      <c r="AI1575">
        <v>1.45</v>
      </c>
      <c r="AJ1575">
        <v>1.44</v>
      </c>
      <c r="AK1575">
        <v>1.44</v>
      </c>
    </row>
    <row r="1576" spans="1:37" x14ac:dyDescent="0.3">
      <c r="A1576" s="86" t="str">
        <f t="shared" si="24"/>
        <v>SDGbaseTra_UrbAS_ERTPQXcclth</v>
      </c>
      <c r="B1576" s="2" t="s">
        <v>222</v>
      </c>
      <c r="C1576" s="4" t="s">
        <v>233</v>
      </c>
      <c r="D1576" s="7" t="s">
        <v>120</v>
      </c>
      <c r="E1576" t="s">
        <v>156</v>
      </c>
      <c r="F1576">
        <v>1.33</v>
      </c>
      <c r="G1576">
        <v>1.37</v>
      </c>
      <c r="H1576">
        <v>1.37</v>
      </c>
      <c r="I1576">
        <v>1.37</v>
      </c>
      <c r="J1576">
        <v>1.37</v>
      </c>
      <c r="K1576">
        <v>1.37</v>
      </c>
      <c r="L1576">
        <v>1.37</v>
      </c>
      <c r="M1576">
        <v>1.37</v>
      </c>
      <c r="N1576">
        <v>1.38</v>
      </c>
      <c r="O1576">
        <v>1.38</v>
      </c>
      <c r="P1576">
        <v>1.39</v>
      </c>
      <c r="Q1576">
        <v>1.39</v>
      </c>
      <c r="R1576">
        <v>1.39</v>
      </c>
      <c r="S1576">
        <v>1.4</v>
      </c>
      <c r="T1576">
        <v>1.4</v>
      </c>
      <c r="U1576">
        <v>1.4</v>
      </c>
      <c r="V1576">
        <v>1.41</v>
      </c>
      <c r="W1576">
        <v>1.41</v>
      </c>
      <c r="X1576">
        <v>1.41</v>
      </c>
      <c r="Y1576">
        <v>1.41</v>
      </c>
      <c r="Z1576">
        <v>1.42</v>
      </c>
      <c r="AA1576">
        <v>1.42</v>
      </c>
      <c r="AB1576">
        <v>1.43</v>
      </c>
      <c r="AC1576">
        <v>1.43</v>
      </c>
      <c r="AD1576">
        <v>1.43</v>
      </c>
      <c r="AE1576">
        <v>1.43</v>
      </c>
      <c r="AF1576">
        <v>1.43</v>
      </c>
      <c r="AG1576">
        <v>1.43</v>
      </c>
      <c r="AH1576">
        <v>1.42</v>
      </c>
      <c r="AI1576">
        <v>1.41</v>
      </c>
      <c r="AJ1576">
        <v>1.4</v>
      </c>
      <c r="AK1576">
        <v>1.4</v>
      </c>
    </row>
    <row r="1577" spans="1:37" x14ac:dyDescent="0.3">
      <c r="A1577" s="86" t="str">
        <f t="shared" si="24"/>
        <v>SDGbaseTra_UrbAS_ERTPQXcleat</v>
      </c>
      <c r="B1577" s="2" t="s">
        <v>222</v>
      </c>
      <c r="C1577" s="4" t="s">
        <v>233</v>
      </c>
      <c r="D1577" s="7" t="s">
        <v>120</v>
      </c>
      <c r="E1577" t="s">
        <v>103</v>
      </c>
      <c r="F1577">
        <v>1.1599999999999999</v>
      </c>
      <c r="G1577">
        <v>1.1599999999999999</v>
      </c>
      <c r="H1577">
        <v>1.17</v>
      </c>
      <c r="I1577">
        <v>1.1599999999999999</v>
      </c>
      <c r="J1577">
        <v>1.1499999999999999</v>
      </c>
      <c r="K1577">
        <v>1.1499999999999999</v>
      </c>
      <c r="L1577">
        <v>1.1599999999999999</v>
      </c>
      <c r="M1577">
        <v>1.1599999999999999</v>
      </c>
      <c r="N1577">
        <v>1.1599999999999999</v>
      </c>
      <c r="O1577">
        <v>1.18</v>
      </c>
      <c r="P1577">
        <v>1.18</v>
      </c>
      <c r="Q1577">
        <v>1.17</v>
      </c>
      <c r="R1577">
        <v>1.17</v>
      </c>
      <c r="S1577">
        <v>1.17</v>
      </c>
      <c r="T1577">
        <v>1.17</v>
      </c>
      <c r="U1577">
        <v>1.17</v>
      </c>
      <c r="V1577">
        <v>1.18</v>
      </c>
      <c r="W1577">
        <v>1.18</v>
      </c>
      <c r="X1577">
        <v>1.18</v>
      </c>
      <c r="Y1577">
        <v>1.18</v>
      </c>
      <c r="Z1577">
        <v>1.17</v>
      </c>
      <c r="AA1577">
        <v>1.1499999999999999</v>
      </c>
      <c r="AB1577">
        <v>1.1399999999999999</v>
      </c>
      <c r="AC1577">
        <v>1.1399999999999999</v>
      </c>
      <c r="AD1577">
        <v>1.1399999999999999</v>
      </c>
      <c r="AE1577">
        <v>1.1399999999999999</v>
      </c>
      <c r="AF1577">
        <v>1.1399999999999999</v>
      </c>
      <c r="AG1577">
        <v>1.1399999999999999</v>
      </c>
      <c r="AH1577">
        <v>1.1499999999999999</v>
      </c>
      <c r="AI1577">
        <v>1.1499999999999999</v>
      </c>
      <c r="AJ1577">
        <v>1.1499999999999999</v>
      </c>
      <c r="AK1577">
        <v>1.1599999999999999</v>
      </c>
    </row>
    <row r="1578" spans="1:37" x14ac:dyDescent="0.3">
      <c r="A1578" s="86" t="str">
        <f t="shared" si="24"/>
        <v>SDGbaseTra_UrbAS_ERTPQXcfoot</v>
      </c>
      <c r="B1578" s="2" t="s">
        <v>222</v>
      </c>
      <c r="C1578" s="4" t="s">
        <v>233</v>
      </c>
      <c r="D1578" s="7" t="s">
        <v>120</v>
      </c>
      <c r="E1578" t="s">
        <v>157</v>
      </c>
      <c r="F1578">
        <v>1.21</v>
      </c>
      <c r="G1578">
        <v>1.22</v>
      </c>
      <c r="H1578">
        <v>1.23</v>
      </c>
      <c r="I1578">
        <v>1.23</v>
      </c>
      <c r="J1578">
        <v>1.23</v>
      </c>
      <c r="K1578">
        <v>1.23</v>
      </c>
      <c r="L1578">
        <v>1.23</v>
      </c>
      <c r="M1578">
        <v>1.24</v>
      </c>
      <c r="N1578">
        <v>1.24</v>
      </c>
      <c r="O1578">
        <v>1.26</v>
      </c>
      <c r="P1578">
        <v>1.27</v>
      </c>
      <c r="Q1578">
        <v>1.27</v>
      </c>
      <c r="R1578">
        <v>1.27</v>
      </c>
      <c r="S1578">
        <v>1.27</v>
      </c>
      <c r="T1578">
        <v>1.27</v>
      </c>
      <c r="U1578">
        <v>1.28</v>
      </c>
      <c r="V1578">
        <v>1.28</v>
      </c>
      <c r="W1578">
        <v>1.28</v>
      </c>
      <c r="X1578">
        <v>1.28</v>
      </c>
      <c r="Y1578">
        <v>1.3</v>
      </c>
      <c r="Z1578">
        <v>1.31</v>
      </c>
      <c r="AA1578">
        <v>1.32</v>
      </c>
      <c r="AB1578">
        <v>1.31</v>
      </c>
      <c r="AC1578">
        <v>1.31</v>
      </c>
      <c r="AD1578">
        <v>1.31</v>
      </c>
      <c r="AE1578">
        <v>1.31</v>
      </c>
      <c r="AF1578">
        <v>1.31</v>
      </c>
      <c r="AG1578">
        <v>1.3</v>
      </c>
      <c r="AH1578">
        <v>1.28</v>
      </c>
      <c r="AI1578">
        <v>1.27</v>
      </c>
      <c r="AJ1578">
        <v>1.27</v>
      </c>
      <c r="AK1578">
        <v>1.26</v>
      </c>
    </row>
    <row r="1579" spans="1:37" x14ac:dyDescent="0.3">
      <c r="A1579" s="86" t="str">
        <f t="shared" si="24"/>
        <v>SDGbaseTra_UrbAS_ERTPQXcwood</v>
      </c>
      <c r="B1579" s="2" t="s">
        <v>222</v>
      </c>
      <c r="C1579" s="4" t="s">
        <v>233</v>
      </c>
      <c r="D1579" s="7" t="s">
        <v>120</v>
      </c>
      <c r="E1579" t="s">
        <v>158</v>
      </c>
      <c r="F1579">
        <v>1.21</v>
      </c>
      <c r="G1579">
        <v>1.23</v>
      </c>
      <c r="H1579">
        <v>1.23</v>
      </c>
      <c r="I1579">
        <v>1.24</v>
      </c>
      <c r="J1579">
        <v>1.25</v>
      </c>
      <c r="K1579">
        <v>1.24</v>
      </c>
      <c r="L1579">
        <v>1.24</v>
      </c>
      <c r="M1579">
        <v>1.24</v>
      </c>
      <c r="N1579">
        <v>1.23</v>
      </c>
      <c r="O1579">
        <v>1.22</v>
      </c>
      <c r="P1579">
        <v>1.22</v>
      </c>
      <c r="Q1579">
        <v>1.22</v>
      </c>
      <c r="R1579">
        <v>1.22</v>
      </c>
      <c r="S1579">
        <v>1.22</v>
      </c>
      <c r="T1579">
        <v>1.23</v>
      </c>
      <c r="U1579">
        <v>1.23</v>
      </c>
      <c r="V1579">
        <v>1.23</v>
      </c>
      <c r="W1579">
        <v>1.23</v>
      </c>
      <c r="X1579">
        <v>1.24</v>
      </c>
      <c r="Y1579">
        <v>1.23</v>
      </c>
      <c r="Z1579">
        <v>1.22</v>
      </c>
      <c r="AA1579">
        <v>1.22</v>
      </c>
      <c r="AB1579">
        <v>1.22</v>
      </c>
      <c r="AC1579">
        <v>1.21</v>
      </c>
      <c r="AD1579">
        <v>1.21</v>
      </c>
      <c r="AE1579">
        <v>1.21</v>
      </c>
      <c r="AF1579">
        <v>1.21</v>
      </c>
      <c r="AG1579">
        <v>1.23</v>
      </c>
      <c r="AH1579">
        <v>1.23</v>
      </c>
      <c r="AI1579">
        <v>1.22</v>
      </c>
      <c r="AJ1579">
        <v>1.22</v>
      </c>
      <c r="AK1579">
        <v>1.23</v>
      </c>
    </row>
    <row r="1580" spans="1:37" x14ac:dyDescent="0.3">
      <c r="A1580" s="86" t="str">
        <f t="shared" si="24"/>
        <v>SDGbaseTra_UrbAS_ERTPQXcpapr</v>
      </c>
      <c r="B1580" s="2" t="s">
        <v>222</v>
      </c>
      <c r="C1580" s="4" t="s">
        <v>233</v>
      </c>
      <c r="D1580" s="7" t="s">
        <v>120</v>
      </c>
      <c r="E1580" t="s">
        <v>159</v>
      </c>
      <c r="F1580">
        <v>1.32</v>
      </c>
      <c r="G1580">
        <v>1.32</v>
      </c>
      <c r="H1580">
        <v>1.31</v>
      </c>
      <c r="I1580">
        <v>1.3</v>
      </c>
      <c r="J1580">
        <v>1.3</v>
      </c>
      <c r="K1580">
        <v>1.29</v>
      </c>
      <c r="L1580">
        <v>1.29</v>
      </c>
      <c r="M1580">
        <v>1.3</v>
      </c>
      <c r="N1580">
        <v>1.3</v>
      </c>
      <c r="O1580">
        <v>1.29</v>
      </c>
      <c r="P1580">
        <v>1.29</v>
      </c>
      <c r="Q1580">
        <v>1.3</v>
      </c>
      <c r="R1580">
        <v>1.27</v>
      </c>
      <c r="S1580">
        <v>1.27</v>
      </c>
      <c r="T1580">
        <v>1.28</v>
      </c>
      <c r="U1580">
        <v>1.28</v>
      </c>
      <c r="V1580">
        <v>1.28</v>
      </c>
      <c r="W1580">
        <v>1.28</v>
      </c>
      <c r="X1580">
        <v>1.28</v>
      </c>
      <c r="Y1580">
        <v>1.28</v>
      </c>
      <c r="Z1580">
        <v>1.29</v>
      </c>
      <c r="AA1580">
        <v>1.31</v>
      </c>
      <c r="AB1580">
        <v>1.3</v>
      </c>
      <c r="AC1580">
        <v>1.3</v>
      </c>
      <c r="AD1580">
        <v>1.3</v>
      </c>
      <c r="AE1580">
        <v>1.3</v>
      </c>
      <c r="AF1580">
        <v>1.31</v>
      </c>
      <c r="AG1580">
        <v>1.29</v>
      </c>
      <c r="AH1580">
        <v>1.28</v>
      </c>
      <c r="AI1580">
        <v>1.27</v>
      </c>
      <c r="AJ1580">
        <v>1.26</v>
      </c>
      <c r="AK1580">
        <v>1.26</v>
      </c>
    </row>
    <row r="1581" spans="1:37" x14ac:dyDescent="0.3">
      <c r="A1581" s="86" t="str">
        <f t="shared" si="24"/>
        <v>SDGbaseTra_UrbAS_ERTPQXcprnt</v>
      </c>
      <c r="B1581" s="2" t="s">
        <v>222</v>
      </c>
      <c r="C1581" s="4" t="s">
        <v>233</v>
      </c>
      <c r="D1581" s="7" t="s">
        <v>120</v>
      </c>
      <c r="E1581" t="s">
        <v>104</v>
      </c>
      <c r="F1581">
        <v>1.42</v>
      </c>
      <c r="G1581">
        <v>1.45</v>
      </c>
      <c r="H1581">
        <v>1.45</v>
      </c>
      <c r="I1581">
        <v>1.45</v>
      </c>
      <c r="J1581">
        <v>1.45</v>
      </c>
      <c r="K1581">
        <v>1.44</v>
      </c>
      <c r="L1581">
        <v>1.44</v>
      </c>
      <c r="M1581">
        <v>1.45</v>
      </c>
      <c r="N1581">
        <v>1.45</v>
      </c>
      <c r="O1581">
        <v>1.43</v>
      </c>
      <c r="P1581">
        <v>1.44</v>
      </c>
      <c r="Q1581">
        <v>1.44</v>
      </c>
      <c r="R1581">
        <v>1.44</v>
      </c>
      <c r="S1581">
        <v>1.44</v>
      </c>
      <c r="T1581">
        <v>1.44</v>
      </c>
      <c r="U1581">
        <v>1.45</v>
      </c>
      <c r="V1581">
        <v>1.45</v>
      </c>
      <c r="W1581">
        <v>1.45</v>
      </c>
      <c r="X1581">
        <v>1.45</v>
      </c>
      <c r="Y1581">
        <v>1.44</v>
      </c>
      <c r="Z1581">
        <v>1.44</v>
      </c>
      <c r="AA1581">
        <v>1.44</v>
      </c>
      <c r="AB1581">
        <v>1.45</v>
      </c>
      <c r="AC1581">
        <v>1.45</v>
      </c>
      <c r="AD1581">
        <v>1.45</v>
      </c>
      <c r="AE1581">
        <v>1.45</v>
      </c>
      <c r="AF1581">
        <v>1.46</v>
      </c>
      <c r="AG1581">
        <v>1.47</v>
      </c>
      <c r="AH1581">
        <v>1.46</v>
      </c>
      <c r="AI1581">
        <v>1.44</v>
      </c>
      <c r="AJ1581">
        <v>1.43</v>
      </c>
      <c r="AK1581">
        <v>1.42</v>
      </c>
    </row>
    <row r="1582" spans="1:37" x14ac:dyDescent="0.3">
      <c r="A1582" s="86" t="str">
        <f t="shared" si="24"/>
        <v>SDGbaseTra_UrbAS_ERTPQXcpetr-p</v>
      </c>
      <c r="B1582" s="2" t="s">
        <v>222</v>
      </c>
      <c r="C1582" s="4" t="s">
        <v>233</v>
      </c>
      <c r="D1582" s="7" t="s">
        <v>120</v>
      </c>
      <c r="E1582" t="s">
        <v>160</v>
      </c>
      <c r="F1582">
        <v>0.5</v>
      </c>
      <c r="G1582">
        <v>0.51</v>
      </c>
      <c r="H1582">
        <v>0.51</v>
      </c>
      <c r="I1582">
        <v>0.51</v>
      </c>
      <c r="J1582">
        <v>0.51</v>
      </c>
      <c r="K1582">
        <v>0.51</v>
      </c>
      <c r="L1582">
        <v>0.51</v>
      </c>
      <c r="M1582">
        <v>0.52</v>
      </c>
      <c r="N1582">
        <v>0.52</v>
      </c>
      <c r="O1582">
        <v>0.54</v>
      </c>
      <c r="P1582">
        <v>0.55000000000000004</v>
      </c>
      <c r="Q1582">
        <v>0.55000000000000004</v>
      </c>
      <c r="R1582">
        <v>0.55000000000000004</v>
      </c>
      <c r="S1582">
        <v>0.55000000000000004</v>
      </c>
      <c r="T1582">
        <v>0.55000000000000004</v>
      </c>
      <c r="U1582">
        <v>0.55000000000000004</v>
      </c>
      <c r="V1582">
        <v>0.55000000000000004</v>
      </c>
      <c r="W1582">
        <v>0.55000000000000004</v>
      </c>
      <c r="X1582">
        <v>0.55000000000000004</v>
      </c>
      <c r="Y1582">
        <v>0.56000000000000005</v>
      </c>
      <c r="Z1582">
        <v>0.56999999999999995</v>
      </c>
      <c r="AA1582">
        <v>0.56999999999999995</v>
      </c>
      <c r="AB1582">
        <v>0.56999999999999995</v>
      </c>
      <c r="AC1582">
        <v>0.56999999999999995</v>
      </c>
      <c r="AD1582">
        <v>0.56999999999999995</v>
      </c>
      <c r="AE1582">
        <v>0.56999999999999995</v>
      </c>
      <c r="AF1582">
        <v>0.56999999999999995</v>
      </c>
      <c r="AG1582">
        <v>0.56000000000000005</v>
      </c>
      <c r="AH1582">
        <v>0.55000000000000004</v>
      </c>
      <c r="AI1582">
        <v>0.55000000000000004</v>
      </c>
      <c r="AJ1582">
        <v>0.54</v>
      </c>
      <c r="AK1582">
        <v>0.54</v>
      </c>
    </row>
    <row r="1583" spans="1:37" x14ac:dyDescent="0.3">
      <c r="A1583" s="86" t="str">
        <f t="shared" si="24"/>
        <v>SDGbaseTra_UrbAS_ERTPQXcpetr-d</v>
      </c>
      <c r="B1583" s="2" t="s">
        <v>222</v>
      </c>
      <c r="C1583" s="4" t="s">
        <v>233</v>
      </c>
      <c r="D1583" s="7" t="s">
        <v>120</v>
      </c>
      <c r="E1583" t="s">
        <v>161</v>
      </c>
      <c r="F1583">
        <v>0.42</v>
      </c>
      <c r="G1583">
        <v>0.42</v>
      </c>
      <c r="H1583">
        <v>0.43</v>
      </c>
      <c r="I1583">
        <v>0.43</v>
      </c>
      <c r="J1583">
        <v>0.43</v>
      </c>
      <c r="K1583">
        <v>0.43</v>
      </c>
      <c r="L1583">
        <v>0.43</v>
      </c>
      <c r="M1583">
        <v>0.43</v>
      </c>
      <c r="N1583">
        <v>0.43</v>
      </c>
      <c r="O1583">
        <v>0.44</v>
      </c>
      <c r="P1583">
        <v>0.45</v>
      </c>
      <c r="Q1583">
        <v>0.45</v>
      </c>
      <c r="R1583">
        <v>0.45</v>
      </c>
      <c r="S1583">
        <v>0.45</v>
      </c>
      <c r="T1583">
        <v>0.45</v>
      </c>
      <c r="U1583">
        <v>0.45</v>
      </c>
      <c r="V1583">
        <v>0.45</v>
      </c>
      <c r="W1583">
        <v>0.45</v>
      </c>
      <c r="X1583">
        <v>0.45</v>
      </c>
      <c r="Y1583">
        <v>0.46</v>
      </c>
      <c r="Z1583">
        <v>0.46</v>
      </c>
      <c r="AA1583">
        <v>0.47</v>
      </c>
      <c r="AB1583">
        <v>0.47</v>
      </c>
      <c r="AC1583">
        <v>0.46</v>
      </c>
      <c r="AD1583">
        <v>0.46</v>
      </c>
      <c r="AE1583">
        <v>0.46</v>
      </c>
      <c r="AF1583">
        <v>0.46</v>
      </c>
      <c r="AG1583">
        <v>0.46</v>
      </c>
      <c r="AH1583">
        <v>0.45</v>
      </c>
      <c r="AI1583">
        <v>0.45</v>
      </c>
      <c r="AJ1583">
        <v>0.45</v>
      </c>
      <c r="AK1583">
        <v>0.44</v>
      </c>
    </row>
    <row r="1584" spans="1:37" x14ac:dyDescent="0.3">
      <c r="A1584" s="86" t="str">
        <f t="shared" si="24"/>
        <v>SDGbaseTra_UrbAS_ERTPQXcpetr-h</v>
      </c>
      <c r="B1584" s="2" t="s">
        <v>222</v>
      </c>
      <c r="C1584" s="4" t="s">
        <v>233</v>
      </c>
      <c r="D1584" s="7" t="s">
        <v>120</v>
      </c>
      <c r="E1584" t="s">
        <v>162</v>
      </c>
      <c r="F1584">
        <v>0.08</v>
      </c>
      <c r="G1584">
        <v>0.09</v>
      </c>
      <c r="H1584">
        <v>0.09</v>
      </c>
      <c r="I1584">
        <v>0.09</v>
      </c>
      <c r="J1584">
        <v>0.09</v>
      </c>
      <c r="K1584">
        <v>0.09</v>
      </c>
      <c r="L1584">
        <v>0.09</v>
      </c>
      <c r="M1584">
        <v>0.09</v>
      </c>
      <c r="N1584">
        <v>0.09</v>
      </c>
      <c r="O1584">
        <v>0.09</v>
      </c>
      <c r="P1584">
        <v>0.09</v>
      </c>
      <c r="Q1584">
        <v>0.09</v>
      </c>
      <c r="R1584">
        <v>0.09</v>
      </c>
      <c r="S1584">
        <v>0.09</v>
      </c>
      <c r="T1584">
        <v>0.09</v>
      </c>
      <c r="U1584">
        <v>0.09</v>
      </c>
      <c r="V1584">
        <v>0.09</v>
      </c>
      <c r="W1584">
        <v>0.09</v>
      </c>
      <c r="X1584">
        <v>0.09</v>
      </c>
      <c r="Y1584">
        <v>0.09</v>
      </c>
      <c r="Z1584">
        <v>0.09</v>
      </c>
      <c r="AA1584">
        <v>0.09</v>
      </c>
      <c r="AB1584">
        <v>0.09</v>
      </c>
      <c r="AC1584">
        <v>0.09</v>
      </c>
      <c r="AD1584">
        <v>0.09</v>
      </c>
      <c r="AE1584">
        <v>0.09</v>
      </c>
      <c r="AF1584">
        <v>0.09</v>
      </c>
      <c r="AG1584">
        <v>0.09</v>
      </c>
      <c r="AH1584">
        <v>0.09</v>
      </c>
      <c r="AI1584">
        <v>0.09</v>
      </c>
      <c r="AJ1584">
        <v>0.09</v>
      </c>
      <c r="AK1584">
        <v>0.09</v>
      </c>
    </row>
    <row r="1585" spans="1:37" x14ac:dyDescent="0.3">
      <c r="A1585" s="86" t="str">
        <f t="shared" si="24"/>
        <v>SDGbaseTra_UrbAS_ERTPQXcpetr-k</v>
      </c>
      <c r="B1585" s="2" t="s">
        <v>222</v>
      </c>
      <c r="C1585" s="4" t="s">
        <v>233</v>
      </c>
      <c r="D1585" s="7" t="s">
        <v>120</v>
      </c>
      <c r="E1585" t="s">
        <v>163</v>
      </c>
      <c r="F1585">
        <v>0.26</v>
      </c>
      <c r="G1585">
        <v>0.26</v>
      </c>
      <c r="H1585">
        <v>0.27</v>
      </c>
      <c r="I1585">
        <v>0.26</v>
      </c>
      <c r="J1585">
        <v>0.27</v>
      </c>
      <c r="K1585">
        <v>0.27</v>
      </c>
      <c r="L1585">
        <v>0.27</v>
      </c>
      <c r="M1585">
        <v>0.27</v>
      </c>
      <c r="N1585">
        <v>0.28000000000000003</v>
      </c>
      <c r="O1585">
        <v>0.3</v>
      </c>
      <c r="P1585">
        <v>0.3</v>
      </c>
      <c r="Q1585">
        <v>0.3</v>
      </c>
      <c r="R1585">
        <v>0.3</v>
      </c>
      <c r="S1585">
        <v>0.3</v>
      </c>
      <c r="T1585">
        <v>0.3</v>
      </c>
      <c r="U1585">
        <v>0.3</v>
      </c>
      <c r="V1585">
        <v>0.3</v>
      </c>
      <c r="W1585">
        <v>0.3</v>
      </c>
      <c r="X1585">
        <v>0.3</v>
      </c>
      <c r="Y1585">
        <v>0.32</v>
      </c>
      <c r="Z1585">
        <v>0.33</v>
      </c>
      <c r="AA1585">
        <v>0.33</v>
      </c>
      <c r="AB1585">
        <v>0.33</v>
      </c>
      <c r="AC1585">
        <v>0.33</v>
      </c>
      <c r="AD1585">
        <v>0.33</v>
      </c>
      <c r="AE1585">
        <v>0.32</v>
      </c>
      <c r="AF1585">
        <v>0.32</v>
      </c>
      <c r="AG1585">
        <v>0.31</v>
      </c>
      <c r="AH1585">
        <v>0.31</v>
      </c>
      <c r="AI1585">
        <v>0.3</v>
      </c>
      <c r="AJ1585">
        <v>0.3</v>
      </c>
      <c r="AK1585">
        <v>0.3</v>
      </c>
    </row>
    <row r="1586" spans="1:37" x14ac:dyDescent="0.3">
      <c r="A1586" s="86" t="str">
        <f t="shared" si="24"/>
        <v>SDGbaseTra_UrbAS_ERTPQXcpetr-l</v>
      </c>
      <c r="B1586" s="2" t="s">
        <v>222</v>
      </c>
      <c r="C1586" s="4" t="s">
        <v>233</v>
      </c>
      <c r="D1586" s="7" t="s">
        <v>120</v>
      </c>
      <c r="E1586" t="s">
        <v>164</v>
      </c>
      <c r="F1586">
        <v>0.97</v>
      </c>
      <c r="G1586">
        <v>0.99</v>
      </c>
      <c r="H1586">
        <v>1</v>
      </c>
      <c r="I1586">
        <v>0.99</v>
      </c>
      <c r="J1586">
        <v>1</v>
      </c>
      <c r="K1586">
        <v>1</v>
      </c>
      <c r="L1586">
        <v>1</v>
      </c>
      <c r="M1586">
        <v>1.01</v>
      </c>
      <c r="N1586">
        <v>1.01</v>
      </c>
      <c r="O1586">
        <v>1.05</v>
      </c>
      <c r="P1586">
        <v>1.06</v>
      </c>
      <c r="Q1586">
        <v>1.06</v>
      </c>
      <c r="R1586">
        <v>1.06</v>
      </c>
      <c r="S1586">
        <v>1.06</v>
      </c>
      <c r="T1586">
        <v>1.06</v>
      </c>
      <c r="U1586">
        <v>1.06</v>
      </c>
      <c r="V1586">
        <v>1.06</v>
      </c>
      <c r="W1586">
        <v>1.06</v>
      </c>
      <c r="X1586">
        <v>1.07</v>
      </c>
      <c r="Y1586">
        <v>1.0900000000000001</v>
      </c>
      <c r="Z1586">
        <v>1.1000000000000001</v>
      </c>
      <c r="AA1586">
        <v>1.1100000000000001</v>
      </c>
      <c r="AB1586">
        <v>1.1100000000000001</v>
      </c>
      <c r="AC1586">
        <v>1.1000000000000001</v>
      </c>
      <c r="AD1586">
        <v>1.1000000000000001</v>
      </c>
      <c r="AE1586">
        <v>1.1000000000000001</v>
      </c>
      <c r="AF1586">
        <v>1.1000000000000001</v>
      </c>
      <c r="AG1586">
        <v>1.0900000000000001</v>
      </c>
      <c r="AH1586">
        <v>1.07</v>
      </c>
      <c r="AI1586">
        <v>1.06</v>
      </c>
      <c r="AJ1586">
        <v>1.06</v>
      </c>
      <c r="AK1586">
        <v>1.05</v>
      </c>
    </row>
    <row r="1587" spans="1:37" x14ac:dyDescent="0.3">
      <c r="A1587" s="86" t="str">
        <f t="shared" si="24"/>
        <v>SDGbaseTra_UrbAS_ERTPQXchydr</v>
      </c>
      <c r="B1587" s="2" t="s">
        <v>222</v>
      </c>
      <c r="C1587" s="4" t="s">
        <v>233</v>
      </c>
      <c r="D1587" s="7" t="s">
        <v>120</v>
      </c>
      <c r="E1587" t="s">
        <v>165</v>
      </c>
      <c r="F1587">
        <v>0.91</v>
      </c>
      <c r="G1587">
        <v>0.93</v>
      </c>
      <c r="H1587">
        <v>0.94</v>
      </c>
      <c r="I1587">
        <v>0.94</v>
      </c>
      <c r="J1587">
        <v>0.93</v>
      </c>
      <c r="K1587">
        <v>0.94</v>
      </c>
      <c r="L1587">
        <v>0.94</v>
      </c>
      <c r="M1587">
        <v>0.95</v>
      </c>
      <c r="N1587">
        <v>0.95</v>
      </c>
      <c r="O1587">
        <v>0.98</v>
      </c>
      <c r="P1587">
        <v>0.99</v>
      </c>
      <c r="Q1587">
        <v>0.99</v>
      </c>
      <c r="R1587">
        <v>0.99</v>
      </c>
      <c r="S1587">
        <v>0.99</v>
      </c>
      <c r="T1587">
        <v>0.99</v>
      </c>
      <c r="U1587">
        <v>0.99</v>
      </c>
      <c r="V1587">
        <v>0.99</v>
      </c>
      <c r="W1587">
        <v>0.99</v>
      </c>
      <c r="X1587">
        <v>0.99</v>
      </c>
      <c r="Y1587">
        <v>11.73</v>
      </c>
      <c r="Z1587">
        <v>18.579999999999998</v>
      </c>
      <c r="AA1587">
        <v>18.79</v>
      </c>
      <c r="AB1587">
        <v>15.21</v>
      </c>
      <c r="AC1587">
        <v>13.2</v>
      </c>
      <c r="AD1587">
        <v>12.56</v>
      </c>
      <c r="AE1587">
        <v>12.2</v>
      </c>
      <c r="AF1587">
        <v>12.18</v>
      </c>
      <c r="AG1587">
        <v>4.05</v>
      </c>
      <c r="AH1587">
        <v>0.98</v>
      </c>
      <c r="AI1587">
        <v>0.97</v>
      </c>
      <c r="AJ1587">
        <v>0.97</v>
      </c>
      <c r="AK1587">
        <v>0.96</v>
      </c>
    </row>
    <row r="1588" spans="1:37" x14ac:dyDescent="0.3">
      <c r="A1588" s="86" t="str">
        <f t="shared" si="24"/>
        <v>SDGbaseTra_UrbAS_ERTPQXcammo</v>
      </c>
      <c r="B1588" s="2" t="s">
        <v>222</v>
      </c>
      <c r="C1588" s="4" t="s">
        <v>233</v>
      </c>
      <c r="D1588" s="7" t="s">
        <v>120</v>
      </c>
      <c r="E1588" t="s">
        <v>166</v>
      </c>
      <c r="F1588">
        <v>1.19</v>
      </c>
      <c r="G1588">
        <v>0.78</v>
      </c>
      <c r="H1588">
        <v>0.78</v>
      </c>
      <c r="I1588">
        <v>0.79</v>
      </c>
      <c r="J1588">
        <v>0.79</v>
      </c>
      <c r="K1588">
        <v>0.79</v>
      </c>
      <c r="L1588">
        <v>0.79</v>
      </c>
      <c r="M1588">
        <v>0.79</v>
      </c>
      <c r="N1588">
        <v>0.79</v>
      </c>
      <c r="O1588">
        <v>0.78</v>
      </c>
      <c r="P1588">
        <v>0.78</v>
      </c>
      <c r="Q1588">
        <v>0.78</v>
      </c>
      <c r="R1588">
        <v>0.77</v>
      </c>
      <c r="S1588">
        <v>0.76</v>
      </c>
      <c r="T1588">
        <v>0.76</v>
      </c>
      <c r="U1588">
        <v>0.76</v>
      </c>
      <c r="V1588">
        <v>0.76</v>
      </c>
      <c r="W1588">
        <v>0.76</v>
      </c>
      <c r="X1588">
        <v>0.76</v>
      </c>
      <c r="Y1588">
        <v>2.34</v>
      </c>
      <c r="Z1588">
        <v>5.81</v>
      </c>
      <c r="AA1588">
        <v>8.4499999999999993</v>
      </c>
      <c r="AB1588">
        <v>7.45</v>
      </c>
      <c r="AC1588">
        <v>6.96</v>
      </c>
      <c r="AD1588">
        <v>7.05</v>
      </c>
      <c r="AE1588">
        <v>7.24</v>
      </c>
      <c r="AF1588">
        <v>7.61</v>
      </c>
      <c r="AG1588">
        <v>3.16</v>
      </c>
      <c r="AH1588">
        <v>1.35</v>
      </c>
      <c r="AI1588">
        <v>1.37</v>
      </c>
      <c r="AJ1588">
        <v>1.39</v>
      </c>
      <c r="AK1588">
        <v>1.41</v>
      </c>
    </row>
    <row r="1589" spans="1:37" x14ac:dyDescent="0.3">
      <c r="A1589" s="86" t="str">
        <f t="shared" si="24"/>
        <v>SDGbaseTra_UrbAS_ERTPQXcbchm</v>
      </c>
      <c r="B1589" s="2" t="s">
        <v>222</v>
      </c>
      <c r="C1589" s="4" t="s">
        <v>233</v>
      </c>
      <c r="D1589" s="7" t="s">
        <v>120</v>
      </c>
      <c r="E1589" t="s">
        <v>167</v>
      </c>
      <c r="F1589">
        <v>1.19</v>
      </c>
      <c r="G1589">
        <v>1.22</v>
      </c>
      <c r="H1589">
        <v>1.24</v>
      </c>
      <c r="I1589">
        <v>1.23</v>
      </c>
      <c r="J1589">
        <v>1.23</v>
      </c>
      <c r="K1589">
        <v>1.23</v>
      </c>
      <c r="L1589">
        <v>1.24</v>
      </c>
      <c r="M1589">
        <v>1.24</v>
      </c>
      <c r="N1589">
        <v>1.25</v>
      </c>
      <c r="O1589">
        <v>1.29</v>
      </c>
      <c r="P1589">
        <v>1.3</v>
      </c>
      <c r="Q1589">
        <v>1.3</v>
      </c>
      <c r="R1589">
        <v>1.3</v>
      </c>
      <c r="S1589">
        <v>1.3</v>
      </c>
      <c r="T1589">
        <v>1.3</v>
      </c>
      <c r="U1589">
        <v>1.3</v>
      </c>
      <c r="V1589">
        <v>1.3</v>
      </c>
      <c r="W1589">
        <v>1.3</v>
      </c>
      <c r="X1589">
        <v>1.3</v>
      </c>
      <c r="Y1589">
        <v>1.33</v>
      </c>
      <c r="Z1589">
        <v>1.33</v>
      </c>
      <c r="AA1589">
        <v>1.33</v>
      </c>
      <c r="AB1589">
        <v>1.33</v>
      </c>
      <c r="AC1589">
        <v>1.33</v>
      </c>
      <c r="AD1589">
        <v>1.32</v>
      </c>
      <c r="AE1589">
        <v>1.32</v>
      </c>
      <c r="AF1589">
        <v>1.32</v>
      </c>
      <c r="AG1589">
        <v>1.31</v>
      </c>
      <c r="AH1589">
        <v>1.29</v>
      </c>
      <c r="AI1589">
        <v>1.28</v>
      </c>
      <c r="AJ1589">
        <v>1.27</v>
      </c>
      <c r="AK1589">
        <v>1.26</v>
      </c>
    </row>
    <row r="1590" spans="1:37" x14ac:dyDescent="0.3">
      <c r="A1590" s="86" t="str">
        <f t="shared" si="24"/>
        <v>SDGbaseTra_UrbAS_ERTPQXcochm</v>
      </c>
      <c r="B1590" s="2" t="s">
        <v>222</v>
      </c>
      <c r="C1590" s="4" t="s">
        <v>233</v>
      </c>
      <c r="D1590" s="7" t="s">
        <v>120</v>
      </c>
      <c r="E1590" t="s">
        <v>168</v>
      </c>
      <c r="F1590">
        <v>1.3</v>
      </c>
      <c r="G1590">
        <v>1.33</v>
      </c>
      <c r="H1590">
        <v>1.35</v>
      </c>
      <c r="I1590">
        <v>1.34</v>
      </c>
      <c r="J1590">
        <v>1.34</v>
      </c>
      <c r="K1590">
        <v>1.34</v>
      </c>
      <c r="L1590">
        <v>1.35</v>
      </c>
      <c r="M1590">
        <v>1.35</v>
      </c>
      <c r="N1590">
        <v>1.36</v>
      </c>
      <c r="O1590">
        <v>1.4</v>
      </c>
      <c r="P1590">
        <v>1.42</v>
      </c>
      <c r="Q1590">
        <v>1.42</v>
      </c>
      <c r="R1590">
        <v>1.41</v>
      </c>
      <c r="S1590">
        <v>1.41</v>
      </c>
      <c r="T1590">
        <v>1.42</v>
      </c>
      <c r="U1590">
        <v>1.42</v>
      </c>
      <c r="V1590">
        <v>1.42</v>
      </c>
      <c r="W1590">
        <v>1.42</v>
      </c>
      <c r="X1590">
        <v>1.42</v>
      </c>
      <c r="Y1590">
        <v>1.45</v>
      </c>
      <c r="Z1590">
        <v>1.46</v>
      </c>
      <c r="AA1590">
        <v>1.46</v>
      </c>
      <c r="AB1590">
        <v>1.46</v>
      </c>
      <c r="AC1590">
        <v>1.45</v>
      </c>
      <c r="AD1590">
        <v>1.45</v>
      </c>
      <c r="AE1590">
        <v>1.45</v>
      </c>
      <c r="AF1590">
        <v>1.45</v>
      </c>
      <c r="AG1590">
        <v>1.43</v>
      </c>
      <c r="AH1590">
        <v>1.42</v>
      </c>
      <c r="AI1590">
        <v>1.4</v>
      </c>
      <c r="AJ1590">
        <v>1.39</v>
      </c>
      <c r="AK1590">
        <v>1.38</v>
      </c>
    </row>
    <row r="1591" spans="1:37" x14ac:dyDescent="0.3">
      <c r="A1591" s="86" t="str">
        <f t="shared" si="24"/>
        <v>SDGbaseTra_UrbAS_ERTPQXcrubb</v>
      </c>
      <c r="B1591" s="2" t="s">
        <v>222</v>
      </c>
      <c r="C1591" s="4" t="s">
        <v>233</v>
      </c>
      <c r="D1591" s="7" t="s">
        <v>120</v>
      </c>
      <c r="E1591" t="s">
        <v>105</v>
      </c>
      <c r="F1591">
        <v>1.27</v>
      </c>
      <c r="G1591">
        <v>1.28</v>
      </c>
      <c r="H1591">
        <v>1.29</v>
      </c>
      <c r="I1591">
        <v>1.28</v>
      </c>
      <c r="J1591">
        <v>1.28</v>
      </c>
      <c r="K1591">
        <v>1.28</v>
      </c>
      <c r="L1591">
        <v>1.28</v>
      </c>
      <c r="M1591">
        <v>1.29</v>
      </c>
      <c r="N1591">
        <v>1.29</v>
      </c>
      <c r="O1591">
        <v>1.31</v>
      </c>
      <c r="P1591">
        <v>1.31</v>
      </c>
      <c r="Q1591">
        <v>1.32</v>
      </c>
      <c r="R1591">
        <v>1.32</v>
      </c>
      <c r="S1591">
        <v>1.32</v>
      </c>
      <c r="T1591">
        <v>1.32</v>
      </c>
      <c r="U1591">
        <v>1.32</v>
      </c>
      <c r="V1591">
        <v>1.32</v>
      </c>
      <c r="W1591">
        <v>1.32</v>
      </c>
      <c r="X1591">
        <v>1.33</v>
      </c>
      <c r="Y1591">
        <v>1.37</v>
      </c>
      <c r="Z1591">
        <v>1.42</v>
      </c>
      <c r="AA1591">
        <v>1.46</v>
      </c>
      <c r="AB1591">
        <v>1.45</v>
      </c>
      <c r="AC1591">
        <v>1.44</v>
      </c>
      <c r="AD1591">
        <v>1.45</v>
      </c>
      <c r="AE1591">
        <v>1.45</v>
      </c>
      <c r="AF1591">
        <v>1.46</v>
      </c>
      <c r="AG1591">
        <v>1.39</v>
      </c>
      <c r="AH1591">
        <v>1.35</v>
      </c>
      <c r="AI1591">
        <v>1.34</v>
      </c>
      <c r="AJ1591">
        <v>1.33</v>
      </c>
      <c r="AK1591">
        <v>1.32</v>
      </c>
    </row>
    <row r="1592" spans="1:37" x14ac:dyDescent="0.3">
      <c r="A1592" s="86" t="str">
        <f t="shared" si="24"/>
        <v>SDGbaseTra_UrbAS_ERTPQXcplas</v>
      </c>
      <c r="B1592" s="2" t="s">
        <v>222</v>
      </c>
      <c r="C1592" s="4" t="s">
        <v>233</v>
      </c>
      <c r="D1592" s="7" t="s">
        <v>120</v>
      </c>
      <c r="E1592" t="s">
        <v>106</v>
      </c>
      <c r="F1592">
        <v>1.5</v>
      </c>
      <c r="G1592">
        <v>1.51</v>
      </c>
      <c r="H1592">
        <v>1.52</v>
      </c>
      <c r="I1592">
        <v>1.52</v>
      </c>
      <c r="J1592">
        <v>1.52</v>
      </c>
      <c r="K1592">
        <v>1.52</v>
      </c>
      <c r="L1592">
        <v>1.51</v>
      </c>
      <c r="M1592">
        <v>1.52</v>
      </c>
      <c r="N1592">
        <v>1.52</v>
      </c>
      <c r="O1592">
        <v>1.52</v>
      </c>
      <c r="P1592">
        <v>1.52</v>
      </c>
      <c r="Q1592">
        <v>1.52</v>
      </c>
      <c r="R1592">
        <v>1.52</v>
      </c>
      <c r="S1592">
        <v>1.53</v>
      </c>
      <c r="T1592">
        <v>1.53</v>
      </c>
      <c r="U1592">
        <v>1.53</v>
      </c>
      <c r="V1592">
        <v>1.53</v>
      </c>
      <c r="W1592">
        <v>1.54</v>
      </c>
      <c r="X1592">
        <v>1.54</v>
      </c>
      <c r="Y1592">
        <v>1.57</v>
      </c>
      <c r="Z1592">
        <v>1.64</v>
      </c>
      <c r="AA1592">
        <v>1.69</v>
      </c>
      <c r="AB1592">
        <v>1.67</v>
      </c>
      <c r="AC1592">
        <v>1.66</v>
      </c>
      <c r="AD1592">
        <v>1.67</v>
      </c>
      <c r="AE1592">
        <v>1.67</v>
      </c>
      <c r="AF1592">
        <v>1.68</v>
      </c>
      <c r="AG1592">
        <v>1.59</v>
      </c>
      <c r="AH1592">
        <v>1.54</v>
      </c>
      <c r="AI1592">
        <v>1.53</v>
      </c>
      <c r="AJ1592">
        <v>1.52</v>
      </c>
      <c r="AK1592">
        <v>1.51</v>
      </c>
    </row>
    <row r="1593" spans="1:37" x14ac:dyDescent="0.3">
      <c r="A1593" s="86" t="str">
        <f t="shared" si="24"/>
        <v>SDGbaseTra_UrbAS_ERTPQXcnmet</v>
      </c>
      <c r="B1593" s="2" t="s">
        <v>222</v>
      </c>
      <c r="C1593" s="4" t="s">
        <v>233</v>
      </c>
      <c r="D1593" s="7" t="s">
        <v>120</v>
      </c>
      <c r="E1593" t="s">
        <v>107</v>
      </c>
      <c r="F1593">
        <v>1.4</v>
      </c>
      <c r="G1593">
        <v>1.43</v>
      </c>
      <c r="H1593">
        <v>1.43</v>
      </c>
      <c r="I1593">
        <v>1.44</v>
      </c>
      <c r="J1593">
        <v>1.45</v>
      </c>
      <c r="K1593">
        <v>1.44</v>
      </c>
      <c r="L1593">
        <v>1.44</v>
      </c>
      <c r="M1593">
        <v>1.43</v>
      </c>
      <c r="N1593">
        <v>1.43</v>
      </c>
      <c r="O1593">
        <v>1.41</v>
      </c>
      <c r="P1593">
        <v>1.41</v>
      </c>
      <c r="Q1593">
        <v>1.41</v>
      </c>
      <c r="R1593">
        <v>1.41</v>
      </c>
      <c r="S1593">
        <v>1.41</v>
      </c>
      <c r="T1593">
        <v>1.41</v>
      </c>
      <c r="U1593">
        <v>1.41</v>
      </c>
      <c r="V1593">
        <v>1.41</v>
      </c>
      <c r="W1593">
        <v>1.42</v>
      </c>
      <c r="X1593">
        <v>1.42</v>
      </c>
      <c r="Y1593">
        <v>1.41</v>
      </c>
      <c r="Z1593">
        <v>1.41</v>
      </c>
      <c r="AA1593">
        <v>1.41</v>
      </c>
      <c r="AB1593">
        <v>1.41</v>
      </c>
      <c r="AC1593">
        <v>1.41</v>
      </c>
      <c r="AD1593">
        <v>1.41</v>
      </c>
      <c r="AE1593">
        <v>1.41</v>
      </c>
      <c r="AF1593">
        <v>1.41</v>
      </c>
      <c r="AG1593">
        <v>1.43</v>
      </c>
      <c r="AH1593">
        <v>1.43</v>
      </c>
      <c r="AI1593">
        <v>1.43</v>
      </c>
      <c r="AJ1593">
        <v>1.43</v>
      </c>
      <c r="AK1593">
        <v>1.44</v>
      </c>
    </row>
    <row r="1594" spans="1:37" x14ac:dyDescent="0.3">
      <c r="A1594" s="86" t="str">
        <f t="shared" si="24"/>
        <v>SDGbaseTra_UrbAS_ERTPQXciron</v>
      </c>
      <c r="B1594" s="2" t="s">
        <v>222</v>
      </c>
      <c r="C1594" s="4" t="s">
        <v>233</v>
      </c>
      <c r="D1594" s="7" t="s">
        <v>120</v>
      </c>
      <c r="E1594" t="s">
        <v>169</v>
      </c>
      <c r="F1594">
        <v>1.22</v>
      </c>
      <c r="G1594">
        <v>1.34</v>
      </c>
      <c r="H1594">
        <v>1.37</v>
      </c>
      <c r="I1594">
        <v>1.4</v>
      </c>
      <c r="J1594">
        <v>1.42</v>
      </c>
      <c r="K1594">
        <v>1.43</v>
      </c>
      <c r="L1594">
        <v>1.42</v>
      </c>
      <c r="M1594">
        <v>1.4</v>
      </c>
      <c r="N1594">
        <v>1.39</v>
      </c>
      <c r="O1594">
        <v>1.36</v>
      </c>
      <c r="P1594">
        <v>1.35</v>
      </c>
      <c r="Q1594">
        <v>1.36</v>
      </c>
      <c r="R1594">
        <v>1.35</v>
      </c>
      <c r="S1594">
        <v>1.34</v>
      </c>
      <c r="T1594">
        <v>1.34</v>
      </c>
      <c r="U1594">
        <v>1.34</v>
      </c>
      <c r="V1594">
        <v>1.28</v>
      </c>
      <c r="W1594">
        <v>1.28</v>
      </c>
      <c r="X1594">
        <v>1.37</v>
      </c>
      <c r="Y1594">
        <v>2.62</v>
      </c>
      <c r="Z1594">
        <v>3.48</v>
      </c>
      <c r="AA1594">
        <v>3.54</v>
      </c>
      <c r="AB1594">
        <v>3.12</v>
      </c>
      <c r="AC1594">
        <v>2.89</v>
      </c>
      <c r="AD1594">
        <v>2.81</v>
      </c>
      <c r="AE1594">
        <v>2.76</v>
      </c>
      <c r="AF1594">
        <v>2.76</v>
      </c>
      <c r="AG1594">
        <v>1.79</v>
      </c>
      <c r="AH1594">
        <v>1.43</v>
      </c>
      <c r="AI1594">
        <v>1.45</v>
      </c>
      <c r="AJ1594">
        <v>1.47</v>
      </c>
      <c r="AK1594">
        <v>1.48</v>
      </c>
    </row>
    <row r="1595" spans="1:37" x14ac:dyDescent="0.3">
      <c r="A1595" s="86" t="str">
        <f t="shared" si="24"/>
        <v>SDGbaseTra_UrbAS_ERTPQXcnfrm</v>
      </c>
      <c r="B1595" s="2" t="s">
        <v>222</v>
      </c>
      <c r="C1595" s="4" t="s">
        <v>233</v>
      </c>
      <c r="D1595" s="7" t="s">
        <v>120</v>
      </c>
      <c r="E1595" t="s">
        <v>108</v>
      </c>
      <c r="F1595">
        <v>1.25</v>
      </c>
      <c r="G1595">
        <v>1.29</v>
      </c>
      <c r="H1595">
        <v>1.35</v>
      </c>
      <c r="I1595">
        <v>1.41</v>
      </c>
      <c r="J1595">
        <v>1.46</v>
      </c>
      <c r="K1595">
        <v>1.47</v>
      </c>
      <c r="L1595">
        <v>1.48</v>
      </c>
      <c r="M1595">
        <v>1.43</v>
      </c>
      <c r="N1595">
        <v>1.41</v>
      </c>
      <c r="O1595">
        <v>1.34</v>
      </c>
      <c r="P1595">
        <v>1.32</v>
      </c>
      <c r="Q1595">
        <v>1.32</v>
      </c>
      <c r="R1595">
        <v>1.32</v>
      </c>
      <c r="S1595">
        <v>1.32</v>
      </c>
      <c r="T1595">
        <v>1.32</v>
      </c>
      <c r="U1595">
        <v>1.31</v>
      </c>
      <c r="V1595">
        <v>1.28</v>
      </c>
      <c r="W1595">
        <v>1.26</v>
      </c>
      <c r="X1595">
        <v>1.28</v>
      </c>
      <c r="Y1595">
        <v>1.52</v>
      </c>
      <c r="Z1595">
        <v>1.7</v>
      </c>
      <c r="AA1595">
        <v>1.73</v>
      </c>
      <c r="AB1595">
        <v>1.77</v>
      </c>
      <c r="AC1595">
        <v>1.78</v>
      </c>
      <c r="AD1595">
        <v>1.77</v>
      </c>
      <c r="AE1595">
        <v>1.75</v>
      </c>
      <c r="AF1595">
        <v>1.74</v>
      </c>
      <c r="AG1595">
        <v>1.57</v>
      </c>
      <c r="AH1595">
        <v>1.62</v>
      </c>
      <c r="AI1595">
        <v>1.74</v>
      </c>
      <c r="AJ1595">
        <v>1.8</v>
      </c>
      <c r="AK1595">
        <v>1.84</v>
      </c>
    </row>
    <row r="1596" spans="1:37" x14ac:dyDescent="0.3">
      <c r="A1596" s="86" t="str">
        <f t="shared" si="24"/>
        <v>SDGbaseTra_UrbAS_ERTPQXcmetp</v>
      </c>
      <c r="B1596" s="2" t="s">
        <v>222</v>
      </c>
      <c r="C1596" s="4" t="s">
        <v>233</v>
      </c>
      <c r="D1596" s="7" t="s">
        <v>120</v>
      </c>
      <c r="E1596" t="s">
        <v>109</v>
      </c>
      <c r="F1596">
        <v>1.27</v>
      </c>
      <c r="G1596">
        <v>1.35</v>
      </c>
      <c r="H1596">
        <v>1.37</v>
      </c>
      <c r="I1596">
        <v>1.38</v>
      </c>
      <c r="J1596">
        <v>1.39</v>
      </c>
      <c r="K1596">
        <v>1.39</v>
      </c>
      <c r="L1596">
        <v>1.38</v>
      </c>
      <c r="M1596">
        <v>1.38</v>
      </c>
      <c r="N1596">
        <v>1.37</v>
      </c>
      <c r="O1596">
        <v>1.35</v>
      </c>
      <c r="P1596">
        <v>1.35</v>
      </c>
      <c r="Q1596">
        <v>1.35</v>
      </c>
      <c r="R1596">
        <v>1.35</v>
      </c>
      <c r="S1596">
        <v>1.36</v>
      </c>
      <c r="T1596">
        <v>1.36</v>
      </c>
      <c r="U1596">
        <v>1.36</v>
      </c>
      <c r="V1596">
        <v>1.35</v>
      </c>
      <c r="W1596">
        <v>1.34</v>
      </c>
      <c r="X1596">
        <v>1.37</v>
      </c>
      <c r="Y1596">
        <v>1.65</v>
      </c>
      <c r="Z1596">
        <v>1.84</v>
      </c>
      <c r="AA1596">
        <v>1.85</v>
      </c>
      <c r="AB1596">
        <v>1.78</v>
      </c>
      <c r="AC1596">
        <v>1.73</v>
      </c>
      <c r="AD1596">
        <v>1.72</v>
      </c>
      <c r="AE1596">
        <v>1.71</v>
      </c>
      <c r="AF1596">
        <v>1.71</v>
      </c>
      <c r="AG1596">
        <v>1.5</v>
      </c>
      <c r="AH1596">
        <v>1.42</v>
      </c>
      <c r="AI1596">
        <v>1.43</v>
      </c>
      <c r="AJ1596">
        <v>1.43</v>
      </c>
      <c r="AK1596">
        <v>1.43</v>
      </c>
    </row>
    <row r="1597" spans="1:37" x14ac:dyDescent="0.3">
      <c r="A1597" s="86" t="str">
        <f t="shared" si="24"/>
        <v>SDGbaseTra_UrbAS_ERTPQXcmach</v>
      </c>
      <c r="B1597" s="2" t="s">
        <v>222</v>
      </c>
      <c r="C1597" s="4" t="s">
        <v>233</v>
      </c>
      <c r="D1597" s="7" t="s">
        <v>120</v>
      </c>
      <c r="E1597" t="s">
        <v>110</v>
      </c>
      <c r="F1597">
        <v>1.1299999999999999</v>
      </c>
      <c r="G1597">
        <v>1.17</v>
      </c>
      <c r="H1597">
        <v>1.18</v>
      </c>
      <c r="I1597">
        <v>1.19</v>
      </c>
      <c r="J1597">
        <v>1.2</v>
      </c>
      <c r="K1597">
        <v>1.2</v>
      </c>
      <c r="L1597">
        <v>1.2</v>
      </c>
      <c r="M1597">
        <v>1.2</v>
      </c>
      <c r="N1597">
        <v>1.19</v>
      </c>
      <c r="O1597">
        <v>1.2</v>
      </c>
      <c r="P1597">
        <v>1.2</v>
      </c>
      <c r="Q1597">
        <v>1.2</v>
      </c>
      <c r="R1597">
        <v>1.2</v>
      </c>
      <c r="S1597">
        <v>1.2</v>
      </c>
      <c r="T1597">
        <v>1.21</v>
      </c>
      <c r="U1597">
        <v>1.21</v>
      </c>
      <c r="V1597">
        <v>1.2</v>
      </c>
      <c r="W1597">
        <v>1.21</v>
      </c>
      <c r="X1597">
        <v>1.22</v>
      </c>
      <c r="Y1597">
        <v>1.33</v>
      </c>
      <c r="Z1597">
        <v>1.41</v>
      </c>
      <c r="AA1597">
        <v>1.41</v>
      </c>
      <c r="AB1597">
        <v>1.4</v>
      </c>
      <c r="AC1597">
        <v>1.39</v>
      </c>
      <c r="AD1597">
        <v>1.38</v>
      </c>
      <c r="AE1597">
        <v>1.38</v>
      </c>
      <c r="AF1597">
        <v>1.37</v>
      </c>
      <c r="AG1597">
        <v>1.29</v>
      </c>
      <c r="AH1597">
        <v>1.28</v>
      </c>
      <c r="AI1597">
        <v>1.29</v>
      </c>
      <c r="AJ1597">
        <v>1.3</v>
      </c>
      <c r="AK1597">
        <v>1.3</v>
      </c>
    </row>
    <row r="1598" spans="1:37" x14ac:dyDescent="0.3">
      <c r="A1598" s="86" t="str">
        <f t="shared" si="24"/>
        <v>SDGbaseTra_UrbAS_ERTPQXcfcel</v>
      </c>
      <c r="B1598" s="2" t="s">
        <v>222</v>
      </c>
      <c r="C1598" s="4" t="s">
        <v>233</v>
      </c>
      <c r="D1598" s="7" t="s">
        <v>120</v>
      </c>
      <c r="E1598" t="s">
        <v>170</v>
      </c>
      <c r="F1598">
        <v>1</v>
      </c>
      <c r="G1598">
        <v>1.02</v>
      </c>
      <c r="H1598">
        <v>1.04</v>
      </c>
      <c r="I1598">
        <v>1.03</v>
      </c>
      <c r="J1598">
        <v>1.03</v>
      </c>
      <c r="K1598">
        <v>1.04</v>
      </c>
      <c r="L1598">
        <v>1.04</v>
      </c>
      <c r="M1598">
        <v>1.04</v>
      </c>
      <c r="N1598">
        <v>1.05</v>
      </c>
      <c r="O1598">
        <v>1.08</v>
      </c>
      <c r="P1598">
        <v>1.0900000000000001</v>
      </c>
      <c r="Q1598">
        <v>1.0900000000000001</v>
      </c>
      <c r="R1598">
        <v>1.0900000000000001</v>
      </c>
      <c r="S1598">
        <v>1.0900000000000001</v>
      </c>
      <c r="T1598">
        <v>1.0900000000000001</v>
      </c>
      <c r="U1598">
        <v>1.0900000000000001</v>
      </c>
      <c r="V1598">
        <v>1.0900000000000001</v>
      </c>
      <c r="W1598">
        <v>1.0900000000000001</v>
      </c>
      <c r="X1598">
        <v>1.1000000000000001</v>
      </c>
      <c r="Y1598">
        <v>1.1200000000000001</v>
      </c>
      <c r="Z1598">
        <v>1.1200000000000001</v>
      </c>
      <c r="AA1598">
        <v>1.1200000000000001</v>
      </c>
      <c r="AB1598">
        <v>1.1200000000000001</v>
      </c>
      <c r="AC1598">
        <v>1.1200000000000001</v>
      </c>
      <c r="AD1598">
        <v>1.1100000000000001</v>
      </c>
      <c r="AE1598">
        <v>1.1100000000000001</v>
      </c>
      <c r="AF1598">
        <v>1.1100000000000001</v>
      </c>
      <c r="AG1598">
        <v>1.1000000000000001</v>
      </c>
      <c r="AH1598">
        <v>1.0900000000000001</v>
      </c>
      <c r="AI1598">
        <v>1.08</v>
      </c>
      <c r="AJ1598">
        <v>1.07</v>
      </c>
      <c r="AK1598">
        <v>1.06</v>
      </c>
    </row>
    <row r="1599" spans="1:37" x14ac:dyDescent="0.3">
      <c r="A1599" s="86" t="str">
        <f t="shared" si="24"/>
        <v>SDGbaseTra_UrbAS_ERTPQXcelct</v>
      </c>
      <c r="B1599" s="2" t="s">
        <v>222</v>
      </c>
      <c r="C1599" s="4" t="s">
        <v>233</v>
      </c>
      <c r="D1599" s="7" t="s">
        <v>120</v>
      </c>
      <c r="E1599" t="s">
        <v>171</v>
      </c>
      <c r="F1599">
        <v>1</v>
      </c>
      <c r="G1599">
        <v>1.02</v>
      </c>
      <c r="H1599">
        <v>1.04</v>
      </c>
      <c r="I1599">
        <v>1.03</v>
      </c>
      <c r="J1599">
        <v>1.03</v>
      </c>
      <c r="K1599">
        <v>1.04</v>
      </c>
      <c r="L1599">
        <v>1.04</v>
      </c>
      <c r="M1599">
        <v>1.04</v>
      </c>
      <c r="N1599">
        <v>1.05</v>
      </c>
      <c r="O1599">
        <v>1.08</v>
      </c>
      <c r="P1599">
        <v>1.0900000000000001</v>
      </c>
      <c r="Q1599">
        <v>1.0900000000000001</v>
      </c>
      <c r="R1599">
        <v>1.0900000000000001</v>
      </c>
      <c r="S1599">
        <v>1.0900000000000001</v>
      </c>
      <c r="T1599">
        <v>1.0900000000000001</v>
      </c>
      <c r="U1599">
        <v>1.0900000000000001</v>
      </c>
      <c r="V1599">
        <v>1.0900000000000001</v>
      </c>
      <c r="W1599">
        <v>1.0900000000000001</v>
      </c>
      <c r="X1599">
        <v>1.1000000000000001</v>
      </c>
      <c r="Y1599">
        <v>1.1200000000000001</v>
      </c>
      <c r="Z1599">
        <v>1.1200000000000001</v>
      </c>
      <c r="AA1599">
        <v>1.1200000000000001</v>
      </c>
      <c r="AB1599">
        <v>1.1200000000000001</v>
      </c>
      <c r="AC1599">
        <v>1.1200000000000001</v>
      </c>
      <c r="AD1599">
        <v>1.1100000000000001</v>
      </c>
      <c r="AE1599">
        <v>1.1100000000000001</v>
      </c>
      <c r="AF1599">
        <v>1.1100000000000001</v>
      </c>
      <c r="AG1599">
        <v>1.1000000000000001</v>
      </c>
      <c r="AH1599">
        <v>1.0900000000000001</v>
      </c>
      <c r="AI1599">
        <v>1.08</v>
      </c>
      <c r="AJ1599">
        <v>1.07</v>
      </c>
      <c r="AK1599">
        <v>1.06</v>
      </c>
    </row>
    <row r="1600" spans="1:37" x14ac:dyDescent="0.3">
      <c r="A1600" s="86" t="str">
        <f t="shared" si="24"/>
        <v>SDGbaseTra_UrbAS_ERTPQXcemch</v>
      </c>
      <c r="B1600" s="2" t="s">
        <v>222</v>
      </c>
      <c r="C1600" s="4" t="s">
        <v>233</v>
      </c>
      <c r="D1600" s="7" t="s">
        <v>120</v>
      </c>
      <c r="E1600" t="s">
        <v>111</v>
      </c>
      <c r="F1600">
        <v>1.25</v>
      </c>
      <c r="G1600">
        <v>1.28</v>
      </c>
      <c r="H1600">
        <v>1.29</v>
      </c>
      <c r="I1600">
        <v>1.3</v>
      </c>
      <c r="J1600">
        <v>1.31</v>
      </c>
      <c r="K1600">
        <v>1.31</v>
      </c>
      <c r="L1600">
        <v>1.32</v>
      </c>
      <c r="M1600">
        <v>1.31</v>
      </c>
      <c r="N1600">
        <v>1.31</v>
      </c>
      <c r="O1600">
        <v>1.31</v>
      </c>
      <c r="P1600">
        <v>1.31</v>
      </c>
      <c r="Q1600">
        <v>1.32</v>
      </c>
      <c r="R1600">
        <v>1.32</v>
      </c>
      <c r="S1600">
        <v>1.32</v>
      </c>
      <c r="T1600">
        <v>1.32</v>
      </c>
      <c r="U1600">
        <v>1.32</v>
      </c>
      <c r="V1600">
        <v>1.32</v>
      </c>
      <c r="W1600">
        <v>1.32</v>
      </c>
      <c r="X1600">
        <v>1.32</v>
      </c>
      <c r="Y1600">
        <v>1.4</v>
      </c>
      <c r="Z1600">
        <v>1.46</v>
      </c>
      <c r="AA1600">
        <v>1.47</v>
      </c>
      <c r="AB1600">
        <v>1.47</v>
      </c>
      <c r="AC1600">
        <v>1.47</v>
      </c>
      <c r="AD1600">
        <v>1.47</v>
      </c>
      <c r="AE1600">
        <v>1.46</v>
      </c>
      <c r="AF1600">
        <v>1.46</v>
      </c>
      <c r="AG1600">
        <v>1.4</v>
      </c>
      <c r="AH1600">
        <v>1.39</v>
      </c>
      <c r="AI1600">
        <v>1.41</v>
      </c>
      <c r="AJ1600">
        <v>1.41</v>
      </c>
      <c r="AK1600">
        <v>1.42</v>
      </c>
    </row>
    <row r="1601" spans="1:37" x14ac:dyDescent="0.3">
      <c r="A1601" s="86" t="str">
        <f t="shared" si="24"/>
        <v>SDGbaseTra_UrbAS_ERTPQXcsequ</v>
      </c>
      <c r="B1601" s="2" t="s">
        <v>222</v>
      </c>
      <c r="C1601" s="4" t="s">
        <v>233</v>
      </c>
      <c r="D1601" s="7" t="s">
        <v>120</v>
      </c>
      <c r="E1601" t="s">
        <v>112</v>
      </c>
      <c r="F1601">
        <v>1.1499999999999999</v>
      </c>
      <c r="G1601">
        <v>1.17</v>
      </c>
      <c r="H1601">
        <v>1.18</v>
      </c>
      <c r="I1601">
        <v>1.18</v>
      </c>
      <c r="J1601">
        <v>1.19</v>
      </c>
      <c r="K1601">
        <v>1.19</v>
      </c>
      <c r="L1601">
        <v>1.19</v>
      </c>
      <c r="M1601">
        <v>1.19</v>
      </c>
      <c r="N1601">
        <v>1.19</v>
      </c>
      <c r="O1601">
        <v>1.21</v>
      </c>
      <c r="P1601">
        <v>1.22</v>
      </c>
      <c r="Q1601">
        <v>1.22</v>
      </c>
      <c r="R1601">
        <v>1.22</v>
      </c>
      <c r="S1601">
        <v>1.22</v>
      </c>
      <c r="T1601">
        <v>1.22</v>
      </c>
      <c r="U1601">
        <v>1.23</v>
      </c>
      <c r="V1601">
        <v>1.23</v>
      </c>
      <c r="W1601">
        <v>1.23</v>
      </c>
      <c r="X1601">
        <v>1.23</v>
      </c>
      <c r="Y1601">
        <v>1.25</v>
      </c>
      <c r="Z1601">
        <v>1.25</v>
      </c>
      <c r="AA1601">
        <v>1.26</v>
      </c>
      <c r="AB1601">
        <v>1.27</v>
      </c>
      <c r="AC1601">
        <v>1.28</v>
      </c>
      <c r="AD1601">
        <v>1.28</v>
      </c>
      <c r="AE1601">
        <v>1.28</v>
      </c>
      <c r="AF1601">
        <v>1.27</v>
      </c>
      <c r="AG1601">
        <v>1.26</v>
      </c>
      <c r="AH1601">
        <v>1.27</v>
      </c>
      <c r="AI1601">
        <v>1.28</v>
      </c>
      <c r="AJ1601">
        <v>1.29</v>
      </c>
      <c r="AK1601">
        <v>1.29</v>
      </c>
    </row>
    <row r="1602" spans="1:37" x14ac:dyDescent="0.3">
      <c r="A1602" s="86" t="str">
        <f t="shared" ref="A1602:A1665" si="25">_xlfn.CONCAT(C1602,D1602,E1602)</f>
        <v>SDGbaseTra_UrbAS_ERTPQXcvehi</v>
      </c>
      <c r="B1602" s="2" t="s">
        <v>222</v>
      </c>
      <c r="C1602" s="4" t="s">
        <v>233</v>
      </c>
      <c r="D1602" s="7" t="s">
        <v>120</v>
      </c>
      <c r="E1602" t="s">
        <v>113</v>
      </c>
      <c r="F1602">
        <v>1.27</v>
      </c>
      <c r="G1602">
        <v>1.29</v>
      </c>
      <c r="H1602">
        <v>1.31</v>
      </c>
      <c r="I1602">
        <v>1.32</v>
      </c>
      <c r="J1602">
        <v>1.33</v>
      </c>
      <c r="K1602">
        <v>1.33</v>
      </c>
      <c r="L1602">
        <v>1.33</v>
      </c>
      <c r="M1602">
        <v>1.32</v>
      </c>
      <c r="N1602">
        <v>1.32</v>
      </c>
      <c r="O1602">
        <v>1.32</v>
      </c>
      <c r="P1602">
        <v>1.32</v>
      </c>
      <c r="Q1602">
        <v>1.32</v>
      </c>
      <c r="R1602">
        <v>1.33</v>
      </c>
      <c r="S1602">
        <v>1.33</v>
      </c>
      <c r="T1602">
        <v>1.33</v>
      </c>
      <c r="U1602">
        <v>1.34</v>
      </c>
      <c r="V1602">
        <v>1.33</v>
      </c>
      <c r="W1602">
        <v>1.34</v>
      </c>
      <c r="X1602">
        <v>1.34</v>
      </c>
      <c r="Y1602">
        <v>1.45</v>
      </c>
      <c r="Z1602">
        <v>1.53</v>
      </c>
      <c r="AA1602">
        <v>1.57</v>
      </c>
      <c r="AB1602">
        <v>1.59</v>
      </c>
      <c r="AC1602">
        <v>1.6</v>
      </c>
      <c r="AD1602">
        <v>1.6</v>
      </c>
      <c r="AE1602">
        <v>1.6</v>
      </c>
      <c r="AF1602">
        <v>1.6</v>
      </c>
      <c r="AG1602">
        <v>1.54</v>
      </c>
      <c r="AH1602">
        <v>1.54</v>
      </c>
      <c r="AI1602">
        <v>1.57</v>
      </c>
      <c r="AJ1602">
        <v>1.58</v>
      </c>
      <c r="AK1602">
        <v>1.59</v>
      </c>
    </row>
    <row r="1603" spans="1:37" x14ac:dyDescent="0.3">
      <c r="A1603" s="86" t="str">
        <f t="shared" si="25"/>
        <v>SDGbaseTra_UrbAS_ERTPQXctequ</v>
      </c>
      <c r="B1603" s="2" t="s">
        <v>222</v>
      </c>
      <c r="C1603" s="4" t="s">
        <v>233</v>
      </c>
      <c r="D1603" s="7" t="s">
        <v>120</v>
      </c>
      <c r="E1603" t="s">
        <v>114</v>
      </c>
      <c r="F1603">
        <v>1.08</v>
      </c>
      <c r="G1603">
        <v>1.1399999999999999</v>
      </c>
      <c r="H1603">
        <v>1.1499999999999999</v>
      </c>
      <c r="I1603">
        <v>1.1599999999999999</v>
      </c>
      <c r="J1603">
        <v>1.17</v>
      </c>
      <c r="K1603">
        <v>1.17</v>
      </c>
      <c r="L1603">
        <v>1.17</v>
      </c>
      <c r="M1603">
        <v>1.1599999999999999</v>
      </c>
      <c r="N1603">
        <v>1.1499999999999999</v>
      </c>
      <c r="O1603">
        <v>1.1299999999999999</v>
      </c>
      <c r="P1603">
        <v>1.1299999999999999</v>
      </c>
      <c r="Q1603">
        <v>1.1299999999999999</v>
      </c>
      <c r="R1603">
        <v>1.1299999999999999</v>
      </c>
      <c r="S1603">
        <v>1.1399999999999999</v>
      </c>
      <c r="T1603">
        <v>1.1399999999999999</v>
      </c>
      <c r="U1603">
        <v>1.1399999999999999</v>
      </c>
      <c r="V1603">
        <v>1.1399999999999999</v>
      </c>
      <c r="W1603">
        <v>1.1399999999999999</v>
      </c>
      <c r="X1603">
        <v>1.1499999999999999</v>
      </c>
      <c r="Y1603">
        <v>1.25</v>
      </c>
      <c r="Z1603">
        <v>1.32</v>
      </c>
      <c r="AA1603">
        <v>1.33</v>
      </c>
      <c r="AB1603">
        <v>1.34</v>
      </c>
      <c r="AC1603">
        <v>1.35</v>
      </c>
      <c r="AD1603">
        <v>1.34</v>
      </c>
      <c r="AE1603">
        <v>1.34</v>
      </c>
      <c r="AF1603">
        <v>1.33</v>
      </c>
      <c r="AG1603">
        <v>1.28</v>
      </c>
      <c r="AH1603">
        <v>1.29</v>
      </c>
      <c r="AI1603">
        <v>1.32</v>
      </c>
      <c r="AJ1603">
        <v>1.34</v>
      </c>
      <c r="AK1603">
        <v>1.36</v>
      </c>
    </row>
    <row r="1604" spans="1:37" x14ac:dyDescent="0.3">
      <c r="A1604" s="86" t="str">
        <f t="shared" si="25"/>
        <v>SDGbaseTra_UrbAS_ERTPQXcfurn</v>
      </c>
      <c r="B1604" s="2" t="s">
        <v>222</v>
      </c>
      <c r="C1604" s="4" t="s">
        <v>233</v>
      </c>
      <c r="D1604" s="7" t="s">
        <v>120</v>
      </c>
      <c r="E1604" t="s">
        <v>115</v>
      </c>
      <c r="F1604">
        <v>1.32</v>
      </c>
      <c r="G1604">
        <v>1.37</v>
      </c>
      <c r="H1604">
        <v>1.37</v>
      </c>
      <c r="I1604">
        <v>1.37</v>
      </c>
      <c r="J1604">
        <v>1.37</v>
      </c>
      <c r="K1604">
        <v>1.37</v>
      </c>
      <c r="L1604">
        <v>1.37</v>
      </c>
      <c r="M1604">
        <v>1.37</v>
      </c>
      <c r="N1604">
        <v>1.37</v>
      </c>
      <c r="O1604">
        <v>1.36</v>
      </c>
      <c r="P1604">
        <v>1.36</v>
      </c>
      <c r="Q1604">
        <v>1.37</v>
      </c>
      <c r="R1604">
        <v>1.36</v>
      </c>
      <c r="S1604">
        <v>1.37</v>
      </c>
      <c r="T1604">
        <v>1.37</v>
      </c>
      <c r="U1604">
        <v>1.37</v>
      </c>
      <c r="V1604">
        <v>1.37</v>
      </c>
      <c r="W1604">
        <v>1.38</v>
      </c>
      <c r="X1604">
        <v>1.38</v>
      </c>
      <c r="Y1604">
        <v>1.42</v>
      </c>
      <c r="Z1604">
        <v>1.45</v>
      </c>
      <c r="AA1604">
        <v>1.47</v>
      </c>
      <c r="AB1604">
        <v>1.45</v>
      </c>
      <c r="AC1604">
        <v>1.45</v>
      </c>
      <c r="AD1604">
        <v>1.45</v>
      </c>
      <c r="AE1604">
        <v>1.45</v>
      </c>
      <c r="AF1604">
        <v>1.45</v>
      </c>
      <c r="AG1604">
        <v>1.41</v>
      </c>
      <c r="AH1604">
        <v>1.39</v>
      </c>
      <c r="AI1604">
        <v>1.38</v>
      </c>
      <c r="AJ1604">
        <v>1.38</v>
      </c>
      <c r="AK1604">
        <v>1.38</v>
      </c>
    </row>
    <row r="1605" spans="1:37" x14ac:dyDescent="0.3">
      <c r="A1605" s="86" t="str">
        <f t="shared" si="25"/>
        <v>SDGbaseTra_UrbAS_ERTPQXcoman</v>
      </c>
      <c r="B1605" s="2" t="s">
        <v>222</v>
      </c>
      <c r="C1605" s="4" t="s">
        <v>233</v>
      </c>
      <c r="D1605" s="7" t="s">
        <v>120</v>
      </c>
      <c r="E1605" t="s">
        <v>116</v>
      </c>
      <c r="F1605">
        <v>1.2</v>
      </c>
      <c r="G1605">
        <v>1.25</v>
      </c>
      <c r="H1605">
        <v>1.25</v>
      </c>
      <c r="I1605">
        <v>1.24</v>
      </c>
      <c r="J1605">
        <v>1.24</v>
      </c>
      <c r="K1605">
        <v>1.24</v>
      </c>
      <c r="L1605">
        <v>1.24</v>
      </c>
      <c r="M1605">
        <v>1.24</v>
      </c>
      <c r="N1605">
        <v>1.24</v>
      </c>
      <c r="O1605">
        <v>1.25</v>
      </c>
      <c r="P1605">
        <v>1.25</v>
      </c>
      <c r="Q1605">
        <v>1.24</v>
      </c>
      <c r="R1605">
        <v>1.24</v>
      </c>
      <c r="S1605">
        <v>1.23</v>
      </c>
      <c r="T1605">
        <v>1.23</v>
      </c>
      <c r="U1605">
        <v>1.23</v>
      </c>
      <c r="V1605">
        <v>1.23</v>
      </c>
      <c r="W1605">
        <v>1.24</v>
      </c>
      <c r="X1605">
        <v>1.24</v>
      </c>
      <c r="Y1605">
        <v>1.24</v>
      </c>
      <c r="Z1605">
        <v>1.23</v>
      </c>
      <c r="AA1605">
        <v>1.23</v>
      </c>
      <c r="AB1605">
        <v>1.22</v>
      </c>
      <c r="AC1605">
        <v>1.22</v>
      </c>
      <c r="AD1605">
        <v>1.23</v>
      </c>
      <c r="AE1605">
        <v>1.23</v>
      </c>
      <c r="AF1605">
        <v>1.23</v>
      </c>
      <c r="AG1605">
        <v>1.23</v>
      </c>
      <c r="AH1605">
        <v>1.24</v>
      </c>
      <c r="AI1605">
        <v>1.25</v>
      </c>
      <c r="AJ1605">
        <v>1.26</v>
      </c>
      <c r="AK1605">
        <v>1.27</v>
      </c>
    </row>
    <row r="1606" spans="1:37" x14ac:dyDescent="0.3">
      <c r="A1606" s="86" t="str">
        <f t="shared" si="25"/>
        <v>SDGbaseTra_UrbAS_ERTPQXcelec</v>
      </c>
      <c r="B1606" s="2" t="s">
        <v>222</v>
      </c>
      <c r="C1606" s="4" t="s">
        <v>233</v>
      </c>
      <c r="D1606" s="7" t="s">
        <v>120</v>
      </c>
      <c r="E1606" t="s">
        <v>172</v>
      </c>
      <c r="F1606">
        <v>0.36</v>
      </c>
      <c r="G1606">
        <v>0.36</v>
      </c>
      <c r="H1606">
        <v>0.33</v>
      </c>
      <c r="I1606">
        <v>0.33</v>
      </c>
      <c r="J1606">
        <v>0.34</v>
      </c>
      <c r="K1606">
        <v>0.34</v>
      </c>
      <c r="L1606">
        <v>0.35</v>
      </c>
      <c r="M1606">
        <v>0.34</v>
      </c>
      <c r="N1606">
        <v>0.34</v>
      </c>
      <c r="O1606">
        <v>0.34</v>
      </c>
      <c r="P1606">
        <v>0.34</v>
      </c>
      <c r="Q1606">
        <v>0.34</v>
      </c>
      <c r="R1606">
        <v>0.35</v>
      </c>
      <c r="S1606">
        <v>0.35</v>
      </c>
      <c r="T1606">
        <v>0.35</v>
      </c>
      <c r="U1606">
        <v>0.35</v>
      </c>
      <c r="V1606">
        <v>0.35</v>
      </c>
      <c r="W1606">
        <v>0.35</v>
      </c>
      <c r="X1606">
        <v>0.35</v>
      </c>
      <c r="Y1606">
        <v>0.35</v>
      </c>
      <c r="Z1606">
        <v>0.35</v>
      </c>
      <c r="AA1606">
        <v>0.33</v>
      </c>
      <c r="AB1606">
        <v>0.33</v>
      </c>
      <c r="AC1606">
        <v>0.33</v>
      </c>
      <c r="AD1606">
        <v>0.34</v>
      </c>
      <c r="AE1606">
        <v>0.34</v>
      </c>
      <c r="AF1606">
        <v>0.34</v>
      </c>
      <c r="AG1606">
        <v>0.35</v>
      </c>
      <c r="AH1606">
        <v>0.39</v>
      </c>
      <c r="AI1606">
        <v>0.42</v>
      </c>
      <c r="AJ1606">
        <v>0.45</v>
      </c>
      <c r="AK1606">
        <v>0.46</v>
      </c>
    </row>
    <row r="1607" spans="1:37" x14ac:dyDescent="0.3">
      <c r="A1607" s="86" t="str">
        <f t="shared" si="25"/>
        <v>SDGbaseTra_UrbAS_ERTPQXcwatr</v>
      </c>
      <c r="B1607" s="2" t="s">
        <v>222</v>
      </c>
      <c r="C1607" s="4" t="s">
        <v>233</v>
      </c>
      <c r="D1607" s="7" t="s">
        <v>120</v>
      </c>
      <c r="E1607" t="s">
        <v>173</v>
      </c>
      <c r="F1607">
        <v>1.05</v>
      </c>
      <c r="G1607">
        <v>0.94</v>
      </c>
      <c r="H1607">
        <v>0.95</v>
      </c>
      <c r="I1607">
        <v>0.95</v>
      </c>
      <c r="J1607">
        <v>0.95</v>
      </c>
      <c r="K1607">
        <v>0.96</v>
      </c>
      <c r="L1607">
        <v>0.97</v>
      </c>
      <c r="M1607">
        <v>0.97</v>
      </c>
      <c r="N1607">
        <v>0.97</v>
      </c>
      <c r="O1607">
        <v>0.97</v>
      </c>
      <c r="P1607">
        <v>0.97</v>
      </c>
      <c r="Q1607">
        <v>0.97</v>
      </c>
      <c r="R1607">
        <v>0.99</v>
      </c>
      <c r="S1607">
        <v>1</v>
      </c>
      <c r="T1607">
        <v>1</v>
      </c>
      <c r="U1607">
        <v>1.01</v>
      </c>
      <c r="V1607">
        <v>1.01</v>
      </c>
      <c r="W1607">
        <v>1.01</v>
      </c>
      <c r="X1607">
        <v>1.01</v>
      </c>
      <c r="Y1607">
        <v>1</v>
      </c>
      <c r="Z1607">
        <v>0.98</v>
      </c>
      <c r="AA1607">
        <v>0.96</v>
      </c>
      <c r="AB1607">
        <v>0.96</v>
      </c>
      <c r="AC1607">
        <v>0.97</v>
      </c>
      <c r="AD1607">
        <v>0.97</v>
      </c>
      <c r="AE1607">
        <v>0.98</v>
      </c>
      <c r="AF1607">
        <v>0.98</v>
      </c>
      <c r="AG1607">
        <v>1</v>
      </c>
      <c r="AH1607">
        <v>1.03</v>
      </c>
      <c r="AI1607">
        <v>1.05</v>
      </c>
      <c r="AJ1607">
        <v>1.06</v>
      </c>
      <c r="AK1607">
        <v>1.06</v>
      </c>
    </row>
    <row r="1608" spans="1:37" x14ac:dyDescent="0.3">
      <c r="A1608" s="86" t="str">
        <f t="shared" si="25"/>
        <v>SDGbaseTra_UrbAS_ERTPQXccons</v>
      </c>
      <c r="B1608" s="2" t="s">
        <v>222</v>
      </c>
      <c r="C1608" s="4" t="s">
        <v>233</v>
      </c>
      <c r="D1608" s="7" t="s">
        <v>120</v>
      </c>
      <c r="E1608" t="s">
        <v>117</v>
      </c>
      <c r="F1608">
        <v>1.01</v>
      </c>
      <c r="G1608">
        <v>1.07</v>
      </c>
      <c r="H1608">
        <v>1.06</v>
      </c>
      <c r="I1608">
        <v>1.08</v>
      </c>
      <c r="J1608">
        <v>1.1200000000000001</v>
      </c>
      <c r="K1608">
        <v>1.08</v>
      </c>
      <c r="L1608">
        <v>1.07</v>
      </c>
      <c r="M1608">
        <v>1.06</v>
      </c>
      <c r="N1608">
        <v>1.06</v>
      </c>
      <c r="O1608">
        <v>1.05</v>
      </c>
      <c r="P1608">
        <v>1.05</v>
      </c>
      <c r="Q1608">
        <v>1.05</v>
      </c>
      <c r="R1608">
        <v>1.05</v>
      </c>
      <c r="S1608">
        <v>1.05</v>
      </c>
      <c r="T1608">
        <v>1.05</v>
      </c>
      <c r="U1608">
        <v>1.05</v>
      </c>
      <c r="V1608">
        <v>1.05</v>
      </c>
      <c r="W1608">
        <v>1.05</v>
      </c>
      <c r="X1608">
        <v>1.06</v>
      </c>
      <c r="Y1608">
        <v>1.1100000000000001</v>
      </c>
      <c r="Z1608">
        <v>1.1499999999999999</v>
      </c>
      <c r="AA1608">
        <v>1.1499999999999999</v>
      </c>
      <c r="AB1608">
        <v>1.1299999999999999</v>
      </c>
      <c r="AC1608">
        <v>1.1200000000000001</v>
      </c>
      <c r="AD1608">
        <v>1.1200000000000001</v>
      </c>
      <c r="AE1608">
        <v>1.1200000000000001</v>
      </c>
      <c r="AF1608">
        <v>1.1200000000000001</v>
      </c>
      <c r="AG1608">
        <v>1.08</v>
      </c>
      <c r="AH1608">
        <v>1.06</v>
      </c>
      <c r="AI1608">
        <v>1.06</v>
      </c>
      <c r="AJ1608">
        <v>1.06</v>
      </c>
      <c r="AK1608">
        <v>1.07</v>
      </c>
    </row>
    <row r="1609" spans="1:37" x14ac:dyDescent="0.3">
      <c r="A1609" s="86" t="str">
        <f t="shared" si="25"/>
        <v>SDGbaseTra_UrbAS_ERTPQXctrad</v>
      </c>
      <c r="B1609" s="2" t="s">
        <v>222</v>
      </c>
      <c r="C1609" s="4" t="s">
        <v>233</v>
      </c>
      <c r="D1609" s="7" t="s">
        <v>120</v>
      </c>
      <c r="E1609" t="s">
        <v>174</v>
      </c>
      <c r="F1609">
        <v>1</v>
      </c>
      <c r="G1609">
        <v>1.01</v>
      </c>
      <c r="H1609">
        <v>1.01</v>
      </c>
      <c r="I1609">
        <v>1.02</v>
      </c>
      <c r="J1609">
        <v>1.01</v>
      </c>
      <c r="K1609">
        <v>1.01</v>
      </c>
      <c r="L1609">
        <v>1.01</v>
      </c>
      <c r="M1609">
        <v>1.01</v>
      </c>
      <c r="N1609">
        <v>1.01</v>
      </c>
      <c r="O1609">
        <v>0.98</v>
      </c>
      <c r="P1609">
        <v>0.98</v>
      </c>
      <c r="Q1609">
        <v>0.99</v>
      </c>
      <c r="R1609">
        <v>1</v>
      </c>
      <c r="S1609">
        <v>1.01</v>
      </c>
      <c r="T1609">
        <v>1.01</v>
      </c>
      <c r="U1609">
        <v>1.01</v>
      </c>
      <c r="V1609">
        <v>1.02</v>
      </c>
      <c r="W1609">
        <v>1.02</v>
      </c>
      <c r="X1609">
        <v>1.02</v>
      </c>
      <c r="Y1609">
        <v>0.99</v>
      </c>
      <c r="Z1609">
        <v>0.97</v>
      </c>
      <c r="AA1609">
        <v>0.97</v>
      </c>
      <c r="AB1609">
        <v>0.97</v>
      </c>
      <c r="AC1609">
        <v>0.97</v>
      </c>
      <c r="AD1609">
        <v>0.98</v>
      </c>
      <c r="AE1609">
        <v>0.98</v>
      </c>
      <c r="AF1609">
        <v>0.98</v>
      </c>
      <c r="AG1609">
        <v>1.01</v>
      </c>
      <c r="AH1609">
        <v>1.01</v>
      </c>
      <c r="AI1609">
        <v>1</v>
      </c>
      <c r="AJ1609">
        <v>1</v>
      </c>
      <c r="AK1609">
        <v>0.99</v>
      </c>
    </row>
    <row r="1610" spans="1:37" x14ac:dyDescent="0.3">
      <c r="A1610" s="86" t="str">
        <f t="shared" si="25"/>
        <v>SDGbaseTra_UrbAS_ERTPQXchotl</v>
      </c>
      <c r="B1610" s="2" t="s">
        <v>222</v>
      </c>
      <c r="C1610" s="4" t="s">
        <v>233</v>
      </c>
      <c r="D1610" s="7" t="s">
        <v>120</v>
      </c>
      <c r="E1610" t="s">
        <v>175</v>
      </c>
      <c r="F1610">
        <v>1.08</v>
      </c>
      <c r="G1610">
        <v>1.08</v>
      </c>
      <c r="H1610">
        <v>1.08</v>
      </c>
      <c r="I1610">
        <v>1.07</v>
      </c>
      <c r="J1610">
        <v>1.07</v>
      </c>
      <c r="K1610">
        <v>1.07</v>
      </c>
      <c r="L1610">
        <v>1.07</v>
      </c>
      <c r="M1610">
        <v>1.07</v>
      </c>
      <c r="N1610">
        <v>1.07</v>
      </c>
      <c r="O1610">
        <v>1.08</v>
      </c>
      <c r="P1610">
        <v>1.08</v>
      </c>
      <c r="Q1610">
        <v>1.08</v>
      </c>
      <c r="R1610">
        <v>1.0900000000000001</v>
      </c>
      <c r="S1610">
        <v>1.0900000000000001</v>
      </c>
      <c r="T1610">
        <v>1.1000000000000001</v>
      </c>
      <c r="U1610">
        <v>1.1000000000000001</v>
      </c>
      <c r="V1610">
        <v>1.1000000000000001</v>
      </c>
      <c r="W1610">
        <v>1.1100000000000001</v>
      </c>
      <c r="X1610">
        <v>1.1100000000000001</v>
      </c>
      <c r="Y1610">
        <v>1.1000000000000001</v>
      </c>
      <c r="Z1610">
        <v>1.08</v>
      </c>
      <c r="AA1610">
        <v>1.07</v>
      </c>
      <c r="AB1610">
        <v>1.07</v>
      </c>
      <c r="AC1610">
        <v>1.07</v>
      </c>
      <c r="AD1610">
        <v>1.08</v>
      </c>
      <c r="AE1610">
        <v>1.08</v>
      </c>
      <c r="AF1610">
        <v>1.08</v>
      </c>
      <c r="AG1610">
        <v>1.1000000000000001</v>
      </c>
      <c r="AH1610">
        <v>1.1100000000000001</v>
      </c>
      <c r="AI1610">
        <v>1.1100000000000001</v>
      </c>
      <c r="AJ1610">
        <v>1.1000000000000001</v>
      </c>
      <c r="AK1610">
        <v>1.1000000000000001</v>
      </c>
    </row>
    <row r="1611" spans="1:37" x14ac:dyDescent="0.3">
      <c r="A1611" s="86" t="str">
        <f t="shared" si="25"/>
        <v>SDGbaseTra_UrbAS_ERTPQXcptrp-l</v>
      </c>
      <c r="B1611" s="2" t="s">
        <v>222</v>
      </c>
      <c r="C1611" s="4" t="s">
        <v>233</v>
      </c>
      <c r="D1611" s="7" t="s">
        <v>120</v>
      </c>
      <c r="E1611" t="s">
        <v>176</v>
      </c>
      <c r="F1611">
        <v>0.95</v>
      </c>
      <c r="G1611">
        <v>0.95</v>
      </c>
      <c r="H1611">
        <v>0.95</v>
      </c>
      <c r="I1611">
        <v>0.95</v>
      </c>
      <c r="J1611">
        <v>0.95</v>
      </c>
      <c r="K1611">
        <v>0.95</v>
      </c>
      <c r="L1611">
        <v>0.95</v>
      </c>
      <c r="M1611">
        <v>0.95</v>
      </c>
      <c r="N1611">
        <v>0.94</v>
      </c>
      <c r="O1611">
        <v>0.95</v>
      </c>
      <c r="P1611">
        <v>0.94</v>
      </c>
      <c r="Q1611">
        <v>0.93</v>
      </c>
      <c r="R1611">
        <v>0.93</v>
      </c>
      <c r="S1611">
        <v>0.93</v>
      </c>
      <c r="T1611">
        <v>0.92</v>
      </c>
      <c r="U1611">
        <v>0.91</v>
      </c>
      <c r="V1611">
        <v>0.91</v>
      </c>
      <c r="W1611">
        <v>0.9</v>
      </c>
      <c r="X1611">
        <v>0.89</v>
      </c>
      <c r="Y1611">
        <v>0.87</v>
      </c>
      <c r="Z1611">
        <v>0.85</v>
      </c>
      <c r="AA1611">
        <v>0.84</v>
      </c>
      <c r="AB1611">
        <v>0.82</v>
      </c>
      <c r="AC1611">
        <v>0.81</v>
      </c>
      <c r="AD1611">
        <v>0.81</v>
      </c>
      <c r="AE1611">
        <v>0.8</v>
      </c>
      <c r="AF1611">
        <v>0.79</v>
      </c>
      <c r="AG1611">
        <v>0.8</v>
      </c>
      <c r="AH1611">
        <v>0.8</v>
      </c>
      <c r="AI1611">
        <v>0.8</v>
      </c>
      <c r="AJ1611">
        <v>0.81</v>
      </c>
      <c r="AK1611">
        <v>0.82</v>
      </c>
    </row>
    <row r="1612" spans="1:37" x14ac:dyDescent="0.3">
      <c r="A1612" s="86" t="str">
        <f t="shared" si="25"/>
        <v>SDGbaseTra_UrbAS_ERTPQXcftrp-l</v>
      </c>
      <c r="B1612" s="2" t="s">
        <v>222</v>
      </c>
      <c r="C1612" s="4" t="s">
        <v>233</v>
      </c>
      <c r="D1612" s="7" t="s">
        <v>120</v>
      </c>
      <c r="E1612" t="s">
        <v>177</v>
      </c>
      <c r="F1612">
        <v>1</v>
      </c>
      <c r="G1612">
        <v>0.98</v>
      </c>
      <c r="H1612">
        <v>0.98</v>
      </c>
      <c r="I1612">
        <v>1.01</v>
      </c>
      <c r="J1612">
        <v>1.03</v>
      </c>
      <c r="K1612">
        <v>1.04</v>
      </c>
      <c r="L1612">
        <v>1.02</v>
      </c>
      <c r="M1612">
        <v>1.02</v>
      </c>
      <c r="N1612">
        <v>1.02</v>
      </c>
      <c r="O1612">
        <v>1.02</v>
      </c>
      <c r="P1612">
        <v>1.02</v>
      </c>
      <c r="Q1612">
        <v>1.02</v>
      </c>
      <c r="R1612">
        <v>0.94</v>
      </c>
      <c r="S1612">
        <v>0.91</v>
      </c>
      <c r="T1612">
        <v>0.89</v>
      </c>
      <c r="U1612">
        <v>0.87</v>
      </c>
      <c r="V1612">
        <v>0.85</v>
      </c>
      <c r="W1612">
        <v>0.84</v>
      </c>
      <c r="X1612">
        <v>0.82</v>
      </c>
      <c r="Y1612">
        <v>0.86</v>
      </c>
      <c r="Z1612">
        <v>0.98</v>
      </c>
      <c r="AA1612">
        <v>1.0900000000000001</v>
      </c>
      <c r="AB1612">
        <v>1.06</v>
      </c>
      <c r="AC1612">
        <v>1.05</v>
      </c>
      <c r="AD1612">
        <v>1.05</v>
      </c>
      <c r="AE1612">
        <v>1.05</v>
      </c>
      <c r="AF1612">
        <v>1.06</v>
      </c>
      <c r="AG1612">
        <v>0.89</v>
      </c>
      <c r="AH1612">
        <v>0.82</v>
      </c>
      <c r="AI1612">
        <v>0.81</v>
      </c>
      <c r="AJ1612">
        <v>0.8</v>
      </c>
      <c r="AK1612">
        <v>0.8</v>
      </c>
    </row>
    <row r="1613" spans="1:37" x14ac:dyDescent="0.3">
      <c r="A1613" s="86" t="str">
        <f t="shared" si="25"/>
        <v>SDGbaseTra_UrbAS_ERTPQXcptrp-o</v>
      </c>
      <c r="B1613" s="2" t="s">
        <v>222</v>
      </c>
      <c r="C1613" s="4" t="s">
        <v>233</v>
      </c>
      <c r="D1613" s="7" t="s">
        <v>120</v>
      </c>
      <c r="E1613" t="s">
        <v>178</v>
      </c>
      <c r="F1613">
        <v>0.95</v>
      </c>
      <c r="G1613">
        <v>0.94</v>
      </c>
      <c r="H1613">
        <v>0.92</v>
      </c>
      <c r="I1613">
        <v>0.89</v>
      </c>
      <c r="J1613">
        <v>0.88</v>
      </c>
      <c r="K1613">
        <v>0.87</v>
      </c>
      <c r="L1613">
        <v>0.86</v>
      </c>
      <c r="M1613">
        <v>0.86</v>
      </c>
      <c r="N1613">
        <v>0.85</v>
      </c>
      <c r="O1613">
        <v>0.87</v>
      </c>
      <c r="P1613">
        <v>0.87</v>
      </c>
      <c r="Q1613">
        <v>0.87</v>
      </c>
      <c r="R1613">
        <v>0.88</v>
      </c>
      <c r="S1613">
        <v>0.88</v>
      </c>
      <c r="T1613">
        <v>0.88</v>
      </c>
      <c r="U1613">
        <v>0.88</v>
      </c>
      <c r="V1613">
        <v>0.88</v>
      </c>
      <c r="W1613">
        <v>0.88</v>
      </c>
      <c r="X1613">
        <v>0.88</v>
      </c>
      <c r="Y1613">
        <v>0.89</v>
      </c>
      <c r="Z1613">
        <v>0.89</v>
      </c>
      <c r="AA1613">
        <v>0.89</v>
      </c>
      <c r="AB1613">
        <v>0.9</v>
      </c>
      <c r="AC1613">
        <v>0.9</v>
      </c>
      <c r="AD1613">
        <v>0.89</v>
      </c>
      <c r="AE1613">
        <v>0.89</v>
      </c>
      <c r="AF1613">
        <v>0.89</v>
      </c>
      <c r="AG1613">
        <v>0.89</v>
      </c>
      <c r="AH1613">
        <v>0.89</v>
      </c>
      <c r="AI1613">
        <v>0.89</v>
      </c>
      <c r="AJ1613">
        <v>0.89</v>
      </c>
      <c r="AK1613">
        <v>0.89</v>
      </c>
    </row>
    <row r="1614" spans="1:37" x14ac:dyDescent="0.3">
      <c r="A1614" s="86" t="str">
        <f t="shared" si="25"/>
        <v>SDGbaseTra_UrbAS_ERTPQXcftrp-o</v>
      </c>
      <c r="B1614" s="2" t="s">
        <v>222</v>
      </c>
      <c r="C1614" s="4" t="s">
        <v>233</v>
      </c>
      <c r="D1614" s="7" t="s">
        <v>120</v>
      </c>
      <c r="E1614" t="s">
        <v>179</v>
      </c>
      <c r="F1614">
        <v>0.97</v>
      </c>
      <c r="G1614">
        <v>0.95</v>
      </c>
      <c r="H1614">
        <v>0.92</v>
      </c>
      <c r="I1614">
        <v>0.9</v>
      </c>
      <c r="J1614">
        <v>0.89</v>
      </c>
      <c r="K1614">
        <v>0.88</v>
      </c>
      <c r="L1614">
        <v>0.87</v>
      </c>
      <c r="M1614">
        <v>0.87</v>
      </c>
      <c r="N1614">
        <v>0.87</v>
      </c>
      <c r="O1614">
        <v>0.89</v>
      </c>
      <c r="P1614">
        <v>0.9</v>
      </c>
      <c r="Q1614">
        <v>0.9</v>
      </c>
      <c r="R1614">
        <v>0.9</v>
      </c>
      <c r="S1614">
        <v>0.9</v>
      </c>
      <c r="T1614">
        <v>0.9</v>
      </c>
      <c r="U1614">
        <v>0.9</v>
      </c>
      <c r="V1614">
        <v>0.9</v>
      </c>
      <c r="W1614">
        <v>0.9</v>
      </c>
      <c r="X1614">
        <v>0.9</v>
      </c>
      <c r="Y1614">
        <v>0.91</v>
      </c>
      <c r="Z1614">
        <v>0.92</v>
      </c>
      <c r="AA1614">
        <v>0.92</v>
      </c>
      <c r="AB1614">
        <v>0.92</v>
      </c>
      <c r="AC1614">
        <v>0.91</v>
      </c>
      <c r="AD1614">
        <v>0.92</v>
      </c>
      <c r="AE1614">
        <v>0.91</v>
      </c>
      <c r="AF1614">
        <v>0.91</v>
      </c>
      <c r="AG1614">
        <v>0.91</v>
      </c>
      <c r="AH1614">
        <v>0.91</v>
      </c>
      <c r="AI1614">
        <v>0.91</v>
      </c>
      <c r="AJ1614">
        <v>0.91</v>
      </c>
      <c r="AK1614">
        <v>0.91</v>
      </c>
    </row>
    <row r="1615" spans="1:37" x14ac:dyDescent="0.3">
      <c r="A1615" s="86" t="str">
        <f t="shared" si="25"/>
        <v>SDGbaseTra_UrbAS_ERTPQXcprtr</v>
      </c>
      <c r="B1615" s="2" t="s">
        <v>222</v>
      </c>
      <c r="C1615" s="4" t="s">
        <v>233</v>
      </c>
      <c r="D1615" s="7" t="s">
        <v>120</v>
      </c>
      <c r="E1615" t="s">
        <v>180</v>
      </c>
      <c r="F1615">
        <v>1</v>
      </c>
      <c r="G1615">
        <v>1.02</v>
      </c>
      <c r="H1615">
        <v>1.03</v>
      </c>
      <c r="I1615">
        <v>1.01</v>
      </c>
      <c r="J1615">
        <v>1</v>
      </c>
      <c r="K1615">
        <v>0.99</v>
      </c>
      <c r="L1615">
        <v>0.99</v>
      </c>
      <c r="M1615">
        <v>0.97</v>
      </c>
      <c r="N1615">
        <v>0.96</v>
      </c>
      <c r="O1615">
        <v>0.98</v>
      </c>
      <c r="P1615">
        <v>0.94</v>
      </c>
      <c r="Q1615">
        <v>0.89</v>
      </c>
      <c r="R1615">
        <v>0.83</v>
      </c>
      <c r="S1615">
        <v>0.78</v>
      </c>
      <c r="T1615">
        <v>0.73</v>
      </c>
      <c r="U1615">
        <v>0.68</v>
      </c>
      <c r="V1615">
        <v>0.64</v>
      </c>
      <c r="W1615">
        <v>0.6</v>
      </c>
      <c r="X1615">
        <v>0.55000000000000004</v>
      </c>
      <c r="Y1615">
        <v>0.52</v>
      </c>
      <c r="Z1615">
        <v>0.47</v>
      </c>
      <c r="AA1615">
        <v>0.43</v>
      </c>
      <c r="AB1615">
        <v>0.4</v>
      </c>
      <c r="AC1615">
        <v>0.37</v>
      </c>
      <c r="AD1615">
        <v>0.34</v>
      </c>
      <c r="AE1615">
        <v>0.32</v>
      </c>
      <c r="AF1615">
        <v>0.28999999999999998</v>
      </c>
      <c r="AG1615">
        <v>0.27</v>
      </c>
      <c r="AH1615">
        <v>0.25</v>
      </c>
      <c r="AI1615">
        <v>0.24</v>
      </c>
      <c r="AJ1615">
        <v>0.23</v>
      </c>
      <c r="AK1615">
        <v>0.21</v>
      </c>
    </row>
    <row r="1616" spans="1:37" x14ac:dyDescent="0.3">
      <c r="A1616" s="86" t="str">
        <f t="shared" si="25"/>
        <v>SDGbaseTra_UrbAS_ERTPQXctrps</v>
      </c>
      <c r="B1616" s="2" t="s">
        <v>222</v>
      </c>
      <c r="C1616" s="4" t="s">
        <v>233</v>
      </c>
      <c r="D1616" s="7" t="s">
        <v>120</v>
      </c>
      <c r="E1616" t="s">
        <v>181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0.99</v>
      </c>
      <c r="P1616">
        <v>0.99</v>
      </c>
      <c r="Q1616">
        <v>0.99</v>
      </c>
      <c r="R1616">
        <v>0.99</v>
      </c>
      <c r="S1616">
        <v>0.99</v>
      </c>
      <c r="T1616">
        <v>0.99</v>
      </c>
      <c r="U1616">
        <v>0.99</v>
      </c>
      <c r="V1616">
        <v>0.99</v>
      </c>
      <c r="W1616">
        <v>0.99</v>
      </c>
      <c r="X1616">
        <v>0.99</v>
      </c>
      <c r="Y1616">
        <v>0.98</v>
      </c>
      <c r="Z1616">
        <v>0.98</v>
      </c>
      <c r="AA1616">
        <v>0.99</v>
      </c>
      <c r="AB1616">
        <v>1</v>
      </c>
      <c r="AC1616">
        <v>1.01</v>
      </c>
      <c r="AD1616">
        <v>1.01</v>
      </c>
      <c r="AE1616">
        <v>1.02</v>
      </c>
      <c r="AF1616">
        <v>1.02</v>
      </c>
      <c r="AG1616">
        <v>1.01</v>
      </c>
      <c r="AH1616">
        <v>1.01</v>
      </c>
      <c r="AI1616">
        <v>1.01</v>
      </c>
      <c r="AJ1616">
        <v>1.01</v>
      </c>
      <c r="AK1616">
        <v>1.01</v>
      </c>
    </row>
    <row r="1617" spans="1:37" x14ac:dyDescent="0.3">
      <c r="A1617" s="86" t="str">
        <f t="shared" si="25"/>
        <v>SDGbaseTra_UrbAS_ERTPQXccomm</v>
      </c>
      <c r="B1617" s="2" t="s">
        <v>222</v>
      </c>
      <c r="C1617" s="4" t="s">
        <v>233</v>
      </c>
      <c r="D1617" s="7" t="s">
        <v>120</v>
      </c>
      <c r="E1617" t="s">
        <v>182</v>
      </c>
      <c r="F1617">
        <v>1</v>
      </c>
      <c r="G1617">
        <v>0.96</v>
      </c>
      <c r="H1617">
        <v>0.97</v>
      </c>
      <c r="I1617">
        <v>0.98</v>
      </c>
      <c r="J1617">
        <v>0.98</v>
      </c>
      <c r="K1617">
        <v>0.98</v>
      </c>
      <c r="L1617">
        <v>0.99</v>
      </c>
      <c r="M1617">
        <v>0.99</v>
      </c>
      <c r="N1617">
        <v>0.99</v>
      </c>
      <c r="O1617">
        <v>0.99</v>
      </c>
      <c r="P1617">
        <v>1</v>
      </c>
      <c r="Q1617">
        <v>1</v>
      </c>
      <c r="R1617">
        <v>1.01</v>
      </c>
      <c r="S1617">
        <v>1.01</v>
      </c>
      <c r="T1617">
        <v>1.01</v>
      </c>
      <c r="U1617">
        <v>1.01</v>
      </c>
      <c r="V1617">
        <v>1.02</v>
      </c>
      <c r="W1617">
        <v>1.02</v>
      </c>
      <c r="X1617">
        <v>1.02</v>
      </c>
      <c r="Y1617">
        <v>1.01</v>
      </c>
      <c r="Z1617">
        <v>0.99</v>
      </c>
      <c r="AA1617">
        <v>0.98</v>
      </c>
      <c r="AB1617">
        <v>0.98</v>
      </c>
      <c r="AC1617">
        <v>0.99</v>
      </c>
      <c r="AD1617">
        <v>0.99</v>
      </c>
      <c r="AE1617">
        <v>0.99</v>
      </c>
      <c r="AF1617">
        <v>0.99</v>
      </c>
      <c r="AG1617">
        <v>1.01</v>
      </c>
      <c r="AH1617">
        <v>1.03</v>
      </c>
      <c r="AI1617">
        <v>1.03</v>
      </c>
      <c r="AJ1617">
        <v>1.03</v>
      </c>
      <c r="AK1617">
        <v>1.03</v>
      </c>
    </row>
    <row r="1618" spans="1:37" x14ac:dyDescent="0.3">
      <c r="A1618" s="86" t="str">
        <f t="shared" si="25"/>
        <v>SDGbaseTra_UrbAS_ERTPQXcfsrv</v>
      </c>
      <c r="B1618" s="2" t="s">
        <v>222</v>
      </c>
      <c r="C1618" s="4" t="s">
        <v>233</v>
      </c>
      <c r="D1618" s="7" t="s">
        <v>120</v>
      </c>
      <c r="E1618" t="s">
        <v>183</v>
      </c>
      <c r="F1618">
        <v>1.04</v>
      </c>
      <c r="G1618">
        <v>1.01</v>
      </c>
      <c r="H1618">
        <v>1.01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1.01</v>
      </c>
      <c r="S1618">
        <v>1.02</v>
      </c>
      <c r="T1618">
        <v>1.03</v>
      </c>
      <c r="U1618">
        <v>1.04</v>
      </c>
      <c r="V1618">
        <v>1.04</v>
      </c>
      <c r="W1618">
        <v>1.05</v>
      </c>
      <c r="X1618">
        <v>1.05</v>
      </c>
      <c r="Y1618">
        <v>1.02</v>
      </c>
      <c r="Z1618">
        <v>0.99</v>
      </c>
      <c r="AA1618">
        <v>0.97</v>
      </c>
      <c r="AB1618">
        <v>0.97</v>
      </c>
      <c r="AC1618">
        <v>0.98</v>
      </c>
      <c r="AD1618">
        <v>0.98</v>
      </c>
      <c r="AE1618">
        <v>0.98</v>
      </c>
      <c r="AF1618">
        <v>0.98</v>
      </c>
      <c r="AG1618">
        <v>1.02</v>
      </c>
      <c r="AH1618">
        <v>1.03</v>
      </c>
      <c r="AI1618">
        <v>1.03</v>
      </c>
      <c r="AJ1618">
        <v>1.02</v>
      </c>
      <c r="AK1618">
        <v>1.01</v>
      </c>
    </row>
    <row r="1619" spans="1:37" x14ac:dyDescent="0.3">
      <c r="A1619" s="86" t="str">
        <f t="shared" si="25"/>
        <v>SDGbaseTra_UrbAS_ERTPQXcbsrv</v>
      </c>
      <c r="B1619" s="2" t="s">
        <v>222</v>
      </c>
      <c r="C1619" s="4" t="s">
        <v>233</v>
      </c>
      <c r="D1619" s="7" t="s">
        <v>120</v>
      </c>
      <c r="E1619" t="s">
        <v>118</v>
      </c>
      <c r="F1619">
        <v>1.04</v>
      </c>
      <c r="G1619">
        <v>1.01</v>
      </c>
      <c r="H1619">
        <v>1.01</v>
      </c>
      <c r="I1619">
        <v>1.02</v>
      </c>
      <c r="J1619">
        <v>1.02</v>
      </c>
      <c r="K1619">
        <v>1.02</v>
      </c>
      <c r="L1619">
        <v>1.02</v>
      </c>
      <c r="M1619">
        <v>1.02</v>
      </c>
      <c r="N1619">
        <v>1.02</v>
      </c>
      <c r="O1619">
        <v>1.02</v>
      </c>
      <c r="P1619">
        <v>1.02</v>
      </c>
      <c r="Q1619">
        <v>1.03</v>
      </c>
      <c r="R1619">
        <v>1.03</v>
      </c>
      <c r="S1619">
        <v>1.03</v>
      </c>
      <c r="T1619">
        <v>1.04</v>
      </c>
      <c r="U1619">
        <v>1.04</v>
      </c>
      <c r="V1619">
        <v>1.04</v>
      </c>
      <c r="W1619">
        <v>1.04</v>
      </c>
      <c r="X1619">
        <v>1.04</v>
      </c>
      <c r="Y1619">
        <v>1.04</v>
      </c>
      <c r="Z1619">
        <v>1.03</v>
      </c>
      <c r="AA1619">
        <v>1.02</v>
      </c>
      <c r="AB1619">
        <v>1.02</v>
      </c>
      <c r="AC1619">
        <v>1.02</v>
      </c>
      <c r="AD1619">
        <v>1.02</v>
      </c>
      <c r="AE1619">
        <v>1.02</v>
      </c>
      <c r="AF1619">
        <v>1.02</v>
      </c>
      <c r="AG1619">
        <v>1.04</v>
      </c>
      <c r="AH1619">
        <v>1.04</v>
      </c>
      <c r="AI1619">
        <v>1.04</v>
      </c>
      <c r="AJ1619">
        <v>1.04</v>
      </c>
      <c r="AK1619">
        <v>1.04</v>
      </c>
    </row>
    <row r="1620" spans="1:37" x14ac:dyDescent="0.3">
      <c r="A1620" s="86" t="str">
        <f t="shared" si="25"/>
        <v>SDGbaseTra_UrbAS_ERTPQXcgsrv</v>
      </c>
      <c r="B1620" s="2" t="s">
        <v>222</v>
      </c>
      <c r="C1620" s="4" t="s">
        <v>233</v>
      </c>
      <c r="D1620" s="7" t="s">
        <v>120</v>
      </c>
      <c r="E1620" t="s">
        <v>184</v>
      </c>
      <c r="F1620">
        <v>1.02</v>
      </c>
      <c r="G1620">
        <v>1.04</v>
      </c>
      <c r="H1620">
        <v>1.04</v>
      </c>
      <c r="I1620">
        <v>1.07</v>
      </c>
      <c r="J1620">
        <v>1.1399999999999999</v>
      </c>
      <c r="K1620">
        <v>1.1599999999999999</v>
      </c>
      <c r="L1620">
        <v>1.17</v>
      </c>
      <c r="M1620">
        <v>1.19</v>
      </c>
      <c r="N1620">
        <v>1.21</v>
      </c>
      <c r="O1620">
        <v>1.22</v>
      </c>
      <c r="P1620">
        <v>1.25</v>
      </c>
      <c r="Q1620">
        <v>1.28</v>
      </c>
      <c r="R1620">
        <v>1.27</v>
      </c>
      <c r="S1620">
        <v>1.27</v>
      </c>
      <c r="T1620">
        <v>1.26</v>
      </c>
      <c r="U1620">
        <v>1.26</v>
      </c>
      <c r="V1620">
        <v>1.26</v>
      </c>
      <c r="W1620">
        <v>1.26</v>
      </c>
      <c r="X1620">
        <v>1.26</v>
      </c>
      <c r="Y1620">
        <v>1.25</v>
      </c>
      <c r="Z1620">
        <v>1.26</v>
      </c>
      <c r="AA1620">
        <v>1.27</v>
      </c>
      <c r="AB1620">
        <v>1.28</v>
      </c>
      <c r="AC1620">
        <v>1.28</v>
      </c>
      <c r="AD1620">
        <v>1.28</v>
      </c>
      <c r="AE1620">
        <v>1.29</v>
      </c>
      <c r="AF1620">
        <v>1.29</v>
      </c>
      <c r="AG1620">
        <v>1.29</v>
      </c>
      <c r="AH1620">
        <v>1.26</v>
      </c>
      <c r="AI1620">
        <v>1.24</v>
      </c>
      <c r="AJ1620">
        <v>1.23</v>
      </c>
      <c r="AK1620">
        <v>1.22</v>
      </c>
    </row>
    <row r="1621" spans="1:37" x14ac:dyDescent="0.3">
      <c r="A1621" s="86" t="str">
        <f t="shared" si="25"/>
        <v>SDGbaseTra_UrbAS_ERTPQXcosrv</v>
      </c>
      <c r="B1621" s="2" t="s">
        <v>222</v>
      </c>
      <c r="C1621" s="4" t="s">
        <v>233</v>
      </c>
      <c r="D1621" s="7" t="s">
        <v>120</v>
      </c>
      <c r="E1621" t="s">
        <v>185</v>
      </c>
      <c r="F1621">
        <v>1.07</v>
      </c>
      <c r="G1621">
        <v>1.1399999999999999</v>
      </c>
      <c r="H1621">
        <v>1.1299999999999999</v>
      </c>
      <c r="I1621">
        <v>1.1200000000000001</v>
      </c>
      <c r="J1621">
        <v>1.1200000000000001</v>
      </c>
      <c r="K1621">
        <v>1.1100000000000001</v>
      </c>
      <c r="L1621">
        <v>1.1100000000000001</v>
      </c>
      <c r="M1621">
        <v>1.1100000000000001</v>
      </c>
      <c r="N1621">
        <v>1.1100000000000001</v>
      </c>
      <c r="O1621">
        <v>1.1100000000000001</v>
      </c>
      <c r="P1621">
        <v>1.1100000000000001</v>
      </c>
      <c r="Q1621">
        <v>1.1200000000000001</v>
      </c>
      <c r="R1621">
        <v>1.1299999999999999</v>
      </c>
      <c r="S1621">
        <v>1.1299999999999999</v>
      </c>
      <c r="T1621">
        <v>1.1399999999999999</v>
      </c>
      <c r="U1621">
        <v>1.1399999999999999</v>
      </c>
      <c r="V1621">
        <v>1.1499999999999999</v>
      </c>
      <c r="W1621">
        <v>1.1499999999999999</v>
      </c>
      <c r="X1621">
        <v>1.1499999999999999</v>
      </c>
      <c r="Y1621">
        <v>1.1399999999999999</v>
      </c>
      <c r="Z1621">
        <v>1.1100000000000001</v>
      </c>
      <c r="AA1621">
        <v>1.1000000000000001</v>
      </c>
      <c r="AB1621">
        <v>1.1000000000000001</v>
      </c>
      <c r="AC1621">
        <v>1.1000000000000001</v>
      </c>
      <c r="AD1621">
        <v>1.1000000000000001</v>
      </c>
      <c r="AE1621">
        <v>1.1000000000000001</v>
      </c>
      <c r="AF1621">
        <v>1.1000000000000001</v>
      </c>
      <c r="AG1621">
        <v>1.1299999999999999</v>
      </c>
      <c r="AH1621">
        <v>1.1499999999999999</v>
      </c>
      <c r="AI1621">
        <v>1.1499999999999999</v>
      </c>
      <c r="AJ1621">
        <v>1.1499999999999999</v>
      </c>
      <c r="AK1621">
        <v>1.1499999999999999</v>
      </c>
    </row>
    <row r="1622" spans="1:37" x14ac:dyDescent="0.3">
      <c r="A1622" s="86" t="str">
        <f t="shared" si="25"/>
        <v>SDGbaseTra_UrbAS_ERTPQXcimpt</v>
      </c>
      <c r="B1622" s="2" t="s">
        <v>222</v>
      </c>
      <c r="C1622" s="4" t="s">
        <v>233</v>
      </c>
      <c r="D1622" s="7" t="s">
        <v>120</v>
      </c>
      <c r="E1622" t="s">
        <v>119</v>
      </c>
      <c r="F1622">
        <v>1.01</v>
      </c>
      <c r="G1622">
        <v>1.04</v>
      </c>
      <c r="H1622">
        <v>1.05</v>
      </c>
      <c r="I1622">
        <v>1.05</v>
      </c>
      <c r="J1622">
        <v>1.04</v>
      </c>
      <c r="K1622">
        <v>1.05</v>
      </c>
      <c r="L1622">
        <v>1.05</v>
      </c>
      <c r="M1622">
        <v>1.05</v>
      </c>
      <c r="N1622">
        <v>1.06</v>
      </c>
      <c r="O1622">
        <v>1.0900000000000001</v>
      </c>
      <c r="P1622">
        <v>1.1000000000000001</v>
      </c>
      <c r="Q1622">
        <v>1.1000000000000001</v>
      </c>
      <c r="R1622">
        <v>1.1000000000000001</v>
      </c>
      <c r="S1622">
        <v>1.1000000000000001</v>
      </c>
      <c r="T1622">
        <v>1.1000000000000001</v>
      </c>
      <c r="U1622">
        <v>1.1000000000000001</v>
      </c>
      <c r="V1622">
        <v>1.1000000000000001</v>
      </c>
      <c r="W1622">
        <v>1.1000000000000001</v>
      </c>
      <c r="X1622">
        <v>1.1000000000000001</v>
      </c>
      <c r="Y1622">
        <v>1.1200000000000001</v>
      </c>
      <c r="Z1622">
        <v>1.1200000000000001</v>
      </c>
      <c r="AA1622">
        <v>1.1200000000000001</v>
      </c>
      <c r="AB1622">
        <v>1.1200000000000001</v>
      </c>
      <c r="AC1622">
        <v>1.1200000000000001</v>
      </c>
      <c r="AD1622">
        <v>1.1200000000000001</v>
      </c>
      <c r="AE1622">
        <v>1.1200000000000001</v>
      </c>
      <c r="AF1622">
        <v>1.1100000000000001</v>
      </c>
      <c r="AG1622">
        <v>1.1000000000000001</v>
      </c>
      <c r="AH1622">
        <v>1.0900000000000001</v>
      </c>
      <c r="AI1622">
        <v>1.08</v>
      </c>
      <c r="AJ1622">
        <v>1.08</v>
      </c>
      <c r="AK1622">
        <v>1.07</v>
      </c>
    </row>
    <row r="1623" spans="1:37" x14ac:dyDescent="0.3">
      <c r="A1623" s="86" t="str">
        <f t="shared" si="25"/>
        <v>SDGbaseTra_UrbAS_ERTC_InvValctext</v>
      </c>
      <c r="B1623" s="2" t="s">
        <v>222</v>
      </c>
      <c r="C1623" s="4" t="s">
        <v>233</v>
      </c>
      <c r="D1623" s="7" t="s">
        <v>186</v>
      </c>
      <c r="E1623" t="s">
        <v>102</v>
      </c>
      <c r="F1623">
        <v>0.03</v>
      </c>
      <c r="G1623">
        <v>0.03</v>
      </c>
      <c r="H1623">
        <v>0.03</v>
      </c>
      <c r="I1623">
        <v>0.03</v>
      </c>
      <c r="J1623">
        <v>0.03</v>
      </c>
      <c r="K1623">
        <v>0.03</v>
      </c>
      <c r="L1623">
        <v>0.03</v>
      </c>
      <c r="M1623">
        <v>0.04</v>
      </c>
      <c r="N1623">
        <v>0.04</v>
      </c>
      <c r="O1623">
        <v>0.04</v>
      </c>
      <c r="P1623">
        <v>0.04</v>
      </c>
      <c r="Q1623">
        <v>0.04</v>
      </c>
      <c r="R1623">
        <v>0.04</v>
      </c>
      <c r="S1623">
        <v>0.04</v>
      </c>
      <c r="T1623">
        <v>0.04</v>
      </c>
      <c r="U1623">
        <v>0.05</v>
      </c>
      <c r="V1623">
        <v>0.05</v>
      </c>
      <c r="W1623">
        <v>0.05</v>
      </c>
      <c r="X1623">
        <v>0.05</v>
      </c>
      <c r="Y1623">
        <v>0.05</v>
      </c>
      <c r="Z1623">
        <v>0.05</v>
      </c>
      <c r="AA1623">
        <v>0.06</v>
      </c>
      <c r="AB1623">
        <v>0.06</v>
      </c>
      <c r="AC1623">
        <v>0.06</v>
      </c>
      <c r="AD1623">
        <v>0.06</v>
      </c>
      <c r="AE1623">
        <v>0.06</v>
      </c>
      <c r="AF1623">
        <v>7.0000000000000007E-2</v>
      </c>
      <c r="AG1623">
        <v>7.0000000000000007E-2</v>
      </c>
      <c r="AH1623">
        <v>0.06</v>
      </c>
      <c r="AI1623">
        <v>0.06</v>
      </c>
      <c r="AJ1623">
        <v>0.06</v>
      </c>
      <c r="AK1623">
        <v>0.06</v>
      </c>
    </row>
    <row r="1624" spans="1:37" x14ac:dyDescent="0.3">
      <c r="A1624" s="86" t="str">
        <f t="shared" si="25"/>
        <v>SDGbaseTra_UrbAS_ERTC_InvValcleat</v>
      </c>
      <c r="B1624" s="2" t="s">
        <v>222</v>
      </c>
      <c r="C1624" s="4" t="s">
        <v>233</v>
      </c>
      <c r="D1624" s="7" t="s">
        <v>186</v>
      </c>
      <c r="E1624" t="s">
        <v>103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</row>
    <row r="1625" spans="1:37" x14ac:dyDescent="0.3">
      <c r="A1625" s="86" t="str">
        <f t="shared" si="25"/>
        <v>SDGbaseTra_UrbAS_ERTC_InvValcprnt</v>
      </c>
      <c r="B1625" s="2" t="s">
        <v>222</v>
      </c>
      <c r="C1625" s="4" t="s">
        <v>233</v>
      </c>
      <c r="D1625" s="7" t="s">
        <v>186</v>
      </c>
      <c r="E1625" t="s">
        <v>104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</row>
    <row r="1626" spans="1:37" x14ac:dyDescent="0.3">
      <c r="A1626" s="86" t="str">
        <f t="shared" si="25"/>
        <v>SDGbaseTra_UrbAS_ERTC_InvValcrubb</v>
      </c>
      <c r="B1626" s="2" t="s">
        <v>222</v>
      </c>
      <c r="C1626" s="4" t="s">
        <v>233</v>
      </c>
      <c r="D1626" s="7" t="s">
        <v>186</v>
      </c>
      <c r="E1626" t="s">
        <v>105</v>
      </c>
      <c r="F1626">
        <v>0.01</v>
      </c>
      <c r="G1626">
        <v>0.01</v>
      </c>
      <c r="H1626">
        <v>0.01</v>
      </c>
      <c r="I1626">
        <v>0.01</v>
      </c>
      <c r="J1626">
        <v>0.01</v>
      </c>
      <c r="K1626">
        <v>0.01</v>
      </c>
      <c r="L1626">
        <v>0.01</v>
      </c>
      <c r="M1626">
        <v>0.01</v>
      </c>
      <c r="N1626">
        <v>0.01</v>
      </c>
      <c r="O1626">
        <v>0.01</v>
      </c>
      <c r="P1626">
        <v>0.01</v>
      </c>
      <c r="Q1626">
        <v>0.01</v>
      </c>
      <c r="R1626">
        <v>0.01</v>
      </c>
      <c r="S1626">
        <v>0.01</v>
      </c>
      <c r="T1626">
        <v>0.01</v>
      </c>
      <c r="U1626">
        <v>0.01</v>
      </c>
      <c r="V1626">
        <v>0.01</v>
      </c>
      <c r="W1626">
        <v>0.01</v>
      </c>
      <c r="X1626">
        <v>0.01</v>
      </c>
      <c r="Y1626">
        <v>0.01</v>
      </c>
      <c r="Z1626">
        <v>0.01</v>
      </c>
      <c r="AA1626">
        <v>0.01</v>
      </c>
      <c r="AB1626">
        <v>0.01</v>
      </c>
      <c r="AC1626">
        <v>0.01</v>
      </c>
      <c r="AD1626">
        <v>0.01</v>
      </c>
      <c r="AE1626">
        <v>0.01</v>
      </c>
      <c r="AF1626">
        <v>0.01</v>
      </c>
      <c r="AG1626">
        <v>0.01</v>
      </c>
      <c r="AH1626">
        <v>0.01</v>
      </c>
      <c r="AI1626">
        <v>0.01</v>
      </c>
      <c r="AJ1626">
        <v>0.01</v>
      </c>
      <c r="AK1626">
        <v>0.01</v>
      </c>
    </row>
    <row r="1627" spans="1:37" x14ac:dyDescent="0.3">
      <c r="A1627" s="86" t="str">
        <f t="shared" si="25"/>
        <v>SDGbaseTra_UrbAS_ERTC_InvValcplas</v>
      </c>
      <c r="B1627" s="2" t="s">
        <v>222</v>
      </c>
      <c r="C1627" s="4" t="s">
        <v>233</v>
      </c>
      <c r="D1627" s="7" t="s">
        <v>186</v>
      </c>
      <c r="E1627" t="s">
        <v>106</v>
      </c>
      <c r="F1627">
        <v>0.01</v>
      </c>
      <c r="G1627">
        <v>0.01</v>
      </c>
      <c r="H1627">
        <v>0.01</v>
      </c>
      <c r="I1627">
        <v>0.01</v>
      </c>
      <c r="J1627">
        <v>0.01</v>
      </c>
      <c r="K1627">
        <v>0.01</v>
      </c>
      <c r="L1627">
        <v>0.01</v>
      </c>
      <c r="M1627">
        <v>0.02</v>
      </c>
      <c r="N1627">
        <v>0.02</v>
      </c>
      <c r="O1627">
        <v>0.02</v>
      </c>
      <c r="P1627">
        <v>0.02</v>
      </c>
      <c r="Q1627">
        <v>0.02</v>
      </c>
      <c r="R1627">
        <v>0.02</v>
      </c>
      <c r="S1627">
        <v>0.02</v>
      </c>
      <c r="T1627">
        <v>0.02</v>
      </c>
      <c r="U1627">
        <v>0.02</v>
      </c>
      <c r="V1627">
        <v>0.02</v>
      </c>
      <c r="W1627">
        <v>0.02</v>
      </c>
      <c r="X1627">
        <v>0.02</v>
      </c>
      <c r="Y1627">
        <v>0.02</v>
      </c>
      <c r="Z1627">
        <v>0.02</v>
      </c>
      <c r="AA1627">
        <v>0.03</v>
      </c>
      <c r="AB1627">
        <v>0.03</v>
      </c>
      <c r="AC1627">
        <v>0.03</v>
      </c>
      <c r="AD1627">
        <v>0.03</v>
      </c>
      <c r="AE1627">
        <v>0.03</v>
      </c>
      <c r="AF1627">
        <v>0.03</v>
      </c>
      <c r="AG1627">
        <v>0.03</v>
      </c>
      <c r="AH1627">
        <v>0.03</v>
      </c>
      <c r="AI1627">
        <v>0.03</v>
      </c>
      <c r="AJ1627">
        <v>0.03</v>
      </c>
      <c r="AK1627">
        <v>0.03</v>
      </c>
    </row>
    <row r="1628" spans="1:37" x14ac:dyDescent="0.3">
      <c r="A1628" s="86" t="str">
        <f t="shared" si="25"/>
        <v>SDGbaseTra_UrbAS_ERTC_InvValcnmet</v>
      </c>
      <c r="B1628" s="2" t="s">
        <v>222</v>
      </c>
      <c r="C1628" s="4" t="s">
        <v>233</v>
      </c>
      <c r="D1628" s="7" t="s">
        <v>186</v>
      </c>
      <c r="E1628" t="s">
        <v>107</v>
      </c>
      <c r="F1628">
        <v>0.03</v>
      </c>
      <c r="G1628">
        <v>0.03</v>
      </c>
      <c r="H1628">
        <v>0.03</v>
      </c>
      <c r="I1628">
        <v>0.03</v>
      </c>
      <c r="J1628">
        <v>0.03</v>
      </c>
      <c r="K1628">
        <v>0.03</v>
      </c>
      <c r="L1628">
        <v>0.03</v>
      </c>
      <c r="M1628">
        <v>0.03</v>
      </c>
      <c r="N1628">
        <v>0.03</v>
      </c>
      <c r="O1628">
        <v>0.03</v>
      </c>
      <c r="P1628">
        <v>0.03</v>
      </c>
      <c r="Q1628">
        <v>0.04</v>
      </c>
      <c r="R1628">
        <v>0.04</v>
      </c>
      <c r="S1628">
        <v>0.04</v>
      </c>
      <c r="T1628">
        <v>0.04</v>
      </c>
      <c r="U1628">
        <v>0.04</v>
      </c>
      <c r="V1628">
        <v>0.04</v>
      </c>
      <c r="W1628">
        <v>0.04</v>
      </c>
      <c r="X1628">
        <v>0.04</v>
      </c>
      <c r="Y1628">
        <v>0.04</v>
      </c>
      <c r="Z1628">
        <v>0.05</v>
      </c>
      <c r="AA1628">
        <v>0.05</v>
      </c>
      <c r="AB1628">
        <v>0.05</v>
      </c>
      <c r="AC1628">
        <v>0.05</v>
      </c>
      <c r="AD1628">
        <v>0.05</v>
      </c>
      <c r="AE1628">
        <v>0.05</v>
      </c>
      <c r="AF1628">
        <v>0.05</v>
      </c>
      <c r="AG1628">
        <v>0.06</v>
      </c>
      <c r="AH1628">
        <v>0.06</v>
      </c>
      <c r="AI1628">
        <v>0.06</v>
      </c>
      <c r="AJ1628">
        <v>0.06</v>
      </c>
      <c r="AK1628">
        <v>0.06</v>
      </c>
    </row>
    <row r="1629" spans="1:37" x14ac:dyDescent="0.3">
      <c r="A1629" s="86" t="str">
        <f t="shared" si="25"/>
        <v>SDGbaseTra_UrbAS_ERTC_InvValcnfrm</v>
      </c>
      <c r="B1629" s="2" t="s">
        <v>222</v>
      </c>
      <c r="C1629" s="4" t="s">
        <v>233</v>
      </c>
      <c r="D1629" s="7" t="s">
        <v>186</v>
      </c>
      <c r="E1629" t="s">
        <v>108</v>
      </c>
      <c r="F1629">
        <v>1.58</v>
      </c>
      <c r="G1629">
        <v>1.49</v>
      </c>
      <c r="H1629">
        <v>1.6</v>
      </c>
      <c r="I1629">
        <v>1.74</v>
      </c>
      <c r="J1629">
        <v>1.83</v>
      </c>
      <c r="K1629">
        <v>1.89</v>
      </c>
      <c r="L1629">
        <v>1.94</v>
      </c>
      <c r="M1629">
        <v>1.93</v>
      </c>
      <c r="N1629">
        <v>1.94</v>
      </c>
      <c r="O1629">
        <v>1.92</v>
      </c>
      <c r="P1629">
        <v>1.94</v>
      </c>
      <c r="Q1629">
        <v>1.99</v>
      </c>
      <c r="R1629">
        <v>2.0099999999999998</v>
      </c>
      <c r="S1629">
        <v>2.0699999999999998</v>
      </c>
      <c r="T1629">
        <v>2.14</v>
      </c>
      <c r="U1629">
        <v>2.21</v>
      </c>
      <c r="V1629">
        <v>2.2400000000000002</v>
      </c>
      <c r="W1629">
        <v>2.2799999999999998</v>
      </c>
      <c r="X1629">
        <v>2.37</v>
      </c>
      <c r="Y1629">
        <v>2.91</v>
      </c>
      <c r="Z1629">
        <v>3.35</v>
      </c>
      <c r="AA1629">
        <v>3.51</v>
      </c>
      <c r="AB1629">
        <v>3.67</v>
      </c>
      <c r="AC1629">
        <v>3.79</v>
      </c>
      <c r="AD1629">
        <v>3.88</v>
      </c>
      <c r="AE1629">
        <v>3.96</v>
      </c>
      <c r="AF1629">
        <v>4.05</v>
      </c>
      <c r="AG1629">
        <v>3.75</v>
      </c>
      <c r="AH1629">
        <v>3.86</v>
      </c>
      <c r="AI1629">
        <v>4.1100000000000003</v>
      </c>
      <c r="AJ1629">
        <v>4.2300000000000004</v>
      </c>
      <c r="AK1629">
        <v>4.3099999999999996</v>
      </c>
    </row>
    <row r="1630" spans="1:37" x14ac:dyDescent="0.3">
      <c r="A1630" s="86" t="str">
        <f t="shared" si="25"/>
        <v>SDGbaseTra_UrbAS_ERTC_InvValcmetp</v>
      </c>
      <c r="B1630" s="2" t="s">
        <v>222</v>
      </c>
      <c r="C1630" s="4" t="s">
        <v>233</v>
      </c>
      <c r="D1630" s="7" t="s">
        <v>186</v>
      </c>
      <c r="E1630" t="s">
        <v>109</v>
      </c>
      <c r="F1630">
        <v>2.84</v>
      </c>
      <c r="G1630">
        <v>2.77</v>
      </c>
      <c r="H1630">
        <v>2.87</v>
      </c>
      <c r="I1630">
        <v>3.01</v>
      </c>
      <c r="J1630">
        <v>3.09</v>
      </c>
      <c r="K1630">
        <v>3.15</v>
      </c>
      <c r="L1630">
        <v>3.21</v>
      </c>
      <c r="M1630">
        <v>3.28</v>
      </c>
      <c r="N1630">
        <v>3.36</v>
      </c>
      <c r="O1630">
        <v>3.43</v>
      </c>
      <c r="P1630">
        <v>3.52</v>
      </c>
      <c r="Q1630">
        <v>3.62</v>
      </c>
      <c r="R1630">
        <v>3.67</v>
      </c>
      <c r="S1630">
        <v>3.78</v>
      </c>
      <c r="T1630">
        <v>3.91</v>
      </c>
      <c r="U1630">
        <v>4.05</v>
      </c>
      <c r="V1630">
        <v>4.16</v>
      </c>
      <c r="W1630">
        <v>4.3</v>
      </c>
      <c r="X1630">
        <v>4.5</v>
      </c>
      <c r="Y1630">
        <v>5.6</v>
      </c>
      <c r="Z1630">
        <v>6.43</v>
      </c>
      <c r="AA1630">
        <v>6.67</v>
      </c>
      <c r="AB1630">
        <v>6.55</v>
      </c>
      <c r="AC1630">
        <v>6.54</v>
      </c>
      <c r="AD1630">
        <v>6.66</v>
      </c>
      <c r="AE1630">
        <v>6.82</v>
      </c>
      <c r="AF1630">
        <v>7.02</v>
      </c>
      <c r="AG1630">
        <v>6.35</v>
      </c>
      <c r="AH1630">
        <v>6</v>
      </c>
      <c r="AI1630">
        <v>5.98</v>
      </c>
      <c r="AJ1630">
        <v>5.97</v>
      </c>
      <c r="AK1630">
        <v>5.95</v>
      </c>
    </row>
    <row r="1631" spans="1:37" x14ac:dyDescent="0.3">
      <c r="A1631" s="86" t="str">
        <f t="shared" si="25"/>
        <v>SDGbaseTra_UrbAS_ERTC_InvValcmach</v>
      </c>
      <c r="B1631" s="2" t="s">
        <v>222</v>
      </c>
      <c r="C1631" s="4" t="s">
        <v>233</v>
      </c>
      <c r="D1631" s="7" t="s">
        <v>186</v>
      </c>
      <c r="E1631" t="s">
        <v>110</v>
      </c>
      <c r="F1631">
        <v>159.36000000000001</v>
      </c>
      <c r="G1631">
        <v>150.57</v>
      </c>
      <c r="H1631">
        <v>156.72</v>
      </c>
      <c r="I1631">
        <v>163.94</v>
      </c>
      <c r="J1631">
        <v>167.63</v>
      </c>
      <c r="K1631">
        <v>171.28</v>
      </c>
      <c r="L1631">
        <v>175.44</v>
      </c>
      <c r="M1631">
        <v>179.51</v>
      </c>
      <c r="N1631">
        <v>184.16</v>
      </c>
      <c r="O1631">
        <v>190.89</v>
      </c>
      <c r="P1631">
        <v>196.95</v>
      </c>
      <c r="Q1631">
        <v>202.58</v>
      </c>
      <c r="R1631">
        <v>205.11</v>
      </c>
      <c r="S1631">
        <v>211.92</v>
      </c>
      <c r="T1631">
        <v>219.15</v>
      </c>
      <c r="U1631">
        <v>227.42</v>
      </c>
      <c r="V1631">
        <v>234.92</v>
      </c>
      <c r="W1631">
        <v>243.27</v>
      </c>
      <c r="X1631">
        <v>252.76</v>
      </c>
      <c r="Y1631">
        <v>284.82</v>
      </c>
      <c r="Z1631">
        <v>310.29000000000002</v>
      </c>
      <c r="AA1631">
        <v>320.95999999999998</v>
      </c>
      <c r="AB1631">
        <v>325.89</v>
      </c>
      <c r="AC1631">
        <v>331.5</v>
      </c>
      <c r="AD1631">
        <v>339.25</v>
      </c>
      <c r="AE1631">
        <v>347.85</v>
      </c>
      <c r="AF1631">
        <v>357.68</v>
      </c>
      <c r="AG1631">
        <v>346.63</v>
      </c>
      <c r="AH1631">
        <v>340.6</v>
      </c>
      <c r="AI1631">
        <v>342.2</v>
      </c>
      <c r="AJ1631">
        <v>342.75</v>
      </c>
      <c r="AK1631">
        <v>342.33</v>
      </c>
    </row>
    <row r="1632" spans="1:37" x14ac:dyDescent="0.3">
      <c r="A1632" s="86" t="str">
        <f t="shared" si="25"/>
        <v>SDGbaseTra_UrbAS_ERTC_InvValcemch</v>
      </c>
      <c r="B1632" s="2" t="s">
        <v>222</v>
      </c>
      <c r="C1632" s="4" t="s">
        <v>233</v>
      </c>
      <c r="D1632" s="7" t="s">
        <v>186</v>
      </c>
      <c r="E1632" t="s">
        <v>111</v>
      </c>
      <c r="F1632">
        <v>74.739999999999995</v>
      </c>
      <c r="G1632">
        <v>69.56</v>
      </c>
      <c r="H1632">
        <v>72.569999999999993</v>
      </c>
      <c r="I1632">
        <v>76.03</v>
      </c>
      <c r="J1632">
        <v>77.83</v>
      </c>
      <c r="K1632">
        <v>79.63</v>
      </c>
      <c r="L1632">
        <v>81.59</v>
      </c>
      <c r="M1632">
        <v>83.45</v>
      </c>
      <c r="N1632">
        <v>85.61</v>
      </c>
      <c r="O1632">
        <v>88.6</v>
      </c>
      <c r="P1632">
        <v>91.43</v>
      </c>
      <c r="Q1632">
        <v>94.1</v>
      </c>
      <c r="R1632">
        <v>95.25</v>
      </c>
      <c r="S1632">
        <v>98.36</v>
      </c>
      <c r="T1632">
        <v>101.68</v>
      </c>
      <c r="U1632">
        <v>105.46</v>
      </c>
      <c r="V1632">
        <v>108.97</v>
      </c>
      <c r="W1632">
        <v>112.72</v>
      </c>
      <c r="X1632">
        <v>116.77</v>
      </c>
      <c r="Y1632">
        <v>127.6</v>
      </c>
      <c r="Z1632">
        <v>136.81</v>
      </c>
      <c r="AA1632">
        <v>141.77000000000001</v>
      </c>
      <c r="AB1632">
        <v>145.4</v>
      </c>
      <c r="AC1632">
        <v>148.77000000000001</v>
      </c>
      <c r="AD1632">
        <v>152.56</v>
      </c>
      <c r="AE1632">
        <v>156.63</v>
      </c>
      <c r="AF1632">
        <v>161.13</v>
      </c>
      <c r="AG1632">
        <v>158.66</v>
      </c>
      <c r="AH1632">
        <v>157.36000000000001</v>
      </c>
      <c r="AI1632">
        <v>158.02000000000001</v>
      </c>
      <c r="AJ1632">
        <v>158.04</v>
      </c>
      <c r="AK1632">
        <v>157.76</v>
      </c>
    </row>
    <row r="1633" spans="1:37" x14ac:dyDescent="0.3">
      <c r="A1633" s="86" t="str">
        <f t="shared" si="25"/>
        <v>SDGbaseTra_UrbAS_ERTC_InvValcsequ</v>
      </c>
      <c r="B1633" s="2" t="s">
        <v>222</v>
      </c>
      <c r="C1633" s="4" t="s">
        <v>233</v>
      </c>
      <c r="D1633" s="7" t="s">
        <v>186</v>
      </c>
      <c r="E1633" t="s">
        <v>112</v>
      </c>
      <c r="F1633">
        <v>34.74</v>
      </c>
      <c r="G1633">
        <v>32.03</v>
      </c>
      <c r="H1633">
        <v>33.340000000000003</v>
      </c>
      <c r="I1633">
        <v>34.72</v>
      </c>
      <c r="J1633">
        <v>35.42</v>
      </c>
      <c r="K1633">
        <v>36.24</v>
      </c>
      <c r="L1633">
        <v>37.19</v>
      </c>
      <c r="M1633">
        <v>38.159999999999997</v>
      </c>
      <c r="N1633">
        <v>39.24</v>
      </c>
      <c r="O1633">
        <v>41.16</v>
      </c>
      <c r="P1633">
        <v>42.56</v>
      </c>
      <c r="Q1633">
        <v>43.78</v>
      </c>
      <c r="R1633">
        <v>44.35</v>
      </c>
      <c r="S1633">
        <v>45.8</v>
      </c>
      <c r="T1633">
        <v>47.34</v>
      </c>
      <c r="U1633">
        <v>49.11</v>
      </c>
      <c r="V1633">
        <v>50.91</v>
      </c>
      <c r="W1633">
        <v>52.73</v>
      </c>
      <c r="X1633">
        <v>54.45</v>
      </c>
      <c r="Y1633">
        <v>56.76</v>
      </c>
      <c r="Z1633">
        <v>58.84</v>
      </c>
      <c r="AA1633">
        <v>60.59</v>
      </c>
      <c r="AB1633">
        <v>62.88</v>
      </c>
      <c r="AC1633">
        <v>64.77</v>
      </c>
      <c r="AD1633">
        <v>66.56</v>
      </c>
      <c r="AE1633">
        <v>68.41</v>
      </c>
      <c r="AF1633">
        <v>70.36</v>
      </c>
      <c r="AG1633">
        <v>71.89</v>
      </c>
      <c r="AH1633">
        <v>72.16</v>
      </c>
      <c r="AI1633">
        <v>72.19</v>
      </c>
      <c r="AJ1633">
        <v>72.11</v>
      </c>
      <c r="AK1633">
        <v>71.8</v>
      </c>
    </row>
    <row r="1634" spans="1:37" x14ac:dyDescent="0.3">
      <c r="A1634" s="86" t="str">
        <f t="shared" si="25"/>
        <v>SDGbaseTra_UrbAS_ERTC_InvValcvehi</v>
      </c>
      <c r="B1634" s="2" t="s">
        <v>222</v>
      </c>
      <c r="C1634" s="4" t="s">
        <v>233</v>
      </c>
      <c r="D1634" s="7" t="s">
        <v>186</v>
      </c>
      <c r="E1634" t="s">
        <v>113</v>
      </c>
      <c r="F1634">
        <v>115.65</v>
      </c>
      <c r="G1634">
        <v>107.15</v>
      </c>
      <c r="H1634">
        <v>111.66</v>
      </c>
      <c r="I1634">
        <v>117.13</v>
      </c>
      <c r="J1634">
        <v>120.01</v>
      </c>
      <c r="K1634">
        <v>122.74</v>
      </c>
      <c r="L1634">
        <v>125.73</v>
      </c>
      <c r="M1634">
        <v>128.29</v>
      </c>
      <c r="N1634">
        <v>131.44999999999999</v>
      </c>
      <c r="O1634">
        <v>135.44999999999999</v>
      </c>
      <c r="P1634">
        <v>139.71</v>
      </c>
      <c r="Q1634">
        <v>143.85</v>
      </c>
      <c r="R1634">
        <v>145.88</v>
      </c>
      <c r="S1634">
        <v>150.79</v>
      </c>
      <c r="T1634">
        <v>155.94999999999999</v>
      </c>
      <c r="U1634">
        <v>161.80000000000001</v>
      </c>
      <c r="V1634">
        <v>167.36</v>
      </c>
      <c r="W1634">
        <v>173.24</v>
      </c>
      <c r="X1634">
        <v>179.47</v>
      </c>
      <c r="Y1634">
        <v>199.01</v>
      </c>
      <c r="Z1634">
        <v>217.25</v>
      </c>
      <c r="AA1634">
        <v>229.47</v>
      </c>
      <c r="AB1634">
        <v>238.18</v>
      </c>
      <c r="AC1634">
        <v>245.32</v>
      </c>
      <c r="AD1634">
        <v>252.14</v>
      </c>
      <c r="AE1634">
        <v>259.19</v>
      </c>
      <c r="AF1634">
        <v>266.82</v>
      </c>
      <c r="AG1634">
        <v>264.3</v>
      </c>
      <c r="AH1634">
        <v>263.54000000000002</v>
      </c>
      <c r="AI1634">
        <v>266.37</v>
      </c>
      <c r="AJ1634">
        <v>267.89</v>
      </c>
      <c r="AK1634">
        <v>268.32</v>
      </c>
    </row>
    <row r="1635" spans="1:37" x14ac:dyDescent="0.3">
      <c r="A1635" s="86" t="str">
        <f t="shared" si="25"/>
        <v>SDGbaseTra_UrbAS_ERTC_InvValctequ</v>
      </c>
      <c r="B1635" s="2" t="s">
        <v>222</v>
      </c>
      <c r="C1635" s="4" t="s">
        <v>233</v>
      </c>
      <c r="D1635" s="7" t="s">
        <v>186</v>
      </c>
      <c r="E1635" t="s">
        <v>114</v>
      </c>
      <c r="F1635">
        <v>11.68</v>
      </c>
      <c r="G1635">
        <v>11.15</v>
      </c>
      <c r="H1635">
        <v>11.58</v>
      </c>
      <c r="I1635">
        <v>12.18</v>
      </c>
      <c r="J1635">
        <v>12.51</v>
      </c>
      <c r="K1635">
        <v>12.77</v>
      </c>
      <c r="L1635">
        <v>13.06</v>
      </c>
      <c r="M1635">
        <v>13.27</v>
      </c>
      <c r="N1635">
        <v>13.55</v>
      </c>
      <c r="O1635">
        <v>13.76</v>
      </c>
      <c r="P1635">
        <v>14.11</v>
      </c>
      <c r="Q1635">
        <v>14.5</v>
      </c>
      <c r="R1635">
        <v>14.73</v>
      </c>
      <c r="S1635">
        <v>15.25</v>
      </c>
      <c r="T1635">
        <v>15.78</v>
      </c>
      <c r="U1635">
        <v>16.38</v>
      </c>
      <c r="V1635">
        <v>16.95</v>
      </c>
      <c r="W1635">
        <v>17.559999999999999</v>
      </c>
      <c r="X1635">
        <v>18.25</v>
      </c>
      <c r="Y1635">
        <v>20.39</v>
      </c>
      <c r="Z1635">
        <v>22.11</v>
      </c>
      <c r="AA1635">
        <v>22.9</v>
      </c>
      <c r="AB1635">
        <v>23.76</v>
      </c>
      <c r="AC1635">
        <v>24.44</v>
      </c>
      <c r="AD1635">
        <v>25.04</v>
      </c>
      <c r="AE1635">
        <v>25.66</v>
      </c>
      <c r="AF1635">
        <v>26.35</v>
      </c>
      <c r="AG1635">
        <v>25.99</v>
      </c>
      <c r="AH1635">
        <v>26.13</v>
      </c>
      <c r="AI1635">
        <v>26.64</v>
      </c>
      <c r="AJ1635">
        <v>26.89</v>
      </c>
      <c r="AK1635">
        <v>27.02</v>
      </c>
    </row>
    <row r="1636" spans="1:37" x14ac:dyDescent="0.3">
      <c r="A1636" s="86" t="str">
        <f t="shared" si="25"/>
        <v>SDGbaseTra_UrbAS_ERTC_InvValcfurn</v>
      </c>
      <c r="B1636" s="2" t="s">
        <v>222</v>
      </c>
      <c r="C1636" s="4" t="s">
        <v>233</v>
      </c>
      <c r="D1636" s="7" t="s">
        <v>186</v>
      </c>
      <c r="E1636" t="s">
        <v>115</v>
      </c>
      <c r="F1636">
        <v>28.64</v>
      </c>
      <c r="G1636">
        <v>27.14</v>
      </c>
      <c r="H1636">
        <v>27.94</v>
      </c>
      <c r="I1636">
        <v>29.1</v>
      </c>
      <c r="J1636">
        <v>29.68</v>
      </c>
      <c r="K1636">
        <v>30.2</v>
      </c>
      <c r="L1636">
        <v>30.88</v>
      </c>
      <c r="M1636">
        <v>31.7</v>
      </c>
      <c r="N1636">
        <v>32.549999999999997</v>
      </c>
      <c r="O1636">
        <v>33.44</v>
      </c>
      <c r="P1636">
        <v>34.450000000000003</v>
      </c>
      <c r="Q1636">
        <v>35.450000000000003</v>
      </c>
      <c r="R1636">
        <v>35.86</v>
      </c>
      <c r="S1636">
        <v>37.04</v>
      </c>
      <c r="T1636">
        <v>38.299999999999997</v>
      </c>
      <c r="U1636">
        <v>39.75</v>
      </c>
      <c r="V1636">
        <v>41.2</v>
      </c>
      <c r="W1636">
        <v>42.66</v>
      </c>
      <c r="X1636">
        <v>44.11</v>
      </c>
      <c r="Y1636">
        <v>46.68</v>
      </c>
      <c r="Z1636">
        <v>49.3</v>
      </c>
      <c r="AA1636">
        <v>51.16</v>
      </c>
      <c r="AB1636">
        <v>52.02</v>
      </c>
      <c r="AC1636">
        <v>53.04</v>
      </c>
      <c r="AD1636">
        <v>54.49</v>
      </c>
      <c r="AE1636">
        <v>56.12</v>
      </c>
      <c r="AF1636">
        <v>57.89</v>
      </c>
      <c r="AG1636">
        <v>58.16</v>
      </c>
      <c r="AH1636">
        <v>57.02</v>
      </c>
      <c r="AI1636">
        <v>56.3</v>
      </c>
      <c r="AJ1636">
        <v>55.92</v>
      </c>
      <c r="AK1636">
        <v>55.53</v>
      </c>
    </row>
    <row r="1637" spans="1:37" x14ac:dyDescent="0.3">
      <c r="A1637" s="86" t="str">
        <f t="shared" si="25"/>
        <v>SDGbaseTra_UrbAS_ERTC_InvValcoman</v>
      </c>
      <c r="B1637" s="2" t="s">
        <v>222</v>
      </c>
      <c r="C1637" s="4" t="s">
        <v>233</v>
      </c>
      <c r="D1637" s="7" t="s">
        <v>186</v>
      </c>
      <c r="E1637" t="s">
        <v>116</v>
      </c>
      <c r="F1637">
        <v>1.75</v>
      </c>
      <c r="G1637">
        <v>1.66</v>
      </c>
      <c r="H1637">
        <v>1.7</v>
      </c>
      <c r="I1637">
        <v>1.76</v>
      </c>
      <c r="J1637">
        <v>1.78</v>
      </c>
      <c r="K1637">
        <v>1.82</v>
      </c>
      <c r="L1637">
        <v>1.86</v>
      </c>
      <c r="M1637">
        <v>1.91</v>
      </c>
      <c r="N1637">
        <v>1.96</v>
      </c>
      <c r="O1637">
        <v>2.0499999999999998</v>
      </c>
      <c r="P1637">
        <v>2.11</v>
      </c>
      <c r="Q1637">
        <v>2.15</v>
      </c>
      <c r="R1637">
        <v>2.17</v>
      </c>
      <c r="S1637">
        <v>2.2400000000000002</v>
      </c>
      <c r="T1637">
        <v>2.31</v>
      </c>
      <c r="U1637">
        <v>2.39</v>
      </c>
      <c r="V1637">
        <v>2.4700000000000002</v>
      </c>
      <c r="W1637">
        <v>2.56</v>
      </c>
      <c r="X1637">
        <v>2.64</v>
      </c>
      <c r="Y1637">
        <v>2.72</v>
      </c>
      <c r="Z1637">
        <v>2.79</v>
      </c>
      <c r="AA1637">
        <v>2.86</v>
      </c>
      <c r="AB1637">
        <v>2.92</v>
      </c>
      <c r="AC1637">
        <v>3</v>
      </c>
      <c r="AD1637">
        <v>3.08</v>
      </c>
      <c r="AE1637">
        <v>3.18</v>
      </c>
      <c r="AF1637">
        <v>3.28</v>
      </c>
      <c r="AG1637">
        <v>3.39</v>
      </c>
      <c r="AH1637">
        <v>3.4</v>
      </c>
      <c r="AI1637">
        <v>3.4</v>
      </c>
      <c r="AJ1637">
        <v>3.41</v>
      </c>
      <c r="AK1637">
        <v>3.42</v>
      </c>
    </row>
    <row r="1638" spans="1:37" x14ac:dyDescent="0.3">
      <c r="A1638" s="86" t="str">
        <f t="shared" si="25"/>
        <v>SDGbaseTra_UrbAS_ERTC_InvValccons</v>
      </c>
      <c r="B1638" s="2" t="s">
        <v>222</v>
      </c>
      <c r="C1638" s="4" t="s">
        <v>233</v>
      </c>
      <c r="D1638" s="7" t="s">
        <v>186</v>
      </c>
      <c r="E1638" t="s">
        <v>117</v>
      </c>
      <c r="F1638">
        <v>407.96</v>
      </c>
      <c r="G1638">
        <v>393.72</v>
      </c>
      <c r="H1638">
        <v>403.21</v>
      </c>
      <c r="I1638">
        <v>424.76</v>
      </c>
      <c r="J1638">
        <v>448.22</v>
      </c>
      <c r="K1638">
        <v>444.44</v>
      </c>
      <c r="L1638">
        <v>449.14</v>
      </c>
      <c r="M1638">
        <v>458.16</v>
      </c>
      <c r="N1638">
        <v>468.77</v>
      </c>
      <c r="O1638">
        <v>480.1</v>
      </c>
      <c r="P1638">
        <v>493.95</v>
      </c>
      <c r="Q1638">
        <v>508.1</v>
      </c>
      <c r="R1638">
        <v>511.47</v>
      </c>
      <c r="S1638">
        <v>528.48</v>
      </c>
      <c r="T1638">
        <v>546.16999999999996</v>
      </c>
      <c r="U1638">
        <v>566.46</v>
      </c>
      <c r="V1638">
        <v>586.67999999999995</v>
      </c>
      <c r="W1638">
        <v>607.44000000000005</v>
      </c>
      <c r="X1638">
        <v>628.83000000000004</v>
      </c>
      <c r="Y1638">
        <v>680.8</v>
      </c>
      <c r="Z1638">
        <v>724.97</v>
      </c>
      <c r="AA1638">
        <v>747.04</v>
      </c>
      <c r="AB1638">
        <v>752.06</v>
      </c>
      <c r="AC1638">
        <v>763.03</v>
      </c>
      <c r="AD1638">
        <v>782.72</v>
      </c>
      <c r="AE1638">
        <v>805.21</v>
      </c>
      <c r="AF1638">
        <v>830.09</v>
      </c>
      <c r="AG1638">
        <v>825.3</v>
      </c>
      <c r="AH1638">
        <v>809.96</v>
      </c>
      <c r="AI1638">
        <v>803.82</v>
      </c>
      <c r="AJ1638">
        <v>801.68</v>
      </c>
      <c r="AK1638">
        <v>798.97</v>
      </c>
    </row>
    <row r="1639" spans="1:37" x14ac:dyDescent="0.3">
      <c r="A1639" s="86" t="str">
        <f t="shared" si="25"/>
        <v>SDGbaseTra_UrbAS_ERTC_InvValcbsrv</v>
      </c>
      <c r="B1639" s="2" t="s">
        <v>222</v>
      </c>
      <c r="C1639" s="4" t="s">
        <v>233</v>
      </c>
      <c r="D1639" s="7" t="s">
        <v>186</v>
      </c>
      <c r="E1639" t="s">
        <v>118</v>
      </c>
      <c r="F1639">
        <v>64.14</v>
      </c>
      <c r="G1639">
        <v>56.76</v>
      </c>
      <c r="H1639">
        <v>58.8</v>
      </c>
      <c r="I1639">
        <v>61.32</v>
      </c>
      <c r="J1639">
        <v>62.6</v>
      </c>
      <c r="K1639">
        <v>63.9</v>
      </c>
      <c r="L1639">
        <v>65.510000000000005</v>
      </c>
      <c r="M1639">
        <v>67.290000000000006</v>
      </c>
      <c r="N1639">
        <v>69.14</v>
      </c>
      <c r="O1639">
        <v>71.22</v>
      </c>
      <c r="P1639">
        <v>73.41</v>
      </c>
      <c r="Q1639">
        <v>75.55</v>
      </c>
      <c r="R1639">
        <v>76.819999999999993</v>
      </c>
      <c r="S1639">
        <v>79.489999999999995</v>
      </c>
      <c r="T1639">
        <v>82.19</v>
      </c>
      <c r="U1639">
        <v>85.31</v>
      </c>
      <c r="V1639">
        <v>88.61</v>
      </c>
      <c r="W1639">
        <v>91.81</v>
      </c>
      <c r="X1639">
        <v>94.74</v>
      </c>
      <c r="Y1639">
        <v>96.79</v>
      </c>
      <c r="Z1639">
        <v>98.71</v>
      </c>
      <c r="AA1639">
        <v>100.88</v>
      </c>
      <c r="AB1639">
        <v>103.44</v>
      </c>
      <c r="AC1639">
        <v>106.18</v>
      </c>
      <c r="AD1639">
        <v>109.32</v>
      </c>
      <c r="AE1639">
        <v>112.7</v>
      </c>
      <c r="AF1639">
        <v>116.18</v>
      </c>
      <c r="AG1639">
        <v>121.07</v>
      </c>
      <c r="AH1639">
        <v>121.38</v>
      </c>
      <c r="AI1639">
        <v>120.46</v>
      </c>
      <c r="AJ1639">
        <v>119.85</v>
      </c>
      <c r="AK1639">
        <v>119.01</v>
      </c>
    </row>
    <row r="1640" spans="1:37" x14ac:dyDescent="0.3">
      <c r="A1640" s="86" t="str">
        <f t="shared" si="25"/>
        <v>SDGbaseTra_UrbAS_ERTC_InvValcimpt</v>
      </c>
      <c r="B1640" s="2" t="s">
        <v>222</v>
      </c>
      <c r="C1640" s="4" t="s">
        <v>233</v>
      </c>
      <c r="D1640" s="7" t="s">
        <v>186</v>
      </c>
      <c r="E1640" t="s">
        <v>119</v>
      </c>
      <c r="F1640">
        <v>2.86</v>
      </c>
      <c r="G1640">
        <v>2.92</v>
      </c>
      <c r="H1640">
        <v>2.95</v>
      </c>
      <c r="I1640">
        <v>2.95</v>
      </c>
      <c r="J1640">
        <v>2.94</v>
      </c>
      <c r="K1640">
        <v>2.95</v>
      </c>
      <c r="L1640">
        <v>2.96</v>
      </c>
      <c r="M1640">
        <v>2.97</v>
      </c>
      <c r="N1640">
        <v>2.98</v>
      </c>
      <c r="O1640">
        <v>3.07</v>
      </c>
      <c r="P1640">
        <v>3.09</v>
      </c>
      <c r="Q1640">
        <v>3.09</v>
      </c>
      <c r="R1640">
        <v>3.09</v>
      </c>
      <c r="S1640">
        <v>3.09</v>
      </c>
      <c r="T1640">
        <v>3.09</v>
      </c>
      <c r="U1640">
        <v>3.09</v>
      </c>
      <c r="V1640">
        <v>3.09</v>
      </c>
      <c r="W1640">
        <v>3.1</v>
      </c>
      <c r="X1640">
        <v>3.1</v>
      </c>
      <c r="Y1640">
        <v>3.15</v>
      </c>
      <c r="Z1640">
        <v>3.16</v>
      </c>
      <c r="AA1640">
        <v>3.16</v>
      </c>
      <c r="AB1640">
        <v>3.15</v>
      </c>
      <c r="AC1640">
        <v>3.15</v>
      </c>
      <c r="AD1640">
        <v>3.15</v>
      </c>
      <c r="AE1640">
        <v>3.14</v>
      </c>
      <c r="AF1640">
        <v>3.14</v>
      </c>
      <c r="AG1640">
        <v>3.11</v>
      </c>
      <c r="AH1640">
        <v>3.08</v>
      </c>
      <c r="AI1640">
        <v>3.05</v>
      </c>
      <c r="AJ1640">
        <v>3.03</v>
      </c>
      <c r="AK1640">
        <v>3.01</v>
      </c>
    </row>
    <row r="1641" spans="1:37" x14ac:dyDescent="0.3">
      <c r="A1641" s="86" t="str">
        <f t="shared" si="25"/>
        <v>SDGbaseTra_UrbAS_ERTC_InvValtotal</v>
      </c>
      <c r="B1641" s="2" t="s">
        <v>222</v>
      </c>
      <c r="C1641" s="4" t="s">
        <v>233</v>
      </c>
      <c r="D1641" s="7" t="s">
        <v>186</v>
      </c>
      <c r="E1641" t="s">
        <v>1</v>
      </c>
      <c r="F1641">
        <v>906.02</v>
      </c>
      <c r="G1641">
        <v>856.99</v>
      </c>
      <c r="H1641">
        <v>885.03</v>
      </c>
      <c r="I1641">
        <v>928.72</v>
      </c>
      <c r="J1641">
        <v>963.61</v>
      </c>
      <c r="K1641">
        <v>971.09</v>
      </c>
      <c r="L1641">
        <v>988.6</v>
      </c>
      <c r="M1641">
        <v>1010.02</v>
      </c>
      <c r="N1641">
        <v>1034.83</v>
      </c>
      <c r="O1641">
        <v>1065.18</v>
      </c>
      <c r="P1641">
        <v>1097.3399999999999</v>
      </c>
      <c r="Q1641">
        <v>1128.8699999999999</v>
      </c>
      <c r="R1641">
        <v>1140.52</v>
      </c>
      <c r="S1641">
        <v>1178.4100000000001</v>
      </c>
      <c r="T1641">
        <v>1218.1099999999999</v>
      </c>
      <c r="U1641">
        <v>1263.54</v>
      </c>
      <c r="V1641">
        <v>1307.68</v>
      </c>
      <c r="W1641">
        <v>1353.78</v>
      </c>
      <c r="X1641">
        <v>1402.14</v>
      </c>
      <c r="Y1641">
        <v>1527.36</v>
      </c>
      <c r="Z1641">
        <v>1634.15</v>
      </c>
      <c r="AA1641">
        <v>1691.12</v>
      </c>
      <c r="AB1641">
        <v>1720.08</v>
      </c>
      <c r="AC1641">
        <v>1753.67</v>
      </c>
      <c r="AD1641">
        <v>1799.01</v>
      </c>
      <c r="AE1641">
        <v>1849.03</v>
      </c>
      <c r="AF1641">
        <v>1904.15</v>
      </c>
      <c r="AG1641">
        <v>1888.77</v>
      </c>
      <c r="AH1641">
        <v>1864.64</v>
      </c>
      <c r="AI1641">
        <v>1862.7</v>
      </c>
      <c r="AJ1641">
        <v>1861.93</v>
      </c>
      <c r="AK1641">
        <v>1857.57</v>
      </c>
    </row>
    <row r="1642" spans="1:37" s="17" customFormat="1" x14ac:dyDescent="0.3">
      <c r="A1642" s="86" t="str">
        <f t="shared" si="25"/>
        <v>SDGbaseTra_UrbAS_ERTIADJXtotal</v>
      </c>
      <c r="B1642" s="15" t="s">
        <v>222</v>
      </c>
      <c r="C1642" s="16" t="s">
        <v>233</v>
      </c>
      <c r="D1642" s="53" t="s">
        <v>187</v>
      </c>
      <c r="E1642" s="17" t="s">
        <v>1</v>
      </c>
      <c r="F1642" s="28">
        <v>1</v>
      </c>
      <c r="G1642" s="28">
        <v>0.91</v>
      </c>
      <c r="H1642" s="28">
        <v>0.94</v>
      </c>
      <c r="I1642" s="28">
        <v>0.97</v>
      </c>
      <c r="J1642" s="28">
        <v>0.99</v>
      </c>
      <c r="K1642" s="28">
        <v>1.01</v>
      </c>
      <c r="L1642" s="28">
        <v>1.04</v>
      </c>
      <c r="M1642" s="28">
        <v>1.07</v>
      </c>
      <c r="N1642" s="28">
        <v>1.1000000000000001</v>
      </c>
      <c r="O1642" s="28">
        <v>1.1299999999999999</v>
      </c>
      <c r="P1642" s="28">
        <v>1.17</v>
      </c>
      <c r="Q1642" s="28">
        <v>1.2</v>
      </c>
      <c r="R1642" s="28">
        <v>1.21</v>
      </c>
      <c r="S1642" s="28">
        <v>1.25</v>
      </c>
      <c r="T1642" s="28">
        <v>1.29</v>
      </c>
      <c r="U1642" s="28">
        <v>1.34</v>
      </c>
      <c r="V1642" s="28">
        <v>1.39</v>
      </c>
      <c r="W1642" s="28">
        <v>1.44</v>
      </c>
      <c r="X1642" s="28">
        <v>1.48</v>
      </c>
      <c r="Y1642" s="28">
        <v>1.53</v>
      </c>
      <c r="Z1642" s="28">
        <v>1.58</v>
      </c>
      <c r="AA1642" s="28">
        <v>1.62</v>
      </c>
      <c r="AB1642" s="28">
        <v>1.67</v>
      </c>
      <c r="AC1642" s="28">
        <v>1.71</v>
      </c>
      <c r="AD1642" s="28">
        <v>1.76</v>
      </c>
      <c r="AE1642" s="28">
        <v>1.81</v>
      </c>
      <c r="AF1642" s="28">
        <v>1.87</v>
      </c>
      <c r="AG1642" s="28">
        <v>1.92</v>
      </c>
      <c r="AH1642" s="28">
        <v>1.91</v>
      </c>
      <c r="AI1642" s="28">
        <v>1.9</v>
      </c>
      <c r="AJ1642" s="28">
        <v>1.89</v>
      </c>
      <c r="AK1642" s="28">
        <v>1.88</v>
      </c>
    </row>
    <row r="1643" spans="1:37" x14ac:dyDescent="0.3">
      <c r="A1643" s="86" t="str">
        <f t="shared" si="25"/>
        <v>SDGbaseTra_UrbAS_ERTC_QINV_IADJtotal</v>
      </c>
      <c r="B1643" s="2" t="s">
        <v>222</v>
      </c>
      <c r="C1643" s="4" t="s">
        <v>233</v>
      </c>
      <c r="D1643" s="7" t="s">
        <v>188</v>
      </c>
      <c r="E1643" t="s">
        <v>1</v>
      </c>
      <c r="F1643">
        <v>906.02</v>
      </c>
      <c r="G1643">
        <v>943.61</v>
      </c>
      <c r="H1643">
        <v>945.66</v>
      </c>
      <c r="I1643">
        <v>954.01</v>
      </c>
      <c r="J1643">
        <v>971.76</v>
      </c>
      <c r="K1643">
        <v>959.29</v>
      </c>
      <c r="L1643">
        <v>953.1</v>
      </c>
      <c r="M1643">
        <v>947.9</v>
      </c>
      <c r="N1643">
        <v>944.78</v>
      </c>
      <c r="O1643">
        <v>940.45</v>
      </c>
      <c r="P1643">
        <v>940.32</v>
      </c>
      <c r="Q1643">
        <v>941.02</v>
      </c>
      <c r="R1643">
        <v>939.05</v>
      </c>
      <c r="S1643">
        <v>940.26</v>
      </c>
      <c r="T1643">
        <v>941.1</v>
      </c>
      <c r="U1643">
        <v>941.64</v>
      </c>
      <c r="V1643">
        <v>940.01</v>
      </c>
      <c r="W1643">
        <v>940.31</v>
      </c>
      <c r="X1643">
        <v>944.61</v>
      </c>
      <c r="Y1643">
        <v>998.34</v>
      </c>
      <c r="Z1643">
        <v>1035.52</v>
      </c>
      <c r="AA1643">
        <v>1040.77</v>
      </c>
      <c r="AB1643">
        <v>1032.5899999999999</v>
      </c>
      <c r="AC1643">
        <v>1027.1300000000001</v>
      </c>
      <c r="AD1643">
        <v>1024.33</v>
      </c>
      <c r="AE1643">
        <v>1021.93</v>
      </c>
      <c r="AF1643">
        <v>1020.86</v>
      </c>
      <c r="AG1643">
        <v>983.68</v>
      </c>
      <c r="AH1643">
        <v>974.65</v>
      </c>
      <c r="AI1643">
        <v>980.88</v>
      </c>
      <c r="AJ1643">
        <v>984.45</v>
      </c>
      <c r="AK1643">
        <v>987.95</v>
      </c>
    </row>
    <row r="1644" spans="1:37" x14ac:dyDescent="0.3">
      <c r="A1644" s="86" t="str">
        <f t="shared" si="25"/>
        <v>SDGbaseTra_UrbAS_ERTtrnsfrx_govent-n</v>
      </c>
      <c r="B1644" s="2" t="s">
        <v>222</v>
      </c>
      <c r="C1644" s="4" t="s">
        <v>233</v>
      </c>
      <c r="D1644" s="7" t="s">
        <v>193</v>
      </c>
      <c r="E1644" t="s">
        <v>82</v>
      </c>
      <c r="F1644">
        <v>182.31</v>
      </c>
      <c r="G1644">
        <v>182.31</v>
      </c>
      <c r="H1644">
        <v>182.31</v>
      </c>
      <c r="I1644">
        <v>182.31</v>
      </c>
      <c r="J1644">
        <v>182.31</v>
      </c>
      <c r="K1644">
        <v>182.31</v>
      </c>
      <c r="L1644">
        <v>182.31</v>
      </c>
      <c r="M1644">
        <v>182.31</v>
      </c>
      <c r="N1644">
        <v>182.31</v>
      </c>
      <c r="O1644">
        <v>182.31</v>
      </c>
      <c r="P1644">
        <v>182.31</v>
      </c>
      <c r="Q1644">
        <v>182.31</v>
      </c>
      <c r="R1644">
        <v>182.31</v>
      </c>
      <c r="S1644">
        <v>182.31</v>
      </c>
      <c r="T1644">
        <v>182.31</v>
      </c>
      <c r="U1644">
        <v>182.31</v>
      </c>
      <c r="V1644">
        <v>182.31</v>
      </c>
      <c r="W1644">
        <v>182.31</v>
      </c>
      <c r="X1644">
        <v>182.31</v>
      </c>
      <c r="Y1644">
        <v>182.31</v>
      </c>
      <c r="Z1644">
        <v>182.31</v>
      </c>
      <c r="AA1644">
        <v>182.31</v>
      </c>
      <c r="AB1644">
        <v>182.31</v>
      </c>
      <c r="AC1644">
        <v>182.31</v>
      </c>
      <c r="AD1644">
        <v>182.31</v>
      </c>
      <c r="AE1644">
        <v>182.31</v>
      </c>
      <c r="AF1644">
        <v>182.31</v>
      </c>
      <c r="AG1644">
        <v>182.31</v>
      </c>
      <c r="AH1644">
        <v>182.31</v>
      </c>
      <c r="AI1644">
        <v>182.31</v>
      </c>
      <c r="AJ1644">
        <v>182.31</v>
      </c>
      <c r="AK1644">
        <v>182.31</v>
      </c>
    </row>
    <row r="1645" spans="1:37" x14ac:dyDescent="0.3">
      <c r="A1645" s="86" t="str">
        <f t="shared" si="25"/>
        <v>SDGbaseTra_UrbAS_ERTtrnsfrx_govhhd-0</v>
      </c>
      <c r="B1645" s="2" t="s">
        <v>222</v>
      </c>
      <c r="C1645" s="4" t="s">
        <v>233</v>
      </c>
      <c r="D1645" s="7" t="s">
        <v>193</v>
      </c>
      <c r="E1645" t="s">
        <v>84</v>
      </c>
      <c r="F1645">
        <v>42.27</v>
      </c>
      <c r="G1645">
        <v>42.27</v>
      </c>
      <c r="H1645">
        <v>40.799999999999997</v>
      </c>
      <c r="I1645">
        <v>42.27</v>
      </c>
      <c r="J1645">
        <v>43.75</v>
      </c>
      <c r="K1645">
        <v>45.02</v>
      </c>
      <c r="L1645">
        <v>46.27</v>
      </c>
      <c r="M1645">
        <v>47.7</v>
      </c>
      <c r="N1645">
        <v>49.21</v>
      </c>
      <c r="O1645">
        <v>50.85</v>
      </c>
      <c r="P1645">
        <v>52.64</v>
      </c>
      <c r="Q1645">
        <v>54.62</v>
      </c>
      <c r="R1645">
        <v>56.63</v>
      </c>
      <c r="S1645">
        <v>58.62</v>
      </c>
      <c r="T1645">
        <v>60.74</v>
      </c>
      <c r="U1645">
        <v>62.98</v>
      </c>
      <c r="V1645">
        <v>65.53</v>
      </c>
      <c r="W1645">
        <v>68.05</v>
      </c>
      <c r="X1645">
        <v>70.67</v>
      </c>
      <c r="Y1645">
        <v>73.41</v>
      </c>
      <c r="Z1645">
        <v>75.88</v>
      </c>
      <c r="AA1645">
        <v>78.12</v>
      </c>
      <c r="AB1645">
        <v>80.209999999999994</v>
      </c>
      <c r="AC1645">
        <v>82.85</v>
      </c>
      <c r="AD1645">
        <v>85.5</v>
      </c>
      <c r="AE1645">
        <v>88.28</v>
      </c>
      <c r="AF1645">
        <v>91.17</v>
      </c>
      <c r="AG1645">
        <v>94.15</v>
      </c>
      <c r="AH1645">
        <v>97.83</v>
      </c>
      <c r="AI1645">
        <v>99.38</v>
      </c>
      <c r="AJ1645">
        <v>100.57</v>
      </c>
      <c r="AK1645">
        <v>101.66</v>
      </c>
    </row>
    <row r="1646" spans="1:37" x14ac:dyDescent="0.3">
      <c r="A1646" s="86" t="str">
        <f t="shared" si="25"/>
        <v>SDGbaseTra_UrbAS_ERTtrnsfrx_govhhd-1</v>
      </c>
      <c r="B1646" s="2" t="s">
        <v>222</v>
      </c>
      <c r="C1646" s="4" t="s">
        <v>233</v>
      </c>
      <c r="D1646" s="7" t="s">
        <v>193</v>
      </c>
      <c r="E1646" t="s">
        <v>85</v>
      </c>
      <c r="F1646">
        <v>53.47</v>
      </c>
      <c r="G1646">
        <v>53.47</v>
      </c>
      <c r="H1646">
        <v>51.62</v>
      </c>
      <c r="I1646">
        <v>53.47</v>
      </c>
      <c r="J1646">
        <v>55.34</v>
      </c>
      <c r="K1646">
        <v>56.95</v>
      </c>
      <c r="L1646">
        <v>58.53</v>
      </c>
      <c r="M1646">
        <v>60.34</v>
      </c>
      <c r="N1646">
        <v>62.25</v>
      </c>
      <c r="O1646">
        <v>64.319999999999993</v>
      </c>
      <c r="P1646">
        <v>66.58</v>
      </c>
      <c r="Q1646">
        <v>69.099999999999994</v>
      </c>
      <c r="R1646">
        <v>71.64</v>
      </c>
      <c r="S1646">
        <v>74.150000000000006</v>
      </c>
      <c r="T1646">
        <v>76.83</v>
      </c>
      <c r="U1646">
        <v>79.67</v>
      </c>
      <c r="V1646">
        <v>82.89</v>
      </c>
      <c r="W1646">
        <v>86.08</v>
      </c>
      <c r="X1646">
        <v>89.39</v>
      </c>
      <c r="Y1646">
        <v>92.87</v>
      </c>
      <c r="Z1646">
        <v>95.98</v>
      </c>
      <c r="AA1646">
        <v>98.82</v>
      </c>
      <c r="AB1646">
        <v>101.46</v>
      </c>
      <c r="AC1646">
        <v>104.8</v>
      </c>
      <c r="AD1646">
        <v>108.15</v>
      </c>
      <c r="AE1646">
        <v>111.67</v>
      </c>
      <c r="AF1646">
        <v>115.32</v>
      </c>
      <c r="AG1646">
        <v>119.09</v>
      </c>
      <c r="AH1646">
        <v>123.75</v>
      </c>
      <c r="AI1646">
        <v>125.72</v>
      </c>
      <c r="AJ1646">
        <v>127.22</v>
      </c>
      <c r="AK1646">
        <v>128.6</v>
      </c>
    </row>
    <row r="1647" spans="1:37" x14ac:dyDescent="0.3">
      <c r="A1647" s="86" t="str">
        <f t="shared" si="25"/>
        <v>SDGbaseTra_UrbAS_ERTtrnsfrx_govhhd-2</v>
      </c>
      <c r="B1647" s="2" t="s">
        <v>222</v>
      </c>
      <c r="C1647" s="4" t="s">
        <v>233</v>
      </c>
      <c r="D1647" s="7" t="s">
        <v>193</v>
      </c>
      <c r="E1647" t="s">
        <v>86</v>
      </c>
      <c r="F1647">
        <v>58.1</v>
      </c>
      <c r="G1647">
        <v>58.1</v>
      </c>
      <c r="H1647">
        <v>56.08</v>
      </c>
      <c r="I1647">
        <v>58.09</v>
      </c>
      <c r="J1647">
        <v>60.12</v>
      </c>
      <c r="K1647">
        <v>61.88</v>
      </c>
      <c r="L1647">
        <v>63.59</v>
      </c>
      <c r="M1647">
        <v>65.56</v>
      </c>
      <c r="N1647">
        <v>67.63</v>
      </c>
      <c r="O1647">
        <v>69.88</v>
      </c>
      <c r="P1647">
        <v>72.34</v>
      </c>
      <c r="Q1647">
        <v>75.069999999999993</v>
      </c>
      <c r="R1647">
        <v>77.84</v>
      </c>
      <c r="S1647">
        <v>80.569999999999993</v>
      </c>
      <c r="T1647">
        <v>83.48</v>
      </c>
      <c r="U1647">
        <v>86.56</v>
      </c>
      <c r="V1647">
        <v>90.06</v>
      </c>
      <c r="W1647">
        <v>93.52</v>
      </c>
      <c r="X1647">
        <v>97.12</v>
      </c>
      <c r="Y1647">
        <v>100.9</v>
      </c>
      <c r="Z1647">
        <v>104.28</v>
      </c>
      <c r="AA1647">
        <v>107.37</v>
      </c>
      <c r="AB1647">
        <v>110.23</v>
      </c>
      <c r="AC1647">
        <v>113.87</v>
      </c>
      <c r="AD1647">
        <v>117.5</v>
      </c>
      <c r="AE1647">
        <v>121.33</v>
      </c>
      <c r="AF1647">
        <v>125.3</v>
      </c>
      <c r="AG1647">
        <v>129.38999999999999</v>
      </c>
      <c r="AH1647">
        <v>134.44999999999999</v>
      </c>
      <c r="AI1647">
        <v>136.59</v>
      </c>
      <c r="AJ1647">
        <v>138.22</v>
      </c>
      <c r="AK1647">
        <v>139.72</v>
      </c>
    </row>
    <row r="1648" spans="1:37" x14ac:dyDescent="0.3">
      <c r="A1648" s="86" t="str">
        <f t="shared" si="25"/>
        <v>SDGbaseTra_UrbAS_ERTtrnsfrx_govhhd-3</v>
      </c>
      <c r="B1648" s="2" t="s">
        <v>222</v>
      </c>
      <c r="C1648" s="4" t="s">
        <v>233</v>
      </c>
      <c r="D1648" s="7" t="s">
        <v>193</v>
      </c>
      <c r="E1648" t="s">
        <v>87</v>
      </c>
      <c r="F1648">
        <v>61.81</v>
      </c>
      <c r="G1648">
        <v>61.81</v>
      </c>
      <c r="H1648">
        <v>59.66</v>
      </c>
      <c r="I1648">
        <v>61.8</v>
      </c>
      <c r="J1648">
        <v>63.96</v>
      </c>
      <c r="K1648">
        <v>65.83</v>
      </c>
      <c r="L1648">
        <v>67.650000000000006</v>
      </c>
      <c r="M1648">
        <v>69.75</v>
      </c>
      <c r="N1648">
        <v>71.95</v>
      </c>
      <c r="O1648">
        <v>74.349999999999994</v>
      </c>
      <c r="P1648">
        <v>76.959999999999994</v>
      </c>
      <c r="Q1648">
        <v>79.87</v>
      </c>
      <c r="R1648">
        <v>82.81</v>
      </c>
      <c r="S1648">
        <v>85.71</v>
      </c>
      <c r="T1648">
        <v>88.81</v>
      </c>
      <c r="U1648">
        <v>92.09</v>
      </c>
      <c r="V1648">
        <v>95.81</v>
      </c>
      <c r="W1648">
        <v>99.49</v>
      </c>
      <c r="X1648">
        <v>103.32</v>
      </c>
      <c r="Y1648">
        <v>107.34</v>
      </c>
      <c r="Z1648">
        <v>110.94</v>
      </c>
      <c r="AA1648">
        <v>114.22</v>
      </c>
      <c r="AB1648">
        <v>117.27</v>
      </c>
      <c r="AC1648">
        <v>121.14</v>
      </c>
      <c r="AD1648">
        <v>125</v>
      </c>
      <c r="AE1648">
        <v>129.08000000000001</v>
      </c>
      <c r="AF1648">
        <v>133.30000000000001</v>
      </c>
      <c r="AG1648">
        <v>137.65</v>
      </c>
      <c r="AH1648">
        <v>143.04</v>
      </c>
      <c r="AI1648">
        <v>145.31</v>
      </c>
      <c r="AJ1648">
        <v>147.04</v>
      </c>
      <c r="AK1648">
        <v>148.63999999999999</v>
      </c>
    </row>
    <row r="1649" spans="1:37" x14ac:dyDescent="0.3">
      <c r="A1649" s="86" t="str">
        <f t="shared" si="25"/>
        <v>SDGbaseTra_UrbAS_ERTtrnsfrx_govhhd-4</v>
      </c>
      <c r="B1649" s="2" t="s">
        <v>222</v>
      </c>
      <c r="C1649" s="4" t="s">
        <v>233</v>
      </c>
      <c r="D1649" s="7" t="s">
        <v>193</v>
      </c>
      <c r="E1649" t="s">
        <v>88</v>
      </c>
      <c r="F1649">
        <v>54.28</v>
      </c>
      <c r="G1649">
        <v>54.28</v>
      </c>
      <c r="H1649">
        <v>52.39</v>
      </c>
      <c r="I1649">
        <v>54.27</v>
      </c>
      <c r="J1649">
        <v>56.17</v>
      </c>
      <c r="K1649">
        <v>57.81</v>
      </c>
      <c r="L1649">
        <v>59.41</v>
      </c>
      <c r="M1649">
        <v>61.25</v>
      </c>
      <c r="N1649">
        <v>63.18</v>
      </c>
      <c r="O1649">
        <v>65.290000000000006</v>
      </c>
      <c r="P1649">
        <v>67.58</v>
      </c>
      <c r="Q1649">
        <v>70.14</v>
      </c>
      <c r="R1649">
        <v>72.72</v>
      </c>
      <c r="S1649">
        <v>75.27</v>
      </c>
      <c r="T1649">
        <v>77.989999999999995</v>
      </c>
      <c r="U1649">
        <v>80.87</v>
      </c>
      <c r="V1649">
        <v>84.13</v>
      </c>
      <c r="W1649">
        <v>87.37</v>
      </c>
      <c r="X1649">
        <v>90.73</v>
      </c>
      <c r="Y1649">
        <v>94.26</v>
      </c>
      <c r="Z1649">
        <v>97.42</v>
      </c>
      <c r="AA1649">
        <v>100.31</v>
      </c>
      <c r="AB1649">
        <v>102.98</v>
      </c>
      <c r="AC1649">
        <v>106.38</v>
      </c>
      <c r="AD1649">
        <v>109.77</v>
      </c>
      <c r="AE1649">
        <v>113.35</v>
      </c>
      <c r="AF1649">
        <v>117.06</v>
      </c>
      <c r="AG1649">
        <v>120.88</v>
      </c>
      <c r="AH1649">
        <v>125.61</v>
      </c>
      <c r="AI1649">
        <v>127.6</v>
      </c>
      <c r="AJ1649">
        <v>129.13</v>
      </c>
      <c r="AK1649">
        <v>130.53</v>
      </c>
    </row>
    <row r="1650" spans="1:37" x14ac:dyDescent="0.3">
      <c r="A1650" s="86" t="str">
        <f t="shared" si="25"/>
        <v>SDGbaseTra_UrbAS_ERTtrnsfrx_govhhd-5</v>
      </c>
      <c r="B1650" s="2" t="s">
        <v>222</v>
      </c>
      <c r="C1650" s="4" t="s">
        <v>233</v>
      </c>
      <c r="D1650" s="7" t="s">
        <v>193</v>
      </c>
      <c r="E1650" t="s">
        <v>89</v>
      </c>
      <c r="F1650">
        <v>51.45</v>
      </c>
      <c r="G1650">
        <v>51.45</v>
      </c>
      <c r="H1650">
        <v>49.66</v>
      </c>
      <c r="I1650">
        <v>51.44</v>
      </c>
      <c r="J1650">
        <v>53.24</v>
      </c>
      <c r="K1650">
        <v>54.8</v>
      </c>
      <c r="L1650">
        <v>56.31</v>
      </c>
      <c r="M1650">
        <v>58.06</v>
      </c>
      <c r="N1650">
        <v>59.89</v>
      </c>
      <c r="O1650">
        <v>61.89</v>
      </c>
      <c r="P1650">
        <v>64.06</v>
      </c>
      <c r="Q1650">
        <v>66.48</v>
      </c>
      <c r="R1650">
        <v>68.930000000000007</v>
      </c>
      <c r="S1650">
        <v>71.34</v>
      </c>
      <c r="T1650">
        <v>73.92</v>
      </c>
      <c r="U1650">
        <v>76.650000000000006</v>
      </c>
      <c r="V1650">
        <v>79.75</v>
      </c>
      <c r="W1650">
        <v>82.82</v>
      </c>
      <c r="X1650">
        <v>86</v>
      </c>
      <c r="Y1650">
        <v>89.35</v>
      </c>
      <c r="Z1650">
        <v>92.35</v>
      </c>
      <c r="AA1650">
        <v>95.08</v>
      </c>
      <c r="AB1650">
        <v>97.62</v>
      </c>
      <c r="AC1650">
        <v>100.84</v>
      </c>
      <c r="AD1650">
        <v>104.05</v>
      </c>
      <c r="AE1650">
        <v>107.44</v>
      </c>
      <c r="AF1650">
        <v>110.96</v>
      </c>
      <c r="AG1650">
        <v>114.58</v>
      </c>
      <c r="AH1650">
        <v>119.07</v>
      </c>
      <c r="AI1650">
        <v>120.95</v>
      </c>
      <c r="AJ1650">
        <v>122.4</v>
      </c>
      <c r="AK1650">
        <v>123.73</v>
      </c>
    </row>
    <row r="1651" spans="1:37" x14ac:dyDescent="0.3">
      <c r="A1651" s="86" t="str">
        <f t="shared" si="25"/>
        <v>SDGbaseTra_UrbAS_ERTtrnsfrx_govhhd-6</v>
      </c>
      <c r="B1651" s="2" t="s">
        <v>222</v>
      </c>
      <c r="C1651" s="4" t="s">
        <v>233</v>
      </c>
      <c r="D1651" s="7" t="s">
        <v>193</v>
      </c>
      <c r="E1651" t="s">
        <v>90</v>
      </c>
      <c r="F1651">
        <v>33.299999999999997</v>
      </c>
      <c r="G1651">
        <v>33.299999999999997</v>
      </c>
      <c r="H1651">
        <v>32.15</v>
      </c>
      <c r="I1651">
        <v>33.299999999999997</v>
      </c>
      <c r="J1651">
        <v>34.47</v>
      </c>
      <c r="K1651">
        <v>35.47</v>
      </c>
      <c r="L1651">
        <v>36.450000000000003</v>
      </c>
      <c r="M1651">
        <v>37.58</v>
      </c>
      <c r="N1651">
        <v>38.770000000000003</v>
      </c>
      <c r="O1651">
        <v>40.06</v>
      </c>
      <c r="P1651">
        <v>41.47</v>
      </c>
      <c r="Q1651">
        <v>43.04</v>
      </c>
      <c r="R1651">
        <v>44.62</v>
      </c>
      <c r="S1651">
        <v>46.18</v>
      </c>
      <c r="T1651">
        <v>47.85</v>
      </c>
      <c r="U1651">
        <v>49.62</v>
      </c>
      <c r="V1651">
        <v>51.62</v>
      </c>
      <c r="W1651">
        <v>53.61</v>
      </c>
      <c r="X1651">
        <v>55.67</v>
      </c>
      <c r="Y1651">
        <v>57.84</v>
      </c>
      <c r="Z1651">
        <v>59.78</v>
      </c>
      <c r="AA1651">
        <v>61.55</v>
      </c>
      <c r="AB1651">
        <v>63.19</v>
      </c>
      <c r="AC1651">
        <v>65.27</v>
      </c>
      <c r="AD1651">
        <v>67.36</v>
      </c>
      <c r="AE1651">
        <v>69.55</v>
      </c>
      <c r="AF1651">
        <v>71.83</v>
      </c>
      <c r="AG1651">
        <v>74.17</v>
      </c>
      <c r="AH1651">
        <v>77.08</v>
      </c>
      <c r="AI1651">
        <v>78.3</v>
      </c>
      <c r="AJ1651">
        <v>79.23</v>
      </c>
      <c r="AK1651">
        <v>80.09</v>
      </c>
    </row>
    <row r="1652" spans="1:37" x14ac:dyDescent="0.3">
      <c r="A1652" s="86" t="str">
        <f t="shared" si="25"/>
        <v>SDGbaseTra_UrbAS_ERTtrnsfrx_govhhd-7</v>
      </c>
      <c r="B1652" s="2" t="s">
        <v>222</v>
      </c>
      <c r="C1652" s="4" t="s">
        <v>233</v>
      </c>
      <c r="D1652" s="7" t="s">
        <v>193</v>
      </c>
      <c r="E1652" t="s">
        <v>91</v>
      </c>
      <c r="F1652">
        <v>17.170000000000002</v>
      </c>
      <c r="G1652">
        <v>17.170000000000002</v>
      </c>
      <c r="H1652">
        <v>16.57</v>
      </c>
      <c r="I1652">
        <v>17.16</v>
      </c>
      <c r="J1652">
        <v>17.760000000000002</v>
      </c>
      <c r="K1652">
        <v>18.28</v>
      </c>
      <c r="L1652">
        <v>18.79</v>
      </c>
      <c r="M1652">
        <v>19.37</v>
      </c>
      <c r="N1652">
        <v>19.98</v>
      </c>
      <c r="O1652">
        <v>20.65</v>
      </c>
      <c r="P1652">
        <v>21.37</v>
      </c>
      <c r="Q1652">
        <v>22.18</v>
      </c>
      <c r="R1652">
        <v>23</v>
      </c>
      <c r="S1652">
        <v>23.8</v>
      </c>
      <c r="T1652">
        <v>24.66</v>
      </c>
      <c r="U1652">
        <v>25.57</v>
      </c>
      <c r="V1652">
        <v>26.61</v>
      </c>
      <c r="W1652">
        <v>27.63</v>
      </c>
      <c r="X1652">
        <v>28.7</v>
      </c>
      <c r="Y1652">
        <v>29.81</v>
      </c>
      <c r="Z1652">
        <v>30.81</v>
      </c>
      <c r="AA1652">
        <v>31.72</v>
      </c>
      <c r="AB1652">
        <v>32.57</v>
      </c>
      <c r="AC1652">
        <v>33.64</v>
      </c>
      <c r="AD1652">
        <v>34.72</v>
      </c>
      <c r="AE1652">
        <v>35.85</v>
      </c>
      <c r="AF1652">
        <v>37.020000000000003</v>
      </c>
      <c r="AG1652">
        <v>38.229999999999997</v>
      </c>
      <c r="AH1652">
        <v>39.729999999999997</v>
      </c>
      <c r="AI1652">
        <v>40.36</v>
      </c>
      <c r="AJ1652">
        <v>40.840000000000003</v>
      </c>
      <c r="AK1652">
        <v>41.28</v>
      </c>
    </row>
    <row r="1653" spans="1:37" x14ac:dyDescent="0.3">
      <c r="A1653" s="86" t="str">
        <f t="shared" si="25"/>
        <v>SDGbaseTra_UrbAS_ERTtrnsfrx_govhhd-8</v>
      </c>
      <c r="B1653" s="2" t="s">
        <v>222</v>
      </c>
      <c r="C1653" s="4" t="s">
        <v>233</v>
      </c>
      <c r="D1653" s="7" t="s">
        <v>193</v>
      </c>
      <c r="E1653" t="s">
        <v>92</v>
      </c>
      <c r="F1653">
        <v>-31.54</v>
      </c>
      <c r="G1653">
        <v>-31.54</v>
      </c>
      <c r="H1653">
        <v>-30.44</v>
      </c>
      <c r="I1653">
        <v>-31.54</v>
      </c>
      <c r="J1653">
        <v>-32.64</v>
      </c>
      <c r="K1653">
        <v>-33.590000000000003</v>
      </c>
      <c r="L1653">
        <v>-34.520000000000003</v>
      </c>
      <c r="M1653">
        <v>-35.590000000000003</v>
      </c>
      <c r="N1653">
        <v>-36.71</v>
      </c>
      <c r="O1653">
        <v>-37.94</v>
      </c>
      <c r="P1653">
        <v>-39.270000000000003</v>
      </c>
      <c r="Q1653">
        <v>-40.75</v>
      </c>
      <c r="R1653">
        <v>-42.25</v>
      </c>
      <c r="S1653">
        <v>-43.74</v>
      </c>
      <c r="T1653">
        <v>-45.32</v>
      </c>
      <c r="U1653">
        <v>-46.99</v>
      </c>
      <c r="V1653">
        <v>-48.89</v>
      </c>
      <c r="W1653">
        <v>-50.77</v>
      </c>
      <c r="X1653">
        <v>-52.72</v>
      </c>
      <c r="Y1653">
        <v>-54.77</v>
      </c>
      <c r="Z1653">
        <v>-56.61</v>
      </c>
      <c r="AA1653">
        <v>-58.29</v>
      </c>
      <c r="AB1653">
        <v>-59.84</v>
      </c>
      <c r="AC1653">
        <v>-61.81</v>
      </c>
      <c r="AD1653">
        <v>-63.79</v>
      </c>
      <c r="AE1653">
        <v>-65.87</v>
      </c>
      <c r="AF1653">
        <v>-68.02</v>
      </c>
      <c r="AG1653">
        <v>-70.239999999999995</v>
      </c>
      <c r="AH1653">
        <v>-72.989999999999995</v>
      </c>
      <c r="AI1653">
        <v>-74.150000000000006</v>
      </c>
      <c r="AJ1653">
        <v>-75.03</v>
      </c>
      <c r="AK1653">
        <v>-75.849999999999994</v>
      </c>
    </row>
    <row r="1654" spans="1:37" x14ac:dyDescent="0.3">
      <c r="A1654" s="86" t="str">
        <f t="shared" si="25"/>
        <v>SDGbaseTra_UrbAS_ERTtrnsfrx_govhhd-9</v>
      </c>
      <c r="B1654" s="2" t="s">
        <v>222</v>
      </c>
      <c r="C1654" s="4" t="s">
        <v>233</v>
      </c>
      <c r="D1654" s="7" t="s">
        <v>193</v>
      </c>
      <c r="E1654" t="s">
        <v>93</v>
      </c>
      <c r="F1654">
        <v>-164.45</v>
      </c>
      <c r="G1654">
        <v>-164.45</v>
      </c>
      <c r="H1654">
        <v>-158.74</v>
      </c>
      <c r="I1654">
        <v>-164.44</v>
      </c>
      <c r="J1654">
        <v>-170.19</v>
      </c>
      <c r="K1654">
        <v>-175.15</v>
      </c>
      <c r="L1654">
        <v>-180</v>
      </c>
      <c r="M1654">
        <v>-185.57</v>
      </c>
      <c r="N1654">
        <v>-191.43</v>
      </c>
      <c r="O1654">
        <v>-197.81</v>
      </c>
      <c r="P1654">
        <v>-204.77</v>
      </c>
      <c r="Q1654">
        <v>-212.5</v>
      </c>
      <c r="R1654">
        <v>-220.32</v>
      </c>
      <c r="S1654">
        <v>-228.05</v>
      </c>
      <c r="T1654">
        <v>-236.29</v>
      </c>
      <c r="U1654">
        <v>-245.01</v>
      </c>
      <c r="V1654">
        <v>-254.91</v>
      </c>
      <c r="W1654">
        <v>-264.72000000000003</v>
      </c>
      <c r="X1654">
        <v>-274.91000000000003</v>
      </c>
      <c r="Y1654">
        <v>-285.60000000000002</v>
      </c>
      <c r="Z1654">
        <v>-295.18</v>
      </c>
      <c r="AA1654">
        <v>-303.92</v>
      </c>
      <c r="AB1654">
        <v>-312.02</v>
      </c>
      <c r="AC1654">
        <v>-322.31</v>
      </c>
      <c r="AD1654">
        <v>-332.59</v>
      </c>
      <c r="AE1654">
        <v>-343.44</v>
      </c>
      <c r="AF1654">
        <v>-354.67</v>
      </c>
      <c r="AG1654">
        <v>-366.25</v>
      </c>
      <c r="AH1654">
        <v>-380.59</v>
      </c>
      <c r="AI1654">
        <v>-386.62</v>
      </c>
      <c r="AJ1654">
        <v>-391.24</v>
      </c>
      <c r="AK1654">
        <v>-395.49</v>
      </c>
    </row>
    <row r="1655" spans="1:37" x14ac:dyDescent="0.3">
      <c r="A1655" s="86" t="str">
        <f t="shared" si="25"/>
        <v>SDGbaseTra_UrbAS_ERTtrnsfrx_rowent-e</v>
      </c>
      <c r="B1655" s="2" t="s">
        <v>222</v>
      </c>
      <c r="C1655" s="4" t="s">
        <v>233</v>
      </c>
      <c r="D1655" s="7" t="s">
        <v>194</v>
      </c>
      <c r="E1655" t="s">
        <v>83</v>
      </c>
      <c r="F1655">
        <v>-32.42</v>
      </c>
      <c r="G1655">
        <v>-32.42</v>
      </c>
      <c r="H1655">
        <v>-32.42</v>
      </c>
      <c r="I1655">
        <v>-32.42</v>
      </c>
      <c r="J1655">
        <v>-32.42</v>
      </c>
      <c r="K1655">
        <v>-32.42</v>
      </c>
      <c r="L1655">
        <v>-32.42</v>
      </c>
      <c r="M1655">
        <v>-32.42</v>
      </c>
      <c r="N1655">
        <v>-32.42</v>
      </c>
      <c r="O1655">
        <v>-32.42</v>
      </c>
      <c r="P1655">
        <v>-32.42</v>
      </c>
      <c r="Q1655">
        <v>-32.42</v>
      </c>
      <c r="R1655">
        <v>-32.42</v>
      </c>
      <c r="S1655">
        <v>-32.42</v>
      </c>
      <c r="T1655">
        <v>-32.42</v>
      </c>
      <c r="U1655">
        <v>-32.42</v>
      </c>
      <c r="V1655">
        <v>-32.42</v>
      </c>
      <c r="W1655">
        <v>-32.42</v>
      </c>
      <c r="X1655">
        <v>-32.42</v>
      </c>
      <c r="Y1655">
        <v>-32.42</v>
      </c>
      <c r="Z1655">
        <v>-32.42</v>
      </c>
      <c r="AA1655">
        <v>-32.42</v>
      </c>
      <c r="AB1655">
        <v>-32.42</v>
      </c>
      <c r="AC1655">
        <v>-32.42</v>
      </c>
      <c r="AD1655">
        <v>-32.42</v>
      </c>
      <c r="AE1655">
        <v>-32.42</v>
      </c>
      <c r="AF1655">
        <v>-32.42</v>
      </c>
      <c r="AG1655">
        <v>-32.42</v>
      </c>
      <c r="AH1655">
        <v>-32.42</v>
      </c>
      <c r="AI1655">
        <v>-32.42</v>
      </c>
      <c r="AJ1655">
        <v>-32.42</v>
      </c>
      <c r="AK1655">
        <v>-32.42</v>
      </c>
    </row>
    <row r="1656" spans="1:37" x14ac:dyDescent="0.3">
      <c r="A1656" s="86" t="str">
        <f t="shared" si="25"/>
        <v>SDGbaseTra_UrbAS_ERTtrnsfrx_rowhhd-0</v>
      </c>
      <c r="B1656" s="2" t="s">
        <v>222</v>
      </c>
      <c r="C1656" s="4" t="s">
        <v>233</v>
      </c>
      <c r="D1656" s="7" t="s">
        <v>194</v>
      </c>
      <c r="E1656" t="s">
        <v>84</v>
      </c>
      <c r="F1656">
        <v>0.03</v>
      </c>
      <c r="G1656">
        <v>0.03</v>
      </c>
      <c r="H1656">
        <v>0.03</v>
      </c>
      <c r="I1656">
        <v>0.03</v>
      </c>
      <c r="J1656">
        <v>0.03</v>
      </c>
      <c r="K1656">
        <v>0.03</v>
      </c>
      <c r="L1656">
        <v>0.03</v>
      </c>
      <c r="M1656">
        <v>0.03</v>
      </c>
      <c r="N1656">
        <v>0.03</v>
      </c>
      <c r="O1656">
        <v>0.03</v>
      </c>
      <c r="P1656">
        <v>0.03</v>
      </c>
      <c r="Q1656">
        <v>0.03</v>
      </c>
      <c r="R1656">
        <v>0.03</v>
      </c>
      <c r="S1656">
        <v>0.03</v>
      </c>
      <c r="T1656">
        <v>0.03</v>
      </c>
      <c r="U1656">
        <v>0.03</v>
      </c>
      <c r="V1656">
        <v>0.03</v>
      </c>
      <c r="W1656">
        <v>0.03</v>
      </c>
      <c r="X1656">
        <v>0.03</v>
      </c>
      <c r="Y1656">
        <v>0.03</v>
      </c>
      <c r="Z1656">
        <v>0.03</v>
      </c>
      <c r="AA1656">
        <v>0.03</v>
      </c>
      <c r="AB1656">
        <v>0.03</v>
      </c>
      <c r="AC1656">
        <v>0.03</v>
      </c>
      <c r="AD1656">
        <v>0.03</v>
      </c>
      <c r="AE1656">
        <v>0.03</v>
      </c>
      <c r="AF1656">
        <v>0.03</v>
      </c>
      <c r="AG1656">
        <v>0.03</v>
      </c>
      <c r="AH1656">
        <v>0.03</v>
      </c>
      <c r="AI1656">
        <v>0.03</v>
      </c>
      <c r="AJ1656">
        <v>0.03</v>
      </c>
      <c r="AK1656">
        <v>0.03</v>
      </c>
    </row>
    <row r="1657" spans="1:37" x14ac:dyDescent="0.3">
      <c r="A1657" s="86" t="str">
        <f t="shared" si="25"/>
        <v>SDGbaseTra_UrbAS_ERTtrnsfrx_rowhhd-1</v>
      </c>
      <c r="B1657" s="2" t="s">
        <v>222</v>
      </c>
      <c r="C1657" s="4" t="s">
        <v>233</v>
      </c>
      <c r="D1657" s="7" t="s">
        <v>194</v>
      </c>
      <c r="E1657" t="s">
        <v>85</v>
      </c>
      <c r="F1657">
        <v>0.06</v>
      </c>
      <c r="G1657">
        <v>0.06</v>
      </c>
      <c r="H1657">
        <v>0.06</v>
      </c>
      <c r="I1657">
        <v>0.06</v>
      </c>
      <c r="J1657">
        <v>0.06</v>
      </c>
      <c r="K1657">
        <v>0.06</v>
      </c>
      <c r="L1657">
        <v>0.06</v>
      </c>
      <c r="M1657">
        <v>0.06</v>
      </c>
      <c r="N1657">
        <v>0.06</v>
      </c>
      <c r="O1657">
        <v>0.06</v>
      </c>
      <c r="P1657">
        <v>0.06</v>
      </c>
      <c r="Q1657">
        <v>0.06</v>
      </c>
      <c r="R1657">
        <v>0.06</v>
      </c>
      <c r="S1657">
        <v>0.06</v>
      </c>
      <c r="T1657">
        <v>0.06</v>
      </c>
      <c r="U1657">
        <v>0.06</v>
      </c>
      <c r="V1657">
        <v>0.06</v>
      </c>
      <c r="W1657">
        <v>0.06</v>
      </c>
      <c r="X1657">
        <v>0.06</v>
      </c>
      <c r="Y1657">
        <v>0.06</v>
      </c>
      <c r="Z1657">
        <v>0.06</v>
      </c>
      <c r="AA1657">
        <v>0.06</v>
      </c>
      <c r="AB1657">
        <v>0.06</v>
      </c>
      <c r="AC1657">
        <v>0.06</v>
      </c>
      <c r="AD1657">
        <v>0.06</v>
      </c>
      <c r="AE1657">
        <v>0.06</v>
      </c>
      <c r="AF1657">
        <v>0.06</v>
      </c>
      <c r="AG1657">
        <v>0.06</v>
      </c>
      <c r="AH1657">
        <v>0.06</v>
      </c>
      <c r="AI1657">
        <v>0.06</v>
      </c>
      <c r="AJ1657">
        <v>0.06</v>
      </c>
      <c r="AK1657">
        <v>0.06</v>
      </c>
    </row>
    <row r="1658" spans="1:37" x14ac:dyDescent="0.3">
      <c r="A1658" s="86" t="str">
        <f t="shared" si="25"/>
        <v>SDGbaseTra_UrbAS_ERTtrnsfrx_rowhhd-2</v>
      </c>
      <c r="B1658" s="2" t="s">
        <v>222</v>
      </c>
      <c r="C1658" s="4" t="s">
        <v>233</v>
      </c>
      <c r="D1658" s="7" t="s">
        <v>194</v>
      </c>
      <c r="E1658" t="s">
        <v>86</v>
      </c>
      <c r="F1658">
        <v>0.13</v>
      </c>
      <c r="G1658">
        <v>0.13</v>
      </c>
      <c r="H1658">
        <v>0.13</v>
      </c>
      <c r="I1658">
        <v>0.13</v>
      </c>
      <c r="J1658">
        <v>0.13</v>
      </c>
      <c r="K1658">
        <v>0.13</v>
      </c>
      <c r="L1658">
        <v>0.13</v>
      </c>
      <c r="M1658">
        <v>0.13</v>
      </c>
      <c r="N1658">
        <v>0.13</v>
      </c>
      <c r="O1658">
        <v>0.13</v>
      </c>
      <c r="P1658">
        <v>0.13</v>
      </c>
      <c r="Q1658">
        <v>0.13</v>
      </c>
      <c r="R1658">
        <v>0.13</v>
      </c>
      <c r="S1658">
        <v>0.13</v>
      </c>
      <c r="T1658">
        <v>0.13</v>
      </c>
      <c r="U1658">
        <v>0.13</v>
      </c>
      <c r="V1658">
        <v>0.13</v>
      </c>
      <c r="W1658">
        <v>0.13</v>
      </c>
      <c r="X1658">
        <v>0.13</v>
      </c>
      <c r="Y1658">
        <v>0.13</v>
      </c>
      <c r="Z1658">
        <v>0.13</v>
      </c>
      <c r="AA1658">
        <v>0.13</v>
      </c>
      <c r="AB1658">
        <v>0.13</v>
      </c>
      <c r="AC1658">
        <v>0.13</v>
      </c>
      <c r="AD1658">
        <v>0.13</v>
      </c>
      <c r="AE1658">
        <v>0.13</v>
      </c>
      <c r="AF1658">
        <v>0.13</v>
      </c>
      <c r="AG1658">
        <v>0.13</v>
      </c>
      <c r="AH1658">
        <v>0.13</v>
      </c>
      <c r="AI1658">
        <v>0.13</v>
      </c>
      <c r="AJ1658">
        <v>0.13</v>
      </c>
      <c r="AK1658">
        <v>0.13</v>
      </c>
    </row>
    <row r="1659" spans="1:37" x14ac:dyDescent="0.3">
      <c r="A1659" s="86" t="str">
        <f t="shared" si="25"/>
        <v>SDGbaseTra_UrbAS_ERTtrnsfrx_rowhhd-3</v>
      </c>
      <c r="B1659" s="2" t="s">
        <v>222</v>
      </c>
      <c r="C1659" s="4" t="s">
        <v>233</v>
      </c>
      <c r="D1659" s="7" t="s">
        <v>194</v>
      </c>
      <c r="E1659" t="s">
        <v>87</v>
      </c>
      <c r="F1659">
        <v>0.21</v>
      </c>
      <c r="G1659">
        <v>0.21</v>
      </c>
      <c r="H1659">
        <v>0.21</v>
      </c>
      <c r="I1659">
        <v>0.21</v>
      </c>
      <c r="J1659">
        <v>0.21</v>
      </c>
      <c r="K1659">
        <v>0.21</v>
      </c>
      <c r="L1659">
        <v>0.21</v>
      </c>
      <c r="M1659">
        <v>0.21</v>
      </c>
      <c r="N1659">
        <v>0.21</v>
      </c>
      <c r="O1659">
        <v>0.21</v>
      </c>
      <c r="P1659">
        <v>0.21</v>
      </c>
      <c r="Q1659">
        <v>0.21</v>
      </c>
      <c r="R1659">
        <v>0.21</v>
      </c>
      <c r="S1659">
        <v>0.21</v>
      </c>
      <c r="T1659">
        <v>0.21</v>
      </c>
      <c r="U1659">
        <v>0.21</v>
      </c>
      <c r="V1659">
        <v>0.21</v>
      </c>
      <c r="W1659">
        <v>0.21</v>
      </c>
      <c r="X1659">
        <v>0.21</v>
      </c>
      <c r="Y1659">
        <v>0.21</v>
      </c>
      <c r="Z1659">
        <v>0.21</v>
      </c>
      <c r="AA1659">
        <v>0.21</v>
      </c>
      <c r="AB1659">
        <v>0.21</v>
      </c>
      <c r="AC1659">
        <v>0.21</v>
      </c>
      <c r="AD1659">
        <v>0.21</v>
      </c>
      <c r="AE1659">
        <v>0.21</v>
      </c>
      <c r="AF1659">
        <v>0.21</v>
      </c>
      <c r="AG1659">
        <v>0.21</v>
      </c>
      <c r="AH1659">
        <v>0.21</v>
      </c>
      <c r="AI1659">
        <v>0.21</v>
      </c>
      <c r="AJ1659">
        <v>0.21</v>
      </c>
      <c r="AK1659">
        <v>0.21</v>
      </c>
    </row>
    <row r="1660" spans="1:37" x14ac:dyDescent="0.3">
      <c r="A1660" s="86" t="str">
        <f t="shared" si="25"/>
        <v>SDGbaseTra_UrbAS_ERTtrnsfrx_rowhhd-4</v>
      </c>
      <c r="B1660" s="2" t="s">
        <v>222</v>
      </c>
      <c r="C1660" s="4" t="s">
        <v>233</v>
      </c>
      <c r="D1660" s="7" t="s">
        <v>194</v>
      </c>
      <c r="E1660" t="s">
        <v>88</v>
      </c>
      <c r="F1660">
        <v>0.21</v>
      </c>
      <c r="G1660">
        <v>0.21</v>
      </c>
      <c r="H1660">
        <v>0.21</v>
      </c>
      <c r="I1660">
        <v>0.21</v>
      </c>
      <c r="J1660">
        <v>0.21</v>
      </c>
      <c r="K1660">
        <v>0.21</v>
      </c>
      <c r="L1660">
        <v>0.21</v>
      </c>
      <c r="M1660">
        <v>0.21</v>
      </c>
      <c r="N1660">
        <v>0.21</v>
      </c>
      <c r="O1660">
        <v>0.21</v>
      </c>
      <c r="P1660">
        <v>0.21</v>
      </c>
      <c r="Q1660">
        <v>0.21</v>
      </c>
      <c r="R1660">
        <v>0.21</v>
      </c>
      <c r="S1660">
        <v>0.21</v>
      </c>
      <c r="T1660">
        <v>0.21</v>
      </c>
      <c r="U1660">
        <v>0.21</v>
      </c>
      <c r="V1660">
        <v>0.21</v>
      </c>
      <c r="W1660">
        <v>0.21</v>
      </c>
      <c r="X1660">
        <v>0.21</v>
      </c>
      <c r="Y1660">
        <v>0.21</v>
      </c>
      <c r="Z1660">
        <v>0.21</v>
      </c>
      <c r="AA1660">
        <v>0.21</v>
      </c>
      <c r="AB1660">
        <v>0.21</v>
      </c>
      <c r="AC1660">
        <v>0.21</v>
      </c>
      <c r="AD1660">
        <v>0.21</v>
      </c>
      <c r="AE1660">
        <v>0.21</v>
      </c>
      <c r="AF1660">
        <v>0.21</v>
      </c>
      <c r="AG1660">
        <v>0.21</v>
      </c>
      <c r="AH1660">
        <v>0.21</v>
      </c>
      <c r="AI1660">
        <v>0.21</v>
      </c>
      <c r="AJ1660">
        <v>0.21</v>
      </c>
      <c r="AK1660">
        <v>0.21</v>
      </c>
    </row>
    <row r="1661" spans="1:37" x14ac:dyDescent="0.3">
      <c r="A1661" s="86" t="str">
        <f t="shared" si="25"/>
        <v>SDGbaseTra_UrbAS_ERTtrnsfrx_rowhhd-5</v>
      </c>
      <c r="B1661" s="2" t="s">
        <v>222</v>
      </c>
      <c r="C1661" s="4" t="s">
        <v>233</v>
      </c>
      <c r="D1661" s="7" t="s">
        <v>194</v>
      </c>
      <c r="E1661" t="s">
        <v>89</v>
      </c>
      <c r="F1661">
        <v>0.3</v>
      </c>
      <c r="G1661">
        <v>0.3</v>
      </c>
      <c r="H1661">
        <v>0.3</v>
      </c>
      <c r="I1661">
        <v>0.3</v>
      </c>
      <c r="J1661">
        <v>0.3</v>
      </c>
      <c r="K1661">
        <v>0.3</v>
      </c>
      <c r="L1661">
        <v>0.3</v>
      </c>
      <c r="M1661">
        <v>0.3</v>
      </c>
      <c r="N1661">
        <v>0.3</v>
      </c>
      <c r="O1661">
        <v>0.3</v>
      </c>
      <c r="P1661">
        <v>0.3</v>
      </c>
      <c r="Q1661">
        <v>0.3</v>
      </c>
      <c r="R1661">
        <v>0.3</v>
      </c>
      <c r="S1661">
        <v>0.3</v>
      </c>
      <c r="T1661">
        <v>0.3</v>
      </c>
      <c r="U1661">
        <v>0.3</v>
      </c>
      <c r="V1661">
        <v>0.3</v>
      </c>
      <c r="W1661">
        <v>0.3</v>
      </c>
      <c r="X1661">
        <v>0.3</v>
      </c>
      <c r="Y1661">
        <v>0.3</v>
      </c>
      <c r="Z1661">
        <v>0.3</v>
      </c>
      <c r="AA1661">
        <v>0.3</v>
      </c>
      <c r="AB1661">
        <v>0.3</v>
      </c>
      <c r="AC1661">
        <v>0.3</v>
      </c>
      <c r="AD1661">
        <v>0.3</v>
      </c>
      <c r="AE1661">
        <v>0.3</v>
      </c>
      <c r="AF1661">
        <v>0.3</v>
      </c>
      <c r="AG1661">
        <v>0.3</v>
      </c>
      <c r="AH1661">
        <v>0.3</v>
      </c>
      <c r="AI1661">
        <v>0.3</v>
      </c>
      <c r="AJ1661">
        <v>0.3</v>
      </c>
      <c r="AK1661">
        <v>0.3</v>
      </c>
    </row>
    <row r="1662" spans="1:37" x14ac:dyDescent="0.3">
      <c r="A1662" s="86" t="str">
        <f t="shared" si="25"/>
        <v>SDGbaseTra_UrbAS_ERTtrnsfrx_rowhhd-6</v>
      </c>
      <c r="B1662" s="2" t="s">
        <v>222</v>
      </c>
      <c r="C1662" s="4" t="s">
        <v>233</v>
      </c>
      <c r="D1662" s="7" t="s">
        <v>194</v>
      </c>
      <c r="E1662" t="s">
        <v>90</v>
      </c>
      <c r="F1662">
        <v>0.56000000000000005</v>
      </c>
      <c r="G1662">
        <v>0.56000000000000005</v>
      </c>
      <c r="H1662">
        <v>0.56000000000000005</v>
      </c>
      <c r="I1662">
        <v>0.56000000000000005</v>
      </c>
      <c r="J1662">
        <v>0.56000000000000005</v>
      </c>
      <c r="K1662">
        <v>0.56000000000000005</v>
      </c>
      <c r="L1662">
        <v>0.56000000000000005</v>
      </c>
      <c r="M1662">
        <v>0.56000000000000005</v>
      </c>
      <c r="N1662">
        <v>0.56000000000000005</v>
      </c>
      <c r="O1662">
        <v>0.56000000000000005</v>
      </c>
      <c r="P1662">
        <v>0.56000000000000005</v>
      </c>
      <c r="Q1662">
        <v>0.56000000000000005</v>
      </c>
      <c r="R1662">
        <v>0.56000000000000005</v>
      </c>
      <c r="S1662">
        <v>0.56000000000000005</v>
      </c>
      <c r="T1662">
        <v>0.56000000000000005</v>
      </c>
      <c r="U1662">
        <v>0.56000000000000005</v>
      </c>
      <c r="V1662">
        <v>0.56000000000000005</v>
      </c>
      <c r="W1662">
        <v>0.56000000000000005</v>
      </c>
      <c r="X1662">
        <v>0.56000000000000005</v>
      </c>
      <c r="Y1662">
        <v>0.56000000000000005</v>
      </c>
      <c r="Z1662">
        <v>0.56000000000000005</v>
      </c>
      <c r="AA1662">
        <v>0.56000000000000005</v>
      </c>
      <c r="AB1662">
        <v>0.56000000000000005</v>
      </c>
      <c r="AC1662">
        <v>0.56000000000000005</v>
      </c>
      <c r="AD1662">
        <v>0.56000000000000005</v>
      </c>
      <c r="AE1662">
        <v>0.56000000000000005</v>
      </c>
      <c r="AF1662">
        <v>0.56000000000000005</v>
      </c>
      <c r="AG1662">
        <v>0.56000000000000005</v>
      </c>
      <c r="AH1662">
        <v>0.56000000000000005</v>
      </c>
      <c r="AI1662">
        <v>0.56000000000000005</v>
      </c>
      <c r="AJ1662">
        <v>0.56000000000000005</v>
      </c>
      <c r="AK1662">
        <v>0.56000000000000005</v>
      </c>
    </row>
    <row r="1663" spans="1:37" x14ac:dyDescent="0.3">
      <c r="A1663" s="86" t="str">
        <f t="shared" si="25"/>
        <v>SDGbaseTra_UrbAS_ERTtrnsfrx_rowhhd-7</v>
      </c>
      <c r="B1663" s="2" t="s">
        <v>222</v>
      </c>
      <c r="C1663" s="4" t="s">
        <v>233</v>
      </c>
      <c r="D1663" s="7" t="s">
        <v>194</v>
      </c>
      <c r="E1663" t="s">
        <v>91</v>
      </c>
      <c r="F1663">
        <v>0.68</v>
      </c>
      <c r="G1663">
        <v>0.68</v>
      </c>
      <c r="H1663">
        <v>0.68</v>
      </c>
      <c r="I1663">
        <v>0.68</v>
      </c>
      <c r="J1663">
        <v>0.68</v>
      </c>
      <c r="K1663">
        <v>0.68</v>
      </c>
      <c r="L1663">
        <v>0.68</v>
      </c>
      <c r="M1663">
        <v>0.68</v>
      </c>
      <c r="N1663">
        <v>0.68</v>
      </c>
      <c r="O1663">
        <v>0.68</v>
      </c>
      <c r="P1663">
        <v>0.68</v>
      </c>
      <c r="Q1663">
        <v>0.68</v>
      </c>
      <c r="R1663">
        <v>0.68</v>
      </c>
      <c r="S1663">
        <v>0.68</v>
      </c>
      <c r="T1663">
        <v>0.68</v>
      </c>
      <c r="U1663">
        <v>0.68</v>
      </c>
      <c r="V1663">
        <v>0.68</v>
      </c>
      <c r="W1663">
        <v>0.68</v>
      </c>
      <c r="X1663">
        <v>0.68</v>
      </c>
      <c r="Y1663">
        <v>0.68</v>
      </c>
      <c r="Z1663">
        <v>0.68</v>
      </c>
      <c r="AA1663">
        <v>0.68</v>
      </c>
      <c r="AB1663">
        <v>0.68</v>
      </c>
      <c r="AC1663">
        <v>0.68</v>
      </c>
      <c r="AD1663">
        <v>0.68</v>
      </c>
      <c r="AE1663">
        <v>0.68</v>
      </c>
      <c r="AF1663">
        <v>0.68</v>
      </c>
      <c r="AG1663">
        <v>0.68</v>
      </c>
      <c r="AH1663">
        <v>0.68</v>
      </c>
      <c r="AI1663">
        <v>0.68</v>
      </c>
      <c r="AJ1663">
        <v>0.68</v>
      </c>
      <c r="AK1663">
        <v>0.68</v>
      </c>
    </row>
    <row r="1664" spans="1:37" x14ac:dyDescent="0.3">
      <c r="A1664" s="86" t="str">
        <f t="shared" si="25"/>
        <v>SDGbaseTra_UrbAS_ERTtrnsfrx_rowhhd-8</v>
      </c>
      <c r="B1664" s="2" t="s">
        <v>222</v>
      </c>
      <c r="C1664" s="4" t="s">
        <v>233</v>
      </c>
      <c r="D1664" s="7" t="s">
        <v>194</v>
      </c>
      <c r="E1664" t="s">
        <v>92</v>
      </c>
      <c r="F1664">
        <v>2.34</v>
      </c>
      <c r="G1664">
        <v>2.34</v>
      </c>
      <c r="H1664">
        <v>2.34</v>
      </c>
      <c r="I1664">
        <v>2.34</v>
      </c>
      <c r="J1664">
        <v>2.34</v>
      </c>
      <c r="K1664">
        <v>2.34</v>
      </c>
      <c r="L1664">
        <v>2.34</v>
      </c>
      <c r="M1664">
        <v>2.34</v>
      </c>
      <c r="N1664">
        <v>2.34</v>
      </c>
      <c r="O1664">
        <v>2.34</v>
      </c>
      <c r="P1664">
        <v>2.34</v>
      </c>
      <c r="Q1664">
        <v>2.34</v>
      </c>
      <c r="R1664">
        <v>2.34</v>
      </c>
      <c r="S1664">
        <v>2.34</v>
      </c>
      <c r="T1664">
        <v>2.34</v>
      </c>
      <c r="U1664">
        <v>2.34</v>
      </c>
      <c r="V1664">
        <v>2.34</v>
      </c>
      <c r="W1664">
        <v>2.34</v>
      </c>
      <c r="X1664">
        <v>2.34</v>
      </c>
      <c r="Y1664">
        <v>2.34</v>
      </c>
      <c r="Z1664">
        <v>2.34</v>
      </c>
      <c r="AA1664">
        <v>2.34</v>
      </c>
      <c r="AB1664">
        <v>2.34</v>
      </c>
      <c r="AC1664">
        <v>2.34</v>
      </c>
      <c r="AD1664">
        <v>2.34</v>
      </c>
      <c r="AE1664">
        <v>2.34</v>
      </c>
      <c r="AF1664">
        <v>2.34</v>
      </c>
      <c r="AG1664">
        <v>2.34</v>
      </c>
      <c r="AH1664">
        <v>2.34</v>
      </c>
      <c r="AI1664">
        <v>2.34</v>
      </c>
      <c r="AJ1664">
        <v>2.34</v>
      </c>
      <c r="AK1664">
        <v>2.34</v>
      </c>
    </row>
    <row r="1665" spans="1:37" x14ac:dyDescent="0.3">
      <c r="A1665" s="86" t="str">
        <f t="shared" si="25"/>
        <v>SDGbaseTra_UrbAS_ERTtrnsfrx_rowhhd-9</v>
      </c>
      <c r="B1665" s="2" t="s">
        <v>222</v>
      </c>
      <c r="C1665" s="4" t="s">
        <v>233</v>
      </c>
      <c r="D1665" s="7" t="s">
        <v>194</v>
      </c>
      <c r="E1665" t="s">
        <v>93</v>
      </c>
      <c r="F1665">
        <v>8.82</v>
      </c>
      <c r="G1665">
        <v>8.82</v>
      </c>
      <c r="H1665">
        <v>8.82</v>
      </c>
      <c r="I1665">
        <v>8.82</v>
      </c>
      <c r="J1665">
        <v>8.82</v>
      </c>
      <c r="K1665">
        <v>8.82</v>
      </c>
      <c r="L1665">
        <v>8.82</v>
      </c>
      <c r="M1665">
        <v>8.82</v>
      </c>
      <c r="N1665">
        <v>8.82</v>
      </c>
      <c r="O1665">
        <v>8.82</v>
      </c>
      <c r="P1665">
        <v>8.82</v>
      </c>
      <c r="Q1665">
        <v>8.82</v>
      </c>
      <c r="R1665">
        <v>8.82</v>
      </c>
      <c r="S1665">
        <v>8.82</v>
      </c>
      <c r="T1665">
        <v>8.82</v>
      </c>
      <c r="U1665">
        <v>8.82</v>
      </c>
      <c r="V1665">
        <v>8.82</v>
      </c>
      <c r="W1665">
        <v>8.82</v>
      </c>
      <c r="X1665">
        <v>8.82</v>
      </c>
      <c r="Y1665">
        <v>8.82</v>
      </c>
      <c r="Z1665">
        <v>8.82</v>
      </c>
      <c r="AA1665">
        <v>8.82</v>
      </c>
      <c r="AB1665">
        <v>8.82</v>
      </c>
      <c r="AC1665">
        <v>8.82</v>
      </c>
      <c r="AD1665">
        <v>8.82</v>
      </c>
      <c r="AE1665">
        <v>8.82</v>
      </c>
      <c r="AF1665">
        <v>8.82</v>
      </c>
      <c r="AG1665">
        <v>8.82</v>
      </c>
      <c r="AH1665">
        <v>8.82</v>
      </c>
      <c r="AI1665">
        <v>8.82</v>
      </c>
      <c r="AJ1665">
        <v>8.82</v>
      </c>
      <c r="AK1665">
        <v>8.82</v>
      </c>
    </row>
    <row r="1666" spans="1:37" x14ac:dyDescent="0.3">
      <c r="A1666" s="86" t="str">
        <f t="shared" ref="A1666:A1729" si="26">_xlfn.CONCAT(C1666,D1666,E1666)</f>
        <v>SDGbaseTra_UrbAS_ERTtrnsfrx_rowgov</v>
      </c>
      <c r="B1666" s="2" t="s">
        <v>222</v>
      </c>
      <c r="C1666" s="4" t="s">
        <v>233</v>
      </c>
      <c r="D1666" s="7" t="s">
        <v>194</v>
      </c>
      <c r="E1666" t="s">
        <v>195</v>
      </c>
      <c r="F1666">
        <v>-48.31</v>
      </c>
      <c r="G1666">
        <v>-48.31</v>
      </c>
      <c r="H1666">
        <v>-48.31</v>
      </c>
      <c r="I1666">
        <v>-48.31</v>
      </c>
      <c r="J1666">
        <v>-48.31</v>
      </c>
      <c r="K1666">
        <v>-48.31</v>
      </c>
      <c r="L1666">
        <v>-48.31</v>
      </c>
      <c r="M1666">
        <v>-48.31</v>
      </c>
      <c r="N1666">
        <v>-48.31</v>
      </c>
      <c r="O1666">
        <v>-48.31</v>
      </c>
      <c r="P1666">
        <v>-48.31</v>
      </c>
      <c r="Q1666">
        <v>-48.31</v>
      </c>
      <c r="R1666">
        <v>-48.31</v>
      </c>
      <c r="S1666">
        <v>-48.31</v>
      </c>
      <c r="T1666">
        <v>-48.31</v>
      </c>
      <c r="U1666">
        <v>-48.31</v>
      </c>
      <c r="V1666">
        <v>-48.31</v>
      </c>
      <c r="W1666">
        <v>-48.31</v>
      </c>
      <c r="X1666">
        <v>-48.31</v>
      </c>
      <c r="Y1666">
        <v>-48.31</v>
      </c>
      <c r="Z1666">
        <v>-48.31</v>
      </c>
      <c r="AA1666">
        <v>-48.31</v>
      </c>
      <c r="AB1666">
        <v>-48.31</v>
      </c>
      <c r="AC1666">
        <v>-48.31</v>
      </c>
      <c r="AD1666">
        <v>-48.31</v>
      </c>
      <c r="AE1666">
        <v>-48.31</v>
      </c>
      <c r="AF1666">
        <v>-48.31</v>
      </c>
      <c r="AG1666">
        <v>-48.31</v>
      </c>
      <c r="AH1666">
        <v>-48.31</v>
      </c>
      <c r="AI1666">
        <v>-48.31</v>
      </c>
      <c r="AJ1666">
        <v>-48.31</v>
      </c>
      <c r="AK1666">
        <v>-48.31</v>
      </c>
    </row>
    <row r="1667" spans="1:37" x14ac:dyDescent="0.3">
      <c r="A1667" s="86" t="str">
        <f t="shared" si="26"/>
        <v>SDGbaseTra_UrbAS_ERTC_NetTrnsGov2Instotal</v>
      </c>
      <c r="B1667" s="2" t="s">
        <v>222</v>
      </c>
      <c r="C1667" s="4" t="s">
        <v>233</v>
      </c>
      <c r="D1667" s="7" t="s">
        <v>196</v>
      </c>
      <c r="E1667" t="s">
        <v>1</v>
      </c>
      <c r="F1667">
        <v>406.48</v>
      </c>
      <c r="G1667">
        <v>406.48</v>
      </c>
      <c r="H1667">
        <v>400.37</v>
      </c>
      <c r="I1667">
        <v>406.46</v>
      </c>
      <c r="J1667">
        <v>412.61</v>
      </c>
      <c r="K1667">
        <v>417.92</v>
      </c>
      <c r="L1667">
        <v>423.1</v>
      </c>
      <c r="M1667">
        <v>429.06</v>
      </c>
      <c r="N1667">
        <v>435.33</v>
      </c>
      <c r="O1667">
        <v>442.15</v>
      </c>
      <c r="P1667">
        <v>449.59</v>
      </c>
      <c r="Q1667">
        <v>457.86</v>
      </c>
      <c r="R1667">
        <v>466.22</v>
      </c>
      <c r="S1667">
        <v>474.48</v>
      </c>
      <c r="T1667">
        <v>483.3</v>
      </c>
      <c r="U1667">
        <v>492.62</v>
      </c>
      <c r="V1667">
        <v>503.21</v>
      </c>
      <c r="W1667">
        <v>513.69000000000005</v>
      </c>
      <c r="X1667">
        <v>524.59</v>
      </c>
      <c r="Y1667">
        <v>536.02</v>
      </c>
      <c r="Z1667">
        <v>546.27</v>
      </c>
      <c r="AA1667">
        <v>555.61</v>
      </c>
      <c r="AB1667">
        <v>564.28</v>
      </c>
      <c r="AC1667">
        <v>575.29</v>
      </c>
      <c r="AD1667">
        <v>586.28</v>
      </c>
      <c r="AE1667">
        <v>597.87</v>
      </c>
      <c r="AF1667">
        <v>609.88</v>
      </c>
      <c r="AG1667">
        <v>622.27</v>
      </c>
      <c r="AH1667">
        <v>637.6</v>
      </c>
      <c r="AI1667">
        <v>644.05999999999995</v>
      </c>
      <c r="AJ1667">
        <v>648.99</v>
      </c>
      <c r="AK1667">
        <v>653.54</v>
      </c>
    </row>
    <row r="1668" spans="1:37" x14ac:dyDescent="0.3">
      <c r="A1668" s="86" t="str">
        <f t="shared" si="26"/>
        <v>SDGbaseTra_UrbAS_ERTQFSXflab-p</v>
      </c>
      <c r="B1668" s="2" t="s">
        <v>222</v>
      </c>
      <c r="C1668" s="4" t="s">
        <v>233</v>
      </c>
      <c r="D1668" s="7" t="s">
        <v>198</v>
      </c>
      <c r="E1668" t="s">
        <v>199</v>
      </c>
      <c r="F1668">
        <v>3154.55</v>
      </c>
      <c r="G1668">
        <v>2950.18</v>
      </c>
      <c r="H1668">
        <v>3076.73</v>
      </c>
      <c r="I1668">
        <v>3197.32</v>
      </c>
      <c r="J1668">
        <v>3313.58</v>
      </c>
      <c r="K1668">
        <v>3412.91</v>
      </c>
      <c r="L1668">
        <v>3509.47</v>
      </c>
      <c r="M1668">
        <v>3606.61</v>
      </c>
      <c r="N1668">
        <v>3707.14</v>
      </c>
      <c r="O1668">
        <v>3814.02</v>
      </c>
      <c r="P1668">
        <v>3929</v>
      </c>
      <c r="Q1668">
        <v>4048.03</v>
      </c>
      <c r="R1668">
        <v>4170.3</v>
      </c>
      <c r="S1668">
        <v>4296.1499999999996</v>
      </c>
      <c r="T1668">
        <v>4426.0200000000004</v>
      </c>
      <c r="U1668">
        <v>4565.46</v>
      </c>
      <c r="V1668">
        <v>4710.72</v>
      </c>
      <c r="W1668">
        <v>4860.8900000000003</v>
      </c>
      <c r="X1668">
        <v>5017.79</v>
      </c>
      <c r="Y1668">
        <v>5098.45</v>
      </c>
      <c r="Z1668">
        <v>5112.75</v>
      </c>
      <c r="AA1668">
        <v>5130.7700000000004</v>
      </c>
      <c r="AB1668">
        <v>5230.41</v>
      </c>
      <c r="AC1668">
        <v>5362.47</v>
      </c>
      <c r="AD1668">
        <v>5503.02</v>
      </c>
      <c r="AE1668">
        <v>5648.67</v>
      </c>
      <c r="AF1668">
        <v>5794.42</v>
      </c>
      <c r="AG1668">
        <v>6082.8</v>
      </c>
      <c r="AH1668">
        <v>6333.71</v>
      </c>
      <c r="AI1668">
        <v>6499.39</v>
      </c>
      <c r="AJ1668">
        <v>6613.49</v>
      </c>
      <c r="AK1668">
        <v>6690.76</v>
      </c>
    </row>
    <row r="1669" spans="1:37" x14ac:dyDescent="0.3">
      <c r="A1669" s="86" t="str">
        <f t="shared" si="26"/>
        <v>SDGbaseTra_UrbAS_ERTQFSXflab-m</v>
      </c>
      <c r="B1669" s="2" t="s">
        <v>222</v>
      </c>
      <c r="C1669" s="4" t="s">
        <v>233</v>
      </c>
      <c r="D1669" s="7" t="s">
        <v>198</v>
      </c>
      <c r="E1669" t="s">
        <v>200</v>
      </c>
      <c r="F1669">
        <v>5235.99</v>
      </c>
      <c r="G1669">
        <v>4903.0200000000004</v>
      </c>
      <c r="H1669">
        <v>5118.28</v>
      </c>
      <c r="I1669">
        <v>5308.9</v>
      </c>
      <c r="J1669">
        <v>5489.68</v>
      </c>
      <c r="K1669">
        <v>5638.11</v>
      </c>
      <c r="L1669">
        <v>5782.34</v>
      </c>
      <c r="M1669">
        <v>5928.46</v>
      </c>
      <c r="N1669">
        <v>6079.82</v>
      </c>
      <c r="O1669">
        <v>6233.73</v>
      </c>
      <c r="P1669">
        <v>6399.6</v>
      </c>
      <c r="Q1669">
        <v>6570.14</v>
      </c>
      <c r="R1669">
        <v>6755.73</v>
      </c>
      <c r="S1669">
        <v>6954.62</v>
      </c>
      <c r="T1669">
        <v>7164.06</v>
      </c>
      <c r="U1669">
        <v>7392.87</v>
      </c>
      <c r="V1669">
        <v>7636.57</v>
      </c>
      <c r="W1669">
        <v>7889.61</v>
      </c>
      <c r="X1669">
        <v>8150.56</v>
      </c>
      <c r="Y1669">
        <v>8257.7800000000007</v>
      </c>
      <c r="Z1669">
        <v>8250.68</v>
      </c>
      <c r="AA1669">
        <v>8252.85</v>
      </c>
      <c r="AB1669">
        <v>8394.7900000000009</v>
      </c>
      <c r="AC1669">
        <v>8594.6299999999992</v>
      </c>
      <c r="AD1669">
        <v>8811.0300000000007</v>
      </c>
      <c r="AE1669">
        <v>9037.93</v>
      </c>
      <c r="AF1669">
        <v>9266.43</v>
      </c>
      <c r="AG1669">
        <v>9734.76</v>
      </c>
      <c r="AH1669">
        <v>10130.799999999999</v>
      </c>
      <c r="AI1669">
        <v>10373.280000000001</v>
      </c>
      <c r="AJ1669">
        <v>10521.42</v>
      </c>
      <c r="AK1669">
        <v>10602.47</v>
      </c>
    </row>
    <row r="1670" spans="1:37" x14ac:dyDescent="0.3">
      <c r="A1670" s="86" t="str">
        <f t="shared" si="26"/>
        <v>SDGbaseTra_UrbAS_ERTQFSXflab-s</v>
      </c>
      <c r="B1670" s="2" t="s">
        <v>222</v>
      </c>
      <c r="C1670" s="4" t="s">
        <v>233</v>
      </c>
      <c r="D1670" s="7" t="s">
        <v>198</v>
      </c>
      <c r="E1670" t="s">
        <v>201</v>
      </c>
      <c r="F1670">
        <v>4708.9399999999996</v>
      </c>
      <c r="G1670">
        <v>4371.2</v>
      </c>
      <c r="H1670">
        <v>4549.88</v>
      </c>
      <c r="I1670">
        <v>4722.53</v>
      </c>
      <c r="J1670">
        <v>4882.25</v>
      </c>
      <c r="K1670">
        <v>5027.93</v>
      </c>
      <c r="L1670">
        <v>5171.92</v>
      </c>
      <c r="M1670">
        <v>5317.5</v>
      </c>
      <c r="N1670">
        <v>5465.91</v>
      </c>
      <c r="O1670">
        <v>5605.44</v>
      </c>
      <c r="P1670">
        <v>5757.39</v>
      </c>
      <c r="Q1670">
        <v>5916.21</v>
      </c>
      <c r="R1670">
        <v>6084.97</v>
      </c>
      <c r="S1670">
        <v>6262.37</v>
      </c>
      <c r="T1670">
        <v>6447.4</v>
      </c>
      <c r="U1670">
        <v>6646.01</v>
      </c>
      <c r="V1670">
        <v>6856.75</v>
      </c>
      <c r="W1670">
        <v>7076.33</v>
      </c>
      <c r="X1670">
        <v>7303.68</v>
      </c>
      <c r="Y1670">
        <v>7432.35</v>
      </c>
      <c r="Z1670">
        <v>7479.63</v>
      </c>
      <c r="AA1670">
        <v>7520.69</v>
      </c>
      <c r="AB1670">
        <v>7638.2</v>
      </c>
      <c r="AC1670">
        <v>7795.4</v>
      </c>
      <c r="AD1670">
        <v>7970.36</v>
      </c>
      <c r="AE1670">
        <v>8158.59</v>
      </c>
      <c r="AF1670">
        <v>8353.33</v>
      </c>
      <c r="AG1670">
        <v>8703.7099999999991</v>
      </c>
      <c r="AH1670">
        <v>9023.2800000000007</v>
      </c>
      <c r="AI1670">
        <v>9254.4500000000007</v>
      </c>
      <c r="AJ1670">
        <v>9423.42</v>
      </c>
      <c r="AK1670">
        <v>9542.8799999999992</v>
      </c>
    </row>
    <row r="1671" spans="1:37" x14ac:dyDescent="0.3">
      <c r="A1671" s="86" t="str">
        <f t="shared" si="26"/>
        <v>SDGbaseTra_UrbAS_ERTQFSXflab-t</v>
      </c>
      <c r="B1671" s="2" t="s">
        <v>222</v>
      </c>
      <c r="C1671" s="4" t="s">
        <v>233</v>
      </c>
      <c r="D1671" s="7" t="s">
        <v>198</v>
      </c>
      <c r="E1671" t="s">
        <v>202</v>
      </c>
      <c r="F1671">
        <v>3319.1</v>
      </c>
      <c r="G1671">
        <v>3045.89</v>
      </c>
      <c r="H1671">
        <v>3146.42</v>
      </c>
      <c r="I1671">
        <v>3248.39</v>
      </c>
      <c r="J1671">
        <v>3341</v>
      </c>
      <c r="K1671">
        <v>3429.54</v>
      </c>
      <c r="L1671">
        <v>3520.7</v>
      </c>
      <c r="M1671">
        <v>3614.67</v>
      </c>
      <c r="N1671">
        <v>3711.31</v>
      </c>
      <c r="O1671">
        <v>3799.87</v>
      </c>
      <c r="P1671">
        <v>3897.33</v>
      </c>
      <c r="Q1671">
        <v>4000.49</v>
      </c>
      <c r="R1671">
        <v>4115.6099999999997</v>
      </c>
      <c r="S1671">
        <v>4237.7</v>
      </c>
      <c r="T1671">
        <v>4365.12</v>
      </c>
      <c r="U1671">
        <v>4501.6099999999997</v>
      </c>
      <c r="V1671">
        <v>4645.3999999999996</v>
      </c>
      <c r="W1671">
        <v>4795.33</v>
      </c>
      <c r="X1671">
        <v>4953.05</v>
      </c>
      <c r="Y1671">
        <v>5055.7299999999996</v>
      </c>
      <c r="Z1671">
        <v>5108.0200000000004</v>
      </c>
      <c r="AA1671">
        <v>5152.37</v>
      </c>
      <c r="AB1671">
        <v>5238.63</v>
      </c>
      <c r="AC1671">
        <v>5347.62</v>
      </c>
      <c r="AD1671">
        <v>5467.19</v>
      </c>
      <c r="AE1671">
        <v>5595.11</v>
      </c>
      <c r="AF1671">
        <v>5727.47</v>
      </c>
      <c r="AG1671">
        <v>5954.9</v>
      </c>
      <c r="AH1671">
        <v>6163.07</v>
      </c>
      <c r="AI1671">
        <v>6317.34</v>
      </c>
      <c r="AJ1671">
        <v>6432.99</v>
      </c>
      <c r="AK1671">
        <v>6517.55</v>
      </c>
    </row>
    <row r="1672" spans="1:37" x14ac:dyDescent="0.3">
      <c r="A1672" s="86" t="str">
        <f t="shared" si="26"/>
        <v>SDGbaseTra_UrbAS_ERTQFSXfcap</v>
      </c>
      <c r="B1672" s="2" t="s">
        <v>222</v>
      </c>
      <c r="C1672" s="4" t="s">
        <v>233</v>
      </c>
      <c r="D1672" s="7" t="s">
        <v>198</v>
      </c>
      <c r="E1672" t="s">
        <v>203</v>
      </c>
      <c r="F1672">
        <v>3799.09</v>
      </c>
      <c r="G1672">
        <v>3955.03</v>
      </c>
      <c r="H1672">
        <v>4074.85</v>
      </c>
      <c r="I1672">
        <v>4155.83</v>
      </c>
      <c r="J1672">
        <v>4241.09</v>
      </c>
      <c r="K1672">
        <v>4346.41</v>
      </c>
      <c r="L1672">
        <v>4473.13</v>
      </c>
      <c r="M1672">
        <v>4599.9799999999996</v>
      </c>
      <c r="N1672">
        <v>4724.01</v>
      </c>
      <c r="O1672">
        <v>4826.51</v>
      </c>
      <c r="P1672">
        <v>4927.45</v>
      </c>
      <c r="Q1672">
        <v>5026.25</v>
      </c>
      <c r="R1672">
        <v>5170.3599999999997</v>
      </c>
      <c r="S1672">
        <v>5309.36</v>
      </c>
      <c r="T1672">
        <v>5458.42</v>
      </c>
      <c r="U1672">
        <v>5639.35</v>
      </c>
      <c r="V1672">
        <v>5806.04</v>
      </c>
      <c r="W1672">
        <v>5985.25</v>
      </c>
      <c r="X1672">
        <v>6177.34</v>
      </c>
      <c r="Y1672">
        <v>6355.34</v>
      </c>
      <c r="Z1672">
        <v>6538.21</v>
      </c>
      <c r="AA1672">
        <v>6728.83</v>
      </c>
      <c r="AB1672">
        <v>6924.99</v>
      </c>
      <c r="AC1672">
        <v>7109.36</v>
      </c>
      <c r="AD1672">
        <v>7299.62</v>
      </c>
      <c r="AE1672">
        <v>7498.11</v>
      </c>
      <c r="AF1672">
        <v>7705.93</v>
      </c>
      <c r="AG1672">
        <v>7901.57</v>
      </c>
      <c r="AH1672">
        <v>7762.77</v>
      </c>
      <c r="AI1672">
        <v>7628.54</v>
      </c>
      <c r="AJ1672">
        <v>7527.69</v>
      </c>
      <c r="AK1672">
        <v>7430.62</v>
      </c>
    </row>
    <row r="1673" spans="1:37" x14ac:dyDescent="0.3">
      <c r="A1673" s="86" t="str">
        <f t="shared" si="26"/>
        <v>SDGbaseTra_UrbAS_ERTQFSXfegy</v>
      </c>
      <c r="B1673" s="2" t="s">
        <v>222</v>
      </c>
      <c r="C1673" s="4" t="s">
        <v>233</v>
      </c>
      <c r="D1673" s="7" t="s">
        <v>198</v>
      </c>
      <c r="E1673" t="s">
        <v>204</v>
      </c>
      <c r="F1673">
        <v>200.18</v>
      </c>
      <c r="G1673">
        <v>216.05</v>
      </c>
      <c r="H1673">
        <v>219.02</v>
      </c>
      <c r="I1673">
        <v>223.28</v>
      </c>
      <c r="J1673">
        <v>226.54</v>
      </c>
      <c r="K1673">
        <v>236.19</v>
      </c>
      <c r="L1673">
        <v>246.75</v>
      </c>
      <c r="M1673">
        <v>248.38</v>
      </c>
      <c r="N1673">
        <v>246.01</v>
      </c>
      <c r="O1673">
        <v>246.63</v>
      </c>
      <c r="P1673">
        <v>253.18</v>
      </c>
      <c r="Q1673">
        <v>260.92</v>
      </c>
      <c r="R1673">
        <v>276.37</v>
      </c>
      <c r="S1673">
        <v>288.17</v>
      </c>
      <c r="T1673">
        <v>299.06</v>
      </c>
      <c r="U1673">
        <v>309.77</v>
      </c>
      <c r="V1673">
        <v>310.39</v>
      </c>
      <c r="W1673">
        <v>319.17</v>
      </c>
      <c r="X1673">
        <v>342.18</v>
      </c>
      <c r="Y1673">
        <v>354.16</v>
      </c>
      <c r="Z1673">
        <v>371.48</v>
      </c>
      <c r="AA1673">
        <v>389.99</v>
      </c>
      <c r="AB1673">
        <v>405.55</v>
      </c>
      <c r="AC1673">
        <v>419.85</v>
      </c>
      <c r="AD1673">
        <v>438.16</v>
      </c>
      <c r="AE1673">
        <v>456.83</v>
      </c>
      <c r="AF1673">
        <v>474.92</v>
      </c>
      <c r="AG1673">
        <v>568.47</v>
      </c>
      <c r="AH1673">
        <v>644.80999999999995</v>
      </c>
      <c r="AI1673">
        <v>720.12</v>
      </c>
      <c r="AJ1673">
        <v>795.67</v>
      </c>
      <c r="AK1673">
        <v>864.93</v>
      </c>
    </row>
    <row r="1674" spans="1:37" x14ac:dyDescent="0.3">
      <c r="A1674" s="86" t="str">
        <f t="shared" si="26"/>
        <v>SDGbaseTra_UrbAS_ERTQFSXfland</v>
      </c>
      <c r="B1674" s="2" t="s">
        <v>222</v>
      </c>
      <c r="C1674" s="4" t="s">
        <v>233</v>
      </c>
      <c r="D1674" s="7" t="s">
        <v>198</v>
      </c>
      <c r="E1674" t="s">
        <v>205</v>
      </c>
      <c r="F1674">
        <v>17.03</v>
      </c>
      <c r="G1674">
        <v>17.2</v>
      </c>
      <c r="H1674">
        <v>17.37</v>
      </c>
      <c r="I1674">
        <v>17.54</v>
      </c>
      <c r="J1674">
        <v>17.72</v>
      </c>
      <c r="K1674">
        <v>17.899999999999999</v>
      </c>
      <c r="L1674">
        <v>18.07</v>
      </c>
      <c r="M1674">
        <v>18.260000000000002</v>
      </c>
      <c r="N1674">
        <v>18.440000000000001</v>
      </c>
      <c r="O1674">
        <v>18.62</v>
      </c>
      <c r="P1674">
        <v>18.809999999999999</v>
      </c>
      <c r="Q1674">
        <v>19</v>
      </c>
      <c r="R1674">
        <v>19.190000000000001</v>
      </c>
      <c r="S1674">
        <v>19.38</v>
      </c>
      <c r="T1674">
        <v>19.57</v>
      </c>
      <c r="U1674">
        <v>19.77</v>
      </c>
      <c r="V1674">
        <v>19.97</v>
      </c>
      <c r="W1674">
        <v>20.170000000000002</v>
      </c>
      <c r="X1674">
        <v>20.37</v>
      </c>
      <c r="Y1674">
        <v>20.57</v>
      </c>
      <c r="Z1674">
        <v>20.78</v>
      </c>
      <c r="AA1674">
        <v>20.98</v>
      </c>
      <c r="AB1674">
        <v>21.19</v>
      </c>
      <c r="AC1674">
        <v>21.41</v>
      </c>
      <c r="AD1674">
        <v>21.62</v>
      </c>
      <c r="AE1674">
        <v>21.84</v>
      </c>
      <c r="AF1674">
        <v>22.05</v>
      </c>
      <c r="AG1674">
        <v>22.28</v>
      </c>
      <c r="AH1674">
        <v>22.5</v>
      </c>
      <c r="AI1674">
        <v>22.72</v>
      </c>
      <c r="AJ1674">
        <v>22.95</v>
      </c>
      <c r="AK1674">
        <v>23.18</v>
      </c>
    </row>
    <row r="1675" spans="1:37" x14ac:dyDescent="0.3">
      <c r="A1675" s="86" t="str">
        <f t="shared" si="26"/>
        <v>SDGbaseTra_UrbAS_ERTP_ActivePoptotal</v>
      </c>
      <c r="B1675" s="2" t="s">
        <v>222</v>
      </c>
      <c r="C1675" s="4" t="s">
        <v>233</v>
      </c>
      <c r="D1675" s="7" t="s">
        <v>207</v>
      </c>
      <c r="E1675" t="s">
        <v>1</v>
      </c>
      <c r="G1675">
        <v>24292.9</v>
      </c>
      <c r="H1675">
        <v>24642.6</v>
      </c>
      <c r="I1675">
        <v>24992.2</v>
      </c>
      <c r="J1675">
        <v>25341.9</v>
      </c>
      <c r="K1675">
        <v>25691.599999999999</v>
      </c>
      <c r="L1675">
        <v>26041.200000000001</v>
      </c>
      <c r="M1675">
        <v>26390.6</v>
      </c>
      <c r="N1675">
        <v>26740</v>
      </c>
      <c r="O1675">
        <v>27089.3</v>
      </c>
      <c r="P1675">
        <v>27438.7</v>
      </c>
      <c r="Q1675">
        <v>27788.1</v>
      </c>
      <c r="R1675">
        <v>28086.2</v>
      </c>
      <c r="S1675">
        <v>28384.400000000001</v>
      </c>
      <c r="T1675">
        <v>28682.5</v>
      </c>
      <c r="U1675">
        <v>28980.7</v>
      </c>
      <c r="V1675">
        <v>29278.799999999999</v>
      </c>
      <c r="W1675">
        <v>29514.3</v>
      </c>
      <c r="X1675">
        <v>29749.7</v>
      </c>
      <c r="Y1675">
        <v>29985.200000000001</v>
      </c>
      <c r="Z1675">
        <v>30220.7</v>
      </c>
      <c r="AA1675">
        <v>30456.1</v>
      </c>
      <c r="AB1675">
        <v>30638.2</v>
      </c>
      <c r="AC1675">
        <v>30820.3</v>
      </c>
      <c r="AD1675">
        <v>31002.3</v>
      </c>
      <c r="AE1675">
        <v>31184.400000000001</v>
      </c>
      <c r="AF1675">
        <v>31366.5</v>
      </c>
      <c r="AG1675">
        <v>31469.200000000001</v>
      </c>
      <c r="AH1675">
        <v>31571.9</v>
      </c>
      <c r="AI1675">
        <v>31674.6</v>
      </c>
      <c r="AJ1675">
        <v>31777.4</v>
      </c>
      <c r="AK1675">
        <v>31880.1</v>
      </c>
    </row>
    <row r="1676" spans="1:37" x14ac:dyDescent="0.3">
      <c r="A1676" s="86" t="str">
        <f t="shared" si="26"/>
        <v>SDGbaseTra_UrbAS_ERTP_WAgePoptotal</v>
      </c>
      <c r="B1676" s="2" t="s">
        <v>222</v>
      </c>
      <c r="C1676" s="4" t="s">
        <v>233</v>
      </c>
      <c r="D1676" s="7" t="s">
        <v>208</v>
      </c>
      <c r="E1676" t="s">
        <v>1</v>
      </c>
      <c r="G1676">
        <v>38959.5</v>
      </c>
      <c r="H1676">
        <v>39520.300000000003</v>
      </c>
      <c r="I1676">
        <v>40081.1</v>
      </c>
      <c r="J1676">
        <v>40641.9</v>
      </c>
      <c r="K1676">
        <v>41202.699999999997</v>
      </c>
      <c r="L1676">
        <v>41763.4</v>
      </c>
      <c r="M1676">
        <v>42323.7</v>
      </c>
      <c r="N1676">
        <v>42884</v>
      </c>
      <c r="O1676">
        <v>43444.3</v>
      </c>
      <c r="P1676">
        <v>44004.6</v>
      </c>
      <c r="Q1676">
        <v>44564.9</v>
      </c>
      <c r="R1676">
        <v>45043.1</v>
      </c>
      <c r="S1676">
        <v>45521.2</v>
      </c>
      <c r="T1676">
        <v>45999.4</v>
      </c>
      <c r="U1676">
        <v>46477.5</v>
      </c>
      <c r="V1676">
        <v>46955.7</v>
      </c>
      <c r="W1676">
        <v>47333.3</v>
      </c>
      <c r="X1676">
        <v>47710.9</v>
      </c>
      <c r="Y1676">
        <v>48088.6</v>
      </c>
      <c r="Z1676">
        <v>48466.2</v>
      </c>
      <c r="AA1676">
        <v>48843.8</v>
      </c>
      <c r="AB1676">
        <v>49135.8</v>
      </c>
      <c r="AC1676">
        <v>49427.8</v>
      </c>
      <c r="AD1676">
        <v>49719.8</v>
      </c>
      <c r="AE1676">
        <v>50011.8</v>
      </c>
      <c r="AF1676">
        <v>50303.8</v>
      </c>
      <c r="AG1676">
        <v>50468.5</v>
      </c>
      <c r="AH1676">
        <v>50633.3</v>
      </c>
      <c r="AI1676">
        <v>50798</v>
      </c>
      <c r="AJ1676">
        <v>50962.7</v>
      </c>
      <c r="AK1676">
        <v>51127.5</v>
      </c>
    </row>
    <row r="1677" spans="1:37" x14ac:dyDescent="0.3">
      <c r="A1677" s="86" t="str">
        <f t="shared" si="26"/>
        <v>SDGbaseTra_UrbAS_ERTC_BroadUnEmpRatetotal</v>
      </c>
      <c r="B1677" s="2" t="s">
        <v>222</v>
      </c>
      <c r="C1677" s="4" t="s">
        <v>233</v>
      </c>
      <c r="D1677" s="7" t="s">
        <v>209</v>
      </c>
      <c r="E1677" t="s">
        <v>1</v>
      </c>
      <c r="G1677">
        <v>0.37</v>
      </c>
      <c r="H1677">
        <v>0.36</v>
      </c>
      <c r="I1677">
        <v>0.34</v>
      </c>
      <c r="J1677">
        <v>0.33</v>
      </c>
      <c r="K1677">
        <v>0.32</v>
      </c>
      <c r="L1677">
        <v>0.31</v>
      </c>
      <c r="M1677">
        <v>0.3</v>
      </c>
      <c r="N1677">
        <v>0.28999999999999998</v>
      </c>
      <c r="O1677">
        <v>0.28000000000000003</v>
      </c>
      <c r="P1677">
        <v>0.27</v>
      </c>
      <c r="Q1677">
        <v>0.26</v>
      </c>
      <c r="R1677">
        <v>0.25</v>
      </c>
      <c r="S1677">
        <v>0.23</v>
      </c>
      <c r="T1677">
        <v>0.22</v>
      </c>
      <c r="U1677">
        <v>0.2</v>
      </c>
      <c r="V1677">
        <v>0.19</v>
      </c>
      <c r="W1677">
        <v>0.17</v>
      </c>
      <c r="X1677">
        <v>0.15</v>
      </c>
      <c r="Y1677">
        <v>0.14000000000000001</v>
      </c>
      <c r="Z1677">
        <v>0.14000000000000001</v>
      </c>
      <c r="AA1677">
        <v>0.14000000000000001</v>
      </c>
      <c r="AB1677">
        <v>0.14000000000000001</v>
      </c>
      <c r="AC1677">
        <v>0.12</v>
      </c>
      <c r="AD1677">
        <v>0.1</v>
      </c>
      <c r="AE1677">
        <v>0.09</v>
      </c>
      <c r="AF1677">
        <v>7.0000000000000007E-2</v>
      </c>
      <c r="AG1677">
        <v>0.03</v>
      </c>
      <c r="AH1677">
        <v>0</v>
      </c>
      <c r="AI1677">
        <v>-0.02</v>
      </c>
      <c r="AJ1677">
        <v>-0.04</v>
      </c>
      <c r="AK1677">
        <v>-0.05</v>
      </c>
    </row>
    <row r="1678" spans="1:37" s="17" customFormat="1" x14ac:dyDescent="0.3">
      <c r="A1678" s="86" t="str">
        <f t="shared" si="26"/>
        <v>SDGbaseTra_UrbAS_ERTC_LabForceParttotal</v>
      </c>
      <c r="B1678" s="15" t="s">
        <v>222</v>
      </c>
      <c r="C1678" s="16" t="s">
        <v>233</v>
      </c>
      <c r="D1678" s="53" t="s">
        <v>210</v>
      </c>
      <c r="E1678" s="17" t="s">
        <v>1</v>
      </c>
      <c r="G1678" s="17">
        <v>0.39</v>
      </c>
      <c r="H1678" s="17">
        <v>0.4</v>
      </c>
      <c r="I1678" s="17">
        <v>0.41</v>
      </c>
      <c r="J1678" s="17">
        <v>0.42</v>
      </c>
      <c r="K1678" s="17">
        <v>0.42</v>
      </c>
      <c r="L1678" s="17">
        <v>0.43</v>
      </c>
      <c r="M1678" s="17">
        <v>0.44</v>
      </c>
      <c r="N1678" s="17">
        <v>0.44</v>
      </c>
      <c r="O1678" s="17">
        <v>0.45</v>
      </c>
      <c r="P1678" s="17">
        <v>0.45</v>
      </c>
      <c r="Q1678" s="17">
        <v>0.46</v>
      </c>
      <c r="R1678" s="17">
        <v>0.47</v>
      </c>
      <c r="S1678" s="17">
        <v>0.48</v>
      </c>
      <c r="T1678" s="17">
        <v>0.49</v>
      </c>
      <c r="U1678" s="17">
        <v>0.5</v>
      </c>
      <c r="V1678" s="17">
        <v>0.51</v>
      </c>
      <c r="W1678" s="17">
        <v>0.52</v>
      </c>
      <c r="X1678" s="17">
        <v>0.53</v>
      </c>
      <c r="Y1678" s="17">
        <v>0.54</v>
      </c>
      <c r="Z1678" s="17">
        <v>0.54</v>
      </c>
      <c r="AA1678" s="17">
        <v>0.53</v>
      </c>
      <c r="AB1678" s="17">
        <v>0.54</v>
      </c>
      <c r="AC1678" s="17">
        <v>0.55000000000000004</v>
      </c>
      <c r="AD1678" s="17">
        <v>0.56000000000000005</v>
      </c>
      <c r="AE1678" s="17">
        <v>0.56999999999999995</v>
      </c>
      <c r="AF1678" s="17">
        <v>0.57999999999999996</v>
      </c>
      <c r="AG1678" s="17">
        <v>0.6</v>
      </c>
      <c r="AH1678" s="17">
        <v>0.63</v>
      </c>
      <c r="AI1678" s="17">
        <v>0.64</v>
      </c>
      <c r="AJ1678" s="17">
        <v>0.65</v>
      </c>
      <c r="AK1678" s="17">
        <v>0.65</v>
      </c>
    </row>
    <row r="1679" spans="1:37" x14ac:dyDescent="0.3">
      <c r="A1679" s="86" t="str">
        <f t="shared" si="26"/>
        <v>SDGbaseTra_UrbAS_ERTQVAXaawhe</v>
      </c>
      <c r="B1679" s="2" t="s">
        <v>222</v>
      </c>
      <c r="C1679" s="4" t="s">
        <v>233</v>
      </c>
      <c r="D1679" s="7" t="s">
        <v>211</v>
      </c>
      <c r="E1679" t="s">
        <v>4</v>
      </c>
      <c r="F1679">
        <v>2.66</v>
      </c>
      <c r="G1679">
        <v>2.65</v>
      </c>
      <c r="H1679">
        <v>2.71</v>
      </c>
      <c r="I1679">
        <v>2.74</v>
      </c>
      <c r="J1679">
        <v>2.76</v>
      </c>
      <c r="K1679">
        <v>2.79</v>
      </c>
      <c r="L1679">
        <v>2.82</v>
      </c>
      <c r="M1679">
        <v>2.85</v>
      </c>
      <c r="N1679">
        <v>2.88</v>
      </c>
      <c r="O1679">
        <v>2.94</v>
      </c>
      <c r="P1679">
        <v>2.99</v>
      </c>
      <c r="Q1679">
        <v>3.02</v>
      </c>
      <c r="R1679">
        <v>3.07</v>
      </c>
      <c r="S1679">
        <v>3.11</v>
      </c>
      <c r="T1679">
        <v>3.15</v>
      </c>
      <c r="U1679">
        <v>3.2</v>
      </c>
      <c r="V1679">
        <v>3.24</v>
      </c>
      <c r="W1679">
        <v>3.29</v>
      </c>
      <c r="X1679">
        <v>3.33</v>
      </c>
      <c r="Y1679">
        <v>3.37</v>
      </c>
      <c r="Z1679">
        <v>3.41</v>
      </c>
      <c r="AA1679">
        <v>3.45</v>
      </c>
      <c r="AB1679">
        <v>3.51</v>
      </c>
      <c r="AC1679">
        <v>3.55</v>
      </c>
      <c r="AD1679">
        <v>3.59</v>
      </c>
      <c r="AE1679">
        <v>3.63</v>
      </c>
      <c r="AF1679">
        <v>3.68</v>
      </c>
      <c r="AG1679">
        <v>3.73</v>
      </c>
      <c r="AH1679">
        <v>3.72</v>
      </c>
      <c r="AI1679">
        <v>3.71</v>
      </c>
      <c r="AJ1679">
        <v>3.71</v>
      </c>
      <c r="AK1679">
        <v>3.7</v>
      </c>
    </row>
    <row r="1680" spans="1:37" x14ac:dyDescent="0.3">
      <c r="A1680" s="86" t="str">
        <f t="shared" si="26"/>
        <v>SDGbaseTra_UrbAS_ERTQVAXaamai</v>
      </c>
      <c r="B1680" s="2" t="s">
        <v>222</v>
      </c>
      <c r="C1680" s="4" t="s">
        <v>233</v>
      </c>
      <c r="D1680" s="7" t="s">
        <v>211</v>
      </c>
      <c r="E1680" t="s">
        <v>5</v>
      </c>
      <c r="F1680">
        <v>11.93</v>
      </c>
      <c r="G1680">
        <v>11.82</v>
      </c>
      <c r="H1680">
        <v>12.13</v>
      </c>
      <c r="I1680">
        <v>12.32</v>
      </c>
      <c r="J1680">
        <v>12.44</v>
      </c>
      <c r="K1680">
        <v>12.58</v>
      </c>
      <c r="L1680">
        <v>12.74</v>
      </c>
      <c r="M1680">
        <v>12.89</v>
      </c>
      <c r="N1680">
        <v>13.04</v>
      </c>
      <c r="O1680">
        <v>13.41</v>
      </c>
      <c r="P1680">
        <v>13.62</v>
      </c>
      <c r="Q1680">
        <v>13.76</v>
      </c>
      <c r="R1680">
        <v>13.98</v>
      </c>
      <c r="S1680">
        <v>14.16</v>
      </c>
      <c r="T1680">
        <v>14.35</v>
      </c>
      <c r="U1680">
        <v>14.57</v>
      </c>
      <c r="V1680">
        <v>14.73</v>
      </c>
      <c r="W1680">
        <v>14.89</v>
      </c>
      <c r="X1680">
        <v>15.07</v>
      </c>
      <c r="Y1680">
        <v>15.3</v>
      </c>
      <c r="Z1680">
        <v>15.52</v>
      </c>
      <c r="AA1680">
        <v>15.72</v>
      </c>
      <c r="AB1680">
        <v>15.98</v>
      </c>
      <c r="AC1680">
        <v>16.16</v>
      </c>
      <c r="AD1680">
        <v>16.34</v>
      </c>
      <c r="AE1680">
        <v>16.53</v>
      </c>
      <c r="AF1680">
        <v>16.71</v>
      </c>
      <c r="AG1680">
        <v>16.87</v>
      </c>
      <c r="AH1680">
        <v>16.72</v>
      </c>
      <c r="AI1680">
        <v>16.600000000000001</v>
      </c>
      <c r="AJ1680">
        <v>16.510000000000002</v>
      </c>
      <c r="AK1680">
        <v>16.399999999999999</v>
      </c>
    </row>
    <row r="1681" spans="1:37" x14ac:dyDescent="0.3">
      <c r="A1681" s="86" t="str">
        <f t="shared" si="26"/>
        <v>SDGbaseTra_UrbAS_ERTQVAXaaoce</v>
      </c>
      <c r="B1681" s="2" t="s">
        <v>222</v>
      </c>
      <c r="C1681" s="4" t="s">
        <v>233</v>
      </c>
      <c r="D1681" s="7" t="s">
        <v>211</v>
      </c>
      <c r="E1681" t="s">
        <v>6</v>
      </c>
      <c r="F1681">
        <v>0.82</v>
      </c>
      <c r="G1681">
        <v>0.81</v>
      </c>
      <c r="H1681">
        <v>0.83</v>
      </c>
      <c r="I1681">
        <v>0.84</v>
      </c>
      <c r="J1681">
        <v>0.85</v>
      </c>
      <c r="K1681">
        <v>0.86</v>
      </c>
      <c r="L1681">
        <v>0.87</v>
      </c>
      <c r="M1681">
        <v>0.88</v>
      </c>
      <c r="N1681">
        <v>0.89</v>
      </c>
      <c r="O1681">
        <v>0.91</v>
      </c>
      <c r="P1681">
        <v>0.92</v>
      </c>
      <c r="Q1681">
        <v>0.94</v>
      </c>
      <c r="R1681">
        <v>0.95</v>
      </c>
      <c r="S1681">
        <v>0.97</v>
      </c>
      <c r="T1681">
        <v>0.98</v>
      </c>
      <c r="U1681">
        <v>1</v>
      </c>
      <c r="V1681">
        <v>1.01</v>
      </c>
      <c r="W1681">
        <v>1.03</v>
      </c>
      <c r="X1681">
        <v>1.04</v>
      </c>
      <c r="Y1681">
        <v>1.06</v>
      </c>
      <c r="Z1681">
        <v>1.08</v>
      </c>
      <c r="AA1681">
        <v>1.0900000000000001</v>
      </c>
      <c r="AB1681">
        <v>1.1100000000000001</v>
      </c>
      <c r="AC1681">
        <v>1.1299999999999999</v>
      </c>
      <c r="AD1681">
        <v>1.1399999999999999</v>
      </c>
      <c r="AE1681">
        <v>1.1599999999999999</v>
      </c>
      <c r="AF1681">
        <v>1.17</v>
      </c>
      <c r="AG1681">
        <v>1.19</v>
      </c>
      <c r="AH1681">
        <v>1.19</v>
      </c>
      <c r="AI1681">
        <v>1.19</v>
      </c>
      <c r="AJ1681">
        <v>1.19</v>
      </c>
      <c r="AK1681">
        <v>1.18</v>
      </c>
    </row>
    <row r="1682" spans="1:37" x14ac:dyDescent="0.3">
      <c r="A1682" s="86" t="str">
        <f t="shared" si="26"/>
        <v>SDGbaseTra_UrbAS_ERTQVAXaaveg</v>
      </c>
      <c r="B1682" s="2" t="s">
        <v>222</v>
      </c>
      <c r="C1682" s="4" t="s">
        <v>233</v>
      </c>
      <c r="D1682" s="7" t="s">
        <v>211</v>
      </c>
      <c r="E1682" t="s">
        <v>7</v>
      </c>
      <c r="F1682">
        <v>6.73</v>
      </c>
      <c r="G1682">
        <v>6.44</v>
      </c>
      <c r="H1682">
        <v>6.57</v>
      </c>
      <c r="I1682">
        <v>6.67</v>
      </c>
      <c r="J1682">
        <v>6.69</v>
      </c>
      <c r="K1682">
        <v>6.74</v>
      </c>
      <c r="L1682">
        <v>6.81</v>
      </c>
      <c r="M1682">
        <v>6.85</v>
      </c>
      <c r="N1682">
        <v>6.9</v>
      </c>
      <c r="O1682">
        <v>7.02</v>
      </c>
      <c r="P1682">
        <v>7.08</v>
      </c>
      <c r="Q1682">
        <v>7.12</v>
      </c>
      <c r="R1682">
        <v>7.25</v>
      </c>
      <c r="S1682">
        <v>7.35</v>
      </c>
      <c r="T1682">
        <v>7.46</v>
      </c>
      <c r="U1682">
        <v>7.57</v>
      </c>
      <c r="V1682">
        <v>7.67</v>
      </c>
      <c r="W1682">
        <v>7.76</v>
      </c>
      <c r="X1682">
        <v>7.86</v>
      </c>
      <c r="Y1682">
        <v>7.87</v>
      </c>
      <c r="Z1682">
        <v>7.87</v>
      </c>
      <c r="AA1682">
        <v>7.92</v>
      </c>
      <c r="AB1682">
        <v>8.08</v>
      </c>
      <c r="AC1682">
        <v>8.17</v>
      </c>
      <c r="AD1682">
        <v>8.25</v>
      </c>
      <c r="AE1682">
        <v>8.35</v>
      </c>
      <c r="AF1682">
        <v>8.4499999999999993</v>
      </c>
      <c r="AG1682">
        <v>8.7200000000000006</v>
      </c>
      <c r="AH1682">
        <v>8.7200000000000006</v>
      </c>
      <c r="AI1682">
        <v>8.7100000000000009</v>
      </c>
      <c r="AJ1682">
        <v>8.7200000000000006</v>
      </c>
      <c r="AK1682">
        <v>8.7100000000000009</v>
      </c>
    </row>
    <row r="1683" spans="1:37" x14ac:dyDescent="0.3">
      <c r="A1683" s="86" t="str">
        <f t="shared" si="26"/>
        <v>SDGbaseTra_UrbAS_ERTQVAXaaofr</v>
      </c>
      <c r="B1683" s="2" t="s">
        <v>222</v>
      </c>
      <c r="C1683" s="4" t="s">
        <v>233</v>
      </c>
      <c r="D1683" s="7" t="s">
        <v>211</v>
      </c>
      <c r="E1683" t="s">
        <v>8</v>
      </c>
      <c r="F1683">
        <v>13</v>
      </c>
      <c r="G1683">
        <v>12.6</v>
      </c>
      <c r="H1683">
        <v>13.03</v>
      </c>
      <c r="I1683">
        <v>13.21</v>
      </c>
      <c r="J1683">
        <v>13.33</v>
      </c>
      <c r="K1683">
        <v>13.53</v>
      </c>
      <c r="L1683">
        <v>13.77</v>
      </c>
      <c r="M1683">
        <v>13.97</v>
      </c>
      <c r="N1683">
        <v>14.16</v>
      </c>
      <c r="O1683">
        <v>14.87</v>
      </c>
      <c r="P1683">
        <v>15.16</v>
      </c>
      <c r="Q1683">
        <v>15.31</v>
      </c>
      <c r="R1683">
        <v>15.66</v>
      </c>
      <c r="S1683">
        <v>15.94</v>
      </c>
      <c r="T1683">
        <v>16.239999999999998</v>
      </c>
      <c r="U1683">
        <v>16.559999999999999</v>
      </c>
      <c r="V1683">
        <v>16.86</v>
      </c>
      <c r="W1683">
        <v>17.16</v>
      </c>
      <c r="X1683">
        <v>17.440000000000001</v>
      </c>
      <c r="Y1683">
        <v>17.52</v>
      </c>
      <c r="Z1683">
        <v>17.47</v>
      </c>
      <c r="AA1683">
        <v>17.54</v>
      </c>
      <c r="AB1683">
        <v>17.93</v>
      </c>
      <c r="AC1683">
        <v>18.2</v>
      </c>
      <c r="AD1683">
        <v>18.440000000000001</v>
      </c>
      <c r="AE1683">
        <v>18.71</v>
      </c>
      <c r="AF1683">
        <v>18.97</v>
      </c>
      <c r="AG1683">
        <v>19.64</v>
      </c>
      <c r="AH1683">
        <v>19.68</v>
      </c>
      <c r="AI1683">
        <v>19.57</v>
      </c>
      <c r="AJ1683">
        <v>19.510000000000002</v>
      </c>
      <c r="AK1683">
        <v>19.39</v>
      </c>
    </row>
    <row r="1684" spans="1:37" x14ac:dyDescent="0.3">
      <c r="A1684" s="86" t="str">
        <f t="shared" si="26"/>
        <v>SDGbaseTra_UrbAS_ERTQVAXaagra</v>
      </c>
      <c r="B1684" s="2" t="s">
        <v>222</v>
      </c>
      <c r="C1684" s="4" t="s">
        <v>233</v>
      </c>
      <c r="D1684" s="7" t="s">
        <v>211</v>
      </c>
      <c r="E1684" t="s">
        <v>9</v>
      </c>
      <c r="F1684">
        <v>6.2</v>
      </c>
      <c r="G1684">
        <v>6.02</v>
      </c>
      <c r="H1684">
        <v>6.28</v>
      </c>
      <c r="I1684">
        <v>6.35</v>
      </c>
      <c r="J1684">
        <v>6.4</v>
      </c>
      <c r="K1684">
        <v>6.54</v>
      </c>
      <c r="L1684">
        <v>6.68</v>
      </c>
      <c r="M1684">
        <v>6.81</v>
      </c>
      <c r="N1684">
        <v>6.96</v>
      </c>
      <c r="O1684">
        <v>7.44</v>
      </c>
      <c r="P1684">
        <v>7.66</v>
      </c>
      <c r="Q1684">
        <v>7.79</v>
      </c>
      <c r="R1684">
        <v>7.99</v>
      </c>
      <c r="S1684">
        <v>8.18</v>
      </c>
      <c r="T1684">
        <v>8.39</v>
      </c>
      <c r="U1684">
        <v>8.6300000000000008</v>
      </c>
      <c r="V1684">
        <v>8.84</v>
      </c>
      <c r="W1684">
        <v>9.07</v>
      </c>
      <c r="X1684">
        <v>9.31</v>
      </c>
      <c r="Y1684">
        <v>9.7200000000000006</v>
      </c>
      <c r="Z1684">
        <v>9.98</v>
      </c>
      <c r="AA1684">
        <v>10.130000000000001</v>
      </c>
      <c r="AB1684">
        <v>10.34</v>
      </c>
      <c r="AC1684">
        <v>10.52</v>
      </c>
      <c r="AD1684">
        <v>10.7</v>
      </c>
      <c r="AE1684">
        <v>10.89</v>
      </c>
      <c r="AF1684">
        <v>11.08</v>
      </c>
      <c r="AG1684">
        <v>11.18</v>
      </c>
      <c r="AH1684">
        <v>11.16</v>
      </c>
      <c r="AI1684">
        <v>11.12</v>
      </c>
      <c r="AJ1684">
        <v>11.07</v>
      </c>
      <c r="AK1684">
        <v>10.98</v>
      </c>
    </row>
    <row r="1685" spans="1:37" x14ac:dyDescent="0.3">
      <c r="A1685" s="86" t="str">
        <f t="shared" si="26"/>
        <v>SDGbaseTra_UrbAS_ERTQVAXaaoil</v>
      </c>
      <c r="B1685" s="2" t="s">
        <v>222</v>
      </c>
      <c r="C1685" s="4" t="s">
        <v>233</v>
      </c>
      <c r="D1685" s="7" t="s">
        <v>211</v>
      </c>
      <c r="E1685" t="s">
        <v>10</v>
      </c>
      <c r="F1685">
        <v>5.45</v>
      </c>
      <c r="G1685">
        <v>5.35</v>
      </c>
      <c r="H1685">
        <v>5.47</v>
      </c>
      <c r="I1685">
        <v>5.54</v>
      </c>
      <c r="J1685">
        <v>5.58</v>
      </c>
      <c r="K1685">
        <v>5.64</v>
      </c>
      <c r="L1685">
        <v>5.71</v>
      </c>
      <c r="M1685">
        <v>5.77</v>
      </c>
      <c r="N1685">
        <v>5.83</v>
      </c>
      <c r="O1685">
        <v>5.94</v>
      </c>
      <c r="P1685">
        <v>6.02</v>
      </c>
      <c r="Q1685">
        <v>6.09</v>
      </c>
      <c r="R1685">
        <v>6.2</v>
      </c>
      <c r="S1685">
        <v>6.31</v>
      </c>
      <c r="T1685">
        <v>6.41</v>
      </c>
      <c r="U1685">
        <v>6.53</v>
      </c>
      <c r="V1685">
        <v>6.64</v>
      </c>
      <c r="W1685">
        <v>6.74</v>
      </c>
      <c r="X1685">
        <v>6.85</v>
      </c>
      <c r="Y1685">
        <v>6.95</v>
      </c>
      <c r="Z1685">
        <v>7.04</v>
      </c>
      <c r="AA1685">
        <v>7.14</v>
      </c>
      <c r="AB1685">
        <v>7.28</v>
      </c>
      <c r="AC1685">
        <v>7.38</v>
      </c>
      <c r="AD1685">
        <v>7.48</v>
      </c>
      <c r="AE1685">
        <v>7.59</v>
      </c>
      <c r="AF1685">
        <v>7.7</v>
      </c>
      <c r="AG1685">
        <v>7.86</v>
      </c>
      <c r="AH1685">
        <v>7.87</v>
      </c>
      <c r="AI1685">
        <v>7.88</v>
      </c>
      <c r="AJ1685">
        <v>7.9</v>
      </c>
      <c r="AK1685">
        <v>7.91</v>
      </c>
    </row>
    <row r="1686" spans="1:37" x14ac:dyDescent="0.3">
      <c r="A1686" s="86" t="str">
        <f t="shared" si="26"/>
        <v>SDGbaseTra_UrbAS_ERTQVAXaatub</v>
      </c>
      <c r="B1686" s="2" t="s">
        <v>222</v>
      </c>
      <c r="C1686" s="4" t="s">
        <v>233</v>
      </c>
      <c r="D1686" s="7" t="s">
        <v>211</v>
      </c>
      <c r="E1686" t="s">
        <v>11</v>
      </c>
      <c r="F1686">
        <v>2.95</v>
      </c>
      <c r="G1686">
        <v>2.83</v>
      </c>
      <c r="H1686">
        <v>2.89</v>
      </c>
      <c r="I1686">
        <v>2.93</v>
      </c>
      <c r="J1686">
        <v>2.94</v>
      </c>
      <c r="K1686">
        <v>2.96</v>
      </c>
      <c r="L1686">
        <v>3</v>
      </c>
      <c r="M1686">
        <v>3.02</v>
      </c>
      <c r="N1686">
        <v>3.05</v>
      </c>
      <c r="O1686">
        <v>3.11</v>
      </c>
      <c r="P1686">
        <v>3.14</v>
      </c>
      <c r="Q1686">
        <v>3.16</v>
      </c>
      <c r="R1686">
        <v>3.22</v>
      </c>
      <c r="S1686">
        <v>3.27</v>
      </c>
      <c r="T1686">
        <v>3.32</v>
      </c>
      <c r="U1686">
        <v>3.38</v>
      </c>
      <c r="V1686">
        <v>3.43</v>
      </c>
      <c r="W1686">
        <v>3.47</v>
      </c>
      <c r="X1686">
        <v>3.52</v>
      </c>
      <c r="Y1686">
        <v>3.52</v>
      </c>
      <c r="Z1686">
        <v>3.52</v>
      </c>
      <c r="AA1686">
        <v>3.55</v>
      </c>
      <c r="AB1686">
        <v>3.62</v>
      </c>
      <c r="AC1686">
        <v>3.67</v>
      </c>
      <c r="AD1686">
        <v>3.7</v>
      </c>
      <c r="AE1686">
        <v>3.75</v>
      </c>
      <c r="AF1686">
        <v>3.8</v>
      </c>
      <c r="AG1686">
        <v>3.92</v>
      </c>
      <c r="AH1686">
        <v>3.9</v>
      </c>
      <c r="AI1686">
        <v>3.87</v>
      </c>
      <c r="AJ1686">
        <v>3.85</v>
      </c>
      <c r="AK1686">
        <v>3.83</v>
      </c>
    </row>
    <row r="1687" spans="1:37" x14ac:dyDescent="0.3">
      <c r="A1687" s="86" t="str">
        <f t="shared" si="26"/>
        <v>SDGbaseTra_UrbAS_ERTQVAXaapul</v>
      </c>
      <c r="B1687" s="2" t="s">
        <v>222</v>
      </c>
      <c r="C1687" s="4" t="s">
        <v>233</v>
      </c>
      <c r="D1687" s="7" t="s">
        <v>211</v>
      </c>
      <c r="E1687" t="s">
        <v>12</v>
      </c>
      <c r="F1687">
        <v>0.52</v>
      </c>
      <c r="G1687">
        <v>0.52</v>
      </c>
      <c r="H1687">
        <v>0.53</v>
      </c>
      <c r="I1687">
        <v>0.53</v>
      </c>
      <c r="J1687">
        <v>0.54</v>
      </c>
      <c r="K1687">
        <v>0.54</v>
      </c>
      <c r="L1687">
        <v>0.55000000000000004</v>
      </c>
      <c r="M1687">
        <v>0.55000000000000004</v>
      </c>
      <c r="N1687">
        <v>0.56000000000000005</v>
      </c>
      <c r="O1687">
        <v>0.56000000000000005</v>
      </c>
      <c r="P1687">
        <v>0.56999999999999995</v>
      </c>
      <c r="Q1687">
        <v>0.56999999999999995</v>
      </c>
      <c r="R1687">
        <v>0.57999999999999996</v>
      </c>
      <c r="S1687">
        <v>0.59</v>
      </c>
      <c r="T1687">
        <v>0.59</v>
      </c>
      <c r="U1687">
        <v>0.6</v>
      </c>
      <c r="V1687">
        <v>0.61</v>
      </c>
      <c r="W1687">
        <v>0.62</v>
      </c>
      <c r="X1687">
        <v>0.63</v>
      </c>
      <c r="Y1687">
        <v>0.63</v>
      </c>
      <c r="Z1687">
        <v>0.63</v>
      </c>
      <c r="AA1687">
        <v>0.64</v>
      </c>
      <c r="AB1687">
        <v>0.65</v>
      </c>
      <c r="AC1687">
        <v>0.66</v>
      </c>
      <c r="AD1687">
        <v>0.66</v>
      </c>
      <c r="AE1687">
        <v>0.67</v>
      </c>
      <c r="AF1687">
        <v>0.68</v>
      </c>
      <c r="AG1687">
        <v>0.7</v>
      </c>
      <c r="AH1687">
        <v>0.7</v>
      </c>
      <c r="AI1687">
        <v>0.7</v>
      </c>
      <c r="AJ1687">
        <v>0.7</v>
      </c>
      <c r="AK1687">
        <v>0.7</v>
      </c>
    </row>
    <row r="1688" spans="1:37" x14ac:dyDescent="0.3">
      <c r="A1688" s="86" t="str">
        <f t="shared" si="26"/>
        <v>SDGbaseTra_UrbAS_ERTQVAXaasug</v>
      </c>
      <c r="B1688" s="2" t="s">
        <v>222</v>
      </c>
      <c r="C1688" s="4" t="s">
        <v>233</v>
      </c>
      <c r="D1688" s="7" t="s">
        <v>211</v>
      </c>
      <c r="E1688" t="s">
        <v>13</v>
      </c>
      <c r="F1688">
        <v>3.82</v>
      </c>
      <c r="G1688">
        <v>3.74</v>
      </c>
      <c r="H1688">
        <v>3.82</v>
      </c>
      <c r="I1688">
        <v>3.87</v>
      </c>
      <c r="J1688">
        <v>3.9</v>
      </c>
      <c r="K1688">
        <v>3.94</v>
      </c>
      <c r="L1688">
        <v>3.98</v>
      </c>
      <c r="M1688">
        <v>4.01</v>
      </c>
      <c r="N1688">
        <v>4.04</v>
      </c>
      <c r="O1688">
        <v>4.1500000000000004</v>
      </c>
      <c r="P1688">
        <v>4.1900000000000004</v>
      </c>
      <c r="Q1688">
        <v>4.2</v>
      </c>
      <c r="R1688">
        <v>4.26</v>
      </c>
      <c r="S1688">
        <v>4.3099999999999996</v>
      </c>
      <c r="T1688">
        <v>4.3600000000000003</v>
      </c>
      <c r="U1688">
        <v>4.41</v>
      </c>
      <c r="V1688">
        <v>4.45</v>
      </c>
      <c r="W1688">
        <v>4.49</v>
      </c>
      <c r="X1688">
        <v>4.55</v>
      </c>
      <c r="Y1688">
        <v>4.62</v>
      </c>
      <c r="Z1688">
        <v>4.67</v>
      </c>
      <c r="AA1688">
        <v>4.7</v>
      </c>
      <c r="AB1688">
        <v>4.76</v>
      </c>
      <c r="AC1688">
        <v>4.78</v>
      </c>
      <c r="AD1688">
        <v>4.8</v>
      </c>
      <c r="AE1688">
        <v>4.83</v>
      </c>
      <c r="AF1688">
        <v>4.87</v>
      </c>
      <c r="AG1688">
        <v>4.93</v>
      </c>
      <c r="AH1688">
        <v>4.92</v>
      </c>
      <c r="AI1688">
        <v>4.91</v>
      </c>
      <c r="AJ1688">
        <v>4.92</v>
      </c>
      <c r="AK1688">
        <v>4.92</v>
      </c>
    </row>
    <row r="1689" spans="1:37" x14ac:dyDescent="0.3">
      <c r="A1689" s="86" t="str">
        <f t="shared" si="26"/>
        <v>SDGbaseTra_UrbAS_ERTQVAXaaoth</v>
      </c>
      <c r="B1689" s="2" t="s">
        <v>222</v>
      </c>
      <c r="C1689" s="4" t="s">
        <v>233</v>
      </c>
      <c r="D1689" s="7" t="s">
        <v>211</v>
      </c>
      <c r="E1689" t="s">
        <v>14</v>
      </c>
      <c r="F1689">
        <v>7.29</v>
      </c>
      <c r="G1689">
        <v>7.3</v>
      </c>
      <c r="H1689">
        <v>7.41</v>
      </c>
      <c r="I1689">
        <v>7.46</v>
      </c>
      <c r="J1689">
        <v>7.51</v>
      </c>
      <c r="K1689">
        <v>7.56</v>
      </c>
      <c r="L1689">
        <v>7.63</v>
      </c>
      <c r="M1689">
        <v>7.72</v>
      </c>
      <c r="N1689">
        <v>7.82</v>
      </c>
      <c r="O1689">
        <v>7.96</v>
      </c>
      <c r="P1689">
        <v>8.1</v>
      </c>
      <c r="Q1689">
        <v>8.23</v>
      </c>
      <c r="R1689">
        <v>8.36</v>
      </c>
      <c r="S1689">
        <v>8.5</v>
      </c>
      <c r="T1689">
        <v>8.64</v>
      </c>
      <c r="U1689">
        <v>8.7899999999999991</v>
      </c>
      <c r="V1689">
        <v>8.93</v>
      </c>
      <c r="W1689">
        <v>9.07</v>
      </c>
      <c r="X1689">
        <v>9.2200000000000006</v>
      </c>
      <c r="Y1689">
        <v>9.3800000000000008</v>
      </c>
      <c r="Z1689">
        <v>9.5299999999999994</v>
      </c>
      <c r="AA1689">
        <v>9.67</v>
      </c>
      <c r="AB1689">
        <v>9.83</v>
      </c>
      <c r="AC1689">
        <v>9.9700000000000006</v>
      </c>
      <c r="AD1689">
        <v>10.11</v>
      </c>
      <c r="AE1689">
        <v>10.25</v>
      </c>
      <c r="AF1689">
        <v>10.39</v>
      </c>
      <c r="AG1689">
        <v>10.54</v>
      </c>
      <c r="AH1689">
        <v>10.6</v>
      </c>
      <c r="AI1689">
        <v>10.66</v>
      </c>
      <c r="AJ1689">
        <v>10.72</v>
      </c>
      <c r="AK1689">
        <v>10.76</v>
      </c>
    </row>
    <row r="1690" spans="1:37" x14ac:dyDescent="0.3">
      <c r="A1690" s="86" t="str">
        <f t="shared" si="26"/>
        <v>SDGbaseTra_UrbAS_ERTQVAXalani</v>
      </c>
      <c r="B1690" s="2" t="s">
        <v>222</v>
      </c>
      <c r="C1690" s="4" t="s">
        <v>233</v>
      </c>
      <c r="D1690" s="7" t="s">
        <v>211</v>
      </c>
      <c r="E1690" t="s">
        <v>15</v>
      </c>
      <c r="F1690">
        <v>27.55</v>
      </c>
      <c r="G1690">
        <v>27.7</v>
      </c>
      <c r="H1690">
        <v>28.18</v>
      </c>
      <c r="I1690">
        <v>28.36</v>
      </c>
      <c r="J1690">
        <v>28.44</v>
      </c>
      <c r="K1690">
        <v>28.68</v>
      </c>
      <c r="L1690">
        <v>29.1</v>
      </c>
      <c r="M1690">
        <v>29.59</v>
      </c>
      <c r="N1690">
        <v>30.15</v>
      </c>
      <c r="O1690">
        <v>31.08</v>
      </c>
      <c r="P1690">
        <v>31.94</v>
      </c>
      <c r="Q1690">
        <v>32.57</v>
      </c>
      <c r="R1690">
        <v>33.43</v>
      </c>
      <c r="S1690">
        <v>34.340000000000003</v>
      </c>
      <c r="T1690">
        <v>35.35</v>
      </c>
      <c r="U1690">
        <v>36.54</v>
      </c>
      <c r="V1690">
        <v>37.630000000000003</v>
      </c>
      <c r="W1690">
        <v>38.79</v>
      </c>
      <c r="X1690">
        <v>40.04</v>
      </c>
      <c r="Y1690">
        <v>41.38</v>
      </c>
      <c r="Z1690">
        <v>42.83</v>
      </c>
      <c r="AA1690">
        <v>44.22</v>
      </c>
      <c r="AB1690">
        <v>45.64</v>
      </c>
      <c r="AC1690">
        <v>46.79</v>
      </c>
      <c r="AD1690">
        <v>47.87</v>
      </c>
      <c r="AE1690">
        <v>48.99</v>
      </c>
      <c r="AF1690">
        <v>50.16</v>
      </c>
      <c r="AG1690">
        <v>51.24</v>
      </c>
      <c r="AH1690">
        <v>50.63</v>
      </c>
      <c r="AI1690">
        <v>49.95</v>
      </c>
      <c r="AJ1690">
        <v>49.4</v>
      </c>
      <c r="AK1690">
        <v>48.8</v>
      </c>
    </row>
    <row r="1691" spans="1:37" x14ac:dyDescent="0.3">
      <c r="A1691" s="86" t="str">
        <f t="shared" si="26"/>
        <v>SDGbaseTra_UrbAS_ERTQVAXafore</v>
      </c>
      <c r="B1691" s="2" t="s">
        <v>222</v>
      </c>
      <c r="C1691" s="4" t="s">
        <v>233</v>
      </c>
      <c r="D1691" s="7" t="s">
        <v>211</v>
      </c>
      <c r="E1691" t="s">
        <v>16</v>
      </c>
      <c r="F1691">
        <v>6.49</v>
      </c>
      <c r="G1691">
        <v>6.17</v>
      </c>
      <c r="H1691">
        <v>6.35</v>
      </c>
      <c r="I1691">
        <v>6.47</v>
      </c>
      <c r="J1691">
        <v>6.53</v>
      </c>
      <c r="K1691">
        <v>6.61</v>
      </c>
      <c r="L1691">
        <v>6.7</v>
      </c>
      <c r="M1691">
        <v>6.79</v>
      </c>
      <c r="N1691">
        <v>6.91</v>
      </c>
      <c r="O1691">
        <v>7.13</v>
      </c>
      <c r="P1691">
        <v>7.21</v>
      </c>
      <c r="Q1691">
        <v>7.26</v>
      </c>
      <c r="R1691">
        <v>7.4</v>
      </c>
      <c r="S1691">
        <v>7.5</v>
      </c>
      <c r="T1691">
        <v>7.66</v>
      </c>
      <c r="U1691">
        <v>7.83</v>
      </c>
      <c r="V1691">
        <v>8</v>
      </c>
      <c r="W1691">
        <v>8.19</v>
      </c>
      <c r="X1691">
        <v>8.42</v>
      </c>
      <c r="Y1691">
        <v>8.57</v>
      </c>
      <c r="Z1691">
        <v>8.65</v>
      </c>
      <c r="AA1691">
        <v>8.73</v>
      </c>
      <c r="AB1691">
        <v>8.9</v>
      </c>
      <c r="AC1691">
        <v>9.02</v>
      </c>
      <c r="AD1691">
        <v>9.15</v>
      </c>
      <c r="AE1691">
        <v>9.2899999999999991</v>
      </c>
      <c r="AF1691">
        <v>9.43</v>
      </c>
      <c r="AG1691">
        <v>9.6999999999999993</v>
      </c>
      <c r="AH1691">
        <v>9.67</v>
      </c>
      <c r="AI1691">
        <v>9.6300000000000008</v>
      </c>
      <c r="AJ1691">
        <v>9.6</v>
      </c>
      <c r="AK1691">
        <v>9.5399999999999991</v>
      </c>
    </row>
    <row r="1692" spans="1:37" x14ac:dyDescent="0.3">
      <c r="A1692" s="86" t="str">
        <f t="shared" si="26"/>
        <v>SDGbaseTra_UrbAS_ERTQVAXafish</v>
      </c>
      <c r="B1692" s="2" t="s">
        <v>222</v>
      </c>
      <c r="C1692" s="4" t="s">
        <v>233</v>
      </c>
      <c r="D1692" s="7" t="s">
        <v>211</v>
      </c>
      <c r="E1692" t="s">
        <v>17</v>
      </c>
      <c r="F1692">
        <v>7.37</v>
      </c>
      <c r="G1692">
        <v>7.41</v>
      </c>
      <c r="H1692">
        <v>7.69</v>
      </c>
      <c r="I1692">
        <v>7.8</v>
      </c>
      <c r="J1692">
        <v>7.86</v>
      </c>
      <c r="K1692">
        <v>7.98</v>
      </c>
      <c r="L1692">
        <v>8.1199999999999992</v>
      </c>
      <c r="M1692">
        <v>8.27</v>
      </c>
      <c r="N1692">
        <v>8.43</v>
      </c>
      <c r="O1692">
        <v>8.73</v>
      </c>
      <c r="P1692">
        <v>8.98</v>
      </c>
      <c r="Q1692">
        <v>9.16</v>
      </c>
      <c r="R1692">
        <v>9.41</v>
      </c>
      <c r="S1692">
        <v>9.65</v>
      </c>
      <c r="T1692">
        <v>9.92</v>
      </c>
      <c r="U1692">
        <v>10.23</v>
      </c>
      <c r="V1692">
        <v>10.52</v>
      </c>
      <c r="W1692">
        <v>10.83</v>
      </c>
      <c r="X1692">
        <v>11.17</v>
      </c>
      <c r="Y1692">
        <v>11.62</v>
      </c>
      <c r="Z1692">
        <v>12.12</v>
      </c>
      <c r="AA1692">
        <v>12.63</v>
      </c>
      <c r="AB1692">
        <v>13.14</v>
      </c>
      <c r="AC1692">
        <v>13.57</v>
      </c>
      <c r="AD1692">
        <v>13.98</v>
      </c>
      <c r="AE1692">
        <v>14.39</v>
      </c>
      <c r="AF1692">
        <v>14.8</v>
      </c>
      <c r="AG1692">
        <v>15.05</v>
      </c>
      <c r="AH1692">
        <v>14.88</v>
      </c>
      <c r="AI1692">
        <v>14.69</v>
      </c>
      <c r="AJ1692">
        <v>14.5</v>
      </c>
      <c r="AK1692">
        <v>14.28</v>
      </c>
    </row>
    <row r="1693" spans="1:37" x14ac:dyDescent="0.3">
      <c r="A1693" s="86" t="str">
        <f t="shared" si="26"/>
        <v>SDGbaseTra_UrbAS_ERTQVAXacoal</v>
      </c>
      <c r="B1693" s="2" t="s">
        <v>222</v>
      </c>
      <c r="C1693" s="4" t="s">
        <v>233</v>
      </c>
      <c r="D1693" s="7" t="s">
        <v>211</v>
      </c>
      <c r="E1693" t="s">
        <v>18</v>
      </c>
      <c r="F1693">
        <v>112.99</v>
      </c>
      <c r="G1693">
        <v>109.36</v>
      </c>
      <c r="H1693">
        <v>107.44</v>
      </c>
      <c r="I1693">
        <v>105.71</v>
      </c>
      <c r="J1693">
        <v>102.51</v>
      </c>
      <c r="K1693">
        <v>101.15</v>
      </c>
      <c r="L1693">
        <v>99.16</v>
      </c>
      <c r="M1693">
        <v>97.19</v>
      </c>
      <c r="N1693">
        <v>96.05</v>
      </c>
      <c r="O1693">
        <v>94.64</v>
      </c>
      <c r="P1693">
        <v>91.73</v>
      </c>
      <c r="Q1693">
        <v>86.88</v>
      </c>
      <c r="R1693">
        <v>83.68</v>
      </c>
      <c r="S1693">
        <v>83.66</v>
      </c>
      <c r="T1693">
        <v>82.77</v>
      </c>
      <c r="U1693">
        <v>82.34</v>
      </c>
      <c r="V1693">
        <v>81.459999999999994</v>
      </c>
      <c r="W1693">
        <v>81.19</v>
      </c>
      <c r="X1693">
        <v>79.09</v>
      </c>
      <c r="Y1693">
        <v>77.17</v>
      </c>
      <c r="Z1693">
        <v>75.25</v>
      </c>
      <c r="AA1693">
        <v>73.33</v>
      </c>
      <c r="AB1693">
        <v>69.099999999999994</v>
      </c>
      <c r="AC1693">
        <v>64.88</v>
      </c>
      <c r="AD1693">
        <v>60.66</v>
      </c>
      <c r="AE1693">
        <v>56.43</v>
      </c>
      <c r="AF1693">
        <v>52.21</v>
      </c>
      <c r="AG1693">
        <v>44.49</v>
      </c>
      <c r="AH1693">
        <v>36.770000000000003</v>
      </c>
      <c r="AI1693">
        <v>29.05</v>
      </c>
      <c r="AJ1693">
        <v>21.33</v>
      </c>
      <c r="AK1693">
        <v>13.61</v>
      </c>
    </row>
    <row r="1694" spans="1:37" x14ac:dyDescent="0.3">
      <c r="A1694" s="86" t="str">
        <f t="shared" si="26"/>
        <v>SDGbaseTra_UrbAS_ERTQVAXagold</v>
      </c>
      <c r="B1694" s="2" t="s">
        <v>222</v>
      </c>
      <c r="C1694" s="4" t="s">
        <v>233</v>
      </c>
      <c r="D1694" s="7" t="s">
        <v>211</v>
      </c>
      <c r="E1694" t="s">
        <v>19</v>
      </c>
      <c r="F1694">
        <v>61.14</v>
      </c>
      <c r="G1694">
        <v>61.08</v>
      </c>
      <c r="H1694">
        <v>60.95</v>
      </c>
      <c r="I1694">
        <v>60.89</v>
      </c>
      <c r="J1694">
        <v>60.83</v>
      </c>
      <c r="K1694">
        <v>60.77</v>
      </c>
      <c r="L1694">
        <v>60.71</v>
      </c>
      <c r="M1694">
        <v>60.64</v>
      </c>
      <c r="N1694">
        <v>60.58</v>
      </c>
      <c r="O1694">
        <v>60.52</v>
      </c>
      <c r="P1694">
        <v>60.46</v>
      </c>
      <c r="Q1694">
        <v>60.4</v>
      </c>
      <c r="R1694">
        <v>60.34</v>
      </c>
      <c r="S1694">
        <v>60.28</v>
      </c>
      <c r="T1694">
        <v>60.22</v>
      </c>
      <c r="U1694">
        <v>60.16</v>
      </c>
      <c r="V1694">
        <v>60.1</v>
      </c>
      <c r="W1694">
        <v>60.04</v>
      </c>
      <c r="X1694">
        <v>59.98</v>
      </c>
      <c r="Y1694">
        <v>59.92</v>
      </c>
      <c r="Z1694">
        <v>59.86</v>
      </c>
      <c r="AA1694">
        <v>59.8</v>
      </c>
      <c r="AB1694">
        <v>59.74</v>
      </c>
      <c r="AC1694">
        <v>59.68</v>
      </c>
      <c r="AD1694">
        <v>59.62</v>
      </c>
      <c r="AE1694">
        <v>59.56</v>
      </c>
      <c r="AF1694">
        <v>59.5</v>
      </c>
      <c r="AG1694">
        <v>59.44</v>
      </c>
      <c r="AH1694">
        <v>59.38</v>
      </c>
      <c r="AI1694">
        <v>59.32</v>
      </c>
      <c r="AJ1694">
        <v>59.27</v>
      </c>
      <c r="AK1694">
        <v>59.21</v>
      </c>
    </row>
    <row r="1695" spans="1:37" x14ac:dyDescent="0.3">
      <c r="A1695" s="86" t="str">
        <f t="shared" si="26"/>
        <v>SDGbaseTra_UrbAS_ERTQVAXangas</v>
      </c>
      <c r="B1695" s="2" t="s">
        <v>222</v>
      </c>
      <c r="C1695" s="4" t="s">
        <v>233</v>
      </c>
      <c r="D1695" s="7" t="s">
        <v>211</v>
      </c>
      <c r="E1695" t="s">
        <v>20</v>
      </c>
      <c r="F1695">
        <v>0.94</v>
      </c>
      <c r="G1695">
        <v>0.8</v>
      </c>
      <c r="H1695">
        <v>0.77</v>
      </c>
      <c r="I1695">
        <v>0.72</v>
      </c>
      <c r="J1695">
        <v>0.68</v>
      </c>
      <c r="K1695">
        <v>0.64</v>
      </c>
      <c r="L1695">
        <v>0.61</v>
      </c>
      <c r="M1695">
        <v>0.57999999999999996</v>
      </c>
      <c r="N1695">
        <v>0.56000000000000005</v>
      </c>
      <c r="O1695">
        <v>0.55000000000000004</v>
      </c>
      <c r="P1695">
        <v>0.53</v>
      </c>
      <c r="Q1695">
        <v>0.51</v>
      </c>
      <c r="R1695">
        <v>0.48</v>
      </c>
      <c r="S1695">
        <v>0.46</v>
      </c>
      <c r="T1695">
        <v>0.44</v>
      </c>
      <c r="U1695">
        <v>0.42</v>
      </c>
      <c r="V1695">
        <v>0.39</v>
      </c>
      <c r="W1695">
        <v>0.38</v>
      </c>
      <c r="X1695">
        <v>0.36</v>
      </c>
      <c r="Y1695">
        <v>0.35</v>
      </c>
      <c r="Z1695">
        <v>0.33</v>
      </c>
      <c r="AA1695">
        <v>0.31</v>
      </c>
      <c r="AB1695">
        <v>0.28999999999999998</v>
      </c>
      <c r="AC1695">
        <v>0.28000000000000003</v>
      </c>
      <c r="AD1695">
        <v>0.26</v>
      </c>
      <c r="AE1695">
        <v>0.25</v>
      </c>
      <c r="AF1695">
        <v>0.24</v>
      </c>
      <c r="AG1695">
        <v>0.22</v>
      </c>
      <c r="AH1695">
        <v>0.21</v>
      </c>
      <c r="AI1695">
        <v>0.21</v>
      </c>
      <c r="AJ1695">
        <v>0.2</v>
      </c>
      <c r="AK1695">
        <v>0.19</v>
      </c>
    </row>
    <row r="1696" spans="1:37" x14ac:dyDescent="0.3">
      <c r="A1696" s="86" t="str">
        <f t="shared" si="26"/>
        <v>SDGbaseTra_UrbAS_ERTQVAXapgm</v>
      </c>
      <c r="B1696" s="2" t="s">
        <v>222</v>
      </c>
      <c r="C1696" s="4" t="s">
        <v>233</v>
      </c>
      <c r="D1696" s="7" t="s">
        <v>211</v>
      </c>
      <c r="E1696" t="s">
        <v>21</v>
      </c>
      <c r="F1696">
        <v>97.82</v>
      </c>
      <c r="G1696">
        <v>74.06</v>
      </c>
      <c r="H1696">
        <v>78.09</v>
      </c>
      <c r="I1696">
        <v>82.02</v>
      </c>
      <c r="J1696">
        <v>85.97</v>
      </c>
      <c r="K1696">
        <v>90.02</v>
      </c>
      <c r="L1696">
        <v>94.11</v>
      </c>
      <c r="M1696">
        <v>94.69</v>
      </c>
      <c r="N1696">
        <v>95.23</v>
      </c>
      <c r="O1696">
        <v>96.06</v>
      </c>
      <c r="P1696">
        <v>96.66</v>
      </c>
      <c r="Q1696">
        <v>97.17</v>
      </c>
      <c r="R1696">
        <v>99.19</v>
      </c>
      <c r="S1696">
        <v>101.25</v>
      </c>
      <c r="T1696">
        <v>103.33</v>
      </c>
      <c r="U1696">
        <v>105.45</v>
      </c>
      <c r="V1696">
        <v>107.68</v>
      </c>
      <c r="W1696">
        <v>109.88</v>
      </c>
      <c r="X1696">
        <v>111.98</v>
      </c>
      <c r="Y1696">
        <v>113.03</v>
      </c>
      <c r="Z1696">
        <v>114.55</v>
      </c>
      <c r="AA1696">
        <v>116.48</v>
      </c>
      <c r="AB1696">
        <v>139.63</v>
      </c>
      <c r="AC1696">
        <v>162.86000000000001</v>
      </c>
      <c r="AD1696">
        <v>186.15</v>
      </c>
      <c r="AE1696">
        <v>209.46</v>
      </c>
      <c r="AF1696">
        <v>232.78</v>
      </c>
      <c r="AG1696">
        <v>256.64999999999998</v>
      </c>
      <c r="AH1696">
        <v>279.64</v>
      </c>
      <c r="AI1696">
        <v>302.41000000000003</v>
      </c>
      <c r="AJ1696">
        <v>325.33</v>
      </c>
      <c r="AK1696">
        <v>348.26</v>
      </c>
    </row>
    <row r="1697" spans="1:37" x14ac:dyDescent="0.3">
      <c r="A1697" s="86" t="str">
        <f t="shared" si="26"/>
        <v>SDGbaseTra_UrbAS_ERTQVAXamore</v>
      </c>
      <c r="B1697" s="2" t="s">
        <v>222</v>
      </c>
      <c r="C1697" s="4" t="s">
        <v>233</v>
      </c>
      <c r="D1697" s="7" t="s">
        <v>211</v>
      </c>
      <c r="E1697" t="s">
        <v>22</v>
      </c>
      <c r="F1697">
        <v>78.23</v>
      </c>
      <c r="G1697">
        <v>72.83</v>
      </c>
      <c r="H1697">
        <v>76.319999999999993</v>
      </c>
      <c r="I1697">
        <v>78.319999999999993</v>
      </c>
      <c r="J1697">
        <v>80.39</v>
      </c>
      <c r="K1697">
        <v>82.89</v>
      </c>
      <c r="L1697">
        <v>85.44</v>
      </c>
      <c r="M1697">
        <v>88.34</v>
      </c>
      <c r="N1697">
        <v>91.35</v>
      </c>
      <c r="O1697">
        <v>97.53</v>
      </c>
      <c r="P1697">
        <v>101.88</v>
      </c>
      <c r="Q1697">
        <v>105.31</v>
      </c>
      <c r="R1697">
        <v>108.41</v>
      </c>
      <c r="S1697">
        <v>111.52</v>
      </c>
      <c r="T1697">
        <v>114.67</v>
      </c>
      <c r="U1697">
        <v>118.05</v>
      </c>
      <c r="V1697">
        <v>120.92</v>
      </c>
      <c r="W1697">
        <v>124.03</v>
      </c>
      <c r="X1697">
        <v>127.46</v>
      </c>
      <c r="Y1697">
        <v>131.83000000000001</v>
      </c>
      <c r="Z1697">
        <v>135.69999999999999</v>
      </c>
      <c r="AA1697">
        <v>139.4</v>
      </c>
      <c r="AB1697">
        <v>142.33000000000001</v>
      </c>
      <c r="AC1697">
        <v>144.79</v>
      </c>
      <c r="AD1697">
        <v>147.33000000000001</v>
      </c>
      <c r="AE1697">
        <v>149.82</v>
      </c>
      <c r="AF1697">
        <v>152.38</v>
      </c>
      <c r="AG1697">
        <v>152.06</v>
      </c>
      <c r="AH1697">
        <v>150.15</v>
      </c>
      <c r="AI1697">
        <v>147.1</v>
      </c>
      <c r="AJ1697">
        <v>143.99</v>
      </c>
      <c r="AK1697">
        <v>139.97999999999999</v>
      </c>
    </row>
    <row r="1698" spans="1:37" x14ac:dyDescent="0.3">
      <c r="A1698" s="86" t="str">
        <f t="shared" si="26"/>
        <v>SDGbaseTra_UrbAS_ERTQVAXamine</v>
      </c>
      <c r="B1698" s="2" t="s">
        <v>222</v>
      </c>
      <c r="C1698" s="4" t="s">
        <v>233</v>
      </c>
      <c r="D1698" s="7" t="s">
        <v>211</v>
      </c>
      <c r="E1698" t="s">
        <v>23</v>
      </c>
      <c r="F1698">
        <v>57.01</v>
      </c>
      <c r="G1698">
        <v>53.2</v>
      </c>
      <c r="H1698">
        <v>55.29</v>
      </c>
      <c r="I1698">
        <v>57.02</v>
      </c>
      <c r="J1698">
        <v>59.49</v>
      </c>
      <c r="K1698">
        <v>61.45</v>
      </c>
      <c r="L1698">
        <v>63.5</v>
      </c>
      <c r="M1698">
        <v>65.650000000000006</v>
      </c>
      <c r="N1698">
        <v>67.77</v>
      </c>
      <c r="O1698">
        <v>70.86</v>
      </c>
      <c r="P1698">
        <v>73.23</v>
      </c>
      <c r="Q1698">
        <v>75.290000000000006</v>
      </c>
      <c r="R1698">
        <v>77.27</v>
      </c>
      <c r="S1698">
        <v>79.38</v>
      </c>
      <c r="T1698">
        <v>81.55</v>
      </c>
      <c r="U1698">
        <v>83.96</v>
      </c>
      <c r="V1698">
        <v>86.22</v>
      </c>
      <c r="W1698">
        <v>88.76</v>
      </c>
      <c r="X1698">
        <v>91.71</v>
      </c>
      <c r="Y1698">
        <v>94.92</v>
      </c>
      <c r="Z1698">
        <v>97.95</v>
      </c>
      <c r="AA1698">
        <v>100.95</v>
      </c>
      <c r="AB1698">
        <v>103.54</v>
      </c>
      <c r="AC1698">
        <v>105.69</v>
      </c>
      <c r="AD1698">
        <v>107.85</v>
      </c>
      <c r="AE1698">
        <v>110.1</v>
      </c>
      <c r="AF1698">
        <v>112.5</v>
      </c>
      <c r="AG1698">
        <v>114.59</v>
      </c>
      <c r="AH1698">
        <v>114.3</v>
      </c>
      <c r="AI1698">
        <v>113.45</v>
      </c>
      <c r="AJ1698">
        <v>112.82</v>
      </c>
      <c r="AK1698">
        <v>111.98</v>
      </c>
    </row>
    <row r="1699" spans="1:37" x14ac:dyDescent="0.3">
      <c r="A1699" s="86" t="str">
        <f t="shared" si="26"/>
        <v>SDGbaseTra_UrbAS_ERTQVAXameat</v>
      </c>
      <c r="B1699" s="2" t="s">
        <v>222</v>
      </c>
      <c r="C1699" s="4" t="s">
        <v>233</v>
      </c>
      <c r="D1699" s="7" t="s">
        <v>211</v>
      </c>
      <c r="E1699" t="s">
        <v>24</v>
      </c>
      <c r="F1699">
        <v>14.3</v>
      </c>
      <c r="G1699">
        <v>14.33</v>
      </c>
      <c r="H1699">
        <v>14.66</v>
      </c>
      <c r="I1699">
        <v>14.82</v>
      </c>
      <c r="J1699">
        <v>14.92</v>
      </c>
      <c r="K1699">
        <v>15.08</v>
      </c>
      <c r="L1699">
        <v>15.31</v>
      </c>
      <c r="M1699">
        <v>15.54</v>
      </c>
      <c r="N1699">
        <v>15.8</v>
      </c>
      <c r="O1699">
        <v>16.18</v>
      </c>
      <c r="P1699">
        <v>16.52</v>
      </c>
      <c r="Q1699">
        <v>16.79</v>
      </c>
      <c r="R1699">
        <v>17.2</v>
      </c>
      <c r="S1699">
        <v>17.63</v>
      </c>
      <c r="T1699">
        <v>18.09</v>
      </c>
      <c r="U1699">
        <v>18.62</v>
      </c>
      <c r="V1699">
        <v>19.11</v>
      </c>
      <c r="W1699">
        <v>19.62</v>
      </c>
      <c r="X1699">
        <v>20.14</v>
      </c>
      <c r="Y1699">
        <v>20.68</v>
      </c>
      <c r="Z1699">
        <v>21.32</v>
      </c>
      <c r="AA1699">
        <v>21.96</v>
      </c>
      <c r="AB1699">
        <v>22.6</v>
      </c>
      <c r="AC1699">
        <v>23.07</v>
      </c>
      <c r="AD1699">
        <v>23.5</v>
      </c>
      <c r="AE1699">
        <v>23.94</v>
      </c>
      <c r="AF1699">
        <v>24.39</v>
      </c>
      <c r="AG1699">
        <v>24.8</v>
      </c>
      <c r="AH1699">
        <v>24.48</v>
      </c>
      <c r="AI1699">
        <v>24.21</v>
      </c>
      <c r="AJ1699">
        <v>24.02</v>
      </c>
      <c r="AK1699">
        <v>23.81</v>
      </c>
    </row>
    <row r="1700" spans="1:37" x14ac:dyDescent="0.3">
      <c r="A1700" s="86" t="str">
        <f t="shared" si="26"/>
        <v>SDGbaseTra_UrbAS_ERTQVAXapfis</v>
      </c>
      <c r="B1700" s="2" t="s">
        <v>222</v>
      </c>
      <c r="C1700" s="4" t="s">
        <v>233</v>
      </c>
      <c r="D1700" s="7" t="s">
        <v>211</v>
      </c>
      <c r="E1700" t="s">
        <v>25</v>
      </c>
      <c r="F1700">
        <v>6.32</v>
      </c>
      <c r="G1700">
        <v>6.24</v>
      </c>
      <c r="H1700">
        <v>6.45</v>
      </c>
      <c r="I1700">
        <v>6.53</v>
      </c>
      <c r="J1700">
        <v>6.57</v>
      </c>
      <c r="K1700">
        <v>6.66</v>
      </c>
      <c r="L1700">
        <v>6.76</v>
      </c>
      <c r="M1700">
        <v>6.87</v>
      </c>
      <c r="N1700">
        <v>6.99</v>
      </c>
      <c r="O1700">
        <v>7.27</v>
      </c>
      <c r="P1700">
        <v>7.44</v>
      </c>
      <c r="Q1700">
        <v>7.55</v>
      </c>
      <c r="R1700">
        <v>7.73</v>
      </c>
      <c r="S1700">
        <v>7.91</v>
      </c>
      <c r="T1700">
        <v>8.11</v>
      </c>
      <c r="U1700">
        <v>8.34</v>
      </c>
      <c r="V1700">
        <v>8.5500000000000007</v>
      </c>
      <c r="W1700">
        <v>8.77</v>
      </c>
      <c r="X1700">
        <v>9.01</v>
      </c>
      <c r="Y1700">
        <v>9.3699999999999992</v>
      </c>
      <c r="Z1700">
        <v>9.68</v>
      </c>
      <c r="AA1700">
        <v>9.93</v>
      </c>
      <c r="AB1700">
        <v>10.210000000000001</v>
      </c>
      <c r="AC1700">
        <v>10.43</v>
      </c>
      <c r="AD1700">
        <v>10.66</v>
      </c>
      <c r="AE1700">
        <v>10.88</v>
      </c>
      <c r="AF1700">
        <v>11.12</v>
      </c>
      <c r="AG1700">
        <v>11.28</v>
      </c>
      <c r="AH1700">
        <v>11.19</v>
      </c>
      <c r="AI1700">
        <v>11.11</v>
      </c>
      <c r="AJ1700">
        <v>11.04</v>
      </c>
      <c r="AK1700">
        <v>10.94</v>
      </c>
    </row>
    <row r="1701" spans="1:37" x14ac:dyDescent="0.3">
      <c r="A1701" s="86" t="str">
        <f t="shared" si="26"/>
        <v>SDGbaseTra_UrbAS_ERTQVAXavege</v>
      </c>
      <c r="B1701" s="2" t="s">
        <v>222</v>
      </c>
      <c r="C1701" s="4" t="s">
        <v>233</v>
      </c>
      <c r="D1701" s="7" t="s">
        <v>211</v>
      </c>
      <c r="E1701" t="s">
        <v>26</v>
      </c>
      <c r="F1701">
        <v>10.97</v>
      </c>
      <c r="G1701">
        <v>10.62</v>
      </c>
      <c r="H1701">
        <v>11.01</v>
      </c>
      <c r="I1701">
        <v>11.13</v>
      </c>
      <c r="J1701">
        <v>11.15</v>
      </c>
      <c r="K1701">
        <v>11.33</v>
      </c>
      <c r="L1701">
        <v>11.54</v>
      </c>
      <c r="M1701">
        <v>11.74</v>
      </c>
      <c r="N1701">
        <v>11.96</v>
      </c>
      <c r="O1701">
        <v>12.55</v>
      </c>
      <c r="P1701">
        <v>12.86</v>
      </c>
      <c r="Q1701">
        <v>13.05</v>
      </c>
      <c r="R1701">
        <v>13.45</v>
      </c>
      <c r="S1701">
        <v>13.79</v>
      </c>
      <c r="T1701">
        <v>14.18</v>
      </c>
      <c r="U1701">
        <v>14.61</v>
      </c>
      <c r="V1701">
        <v>15</v>
      </c>
      <c r="W1701">
        <v>15.42</v>
      </c>
      <c r="X1701">
        <v>15.88</v>
      </c>
      <c r="Y1701">
        <v>16.510000000000002</v>
      </c>
      <c r="Z1701">
        <v>16.82</v>
      </c>
      <c r="AA1701">
        <v>16.96</v>
      </c>
      <c r="AB1701">
        <v>17.36</v>
      </c>
      <c r="AC1701">
        <v>17.72</v>
      </c>
      <c r="AD1701">
        <v>18.04</v>
      </c>
      <c r="AE1701">
        <v>18.37</v>
      </c>
      <c r="AF1701">
        <v>18.71</v>
      </c>
      <c r="AG1701">
        <v>19.239999999999998</v>
      </c>
      <c r="AH1701">
        <v>19.34</v>
      </c>
      <c r="AI1701">
        <v>19.329999999999998</v>
      </c>
      <c r="AJ1701">
        <v>19.28</v>
      </c>
      <c r="AK1701">
        <v>19.149999999999999</v>
      </c>
    </row>
    <row r="1702" spans="1:37" x14ac:dyDescent="0.3">
      <c r="A1702" s="86" t="str">
        <f t="shared" si="26"/>
        <v>SDGbaseTra_UrbAS_ERTQVAXafats</v>
      </c>
      <c r="B1702" s="2" t="s">
        <v>222</v>
      </c>
      <c r="C1702" s="4" t="s">
        <v>233</v>
      </c>
      <c r="D1702" s="7" t="s">
        <v>211</v>
      </c>
      <c r="E1702" t="s">
        <v>27</v>
      </c>
      <c r="F1702">
        <v>3.48</v>
      </c>
      <c r="G1702">
        <v>3.56</v>
      </c>
      <c r="H1702">
        <v>3.7</v>
      </c>
      <c r="I1702">
        <v>3.77</v>
      </c>
      <c r="J1702">
        <v>3.82</v>
      </c>
      <c r="K1702">
        <v>3.88</v>
      </c>
      <c r="L1702">
        <v>3.95</v>
      </c>
      <c r="M1702">
        <v>4.03</v>
      </c>
      <c r="N1702">
        <v>4.1100000000000003</v>
      </c>
      <c r="O1702">
        <v>4.3099999999999996</v>
      </c>
      <c r="P1702">
        <v>4.47</v>
      </c>
      <c r="Q1702">
        <v>4.58</v>
      </c>
      <c r="R1702">
        <v>4.7</v>
      </c>
      <c r="S1702">
        <v>4.8099999999999996</v>
      </c>
      <c r="T1702">
        <v>4.92</v>
      </c>
      <c r="U1702">
        <v>5.04</v>
      </c>
      <c r="V1702">
        <v>5.14</v>
      </c>
      <c r="W1702">
        <v>5.24</v>
      </c>
      <c r="X1702">
        <v>5.35</v>
      </c>
      <c r="Y1702">
        <v>5.55</v>
      </c>
      <c r="Z1702">
        <v>5.79</v>
      </c>
      <c r="AA1702">
        <v>6.01</v>
      </c>
      <c r="AB1702">
        <v>6.22</v>
      </c>
      <c r="AC1702">
        <v>6.36</v>
      </c>
      <c r="AD1702">
        <v>6.47</v>
      </c>
      <c r="AE1702">
        <v>6.57</v>
      </c>
      <c r="AF1702">
        <v>6.66</v>
      </c>
      <c r="AG1702">
        <v>6.66</v>
      </c>
      <c r="AH1702">
        <v>6.51</v>
      </c>
      <c r="AI1702">
        <v>6.36</v>
      </c>
      <c r="AJ1702">
        <v>6.23</v>
      </c>
      <c r="AK1702">
        <v>6.09</v>
      </c>
    </row>
    <row r="1703" spans="1:37" x14ac:dyDescent="0.3">
      <c r="A1703" s="86" t="str">
        <f t="shared" si="26"/>
        <v>SDGbaseTra_UrbAS_ERTQVAXadair</v>
      </c>
      <c r="B1703" s="2" t="s">
        <v>222</v>
      </c>
      <c r="C1703" s="4" t="s">
        <v>233</v>
      </c>
      <c r="D1703" s="7" t="s">
        <v>211</v>
      </c>
      <c r="E1703" t="s">
        <v>28</v>
      </c>
      <c r="F1703">
        <v>10.56</v>
      </c>
      <c r="G1703">
        <v>10.31</v>
      </c>
      <c r="H1703">
        <v>10.58</v>
      </c>
      <c r="I1703">
        <v>10.65</v>
      </c>
      <c r="J1703">
        <v>10.67</v>
      </c>
      <c r="K1703">
        <v>10.82</v>
      </c>
      <c r="L1703">
        <v>10.99</v>
      </c>
      <c r="M1703">
        <v>11.17</v>
      </c>
      <c r="N1703">
        <v>11.35</v>
      </c>
      <c r="O1703">
        <v>11.8</v>
      </c>
      <c r="P1703">
        <v>12.03</v>
      </c>
      <c r="Q1703">
        <v>12.18</v>
      </c>
      <c r="R1703">
        <v>12.53</v>
      </c>
      <c r="S1703">
        <v>12.84</v>
      </c>
      <c r="T1703">
        <v>13.17</v>
      </c>
      <c r="U1703">
        <v>13.56</v>
      </c>
      <c r="V1703">
        <v>13.92</v>
      </c>
      <c r="W1703">
        <v>14.31</v>
      </c>
      <c r="X1703">
        <v>14.73</v>
      </c>
      <c r="Y1703">
        <v>15.21</v>
      </c>
      <c r="Z1703">
        <v>15.48</v>
      </c>
      <c r="AA1703">
        <v>15.65</v>
      </c>
      <c r="AB1703">
        <v>16.05</v>
      </c>
      <c r="AC1703">
        <v>16.36</v>
      </c>
      <c r="AD1703">
        <v>16.649999999999999</v>
      </c>
      <c r="AE1703">
        <v>16.95</v>
      </c>
      <c r="AF1703">
        <v>17.260000000000002</v>
      </c>
      <c r="AG1703">
        <v>17.760000000000002</v>
      </c>
      <c r="AH1703">
        <v>17.809999999999999</v>
      </c>
      <c r="AI1703">
        <v>17.79</v>
      </c>
      <c r="AJ1703">
        <v>17.77</v>
      </c>
      <c r="AK1703">
        <v>17.68</v>
      </c>
    </row>
    <row r="1704" spans="1:37" x14ac:dyDescent="0.3">
      <c r="A1704" s="86" t="str">
        <f t="shared" si="26"/>
        <v>SDGbaseTra_UrbAS_ERTQVAXagrai</v>
      </c>
      <c r="B1704" s="2" t="s">
        <v>222</v>
      </c>
      <c r="C1704" s="4" t="s">
        <v>233</v>
      </c>
      <c r="D1704" s="7" t="s">
        <v>211</v>
      </c>
      <c r="E1704" t="s">
        <v>29</v>
      </c>
      <c r="F1704">
        <v>8.56</v>
      </c>
      <c r="G1704">
        <v>8.42</v>
      </c>
      <c r="H1704">
        <v>8.58</v>
      </c>
      <c r="I1704">
        <v>8.7100000000000009</v>
      </c>
      <c r="J1704">
        <v>8.76</v>
      </c>
      <c r="K1704">
        <v>8.8000000000000007</v>
      </c>
      <c r="L1704">
        <v>8.86</v>
      </c>
      <c r="M1704">
        <v>8.91</v>
      </c>
      <c r="N1704">
        <v>8.9600000000000009</v>
      </c>
      <c r="O1704">
        <v>9.1300000000000008</v>
      </c>
      <c r="P1704">
        <v>9.19</v>
      </c>
      <c r="Q1704">
        <v>9.2100000000000009</v>
      </c>
      <c r="R1704">
        <v>9.3000000000000007</v>
      </c>
      <c r="S1704">
        <v>9.35</v>
      </c>
      <c r="T1704">
        <v>9.41</v>
      </c>
      <c r="U1704">
        <v>9.49</v>
      </c>
      <c r="V1704">
        <v>9.52</v>
      </c>
      <c r="W1704">
        <v>9.5399999999999991</v>
      </c>
      <c r="X1704">
        <v>9.59</v>
      </c>
      <c r="Y1704">
        <v>9.67</v>
      </c>
      <c r="Z1704">
        <v>9.75</v>
      </c>
      <c r="AA1704">
        <v>9.81</v>
      </c>
      <c r="AB1704">
        <v>9.94</v>
      </c>
      <c r="AC1704">
        <v>9.98</v>
      </c>
      <c r="AD1704">
        <v>10.01</v>
      </c>
      <c r="AE1704">
        <v>10.07</v>
      </c>
      <c r="AF1704">
        <v>10.119999999999999</v>
      </c>
      <c r="AG1704">
        <v>10.210000000000001</v>
      </c>
      <c r="AH1704">
        <v>10.029999999999999</v>
      </c>
      <c r="AI1704">
        <v>9.94</v>
      </c>
      <c r="AJ1704">
        <v>9.9</v>
      </c>
      <c r="AK1704">
        <v>9.83</v>
      </c>
    </row>
    <row r="1705" spans="1:37" x14ac:dyDescent="0.3">
      <c r="A1705" s="86" t="str">
        <f t="shared" si="26"/>
        <v>SDGbaseTra_UrbAS_ERTQVAXastar</v>
      </c>
      <c r="B1705" s="2" t="s">
        <v>222</v>
      </c>
      <c r="C1705" s="4" t="s">
        <v>233</v>
      </c>
      <c r="D1705" s="7" t="s">
        <v>211</v>
      </c>
      <c r="E1705" t="s">
        <v>30</v>
      </c>
      <c r="F1705">
        <v>7.25</v>
      </c>
      <c r="G1705">
        <v>7.17</v>
      </c>
      <c r="H1705">
        <v>7.36</v>
      </c>
      <c r="I1705">
        <v>7.48</v>
      </c>
      <c r="J1705">
        <v>7.54</v>
      </c>
      <c r="K1705">
        <v>7.6</v>
      </c>
      <c r="L1705">
        <v>7.66</v>
      </c>
      <c r="M1705">
        <v>7.73</v>
      </c>
      <c r="N1705">
        <v>7.8</v>
      </c>
      <c r="O1705">
        <v>7.95</v>
      </c>
      <c r="P1705">
        <v>8.02</v>
      </c>
      <c r="Q1705">
        <v>8.06</v>
      </c>
      <c r="R1705">
        <v>8.1300000000000008</v>
      </c>
      <c r="S1705">
        <v>8.17</v>
      </c>
      <c r="T1705">
        <v>8.2200000000000006</v>
      </c>
      <c r="U1705">
        <v>8.2799999999999994</v>
      </c>
      <c r="V1705">
        <v>8.3000000000000007</v>
      </c>
      <c r="W1705">
        <v>8.31</v>
      </c>
      <c r="X1705">
        <v>8.34</v>
      </c>
      <c r="Y1705">
        <v>8.4</v>
      </c>
      <c r="Z1705">
        <v>8.4700000000000006</v>
      </c>
      <c r="AA1705">
        <v>8.52</v>
      </c>
      <c r="AB1705">
        <v>8.59</v>
      </c>
      <c r="AC1705">
        <v>8.61</v>
      </c>
      <c r="AD1705">
        <v>8.61</v>
      </c>
      <c r="AE1705">
        <v>8.64</v>
      </c>
      <c r="AF1705">
        <v>8.66</v>
      </c>
      <c r="AG1705">
        <v>8.5399999999999991</v>
      </c>
      <c r="AH1705">
        <v>8.2100000000000009</v>
      </c>
      <c r="AI1705">
        <v>7.93</v>
      </c>
      <c r="AJ1705">
        <v>7.69</v>
      </c>
      <c r="AK1705">
        <v>7.43</v>
      </c>
    </row>
    <row r="1706" spans="1:37" x14ac:dyDescent="0.3">
      <c r="A1706" s="86" t="str">
        <f t="shared" si="26"/>
        <v>SDGbaseTra_UrbAS_ERTQVAXafeed</v>
      </c>
      <c r="B1706" s="2" t="s">
        <v>222</v>
      </c>
      <c r="C1706" s="4" t="s">
        <v>233</v>
      </c>
      <c r="D1706" s="7" t="s">
        <v>211</v>
      </c>
      <c r="E1706" t="s">
        <v>31</v>
      </c>
      <c r="F1706">
        <v>6.55</v>
      </c>
      <c r="G1706">
        <v>6.49</v>
      </c>
      <c r="H1706">
        <v>6.6</v>
      </c>
      <c r="I1706">
        <v>6.61</v>
      </c>
      <c r="J1706">
        <v>6.59</v>
      </c>
      <c r="K1706">
        <v>6.64</v>
      </c>
      <c r="L1706">
        <v>6.73</v>
      </c>
      <c r="M1706">
        <v>6.85</v>
      </c>
      <c r="N1706">
        <v>6.97</v>
      </c>
      <c r="O1706">
        <v>7.18</v>
      </c>
      <c r="P1706">
        <v>7.36</v>
      </c>
      <c r="Q1706">
        <v>7.5</v>
      </c>
      <c r="R1706">
        <v>7.73</v>
      </c>
      <c r="S1706">
        <v>7.99</v>
      </c>
      <c r="T1706">
        <v>8.27</v>
      </c>
      <c r="U1706">
        <v>8.61</v>
      </c>
      <c r="V1706">
        <v>8.92</v>
      </c>
      <c r="W1706">
        <v>9.25</v>
      </c>
      <c r="X1706">
        <v>9.61</v>
      </c>
      <c r="Y1706">
        <v>9.98</v>
      </c>
      <c r="Z1706">
        <v>10.33</v>
      </c>
      <c r="AA1706">
        <v>10.63</v>
      </c>
      <c r="AB1706">
        <v>10.96</v>
      </c>
      <c r="AC1706">
        <v>11.28</v>
      </c>
      <c r="AD1706">
        <v>11.61</v>
      </c>
      <c r="AE1706">
        <v>11.95</v>
      </c>
      <c r="AF1706">
        <v>12.31</v>
      </c>
      <c r="AG1706">
        <v>12.67</v>
      </c>
      <c r="AH1706">
        <v>12.66</v>
      </c>
      <c r="AI1706">
        <v>12.62</v>
      </c>
      <c r="AJ1706">
        <v>12.58</v>
      </c>
      <c r="AK1706">
        <v>12.51</v>
      </c>
    </row>
    <row r="1707" spans="1:37" x14ac:dyDescent="0.3">
      <c r="A1707" s="86" t="str">
        <f t="shared" si="26"/>
        <v>SDGbaseTra_UrbAS_ERTQVAXabake</v>
      </c>
      <c r="B1707" s="2" t="s">
        <v>222</v>
      </c>
      <c r="C1707" s="4" t="s">
        <v>233</v>
      </c>
      <c r="D1707" s="7" t="s">
        <v>211</v>
      </c>
      <c r="E1707" t="s">
        <v>32</v>
      </c>
      <c r="F1707">
        <v>22.28</v>
      </c>
      <c r="G1707">
        <v>21.41</v>
      </c>
      <c r="H1707">
        <v>21.9</v>
      </c>
      <c r="I1707">
        <v>22.24</v>
      </c>
      <c r="J1707">
        <v>22.38</v>
      </c>
      <c r="K1707">
        <v>22.67</v>
      </c>
      <c r="L1707">
        <v>23.03</v>
      </c>
      <c r="M1707">
        <v>23.34</v>
      </c>
      <c r="N1707">
        <v>23.67</v>
      </c>
      <c r="O1707">
        <v>24.24</v>
      </c>
      <c r="P1707">
        <v>24.61</v>
      </c>
      <c r="Q1707">
        <v>24.89</v>
      </c>
      <c r="R1707">
        <v>25.5</v>
      </c>
      <c r="S1707">
        <v>25.99</v>
      </c>
      <c r="T1707">
        <v>26.5</v>
      </c>
      <c r="U1707">
        <v>27.08</v>
      </c>
      <c r="V1707">
        <v>27.59</v>
      </c>
      <c r="W1707">
        <v>28.14</v>
      </c>
      <c r="X1707">
        <v>28.74</v>
      </c>
      <c r="Y1707">
        <v>29.22</v>
      </c>
      <c r="Z1707">
        <v>29.59</v>
      </c>
      <c r="AA1707">
        <v>29.93</v>
      </c>
      <c r="AB1707">
        <v>30.55</v>
      </c>
      <c r="AC1707">
        <v>30.97</v>
      </c>
      <c r="AD1707">
        <v>31.38</v>
      </c>
      <c r="AE1707">
        <v>31.84</v>
      </c>
      <c r="AF1707">
        <v>32.299999999999997</v>
      </c>
      <c r="AG1707">
        <v>33.06</v>
      </c>
      <c r="AH1707">
        <v>33</v>
      </c>
      <c r="AI1707">
        <v>32.92</v>
      </c>
      <c r="AJ1707">
        <v>32.93</v>
      </c>
      <c r="AK1707">
        <v>32.82</v>
      </c>
    </row>
    <row r="1708" spans="1:37" x14ac:dyDescent="0.3">
      <c r="A1708" s="86" t="str">
        <f t="shared" si="26"/>
        <v>SDGbaseTra_UrbAS_ERTQVAXasuga</v>
      </c>
      <c r="B1708" s="2" t="s">
        <v>222</v>
      </c>
      <c r="C1708" s="4" t="s">
        <v>233</v>
      </c>
      <c r="D1708" s="7" t="s">
        <v>211</v>
      </c>
      <c r="E1708" t="s">
        <v>33</v>
      </c>
      <c r="F1708">
        <v>8.52</v>
      </c>
      <c r="G1708">
        <v>8.31</v>
      </c>
      <c r="H1708">
        <v>8.52</v>
      </c>
      <c r="I1708">
        <v>8.66</v>
      </c>
      <c r="J1708">
        <v>8.7200000000000006</v>
      </c>
      <c r="K1708">
        <v>8.81</v>
      </c>
      <c r="L1708">
        <v>8.92</v>
      </c>
      <c r="M1708">
        <v>9.01</v>
      </c>
      <c r="N1708">
        <v>9.08</v>
      </c>
      <c r="O1708">
        <v>9.36</v>
      </c>
      <c r="P1708">
        <v>9.4600000000000009</v>
      </c>
      <c r="Q1708">
        <v>9.5</v>
      </c>
      <c r="R1708">
        <v>9.66</v>
      </c>
      <c r="S1708">
        <v>9.7799999999999994</v>
      </c>
      <c r="T1708">
        <v>9.91</v>
      </c>
      <c r="U1708">
        <v>10.039999999999999</v>
      </c>
      <c r="V1708">
        <v>10.14</v>
      </c>
      <c r="W1708">
        <v>10.25</v>
      </c>
      <c r="X1708">
        <v>10.39</v>
      </c>
      <c r="Y1708">
        <v>10.59</v>
      </c>
      <c r="Z1708">
        <v>10.73</v>
      </c>
      <c r="AA1708">
        <v>10.8</v>
      </c>
      <c r="AB1708">
        <v>10.94</v>
      </c>
      <c r="AC1708">
        <v>10.99</v>
      </c>
      <c r="AD1708">
        <v>11.04</v>
      </c>
      <c r="AE1708">
        <v>11.11</v>
      </c>
      <c r="AF1708">
        <v>11.19</v>
      </c>
      <c r="AG1708">
        <v>11.36</v>
      </c>
      <c r="AH1708">
        <v>11.31</v>
      </c>
      <c r="AI1708">
        <v>11.29</v>
      </c>
      <c r="AJ1708">
        <v>11.32</v>
      </c>
      <c r="AK1708">
        <v>11.31</v>
      </c>
    </row>
    <row r="1709" spans="1:37" x14ac:dyDescent="0.3">
      <c r="A1709" s="86" t="str">
        <f t="shared" si="26"/>
        <v>SDGbaseTra_UrbAS_ERTQVAXaconf</v>
      </c>
      <c r="B1709" s="2" t="s">
        <v>222</v>
      </c>
      <c r="C1709" s="4" t="s">
        <v>233</v>
      </c>
      <c r="D1709" s="7" t="s">
        <v>211</v>
      </c>
      <c r="E1709" t="s">
        <v>34</v>
      </c>
      <c r="F1709">
        <v>2.4900000000000002</v>
      </c>
      <c r="G1709">
        <v>2.38</v>
      </c>
      <c r="H1709">
        <v>2.4700000000000002</v>
      </c>
      <c r="I1709">
        <v>2.4700000000000002</v>
      </c>
      <c r="J1709">
        <v>2.46</v>
      </c>
      <c r="K1709">
        <v>2.4900000000000002</v>
      </c>
      <c r="L1709">
        <v>2.54</v>
      </c>
      <c r="M1709">
        <v>2.59</v>
      </c>
      <c r="N1709">
        <v>2.64</v>
      </c>
      <c r="O1709">
        <v>2.74</v>
      </c>
      <c r="P1709">
        <v>2.81</v>
      </c>
      <c r="Q1709">
        <v>2.87</v>
      </c>
      <c r="R1709">
        <v>2.99</v>
      </c>
      <c r="S1709">
        <v>3.11</v>
      </c>
      <c r="T1709">
        <v>3.23</v>
      </c>
      <c r="U1709">
        <v>3.37</v>
      </c>
      <c r="V1709">
        <v>3.5</v>
      </c>
      <c r="W1709">
        <v>3.63</v>
      </c>
      <c r="X1709">
        <v>3.77</v>
      </c>
      <c r="Y1709">
        <v>3.95</v>
      </c>
      <c r="Z1709">
        <v>4.0599999999999996</v>
      </c>
      <c r="AA1709">
        <v>4.1399999999999997</v>
      </c>
      <c r="AB1709">
        <v>4.26</v>
      </c>
      <c r="AC1709">
        <v>4.3899999999999997</v>
      </c>
      <c r="AD1709">
        <v>4.5199999999999996</v>
      </c>
      <c r="AE1709">
        <v>4.6500000000000004</v>
      </c>
      <c r="AF1709">
        <v>4.79</v>
      </c>
      <c r="AG1709">
        <v>4.9400000000000004</v>
      </c>
      <c r="AH1709">
        <v>5.01</v>
      </c>
      <c r="AI1709">
        <v>5.04</v>
      </c>
      <c r="AJ1709">
        <v>5.05</v>
      </c>
      <c r="AK1709">
        <v>5.03</v>
      </c>
    </row>
    <row r="1710" spans="1:37" x14ac:dyDescent="0.3">
      <c r="A1710" s="86" t="str">
        <f t="shared" si="26"/>
        <v>SDGbaseTra_UrbAS_ERTQVAXapast</v>
      </c>
      <c r="B1710" s="2" t="s">
        <v>222</v>
      </c>
      <c r="C1710" s="4" t="s">
        <v>233</v>
      </c>
      <c r="D1710" s="7" t="s">
        <v>211</v>
      </c>
      <c r="E1710" t="s">
        <v>35</v>
      </c>
      <c r="F1710">
        <v>0.65</v>
      </c>
      <c r="G1710">
        <v>0.66</v>
      </c>
      <c r="H1710">
        <v>0.68</v>
      </c>
      <c r="I1710">
        <v>0.69</v>
      </c>
      <c r="J1710">
        <v>0.7</v>
      </c>
      <c r="K1710">
        <v>0.71</v>
      </c>
      <c r="L1710">
        <v>0.73</v>
      </c>
      <c r="M1710">
        <v>0.74</v>
      </c>
      <c r="N1710">
        <v>0.76</v>
      </c>
      <c r="O1710">
        <v>0.79</v>
      </c>
      <c r="P1710">
        <v>0.81</v>
      </c>
      <c r="Q1710">
        <v>0.83</v>
      </c>
      <c r="R1710">
        <v>0.86</v>
      </c>
      <c r="S1710">
        <v>0.88</v>
      </c>
      <c r="T1710">
        <v>0.91</v>
      </c>
      <c r="U1710">
        <v>0.95</v>
      </c>
      <c r="V1710">
        <v>0.98</v>
      </c>
      <c r="W1710">
        <v>1.02</v>
      </c>
      <c r="X1710">
        <v>1.05</v>
      </c>
      <c r="Y1710">
        <v>1.0900000000000001</v>
      </c>
      <c r="Z1710">
        <v>1.1399999999999999</v>
      </c>
      <c r="AA1710">
        <v>1.18</v>
      </c>
      <c r="AB1710">
        <v>1.23</v>
      </c>
      <c r="AC1710">
        <v>1.27</v>
      </c>
      <c r="AD1710">
        <v>1.3</v>
      </c>
      <c r="AE1710">
        <v>1.33</v>
      </c>
      <c r="AF1710">
        <v>1.36</v>
      </c>
      <c r="AG1710">
        <v>1.39</v>
      </c>
      <c r="AH1710">
        <v>1.37</v>
      </c>
      <c r="AI1710">
        <v>1.35</v>
      </c>
      <c r="AJ1710">
        <v>1.33</v>
      </c>
      <c r="AK1710">
        <v>1.3</v>
      </c>
    </row>
    <row r="1711" spans="1:37" x14ac:dyDescent="0.3">
      <c r="A1711" s="86" t="str">
        <f t="shared" si="26"/>
        <v>SDGbaseTra_UrbAS_ERTQVAXaofoo</v>
      </c>
      <c r="B1711" s="2" t="s">
        <v>222</v>
      </c>
      <c r="C1711" s="4" t="s">
        <v>233</v>
      </c>
      <c r="D1711" s="7" t="s">
        <v>211</v>
      </c>
      <c r="E1711" t="s">
        <v>36</v>
      </c>
      <c r="F1711">
        <v>12.41</v>
      </c>
      <c r="G1711">
        <v>12.12</v>
      </c>
      <c r="H1711">
        <v>12.51</v>
      </c>
      <c r="I1711">
        <v>12.64</v>
      </c>
      <c r="J1711">
        <v>12.71</v>
      </c>
      <c r="K1711">
        <v>12.91</v>
      </c>
      <c r="L1711">
        <v>13.15</v>
      </c>
      <c r="M1711">
        <v>13.39</v>
      </c>
      <c r="N1711">
        <v>13.64</v>
      </c>
      <c r="O1711">
        <v>14.27</v>
      </c>
      <c r="P1711">
        <v>14.6</v>
      </c>
      <c r="Q1711">
        <v>14.82</v>
      </c>
      <c r="R1711">
        <v>15.23</v>
      </c>
      <c r="S1711">
        <v>15.61</v>
      </c>
      <c r="T1711">
        <v>16.010000000000002</v>
      </c>
      <c r="U1711">
        <v>16.489999999999998</v>
      </c>
      <c r="V1711">
        <v>16.91</v>
      </c>
      <c r="W1711">
        <v>17.36</v>
      </c>
      <c r="X1711">
        <v>17.87</v>
      </c>
      <c r="Y1711">
        <v>18.28</v>
      </c>
      <c r="Z1711">
        <v>18.53</v>
      </c>
      <c r="AA1711">
        <v>18.77</v>
      </c>
      <c r="AB1711">
        <v>19.27</v>
      </c>
      <c r="AC1711">
        <v>19.670000000000002</v>
      </c>
      <c r="AD1711">
        <v>20.02</v>
      </c>
      <c r="AE1711">
        <v>20.39</v>
      </c>
      <c r="AF1711">
        <v>20.75</v>
      </c>
      <c r="AG1711">
        <v>21.4</v>
      </c>
      <c r="AH1711">
        <v>21.5</v>
      </c>
      <c r="AI1711">
        <v>21.46</v>
      </c>
      <c r="AJ1711">
        <v>21.41</v>
      </c>
      <c r="AK1711">
        <v>21.28</v>
      </c>
    </row>
    <row r="1712" spans="1:37" x14ac:dyDescent="0.3">
      <c r="A1712" s="86" t="str">
        <f t="shared" si="26"/>
        <v>SDGbaseTra_UrbAS_ERTQVAXabevt</v>
      </c>
      <c r="B1712" s="2" t="s">
        <v>222</v>
      </c>
      <c r="C1712" s="4" t="s">
        <v>233</v>
      </c>
      <c r="D1712" s="7" t="s">
        <v>211</v>
      </c>
      <c r="E1712" t="s">
        <v>37</v>
      </c>
      <c r="F1712">
        <v>40.840000000000003</v>
      </c>
      <c r="G1712">
        <v>40.08</v>
      </c>
      <c r="H1712">
        <v>42.16</v>
      </c>
      <c r="I1712">
        <v>42.6</v>
      </c>
      <c r="J1712">
        <v>42.73</v>
      </c>
      <c r="K1712">
        <v>43.83</v>
      </c>
      <c r="L1712">
        <v>44.97</v>
      </c>
      <c r="M1712">
        <v>46.07</v>
      </c>
      <c r="N1712">
        <v>47.21</v>
      </c>
      <c r="O1712">
        <v>50.7</v>
      </c>
      <c r="P1712">
        <v>52.37</v>
      </c>
      <c r="Q1712">
        <v>53.39</v>
      </c>
      <c r="R1712">
        <v>55.26</v>
      </c>
      <c r="S1712">
        <v>56.97</v>
      </c>
      <c r="T1712">
        <v>58.77</v>
      </c>
      <c r="U1712">
        <v>60.79</v>
      </c>
      <c r="V1712">
        <v>62.53</v>
      </c>
      <c r="W1712">
        <v>64.53</v>
      </c>
      <c r="X1712">
        <v>66.680000000000007</v>
      </c>
      <c r="Y1712">
        <v>70.37</v>
      </c>
      <c r="Z1712">
        <v>72.510000000000005</v>
      </c>
      <c r="AA1712">
        <v>73.400000000000006</v>
      </c>
      <c r="AB1712">
        <v>74.98</v>
      </c>
      <c r="AC1712">
        <v>76.38</v>
      </c>
      <c r="AD1712">
        <v>77.8</v>
      </c>
      <c r="AE1712">
        <v>79.17</v>
      </c>
      <c r="AF1712">
        <v>80.569999999999993</v>
      </c>
      <c r="AG1712">
        <v>81.8</v>
      </c>
      <c r="AH1712">
        <v>82.16</v>
      </c>
      <c r="AI1712">
        <v>82.3</v>
      </c>
      <c r="AJ1712">
        <v>82.31</v>
      </c>
      <c r="AK1712">
        <v>81.93</v>
      </c>
    </row>
    <row r="1713" spans="1:37" x14ac:dyDescent="0.3">
      <c r="A1713" s="86" t="str">
        <f t="shared" si="26"/>
        <v>SDGbaseTra_UrbAS_ERTQVAXatext</v>
      </c>
      <c r="B1713" s="2" t="s">
        <v>222</v>
      </c>
      <c r="C1713" s="4" t="s">
        <v>233</v>
      </c>
      <c r="D1713" s="7" t="s">
        <v>211</v>
      </c>
      <c r="E1713" t="s">
        <v>38</v>
      </c>
      <c r="F1713">
        <v>6.57</v>
      </c>
      <c r="G1713">
        <v>6.07</v>
      </c>
      <c r="H1713">
        <v>6.25</v>
      </c>
      <c r="I1713">
        <v>6.3</v>
      </c>
      <c r="J1713">
        <v>6.35</v>
      </c>
      <c r="K1713">
        <v>6.48</v>
      </c>
      <c r="L1713">
        <v>6.63</v>
      </c>
      <c r="M1713">
        <v>6.79</v>
      </c>
      <c r="N1713">
        <v>6.95</v>
      </c>
      <c r="O1713">
        <v>7.31</v>
      </c>
      <c r="P1713">
        <v>7.51</v>
      </c>
      <c r="Q1713">
        <v>7.65</v>
      </c>
      <c r="R1713">
        <v>7.88</v>
      </c>
      <c r="S1713">
        <v>8.11</v>
      </c>
      <c r="T1713">
        <v>8.34</v>
      </c>
      <c r="U1713">
        <v>8.6199999999999992</v>
      </c>
      <c r="V1713">
        <v>8.89</v>
      </c>
      <c r="W1713">
        <v>9.19</v>
      </c>
      <c r="X1713">
        <v>9.52</v>
      </c>
      <c r="Y1713">
        <v>9.7200000000000006</v>
      </c>
      <c r="Z1713">
        <v>9.69</v>
      </c>
      <c r="AA1713">
        <v>9.66</v>
      </c>
      <c r="AB1713">
        <v>9.94</v>
      </c>
      <c r="AC1713">
        <v>10.19</v>
      </c>
      <c r="AD1713">
        <v>10.41</v>
      </c>
      <c r="AE1713">
        <v>10.64</v>
      </c>
      <c r="AF1713">
        <v>10.86</v>
      </c>
      <c r="AG1713">
        <v>11.54</v>
      </c>
      <c r="AH1713">
        <v>11.81</v>
      </c>
      <c r="AI1713">
        <v>11.86</v>
      </c>
      <c r="AJ1713">
        <v>11.88</v>
      </c>
      <c r="AK1713">
        <v>11.85</v>
      </c>
    </row>
    <row r="1714" spans="1:37" x14ac:dyDescent="0.3">
      <c r="A1714" s="86" t="str">
        <f t="shared" si="26"/>
        <v>SDGbaseTra_UrbAS_ERTQVAXaclth</v>
      </c>
      <c r="B1714" s="2" t="s">
        <v>222</v>
      </c>
      <c r="C1714" s="4" t="s">
        <v>233</v>
      </c>
      <c r="D1714" s="7" t="s">
        <v>211</v>
      </c>
      <c r="E1714" t="s">
        <v>39</v>
      </c>
      <c r="F1714">
        <v>6.76</v>
      </c>
      <c r="G1714">
        <v>6.19</v>
      </c>
      <c r="H1714">
        <v>6.39</v>
      </c>
      <c r="I1714">
        <v>6.46</v>
      </c>
      <c r="J1714">
        <v>6.46</v>
      </c>
      <c r="K1714">
        <v>6.56</v>
      </c>
      <c r="L1714">
        <v>6.69</v>
      </c>
      <c r="M1714">
        <v>6.8</v>
      </c>
      <c r="N1714">
        <v>6.93</v>
      </c>
      <c r="O1714">
        <v>7.2</v>
      </c>
      <c r="P1714">
        <v>7.34</v>
      </c>
      <c r="Q1714">
        <v>7.44</v>
      </c>
      <c r="R1714">
        <v>7.68</v>
      </c>
      <c r="S1714">
        <v>7.88</v>
      </c>
      <c r="T1714">
        <v>8.09</v>
      </c>
      <c r="U1714">
        <v>8.34</v>
      </c>
      <c r="V1714">
        <v>8.57</v>
      </c>
      <c r="W1714">
        <v>8.81</v>
      </c>
      <c r="X1714">
        <v>9.08</v>
      </c>
      <c r="Y1714">
        <v>9.32</v>
      </c>
      <c r="Z1714">
        <v>9.4</v>
      </c>
      <c r="AA1714">
        <v>9.44</v>
      </c>
      <c r="AB1714">
        <v>9.68</v>
      </c>
      <c r="AC1714">
        <v>9.8800000000000008</v>
      </c>
      <c r="AD1714">
        <v>10.06</v>
      </c>
      <c r="AE1714">
        <v>10.25</v>
      </c>
      <c r="AF1714">
        <v>10.43</v>
      </c>
      <c r="AG1714">
        <v>10.87</v>
      </c>
      <c r="AH1714">
        <v>11.02</v>
      </c>
      <c r="AI1714">
        <v>11.1</v>
      </c>
      <c r="AJ1714">
        <v>11.16</v>
      </c>
      <c r="AK1714">
        <v>11.17</v>
      </c>
    </row>
    <row r="1715" spans="1:37" x14ac:dyDescent="0.3">
      <c r="A1715" s="86" t="str">
        <f t="shared" si="26"/>
        <v>SDGbaseTra_UrbAS_ERTQVAXaleat</v>
      </c>
      <c r="B1715" s="2" t="s">
        <v>222</v>
      </c>
      <c r="C1715" s="4" t="s">
        <v>233</v>
      </c>
      <c r="D1715" s="7" t="s">
        <v>211</v>
      </c>
      <c r="E1715" t="s">
        <v>40</v>
      </c>
      <c r="F1715">
        <v>2.4500000000000002</v>
      </c>
      <c r="G1715">
        <v>2.44</v>
      </c>
      <c r="H1715">
        <v>2.56</v>
      </c>
      <c r="I1715">
        <v>2.61</v>
      </c>
      <c r="J1715">
        <v>2.65</v>
      </c>
      <c r="K1715">
        <v>2.7</v>
      </c>
      <c r="L1715">
        <v>2.76</v>
      </c>
      <c r="M1715">
        <v>2.85</v>
      </c>
      <c r="N1715">
        <v>2.94</v>
      </c>
      <c r="O1715">
        <v>3.16</v>
      </c>
      <c r="P1715">
        <v>3.34</v>
      </c>
      <c r="Q1715">
        <v>3.47</v>
      </c>
      <c r="R1715">
        <v>3.57</v>
      </c>
      <c r="S1715">
        <v>3.68</v>
      </c>
      <c r="T1715">
        <v>3.79</v>
      </c>
      <c r="U1715">
        <v>3.93</v>
      </c>
      <c r="V1715">
        <v>4.04</v>
      </c>
      <c r="W1715">
        <v>4.17</v>
      </c>
      <c r="X1715">
        <v>4.32</v>
      </c>
      <c r="Y1715">
        <v>4.5599999999999996</v>
      </c>
      <c r="Z1715">
        <v>4.8</v>
      </c>
      <c r="AA1715">
        <v>5.03</v>
      </c>
      <c r="AB1715">
        <v>5.25</v>
      </c>
      <c r="AC1715">
        <v>5.43</v>
      </c>
      <c r="AD1715">
        <v>5.59</v>
      </c>
      <c r="AE1715">
        <v>5.75</v>
      </c>
      <c r="AF1715">
        <v>5.9</v>
      </c>
      <c r="AG1715">
        <v>5.94</v>
      </c>
      <c r="AH1715">
        <v>5.75</v>
      </c>
      <c r="AI1715">
        <v>5.55</v>
      </c>
      <c r="AJ1715">
        <v>5.38</v>
      </c>
      <c r="AK1715">
        <v>5.21</v>
      </c>
    </row>
    <row r="1716" spans="1:37" x14ac:dyDescent="0.3">
      <c r="A1716" s="86" t="str">
        <f t="shared" si="26"/>
        <v>SDGbaseTra_UrbAS_ERTQVAXafoot</v>
      </c>
      <c r="B1716" s="2" t="s">
        <v>222</v>
      </c>
      <c r="C1716" s="4" t="s">
        <v>233</v>
      </c>
      <c r="D1716" s="7" t="s">
        <v>211</v>
      </c>
      <c r="E1716" t="s">
        <v>41</v>
      </c>
      <c r="F1716">
        <v>1.91</v>
      </c>
      <c r="G1716">
        <v>1.82</v>
      </c>
      <c r="H1716">
        <v>1.88</v>
      </c>
      <c r="I1716">
        <v>1.91</v>
      </c>
      <c r="J1716">
        <v>1.93</v>
      </c>
      <c r="K1716">
        <v>1.96</v>
      </c>
      <c r="L1716">
        <v>2</v>
      </c>
      <c r="M1716">
        <v>2.04</v>
      </c>
      <c r="N1716">
        <v>2.08</v>
      </c>
      <c r="O1716">
        <v>2.17</v>
      </c>
      <c r="P1716">
        <v>2.23</v>
      </c>
      <c r="Q1716">
        <v>2.27</v>
      </c>
      <c r="R1716">
        <v>2.33</v>
      </c>
      <c r="S1716">
        <v>2.39</v>
      </c>
      <c r="T1716">
        <v>2.4500000000000002</v>
      </c>
      <c r="U1716">
        <v>2.5099999999999998</v>
      </c>
      <c r="V1716">
        <v>2.58</v>
      </c>
      <c r="W1716">
        <v>2.65</v>
      </c>
      <c r="X1716">
        <v>2.73</v>
      </c>
      <c r="Y1716">
        <v>2.78</v>
      </c>
      <c r="Z1716">
        <v>2.76</v>
      </c>
      <c r="AA1716">
        <v>2.74</v>
      </c>
      <c r="AB1716">
        <v>2.84</v>
      </c>
      <c r="AC1716">
        <v>2.92</v>
      </c>
      <c r="AD1716">
        <v>2.98</v>
      </c>
      <c r="AE1716">
        <v>3.04</v>
      </c>
      <c r="AF1716">
        <v>3.1</v>
      </c>
      <c r="AG1716">
        <v>3.3</v>
      </c>
      <c r="AH1716">
        <v>3.37</v>
      </c>
      <c r="AI1716">
        <v>3.38</v>
      </c>
      <c r="AJ1716">
        <v>3.39</v>
      </c>
      <c r="AK1716">
        <v>3.39</v>
      </c>
    </row>
    <row r="1717" spans="1:37" x14ac:dyDescent="0.3">
      <c r="A1717" s="86" t="str">
        <f t="shared" si="26"/>
        <v>SDGbaseTra_UrbAS_ERTQVAXawood</v>
      </c>
      <c r="B1717" s="2" t="s">
        <v>222</v>
      </c>
      <c r="C1717" s="4" t="s">
        <v>233</v>
      </c>
      <c r="D1717" s="7" t="s">
        <v>211</v>
      </c>
      <c r="E1717" t="s">
        <v>42</v>
      </c>
      <c r="F1717">
        <v>23.69</v>
      </c>
      <c r="G1717">
        <v>22.09</v>
      </c>
      <c r="H1717">
        <v>22.85</v>
      </c>
      <c r="I1717">
        <v>23.38</v>
      </c>
      <c r="J1717">
        <v>23.93</v>
      </c>
      <c r="K1717">
        <v>24.48</v>
      </c>
      <c r="L1717">
        <v>25.08</v>
      </c>
      <c r="M1717">
        <v>25.7</v>
      </c>
      <c r="N1717">
        <v>26.35</v>
      </c>
      <c r="O1717">
        <v>27.34</v>
      </c>
      <c r="P1717">
        <v>28.06</v>
      </c>
      <c r="Q1717">
        <v>28.68</v>
      </c>
      <c r="R1717">
        <v>29.42</v>
      </c>
      <c r="S1717">
        <v>30.22</v>
      </c>
      <c r="T1717">
        <v>31.06</v>
      </c>
      <c r="U1717">
        <v>32.020000000000003</v>
      </c>
      <c r="V1717">
        <v>32.950000000000003</v>
      </c>
      <c r="W1717">
        <v>33.950000000000003</v>
      </c>
      <c r="X1717">
        <v>35.03</v>
      </c>
      <c r="Y1717">
        <v>35.94</v>
      </c>
      <c r="Z1717">
        <v>36.58</v>
      </c>
      <c r="AA1717">
        <v>37.18</v>
      </c>
      <c r="AB1717">
        <v>37.979999999999997</v>
      </c>
      <c r="AC1717">
        <v>38.75</v>
      </c>
      <c r="AD1717">
        <v>39.549999999999997</v>
      </c>
      <c r="AE1717">
        <v>40.4</v>
      </c>
      <c r="AF1717">
        <v>41.28</v>
      </c>
      <c r="AG1717">
        <v>42.53</v>
      </c>
      <c r="AH1717">
        <v>42.77</v>
      </c>
      <c r="AI1717">
        <v>42.69</v>
      </c>
      <c r="AJ1717">
        <v>42.59</v>
      </c>
      <c r="AK1717">
        <v>42.38</v>
      </c>
    </row>
    <row r="1718" spans="1:37" x14ac:dyDescent="0.3">
      <c r="A1718" s="86" t="str">
        <f t="shared" si="26"/>
        <v>SDGbaseTra_UrbAS_ERTQVAXapapr</v>
      </c>
      <c r="B1718" s="2" t="s">
        <v>222</v>
      </c>
      <c r="C1718" s="4" t="s">
        <v>233</v>
      </c>
      <c r="D1718" s="7" t="s">
        <v>211</v>
      </c>
      <c r="E1718" t="s">
        <v>43</v>
      </c>
      <c r="F1718">
        <v>24.02</v>
      </c>
      <c r="G1718">
        <v>22.8</v>
      </c>
      <c r="H1718">
        <v>23.69</v>
      </c>
      <c r="I1718">
        <v>24.14</v>
      </c>
      <c r="J1718">
        <v>24.38</v>
      </c>
      <c r="K1718">
        <v>24.97</v>
      </c>
      <c r="L1718">
        <v>25.55</v>
      </c>
      <c r="M1718">
        <v>25.97</v>
      </c>
      <c r="N1718">
        <v>26.6</v>
      </c>
      <c r="O1718">
        <v>27.64</v>
      </c>
      <c r="P1718">
        <v>28.33</v>
      </c>
      <c r="Q1718">
        <v>28.92</v>
      </c>
      <c r="R1718">
        <v>30.11</v>
      </c>
      <c r="S1718">
        <v>30.93</v>
      </c>
      <c r="T1718">
        <v>31.82</v>
      </c>
      <c r="U1718">
        <v>32.82</v>
      </c>
      <c r="V1718">
        <v>33.75</v>
      </c>
      <c r="W1718">
        <v>34.770000000000003</v>
      </c>
      <c r="X1718">
        <v>35.89</v>
      </c>
      <c r="Y1718">
        <v>36.880000000000003</v>
      </c>
      <c r="Z1718">
        <v>37.24</v>
      </c>
      <c r="AA1718">
        <v>37.5</v>
      </c>
      <c r="AB1718">
        <v>38.29</v>
      </c>
      <c r="AC1718">
        <v>39.020000000000003</v>
      </c>
      <c r="AD1718">
        <v>39.729999999999997</v>
      </c>
      <c r="AE1718">
        <v>40.479999999999997</v>
      </c>
      <c r="AF1718">
        <v>41.26</v>
      </c>
      <c r="AG1718">
        <v>42.82</v>
      </c>
      <c r="AH1718">
        <v>43.2</v>
      </c>
      <c r="AI1718">
        <v>43.17</v>
      </c>
      <c r="AJ1718">
        <v>43.1</v>
      </c>
      <c r="AK1718">
        <v>42.89</v>
      </c>
    </row>
    <row r="1719" spans="1:37" x14ac:dyDescent="0.3">
      <c r="A1719" s="86" t="str">
        <f t="shared" si="26"/>
        <v>SDGbaseTra_UrbAS_ERTQVAXaprnt</v>
      </c>
      <c r="B1719" s="2" t="s">
        <v>222</v>
      </c>
      <c r="C1719" s="4" t="s">
        <v>233</v>
      </c>
      <c r="D1719" s="7" t="s">
        <v>211</v>
      </c>
      <c r="E1719" t="s">
        <v>44</v>
      </c>
      <c r="F1719">
        <v>16.78</v>
      </c>
      <c r="G1719">
        <v>15.65</v>
      </c>
      <c r="H1719">
        <v>16.18</v>
      </c>
      <c r="I1719">
        <v>16.47</v>
      </c>
      <c r="J1719">
        <v>16.600000000000001</v>
      </c>
      <c r="K1719">
        <v>16.95</v>
      </c>
      <c r="L1719">
        <v>17.329999999999998</v>
      </c>
      <c r="M1719">
        <v>17.739999999999998</v>
      </c>
      <c r="N1719">
        <v>18.18</v>
      </c>
      <c r="O1719">
        <v>18.559999999999999</v>
      </c>
      <c r="P1719">
        <v>19</v>
      </c>
      <c r="Q1719">
        <v>19.440000000000001</v>
      </c>
      <c r="R1719">
        <v>20.079999999999998</v>
      </c>
      <c r="S1719">
        <v>20.71</v>
      </c>
      <c r="T1719">
        <v>21.37</v>
      </c>
      <c r="U1719">
        <v>22.14</v>
      </c>
      <c r="V1719">
        <v>22.89</v>
      </c>
      <c r="W1719">
        <v>23.7</v>
      </c>
      <c r="X1719">
        <v>24.54</v>
      </c>
      <c r="Y1719">
        <v>25.15</v>
      </c>
      <c r="Z1719">
        <v>25.57</v>
      </c>
      <c r="AA1719">
        <v>26</v>
      </c>
      <c r="AB1719">
        <v>26.58</v>
      </c>
      <c r="AC1719">
        <v>27.2</v>
      </c>
      <c r="AD1719">
        <v>27.87</v>
      </c>
      <c r="AE1719">
        <v>28.56</v>
      </c>
      <c r="AF1719">
        <v>29.29</v>
      </c>
      <c r="AG1719">
        <v>30.36</v>
      </c>
      <c r="AH1719">
        <v>30.7</v>
      </c>
      <c r="AI1719">
        <v>30.8</v>
      </c>
      <c r="AJ1719">
        <v>30.83</v>
      </c>
      <c r="AK1719">
        <v>30.78</v>
      </c>
    </row>
    <row r="1720" spans="1:37" x14ac:dyDescent="0.3">
      <c r="A1720" s="86" t="str">
        <f t="shared" si="26"/>
        <v>SDGbaseTra_UrbAS_ERTQVAXapetr</v>
      </c>
      <c r="B1720" s="2" t="s">
        <v>222</v>
      </c>
      <c r="C1720" s="4" t="s">
        <v>233</v>
      </c>
      <c r="D1720" s="7" t="s">
        <v>211</v>
      </c>
      <c r="E1720" t="s">
        <v>45</v>
      </c>
      <c r="F1720">
        <v>46.32</v>
      </c>
      <c r="G1720">
        <v>28.85</v>
      </c>
      <c r="H1720">
        <v>33.270000000000003</v>
      </c>
      <c r="I1720">
        <v>38.35</v>
      </c>
      <c r="J1720">
        <v>38.35</v>
      </c>
      <c r="K1720">
        <v>38.35</v>
      </c>
      <c r="L1720">
        <v>38.35</v>
      </c>
      <c r="M1720">
        <v>38.35</v>
      </c>
      <c r="N1720">
        <v>38.299999999999997</v>
      </c>
      <c r="O1720">
        <v>16.66</v>
      </c>
      <c r="P1720">
        <v>10.65</v>
      </c>
      <c r="Q1720">
        <v>10.56</v>
      </c>
      <c r="R1720">
        <v>10.56</v>
      </c>
      <c r="S1720">
        <v>10.56</v>
      </c>
      <c r="T1720">
        <v>10.56</v>
      </c>
      <c r="U1720">
        <v>10.56</v>
      </c>
      <c r="V1720">
        <v>10.52</v>
      </c>
      <c r="W1720">
        <v>10.52</v>
      </c>
      <c r="X1720">
        <v>10.57</v>
      </c>
      <c r="Y1720">
        <v>10.5</v>
      </c>
      <c r="Z1720">
        <v>10.43</v>
      </c>
      <c r="AA1720">
        <v>10.37</v>
      </c>
      <c r="AB1720">
        <v>9.4499999999999993</v>
      </c>
      <c r="AC1720">
        <v>8.5299999999999994</v>
      </c>
      <c r="AD1720">
        <v>7.61</v>
      </c>
      <c r="AE1720">
        <v>6.69</v>
      </c>
      <c r="AF1720">
        <v>5.78</v>
      </c>
      <c r="AG1720">
        <v>4.82</v>
      </c>
      <c r="AH1720">
        <v>3.86</v>
      </c>
      <c r="AI1720">
        <v>2.9</v>
      </c>
      <c r="AJ1720">
        <v>1.94</v>
      </c>
      <c r="AK1720">
        <v>0.99</v>
      </c>
    </row>
    <row r="1721" spans="1:37" x14ac:dyDescent="0.3">
      <c r="A1721" s="86" t="str">
        <f t="shared" si="26"/>
        <v>SDGbaseTra_UrbAS_ERTQVAXahydr</v>
      </c>
      <c r="B1721" s="2" t="s">
        <v>222</v>
      </c>
      <c r="C1721" s="4" t="s">
        <v>233</v>
      </c>
      <c r="D1721" s="7" t="s">
        <v>211</v>
      </c>
      <c r="E1721" t="s">
        <v>46</v>
      </c>
      <c r="F1721">
        <v>0.12</v>
      </c>
      <c r="G1721">
        <v>0.13</v>
      </c>
      <c r="H1721">
        <v>0.31</v>
      </c>
      <c r="I1721">
        <v>0.73</v>
      </c>
      <c r="J1721">
        <v>0.73</v>
      </c>
      <c r="K1721">
        <v>0.73</v>
      </c>
      <c r="L1721">
        <v>0.73</v>
      </c>
      <c r="M1721">
        <v>0.73</v>
      </c>
      <c r="N1721">
        <v>0.73</v>
      </c>
      <c r="O1721">
        <v>0.73</v>
      </c>
      <c r="P1721">
        <v>0.73</v>
      </c>
      <c r="Q1721">
        <v>0.73</v>
      </c>
      <c r="R1721">
        <v>0.73</v>
      </c>
      <c r="S1721">
        <v>0.73</v>
      </c>
      <c r="T1721">
        <v>0.73</v>
      </c>
      <c r="U1721">
        <v>0.73</v>
      </c>
      <c r="V1721">
        <v>0.73</v>
      </c>
      <c r="W1721">
        <v>0.73</v>
      </c>
      <c r="X1721">
        <v>2.37</v>
      </c>
      <c r="Y1721">
        <v>3.57</v>
      </c>
      <c r="Z1721">
        <v>4.7699999999999996</v>
      </c>
      <c r="AA1721">
        <v>5.98</v>
      </c>
      <c r="AB1721">
        <v>6.46</v>
      </c>
      <c r="AC1721">
        <v>6.95</v>
      </c>
      <c r="AD1721">
        <v>7.44</v>
      </c>
      <c r="AE1721">
        <v>7.93</v>
      </c>
      <c r="AF1721">
        <v>8.42</v>
      </c>
      <c r="AG1721">
        <v>9.49</v>
      </c>
      <c r="AH1721">
        <v>10.55</v>
      </c>
      <c r="AI1721">
        <v>11.62</v>
      </c>
      <c r="AJ1721">
        <v>12.69</v>
      </c>
      <c r="AK1721">
        <v>13.76</v>
      </c>
    </row>
    <row r="1722" spans="1:37" x14ac:dyDescent="0.3">
      <c r="A1722" s="86" t="str">
        <f t="shared" si="26"/>
        <v>SDGbaseTra_UrbAS_ERTQVAXaammo</v>
      </c>
      <c r="B1722" s="2" t="s">
        <v>222</v>
      </c>
      <c r="C1722" s="4" t="s">
        <v>233</v>
      </c>
      <c r="D1722" s="7" t="s">
        <v>211</v>
      </c>
      <c r="E1722" t="s">
        <v>47</v>
      </c>
      <c r="F1722">
        <v>2.4900000000000002</v>
      </c>
      <c r="G1722">
        <v>2.35</v>
      </c>
      <c r="H1722">
        <v>2.35</v>
      </c>
      <c r="I1722">
        <v>2.38</v>
      </c>
      <c r="J1722">
        <v>2.4</v>
      </c>
      <c r="K1722">
        <v>2.42</v>
      </c>
      <c r="L1722">
        <v>2.4500000000000002</v>
      </c>
      <c r="M1722">
        <v>2.4900000000000002</v>
      </c>
      <c r="N1722">
        <v>2.52</v>
      </c>
      <c r="O1722">
        <v>2.5</v>
      </c>
      <c r="P1722">
        <v>2.52</v>
      </c>
      <c r="Q1722">
        <v>2.54</v>
      </c>
      <c r="R1722">
        <v>2.58</v>
      </c>
      <c r="S1722">
        <v>2.62</v>
      </c>
      <c r="T1722">
        <v>2.67</v>
      </c>
      <c r="U1722">
        <v>2.72</v>
      </c>
      <c r="V1722">
        <v>2.78</v>
      </c>
      <c r="W1722">
        <v>2.84</v>
      </c>
      <c r="X1722">
        <v>2.91</v>
      </c>
      <c r="Y1722">
        <v>2.85</v>
      </c>
      <c r="Z1722">
        <v>2.81</v>
      </c>
      <c r="AA1722">
        <v>2.79</v>
      </c>
      <c r="AB1722">
        <v>2.73</v>
      </c>
      <c r="AC1722">
        <v>2.66</v>
      </c>
      <c r="AD1722">
        <v>2.6</v>
      </c>
      <c r="AE1722">
        <v>2.54</v>
      </c>
      <c r="AF1722">
        <v>2.5</v>
      </c>
      <c r="AG1722">
        <v>2.54</v>
      </c>
      <c r="AH1722">
        <v>2.52</v>
      </c>
      <c r="AI1722">
        <v>2.44</v>
      </c>
      <c r="AJ1722">
        <v>2.35</v>
      </c>
      <c r="AK1722">
        <v>2.2599999999999998</v>
      </c>
    </row>
    <row r="1723" spans="1:37" x14ac:dyDescent="0.3">
      <c r="A1723" s="86" t="str">
        <f t="shared" si="26"/>
        <v>SDGbaseTra_UrbAS_ERTQVAXabchm</v>
      </c>
      <c r="B1723" s="2" t="s">
        <v>222</v>
      </c>
      <c r="C1723" s="4" t="s">
        <v>233</v>
      </c>
      <c r="D1723" s="7" t="s">
        <v>211</v>
      </c>
      <c r="E1723" t="s">
        <v>48</v>
      </c>
      <c r="F1723">
        <v>22.37</v>
      </c>
      <c r="G1723">
        <v>22.37</v>
      </c>
      <c r="H1723">
        <v>21.77</v>
      </c>
      <c r="I1723">
        <v>21.81</v>
      </c>
      <c r="J1723">
        <v>21.93</v>
      </c>
      <c r="K1723">
        <v>21.98</v>
      </c>
      <c r="L1723">
        <v>22.04</v>
      </c>
      <c r="M1723">
        <v>22.11</v>
      </c>
      <c r="N1723">
        <v>22.13</v>
      </c>
      <c r="O1723">
        <v>22.29</v>
      </c>
      <c r="P1723">
        <v>22.25</v>
      </c>
      <c r="Q1723">
        <v>22.2</v>
      </c>
      <c r="R1723">
        <v>22.26</v>
      </c>
      <c r="S1723">
        <v>22.36</v>
      </c>
      <c r="T1723">
        <v>22.47</v>
      </c>
      <c r="U1723">
        <v>22.58</v>
      </c>
      <c r="V1723">
        <v>22.63</v>
      </c>
      <c r="W1723">
        <v>22.77</v>
      </c>
      <c r="X1723">
        <v>22.99</v>
      </c>
      <c r="Y1723">
        <v>23.15</v>
      </c>
      <c r="Z1723">
        <v>23.06</v>
      </c>
      <c r="AA1723">
        <v>22.6</v>
      </c>
      <c r="AB1723">
        <v>21.05</v>
      </c>
      <c r="AC1723">
        <v>19.48</v>
      </c>
      <c r="AD1723">
        <v>18</v>
      </c>
      <c r="AE1723">
        <v>16.61</v>
      </c>
      <c r="AF1723">
        <v>15.34</v>
      </c>
      <c r="AG1723">
        <v>14.12</v>
      </c>
      <c r="AH1723">
        <v>13.29</v>
      </c>
      <c r="AI1723">
        <v>12.22</v>
      </c>
      <c r="AJ1723">
        <v>11.05</v>
      </c>
      <c r="AK1723">
        <v>9.94</v>
      </c>
    </row>
    <row r="1724" spans="1:37" x14ac:dyDescent="0.3">
      <c r="A1724" s="86" t="str">
        <f t="shared" si="26"/>
        <v>SDGbaseTra_UrbAS_ERTQVAXaochm</v>
      </c>
      <c r="B1724" s="2" t="s">
        <v>222</v>
      </c>
      <c r="C1724" s="4" t="s">
        <v>233</v>
      </c>
      <c r="D1724" s="7" t="s">
        <v>211</v>
      </c>
      <c r="E1724" t="s">
        <v>49</v>
      </c>
      <c r="F1724">
        <v>34.24</v>
      </c>
      <c r="G1724">
        <v>34.24</v>
      </c>
      <c r="H1724">
        <v>33.32</v>
      </c>
      <c r="I1724">
        <v>33.369999999999997</v>
      </c>
      <c r="J1724">
        <v>33.56</v>
      </c>
      <c r="K1724">
        <v>33.630000000000003</v>
      </c>
      <c r="L1724">
        <v>33.72</v>
      </c>
      <c r="M1724">
        <v>33.83</v>
      </c>
      <c r="N1724">
        <v>33.86</v>
      </c>
      <c r="O1724">
        <v>34.11</v>
      </c>
      <c r="P1724">
        <v>34.04</v>
      </c>
      <c r="Q1724">
        <v>33.97</v>
      </c>
      <c r="R1724">
        <v>34.07</v>
      </c>
      <c r="S1724">
        <v>34.22</v>
      </c>
      <c r="T1724">
        <v>34.380000000000003</v>
      </c>
      <c r="U1724">
        <v>34.549999999999997</v>
      </c>
      <c r="V1724">
        <v>34.64</v>
      </c>
      <c r="W1724">
        <v>34.840000000000003</v>
      </c>
      <c r="X1724">
        <v>35.18</v>
      </c>
      <c r="Y1724">
        <v>35.43</v>
      </c>
      <c r="Z1724">
        <v>35.29</v>
      </c>
      <c r="AA1724">
        <v>34.590000000000003</v>
      </c>
      <c r="AB1724">
        <v>32.22</v>
      </c>
      <c r="AC1724">
        <v>29.81</v>
      </c>
      <c r="AD1724">
        <v>27.54</v>
      </c>
      <c r="AE1724">
        <v>25.42</v>
      </c>
      <c r="AF1724">
        <v>23.48</v>
      </c>
      <c r="AG1724">
        <v>21.61</v>
      </c>
      <c r="AH1724">
        <v>20.34</v>
      </c>
      <c r="AI1724">
        <v>18.7</v>
      </c>
      <c r="AJ1724">
        <v>16.91</v>
      </c>
      <c r="AK1724">
        <v>15.21</v>
      </c>
    </row>
    <row r="1725" spans="1:37" x14ac:dyDescent="0.3">
      <c r="A1725" s="86" t="str">
        <f t="shared" si="26"/>
        <v>SDGbaseTra_UrbAS_ERTQVAXarubb</v>
      </c>
      <c r="B1725" s="2" t="s">
        <v>222</v>
      </c>
      <c r="C1725" s="4" t="s">
        <v>233</v>
      </c>
      <c r="D1725" s="7" t="s">
        <v>211</v>
      </c>
      <c r="E1725" t="s">
        <v>50</v>
      </c>
      <c r="F1725">
        <v>6.77</v>
      </c>
      <c r="G1725">
        <v>6.41</v>
      </c>
      <c r="H1725">
        <v>6.67</v>
      </c>
      <c r="I1725">
        <v>6.75</v>
      </c>
      <c r="J1725">
        <v>6.81</v>
      </c>
      <c r="K1725">
        <v>6.99</v>
      </c>
      <c r="L1725">
        <v>7.19</v>
      </c>
      <c r="M1725">
        <v>7.39</v>
      </c>
      <c r="N1725">
        <v>7.62</v>
      </c>
      <c r="O1725">
        <v>8.06</v>
      </c>
      <c r="P1725">
        <v>8.36</v>
      </c>
      <c r="Q1725">
        <v>8.59</v>
      </c>
      <c r="R1725">
        <v>8.91</v>
      </c>
      <c r="S1725">
        <v>9.1999999999999993</v>
      </c>
      <c r="T1725">
        <v>9.5</v>
      </c>
      <c r="U1725">
        <v>9.86</v>
      </c>
      <c r="V1725">
        <v>10.19</v>
      </c>
      <c r="W1725">
        <v>10.54</v>
      </c>
      <c r="X1725">
        <v>10.91</v>
      </c>
      <c r="Y1725">
        <v>10.74</v>
      </c>
      <c r="Z1725">
        <v>10.06</v>
      </c>
      <c r="AA1725">
        <v>9.67</v>
      </c>
      <c r="AB1725">
        <v>10.16</v>
      </c>
      <c r="AC1725">
        <v>10.59</v>
      </c>
      <c r="AD1725">
        <v>10.91</v>
      </c>
      <c r="AE1725">
        <v>11.21</v>
      </c>
      <c r="AF1725">
        <v>11.48</v>
      </c>
      <c r="AG1725">
        <v>13.07</v>
      </c>
      <c r="AH1725">
        <v>13.89</v>
      </c>
      <c r="AI1725">
        <v>14.09</v>
      </c>
      <c r="AJ1725">
        <v>14.23</v>
      </c>
      <c r="AK1725">
        <v>14.31</v>
      </c>
    </row>
    <row r="1726" spans="1:37" x14ac:dyDescent="0.3">
      <c r="A1726" s="86" t="str">
        <f t="shared" si="26"/>
        <v>SDGbaseTra_UrbAS_ERTQVAXaplas</v>
      </c>
      <c r="B1726" s="2" t="s">
        <v>222</v>
      </c>
      <c r="C1726" s="4" t="s">
        <v>233</v>
      </c>
      <c r="D1726" s="7" t="s">
        <v>211</v>
      </c>
      <c r="E1726" t="s">
        <v>51</v>
      </c>
      <c r="F1726">
        <v>15.43</v>
      </c>
      <c r="G1726">
        <v>14.49</v>
      </c>
      <c r="H1726">
        <v>14.95</v>
      </c>
      <c r="I1726">
        <v>15.28</v>
      </c>
      <c r="J1726">
        <v>15.71</v>
      </c>
      <c r="K1726">
        <v>16.03</v>
      </c>
      <c r="L1726">
        <v>16.39</v>
      </c>
      <c r="M1726">
        <v>16.77</v>
      </c>
      <c r="N1726">
        <v>17.16</v>
      </c>
      <c r="O1726">
        <v>17.809999999999999</v>
      </c>
      <c r="P1726">
        <v>18.25</v>
      </c>
      <c r="Q1726">
        <v>18.62</v>
      </c>
      <c r="R1726">
        <v>19.100000000000001</v>
      </c>
      <c r="S1726">
        <v>19.62</v>
      </c>
      <c r="T1726">
        <v>20.170000000000002</v>
      </c>
      <c r="U1726">
        <v>20.8</v>
      </c>
      <c r="V1726">
        <v>21.41</v>
      </c>
      <c r="W1726">
        <v>22.06</v>
      </c>
      <c r="X1726">
        <v>22.78</v>
      </c>
      <c r="Y1726">
        <v>23.09</v>
      </c>
      <c r="Z1726">
        <v>22.97</v>
      </c>
      <c r="AA1726">
        <v>23</v>
      </c>
      <c r="AB1726">
        <v>23.55</v>
      </c>
      <c r="AC1726">
        <v>24.04</v>
      </c>
      <c r="AD1726">
        <v>24.49</v>
      </c>
      <c r="AE1726">
        <v>24.97</v>
      </c>
      <c r="AF1726">
        <v>25.45</v>
      </c>
      <c r="AG1726">
        <v>26.9</v>
      </c>
      <c r="AH1726">
        <v>27.35</v>
      </c>
      <c r="AI1726">
        <v>27.35</v>
      </c>
      <c r="AJ1726">
        <v>27.27</v>
      </c>
      <c r="AK1726">
        <v>27.11</v>
      </c>
    </row>
    <row r="1727" spans="1:37" x14ac:dyDescent="0.3">
      <c r="A1727" s="86" t="str">
        <f t="shared" si="26"/>
        <v>SDGbaseTra_UrbAS_ERTQVAXanmet</v>
      </c>
      <c r="B1727" s="2" t="s">
        <v>222</v>
      </c>
      <c r="C1727" s="4" t="s">
        <v>233</v>
      </c>
      <c r="D1727" s="7" t="s">
        <v>211</v>
      </c>
      <c r="E1727" t="s">
        <v>52</v>
      </c>
      <c r="F1727">
        <v>17.63</v>
      </c>
      <c r="G1727">
        <v>16.350000000000001</v>
      </c>
      <c r="H1727">
        <v>16.989999999999998</v>
      </c>
      <c r="I1727">
        <v>17.72</v>
      </c>
      <c r="J1727">
        <v>19.170000000000002</v>
      </c>
      <c r="K1727">
        <v>19.690000000000001</v>
      </c>
      <c r="L1727">
        <v>20.27</v>
      </c>
      <c r="M1727">
        <v>20.88</v>
      </c>
      <c r="N1727">
        <v>21.53</v>
      </c>
      <c r="O1727">
        <v>22.5</v>
      </c>
      <c r="P1727">
        <v>23.26</v>
      </c>
      <c r="Q1727">
        <v>23.93</v>
      </c>
      <c r="R1727">
        <v>24.51</v>
      </c>
      <c r="S1727">
        <v>25.25</v>
      </c>
      <c r="T1727">
        <v>26.04</v>
      </c>
      <c r="U1727">
        <v>26.94</v>
      </c>
      <c r="V1727">
        <v>27.84</v>
      </c>
      <c r="W1727">
        <v>28.77</v>
      </c>
      <c r="X1727">
        <v>29.71</v>
      </c>
      <c r="Y1727">
        <v>30.61</v>
      </c>
      <c r="Z1727">
        <v>31.34</v>
      </c>
      <c r="AA1727">
        <v>32.03</v>
      </c>
      <c r="AB1727">
        <v>32.85</v>
      </c>
      <c r="AC1727">
        <v>33.68</v>
      </c>
      <c r="AD1727">
        <v>34.56</v>
      </c>
      <c r="AE1727">
        <v>35.49</v>
      </c>
      <c r="AF1727">
        <v>36.46</v>
      </c>
      <c r="AG1727">
        <v>37.53</v>
      </c>
      <c r="AH1727">
        <v>37.71</v>
      </c>
      <c r="AI1727">
        <v>37.69</v>
      </c>
      <c r="AJ1727">
        <v>37.659999999999997</v>
      </c>
      <c r="AK1727">
        <v>37.53</v>
      </c>
    </row>
    <row r="1728" spans="1:37" x14ac:dyDescent="0.3">
      <c r="A1728" s="86" t="str">
        <f t="shared" si="26"/>
        <v>SDGbaseTra_UrbAS_ERTQVAXairon</v>
      </c>
      <c r="B1728" s="2" t="s">
        <v>222</v>
      </c>
      <c r="C1728" s="4" t="s">
        <v>233</v>
      </c>
      <c r="D1728" s="7" t="s">
        <v>211</v>
      </c>
      <c r="E1728" t="s">
        <v>53</v>
      </c>
      <c r="F1728">
        <v>20.84</v>
      </c>
      <c r="G1728">
        <v>19.63</v>
      </c>
      <c r="H1728">
        <v>19.940000000000001</v>
      </c>
      <c r="I1728">
        <v>20.13</v>
      </c>
      <c r="J1728">
        <v>20.54</v>
      </c>
      <c r="K1728">
        <v>20.82</v>
      </c>
      <c r="L1728">
        <v>21.19</v>
      </c>
      <c r="M1728">
        <v>21.71</v>
      </c>
      <c r="N1728">
        <v>22.2</v>
      </c>
      <c r="O1728">
        <v>23.19</v>
      </c>
      <c r="P1728">
        <v>23.8</v>
      </c>
      <c r="Q1728">
        <v>24.24</v>
      </c>
      <c r="R1728">
        <v>24.64</v>
      </c>
      <c r="S1728">
        <v>25.16</v>
      </c>
      <c r="T1728">
        <v>25.73</v>
      </c>
      <c r="U1728">
        <v>26.4</v>
      </c>
      <c r="V1728">
        <v>27.22</v>
      </c>
      <c r="W1728">
        <v>28</v>
      </c>
      <c r="X1728">
        <v>28.68</v>
      </c>
      <c r="Y1728">
        <v>27.48</v>
      </c>
      <c r="Z1728">
        <v>27.08</v>
      </c>
      <c r="AA1728">
        <v>27.5</v>
      </c>
      <c r="AB1728">
        <v>28.06</v>
      </c>
      <c r="AC1728">
        <v>28.69</v>
      </c>
      <c r="AD1728">
        <v>29.38</v>
      </c>
      <c r="AE1728">
        <v>30.13</v>
      </c>
      <c r="AF1728">
        <v>30.89</v>
      </c>
      <c r="AG1728">
        <v>32.840000000000003</v>
      </c>
      <c r="AH1728">
        <v>33.020000000000003</v>
      </c>
      <c r="AI1728">
        <v>32.799999999999997</v>
      </c>
      <c r="AJ1728">
        <v>32.630000000000003</v>
      </c>
      <c r="AK1728">
        <v>32.46</v>
      </c>
    </row>
    <row r="1729" spans="1:37" x14ac:dyDescent="0.3">
      <c r="A1729" s="86" t="str">
        <f t="shared" si="26"/>
        <v>SDGbaseTra_UrbAS_ERTQVAXanfrm</v>
      </c>
      <c r="B1729" s="2" t="s">
        <v>222</v>
      </c>
      <c r="C1729" s="4" t="s">
        <v>233</v>
      </c>
      <c r="D1729" s="7" t="s">
        <v>211</v>
      </c>
      <c r="E1729" t="s">
        <v>54</v>
      </c>
      <c r="F1729">
        <v>13.07</v>
      </c>
      <c r="G1729">
        <v>11.8</v>
      </c>
      <c r="H1729">
        <v>11.43</v>
      </c>
      <c r="I1729">
        <v>10.7</v>
      </c>
      <c r="J1729">
        <v>10.34</v>
      </c>
      <c r="K1729">
        <v>10.38</v>
      </c>
      <c r="L1729">
        <v>10.67</v>
      </c>
      <c r="M1729">
        <v>11.6</v>
      </c>
      <c r="N1729">
        <v>12.37</v>
      </c>
      <c r="O1729">
        <v>14.77</v>
      </c>
      <c r="P1729">
        <v>15.91</v>
      </c>
      <c r="Q1729">
        <v>16.39</v>
      </c>
      <c r="R1729">
        <v>16.739999999999998</v>
      </c>
      <c r="S1729">
        <v>17.25</v>
      </c>
      <c r="T1729">
        <v>17.8</v>
      </c>
      <c r="U1729">
        <v>18.559999999999999</v>
      </c>
      <c r="V1729">
        <v>20.12</v>
      </c>
      <c r="W1729">
        <v>21.48</v>
      </c>
      <c r="X1729">
        <v>22.01</v>
      </c>
      <c r="Y1729">
        <v>16.03</v>
      </c>
      <c r="Z1729">
        <v>13.59</v>
      </c>
      <c r="AA1729">
        <v>13.65</v>
      </c>
      <c r="AB1729">
        <v>13.55</v>
      </c>
      <c r="AC1729">
        <v>13.77</v>
      </c>
      <c r="AD1729">
        <v>14.27</v>
      </c>
      <c r="AE1729">
        <v>14.89</v>
      </c>
      <c r="AF1729">
        <v>15.48</v>
      </c>
      <c r="AG1729">
        <v>19.059999999999999</v>
      </c>
      <c r="AH1729">
        <v>18.059999999999999</v>
      </c>
      <c r="AI1729">
        <v>16.309999999999999</v>
      </c>
      <c r="AJ1729">
        <v>15.41</v>
      </c>
      <c r="AK1729">
        <v>14.73</v>
      </c>
    </row>
    <row r="1730" spans="1:37" x14ac:dyDescent="0.3">
      <c r="A1730" s="86" t="str">
        <f t="shared" ref="A1730:A1793" si="27">_xlfn.CONCAT(C1730,D1730,E1730)</f>
        <v>SDGbaseTra_UrbAS_ERTQVAXametp</v>
      </c>
      <c r="B1730" s="2" t="s">
        <v>222</v>
      </c>
      <c r="C1730" s="4" t="s">
        <v>233</v>
      </c>
      <c r="D1730" s="7" t="s">
        <v>211</v>
      </c>
      <c r="E1730" t="s">
        <v>55</v>
      </c>
      <c r="F1730">
        <v>33.25</v>
      </c>
      <c r="G1730">
        <v>30.12</v>
      </c>
      <c r="H1730">
        <v>31.17</v>
      </c>
      <c r="I1730">
        <v>32.090000000000003</v>
      </c>
      <c r="J1730">
        <v>33.65</v>
      </c>
      <c r="K1730">
        <v>34.46</v>
      </c>
      <c r="L1730">
        <v>35.42</v>
      </c>
      <c r="M1730">
        <v>36.5</v>
      </c>
      <c r="N1730">
        <v>37.590000000000003</v>
      </c>
      <c r="O1730">
        <v>39.58</v>
      </c>
      <c r="P1730">
        <v>40.85</v>
      </c>
      <c r="Q1730">
        <v>41.88</v>
      </c>
      <c r="R1730">
        <v>42.86</v>
      </c>
      <c r="S1730">
        <v>44.11</v>
      </c>
      <c r="T1730">
        <v>45.43</v>
      </c>
      <c r="U1730">
        <v>46.94</v>
      </c>
      <c r="V1730">
        <v>48.67</v>
      </c>
      <c r="W1730">
        <v>50.27</v>
      </c>
      <c r="X1730">
        <v>51.57</v>
      </c>
      <c r="Y1730">
        <v>48.94</v>
      </c>
      <c r="Z1730">
        <v>48.09</v>
      </c>
      <c r="AA1730">
        <v>49.06</v>
      </c>
      <c r="AB1730">
        <v>51.14</v>
      </c>
      <c r="AC1730">
        <v>53.02</v>
      </c>
      <c r="AD1730">
        <v>54.74</v>
      </c>
      <c r="AE1730">
        <v>56.52</v>
      </c>
      <c r="AF1730">
        <v>58.26</v>
      </c>
      <c r="AG1730">
        <v>63.39</v>
      </c>
      <c r="AH1730">
        <v>65.180000000000007</v>
      </c>
      <c r="AI1730">
        <v>65.099999999999994</v>
      </c>
      <c r="AJ1730">
        <v>65.11</v>
      </c>
      <c r="AK1730">
        <v>64.989999999999995</v>
      </c>
    </row>
    <row r="1731" spans="1:37" x14ac:dyDescent="0.3">
      <c r="A1731" s="86" t="str">
        <f t="shared" si="27"/>
        <v>SDGbaseTra_UrbAS_ERTQVAXamach</v>
      </c>
      <c r="B1731" s="2" t="s">
        <v>222</v>
      </c>
      <c r="C1731" s="4" t="s">
        <v>233</v>
      </c>
      <c r="D1731" s="7" t="s">
        <v>211</v>
      </c>
      <c r="E1731" t="s">
        <v>56</v>
      </c>
      <c r="F1731">
        <v>38.67</v>
      </c>
      <c r="G1731">
        <v>34.909999999999997</v>
      </c>
      <c r="H1731">
        <v>36.03</v>
      </c>
      <c r="I1731">
        <v>36.9</v>
      </c>
      <c r="J1731">
        <v>37.409999999999997</v>
      </c>
      <c r="K1731">
        <v>38.25</v>
      </c>
      <c r="L1731">
        <v>39.28</v>
      </c>
      <c r="M1731">
        <v>40.590000000000003</v>
      </c>
      <c r="N1731">
        <v>41.86</v>
      </c>
      <c r="O1731">
        <v>44.24</v>
      </c>
      <c r="P1731">
        <v>45.71</v>
      </c>
      <c r="Q1731">
        <v>46.88</v>
      </c>
      <c r="R1731">
        <v>47.65</v>
      </c>
      <c r="S1731">
        <v>49.02</v>
      </c>
      <c r="T1731">
        <v>50.51</v>
      </c>
      <c r="U1731">
        <v>52.24</v>
      </c>
      <c r="V1731">
        <v>54.15</v>
      </c>
      <c r="W1731">
        <v>55.95</v>
      </c>
      <c r="X1731">
        <v>57.49</v>
      </c>
      <c r="Y1731">
        <v>55.48</v>
      </c>
      <c r="Z1731">
        <v>54.99</v>
      </c>
      <c r="AA1731">
        <v>56.38</v>
      </c>
      <c r="AB1731">
        <v>58.27</v>
      </c>
      <c r="AC1731">
        <v>60.17</v>
      </c>
      <c r="AD1731">
        <v>62.21</v>
      </c>
      <c r="AE1731">
        <v>64.38</v>
      </c>
      <c r="AF1731">
        <v>66.55</v>
      </c>
      <c r="AG1731">
        <v>71.459999999999994</v>
      </c>
      <c r="AH1731">
        <v>71.959999999999994</v>
      </c>
      <c r="AI1731">
        <v>71.02</v>
      </c>
      <c r="AJ1731">
        <v>70.48</v>
      </c>
      <c r="AK1731">
        <v>69.89</v>
      </c>
    </row>
    <row r="1732" spans="1:37" x14ac:dyDescent="0.3">
      <c r="A1732" s="86" t="str">
        <f t="shared" si="27"/>
        <v>SDGbaseTra_UrbAS_ERTQVAXafcel</v>
      </c>
      <c r="B1732" s="2" t="s">
        <v>222</v>
      </c>
      <c r="C1732" s="4" t="s">
        <v>233</v>
      </c>
      <c r="D1732" s="7" t="s">
        <v>211</v>
      </c>
      <c r="E1732" t="s">
        <v>57</v>
      </c>
      <c r="F1732">
        <v>0.28999999999999998</v>
      </c>
      <c r="G1732">
        <v>0.28999999999999998</v>
      </c>
      <c r="H1732">
        <v>0.28999999999999998</v>
      </c>
      <c r="I1732">
        <v>0.28999999999999998</v>
      </c>
      <c r="J1732">
        <v>0.28999999999999998</v>
      </c>
      <c r="K1732">
        <v>0.28999999999999998</v>
      </c>
      <c r="L1732">
        <v>0.28999999999999998</v>
      </c>
      <c r="M1732">
        <v>0.28999999999999998</v>
      </c>
      <c r="N1732">
        <v>0.28999999999999998</v>
      </c>
      <c r="O1732">
        <v>0.28999999999999998</v>
      </c>
      <c r="P1732">
        <v>0.28999999999999998</v>
      </c>
      <c r="Q1732">
        <v>0.28999999999999998</v>
      </c>
      <c r="R1732">
        <v>0.28999999999999998</v>
      </c>
      <c r="S1732">
        <v>0.28999999999999998</v>
      </c>
      <c r="T1732">
        <v>0.28999999999999998</v>
      </c>
      <c r="U1732">
        <v>0.28999999999999998</v>
      </c>
      <c r="V1732">
        <v>0.28999999999999998</v>
      </c>
      <c r="W1732">
        <v>0.28999999999999998</v>
      </c>
      <c r="X1732">
        <v>0.28999999999999998</v>
      </c>
      <c r="Y1732">
        <v>4.22</v>
      </c>
      <c r="Z1732">
        <v>8.44</v>
      </c>
      <c r="AA1732">
        <v>12.66</v>
      </c>
      <c r="AB1732">
        <v>13.65</v>
      </c>
      <c r="AC1732">
        <v>14.64</v>
      </c>
      <c r="AD1732">
        <v>15.63</v>
      </c>
      <c r="AE1732">
        <v>16.62</v>
      </c>
      <c r="AF1732">
        <v>17.61</v>
      </c>
      <c r="AG1732">
        <v>17.559999999999999</v>
      </c>
      <c r="AH1732">
        <v>17.52</v>
      </c>
      <c r="AI1732">
        <v>17.47</v>
      </c>
      <c r="AJ1732">
        <v>17.43</v>
      </c>
      <c r="AK1732">
        <v>17.38</v>
      </c>
    </row>
    <row r="1733" spans="1:37" x14ac:dyDescent="0.3">
      <c r="A1733" s="86" t="str">
        <f t="shared" si="27"/>
        <v>SDGbaseTra_UrbAS_ERTQVAXaelct</v>
      </c>
      <c r="B1733" s="2" t="s">
        <v>222</v>
      </c>
      <c r="C1733" s="4" t="s">
        <v>233</v>
      </c>
      <c r="D1733" s="7" t="s">
        <v>211</v>
      </c>
      <c r="E1733" t="s">
        <v>58</v>
      </c>
      <c r="F1733">
        <v>0.08</v>
      </c>
      <c r="G1733">
        <v>0.08</v>
      </c>
      <c r="H1733">
        <v>0.08</v>
      </c>
      <c r="I1733">
        <v>0.08</v>
      </c>
      <c r="J1733">
        <v>0.08</v>
      </c>
      <c r="K1733">
        <v>0.08</v>
      </c>
      <c r="L1733">
        <v>0.08</v>
      </c>
      <c r="M1733">
        <v>0.08</v>
      </c>
      <c r="N1733">
        <v>0.08</v>
      </c>
      <c r="O1733">
        <v>0.08</v>
      </c>
      <c r="P1733">
        <v>0.08</v>
      </c>
      <c r="Q1733">
        <v>0.08</v>
      </c>
      <c r="R1733">
        <v>0.08</v>
      </c>
      <c r="S1733">
        <v>0.08</v>
      </c>
      <c r="T1733">
        <v>0.08</v>
      </c>
      <c r="U1733">
        <v>0.08</v>
      </c>
      <c r="V1733">
        <v>0.08</v>
      </c>
      <c r="W1733">
        <v>0.08</v>
      </c>
      <c r="X1733">
        <v>3.19</v>
      </c>
      <c r="Y1733">
        <v>3.19</v>
      </c>
      <c r="Z1733">
        <v>1.76</v>
      </c>
      <c r="AA1733">
        <v>1.76</v>
      </c>
      <c r="AB1733">
        <v>1.76</v>
      </c>
      <c r="AC1733">
        <v>1.76</v>
      </c>
      <c r="AD1733">
        <v>0.99</v>
      </c>
      <c r="AE1733">
        <v>0.99</v>
      </c>
      <c r="AF1733">
        <v>0.99</v>
      </c>
      <c r="AG1733">
        <v>0.99</v>
      </c>
      <c r="AH1733">
        <v>0.99</v>
      </c>
      <c r="AI1733">
        <v>7.46</v>
      </c>
      <c r="AJ1733">
        <v>7.46</v>
      </c>
      <c r="AK1733">
        <v>7.46</v>
      </c>
    </row>
    <row r="1734" spans="1:37" x14ac:dyDescent="0.3">
      <c r="A1734" s="86" t="str">
        <f t="shared" si="27"/>
        <v>SDGbaseTra_UrbAS_ERTQVAXaemch</v>
      </c>
      <c r="B1734" s="2" t="s">
        <v>222</v>
      </c>
      <c r="C1734" s="4" t="s">
        <v>233</v>
      </c>
      <c r="D1734" s="7" t="s">
        <v>211</v>
      </c>
      <c r="E1734" t="s">
        <v>59</v>
      </c>
      <c r="F1734">
        <v>8.99</v>
      </c>
      <c r="G1734">
        <v>8.25</v>
      </c>
      <c r="H1734">
        <v>8.48</v>
      </c>
      <c r="I1734">
        <v>8.6300000000000008</v>
      </c>
      <c r="J1734">
        <v>8.7799999999999994</v>
      </c>
      <c r="K1734">
        <v>8.9600000000000009</v>
      </c>
      <c r="L1734">
        <v>9.1999999999999993</v>
      </c>
      <c r="M1734">
        <v>9.56</v>
      </c>
      <c r="N1734">
        <v>9.89</v>
      </c>
      <c r="O1734">
        <v>10.55</v>
      </c>
      <c r="P1734">
        <v>10.93</v>
      </c>
      <c r="Q1734">
        <v>11.2</v>
      </c>
      <c r="R1734">
        <v>11.41</v>
      </c>
      <c r="S1734">
        <v>11.76</v>
      </c>
      <c r="T1734">
        <v>12.12</v>
      </c>
      <c r="U1734">
        <v>12.55</v>
      </c>
      <c r="V1734">
        <v>13.02</v>
      </c>
      <c r="W1734">
        <v>13.48</v>
      </c>
      <c r="X1734">
        <v>13.9</v>
      </c>
      <c r="Y1734">
        <v>13.3</v>
      </c>
      <c r="Z1734">
        <v>13.01</v>
      </c>
      <c r="AA1734">
        <v>13.27</v>
      </c>
      <c r="AB1734">
        <v>13.55</v>
      </c>
      <c r="AC1734">
        <v>13.89</v>
      </c>
      <c r="AD1734">
        <v>14.33</v>
      </c>
      <c r="AE1734">
        <v>14.82</v>
      </c>
      <c r="AF1734">
        <v>15.3</v>
      </c>
      <c r="AG1734">
        <v>16.68</v>
      </c>
      <c r="AH1734">
        <v>16.64</v>
      </c>
      <c r="AI1734">
        <v>16.21</v>
      </c>
      <c r="AJ1734">
        <v>16.010000000000002</v>
      </c>
      <c r="AK1734">
        <v>15.79</v>
      </c>
    </row>
    <row r="1735" spans="1:37" x14ac:dyDescent="0.3">
      <c r="A1735" s="86" t="str">
        <f t="shared" si="27"/>
        <v>SDGbaseTra_UrbAS_ERTQVAXasequ</v>
      </c>
      <c r="B1735" s="2" t="s">
        <v>222</v>
      </c>
      <c r="C1735" s="4" t="s">
        <v>233</v>
      </c>
      <c r="D1735" s="7" t="s">
        <v>211</v>
      </c>
      <c r="E1735" t="s">
        <v>60</v>
      </c>
      <c r="F1735">
        <v>8.7799999999999994</v>
      </c>
      <c r="G1735">
        <v>8.4</v>
      </c>
      <c r="H1735">
        <v>8.66</v>
      </c>
      <c r="I1735">
        <v>8.73</v>
      </c>
      <c r="J1735">
        <v>8.76</v>
      </c>
      <c r="K1735">
        <v>8.9499999999999993</v>
      </c>
      <c r="L1735">
        <v>9.18</v>
      </c>
      <c r="M1735">
        <v>9.5399999999999991</v>
      </c>
      <c r="N1735">
        <v>9.8699999999999992</v>
      </c>
      <c r="O1735">
        <v>10.51</v>
      </c>
      <c r="P1735">
        <v>10.88</v>
      </c>
      <c r="Q1735">
        <v>11.16</v>
      </c>
      <c r="R1735">
        <v>11.42</v>
      </c>
      <c r="S1735">
        <v>11.75</v>
      </c>
      <c r="T1735">
        <v>12.12</v>
      </c>
      <c r="U1735">
        <v>12.55</v>
      </c>
      <c r="V1735">
        <v>12.98</v>
      </c>
      <c r="W1735">
        <v>13.43</v>
      </c>
      <c r="X1735">
        <v>13.92</v>
      </c>
      <c r="Y1735">
        <v>14.33</v>
      </c>
      <c r="Z1735">
        <v>14.63</v>
      </c>
      <c r="AA1735">
        <v>14.99</v>
      </c>
      <c r="AB1735">
        <v>14.85</v>
      </c>
      <c r="AC1735">
        <v>15</v>
      </c>
      <c r="AD1735">
        <v>15.42</v>
      </c>
      <c r="AE1735">
        <v>15.91</v>
      </c>
      <c r="AF1735">
        <v>16.43</v>
      </c>
      <c r="AG1735">
        <v>16.989999999999998</v>
      </c>
      <c r="AH1735">
        <v>16.5</v>
      </c>
      <c r="AI1735">
        <v>15.99</v>
      </c>
      <c r="AJ1735">
        <v>15.71</v>
      </c>
      <c r="AK1735">
        <v>15.45</v>
      </c>
    </row>
    <row r="1736" spans="1:37" x14ac:dyDescent="0.3">
      <c r="A1736" s="86" t="str">
        <f t="shared" si="27"/>
        <v>SDGbaseTra_UrbAS_ERTQVAXavehi</v>
      </c>
      <c r="B1736" s="2" t="s">
        <v>222</v>
      </c>
      <c r="C1736" s="4" t="s">
        <v>233</v>
      </c>
      <c r="D1736" s="7" t="s">
        <v>211</v>
      </c>
      <c r="E1736" t="s">
        <v>61</v>
      </c>
      <c r="F1736">
        <v>39.57</v>
      </c>
      <c r="G1736">
        <v>36.25</v>
      </c>
      <c r="H1736">
        <v>37.4</v>
      </c>
      <c r="I1736">
        <v>37.520000000000003</v>
      </c>
      <c r="J1736">
        <v>37.21</v>
      </c>
      <c r="K1736">
        <v>37.94</v>
      </c>
      <c r="L1736">
        <v>38.880000000000003</v>
      </c>
      <c r="M1736">
        <v>40.159999999999997</v>
      </c>
      <c r="N1736">
        <v>41.4</v>
      </c>
      <c r="O1736">
        <v>43.34</v>
      </c>
      <c r="P1736">
        <v>44.68</v>
      </c>
      <c r="Q1736">
        <v>45.78</v>
      </c>
      <c r="R1736">
        <v>47.47</v>
      </c>
      <c r="S1736">
        <v>49.24</v>
      </c>
      <c r="T1736">
        <v>51.15</v>
      </c>
      <c r="U1736">
        <v>53.4</v>
      </c>
      <c r="V1736">
        <v>55.78</v>
      </c>
      <c r="W1736">
        <v>58.17</v>
      </c>
      <c r="X1736">
        <v>60.43</v>
      </c>
      <c r="Y1736">
        <v>58.37</v>
      </c>
      <c r="Z1736">
        <v>56.71</v>
      </c>
      <c r="AA1736">
        <v>56.59</v>
      </c>
      <c r="AB1736">
        <v>57.68</v>
      </c>
      <c r="AC1736">
        <v>59.31</v>
      </c>
      <c r="AD1736">
        <v>61.29</v>
      </c>
      <c r="AE1736">
        <v>63.42</v>
      </c>
      <c r="AF1736">
        <v>65.59</v>
      </c>
      <c r="AG1736">
        <v>70.73</v>
      </c>
      <c r="AH1736">
        <v>71.819999999999993</v>
      </c>
      <c r="AI1736">
        <v>71.02</v>
      </c>
      <c r="AJ1736">
        <v>70.430000000000007</v>
      </c>
      <c r="AK1736">
        <v>69.75</v>
      </c>
    </row>
    <row r="1737" spans="1:37" x14ac:dyDescent="0.3">
      <c r="A1737" s="86" t="str">
        <f t="shared" si="27"/>
        <v>SDGbaseTra_UrbAS_ERTQVAXatequ</v>
      </c>
      <c r="B1737" s="2" t="s">
        <v>222</v>
      </c>
      <c r="C1737" s="4" t="s">
        <v>233</v>
      </c>
      <c r="D1737" s="7" t="s">
        <v>211</v>
      </c>
      <c r="E1737" t="s">
        <v>62</v>
      </c>
      <c r="F1737">
        <v>7.09</v>
      </c>
      <c r="G1737">
        <v>6.19</v>
      </c>
      <c r="H1737">
        <v>6.42</v>
      </c>
      <c r="I1737">
        <v>6.39</v>
      </c>
      <c r="J1737">
        <v>6.35</v>
      </c>
      <c r="K1737">
        <v>6.51</v>
      </c>
      <c r="L1737">
        <v>6.73</v>
      </c>
      <c r="M1737">
        <v>7.13</v>
      </c>
      <c r="N1737">
        <v>7.49</v>
      </c>
      <c r="O1737">
        <v>8.6300000000000008</v>
      </c>
      <c r="P1737">
        <v>9.14</v>
      </c>
      <c r="Q1737">
        <v>9.41</v>
      </c>
      <c r="R1737">
        <v>9.5</v>
      </c>
      <c r="S1737">
        <v>9.7200000000000006</v>
      </c>
      <c r="T1737">
        <v>10</v>
      </c>
      <c r="U1737">
        <v>10.33</v>
      </c>
      <c r="V1737">
        <v>10.72</v>
      </c>
      <c r="W1737">
        <v>11.08</v>
      </c>
      <c r="X1737">
        <v>11.32</v>
      </c>
      <c r="Y1737">
        <v>10.02</v>
      </c>
      <c r="Z1737">
        <v>9.43</v>
      </c>
      <c r="AA1737">
        <v>9.6</v>
      </c>
      <c r="AB1737">
        <v>9.6300000000000008</v>
      </c>
      <c r="AC1737">
        <v>9.82</v>
      </c>
      <c r="AD1737">
        <v>10.16</v>
      </c>
      <c r="AE1737">
        <v>10.55</v>
      </c>
      <c r="AF1737">
        <v>10.94</v>
      </c>
      <c r="AG1737">
        <v>12.07</v>
      </c>
      <c r="AH1737">
        <v>11.78</v>
      </c>
      <c r="AI1737">
        <v>11.2</v>
      </c>
      <c r="AJ1737">
        <v>10.88</v>
      </c>
      <c r="AK1737">
        <v>10.6</v>
      </c>
    </row>
    <row r="1738" spans="1:37" x14ac:dyDescent="0.3">
      <c r="A1738" s="86" t="str">
        <f t="shared" si="27"/>
        <v>SDGbaseTra_UrbAS_ERTQVAXafurn</v>
      </c>
      <c r="B1738" s="2" t="s">
        <v>222</v>
      </c>
      <c r="C1738" s="4" t="s">
        <v>233</v>
      </c>
      <c r="D1738" s="7" t="s">
        <v>211</v>
      </c>
      <c r="E1738" t="s">
        <v>63</v>
      </c>
      <c r="F1738">
        <v>6.09</v>
      </c>
      <c r="G1738">
        <v>5.46</v>
      </c>
      <c r="H1738">
        <v>5.67</v>
      </c>
      <c r="I1738">
        <v>5.83</v>
      </c>
      <c r="J1738">
        <v>5.91</v>
      </c>
      <c r="K1738">
        <v>6.07</v>
      </c>
      <c r="L1738">
        <v>6.24</v>
      </c>
      <c r="M1738">
        <v>6.43</v>
      </c>
      <c r="N1738">
        <v>6.63</v>
      </c>
      <c r="O1738">
        <v>7</v>
      </c>
      <c r="P1738">
        <v>7.23</v>
      </c>
      <c r="Q1738">
        <v>7.42</v>
      </c>
      <c r="R1738">
        <v>7.58</v>
      </c>
      <c r="S1738">
        <v>7.83</v>
      </c>
      <c r="T1738">
        <v>8.08</v>
      </c>
      <c r="U1738">
        <v>8.3800000000000008</v>
      </c>
      <c r="V1738">
        <v>8.69</v>
      </c>
      <c r="W1738">
        <v>9.02</v>
      </c>
      <c r="X1738">
        <v>9.33</v>
      </c>
      <c r="Y1738">
        <v>9.4499999999999993</v>
      </c>
      <c r="Z1738">
        <v>9.5399999999999991</v>
      </c>
      <c r="AA1738">
        <v>9.7200000000000006</v>
      </c>
      <c r="AB1738">
        <v>10.029999999999999</v>
      </c>
      <c r="AC1738">
        <v>10.32</v>
      </c>
      <c r="AD1738">
        <v>10.61</v>
      </c>
      <c r="AE1738">
        <v>10.92</v>
      </c>
      <c r="AF1738">
        <v>11.23</v>
      </c>
      <c r="AG1738">
        <v>11.8</v>
      </c>
      <c r="AH1738">
        <v>11.92</v>
      </c>
      <c r="AI1738">
        <v>11.86</v>
      </c>
      <c r="AJ1738">
        <v>11.82</v>
      </c>
      <c r="AK1738">
        <v>11.74</v>
      </c>
    </row>
    <row r="1739" spans="1:37" x14ac:dyDescent="0.3">
      <c r="A1739" s="86" t="str">
        <f t="shared" si="27"/>
        <v>SDGbaseTra_UrbAS_ERTQVAXaoman</v>
      </c>
      <c r="B1739" s="2" t="s">
        <v>222</v>
      </c>
      <c r="C1739" s="4" t="s">
        <v>233</v>
      </c>
      <c r="D1739" s="7" t="s">
        <v>211</v>
      </c>
      <c r="E1739" t="s">
        <v>64</v>
      </c>
      <c r="F1739">
        <v>25.46</v>
      </c>
      <c r="G1739">
        <v>23.35</v>
      </c>
      <c r="H1739">
        <v>24.46</v>
      </c>
      <c r="I1739">
        <v>24.96</v>
      </c>
      <c r="J1739">
        <v>25.27</v>
      </c>
      <c r="K1739">
        <v>25.79</v>
      </c>
      <c r="L1739">
        <v>26.41</v>
      </c>
      <c r="M1739">
        <v>27.14</v>
      </c>
      <c r="N1739">
        <v>27.92</v>
      </c>
      <c r="O1739">
        <v>29.39</v>
      </c>
      <c r="P1739">
        <v>30.63</v>
      </c>
      <c r="Q1739">
        <v>31.61</v>
      </c>
      <c r="R1739">
        <v>32.69</v>
      </c>
      <c r="S1739">
        <v>33.71</v>
      </c>
      <c r="T1739">
        <v>34.770000000000003</v>
      </c>
      <c r="U1739">
        <v>35.97</v>
      </c>
      <c r="V1739">
        <v>37.049999999999997</v>
      </c>
      <c r="W1739">
        <v>38.19</v>
      </c>
      <c r="X1739">
        <v>39.369999999999997</v>
      </c>
      <c r="Y1739">
        <v>40.51</v>
      </c>
      <c r="Z1739">
        <v>41.56</v>
      </c>
      <c r="AA1739">
        <v>42.66</v>
      </c>
      <c r="AB1739">
        <v>43.73</v>
      </c>
      <c r="AC1739">
        <v>44.64</v>
      </c>
      <c r="AD1739">
        <v>45.59</v>
      </c>
      <c r="AE1739">
        <v>46.59</v>
      </c>
      <c r="AF1739">
        <v>47.66</v>
      </c>
      <c r="AG1739">
        <v>48.71</v>
      </c>
      <c r="AH1739">
        <v>47.93</v>
      </c>
      <c r="AI1739">
        <v>46.87</v>
      </c>
      <c r="AJ1739">
        <v>45.93</v>
      </c>
      <c r="AK1739">
        <v>44.93</v>
      </c>
    </row>
    <row r="1740" spans="1:37" x14ac:dyDescent="0.3">
      <c r="A1740" s="86" t="str">
        <f t="shared" si="27"/>
        <v>SDGbaseTra_UrbAS_ERTQVAXaelec</v>
      </c>
      <c r="B1740" s="2" t="s">
        <v>222</v>
      </c>
      <c r="C1740" s="4" t="s">
        <v>233</v>
      </c>
      <c r="D1740" s="7" t="s">
        <v>211</v>
      </c>
      <c r="E1740" t="s">
        <v>65</v>
      </c>
      <c r="F1740">
        <v>142.19999999999999</v>
      </c>
      <c r="G1740">
        <v>136.87</v>
      </c>
      <c r="H1740">
        <v>141.79</v>
      </c>
      <c r="I1740">
        <v>141.16</v>
      </c>
      <c r="J1740">
        <v>136.88999999999999</v>
      </c>
      <c r="K1740">
        <v>136.72</v>
      </c>
      <c r="L1740">
        <v>137.51</v>
      </c>
      <c r="M1740">
        <v>138.38999999999999</v>
      </c>
      <c r="N1740">
        <v>139.68</v>
      </c>
      <c r="O1740">
        <v>140.38</v>
      </c>
      <c r="P1740">
        <v>142.1</v>
      </c>
      <c r="Q1740">
        <v>143.26</v>
      </c>
      <c r="R1740">
        <v>146.97999999999999</v>
      </c>
      <c r="S1740">
        <v>151.93</v>
      </c>
      <c r="T1740">
        <v>155.55000000000001</v>
      </c>
      <c r="U1740">
        <v>160.09</v>
      </c>
      <c r="V1740">
        <v>161.09</v>
      </c>
      <c r="W1740">
        <v>164.93</v>
      </c>
      <c r="X1740">
        <v>176.4</v>
      </c>
      <c r="Y1740">
        <v>178.44</v>
      </c>
      <c r="Z1740">
        <v>183.31</v>
      </c>
      <c r="AA1740">
        <v>188.82</v>
      </c>
      <c r="AB1740">
        <v>192.54</v>
      </c>
      <c r="AC1740">
        <v>195.73</v>
      </c>
      <c r="AD1740">
        <v>200.83</v>
      </c>
      <c r="AE1740">
        <v>206.11</v>
      </c>
      <c r="AF1740">
        <v>211.12</v>
      </c>
      <c r="AG1740">
        <v>228.58</v>
      </c>
      <c r="AH1740">
        <v>239.39</v>
      </c>
      <c r="AI1740">
        <v>250.5</v>
      </c>
      <c r="AJ1740">
        <v>262.14999999999998</v>
      </c>
      <c r="AK1740">
        <v>272.16000000000003</v>
      </c>
    </row>
    <row r="1741" spans="1:37" x14ac:dyDescent="0.3">
      <c r="A1741" s="86" t="str">
        <f t="shared" si="27"/>
        <v>SDGbaseTra_UrbAS_ERTQVAXawatr</v>
      </c>
      <c r="B1741" s="2" t="s">
        <v>222</v>
      </c>
      <c r="C1741" s="4" t="s">
        <v>233</v>
      </c>
      <c r="D1741" s="7" t="s">
        <v>211</v>
      </c>
      <c r="E1741" t="s">
        <v>66</v>
      </c>
      <c r="F1741">
        <v>38.119999999999997</v>
      </c>
      <c r="G1741">
        <v>37.590000000000003</v>
      </c>
      <c r="H1741">
        <v>38.549999999999997</v>
      </c>
      <c r="I1741">
        <v>38.9</v>
      </c>
      <c r="J1741">
        <v>39.08</v>
      </c>
      <c r="K1741">
        <v>39.74</v>
      </c>
      <c r="L1741">
        <v>40.58</v>
      </c>
      <c r="M1741">
        <v>41.46</v>
      </c>
      <c r="N1741">
        <v>42.38</v>
      </c>
      <c r="O1741">
        <v>43.59</v>
      </c>
      <c r="P1741">
        <v>44.65</v>
      </c>
      <c r="Q1741">
        <v>45.6</v>
      </c>
      <c r="R1741">
        <v>47.08</v>
      </c>
      <c r="S1741">
        <v>48.65</v>
      </c>
      <c r="T1741">
        <v>50.34</v>
      </c>
      <c r="U1741">
        <v>52.28</v>
      </c>
      <c r="V1741">
        <v>54.18</v>
      </c>
      <c r="W1741">
        <v>56.19</v>
      </c>
      <c r="X1741">
        <v>58.29</v>
      </c>
      <c r="Y1741">
        <v>60</v>
      </c>
      <c r="Z1741">
        <v>61.58</v>
      </c>
      <c r="AA1741">
        <v>63.19</v>
      </c>
      <c r="AB1741">
        <v>65.39</v>
      </c>
      <c r="AC1741">
        <v>67.569999999999993</v>
      </c>
      <c r="AD1741">
        <v>69.81</v>
      </c>
      <c r="AE1741">
        <v>72.180000000000007</v>
      </c>
      <c r="AF1741">
        <v>74.67</v>
      </c>
      <c r="AG1741">
        <v>77.510000000000005</v>
      </c>
      <c r="AH1741">
        <v>78.069999999999993</v>
      </c>
      <c r="AI1741">
        <v>78.290000000000006</v>
      </c>
      <c r="AJ1741">
        <v>78.569999999999993</v>
      </c>
      <c r="AK1741">
        <v>78.73</v>
      </c>
    </row>
    <row r="1742" spans="1:37" x14ac:dyDescent="0.3">
      <c r="A1742" s="86" t="str">
        <f t="shared" si="27"/>
        <v>SDGbaseTra_UrbAS_ERTQVAXacons</v>
      </c>
      <c r="B1742" s="2" t="s">
        <v>222</v>
      </c>
      <c r="C1742" s="4" t="s">
        <v>233</v>
      </c>
      <c r="D1742" s="7" t="s">
        <v>211</v>
      </c>
      <c r="E1742" t="s">
        <v>67</v>
      </c>
      <c r="F1742">
        <v>140.65</v>
      </c>
      <c r="G1742">
        <v>129.69999999999999</v>
      </c>
      <c r="H1742">
        <v>134.68</v>
      </c>
      <c r="I1742">
        <v>143.12</v>
      </c>
      <c r="J1742">
        <v>161.55000000000001</v>
      </c>
      <c r="K1742">
        <v>165.76</v>
      </c>
      <c r="L1742">
        <v>170.52</v>
      </c>
      <c r="M1742">
        <v>175.71</v>
      </c>
      <c r="N1742">
        <v>181.18</v>
      </c>
      <c r="O1742">
        <v>187.82</v>
      </c>
      <c r="P1742">
        <v>194.05</v>
      </c>
      <c r="Q1742">
        <v>200.09</v>
      </c>
      <c r="R1742">
        <v>203.98</v>
      </c>
      <c r="S1742">
        <v>210.19</v>
      </c>
      <c r="T1742">
        <v>216.76</v>
      </c>
      <c r="U1742">
        <v>224.25</v>
      </c>
      <c r="V1742">
        <v>231.91</v>
      </c>
      <c r="W1742">
        <v>239.65</v>
      </c>
      <c r="X1742">
        <v>247.11</v>
      </c>
      <c r="Y1742">
        <v>254.01</v>
      </c>
      <c r="Z1742">
        <v>260.79000000000002</v>
      </c>
      <c r="AA1742">
        <v>267.56</v>
      </c>
      <c r="AB1742">
        <v>274.42</v>
      </c>
      <c r="AC1742">
        <v>281.39</v>
      </c>
      <c r="AD1742">
        <v>289.11</v>
      </c>
      <c r="AE1742">
        <v>297.35000000000002</v>
      </c>
      <c r="AF1742">
        <v>305.98</v>
      </c>
      <c r="AG1742">
        <v>315.56</v>
      </c>
      <c r="AH1742">
        <v>317.07</v>
      </c>
      <c r="AI1742">
        <v>317.2</v>
      </c>
      <c r="AJ1742">
        <v>317.77999999999997</v>
      </c>
      <c r="AK1742">
        <v>317.8</v>
      </c>
    </row>
    <row r="1743" spans="1:37" x14ac:dyDescent="0.3">
      <c r="A1743" s="86" t="str">
        <f t="shared" si="27"/>
        <v>SDGbaseTra_UrbAS_ERTQVAXatrad</v>
      </c>
      <c r="B1743" s="2" t="s">
        <v>222</v>
      </c>
      <c r="C1743" s="4" t="s">
        <v>233</v>
      </c>
      <c r="D1743" s="7" t="s">
        <v>211</v>
      </c>
      <c r="E1743" t="s">
        <v>68</v>
      </c>
      <c r="F1743">
        <v>482.47</v>
      </c>
      <c r="G1743">
        <v>441.68</v>
      </c>
      <c r="H1743">
        <v>455.83</v>
      </c>
      <c r="I1743">
        <v>466.45</v>
      </c>
      <c r="J1743">
        <v>471.6</v>
      </c>
      <c r="K1743">
        <v>479.04</v>
      </c>
      <c r="L1743">
        <v>487.8</v>
      </c>
      <c r="M1743">
        <v>497.74</v>
      </c>
      <c r="N1743">
        <v>508.11</v>
      </c>
      <c r="O1743">
        <v>502.01</v>
      </c>
      <c r="P1743">
        <v>508.13</v>
      </c>
      <c r="Q1743">
        <v>517.82000000000005</v>
      </c>
      <c r="R1743">
        <v>530.92999999999995</v>
      </c>
      <c r="S1743">
        <v>544.74</v>
      </c>
      <c r="T1743">
        <v>559.53</v>
      </c>
      <c r="U1743">
        <v>576.54</v>
      </c>
      <c r="V1743">
        <v>593.82000000000005</v>
      </c>
      <c r="W1743">
        <v>611.76</v>
      </c>
      <c r="X1743">
        <v>629.87</v>
      </c>
      <c r="Y1743">
        <v>634.02</v>
      </c>
      <c r="Z1743">
        <v>638.74</v>
      </c>
      <c r="AA1743">
        <v>646.63</v>
      </c>
      <c r="AB1743">
        <v>656.07</v>
      </c>
      <c r="AC1743">
        <v>665.63</v>
      </c>
      <c r="AD1743">
        <v>676.18</v>
      </c>
      <c r="AE1743">
        <v>687.83</v>
      </c>
      <c r="AF1743">
        <v>700.11</v>
      </c>
      <c r="AG1743">
        <v>724.02</v>
      </c>
      <c r="AH1743">
        <v>725</v>
      </c>
      <c r="AI1743">
        <v>719.36</v>
      </c>
      <c r="AJ1743">
        <v>713.82</v>
      </c>
      <c r="AK1743">
        <v>706.79</v>
      </c>
    </row>
    <row r="1744" spans="1:37" x14ac:dyDescent="0.3">
      <c r="A1744" s="86" t="str">
        <f t="shared" si="27"/>
        <v>SDGbaseTra_UrbAS_ERTQVAXahotl</v>
      </c>
      <c r="B1744" s="2" t="s">
        <v>222</v>
      </c>
      <c r="C1744" s="4" t="s">
        <v>233</v>
      </c>
      <c r="D1744" s="7" t="s">
        <v>211</v>
      </c>
      <c r="E1744" t="s">
        <v>69</v>
      </c>
      <c r="F1744">
        <v>37.69</v>
      </c>
      <c r="G1744">
        <v>35.1</v>
      </c>
      <c r="H1744">
        <v>36.659999999999997</v>
      </c>
      <c r="I1744">
        <v>37.119999999999997</v>
      </c>
      <c r="J1744">
        <v>37.19</v>
      </c>
      <c r="K1744">
        <v>37.979999999999997</v>
      </c>
      <c r="L1744">
        <v>38.85</v>
      </c>
      <c r="M1744">
        <v>39.770000000000003</v>
      </c>
      <c r="N1744">
        <v>40.74</v>
      </c>
      <c r="O1744">
        <v>42.38</v>
      </c>
      <c r="P1744">
        <v>43.6</v>
      </c>
      <c r="Q1744">
        <v>44.61</v>
      </c>
      <c r="R1744">
        <v>46.3</v>
      </c>
      <c r="S1744">
        <v>47.95</v>
      </c>
      <c r="T1744">
        <v>49.73</v>
      </c>
      <c r="U1744">
        <v>51.8</v>
      </c>
      <c r="V1744">
        <v>53.79</v>
      </c>
      <c r="W1744">
        <v>55.95</v>
      </c>
      <c r="X1744">
        <v>58.3</v>
      </c>
      <c r="Y1744">
        <v>60.94</v>
      </c>
      <c r="Z1744">
        <v>63.08</v>
      </c>
      <c r="AA1744">
        <v>64.75</v>
      </c>
      <c r="AB1744">
        <v>66.62</v>
      </c>
      <c r="AC1744">
        <v>68.52</v>
      </c>
      <c r="AD1744">
        <v>70.48</v>
      </c>
      <c r="AE1744">
        <v>72.5</v>
      </c>
      <c r="AF1744">
        <v>74.63</v>
      </c>
      <c r="AG1744">
        <v>76.67</v>
      </c>
      <c r="AH1744">
        <v>77.44</v>
      </c>
      <c r="AI1744">
        <v>77.83</v>
      </c>
      <c r="AJ1744">
        <v>77.930000000000007</v>
      </c>
      <c r="AK1744">
        <v>77.73</v>
      </c>
    </row>
    <row r="1745" spans="1:37" x14ac:dyDescent="0.3">
      <c r="A1745" s="86" t="str">
        <f t="shared" si="27"/>
        <v>SDGbaseTra_UrbAS_ERTQVAXaltrp-p</v>
      </c>
      <c r="B1745" s="2" t="s">
        <v>222</v>
      </c>
      <c r="C1745" s="4" t="s">
        <v>233</v>
      </c>
      <c r="D1745" s="7" t="s">
        <v>211</v>
      </c>
      <c r="E1745" t="s">
        <v>70</v>
      </c>
      <c r="F1745">
        <v>60.68</v>
      </c>
      <c r="G1745">
        <v>58.31</v>
      </c>
      <c r="H1745">
        <v>59.83</v>
      </c>
      <c r="I1745">
        <v>60.61</v>
      </c>
      <c r="J1745">
        <v>61.04</v>
      </c>
      <c r="K1745">
        <v>61.83</v>
      </c>
      <c r="L1745">
        <v>62.78</v>
      </c>
      <c r="M1745">
        <v>63.91</v>
      </c>
      <c r="N1745">
        <v>65.28</v>
      </c>
      <c r="O1745">
        <v>67.31</v>
      </c>
      <c r="P1745">
        <v>69.14</v>
      </c>
      <c r="Q1745">
        <v>70.78</v>
      </c>
      <c r="R1745">
        <v>73.03</v>
      </c>
      <c r="S1745">
        <v>75.36</v>
      </c>
      <c r="T1745">
        <v>77.92</v>
      </c>
      <c r="U1745">
        <v>80.94</v>
      </c>
      <c r="V1745">
        <v>83.71</v>
      </c>
      <c r="W1745">
        <v>86.65</v>
      </c>
      <c r="X1745">
        <v>89.75</v>
      </c>
      <c r="Y1745">
        <v>93.02</v>
      </c>
      <c r="Z1745">
        <v>96.76</v>
      </c>
      <c r="AA1745">
        <v>100.79</v>
      </c>
      <c r="AB1745">
        <v>104.85</v>
      </c>
      <c r="AC1745">
        <v>108.06</v>
      </c>
      <c r="AD1745">
        <v>111.09</v>
      </c>
      <c r="AE1745">
        <v>113.99</v>
      </c>
      <c r="AF1745">
        <v>116.84</v>
      </c>
      <c r="AG1745">
        <v>118.87</v>
      </c>
      <c r="AH1745">
        <v>117.25</v>
      </c>
      <c r="AI1745">
        <v>115.7</v>
      </c>
      <c r="AJ1745">
        <v>114.51</v>
      </c>
      <c r="AK1745">
        <v>113.03</v>
      </c>
    </row>
    <row r="1746" spans="1:37" x14ac:dyDescent="0.3">
      <c r="A1746" s="86" t="str">
        <f t="shared" si="27"/>
        <v>SDGbaseTra_UrbAS_ERTQVAXaltrp-f</v>
      </c>
      <c r="B1746" s="2" t="s">
        <v>222</v>
      </c>
      <c r="C1746" s="4" t="s">
        <v>233</v>
      </c>
      <c r="D1746" s="7" t="s">
        <v>211</v>
      </c>
      <c r="E1746" t="s">
        <v>71</v>
      </c>
      <c r="F1746">
        <v>247.43</v>
      </c>
      <c r="G1746">
        <v>235</v>
      </c>
      <c r="H1746">
        <v>240.99</v>
      </c>
      <c r="I1746">
        <v>249.9</v>
      </c>
      <c r="J1746">
        <v>260.63</v>
      </c>
      <c r="K1746">
        <v>275.73</v>
      </c>
      <c r="L1746">
        <v>289.73</v>
      </c>
      <c r="M1746">
        <v>305.77999999999997</v>
      </c>
      <c r="N1746">
        <v>325.06</v>
      </c>
      <c r="O1746">
        <v>348.14</v>
      </c>
      <c r="P1746">
        <v>374.81</v>
      </c>
      <c r="Q1746">
        <v>405.06</v>
      </c>
      <c r="R1746">
        <v>423.09</v>
      </c>
      <c r="S1746">
        <v>437.2</v>
      </c>
      <c r="T1746">
        <v>452.5</v>
      </c>
      <c r="U1746">
        <v>469.64</v>
      </c>
      <c r="V1746">
        <v>483.6</v>
      </c>
      <c r="W1746">
        <v>497.49</v>
      </c>
      <c r="X1746">
        <v>513.72</v>
      </c>
      <c r="Y1746">
        <v>518.32000000000005</v>
      </c>
      <c r="Z1746">
        <v>508.07</v>
      </c>
      <c r="AA1746">
        <v>505.07</v>
      </c>
      <c r="AB1746">
        <v>519.37</v>
      </c>
      <c r="AC1746">
        <v>532.59</v>
      </c>
      <c r="AD1746">
        <v>545.05999999999995</v>
      </c>
      <c r="AE1746">
        <v>556.86</v>
      </c>
      <c r="AF1746">
        <v>567.97</v>
      </c>
      <c r="AG1746">
        <v>614.28</v>
      </c>
      <c r="AH1746">
        <v>632.17999999999995</v>
      </c>
      <c r="AI1746">
        <v>637.16</v>
      </c>
      <c r="AJ1746">
        <v>643.4</v>
      </c>
      <c r="AK1746">
        <v>648.25</v>
      </c>
    </row>
    <row r="1747" spans="1:37" x14ac:dyDescent="0.3">
      <c r="A1747" s="86" t="str">
        <f t="shared" si="27"/>
        <v>SDGbaseTra_UrbAS_ERTQVAXaotrp-p</v>
      </c>
      <c r="B1747" s="2" t="s">
        <v>222</v>
      </c>
      <c r="C1747" s="4" t="s">
        <v>233</v>
      </c>
      <c r="D1747" s="7" t="s">
        <v>211</v>
      </c>
      <c r="E1747" t="s">
        <v>72</v>
      </c>
      <c r="F1747">
        <v>8.1</v>
      </c>
      <c r="G1747">
        <v>7.97</v>
      </c>
      <c r="H1747">
        <v>8.42</v>
      </c>
      <c r="I1747">
        <v>8.8000000000000007</v>
      </c>
      <c r="J1747">
        <v>9.07</v>
      </c>
      <c r="K1747">
        <v>9.3699999999999992</v>
      </c>
      <c r="L1747">
        <v>9.65</v>
      </c>
      <c r="M1747">
        <v>9.91</v>
      </c>
      <c r="N1747">
        <v>10.14</v>
      </c>
      <c r="O1747">
        <v>10.220000000000001</v>
      </c>
      <c r="P1747">
        <v>10.37</v>
      </c>
      <c r="Q1747">
        <v>10.53</v>
      </c>
      <c r="R1747">
        <v>10.81</v>
      </c>
      <c r="S1747">
        <v>11.08</v>
      </c>
      <c r="T1747">
        <v>11.36</v>
      </c>
      <c r="U1747">
        <v>11.68</v>
      </c>
      <c r="V1747">
        <v>11.98</v>
      </c>
      <c r="W1747">
        <v>12.27</v>
      </c>
      <c r="X1747">
        <v>12.55</v>
      </c>
      <c r="Y1747">
        <v>12.47</v>
      </c>
      <c r="Z1747">
        <v>12.45</v>
      </c>
      <c r="AA1747">
        <v>12.56</v>
      </c>
      <c r="AB1747">
        <v>12.82</v>
      </c>
      <c r="AC1747">
        <v>13</v>
      </c>
      <c r="AD1747">
        <v>13.17</v>
      </c>
      <c r="AE1747">
        <v>13.35</v>
      </c>
      <c r="AF1747">
        <v>13.52</v>
      </c>
      <c r="AG1747">
        <v>14.02</v>
      </c>
      <c r="AH1747">
        <v>14.03</v>
      </c>
      <c r="AI1747">
        <v>13.97</v>
      </c>
      <c r="AJ1747">
        <v>13.97</v>
      </c>
      <c r="AK1747">
        <v>13.94</v>
      </c>
    </row>
    <row r="1748" spans="1:37" x14ac:dyDescent="0.3">
      <c r="A1748" s="86" t="str">
        <f t="shared" si="27"/>
        <v>SDGbaseTra_UrbAS_ERTQVAXaotrp-f</v>
      </c>
      <c r="B1748" s="2" t="s">
        <v>222</v>
      </c>
      <c r="C1748" s="4" t="s">
        <v>233</v>
      </c>
      <c r="D1748" s="7" t="s">
        <v>211</v>
      </c>
      <c r="E1748" t="s">
        <v>73</v>
      </c>
      <c r="F1748">
        <v>7.29</v>
      </c>
      <c r="G1748">
        <v>7.01</v>
      </c>
      <c r="H1748">
        <v>7.29</v>
      </c>
      <c r="I1748">
        <v>7.51</v>
      </c>
      <c r="J1748">
        <v>7.65</v>
      </c>
      <c r="K1748">
        <v>7.83</v>
      </c>
      <c r="L1748">
        <v>8.02</v>
      </c>
      <c r="M1748">
        <v>8.23</v>
      </c>
      <c r="N1748">
        <v>8.48</v>
      </c>
      <c r="O1748">
        <v>8.6999999999999993</v>
      </c>
      <c r="P1748">
        <v>8.99</v>
      </c>
      <c r="Q1748">
        <v>9.27</v>
      </c>
      <c r="R1748">
        <v>9.52</v>
      </c>
      <c r="S1748">
        <v>9.76</v>
      </c>
      <c r="T1748">
        <v>10.06</v>
      </c>
      <c r="U1748">
        <v>10.4</v>
      </c>
      <c r="V1748">
        <v>10.66</v>
      </c>
      <c r="W1748">
        <v>10.93</v>
      </c>
      <c r="X1748">
        <v>11.24</v>
      </c>
      <c r="Y1748">
        <v>11.4</v>
      </c>
      <c r="Z1748">
        <v>11.54</v>
      </c>
      <c r="AA1748">
        <v>11.73</v>
      </c>
      <c r="AB1748">
        <v>12.01</v>
      </c>
      <c r="AC1748">
        <v>12.26</v>
      </c>
      <c r="AD1748">
        <v>12.55</v>
      </c>
      <c r="AE1748">
        <v>12.82</v>
      </c>
      <c r="AF1748">
        <v>13.1</v>
      </c>
      <c r="AG1748">
        <v>13.55</v>
      </c>
      <c r="AH1748">
        <v>13.57</v>
      </c>
      <c r="AI1748">
        <v>13.56</v>
      </c>
      <c r="AJ1748">
        <v>13.56</v>
      </c>
      <c r="AK1748">
        <v>13.54</v>
      </c>
    </row>
    <row r="1749" spans="1:37" x14ac:dyDescent="0.3">
      <c r="A1749" s="86" t="str">
        <f t="shared" si="27"/>
        <v>SDGbaseTra_UrbAS_ERTQVAXaprtr</v>
      </c>
      <c r="B1749" s="2" t="s">
        <v>222</v>
      </c>
      <c r="C1749" s="4" t="s">
        <v>233</v>
      </c>
      <c r="D1749" s="7" t="s">
        <v>211</v>
      </c>
      <c r="E1749" t="s">
        <v>74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</row>
    <row r="1750" spans="1:37" x14ac:dyDescent="0.3">
      <c r="A1750" s="86" t="str">
        <f t="shared" si="27"/>
        <v>SDGbaseTra_UrbAS_ERTQVAXatrps</v>
      </c>
      <c r="B1750" s="2" t="s">
        <v>222</v>
      </c>
      <c r="C1750" s="4" t="s">
        <v>233</v>
      </c>
      <c r="D1750" s="7" t="s">
        <v>211</v>
      </c>
      <c r="E1750" t="s">
        <v>75</v>
      </c>
      <c r="F1750">
        <v>54.94</v>
      </c>
      <c r="G1750">
        <v>50.42</v>
      </c>
      <c r="H1750">
        <v>51.69</v>
      </c>
      <c r="I1750">
        <v>52.26</v>
      </c>
      <c r="J1750">
        <v>52.71</v>
      </c>
      <c r="K1750">
        <v>53.58</v>
      </c>
      <c r="L1750">
        <v>54.55</v>
      </c>
      <c r="M1750">
        <v>55.35</v>
      </c>
      <c r="N1750">
        <v>56.2</v>
      </c>
      <c r="O1750">
        <v>57.44</v>
      </c>
      <c r="P1750">
        <v>58.31</v>
      </c>
      <c r="Q1750">
        <v>58.92</v>
      </c>
      <c r="R1750">
        <v>60.3</v>
      </c>
      <c r="S1750">
        <v>61.85</v>
      </c>
      <c r="T1750">
        <v>63.45</v>
      </c>
      <c r="U1750">
        <v>65.31</v>
      </c>
      <c r="V1750">
        <v>67.040000000000006</v>
      </c>
      <c r="W1750">
        <v>68.959999999999994</v>
      </c>
      <c r="X1750">
        <v>70.84</v>
      </c>
      <c r="Y1750">
        <v>72.28</v>
      </c>
      <c r="Z1750">
        <v>73.14</v>
      </c>
      <c r="AA1750">
        <v>74.010000000000005</v>
      </c>
      <c r="AB1750">
        <v>76.89</v>
      </c>
      <c r="AC1750">
        <v>79.87</v>
      </c>
      <c r="AD1750">
        <v>82.89</v>
      </c>
      <c r="AE1750">
        <v>86.01</v>
      </c>
      <c r="AF1750">
        <v>89.2</v>
      </c>
      <c r="AG1750">
        <v>93.13</v>
      </c>
      <c r="AH1750">
        <v>95.11</v>
      </c>
      <c r="AI1750">
        <v>96.46</v>
      </c>
      <c r="AJ1750">
        <v>97.63</v>
      </c>
      <c r="AK1750">
        <v>98.56</v>
      </c>
    </row>
    <row r="1751" spans="1:37" x14ac:dyDescent="0.3">
      <c r="A1751" s="86" t="str">
        <f t="shared" si="27"/>
        <v>SDGbaseTra_UrbAS_ERTQVAXacomm</v>
      </c>
      <c r="B1751" s="2" t="s">
        <v>222</v>
      </c>
      <c r="C1751" s="4" t="s">
        <v>233</v>
      </c>
      <c r="D1751" s="7" t="s">
        <v>211</v>
      </c>
      <c r="E1751" t="s">
        <v>76</v>
      </c>
      <c r="F1751">
        <v>84.05</v>
      </c>
      <c r="G1751">
        <v>79.89</v>
      </c>
      <c r="H1751">
        <v>82.41</v>
      </c>
      <c r="I1751">
        <v>83.53</v>
      </c>
      <c r="J1751">
        <v>84.15</v>
      </c>
      <c r="K1751">
        <v>85.94</v>
      </c>
      <c r="L1751">
        <v>87.96</v>
      </c>
      <c r="M1751">
        <v>90.16</v>
      </c>
      <c r="N1751">
        <v>92.49</v>
      </c>
      <c r="O1751">
        <v>95.53</v>
      </c>
      <c r="P1751">
        <v>98.11</v>
      </c>
      <c r="Q1751">
        <v>100.49</v>
      </c>
      <c r="R1751">
        <v>103.92</v>
      </c>
      <c r="S1751">
        <v>107.32</v>
      </c>
      <c r="T1751">
        <v>110.97</v>
      </c>
      <c r="U1751">
        <v>115.17</v>
      </c>
      <c r="V1751">
        <v>119.3</v>
      </c>
      <c r="W1751">
        <v>123.68</v>
      </c>
      <c r="X1751">
        <v>128.35</v>
      </c>
      <c r="Y1751">
        <v>132.06</v>
      </c>
      <c r="Z1751">
        <v>134.83000000000001</v>
      </c>
      <c r="AA1751">
        <v>137.55000000000001</v>
      </c>
      <c r="AB1751">
        <v>140.93</v>
      </c>
      <c r="AC1751">
        <v>144.59</v>
      </c>
      <c r="AD1751">
        <v>148.47999999999999</v>
      </c>
      <c r="AE1751">
        <v>152.6</v>
      </c>
      <c r="AF1751">
        <v>156.91999999999999</v>
      </c>
      <c r="AG1751">
        <v>162.81</v>
      </c>
      <c r="AH1751">
        <v>164.5</v>
      </c>
      <c r="AI1751">
        <v>165.07</v>
      </c>
      <c r="AJ1751">
        <v>165.35</v>
      </c>
      <c r="AK1751">
        <v>165.18</v>
      </c>
    </row>
    <row r="1752" spans="1:37" x14ac:dyDescent="0.3">
      <c r="A1752" s="86" t="str">
        <f t="shared" si="27"/>
        <v>SDGbaseTra_UrbAS_ERTQVAXafsrv</v>
      </c>
      <c r="B1752" s="2" t="s">
        <v>222</v>
      </c>
      <c r="C1752" s="4" t="s">
        <v>233</v>
      </c>
      <c r="D1752" s="7" t="s">
        <v>211</v>
      </c>
      <c r="E1752" t="s">
        <v>77</v>
      </c>
      <c r="F1752">
        <v>413.44</v>
      </c>
      <c r="G1752">
        <v>391.05</v>
      </c>
      <c r="H1752">
        <v>404.98</v>
      </c>
      <c r="I1752">
        <v>409.68</v>
      </c>
      <c r="J1752">
        <v>411.52</v>
      </c>
      <c r="K1752">
        <v>420.13</v>
      </c>
      <c r="L1752">
        <v>429.3</v>
      </c>
      <c r="M1752">
        <v>438.89</v>
      </c>
      <c r="N1752">
        <v>449.31</v>
      </c>
      <c r="O1752">
        <v>464.1</v>
      </c>
      <c r="P1752">
        <v>476.11</v>
      </c>
      <c r="Q1752">
        <v>486.8</v>
      </c>
      <c r="R1752">
        <v>503.79</v>
      </c>
      <c r="S1752">
        <v>520.78</v>
      </c>
      <c r="T1752">
        <v>539.20000000000005</v>
      </c>
      <c r="U1752">
        <v>560.38</v>
      </c>
      <c r="V1752">
        <v>581.27</v>
      </c>
      <c r="W1752">
        <v>604.14</v>
      </c>
      <c r="X1752">
        <v>628.92999999999995</v>
      </c>
      <c r="Y1752">
        <v>656.41</v>
      </c>
      <c r="Z1752">
        <v>679.78</v>
      </c>
      <c r="AA1752">
        <v>698.57</v>
      </c>
      <c r="AB1752">
        <v>718.05</v>
      </c>
      <c r="AC1752">
        <v>739.82</v>
      </c>
      <c r="AD1752">
        <v>763.18</v>
      </c>
      <c r="AE1752">
        <v>787.6</v>
      </c>
      <c r="AF1752">
        <v>813.59</v>
      </c>
      <c r="AG1752">
        <v>834.44</v>
      </c>
      <c r="AH1752">
        <v>847.86</v>
      </c>
      <c r="AI1752">
        <v>858.51</v>
      </c>
      <c r="AJ1752">
        <v>864.53</v>
      </c>
      <c r="AK1752">
        <v>867.11</v>
      </c>
    </row>
    <row r="1753" spans="1:37" x14ac:dyDescent="0.3">
      <c r="A1753" s="86" t="str">
        <f t="shared" si="27"/>
        <v>SDGbaseTra_UrbAS_ERTQVAXabsrv</v>
      </c>
      <c r="B1753" s="2" t="s">
        <v>222</v>
      </c>
      <c r="C1753" s="4" t="s">
        <v>233</v>
      </c>
      <c r="D1753" s="7" t="s">
        <v>211</v>
      </c>
      <c r="E1753" t="s">
        <v>78</v>
      </c>
      <c r="F1753">
        <v>367.48</v>
      </c>
      <c r="G1753">
        <v>349.28</v>
      </c>
      <c r="H1753">
        <v>360.41</v>
      </c>
      <c r="I1753">
        <v>365.4</v>
      </c>
      <c r="J1753">
        <v>368.17</v>
      </c>
      <c r="K1753">
        <v>376.09</v>
      </c>
      <c r="L1753">
        <v>384.96</v>
      </c>
      <c r="M1753">
        <v>394.27</v>
      </c>
      <c r="N1753">
        <v>404.26</v>
      </c>
      <c r="O1753">
        <v>416.96</v>
      </c>
      <c r="P1753">
        <v>428.12</v>
      </c>
      <c r="Q1753">
        <v>438.51</v>
      </c>
      <c r="R1753">
        <v>453.99</v>
      </c>
      <c r="S1753">
        <v>469.09</v>
      </c>
      <c r="T1753">
        <v>485.22</v>
      </c>
      <c r="U1753">
        <v>503.76</v>
      </c>
      <c r="V1753">
        <v>522.01</v>
      </c>
      <c r="W1753">
        <v>541.38</v>
      </c>
      <c r="X1753">
        <v>561.9</v>
      </c>
      <c r="Y1753">
        <v>578.33000000000004</v>
      </c>
      <c r="Z1753">
        <v>590.5</v>
      </c>
      <c r="AA1753">
        <v>602.24</v>
      </c>
      <c r="AB1753">
        <v>618.70000000000005</v>
      </c>
      <c r="AC1753">
        <v>635.66</v>
      </c>
      <c r="AD1753">
        <v>652.97</v>
      </c>
      <c r="AE1753">
        <v>671.14</v>
      </c>
      <c r="AF1753">
        <v>690.12</v>
      </c>
      <c r="AG1753">
        <v>716.44</v>
      </c>
      <c r="AH1753">
        <v>726.11</v>
      </c>
      <c r="AI1753">
        <v>730.46</v>
      </c>
      <c r="AJ1753">
        <v>732.81</v>
      </c>
      <c r="AK1753">
        <v>732.89</v>
      </c>
    </row>
    <row r="1754" spans="1:37" x14ac:dyDescent="0.3">
      <c r="A1754" s="86" t="str">
        <f t="shared" si="27"/>
        <v>SDGbaseTra_UrbAS_ERTQVAXagsrv</v>
      </c>
      <c r="B1754" s="2" t="s">
        <v>222</v>
      </c>
      <c r="C1754" s="4" t="s">
        <v>233</v>
      </c>
      <c r="D1754" s="7" t="s">
        <v>211</v>
      </c>
      <c r="E1754" t="s">
        <v>79</v>
      </c>
      <c r="F1754">
        <v>789.44</v>
      </c>
      <c r="G1754">
        <v>803.74</v>
      </c>
      <c r="H1754">
        <v>823.33</v>
      </c>
      <c r="I1754">
        <v>868.1</v>
      </c>
      <c r="J1754">
        <v>896.65</v>
      </c>
      <c r="K1754">
        <v>928.54</v>
      </c>
      <c r="L1754">
        <v>961.72</v>
      </c>
      <c r="M1754">
        <v>995.81</v>
      </c>
      <c r="N1754">
        <v>1031.0899999999999</v>
      </c>
      <c r="O1754">
        <v>1068.03</v>
      </c>
      <c r="P1754">
        <v>1106.1300000000001</v>
      </c>
      <c r="Q1754">
        <v>1145.24</v>
      </c>
      <c r="R1754">
        <v>1173.6199999999999</v>
      </c>
      <c r="S1754">
        <v>1202.28</v>
      </c>
      <c r="T1754">
        <v>1231.51</v>
      </c>
      <c r="U1754">
        <v>1261.6500000000001</v>
      </c>
      <c r="V1754">
        <v>1292.53</v>
      </c>
      <c r="W1754">
        <v>1324.26</v>
      </c>
      <c r="X1754">
        <v>1356.8</v>
      </c>
      <c r="Y1754">
        <v>1389.53</v>
      </c>
      <c r="Z1754">
        <v>1421.79</v>
      </c>
      <c r="AA1754">
        <v>1454.52</v>
      </c>
      <c r="AB1754">
        <v>1489.22</v>
      </c>
      <c r="AC1754">
        <v>1525.02</v>
      </c>
      <c r="AD1754">
        <v>1561.59</v>
      </c>
      <c r="AE1754">
        <v>1599.08</v>
      </c>
      <c r="AF1754">
        <v>1637.47</v>
      </c>
      <c r="AG1754">
        <v>1678.38</v>
      </c>
      <c r="AH1754">
        <v>1719.15</v>
      </c>
      <c r="AI1754">
        <v>1759.71</v>
      </c>
      <c r="AJ1754">
        <v>1800.45</v>
      </c>
      <c r="AK1754">
        <v>1841.68</v>
      </c>
    </row>
    <row r="1755" spans="1:37" x14ac:dyDescent="0.3">
      <c r="A1755" s="86" t="str">
        <f t="shared" si="27"/>
        <v>SDGbaseTra_UrbAS_ERTQVAXaosrv</v>
      </c>
      <c r="B1755" s="2" t="s">
        <v>222</v>
      </c>
      <c r="C1755" s="4" t="s">
        <v>233</v>
      </c>
      <c r="D1755" s="7" t="s">
        <v>211</v>
      </c>
      <c r="E1755" t="s">
        <v>80</v>
      </c>
      <c r="F1755">
        <v>475.08</v>
      </c>
      <c r="G1755">
        <v>430.05</v>
      </c>
      <c r="H1755">
        <v>447.56</v>
      </c>
      <c r="I1755">
        <v>455.86</v>
      </c>
      <c r="J1755">
        <v>461.67</v>
      </c>
      <c r="K1755">
        <v>472.07</v>
      </c>
      <c r="L1755">
        <v>483.33</v>
      </c>
      <c r="M1755">
        <v>495.14</v>
      </c>
      <c r="N1755">
        <v>507.83</v>
      </c>
      <c r="O1755">
        <v>523.76</v>
      </c>
      <c r="P1755">
        <v>538.09</v>
      </c>
      <c r="Q1755">
        <v>551.41</v>
      </c>
      <c r="R1755">
        <v>570.49</v>
      </c>
      <c r="S1755">
        <v>589.33000000000004</v>
      </c>
      <c r="T1755">
        <v>609.75</v>
      </c>
      <c r="U1755">
        <v>633.32000000000005</v>
      </c>
      <c r="V1755">
        <v>656.23</v>
      </c>
      <c r="W1755">
        <v>680.82</v>
      </c>
      <c r="X1755">
        <v>707.17</v>
      </c>
      <c r="Y1755">
        <v>730.54</v>
      </c>
      <c r="Z1755">
        <v>749.51</v>
      </c>
      <c r="AA1755">
        <v>766.91</v>
      </c>
      <c r="AB1755">
        <v>788.08</v>
      </c>
      <c r="AC1755">
        <v>809.78</v>
      </c>
      <c r="AD1755">
        <v>832.32</v>
      </c>
      <c r="AE1755">
        <v>855.91</v>
      </c>
      <c r="AF1755">
        <v>880.7</v>
      </c>
      <c r="AG1755">
        <v>909.74</v>
      </c>
      <c r="AH1755">
        <v>918.79</v>
      </c>
      <c r="AI1755">
        <v>922.73</v>
      </c>
      <c r="AJ1755">
        <v>924.11</v>
      </c>
      <c r="AK1755">
        <v>922.69</v>
      </c>
    </row>
    <row r="1756" spans="1:37" x14ac:dyDescent="0.3">
      <c r="A1756" s="86" t="str">
        <f t="shared" si="27"/>
        <v>SDGbaseTra_UrbAS_ERTPVAXaawhe</v>
      </c>
      <c r="B1756" s="2" t="s">
        <v>222</v>
      </c>
      <c r="C1756" s="4" t="s">
        <v>233</v>
      </c>
      <c r="D1756" s="7" t="s">
        <v>212</v>
      </c>
      <c r="E1756" t="s">
        <v>4</v>
      </c>
      <c r="F1756">
        <v>1</v>
      </c>
      <c r="G1756">
        <v>0.94</v>
      </c>
      <c r="H1756">
        <v>0.95</v>
      </c>
      <c r="I1756">
        <v>0.96</v>
      </c>
      <c r="J1756">
        <v>0.95</v>
      </c>
      <c r="K1756">
        <v>0.95</v>
      </c>
      <c r="L1756">
        <v>0.95</v>
      </c>
      <c r="M1756">
        <v>0.95</v>
      </c>
      <c r="N1756">
        <v>0.94</v>
      </c>
      <c r="O1756">
        <v>0.97</v>
      </c>
      <c r="P1756">
        <v>0.96</v>
      </c>
      <c r="Q1756">
        <v>0.94</v>
      </c>
      <c r="R1756">
        <v>0.96</v>
      </c>
      <c r="S1756">
        <v>0.96</v>
      </c>
      <c r="T1756">
        <v>0.97</v>
      </c>
      <c r="U1756">
        <v>0.97</v>
      </c>
      <c r="V1756">
        <v>0.97</v>
      </c>
      <c r="W1756">
        <v>0.97</v>
      </c>
      <c r="X1756">
        <v>0.97</v>
      </c>
      <c r="Y1756">
        <v>0.94</v>
      </c>
      <c r="Z1756">
        <v>0.9</v>
      </c>
      <c r="AA1756">
        <v>0.88</v>
      </c>
      <c r="AB1756">
        <v>0.9</v>
      </c>
      <c r="AC1756">
        <v>0.9</v>
      </c>
      <c r="AD1756">
        <v>0.9</v>
      </c>
      <c r="AE1756">
        <v>0.9</v>
      </c>
      <c r="AF1756">
        <v>0.9</v>
      </c>
      <c r="AG1756">
        <v>0.96</v>
      </c>
      <c r="AH1756">
        <v>0.95</v>
      </c>
      <c r="AI1756">
        <v>0.93</v>
      </c>
      <c r="AJ1756">
        <v>0.93</v>
      </c>
      <c r="AK1756">
        <v>0.92</v>
      </c>
    </row>
    <row r="1757" spans="1:37" x14ac:dyDescent="0.3">
      <c r="A1757" s="86" t="str">
        <f t="shared" si="27"/>
        <v>SDGbaseTra_UrbAS_ERTPVAXaamai</v>
      </c>
      <c r="B1757" s="2" t="s">
        <v>222</v>
      </c>
      <c r="C1757" s="4" t="s">
        <v>233</v>
      </c>
      <c r="D1757" s="7" t="s">
        <v>212</v>
      </c>
      <c r="E1757" t="s">
        <v>5</v>
      </c>
      <c r="F1757">
        <v>1</v>
      </c>
      <c r="G1757">
        <v>0.95</v>
      </c>
      <c r="H1757">
        <v>0.98</v>
      </c>
      <c r="I1757">
        <v>0.99</v>
      </c>
      <c r="J1757">
        <v>0.99</v>
      </c>
      <c r="K1757">
        <v>0.98</v>
      </c>
      <c r="L1757">
        <v>0.98</v>
      </c>
      <c r="M1757">
        <v>0.98</v>
      </c>
      <c r="N1757">
        <v>0.97</v>
      </c>
      <c r="O1757">
        <v>1.01</v>
      </c>
      <c r="P1757">
        <v>1.01</v>
      </c>
      <c r="Q1757">
        <v>0.98</v>
      </c>
      <c r="R1757">
        <v>1</v>
      </c>
      <c r="S1757">
        <v>0.99</v>
      </c>
      <c r="T1757">
        <v>0.99</v>
      </c>
      <c r="U1757">
        <v>1</v>
      </c>
      <c r="V1757">
        <v>0.99</v>
      </c>
      <c r="W1757">
        <v>0.99</v>
      </c>
      <c r="X1757">
        <v>0.99</v>
      </c>
      <c r="Y1757">
        <v>0.97</v>
      </c>
      <c r="Z1757">
        <v>0.94</v>
      </c>
      <c r="AA1757">
        <v>0.92</v>
      </c>
      <c r="AB1757">
        <v>0.94</v>
      </c>
      <c r="AC1757">
        <v>0.94</v>
      </c>
      <c r="AD1757">
        <v>0.93</v>
      </c>
      <c r="AE1757">
        <v>0.93</v>
      </c>
      <c r="AF1757">
        <v>0.93</v>
      </c>
      <c r="AG1757">
        <v>0.97</v>
      </c>
      <c r="AH1757">
        <v>0.93</v>
      </c>
      <c r="AI1757">
        <v>0.9</v>
      </c>
      <c r="AJ1757">
        <v>0.88</v>
      </c>
      <c r="AK1757">
        <v>0.86</v>
      </c>
    </row>
    <row r="1758" spans="1:37" x14ac:dyDescent="0.3">
      <c r="A1758" s="86" t="str">
        <f t="shared" si="27"/>
        <v>SDGbaseTra_UrbAS_ERTPVAXaaoce</v>
      </c>
      <c r="B1758" s="2" t="s">
        <v>222</v>
      </c>
      <c r="C1758" s="4" t="s">
        <v>233</v>
      </c>
      <c r="D1758" s="7" t="s">
        <v>212</v>
      </c>
      <c r="E1758" t="s">
        <v>6</v>
      </c>
      <c r="F1758">
        <v>1</v>
      </c>
      <c r="G1758">
        <v>0.93</v>
      </c>
      <c r="H1758">
        <v>0.96</v>
      </c>
      <c r="I1758">
        <v>0.98</v>
      </c>
      <c r="J1758">
        <v>0.98</v>
      </c>
      <c r="K1758">
        <v>0.98</v>
      </c>
      <c r="L1758">
        <v>0.99</v>
      </c>
      <c r="M1758">
        <v>0.99</v>
      </c>
      <c r="N1758">
        <v>0.99</v>
      </c>
      <c r="O1758">
        <v>1.03</v>
      </c>
      <c r="P1758">
        <v>1.03</v>
      </c>
      <c r="Q1758">
        <v>1.01</v>
      </c>
      <c r="R1758">
        <v>1.03</v>
      </c>
      <c r="S1758">
        <v>1.04</v>
      </c>
      <c r="T1758">
        <v>1.05</v>
      </c>
      <c r="U1758">
        <v>1.05</v>
      </c>
      <c r="V1758">
        <v>1.06</v>
      </c>
      <c r="W1758">
        <v>1.06</v>
      </c>
      <c r="X1758">
        <v>1.07</v>
      </c>
      <c r="Y1758">
        <v>1.06</v>
      </c>
      <c r="Z1758">
        <v>1.03</v>
      </c>
      <c r="AA1758">
        <v>1.01</v>
      </c>
      <c r="AB1758">
        <v>1.03</v>
      </c>
      <c r="AC1758">
        <v>1.03</v>
      </c>
      <c r="AD1758">
        <v>1.02</v>
      </c>
      <c r="AE1758">
        <v>1.02</v>
      </c>
      <c r="AF1758">
        <v>1.02</v>
      </c>
      <c r="AG1758">
        <v>1.06</v>
      </c>
      <c r="AH1758">
        <v>1.04</v>
      </c>
      <c r="AI1758">
        <v>1.01</v>
      </c>
      <c r="AJ1758">
        <v>0.99</v>
      </c>
      <c r="AK1758">
        <v>0.98</v>
      </c>
    </row>
    <row r="1759" spans="1:37" x14ac:dyDescent="0.3">
      <c r="A1759" s="86" t="str">
        <f t="shared" si="27"/>
        <v>SDGbaseTra_UrbAS_ERTPVAXaaveg</v>
      </c>
      <c r="B1759" s="2" t="s">
        <v>222</v>
      </c>
      <c r="C1759" s="4" t="s">
        <v>233</v>
      </c>
      <c r="D1759" s="7" t="s">
        <v>212</v>
      </c>
      <c r="E1759" t="s">
        <v>7</v>
      </c>
      <c r="F1759">
        <v>1</v>
      </c>
      <c r="G1759">
        <v>1</v>
      </c>
      <c r="H1759">
        <v>0.99</v>
      </c>
      <c r="I1759">
        <v>0.98</v>
      </c>
      <c r="J1759">
        <v>0.98</v>
      </c>
      <c r="K1759">
        <v>0.97</v>
      </c>
      <c r="L1759">
        <v>0.96</v>
      </c>
      <c r="M1759">
        <v>0.96</v>
      </c>
      <c r="N1759">
        <v>0.96</v>
      </c>
      <c r="O1759">
        <v>0.95</v>
      </c>
      <c r="P1759">
        <v>0.95</v>
      </c>
      <c r="Q1759">
        <v>0.94</v>
      </c>
      <c r="R1759">
        <v>0.96</v>
      </c>
      <c r="S1759">
        <v>0.96</v>
      </c>
      <c r="T1759">
        <v>0.96</v>
      </c>
      <c r="U1759">
        <v>0.97</v>
      </c>
      <c r="V1759">
        <v>0.97</v>
      </c>
      <c r="W1759">
        <v>0.97</v>
      </c>
      <c r="X1759">
        <v>0.98</v>
      </c>
      <c r="Y1759">
        <v>0.93</v>
      </c>
      <c r="Z1759">
        <v>0.9</v>
      </c>
      <c r="AA1759">
        <v>0.88</v>
      </c>
      <c r="AB1759">
        <v>0.91</v>
      </c>
      <c r="AC1759">
        <v>0.91</v>
      </c>
      <c r="AD1759">
        <v>0.91</v>
      </c>
      <c r="AE1759">
        <v>0.91</v>
      </c>
      <c r="AF1759">
        <v>0.91</v>
      </c>
      <c r="AG1759">
        <v>0.97</v>
      </c>
      <c r="AH1759">
        <v>0.97</v>
      </c>
      <c r="AI1759">
        <v>0.95</v>
      </c>
      <c r="AJ1759">
        <v>0.94</v>
      </c>
      <c r="AK1759">
        <v>0.93</v>
      </c>
    </row>
    <row r="1760" spans="1:37" x14ac:dyDescent="0.3">
      <c r="A1760" s="86" t="str">
        <f t="shared" si="27"/>
        <v>SDGbaseTra_UrbAS_ERTPVAXaaofr</v>
      </c>
      <c r="B1760" s="2" t="s">
        <v>222</v>
      </c>
      <c r="C1760" s="4" t="s">
        <v>233</v>
      </c>
      <c r="D1760" s="7" t="s">
        <v>212</v>
      </c>
      <c r="E1760" t="s">
        <v>8</v>
      </c>
      <c r="F1760">
        <v>1</v>
      </c>
      <c r="G1760">
        <v>1</v>
      </c>
      <c r="H1760">
        <v>1</v>
      </c>
      <c r="I1760">
        <v>0.99</v>
      </c>
      <c r="J1760">
        <v>0.98</v>
      </c>
      <c r="K1760">
        <v>0.97</v>
      </c>
      <c r="L1760">
        <v>0.97</v>
      </c>
      <c r="M1760">
        <v>0.97</v>
      </c>
      <c r="N1760">
        <v>0.97</v>
      </c>
      <c r="O1760">
        <v>0.98</v>
      </c>
      <c r="P1760">
        <v>0.98</v>
      </c>
      <c r="Q1760">
        <v>0.97</v>
      </c>
      <c r="R1760">
        <v>0.98</v>
      </c>
      <c r="S1760">
        <v>0.98</v>
      </c>
      <c r="T1760">
        <v>0.98</v>
      </c>
      <c r="U1760">
        <v>0.98</v>
      </c>
      <c r="V1760">
        <v>0.99</v>
      </c>
      <c r="W1760">
        <v>0.99</v>
      </c>
      <c r="X1760">
        <v>0.99</v>
      </c>
      <c r="Y1760">
        <v>0.94</v>
      </c>
      <c r="Z1760">
        <v>0.9</v>
      </c>
      <c r="AA1760">
        <v>0.88</v>
      </c>
      <c r="AB1760">
        <v>0.91</v>
      </c>
      <c r="AC1760">
        <v>0.91</v>
      </c>
      <c r="AD1760">
        <v>0.91</v>
      </c>
      <c r="AE1760">
        <v>0.91</v>
      </c>
      <c r="AF1760">
        <v>0.91</v>
      </c>
      <c r="AG1760">
        <v>0.98</v>
      </c>
      <c r="AH1760">
        <v>0.97</v>
      </c>
      <c r="AI1760">
        <v>0.95</v>
      </c>
      <c r="AJ1760">
        <v>0.94</v>
      </c>
      <c r="AK1760">
        <v>0.93</v>
      </c>
    </row>
    <row r="1761" spans="1:37" x14ac:dyDescent="0.3">
      <c r="A1761" s="86" t="str">
        <f t="shared" si="27"/>
        <v>SDGbaseTra_UrbAS_ERTPVAXaagra</v>
      </c>
      <c r="B1761" s="2" t="s">
        <v>222</v>
      </c>
      <c r="C1761" s="4" t="s">
        <v>233</v>
      </c>
      <c r="D1761" s="7" t="s">
        <v>212</v>
      </c>
      <c r="E1761" t="s">
        <v>9</v>
      </c>
      <c r="F1761">
        <v>1</v>
      </c>
      <c r="G1761">
        <v>1.02</v>
      </c>
      <c r="H1761">
        <v>1.02</v>
      </c>
      <c r="I1761">
        <v>1.01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1.02</v>
      </c>
      <c r="P1761">
        <v>1.01</v>
      </c>
      <c r="Q1761">
        <v>1</v>
      </c>
      <c r="R1761">
        <v>1.01</v>
      </c>
      <c r="S1761">
        <v>1.01</v>
      </c>
      <c r="T1761">
        <v>1.02</v>
      </c>
      <c r="U1761">
        <v>1.02</v>
      </c>
      <c r="V1761">
        <v>1.02</v>
      </c>
      <c r="W1761">
        <v>1.03</v>
      </c>
      <c r="X1761">
        <v>1.03</v>
      </c>
      <c r="Y1761">
        <v>1.01</v>
      </c>
      <c r="Z1761">
        <v>0.97</v>
      </c>
      <c r="AA1761">
        <v>0.95</v>
      </c>
      <c r="AB1761">
        <v>0.97</v>
      </c>
      <c r="AC1761">
        <v>0.97</v>
      </c>
      <c r="AD1761">
        <v>0.97</v>
      </c>
      <c r="AE1761">
        <v>0.97</v>
      </c>
      <c r="AF1761">
        <v>0.96</v>
      </c>
      <c r="AG1761">
        <v>1.01</v>
      </c>
      <c r="AH1761">
        <v>1</v>
      </c>
      <c r="AI1761">
        <v>0.97</v>
      </c>
      <c r="AJ1761">
        <v>0.96</v>
      </c>
      <c r="AK1761">
        <v>0.94</v>
      </c>
    </row>
    <row r="1762" spans="1:37" x14ac:dyDescent="0.3">
      <c r="A1762" s="86" t="str">
        <f t="shared" si="27"/>
        <v>SDGbaseTra_UrbAS_ERTPVAXaaoil</v>
      </c>
      <c r="B1762" s="2" t="s">
        <v>222</v>
      </c>
      <c r="C1762" s="4" t="s">
        <v>233</v>
      </c>
      <c r="D1762" s="7" t="s">
        <v>212</v>
      </c>
      <c r="E1762" t="s">
        <v>10</v>
      </c>
      <c r="F1762">
        <v>1</v>
      </c>
      <c r="G1762">
        <v>0.92</v>
      </c>
      <c r="H1762">
        <v>0.94</v>
      </c>
      <c r="I1762">
        <v>0.96</v>
      </c>
      <c r="J1762">
        <v>0.96</v>
      </c>
      <c r="K1762">
        <v>0.96</v>
      </c>
      <c r="L1762">
        <v>0.96</v>
      </c>
      <c r="M1762">
        <v>0.96</v>
      </c>
      <c r="N1762">
        <v>0.95</v>
      </c>
      <c r="O1762">
        <v>0.97</v>
      </c>
      <c r="P1762">
        <v>0.96</v>
      </c>
      <c r="Q1762">
        <v>0.95</v>
      </c>
      <c r="R1762">
        <v>0.98</v>
      </c>
      <c r="S1762">
        <v>0.99</v>
      </c>
      <c r="T1762">
        <v>1</v>
      </c>
      <c r="U1762">
        <v>1.01</v>
      </c>
      <c r="V1762">
        <v>1.02</v>
      </c>
      <c r="W1762">
        <v>1.03</v>
      </c>
      <c r="X1762">
        <v>1.03</v>
      </c>
      <c r="Y1762">
        <v>1</v>
      </c>
      <c r="Z1762">
        <v>0.96</v>
      </c>
      <c r="AA1762">
        <v>0.94</v>
      </c>
      <c r="AB1762">
        <v>0.97</v>
      </c>
      <c r="AC1762">
        <v>0.98</v>
      </c>
      <c r="AD1762">
        <v>0.97</v>
      </c>
      <c r="AE1762">
        <v>0.98</v>
      </c>
      <c r="AF1762">
        <v>0.98</v>
      </c>
      <c r="AG1762">
        <v>1.06</v>
      </c>
      <c r="AH1762">
        <v>1.05</v>
      </c>
      <c r="AI1762">
        <v>1.02</v>
      </c>
      <c r="AJ1762">
        <v>1.02</v>
      </c>
      <c r="AK1762">
        <v>1.01</v>
      </c>
    </row>
    <row r="1763" spans="1:37" x14ac:dyDescent="0.3">
      <c r="A1763" s="86" t="str">
        <f t="shared" si="27"/>
        <v>SDGbaseTra_UrbAS_ERTPVAXaatub</v>
      </c>
      <c r="B1763" s="2" t="s">
        <v>222</v>
      </c>
      <c r="C1763" s="4" t="s">
        <v>233</v>
      </c>
      <c r="D1763" s="7" t="s">
        <v>212</v>
      </c>
      <c r="E1763" t="s">
        <v>11</v>
      </c>
      <c r="F1763">
        <v>1</v>
      </c>
      <c r="G1763">
        <v>0.98</v>
      </c>
      <c r="H1763">
        <v>0.97</v>
      </c>
      <c r="I1763">
        <v>0.97</v>
      </c>
      <c r="J1763">
        <v>0.96</v>
      </c>
      <c r="K1763">
        <v>0.95</v>
      </c>
      <c r="L1763">
        <v>0.95</v>
      </c>
      <c r="M1763">
        <v>0.95</v>
      </c>
      <c r="N1763">
        <v>0.94</v>
      </c>
      <c r="O1763">
        <v>0.94</v>
      </c>
      <c r="P1763">
        <v>0.94</v>
      </c>
      <c r="Q1763">
        <v>0.93</v>
      </c>
      <c r="R1763">
        <v>0.95</v>
      </c>
      <c r="S1763">
        <v>0.95</v>
      </c>
      <c r="T1763">
        <v>0.96</v>
      </c>
      <c r="U1763">
        <v>0.96</v>
      </c>
      <c r="V1763">
        <v>0.96</v>
      </c>
      <c r="W1763">
        <v>0.96</v>
      </c>
      <c r="X1763">
        <v>0.96</v>
      </c>
      <c r="Y1763">
        <v>0.92</v>
      </c>
      <c r="Z1763">
        <v>0.88</v>
      </c>
      <c r="AA1763">
        <v>0.87</v>
      </c>
      <c r="AB1763">
        <v>0.89</v>
      </c>
      <c r="AC1763">
        <v>0.9</v>
      </c>
      <c r="AD1763">
        <v>0.89</v>
      </c>
      <c r="AE1763">
        <v>0.9</v>
      </c>
      <c r="AF1763">
        <v>0.89</v>
      </c>
      <c r="AG1763">
        <v>0.96</v>
      </c>
      <c r="AH1763">
        <v>0.95</v>
      </c>
      <c r="AI1763">
        <v>0.93</v>
      </c>
      <c r="AJ1763">
        <v>0.92</v>
      </c>
      <c r="AK1763">
        <v>0.91</v>
      </c>
    </row>
    <row r="1764" spans="1:37" x14ac:dyDescent="0.3">
      <c r="A1764" s="86" t="str">
        <f t="shared" si="27"/>
        <v>SDGbaseTra_UrbAS_ERTPVAXaapul</v>
      </c>
      <c r="B1764" s="2" t="s">
        <v>222</v>
      </c>
      <c r="C1764" s="4" t="s">
        <v>233</v>
      </c>
      <c r="D1764" s="7" t="s">
        <v>212</v>
      </c>
      <c r="E1764" t="s">
        <v>12</v>
      </c>
      <c r="F1764">
        <v>1</v>
      </c>
      <c r="G1764">
        <v>0.94</v>
      </c>
      <c r="H1764">
        <v>0.94</v>
      </c>
      <c r="I1764">
        <v>0.95</v>
      </c>
      <c r="J1764">
        <v>0.95</v>
      </c>
      <c r="K1764">
        <v>0.94</v>
      </c>
      <c r="L1764">
        <v>0.94</v>
      </c>
      <c r="M1764">
        <v>0.93</v>
      </c>
      <c r="N1764">
        <v>0.92</v>
      </c>
      <c r="O1764">
        <v>0.91</v>
      </c>
      <c r="P1764">
        <v>0.9</v>
      </c>
      <c r="Q1764">
        <v>0.89</v>
      </c>
      <c r="R1764">
        <v>0.91</v>
      </c>
      <c r="S1764">
        <v>0.92</v>
      </c>
      <c r="T1764">
        <v>0.92</v>
      </c>
      <c r="U1764">
        <v>0.93</v>
      </c>
      <c r="V1764">
        <v>0.93</v>
      </c>
      <c r="W1764">
        <v>0.93</v>
      </c>
      <c r="X1764">
        <v>0.93</v>
      </c>
      <c r="Y1764">
        <v>0.88</v>
      </c>
      <c r="Z1764">
        <v>0.84</v>
      </c>
      <c r="AA1764">
        <v>0.83</v>
      </c>
      <c r="AB1764">
        <v>0.86</v>
      </c>
      <c r="AC1764">
        <v>0.86</v>
      </c>
      <c r="AD1764">
        <v>0.86</v>
      </c>
      <c r="AE1764">
        <v>0.86</v>
      </c>
      <c r="AF1764">
        <v>0.86</v>
      </c>
      <c r="AG1764">
        <v>0.93</v>
      </c>
      <c r="AH1764">
        <v>0.93</v>
      </c>
      <c r="AI1764">
        <v>0.93</v>
      </c>
      <c r="AJ1764">
        <v>0.93</v>
      </c>
      <c r="AK1764">
        <v>0.93</v>
      </c>
    </row>
    <row r="1765" spans="1:37" x14ac:dyDescent="0.3">
      <c r="A1765" s="86" t="str">
        <f t="shared" si="27"/>
        <v>SDGbaseTra_UrbAS_ERTPVAXaasug</v>
      </c>
      <c r="B1765" s="2" t="s">
        <v>222</v>
      </c>
      <c r="C1765" s="4" t="s">
        <v>233</v>
      </c>
      <c r="D1765" s="7" t="s">
        <v>212</v>
      </c>
      <c r="E1765" t="s">
        <v>13</v>
      </c>
      <c r="F1765">
        <v>1</v>
      </c>
      <c r="G1765">
        <v>0.98</v>
      </c>
      <c r="H1765">
        <v>0.97</v>
      </c>
      <c r="I1765">
        <v>0.97</v>
      </c>
      <c r="J1765">
        <v>0.96</v>
      </c>
      <c r="K1765">
        <v>0.95</v>
      </c>
      <c r="L1765">
        <v>0.95</v>
      </c>
      <c r="M1765">
        <v>0.95</v>
      </c>
      <c r="N1765">
        <v>0.94</v>
      </c>
      <c r="O1765">
        <v>0.95</v>
      </c>
      <c r="P1765">
        <v>0.94</v>
      </c>
      <c r="Q1765">
        <v>0.93</v>
      </c>
      <c r="R1765">
        <v>0.94</v>
      </c>
      <c r="S1765">
        <v>0.94</v>
      </c>
      <c r="T1765">
        <v>0.94</v>
      </c>
      <c r="U1765">
        <v>0.94</v>
      </c>
      <c r="V1765">
        <v>0.94</v>
      </c>
      <c r="W1765">
        <v>0.94</v>
      </c>
      <c r="X1765">
        <v>0.95</v>
      </c>
      <c r="Y1765">
        <v>0.92</v>
      </c>
      <c r="Z1765">
        <v>0.89</v>
      </c>
      <c r="AA1765">
        <v>0.87</v>
      </c>
      <c r="AB1765">
        <v>0.88</v>
      </c>
      <c r="AC1765">
        <v>0.88</v>
      </c>
      <c r="AD1765">
        <v>0.87</v>
      </c>
      <c r="AE1765">
        <v>0.87</v>
      </c>
      <c r="AF1765">
        <v>0.86</v>
      </c>
      <c r="AG1765">
        <v>0.91</v>
      </c>
      <c r="AH1765">
        <v>0.91</v>
      </c>
      <c r="AI1765">
        <v>0.9</v>
      </c>
      <c r="AJ1765">
        <v>0.89</v>
      </c>
      <c r="AK1765">
        <v>0.89</v>
      </c>
    </row>
    <row r="1766" spans="1:37" x14ac:dyDescent="0.3">
      <c r="A1766" s="86" t="str">
        <f t="shared" si="27"/>
        <v>SDGbaseTra_UrbAS_ERTPVAXaaoth</v>
      </c>
      <c r="B1766" s="2" t="s">
        <v>222</v>
      </c>
      <c r="C1766" s="4" t="s">
        <v>233</v>
      </c>
      <c r="D1766" s="7" t="s">
        <v>212</v>
      </c>
      <c r="E1766" t="s">
        <v>14</v>
      </c>
      <c r="F1766">
        <v>1</v>
      </c>
      <c r="G1766">
        <v>0.93</v>
      </c>
      <c r="H1766">
        <v>0.96</v>
      </c>
      <c r="I1766">
        <v>0.97</v>
      </c>
      <c r="J1766">
        <v>0.96</v>
      </c>
      <c r="K1766">
        <v>0.98</v>
      </c>
      <c r="L1766">
        <v>1</v>
      </c>
      <c r="M1766">
        <v>1.02</v>
      </c>
      <c r="N1766">
        <v>1.03</v>
      </c>
      <c r="O1766">
        <v>1.1100000000000001</v>
      </c>
      <c r="P1766">
        <v>1.1200000000000001</v>
      </c>
      <c r="Q1766">
        <v>1.1200000000000001</v>
      </c>
      <c r="R1766">
        <v>1.1399999999999999</v>
      </c>
      <c r="S1766">
        <v>1.1599999999999999</v>
      </c>
      <c r="T1766">
        <v>1.18</v>
      </c>
      <c r="U1766">
        <v>1.21</v>
      </c>
      <c r="V1766">
        <v>1.24</v>
      </c>
      <c r="W1766">
        <v>1.27</v>
      </c>
      <c r="X1766">
        <v>1.31</v>
      </c>
      <c r="Y1766">
        <v>1.32</v>
      </c>
      <c r="Z1766">
        <v>1.27</v>
      </c>
      <c r="AA1766">
        <v>1.24</v>
      </c>
      <c r="AB1766">
        <v>1.26</v>
      </c>
      <c r="AC1766">
        <v>1.27</v>
      </c>
      <c r="AD1766">
        <v>1.28</v>
      </c>
      <c r="AE1766">
        <v>1.28</v>
      </c>
      <c r="AF1766">
        <v>1.29</v>
      </c>
      <c r="AG1766">
        <v>1.39</v>
      </c>
      <c r="AH1766">
        <v>1.39</v>
      </c>
      <c r="AI1766">
        <v>1.35</v>
      </c>
      <c r="AJ1766">
        <v>1.32</v>
      </c>
      <c r="AK1766">
        <v>1.28</v>
      </c>
    </row>
    <row r="1767" spans="1:37" x14ac:dyDescent="0.3">
      <c r="A1767" s="86" t="str">
        <f t="shared" si="27"/>
        <v>SDGbaseTra_UrbAS_ERTPVAXalani</v>
      </c>
      <c r="B1767" s="2" t="s">
        <v>222</v>
      </c>
      <c r="C1767" s="4" t="s">
        <v>233</v>
      </c>
      <c r="D1767" s="7" t="s">
        <v>212</v>
      </c>
      <c r="E1767" t="s">
        <v>15</v>
      </c>
      <c r="F1767">
        <v>1</v>
      </c>
      <c r="G1767">
        <v>0.79</v>
      </c>
      <c r="H1767">
        <v>0.86</v>
      </c>
      <c r="I1767">
        <v>0.86</v>
      </c>
      <c r="J1767">
        <v>0.84</v>
      </c>
      <c r="K1767">
        <v>0.87</v>
      </c>
      <c r="L1767">
        <v>0.88</v>
      </c>
      <c r="M1767">
        <v>0.88</v>
      </c>
      <c r="N1767">
        <v>0.89</v>
      </c>
      <c r="O1767">
        <v>0.94</v>
      </c>
      <c r="P1767">
        <v>0.93</v>
      </c>
      <c r="Q1767">
        <v>0.91</v>
      </c>
      <c r="R1767">
        <v>0.93</v>
      </c>
      <c r="S1767">
        <v>0.94</v>
      </c>
      <c r="T1767">
        <v>0.94</v>
      </c>
      <c r="U1767">
        <v>0.94</v>
      </c>
      <c r="V1767">
        <v>0.95</v>
      </c>
      <c r="W1767">
        <v>0.95</v>
      </c>
      <c r="X1767">
        <v>0.95</v>
      </c>
      <c r="Y1767">
        <v>0.95</v>
      </c>
      <c r="Z1767">
        <v>0.9</v>
      </c>
      <c r="AA1767">
        <v>0.84</v>
      </c>
      <c r="AB1767">
        <v>0.83</v>
      </c>
      <c r="AC1767">
        <v>0.83</v>
      </c>
      <c r="AD1767">
        <v>0.83</v>
      </c>
      <c r="AE1767">
        <v>0.83</v>
      </c>
      <c r="AF1767">
        <v>0.82</v>
      </c>
      <c r="AG1767">
        <v>0.86</v>
      </c>
      <c r="AH1767">
        <v>0.91</v>
      </c>
      <c r="AI1767">
        <v>0.94</v>
      </c>
      <c r="AJ1767">
        <v>0.96</v>
      </c>
      <c r="AK1767">
        <v>0.97</v>
      </c>
    </row>
    <row r="1768" spans="1:37" x14ac:dyDescent="0.3">
      <c r="A1768" s="86" t="str">
        <f t="shared" si="27"/>
        <v>SDGbaseTra_UrbAS_ERTPVAXafore</v>
      </c>
      <c r="B1768" s="2" t="s">
        <v>222</v>
      </c>
      <c r="C1768" s="4" t="s">
        <v>233</v>
      </c>
      <c r="D1768" s="7" t="s">
        <v>212</v>
      </c>
      <c r="E1768" t="s">
        <v>16</v>
      </c>
      <c r="F1768">
        <v>1</v>
      </c>
      <c r="G1768">
        <v>0.95</v>
      </c>
      <c r="H1768">
        <v>0.95</v>
      </c>
      <c r="I1768">
        <v>0.96</v>
      </c>
      <c r="J1768">
        <v>0.96</v>
      </c>
      <c r="K1768">
        <v>0.94</v>
      </c>
      <c r="L1768">
        <v>0.94</v>
      </c>
      <c r="M1768">
        <v>0.94</v>
      </c>
      <c r="N1768">
        <v>0.94</v>
      </c>
      <c r="O1768">
        <v>0.95</v>
      </c>
      <c r="P1768">
        <v>0.94</v>
      </c>
      <c r="Q1768">
        <v>0.93</v>
      </c>
      <c r="R1768">
        <v>0.94</v>
      </c>
      <c r="S1768">
        <v>0.94</v>
      </c>
      <c r="T1768">
        <v>0.95</v>
      </c>
      <c r="U1768">
        <v>0.96</v>
      </c>
      <c r="V1768">
        <v>0.96</v>
      </c>
      <c r="W1768">
        <v>0.97</v>
      </c>
      <c r="X1768">
        <v>0.98</v>
      </c>
      <c r="Y1768">
        <v>0.94</v>
      </c>
      <c r="Z1768">
        <v>0.89</v>
      </c>
      <c r="AA1768">
        <v>0.87</v>
      </c>
      <c r="AB1768">
        <v>0.89</v>
      </c>
      <c r="AC1768">
        <v>0.89</v>
      </c>
      <c r="AD1768">
        <v>0.89</v>
      </c>
      <c r="AE1768">
        <v>0.89</v>
      </c>
      <c r="AF1768">
        <v>0.88</v>
      </c>
      <c r="AG1768">
        <v>0.94</v>
      </c>
      <c r="AH1768">
        <v>0.94</v>
      </c>
      <c r="AI1768">
        <v>0.93</v>
      </c>
      <c r="AJ1768">
        <v>0.93</v>
      </c>
      <c r="AK1768">
        <v>0.93</v>
      </c>
    </row>
    <row r="1769" spans="1:37" x14ac:dyDescent="0.3">
      <c r="A1769" s="86" t="str">
        <f t="shared" si="27"/>
        <v>SDGbaseTra_UrbAS_ERTPVAXafish</v>
      </c>
      <c r="B1769" s="2" t="s">
        <v>222</v>
      </c>
      <c r="C1769" s="4" t="s">
        <v>233</v>
      </c>
      <c r="D1769" s="7" t="s">
        <v>212</v>
      </c>
      <c r="E1769" t="s">
        <v>17</v>
      </c>
      <c r="F1769">
        <v>1</v>
      </c>
      <c r="G1769">
        <v>0.93</v>
      </c>
      <c r="H1769">
        <v>0.94</v>
      </c>
      <c r="I1769">
        <v>0.92</v>
      </c>
      <c r="J1769">
        <v>0.9</v>
      </c>
      <c r="K1769">
        <v>0.91</v>
      </c>
      <c r="L1769">
        <v>0.91</v>
      </c>
      <c r="M1769">
        <v>0.91</v>
      </c>
      <c r="N1769">
        <v>0.91</v>
      </c>
      <c r="O1769">
        <v>0.95</v>
      </c>
      <c r="P1769">
        <v>0.95</v>
      </c>
      <c r="Q1769">
        <v>0.94</v>
      </c>
      <c r="R1769">
        <v>0.94</v>
      </c>
      <c r="S1769">
        <v>0.95</v>
      </c>
      <c r="T1769">
        <v>0.95</v>
      </c>
      <c r="U1769">
        <v>0.95</v>
      </c>
      <c r="V1769">
        <v>0.95</v>
      </c>
      <c r="W1769">
        <v>0.96</v>
      </c>
      <c r="X1769">
        <v>0.96</v>
      </c>
      <c r="Y1769">
        <v>0.98</v>
      </c>
      <c r="Z1769">
        <v>0.96</v>
      </c>
      <c r="AA1769">
        <v>0.92</v>
      </c>
      <c r="AB1769">
        <v>0.9</v>
      </c>
      <c r="AC1769">
        <v>0.89</v>
      </c>
      <c r="AD1769">
        <v>0.88</v>
      </c>
      <c r="AE1769">
        <v>0.88</v>
      </c>
      <c r="AF1769">
        <v>0.87</v>
      </c>
      <c r="AG1769">
        <v>0.88</v>
      </c>
      <c r="AH1769">
        <v>0.89</v>
      </c>
      <c r="AI1769">
        <v>0.9</v>
      </c>
      <c r="AJ1769">
        <v>0.91</v>
      </c>
      <c r="AK1769">
        <v>0.92</v>
      </c>
    </row>
    <row r="1770" spans="1:37" x14ac:dyDescent="0.3">
      <c r="A1770" s="86" t="str">
        <f t="shared" si="27"/>
        <v>SDGbaseTra_UrbAS_ERTPVAXacoal</v>
      </c>
      <c r="B1770" s="2" t="s">
        <v>222</v>
      </c>
      <c r="C1770" s="4" t="s">
        <v>233</v>
      </c>
      <c r="D1770" s="7" t="s">
        <v>212</v>
      </c>
      <c r="E1770" t="s">
        <v>18</v>
      </c>
      <c r="F1770">
        <v>1</v>
      </c>
      <c r="G1770">
        <v>1.03</v>
      </c>
      <c r="H1770">
        <v>1.05</v>
      </c>
      <c r="I1770">
        <v>1.04</v>
      </c>
      <c r="J1770">
        <v>1.04</v>
      </c>
      <c r="K1770">
        <v>1.04</v>
      </c>
      <c r="L1770">
        <v>1.05</v>
      </c>
      <c r="M1770">
        <v>1.06</v>
      </c>
      <c r="N1770">
        <v>1.06</v>
      </c>
      <c r="O1770">
        <v>1.1100000000000001</v>
      </c>
      <c r="P1770">
        <v>1.1299999999999999</v>
      </c>
      <c r="Q1770">
        <v>1.1299999999999999</v>
      </c>
      <c r="R1770">
        <v>1.1399999999999999</v>
      </c>
      <c r="S1770">
        <v>1.1399999999999999</v>
      </c>
      <c r="T1770">
        <v>1.1499999999999999</v>
      </c>
      <c r="U1770">
        <v>1.1599999999999999</v>
      </c>
      <c r="V1770">
        <v>1.1499999999999999</v>
      </c>
      <c r="W1770">
        <v>1.1599999999999999</v>
      </c>
      <c r="X1770">
        <v>1.17</v>
      </c>
      <c r="Y1770">
        <v>1.2</v>
      </c>
      <c r="Z1770">
        <v>1.21</v>
      </c>
      <c r="AA1770">
        <v>1.21</v>
      </c>
      <c r="AB1770">
        <v>1.22</v>
      </c>
      <c r="AC1770">
        <v>1.23</v>
      </c>
      <c r="AD1770">
        <v>1.25</v>
      </c>
      <c r="AE1770">
        <v>1.26</v>
      </c>
      <c r="AF1770">
        <v>1.28</v>
      </c>
      <c r="AG1770">
        <v>1.31</v>
      </c>
      <c r="AH1770">
        <v>1.34</v>
      </c>
      <c r="AI1770">
        <v>1.38</v>
      </c>
      <c r="AJ1770">
        <v>1.47</v>
      </c>
      <c r="AK1770">
        <v>1.63</v>
      </c>
    </row>
    <row r="1771" spans="1:37" x14ac:dyDescent="0.3">
      <c r="A1771" s="86" t="str">
        <f t="shared" si="27"/>
        <v>SDGbaseTra_UrbAS_ERTPVAXagold</v>
      </c>
      <c r="B1771" s="2" t="s">
        <v>222</v>
      </c>
      <c r="C1771" s="4" t="s">
        <v>233</v>
      </c>
      <c r="D1771" s="7" t="s">
        <v>212</v>
      </c>
      <c r="E1771" t="s">
        <v>19</v>
      </c>
      <c r="F1771">
        <v>1</v>
      </c>
      <c r="G1771">
        <v>0.98</v>
      </c>
      <c r="H1771">
        <v>1.01</v>
      </c>
      <c r="I1771">
        <v>1.01</v>
      </c>
      <c r="J1771">
        <v>1.01</v>
      </c>
      <c r="K1771">
        <v>1.02</v>
      </c>
      <c r="L1771">
        <v>1.03</v>
      </c>
      <c r="M1771">
        <v>1.06</v>
      </c>
      <c r="N1771">
        <v>1.08</v>
      </c>
      <c r="O1771">
        <v>1.17</v>
      </c>
      <c r="P1771">
        <v>1.2</v>
      </c>
      <c r="Q1771">
        <v>1.21</v>
      </c>
      <c r="R1771">
        <v>1.21</v>
      </c>
      <c r="S1771">
        <v>1.23</v>
      </c>
      <c r="T1771">
        <v>1.24</v>
      </c>
      <c r="U1771">
        <v>1.25</v>
      </c>
      <c r="V1771">
        <v>1.26</v>
      </c>
      <c r="W1771">
        <v>1.28</v>
      </c>
      <c r="X1771">
        <v>1.3</v>
      </c>
      <c r="Y1771">
        <v>1.32</v>
      </c>
      <c r="Z1771">
        <v>1.33</v>
      </c>
      <c r="AA1771">
        <v>1.35</v>
      </c>
      <c r="AB1771">
        <v>1.36</v>
      </c>
      <c r="AC1771">
        <v>1.37</v>
      </c>
      <c r="AD1771">
        <v>1.37</v>
      </c>
      <c r="AE1771">
        <v>1.38</v>
      </c>
      <c r="AF1771">
        <v>1.38</v>
      </c>
      <c r="AG1771">
        <v>1.35</v>
      </c>
      <c r="AH1771">
        <v>1.28</v>
      </c>
      <c r="AI1771">
        <v>1.19</v>
      </c>
      <c r="AJ1771">
        <v>1.1100000000000001</v>
      </c>
      <c r="AK1771">
        <v>1.02</v>
      </c>
    </row>
    <row r="1772" spans="1:37" x14ac:dyDescent="0.3">
      <c r="A1772" s="86" t="str">
        <f t="shared" si="27"/>
        <v>SDGbaseTra_UrbAS_ERTPVAXangas</v>
      </c>
      <c r="B1772" s="2" t="s">
        <v>222</v>
      </c>
      <c r="C1772" s="4" t="s">
        <v>233</v>
      </c>
      <c r="D1772" s="7" t="s">
        <v>212</v>
      </c>
      <c r="E1772" t="s">
        <v>20</v>
      </c>
      <c r="F1772">
        <v>1</v>
      </c>
      <c r="G1772">
        <v>1.05</v>
      </c>
      <c r="H1772">
        <v>1.07</v>
      </c>
      <c r="I1772">
        <v>1.05</v>
      </c>
      <c r="J1772">
        <v>1.04</v>
      </c>
      <c r="K1772">
        <v>1.05</v>
      </c>
      <c r="L1772">
        <v>1.06</v>
      </c>
      <c r="M1772">
        <v>1.07</v>
      </c>
      <c r="N1772">
        <v>1.08</v>
      </c>
      <c r="O1772">
        <v>1.1499999999999999</v>
      </c>
      <c r="P1772">
        <v>1.17</v>
      </c>
      <c r="Q1772">
        <v>1.17</v>
      </c>
      <c r="R1772">
        <v>1.18</v>
      </c>
      <c r="S1772">
        <v>1.18</v>
      </c>
      <c r="T1772">
        <v>1.19</v>
      </c>
      <c r="U1772">
        <v>1.19</v>
      </c>
      <c r="V1772">
        <v>1.19</v>
      </c>
      <c r="W1772">
        <v>1.2</v>
      </c>
      <c r="X1772">
        <v>1.2</v>
      </c>
      <c r="Y1772">
        <v>1.2</v>
      </c>
      <c r="Z1772">
        <v>1.17</v>
      </c>
      <c r="AA1772">
        <v>1.1399999999999999</v>
      </c>
      <c r="AB1772">
        <v>1.1499999999999999</v>
      </c>
      <c r="AC1772">
        <v>1.1499999999999999</v>
      </c>
      <c r="AD1772">
        <v>1.1499999999999999</v>
      </c>
      <c r="AE1772">
        <v>1.1499999999999999</v>
      </c>
      <c r="AF1772">
        <v>1.1399999999999999</v>
      </c>
      <c r="AG1772">
        <v>1.18</v>
      </c>
      <c r="AH1772">
        <v>1.18</v>
      </c>
      <c r="AI1772">
        <v>1.1499999999999999</v>
      </c>
      <c r="AJ1772">
        <v>1.1399999999999999</v>
      </c>
      <c r="AK1772">
        <v>1.1200000000000001</v>
      </c>
    </row>
    <row r="1773" spans="1:37" x14ac:dyDescent="0.3">
      <c r="A1773" s="86" t="str">
        <f t="shared" si="27"/>
        <v>SDGbaseTra_UrbAS_ERTPVAXapgm</v>
      </c>
      <c r="B1773" s="2" t="s">
        <v>222</v>
      </c>
      <c r="C1773" s="4" t="s">
        <v>233</v>
      </c>
      <c r="D1773" s="7" t="s">
        <v>212</v>
      </c>
      <c r="E1773" t="s">
        <v>21</v>
      </c>
      <c r="F1773">
        <v>1</v>
      </c>
      <c r="G1773">
        <v>0.69</v>
      </c>
      <c r="H1773">
        <v>0.82</v>
      </c>
      <c r="I1773">
        <v>0.95</v>
      </c>
      <c r="J1773">
        <v>1.04</v>
      </c>
      <c r="K1773">
        <v>1.08</v>
      </c>
      <c r="L1773">
        <v>1.0900000000000001</v>
      </c>
      <c r="M1773">
        <v>1.01</v>
      </c>
      <c r="N1773">
        <v>0.97</v>
      </c>
      <c r="O1773">
        <v>0.95</v>
      </c>
      <c r="P1773">
        <v>0.94</v>
      </c>
      <c r="Q1773">
        <v>0.94</v>
      </c>
      <c r="R1773">
        <v>0.97</v>
      </c>
      <c r="S1773">
        <v>0.98</v>
      </c>
      <c r="T1773">
        <v>0.99</v>
      </c>
      <c r="U1773">
        <v>0.99</v>
      </c>
      <c r="V1773">
        <v>1</v>
      </c>
      <c r="W1773">
        <v>1</v>
      </c>
      <c r="X1773">
        <v>1</v>
      </c>
      <c r="Y1773">
        <v>0.95</v>
      </c>
      <c r="Z1773">
        <v>0.91</v>
      </c>
      <c r="AA1773">
        <v>0.9</v>
      </c>
      <c r="AB1773">
        <v>1.28</v>
      </c>
      <c r="AC1773">
        <v>1.39</v>
      </c>
      <c r="AD1773">
        <v>1.35</v>
      </c>
      <c r="AE1773">
        <v>1.3</v>
      </c>
      <c r="AF1773">
        <v>1.25</v>
      </c>
      <c r="AG1773">
        <v>1.29</v>
      </c>
      <c r="AH1773">
        <v>1.49</v>
      </c>
      <c r="AI1773">
        <v>1.62</v>
      </c>
      <c r="AJ1773">
        <v>1.64</v>
      </c>
      <c r="AK1773">
        <v>1.64</v>
      </c>
    </row>
    <row r="1774" spans="1:37" x14ac:dyDescent="0.3">
      <c r="A1774" s="86" t="str">
        <f t="shared" si="27"/>
        <v>SDGbaseTra_UrbAS_ERTPVAXamore</v>
      </c>
      <c r="B1774" s="2" t="s">
        <v>222</v>
      </c>
      <c r="C1774" s="4" t="s">
        <v>233</v>
      </c>
      <c r="D1774" s="7" t="s">
        <v>212</v>
      </c>
      <c r="E1774" t="s">
        <v>22</v>
      </c>
      <c r="F1774">
        <v>1</v>
      </c>
      <c r="G1774">
        <v>1.06</v>
      </c>
      <c r="H1774">
        <v>1.07</v>
      </c>
      <c r="I1774">
        <v>1.06</v>
      </c>
      <c r="J1774">
        <v>1.06</v>
      </c>
      <c r="K1774">
        <v>1.06</v>
      </c>
      <c r="L1774">
        <v>1.05</v>
      </c>
      <c r="M1774">
        <v>1.06</v>
      </c>
      <c r="N1774">
        <v>1.06</v>
      </c>
      <c r="O1774">
        <v>1.0900000000000001</v>
      </c>
      <c r="P1774">
        <v>1.08</v>
      </c>
      <c r="Q1774">
        <v>1.07</v>
      </c>
      <c r="R1774">
        <v>1.07</v>
      </c>
      <c r="S1774">
        <v>1.06</v>
      </c>
      <c r="T1774">
        <v>1.05</v>
      </c>
      <c r="U1774">
        <v>1.05</v>
      </c>
      <c r="V1774">
        <v>1.05</v>
      </c>
      <c r="W1774">
        <v>1.05</v>
      </c>
      <c r="X1774">
        <v>1.05</v>
      </c>
      <c r="Y1774">
        <v>1.02</v>
      </c>
      <c r="Z1774">
        <v>0.98</v>
      </c>
      <c r="AA1774">
        <v>0.97</v>
      </c>
      <c r="AB1774">
        <v>0.97</v>
      </c>
      <c r="AC1774">
        <v>0.96</v>
      </c>
      <c r="AD1774">
        <v>0.96</v>
      </c>
      <c r="AE1774">
        <v>0.95</v>
      </c>
      <c r="AF1774">
        <v>0.95</v>
      </c>
      <c r="AG1774">
        <v>0.97</v>
      </c>
      <c r="AH1774">
        <v>0.97</v>
      </c>
      <c r="AI1774">
        <v>0.94</v>
      </c>
      <c r="AJ1774">
        <v>0.93</v>
      </c>
      <c r="AK1774">
        <v>0.91</v>
      </c>
    </row>
    <row r="1775" spans="1:37" x14ac:dyDescent="0.3">
      <c r="A1775" s="86" t="str">
        <f t="shared" si="27"/>
        <v>SDGbaseTra_UrbAS_ERTPVAXamine</v>
      </c>
      <c r="B1775" s="2" t="s">
        <v>222</v>
      </c>
      <c r="C1775" s="4" t="s">
        <v>233</v>
      </c>
      <c r="D1775" s="7" t="s">
        <v>212</v>
      </c>
      <c r="E1775" t="s">
        <v>23</v>
      </c>
      <c r="F1775">
        <v>1</v>
      </c>
      <c r="G1775">
        <v>1.03</v>
      </c>
      <c r="H1775">
        <v>1.04</v>
      </c>
      <c r="I1775">
        <v>1.05</v>
      </c>
      <c r="J1775">
        <v>1.08</v>
      </c>
      <c r="K1775">
        <v>1.07</v>
      </c>
      <c r="L1775">
        <v>1.06</v>
      </c>
      <c r="M1775">
        <v>1.06</v>
      </c>
      <c r="N1775">
        <v>1.05</v>
      </c>
      <c r="O1775">
        <v>1.06</v>
      </c>
      <c r="P1775">
        <v>1.05</v>
      </c>
      <c r="Q1775">
        <v>1.04</v>
      </c>
      <c r="R1775">
        <v>1.04</v>
      </c>
      <c r="S1775">
        <v>1.04</v>
      </c>
      <c r="T1775">
        <v>1.03</v>
      </c>
      <c r="U1775">
        <v>1.03</v>
      </c>
      <c r="V1775">
        <v>1.04</v>
      </c>
      <c r="W1775">
        <v>1.04</v>
      </c>
      <c r="X1775">
        <v>1.05</v>
      </c>
      <c r="Y1775">
        <v>1.02</v>
      </c>
      <c r="Z1775">
        <v>0.98</v>
      </c>
      <c r="AA1775">
        <v>0.96</v>
      </c>
      <c r="AB1775">
        <v>0.95</v>
      </c>
      <c r="AC1775">
        <v>0.95</v>
      </c>
      <c r="AD1775">
        <v>0.94</v>
      </c>
      <c r="AE1775">
        <v>0.94</v>
      </c>
      <c r="AF1775">
        <v>0.94</v>
      </c>
      <c r="AG1775">
        <v>0.98</v>
      </c>
      <c r="AH1775">
        <v>0.99</v>
      </c>
      <c r="AI1775">
        <v>0.99</v>
      </c>
      <c r="AJ1775">
        <v>0.99</v>
      </c>
      <c r="AK1775">
        <v>0.99</v>
      </c>
    </row>
    <row r="1776" spans="1:37" x14ac:dyDescent="0.3">
      <c r="A1776" s="86" t="str">
        <f t="shared" si="27"/>
        <v>SDGbaseTra_UrbAS_ERTPVAXameat</v>
      </c>
      <c r="B1776" s="2" t="s">
        <v>222</v>
      </c>
      <c r="C1776" s="4" t="s">
        <v>233</v>
      </c>
      <c r="D1776" s="7" t="s">
        <v>212</v>
      </c>
      <c r="E1776" t="s">
        <v>24</v>
      </c>
      <c r="F1776">
        <v>1</v>
      </c>
      <c r="G1776">
        <v>0.96</v>
      </c>
      <c r="H1776">
        <v>0.93</v>
      </c>
      <c r="I1776">
        <v>0.92</v>
      </c>
      <c r="J1776">
        <v>0.91</v>
      </c>
      <c r="K1776">
        <v>0.91</v>
      </c>
      <c r="L1776">
        <v>0.91</v>
      </c>
      <c r="M1776">
        <v>0.91</v>
      </c>
      <c r="N1776">
        <v>0.91</v>
      </c>
      <c r="O1776">
        <v>0.91</v>
      </c>
      <c r="P1776">
        <v>0.92</v>
      </c>
      <c r="Q1776">
        <v>0.92</v>
      </c>
      <c r="R1776">
        <v>0.94</v>
      </c>
      <c r="S1776">
        <v>0.95</v>
      </c>
      <c r="T1776">
        <v>0.95</v>
      </c>
      <c r="U1776">
        <v>0.95</v>
      </c>
      <c r="V1776">
        <v>0.96</v>
      </c>
      <c r="W1776">
        <v>0.96</v>
      </c>
      <c r="X1776">
        <v>0.96</v>
      </c>
      <c r="Y1776">
        <v>0.93</v>
      </c>
      <c r="Z1776">
        <v>0.9</v>
      </c>
      <c r="AA1776">
        <v>0.88</v>
      </c>
      <c r="AB1776">
        <v>0.88</v>
      </c>
      <c r="AC1776">
        <v>0.87</v>
      </c>
      <c r="AD1776">
        <v>0.86</v>
      </c>
      <c r="AE1776">
        <v>0.85</v>
      </c>
      <c r="AF1776">
        <v>0.85</v>
      </c>
      <c r="AG1776">
        <v>0.89</v>
      </c>
      <c r="AH1776">
        <v>0.9</v>
      </c>
      <c r="AI1776">
        <v>0.9</v>
      </c>
      <c r="AJ1776">
        <v>0.91</v>
      </c>
      <c r="AK1776">
        <v>0.92</v>
      </c>
    </row>
    <row r="1777" spans="1:37" x14ac:dyDescent="0.3">
      <c r="A1777" s="86" t="str">
        <f t="shared" si="27"/>
        <v>SDGbaseTra_UrbAS_ERTPVAXapfis</v>
      </c>
      <c r="B1777" s="2" t="s">
        <v>222</v>
      </c>
      <c r="C1777" s="4" t="s">
        <v>233</v>
      </c>
      <c r="D1777" s="7" t="s">
        <v>212</v>
      </c>
      <c r="E1777" t="s">
        <v>25</v>
      </c>
      <c r="F1777">
        <v>1</v>
      </c>
      <c r="G1777">
        <v>1</v>
      </c>
      <c r="H1777">
        <v>0.99</v>
      </c>
      <c r="I1777">
        <v>0.98</v>
      </c>
      <c r="J1777">
        <v>0.96</v>
      </c>
      <c r="K1777">
        <v>0.95</v>
      </c>
      <c r="L1777">
        <v>0.95</v>
      </c>
      <c r="M1777">
        <v>0.95</v>
      </c>
      <c r="N1777">
        <v>0.95</v>
      </c>
      <c r="O1777">
        <v>0.96</v>
      </c>
      <c r="P1777">
        <v>0.96</v>
      </c>
      <c r="Q1777">
        <v>0.95</v>
      </c>
      <c r="R1777">
        <v>0.96</v>
      </c>
      <c r="S1777">
        <v>0.97</v>
      </c>
      <c r="T1777">
        <v>0.97</v>
      </c>
      <c r="U1777">
        <v>0.98</v>
      </c>
      <c r="V1777">
        <v>0.98</v>
      </c>
      <c r="W1777">
        <v>0.98</v>
      </c>
      <c r="X1777">
        <v>0.99</v>
      </c>
      <c r="Y1777">
        <v>0.97</v>
      </c>
      <c r="Z1777">
        <v>0.93</v>
      </c>
      <c r="AA1777">
        <v>0.91</v>
      </c>
      <c r="AB1777">
        <v>0.92</v>
      </c>
      <c r="AC1777">
        <v>0.92</v>
      </c>
      <c r="AD1777">
        <v>0.91</v>
      </c>
      <c r="AE1777">
        <v>0.91</v>
      </c>
      <c r="AF1777">
        <v>0.91</v>
      </c>
      <c r="AG1777">
        <v>0.95</v>
      </c>
      <c r="AH1777">
        <v>0.95</v>
      </c>
      <c r="AI1777">
        <v>0.93</v>
      </c>
      <c r="AJ1777">
        <v>0.92</v>
      </c>
      <c r="AK1777">
        <v>0.92</v>
      </c>
    </row>
    <row r="1778" spans="1:37" x14ac:dyDescent="0.3">
      <c r="A1778" s="86" t="str">
        <f t="shared" si="27"/>
        <v>SDGbaseTra_UrbAS_ERTPVAXavege</v>
      </c>
      <c r="B1778" s="2" t="s">
        <v>222</v>
      </c>
      <c r="C1778" s="4" t="s">
        <v>233</v>
      </c>
      <c r="D1778" s="7" t="s">
        <v>212</v>
      </c>
      <c r="E1778" t="s">
        <v>26</v>
      </c>
      <c r="F1778">
        <v>1</v>
      </c>
      <c r="G1778">
        <v>0.98</v>
      </c>
      <c r="H1778">
        <v>0.98</v>
      </c>
      <c r="I1778">
        <v>0.97</v>
      </c>
      <c r="J1778">
        <v>0.96</v>
      </c>
      <c r="K1778">
        <v>0.95</v>
      </c>
      <c r="L1778">
        <v>0.96</v>
      </c>
      <c r="M1778">
        <v>0.96</v>
      </c>
      <c r="N1778">
        <v>0.96</v>
      </c>
      <c r="O1778">
        <v>0.97</v>
      </c>
      <c r="P1778">
        <v>0.97</v>
      </c>
      <c r="Q1778">
        <v>0.96</v>
      </c>
      <c r="R1778">
        <v>0.97</v>
      </c>
      <c r="S1778">
        <v>0.98</v>
      </c>
      <c r="T1778">
        <v>0.98</v>
      </c>
      <c r="U1778">
        <v>0.99</v>
      </c>
      <c r="V1778">
        <v>0.99</v>
      </c>
      <c r="W1778">
        <v>0.99</v>
      </c>
      <c r="X1778">
        <v>0.99</v>
      </c>
      <c r="Y1778">
        <v>0.97</v>
      </c>
      <c r="Z1778">
        <v>0.92</v>
      </c>
      <c r="AA1778">
        <v>0.89</v>
      </c>
      <c r="AB1778">
        <v>0.9</v>
      </c>
      <c r="AC1778">
        <v>0.91</v>
      </c>
      <c r="AD1778">
        <v>0.9</v>
      </c>
      <c r="AE1778">
        <v>0.9</v>
      </c>
      <c r="AF1778">
        <v>0.9</v>
      </c>
      <c r="AG1778">
        <v>0.96</v>
      </c>
      <c r="AH1778">
        <v>0.97</v>
      </c>
      <c r="AI1778">
        <v>0.95</v>
      </c>
      <c r="AJ1778">
        <v>0.95</v>
      </c>
      <c r="AK1778">
        <v>0.94</v>
      </c>
    </row>
    <row r="1779" spans="1:37" x14ac:dyDescent="0.3">
      <c r="A1779" s="86" t="str">
        <f t="shared" si="27"/>
        <v>SDGbaseTra_UrbAS_ERTPVAXafats</v>
      </c>
      <c r="B1779" s="2" t="s">
        <v>222</v>
      </c>
      <c r="C1779" s="4" t="s">
        <v>233</v>
      </c>
      <c r="D1779" s="7" t="s">
        <v>212</v>
      </c>
      <c r="E1779" t="s">
        <v>27</v>
      </c>
      <c r="F1779">
        <v>1</v>
      </c>
      <c r="G1779">
        <v>0.97</v>
      </c>
      <c r="H1779">
        <v>0.96</v>
      </c>
      <c r="I1779">
        <v>0.93</v>
      </c>
      <c r="J1779">
        <v>0.91</v>
      </c>
      <c r="K1779">
        <v>0.91</v>
      </c>
      <c r="L1779">
        <v>0.91</v>
      </c>
      <c r="M1779">
        <v>0.91</v>
      </c>
      <c r="N1779">
        <v>0.91</v>
      </c>
      <c r="O1779">
        <v>1</v>
      </c>
      <c r="P1779">
        <v>0.98</v>
      </c>
      <c r="Q1779">
        <v>0.95</v>
      </c>
      <c r="R1779">
        <v>0.94</v>
      </c>
      <c r="S1779">
        <v>0.93</v>
      </c>
      <c r="T1779">
        <v>0.92</v>
      </c>
      <c r="U1779">
        <v>0.92</v>
      </c>
      <c r="V1779">
        <v>0.91</v>
      </c>
      <c r="W1779">
        <v>0.91</v>
      </c>
      <c r="X1779">
        <v>0.91</v>
      </c>
      <c r="Y1779">
        <v>0.96</v>
      </c>
      <c r="Z1779">
        <v>0.94</v>
      </c>
      <c r="AA1779">
        <v>0.89</v>
      </c>
      <c r="AB1779">
        <v>0.86</v>
      </c>
      <c r="AC1779">
        <v>0.84</v>
      </c>
      <c r="AD1779">
        <v>0.83</v>
      </c>
      <c r="AE1779">
        <v>0.81</v>
      </c>
      <c r="AF1779">
        <v>0.8</v>
      </c>
      <c r="AG1779">
        <v>0.8</v>
      </c>
      <c r="AH1779">
        <v>0.8</v>
      </c>
      <c r="AI1779">
        <v>0.81</v>
      </c>
      <c r="AJ1779">
        <v>0.82</v>
      </c>
      <c r="AK1779">
        <v>0.83</v>
      </c>
    </row>
    <row r="1780" spans="1:37" x14ac:dyDescent="0.3">
      <c r="A1780" s="86" t="str">
        <f t="shared" si="27"/>
        <v>SDGbaseTra_UrbAS_ERTPVAXadair</v>
      </c>
      <c r="B1780" s="2" t="s">
        <v>222</v>
      </c>
      <c r="C1780" s="4" t="s">
        <v>233</v>
      </c>
      <c r="D1780" s="7" t="s">
        <v>212</v>
      </c>
      <c r="E1780" t="s">
        <v>28</v>
      </c>
      <c r="F1780">
        <v>1</v>
      </c>
      <c r="G1780">
        <v>0.99</v>
      </c>
      <c r="H1780">
        <v>0.98</v>
      </c>
      <c r="I1780">
        <v>0.96</v>
      </c>
      <c r="J1780">
        <v>0.95</v>
      </c>
      <c r="K1780">
        <v>0.95</v>
      </c>
      <c r="L1780">
        <v>0.95</v>
      </c>
      <c r="M1780">
        <v>0.95</v>
      </c>
      <c r="N1780">
        <v>0.95</v>
      </c>
      <c r="O1780">
        <v>0.96</v>
      </c>
      <c r="P1780">
        <v>0.96</v>
      </c>
      <c r="Q1780">
        <v>0.95</v>
      </c>
      <c r="R1780">
        <v>0.97</v>
      </c>
      <c r="S1780">
        <v>0.97</v>
      </c>
      <c r="T1780">
        <v>0.98</v>
      </c>
      <c r="U1780">
        <v>0.98</v>
      </c>
      <c r="V1780">
        <v>0.99</v>
      </c>
      <c r="W1780">
        <v>0.99</v>
      </c>
      <c r="X1780">
        <v>0.99</v>
      </c>
      <c r="Y1780">
        <v>0.96</v>
      </c>
      <c r="Z1780">
        <v>0.92</v>
      </c>
      <c r="AA1780">
        <v>0.89</v>
      </c>
      <c r="AB1780">
        <v>0.9</v>
      </c>
      <c r="AC1780">
        <v>0.91</v>
      </c>
      <c r="AD1780">
        <v>0.9</v>
      </c>
      <c r="AE1780">
        <v>0.9</v>
      </c>
      <c r="AF1780">
        <v>0.9</v>
      </c>
      <c r="AG1780">
        <v>0.96</v>
      </c>
      <c r="AH1780">
        <v>0.96</v>
      </c>
      <c r="AI1780">
        <v>0.95</v>
      </c>
      <c r="AJ1780">
        <v>0.95</v>
      </c>
      <c r="AK1780">
        <v>0.94</v>
      </c>
    </row>
    <row r="1781" spans="1:37" x14ac:dyDescent="0.3">
      <c r="A1781" s="86" t="str">
        <f t="shared" si="27"/>
        <v>SDGbaseTra_UrbAS_ERTPVAXagrai</v>
      </c>
      <c r="B1781" s="2" t="s">
        <v>222</v>
      </c>
      <c r="C1781" s="4" t="s">
        <v>233</v>
      </c>
      <c r="D1781" s="7" t="s">
        <v>212</v>
      </c>
      <c r="E1781" t="s">
        <v>29</v>
      </c>
      <c r="F1781">
        <v>1</v>
      </c>
      <c r="G1781">
        <v>1</v>
      </c>
      <c r="H1781">
        <v>0.98</v>
      </c>
      <c r="I1781">
        <v>0.97</v>
      </c>
      <c r="J1781">
        <v>0.96</v>
      </c>
      <c r="K1781">
        <v>0.94</v>
      </c>
      <c r="L1781">
        <v>0.94</v>
      </c>
      <c r="M1781">
        <v>0.93</v>
      </c>
      <c r="N1781">
        <v>0.93</v>
      </c>
      <c r="O1781">
        <v>0.93</v>
      </c>
      <c r="P1781">
        <v>0.92</v>
      </c>
      <c r="Q1781">
        <v>0.92</v>
      </c>
      <c r="R1781">
        <v>0.92</v>
      </c>
      <c r="S1781">
        <v>0.93</v>
      </c>
      <c r="T1781">
        <v>0.93</v>
      </c>
      <c r="U1781">
        <v>0.93</v>
      </c>
      <c r="V1781">
        <v>0.93</v>
      </c>
      <c r="W1781">
        <v>0.93</v>
      </c>
      <c r="X1781">
        <v>0.93</v>
      </c>
      <c r="Y1781">
        <v>0.9</v>
      </c>
      <c r="Z1781">
        <v>0.87</v>
      </c>
      <c r="AA1781">
        <v>0.85</v>
      </c>
      <c r="AB1781">
        <v>0.87</v>
      </c>
      <c r="AC1781">
        <v>0.87</v>
      </c>
      <c r="AD1781">
        <v>0.87</v>
      </c>
      <c r="AE1781">
        <v>0.87</v>
      </c>
      <c r="AF1781">
        <v>0.86</v>
      </c>
      <c r="AG1781">
        <v>0.91</v>
      </c>
      <c r="AH1781">
        <v>0.91</v>
      </c>
      <c r="AI1781">
        <v>0.89</v>
      </c>
      <c r="AJ1781">
        <v>0.89</v>
      </c>
      <c r="AK1781">
        <v>0.89</v>
      </c>
    </row>
    <row r="1782" spans="1:37" x14ac:dyDescent="0.3">
      <c r="A1782" s="86" t="str">
        <f t="shared" si="27"/>
        <v>SDGbaseTra_UrbAS_ERTPVAXastar</v>
      </c>
      <c r="B1782" s="2" t="s">
        <v>222</v>
      </c>
      <c r="C1782" s="4" t="s">
        <v>233</v>
      </c>
      <c r="D1782" s="7" t="s">
        <v>212</v>
      </c>
      <c r="E1782" t="s">
        <v>30</v>
      </c>
      <c r="F1782">
        <v>1</v>
      </c>
      <c r="G1782">
        <v>0.99</v>
      </c>
      <c r="H1782">
        <v>0.97</v>
      </c>
      <c r="I1782">
        <v>0.97</v>
      </c>
      <c r="J1782">
        <v>0.96</v>
      </c>
      <c r="K1782">
        <v>0.94</v>
      </c>
      <c r="L1782">
        <v>0.93</v>
      </c>
      <c r="M1782">
        <v>0.93</v>
      </c>
      <c r="N1782">
        <v>0.92</v>
      </c>
      <c r="O1782">
        <v>0.92</v>
      </c>
      <c r="P1782">
        <v>0.92</v>
      </c>
      <c r="Q1782">
        <v>0.91</v>
      </c>
      <c r="R1782">
        <v>0.92</v>
      </c>
      <c r="S1782">
        <v>0.92</v>
      </c>
      <c r="T1782">
        <v>0.91</v>
      </c>
      <c r="U1782">
        <v>0.91</v>
      </c>
      <c r="V1782">
        <v>0.91</v>
      </c>
      <c r="W1782">
        <v>0.91</v>
      </c>
      <c r="X1782">
        <v>0.91</v>
      </c>
      <c r="Y1782">
        <v>0.88</v>
      </c>
      <c r="Z1782">
        <v>0.85</v>
      </c>
      <c r="AA1782">
        <v>0.84</v>
      </c>
      <c r="AB1782">
        <v>0.85</v>
      </c>
      <c r="AC1782">
        <v>0.85</v>
      </c>
      <c r="AD1782">
        <v>0.84</v>
      </c>
      <c r="AE1782">
        <v>0.84</v>
      </c>
      <c r="AF1782">
        <v>0.84</v>
      </c>
      <c r="AG1782">
        <v>0.87</v>
      </c>
      <c r="AH1782">
        <v>0.84</v>
      </c>
      <c r="AI1782">
        <v>0.82</v>
      </c>
      <c r="AJ1782">
        <v>0.8</v>
      </c>
      <c r="AK1782">
        <v>0.79</v>
      </c>
    </row>
    <row r="1783" spans="1:37" x14ac:dyDescent="0.3">
      <c r="A1783" s="86" t="str">
        <f t="shared" si="27"/>
        <v>SDGbaseTra_UrbAS_ERTPVAXafeed</v>
      </c>
      <c r="B1783" s="2" t="s">
        <v>222</v>
      </c>
      <c r="C1783" s="4" t="s">
        <v>233</v>
      </c>
      <c r="D1783" s="7" t="s">
        <v>212</v>
      </c>
      <c r="E1783" t="s">
        <v>31</v>
      </c>
      <c r="F1783">
        <v>1</v>
      </c>
      <c r="G1783">
        <v>0.76</v>
      </c>
      <c r="H1783">
        <v>0.86</v>
      </c>
      <c r="I1783">
        <v>0.84</v>
      </c>
      <c r="J1783">
        <v>0.81</v>
      </c>
      <c r="K1783">
        <v>0.87</v>
      </c>
      <c r="L1783">
        <v>0.89</v>
      </c>
      <c r="M1783">
        <v>0.89</v>
      </c>
      <c r="N1783">
        <v>0.89</v>
      </c>
      <c r="O1783">
        <v>0.93</v>
      </c>
      <c r="P1783">
        <v>0.92</v>
      </c>
      <c r="Q1783">
        <v>0.91</v>
      </c>
      <c r="R1783">
        <v>0.97</v>
      </c>
      <c r="S1783">
        <v>0.98</v>
      </c>
      <c r="T1783">
        <v>0.98</v>
      </c>
      <c r="U1783">
        <v>0.98</v>
      </c>
      <c r="V1783">
        <v>0.99</v>
      </c>
      <c r="W1783">
        <v>0.99</v>
      </c>
      <c r="X1783">
        <v>0.99</v>
      </c>
      <c r="Y1783">
        <v>0.98</v>
      </c>
      <c r="Z1783">
        <v>0.89</v>
      </c>
      <c r="AA1783">
        <v>0.83</v>
      </c>
      <c r="AB1783">
        <v>0.84</v>
      </c>
      <c r="AC1783">
        <v>0.86</v>
      </c>
      <c r="AD1783">
        <v>0.86</v>
      </c>
      <c r="AE1783">
        <v>0.86</v>
      </c>
      <c r="AF1783">
        <v>0.86</v>
      </c>
      <c r="AG1783">
        <v>0.91</v>
      </c>
      <c r="AH1783">
        <v>1</v>
      </c>
      <c r="AI1783">
        <v>1.05</v>
      </c>
      <c r="AJ1783">
        <v>1.06</v>
      </c>
      <c r="AK1783">
        <v>1.05</v>
      </c>
    </row>
    <row r="1784" spans="1:37" x14ac:dyDescent="0.3">
      <c r="A1784" s="86" t="str">
        <f t="shared" si="27"/>
        <v>SDGbaseTra_UrbAS_ERTPVAXabake</v>
      </c>
      <c r="B1784" s="2" t="s">
        <v>222</v>
      </c>
      <c r="C1784" s="4" t="s">
        <v>233</v>
      </c>
      <c r="D1784" s="7" t="s">
        <v>212</v>
      </c>
      <c r="E1784" t="s">
        <v>32</v>
      </c>
      <c r="F1784">
        <v>1</v>
      </c>
      <c r="G1784">
        <v>1.01</v>
      </c>
      <c r="H1784">
        <v>1</v>
      </c>
      <c r="I1784">
        <v>1</v>
      </c>
      <c r="J1784">
        <v>0.99</v>
      </c>
      <c r="K1784">
        <v>0.98</v>
      </c>
      <c r="L1784">
        <v>0.98</v>
      </c>
      <c r="M1784">
        <v>0.98</v>
      </c>
      <c r="N1784">
        <v>0.97</v>
      </c>
      <c r="O1784">
        <v>0.97</v>
      </c>
      <c r="P1784">
        <v>0.96</v>
      </c>
      <c r="Q1784">
        <v>0.96</v>
      </c>
      <c r="R1784">
        <v>0.97</v>
      </c>
      <c r="S1784">
        <v>0.98</v>
      </c>
      <c r="T1784">
        <v>0.98</v>
      </c>
      <c r="U1784">
        <v>0.99</v>
      </c>
      <c r="V1784">
        <v>0.99</v>
      </c>
      <c r="W1784">
        <v>0.99</v>
      </c>
      <c r="X1784">
        <v>1</v>
      </c>
      <c r="Y1784">
        <v>0.96</v>
      </c>
      <c r="Z1784">
        <v>0.92</v>
      </c>
      <c r="AA1784">
        <v>0.9</v>
      </c>
      <c r="AB1784">
        <v>0.92</v>
      </c>
      <c r="AC1784">
        <v>0.93</v>
      </c>
      <c r="AD1784">
        <v>0.93</v>
      </c>
      <c r="AE1784">
        <v>0.93</v>
      </c>
      <c r="AF1784">
        <v>0.92</v>
      </c>
      <c r="AG1784">
        <v>0.98</v>
      </c>
      <c r="AH1784">
        <v>0.97</v>
      </c>
      <c r="AI1784">
        <v>0.95</v>
      </c>
      <c r="AJ1784">
        <v>0.94</v>
      </c>
      <c r="AK1784">
        <v>0.93</v>
      </c>
    </row>
    <row r="1785" spans="1:37" x14ac:dyDescent="0.3">
      <c r="A1785" s="86" t="str">
        <f t="shared" si="27"/>
        <v>SDGbaseTra_UrbAS_ERTPVAXasuga</v>
      </c>
      <c r="B1785" s="2" t="s">
        <v>222</v>
      </c>
      <c r="C1785" s="4" t="s">
        <v>233</v>
      </c>
      <c r="D1785" s="7" t="s">
        <v>212</v>
      </c>
      <c r="E1785" t="s">
        <v>33</v>
      </c>
      <c r="F1785">
        <v>1</v>
      </c>
      <c r="G1785">
        <v>1</v>
      </c>
      <c r="H1785">
        <v>1</v>
      </c>
      <c r="I1785">
        <v>0.99</v>
      </c>
      <c r="J1785">
        <v>0.98</v>
      </c>
      <c r="K1785">
        <v>0.97</v>
      </c>
      <c r="L1785">
        <v>0.97</v>
      </c>
      <c r="M1785">
        <v>0.96</v>
      </c>
      <c r="N1785">
        <v>0.96</v>
      </c>
      <c r="O1785">
        <v>0.96</v>
      </c>
      <c r="P1785">
        <v>0.95</v>
      </c>
      <c r="Q1785">
        <v>0.94</v>
      </c>
      <c r="R1785">
        <v>0.95</v>
      </c>
      <c r="S1785">
        <v>0.96</v>
      </c>
      <c r="T1785">
        <v>0.96</v>
      </c>
      <c r="U1785">
        <v>0.96</v>
      </c>
      <c r="V1785">
        <v>0.96</v>
      </c>
      <c r="W1785">
        <v>0.96</v>
      </c>
      <c r="X1785">
        <v>0.97</v>
      </c>
      <c r="Y1785">
        <v>0.94</v>
      </c>
      <c r="Z1785">
        <v>0.9</v>
      </c>
      <c r="AA1785">
        <v>0.88</v>
      </c>
      <c r="AB1785">
        <v>0.9</v>
      </c>
      <c r="AC1785">
        <v>0.9</v>
      </c>
      <c r="AD1785">
        <v>0.9</v>
      </c>
      <c r="AE1785">
        <v>0.89</v>
      </c>
      <c r="AF1785">
        <v>0.89</v>
      </c>
      <c r="AG1785">
        <v>0.94</v>
      </c>
      <c r="AH1785">
        <v>0.94</v>
      </c>
      <c r="AI1785">
        <v>0.93</v>
      </c>
      <c r="AJ1785">
        <v>0.92</v>
      </c>
      <c r="AK1785">
        <v>0.92</v>
      </c>
    </row>
    <row r="1786" spans="1:37" x14ac:dyDescent="0.3">
      <c r="A1786" s="86" t="str">
        <f t="shared" si="27"/>
        <v>SDGbaseTra_UrbAS_ERTPVAXaconf</v>
      </c>
      <c r="B1786" s="2" t="s">
        <v>222</v>
      </c>
      <c r="C1786" s="4" t="s">
        <v>233</v>
      </c>
      <c r="D1786" s="7" t="s">
        <v>212</v>
      </c>
      <c r="E1786" t="s">
        <v>34</v>
      </c>
      <c r="F1786">
        <v>1</v>
      </c>
      <c r="G1786">
        <v>1</v>
      </c>
      <c r="H1786">
        <v>1</v>
      </c>
      <c r="I1786">
        <v>0.98</v>
      </c>
      <c r="J1786">
        <v>0.96</v>
      </c>
      <c r="K1786">
        <v>0.96</v>
      </c>
      <c r="L1786">
        <v>0.97</v>
      </c>
      <c r="M1786">
        <v>0.97</v>
      </c>
      <c r="N1786">
        <v>0.97</v>
      </c>
      <c r="O1786">
        <v>0.97</v>
      </c>
      <c r="P1786">
        <v>0.97</v>
      </c>
      <c r="Q1786">
        <v>0.97</v>
      </c>
      <c r="R1786">
        <v>0.99</v>
      </c>
      <c r="S1786">
        <v>1</v>
      </c>
      <c r="T1786">
        <v>1.01</v>
      </c>
      <c r="U1786">
        <v>1.02</v>
      </c>
      <c r="V1786">
        <v>1.02</v>
      </c>
      <c r="W1786">
        <v>1.03</v>
      </c>
      <c r="X1786">
        <v>1.03</v>
      </c>
      <c r="Y1786">
        <v>1</v>
      </c>
      <c r="Z1786">
        <v>0.95</v>
      </c>
      <c r="AA1786">
        <v>0.93</v>
      </c>
      <c r="AB1786">
        <v>0.94</v>
      </c>
      <c r="AC1786">
        <v>0.95</v>
      </c>
      <c r="AD1786">
        <v>0.95</v>
      </c>
      <c r="AE1786">
        <v>0.95</v>
      </c>
      <c r="AF1786">
        <v>0.95</v>
      </c>
      <c r="AG1786">
        <v>1</v>
      </c>
      <c r="AH1786">
        <v>1</v>
      </c>
      <c r="AI1786">
        <v>0.99</v>
      </c>
      <c r="AJ1786">
        <v>0.97</v>
      </c>
      <c r="AK1786">
        <v>0.96</v>
      </c>
    </row>
    <row r="1787" spans="1:37" x14ac:dyDescent="0.3">
      <c r="A1787" s="86" t="str">
        <f t="shared" si="27"/>
        <v>SDGbaseTra_UrbAS_ERTPVAXapast</v>
      </c>
      <c r="B1787" s="2" t="s">
        <v>222</v>
      </c>
      <c r="C1787" s="4" t="s">
        <v>233</v>
      </c>
      <c r="D1787" s="7" t="s">
        <v>212</v>
      </c>
      <c r="E1787" t="s">
        <v>35</v>
      </c>
      <c r="F1787">
        <v>1</v>
      </c>
      <c r="G1787">
        <v>0.92</v>
      </c>
      <c r="H1787">
        <v>0.94</v>
      </c>
      <c r="I1787">
        <v>0.91</v>
      </c>
      <c r="J1787">
        <v>0.89</v>
      </c>
      <c r="K1787">
        <v>0.9</v>
      </c>
      <c r="L1787">
        <v>0.91</v>
      </c>
      <c r="M1787">
        <v>0.91</v>
      </c>
      <c r="N1787">
        <v>0.91</v>
      </c>
      <c r="O1787">
        <v>0.96</v>
      </c>
      <c r="P1787">
        <v>0.95</v>
      </c>
      <c r="Q1787">
        <v>0.94</v>
      </c>
      <c r="R1787">
        <v>0.96</v>
      </c>
      <c r="S1787">
        <v>0.97</v>
      </c>
      <c r="T1787">
        <v>0.97</v>
      </c>
      <c r="U1787">
        <v>0.97</v>
      </c>
      <c r="V1787">
        <v>0.98</v>
      </c>
      <c r="W1787">
        <v>0.98</v>
      </c>
      <c r="X1787">
        <v>0.98</v>
      </c>
      <c r="Y1787">
        <v>0.98</v>
      </c>
      <c r="Z1787">
        <v>0.93</v>
      </c>
      <c r="AA1787">
        <v>0.88</v>
      </c>
      <c r="AB1787">
        <v>0.87</v>
      </c>
      <c r="AC1787">
        <v>0.86</v>
      </c>
      <c r="AD1787">
        <v>0.85</v>
      </c>
      <c r="AE1787">
        <v>0.84</v>
      </c>
      <c r="AF1787">
        <v>0.83</v>
      </c>
      <c r="AG1787">
        <v>0.86</v>
      </c>
      <c r="AH1787">
        <v>0.89</v>
      </c>
      <c r="AI1787">
        <v>0.9</v>
      </c>
      <c r="AJ1787">
        <v>0.91</v>
      </c>
      <c r="AK1787">
        <v>0.91</v>
      </c>
    </row>
    <row r="1788" spans="1:37" x14ac:dyDescent="0.3">
      <c r="A1788" s="86" t="str">
        <f t="shared" si="27"/>
        <v>SDGbaseTra_UrbAS_ERTPVAXaofoo</v>
      </c>
      <c r="B1788" s="2" t="s">
        <v>222</v>
      </c>
      <c r="C1788" s="4" t="s">
        <v>233</v>
      </c>
      <c r="D1788" s="7" t="s">
        <v>212</v>
      </c>
      <c r="E1788" t="s">
        <v>36</v>
      </c>
      <c r="F1788">
        <v>1</v>
      </c>
      <c r="G1788">
        <v>0.96</v>
      </c>
      <c r="H1788">
        <v>0.96</v>
      </c>
      <c r="I1788">
        <v>0.95</v>
      </c>
      <c r="J1788">
        <v>0.94</v>
      </c>
      <c r="K1788">
        <v>0.94</v>
      </c>
      <c r="L1788">
        <v>0.94</v>
      </c>
      <c r="M1788">
        <v>0.94</v>
      </c>
      <c r="N1788">
        <v>0.94</v>
      </c>
      <c r="O1788">
        <v>0.97</v>
      </c>
      <c r="P1788">
        <v>0.96</v>
      </c>
      <c r="Q1788">
        <v>0.95</v>
      </c>
      <c r="R1788">
        <v>0.96</v>
      </c>
      <c r="S1788">
        <v>0.97</v>
      </c>
      <c r="T1788">
        <v>0.97</v>
      </c>
      <c r="U1788">
        <v>0.97</v>
      </c>
      <c r="V1788">
        <v>0.97</v>
      </c>
      <c r="W1788">
        <v>0.98</v>
      </c>
      <c r="X1788">
        <v>0.98</v>
      </c>
      <c r="Y1788">
        <v>0.94</v>
      </c>
      <c r="Z1788">
        <v>0.89</v>
      </c>
      <c r="AA1788">
        <v>0.86</v>
      </c>
      <c r="AB1788">
        <v>0.88</v>
      </c>
      <c r="AC1788">
        <v>0.89</v>
      </c>
      <c r="AD1788">
        <v>0.88</v>
      </c>
      <c r="AE1788">
        <v>0.88</v>
      </c>
      <c r="AF1788">
        <v>0.88</v>
      </c>
      <c r="AG1788">
        <v>0.94</v>
      </c>
      <c r="AH1788">
        <v>0.96</v>
      </c>
      <c r="AI1788">
        <v>0.95</v>
      </c>
      <c r="AJ1788">
        <v>0.95</v>
      </c>
      <c r="AK1788">
        <v>0.95</v>
      </c>
    </row>
    <row r="1789" spans="1:37" x14ac:dyDescent="0.3">
      <c r="A1789" s="86" t="str">
        <f t="shared" si="27"/>
        <v>SDGbaseTra_UrbAS_ERTPVAXabevt</v>
      </c>
      <c r="B1789" s="2" t="s">
        <v>222</v>
      </c>
      <c r="C1789" s="4" t="s">
        <v>233</v>
      </c>
      <c r="D1789" s="7" t="s">
        <v>212</v>
      </c>
      <c r="E1789" t="s">
        <v>37</v>
      </c>
      <c r="F1789">
        <v>1</v>
      </c>
      <c r="G1789">
        <v>0.99</v>
      </c>
      <c r="H1789">
        <v>1.01</v>
      </c>
      <c r="I1789">
        <v>0.99</v>
      </c>
      <c r="J1789">
        <v>0.97</v>
      </c>
      <c r="K1789">
        <v>0.97</v>
      </c>
      <c r="L1789">
        <v>0.98</v>
      </c>
      <c r="M1789">
        <v>0.98</v>
      </c>
      <c r="N1789">
        <v>0.97</v>
      </c>
      <c r="O1789">
        <v>1.01</v>
      </c>
      <c r="P1789">
        <v>1</v>
      </c>
      <c r="Q1789">
        <v>0.98</v>
      </c>
      <c r="R1789">
        <v>1</v>
      </c>
      <c r="S1789">
        <v>1</v>
      </c>
      <c r="T1789">
        <v>1</v>
      </c>
      <c r="U1789">
        <v>1</v>
      </c>
      <c r="V1789">
        <v>1</v>
      </c>
      <c r="W1789">
        <v>1</v>
      </c>
      <c r="X1789">
        <v>1.01</v>
      </c>
      <c r="Y1789">
        <v>1</v>
      </c>
      <c r="Z1789">
        <v>0.95</v>
      </c>
      <c r="AA1789">
        <v>0.91</v>
      </c>
      <c r="AB1789">
        <v>0.91</v>
      </c>
      <c r="AC1789">
        <v>0.91</v>
      </c>
      <c r="AD1789">
        <v>0.91</v>
      </c>
      <c r="AE1789">
        <v>0.91</v>
      </c>
      <c r="AF1789">
        <v>0.9</v>
      </c>
      <c r="AG1789">
        <v>0.94</v>
      </c>
      <c r="AH1789">
        <v>0.95</v>
      </c>
      <c r="AI1789">
        <v>0.95</v>
      </c>
      <c r="AJ1789">
        <v>0.94</v>
      </c>
      <c r="AK1789">
        <v>0.94</v>
      </c>
    </row>
    <row r="1790" spans="1:37" x14ac:dyDescent="0.3">
      <c r="A1790" s="86" t="str">
        <f t="shared" si="27"/>
        <v>SDGbaseTra_UrbAS_ERTPVAXatext</v>
      </c>
      <c r="B1790" s="2" t="s">
        <v>222</v>
      </c>
      <c r="C1790" s="4" t="s">
        <v>233</v>
      </c>
      <c r="D1790" s="7" t="s">
        <v>212</v>
      </c>
      <c r="E1790" t="s">
        <v>38</v>
      </c>
      <c r="F1790">
        <v>1</v>
      </c>
      <c r="G1790">
        <v>1.0900000000000001</v>
      </c>
      <c r="H1790">
        <v>1.08</v>
      </c>
      <c r="I1790">
        <v>1.07</v>
      </c>
      <c r="J1790">
        <v>1.07</v>
      </c>
      <c r="K1790">
        <v>1.06</v>
      </c>
      <c r="L1790">
        <v>1.06</v>
      </c>
      <c r="M1790">
        <v>1.06</v>
      </c>
      <c r="N1790">
        <v>1.06</v>
      </c>
      <c r="O1790">
        <v>1.06</v>
      </c>
      <c r="P1790">
        <v>1.05</v>
      </c>
      <c r="Q1790">
        <v>1.05</v>
      </c>
      <c r="R1790">
        <v>1.06</v>
      </c>
      <c r="S1790">
        <v>1.06</v>
      </c>
      <c r="T1790">
        <v>1.06</v>
      </c>
      <c r="U1790">
        <v>1.07</v>
      </c>
      <c r="V1790">
        <v>1.08</v>
      </c>
      <c r="W1790">
        <v>1.08</v>
      </c>
      <c r="X1790">
        <v>1.08</v>
      </c>
      <c r="Y1790">
        <v>1.04</v>
      </c>
      <c r="Z1790">
        <v>1</v>
      </c>
      <c r="AA1790">
        <v>0.99</v>
      </c>
      <c r="AB1790">
        <v>1.01</v>
      </c>
      <c r="AC1790">
        <v>1.02</v>
      </c>
      <c r="AD1790">
        <v>1.03</v>
      </c>
      <c r="AE1790">
        <v>1.03</v>
      </c>
      <c r="AF1790">
        <v>1.03</v>
      </c>
      <c r="AG1790">
        <v>1.0900000000000001</v>
      </c>
      <c r="AH1790">
        <v>1.07</v>
      </c>
      <c r="AI1790">
        <v>1.04</v>
      </c>
      <c r="AJ1790">
        <v>1.01</v>
      </c>
      <c r="AK1790">
        <v>0.99</v>
      </c>
    </row>
    <row r="1791" spans="1:37" x14ac:dyDescent="0.3">
      <c r="A1791" s="86" t="str">
        <f t="shared" si="27"/>
        <v>SDGbaseTra_UrbAS_ERTPVAXaclth</v>
      </c>
      <c r="B1791" s="2" t="s">
        <v>222</v>
      </c>
      <c r="C1791" s="4" t="s">
        <v>233</v>
      </c>
      <c r="D1791" s="7" t="s">
        <v>212</v>
      </c>
      <c r="E1791" t="s">
        <v>39</v>
      </c>
      <c r="F1791">
        <v>1</v>
      </c>
      <c r="G1791">
        <v>1.1000000000000001</v>
      </c>
      <c r="H1791">
        <v>1.1000000000000001</v>
      </c>
      <c r="I1791">
        <v>1.0900000000000001</v>
      </c>
      <c r="J1791">
        <v>1.0900000000000001</v>
      </c>
      <c r="K1791">
        <v>1.08</v>
      </c>
      <c r="L1791">
        <v>1.08</v>
      </c>
      <c r="M1791">
        <v>1.08</v>
      </c>
      <c r="N1791">
        <v>1.08</v>
      </c>
      <c r="O1791">
        <v>1.07</v>
      </c>
      <c r="P1791">
        <v>1.06</v>
      </c>
      <c r="Q1791">
        <v>1.06</v>
      </c>
      <c r="R1791">
        <v>1.07</v>
      </c>
      <c r="S1791">
        <v>1.07</v>
      </c>
      <c r="T1791">
        <v>1.08</v>
      </c>
      <c r="U1791">
        <v>1.08</v>
      </c>
      <c r="V1791">
        <v>1.0900000000000001</v>
      </c>
      <c r="W1791">
        <v>1.0900000000000001</v>
      </c>
      <c r="X1791">
        <v>1.1000000000000001</v>
      </c>
      <c r="Y1791">
        <v>1.06</v>
      </c>
      <c r="Z1791">
        <v>1.02</v>
      </c>
      <c r="AA1791">
        <v>1.01</v>
      </c>
      <c r="AB1791">
        <v>1.03</v>
      </c>
      <c r="AC1791">
        <v>1.05</v>
      </c>
      <c r="AD1791">
        <v>1.05</v>
      </c>
      <c r="AE1791">
        <v>1.05</v>
      </c>
      <c r="AF1791">
        <v>1.05</v>
      </c>
      <c r="AG1791">
        <v>1.1100000000000001</v>
      </c>
      <c r="AH1791">
        <v>1.0900000000000001</v>
      </c>
      <c r="AI1791">
        <v>1.05</v>
      </c>
      <c r="AJ1791">
        <v>1.02</v>
      </c>
      <c r="AK1791">
        <v>1</v>
      </c>
    </row>
    <row r="1792" spans="1:37" x14ac:dyDescent="0.3">
      <c r="A1792" s="86" t="str">
        <f t="shared" si="27"/>
        <v>SDGbaseTra_UrbAS_ERTPVAXaleat</v>
      </c>
      <c r="B1792" s="2" t="s">
        <v>222</v>
      </c>
      <c r="C1792" s="4" t="s">
        <v>233</v>
      </c>
      <c r="D1792" s="7" t="s">
        <v>212</v>
      </c>
      <c r="E1792" t="s">
        <v>40</v>
      </c>
      <c r="F1792">
        <v>1</v>
      </c>
      <c r="G1792">
        <v>1.0900000000000001</v>
      </c>
      <c r="H1792">
        <v>1.05</v>
      </c>
      <c r="I1792">
        <v>1.01</v>
      </c>
      <c r="J1792">
        <v>0.99</v>
      </c>
      <c r="K1792">
        <v>0.98</v>
      </c>
      <c r="L1792">
        <v>0.98</v>
      </c>
      <c r="M1792">
        <v>0.99</v>
      </c>
      <c r="N1792">
        <v>1</v>
      </c>
      <c r="O1792">
        <v>1.1000000000000001</v>
      </c>
      <c r="P1792">
        <v>1.1000000000000001</v>
      </c>
      <c r="Q1792">
        <v>1.07</v>
      </c>
      <c r="R1792">
        <v>1.03</v>
      </c>
      <c r="S1792">
        <v>1.02</v>
      </c>
      <c r="T1792">
        <v>1.01</v>
      </c>
      <c r="U1792">
        <v>1.01</v>
      </c>
      <c r="V1792">
        <v>1.01</v>
      </c>
      <c r="W1792">
        <v>1.02</v>
      </c>
      <c r="X1792">
        <v>1.02</v>
      </c>
      <c r="Y1792">
        <v>1.04</v>
      </c>
      <c r="Z1792">
        <v>1.02</v>
      </c>
      <c r="AA1792">
        <v>0.99</v>
      </c>
      <c r="AB1792">
        <v>0.98</v>
      </c>
      <c r="AC1792">
        <v>0.96</v>
      </c>
      <c r="AD1792">
        <v>0.94</v>
      </c>
      <c r="AE1792">
        <v>0.93</v>
      </c>
      <c r="AF1792">
        <v>0.92</v>
      </c>
      <c r="AG1792">
        <v>0.92</v>
      </c>
      <c r="AH1792">
        <v>0.89</v>
      </c>
      <c r="AI1792">
        <v>0.84</v>
      </c>
      <c r="AJ1792">
        <v>0.83</v>
      </c>
      <c r="AK1792">
        <v>0.82</v>
      </c>
    </row>
    <row r="1793" spans="1:37" x14ac:dyDescent="0.3">
      <c r="A1793" s="86" t="str">
        <f t="shared" si="27"/>
        <v>SDGbaseTra_UrbAS_ERTPVAXafoot</v>
      </c>
      <c r="B1793" s="2" t="s">
        <v>222</v>
      </c>
      <c r="C1793" s="4" t="s">
        <v>233</v>
      </c>
      <c r="D1793" s="7" t="s">
        <v>212</v>
      </c>
      <c r="E1793" t="s">
        <v>41</v>
      </c>
      <c r="F1793">
        <v>1</v>
      </c>
      <c r="G1793">
        <v>1.0900000000000001</v>
      </c>
      <c r="H1793">
        <v>1.08</v>
      </c>
      <c r="I1793">
        <v>1.07</v>
      </c>
      <c r="J1793">
        <v>1.07</v>
      </c>
      <c r="K1793">
        <v>1.06</v>
      </c>
      <c r="L1793">
        <v>1.06</v>
      </c>
      <c r="M1793">
        <v>1.06</v>
      </c>
      <c r="N1793">
        <v>1.06</v>
      </c>
      <c r="O1793">
        <v>1.05</v>
      </c>
      <c r="P1793">
        <v>1.05</v>
      </c>
      <c r="Q1793">
        <v>1.04</v>
      </c>
      <c r="R1793">
        <v>1.05</v>
      </c>
      <c r="S1793">
        <v>1.06</v>
      </c>
      <c r="T1793">
        <v>1.06</v>
      </c>
      <c r="U1793">
        <v>1.06</v>
      </c>
      <c r="V1793">
        <v>1.07</v>
      </c>
      <c r="W1793">
        <v>1.07</v>
      </c>
      <c r="X1793">
        <v>1.08</v>
      </c>
      <c r="Y1793">
        <v>1.04</v>
      </c>
      <c r="Z1793">
        <v>0.99</v>
      </c>
      <c r="AA1793">
        <v>0.98</v>
      </c>
      <c r="AB1793">
        <v>1</v>
      </c>
      <c r="AC1793">
        <v>1.01</v>
      </c>
      <c r="AD1793">
        <v>1.02</v>
      </c>
      <c r="AE1793">
        <v>1.02</v>
      </c>
      <c r="AF1793">
        <v>1.02</v>
      </c>
      <c r="AG1793">
        <v>1.08</v>
      </c>
      <c r="AH1793">
        <v>1.07</v>
      </c>
      <c r="AI1793">
        <v>1.04</v>
      </c>
      <c r="AJ1793">
        <v>1.01</v>
      </c>
      <c r="AK1793">
        <v>1</v>
      </c>
    </row>
    <row r="1794" spans="1:37" x14ac:dyDescent="0.3">
      <c r="A1794" s="86" t="str">
        <f t="shared" ref="A1794:A1857" si="28">_xlfn.CONCAT(C1794,D1794,E1794)</f>
        <v>SDGbaseTra_UrbAS_ERTPVAXawood</v>
      </c>
      <c r="B1794" s="2" t="s">
        <v>222</v>
      </c>
      <c r="C1794" s="4" t="s">
        <v>233</v>
      </c>
      <c r="D1794" s="7" t="s">
        <v>212</v>
      </c>
      <c r="E1794" t="s">
        <v>42</v>
      </c>
      <c r="F1794">
        <v>1</v>
      </c>
      <c r="G1794">
        <v>1.01</v>
      </c>
      <c r="H1794">
        <v>1.01</v>
      </c>
      <c r="I1794">
        <v>1.01</v>
      </c>
      <c r="J1794">
        <v>1.02</v>
      </c>
      <c r="K1794">
        <v>1.01</v>
      </c>
      <c r="L1794">
        <v>1.01</v>
      </c>
      <c r="M1794">
        <v>1.01</v>
      </c>
      <c r="N1794">
        <v>1.01</v>
      </c>
      <c r="O1794">
        <v>1.01</v>
      </c>
      <c r="P1794">
        <v>1.01</v>
      </c>
      <c r="Q1794">
        <v>1.01</v>
      </c>
      <c r="R1794">
        <v>1.01</v>
      </c>
      <c r="S1794">
        <v>1.02</v>
      </c>
      <c r="T1794">
        <v>1.02</v>
      </c>
      <c r="U1794">
        <v>1.02</v>
      </c>
      <c r="V1794">
        <v>1.03</v>
      </c>
      <c r="W1794">
        <v>1.03</v>
      </c>
      <c r="X1794">
        <v>1.03</v>
      </c>
      <c r="Y1794">
        <v>1</v>
      </c>
      <c r="Z1794">
        <v>0.95</v>
      </c>
      <c r="AA1794">
        <v>0.93</v>
      </c>
      <c r="AB1794">
        <v>0.94</v>
      </c>
      <c r="AC1794">
        <v>0.94</v>
      </c>
      <c r="AD1794">
        <v>0.94</v>
      </c>
      <c r="AE1794">
        <v>0.94</v>
      </c>
      <c r="AF1794">
        <v>0.94</v>
      </c>
      <c r="AG1794">
        <v>1</v>
      </c>
      <c r="AH1794">
        <v>1.01</v>
      </c>
      <c r="AI1794">
        <v>0.99</v>
      </c>
      <c r="AJ1794">
        <v>0.99</v>
      </c>
      <c r="AK1794">
        <v>0.98</v>
      </c>
    </row>
    <row r="1795" spans="1:37" x14ac:dyDescent="0.3">
      <c r="A1795" s="86" t="str">
        <f t="shared" si="28"/>
        <v>SDGbaseTra_UrbAS_ERTPVAXapapr</v>
      </c>
      <c r="B1795" s="2" t="s">
        <v>222</v>
      </c>
      <c r="C1795" s="4" t="s">
        <v>233</v>
      </c>
      <c r="D1795" s="7" t="s">
        <v>212</v>
      </c>
      <c r="E1795" t="s">
        <v>43</v>
      </c>
      <c r="F1795">
        <v>1</v>
      </c>
      <c r="G1795">
        <v>1.04</v>
      </c>
      <c r="H1795">
        <v>1.04</v>
      </c>
      <c r="I1795">
        <v>1.03</v>
      </c>
      <c r="J1795">
        <v>1.02</v>
      </c>
      <c r="K1795">
        <v>1.01</v>
      </c>
      <c r="L1795">
        <v>1.01</v>
      </c>
      <c r="M1795">
        <v>1.01</v>
      </c>
      <c r="N1795">
        <v>1.01</v>
      </c>
      <c r="O1795">
        <v>1.01</v>
      </c>
      <c r="P1795">
        <v>1.01</v>
      </c>
      <c r="Q1795">
        <v>1</v>
      </c>
      <c r="R1795">
        <v>1.02</v>
      </c>
      <c r="S1795">
        <v>1.03</v>
      </c>
      <c r="T1795">
        <v>1.03</v>
      </c>
      <c r="U1795">
        <v>1.03</v>
      </c>
      <c r="V1795">
        <v>1.03</v>
      </c>
      <c r="W1795">
        <v>1.04</v>
      </c>
      <c r="X1795">
        <v>1.04</v>
      </c>
      <c r="Y1795">
        <v>1</v>
      </c>
      <c r="Z1795">
        <v>0.95</v>
      </c>
      <c r="AA1795">
        <v>0.92</v>
      </c>
      <c r="AB1795">
        <v>0.93</v>
      </c>
      <c r="AC1795">
        <v>0.94</v>
      </c>
      <c r="AD1795">
        <v>0.94</v>
      </c>
      <c r="AE1795">
        <v>0.94</v>
      </c>
      <c r="AF1795">
        <v>0.94</v>
      </c>
      <c r="AG1795">
        <v>1.01</v>
      </c>
      <c r="AH1795">
        <v>1.02</v>
      </c>
      <c r="AI1795">
        <v>1</v>
      </c>
      <c r="AJ1795">
        <v>0.99</v>
      </c>
      <c r="AK1795">
        <v>0.98</v>
      </c>
    </row>
    <row r="1796" spans="1:37" x14ac:dyDescent="0.3">
      <c r="A1796" s="86" t="str">
        <f t="shared" si="28"/>
        <v>SDGbaseTra_UrbAS_ERTPVAXaprnt</v>
      </c>
      <c r="B1796" s="2" t="s">
        <v>222</v>
      </c>
      <c r="C1796" s="4" t="s">
        <v>233</v>
      </c>
      <c r="D1796" s="7" t="s">
        <v>212</v>
      </c>
      <c r="E1796" t="s">
        <v>44</v>
      </c>
      <c r="F1796">
        <v>1</v>
      </c>
      <c r="G1796">
        <v>1.0900000000000001</v>
      </c>
      <c r="H1796">
        <v>1.0900000000000001</v>
      </c>
      <c r="I1796">
        <v>1.0900000000000001</v>
      </c>
      <c r="J1796">
        <v>1.08</v>
      </c>
      <c r="K1796">
        <v>1.07</v>
      </c>
      <c r="L1796">
        <v>1.07</v>
      </c>
      <c r="M1796">
        <v>1.07</v>
      </c>
      <c r="N1796">
        <v>1.07</v>
      </c>
      <c r="O1796">
        <v>1.06</v>
      </c>
      <c r="P1796">
        <v>1.06</v>
      </c>
      <c r="Q1796">
        <v>1.05</v>
      </c>
      <c r="R1796">
        <v>1.06</v>
      </c>
      <c r="S1796">
        <v>1.07</v>
      </c>
      <c r="T1796">
        <v>1.07</v>
      </c>
      <c r="U1796">
        <v>1.08</v>
      </c>
      <c r="V1796">
        <v>1.08</v>
      </c>
      <c r="W1796">
        <v>1.0900000000000001</v>
      </c>
      <c r="X1796">
        <v>1.0900000000000001</v>
      </c>
      <c r="Y1796">
        <v>1.05</v>
      </c>
      <c r="Z1796">
        <v>1.01</v>
      </c>
      <c r="AA1796">
        <v>1</v>
      </c>
      <c r="AB1796">
        <v>1.02</v>
      </c>
      <c r="AC1796">
        <v>1.03</v>
      </c>
      <c r="AD1796">
        <v>1.04</v>
      </c>
      <c r="AE1796">
        <v>1.04</v>
      </c>
      <c r="AF1796">
        <v>1.04</v>
      </c>
      <c r="AG1796">
        <v>1.1000000000000001</v>
      </c>
      <c r="AH1796">
        <v>1.08</v>
      </c>
      <c r="AI1796">
        <v>1.04</v>
      </c>
      <c r="AJ1796">
        <v>1.01</v>
      </c>
      <c r="AK1796">
        <v>0.99</v>
      </c>
    </row>
    <row r="1797" spans="1:37" x14ac:dyDescent="0.3">
      <c r="A1797" s="86" t="str">
        <f t="shared" si="28"/>
        <v>SDGbaseTra_UrbAS_ERTPVAXapetr</v>
      </c>
      <c r="B1797" s="2" t="s">
        <v>222</v>
      </c>
      <c r="C1797" s="4" t="s">
        <v>233</v>
      </c>
      <c r="D1797" s="7" t="s">
        <v>212</v>
      </c>
      <c r="E1797" t="s">
        <v>45</v>
      </c>
      <c r="F1797">
        <v>1</v>
      </c>
      <c r="G1797">
        <v>1.17</v>
      </c>
      <c r="H1797">
        <v>0.85</v>
      </c>
      <c r="I1797">
        <v>0.65</v>
      </c>
      <c r="J1797">
        <v>0.59</v>
      </c>
      <c r="K1797">
        <v>0.56999999999999995</v>
      </c>
      <c r="L1797">
        <v>0.56999999999999995</v>
      </c>
      <c r="M1797">
        <v>0.57999999999999996</v>
      </c>
      <c r="N1797">
        <v>0.6</v>
      </c>
      <c r="O1797">
        <v>1.1399999999999999</v>
      </c>
      <c r="P1797">
        <v>1.49</v>
      </c>
      <c r="Q1797">
        <v>1.42</v>
      </c>
      <c r="R1797">
        <v>1.37</v>
      </c>
      <c r="S1797">
        <v>1.36</v>
      </c>
      <c r="T1797">
        <v>1.35</v>
      </c>
      <c r="U1797">
        <v>1.35</v>
      </c>
      <c r="V1797">
        <v>1.33</v>
      </c>
      <c r="W1797">
        <v>1.33</v>
      </c>
      <c r="X1797">
        <v>1.36</v>
      </c>
      <c r="Y1797">
        <v>1.47</v>
      </c>
      <c r="Z1797">
        <v>1.46</v>
      </c>
      <c r="AA1797">
        <v>1.44</v>
      </c>
      <c r="AB1797">
        <v>1.46</v>
      </c>
      <c r="AC1797">
        <v>1.42</v>
      </c>
      <c r="AD1797">
        <v>1.38</v>
      </c>
      <c r="AE1797">
        <v>1.34</v>
      </c>
      <c r="AF1797">
        <v>1.29</v>
      </c>
      <c r="AG1797">
        <v>1.22</v>
      </c>
      <c r="AH1797">
        <v>1.03</v>
      </c>
      <c r="AI1797">
        <v>0.81</v>
      </c>
      <c r="AJ1797">
        <v>0.64</v>
      </c>
      <c r="AK1797">
        <v>0.4</v>
      </c>
    </row>
    <row r="1798" spans="1:37" x14ac:dyDescent="0.3">
      <c r="A1798" s="86" t="str">
        <f t="shared" si="28"/>
        <v>SDGbaseTra_UrbAS_ERTPVAXahydr</v>
      </c>
      <c r="B1798" s="2" t="s">
        <v>222</v>
      </c>
      <c r="C1798" s="4" t="s">
        <v>233</v>
      </c>
      <c r="D1798" s="7" t="s">
        <v>212</v>
      </c>
      <c r="E1798" t="s">
        <v>46</v>
      </c>
      <c r="F1798">
        <v>1</v>
      </c>
      <c r="G1798">
        <v>2.6</v>
      </c>
      <c r="H1798">
        <v>2.71</v>
      </c>
      <c r="I1798">
        <v>2.66</v>
      </c>
      <c r="J1798">
        <v>2.62</v>
      </c>
      <c r="K1798">
        <v>2.62</v>
      </c>
      <c r="L1798">
        <v>2.66</v>
      </c>
      <c r="M1798">
        <v>2.7</v>
      </c>
      <c r="N1798">
        <v>2.73</v>
      </c>
      <c r="O1798">
        <v>2.94</v>
      </c>
      <c r="P1798">
        <v>2.98</v>
      </c>
      <c r="Q1798">
        <v>3.33</v>
      </c>
      <c r="R1798">
        <v>3.4</v>
      </c>
      <c r="S1798">
        <v>3.43</v>
      </c>
      <c r="T1798">
        <v>3.45</v>
      </c>
      <c r="U1798">
        <v>3.48</v>
      </c>
      <c r="V1798">
        <v>3.49</v>
      </c>
      <c r="W1798">
        <v>3.51</v>
      </c>
      <c r="X1798">
        <v>-1.02</v>
      </c>
      <c r="Y1798">
        <v>97.79</v>
      </c>
      <c r="Z1798">
        <v>163.38</v>
      </c>
      <c r="AA1798">
        <v>165.44</v>
      </c>
      <c r="AB1798">
        <v>132.68</v>
      </c>
      <c r="AC1798">
        <v>114.1</v>
      </c>
      <c r="AD1798">
        <v>108.2</v>
      </c>
      <c r="AE1798">
        <v>104.86</v>
      </c>
      <c r="AF1798">
        <v>104.7</v>
      </c>
      <c r="AG1798">
        <v>29.92</v>
      </c>
      <c r="AH1798">
        <v>1.39</v>
      </c>
      <c r="AI1798">
        <v>0.94</v>
      </c>
      <c r="AJ1798">
        <v>0.65</v>
      </c>
      <c r="AK1798">
        <v>0.39</v>
      </c>
    </row>
    <row r="1799" spans="1:37" x14ac:dyDescent="0.3">
      <c r="A1799" s="86" t="str">
        <f t="shared" si="28"/>
        <v>SDGbaseTra_UrbAS_ERTPVAXaammo</v>
      </c>
      <c r="B1799" s="2" t="s">
        <v>222</v>
      </c>
      <c r="C1799" s="4" t="s">
        <v>233</v>
      </c>
      <c r="D1799" s="7" t="s">
        <v>212</v>
      </c>
      <c r="E1799" t="s">
        <v>47</v>
      </c>
      <c r="F1799">
        <v>1</v>
      </c>
      <c r="G1799">
        <v>1.03</v>
      </c>
      <c r="H1799">
        <v>1.02</v>
      </c>
      <c r="I1799">
        <v>1.01</v>
      </c>
      <c r="J1799">
        <v>1.01</v>
      </c>
      <c r="K1799">
        <v>1</v>
      </c>
      <c r="L1799">
        <v>1</v>
      </c>
      <c r="M1799">
        <v>1</v>
      </c>
      <c r="N1799">
        <v>1</v>
      </c>
      <c r="O1799">
        <v>0.98</v>
      </c>
      <c r="P1799">
        <v>0.98</v>
      </c>
      <c r="Q1799">
        <v>0.98</v>
      </c>
      <c r="R1799">
        <v>0.99</v>
      </c>
      <c r="S1799">
        <v>1</v>
      </c>
      <c r="T1799">
        <v>1</v>
      </c>
      <c r="U1799">
        <v>1.01</v>
      </c>
      <c r="V1799">
        <v>1.01</v>
      </c>
      <c r="W1799">
        <v>1.02</v>
      </c>
      <c r="X1799">
        <v>1.02</v>
      </c>
      <c r="Y1799">
        <v>0.97</v>
      </c>
      <c r="Z1799">
        <v>0.93</v>
      </c>
      <c r="AA1799">
        <v>0.92</v>
      </c>
      <c r="AB1799">
        <v>0.93</v>
      </c>
      <c r="AC1799">
        <v>0.93</v>
      </c>
      <c r="AD1799">
        <v>0.93</v>
      </c>
      <c r="AE1799">
        <v>0.93</v>
      </c>
      <c r="AF1799">
        <v>0.92</v>
      </c>
      <c r="AG1799">
        <v>0.98</v>
      </c>
      <c r="AH1799">
        <v>0.97</v>
      </c>
      <c r="AI1799">
        <v>0.94</v>
      </c>
      <c r="AJ1799">
        <v>0.91</v>
      </c>
      <c r="AK1799">
        <v>0.89</v>
      </c>
    </row>
    <row r="1800" spans="1:37" x14ac:dyDescent="0.3">
      <c r="A1800" s="86" t="str">
        <f t="shared" si="28"/>
        <v>SDGbaseTra_UrbAS_ERTPVAXabchm</v>
      </c>
      <c r="B1800" s="2" t="s">
        <v>222</v>
      </c>
      <c r="C1800" s="4" t="s">
        <v>233</v>
      </c>
      <c r="D1800" s="7" t="s">
        <v>212</v>
      </c>
      <c r="E1800" t="s">
        <v>48</v>
      </c>
      <c r="F1800">
        <v>1</v>
      </c>
      <c r="G1800">
        <v>1.26</v>
      </c>
      <c r="H1800">
        <v>1.37</v>
      </c>
      <c r="I1800">
        <v>1.33</v>
      </c>
      <c r="J1800">
        <v>1.3</v>
      </c>
      <c r="K1800">
        <v>1.33</v>
      </c>
      <c r="L1800">
        <v>1.39</v>
      </c>
      <c r="M1800">
        <v>1.44</v>
      </c>
      <c r="N1800">
        <v>1.49</v>
      </c>
      <c r="O1800">
        <v>1.77</v>
      </c>
      <c r="P1800">
        <v>1.83</v>
      </c>
      <c r="Q1800">
        <v>1.83</v>
      </c>
      <c r="R1800">
        <v>1.89</v>
      </c>
      <c r="S1800">
        <v>1.92</v>
      </c>
      <c r="T1800">
        <v>1.94</v>
      </c>
      <c r="U1800">
        <v>1.96</v>
      </c>
      <c r="V1800">
        <v>1.96</v>
      </c>
      <c r="W1800">
        <v>1.98</v>
      </c>
      <c r="X1800">
        <v>2</v>
      </c>
      <c r="Y1800">
        <v>1.68</v>
      </c>
      <c r="Z1800">
        <v>0.79</v>
      </c>
      <c r="AA1800">
        <v>0.08</v>
      </c>
      <c r="AB1800">
        <v>0.34</v>
      </c>
      <c r="AC1800">
        <v>0.46</v>
      </c>
      <c r="AD1800">
        <v>0.44</v>
      </c>
      <c r="AE1800">
        <v>0.38</v>
      </c>
      <c r="AF1800">
        <v>0.28999999999999998</v>
      </c>
      <c r="AG1800">
        <v>1.4</v>
      </c>
      <c r="AH1800">
        <v>1.78</v>
      </c>
      <c r="AI1800">
        <v>1.66</v>
      </c>
      <c r="AJ1800">
        <v>1.57</v>
      </c>
      <c r="AK1800">
        <v>1.47</v>
      </c>
    </row>
    <row r="1801" spans="1:37" x14ac:dyDescent="0.3">
      <c r="A1801" s="86" t="str">
        <f t="shared" si="28"/>
        <v>SDGbaseTra_UrbAS_ERTPVAXaochm</v>
      </c>
      <c r="B1801" s="2" t="s">
        <v>222</v>
      </c>
      <c r="C1801" s="4" t="s">
        <v>233</v>
      </c>
      <c r="D1801" s="7" t="s">
        <v>212</v>
      </c>
      <c r="E1801" t="s">
        <v>49</v>
      </c>
      <c r="F1801">
        <v>1</v>
      </c>
      <c r="G1801">
        <v>1.19</v>
      </c>
      <c r="H1801">
        <v>1.27</v>
      </c>
      <c r="I1801">
        <v>1.23</v>
      </c>
      <c r="J1801">
        <v>1.22</v>
      </c>
      <c r="K1801">
        <v>1.24</v>
      </c>
      <c r="L1801">
        <v>1.28</v>
      </c>
      <c r="M1801">
        <v>1.31</v>
      </c>
      <c r="N1801">
        <v>1.35</v>
      </c>
      <c r="O1801">
        <v>1.59</v>
      </c>
      <c r="P1801">
        <v>1.63</v>
      </c>
      <c r="Q1801">
        <v>1.62</v>
      </c>
      <c r="R1801">
        <v>1.64</v>
      </c>
      <c r="S1801">
        <v>1.64</v>
      </c>
      <c r="T1801">
        <v>1.64</v>
      </c>
      <c r="U1801">
        <v>1.65</v>
      </c>
      <c r="V1801">
        <v>1.64</v>
      </c>
      <c r="W1801">
        <v>1.64</v>
      </c>
      <c r="X1801">
        <v>1.66</v>
      </c>
      <c r="Y1801">
        <v>1.56</v>
      </c>
      <c r="Z1801">
        <v>1.1399999999999999</v>
      </c>
      <c r="AA1801">
        <v>0.79</v>
      </c>
      <c r="AB1801">
        <v>0.91</v>
      </c>
      <c r="AC1801">
        <v>0.96</v>
      </c>
      <c r="AD1801">
        <v>0.94</v>
      </c>
      <c r="AE1801">
        <v>0.91</v>
      </c>
      <c r="AF1801">
        <v>0.85</v>
      </c>
      <c r="AG1801">
        <v>1.35</v>
      </c>
      <c r="AH1801">
        <v>1.52</v>
      </c>
      <c r="AI1801">
        <v>1.46</v>
      </c>
      <c r="AJ1801">
        <v>1.4</v>
      </c>
      <c r="AK1801">
        <v>1.35</v>
      </c>
    </row>
    <row r="1802" spans="1:37" x14ac:dyDescent="0.3">
      <c r="A1802" s="86" t="str">
        <f t="shared" si="28"/>
        <v>SDGbaseTra_UrbAS_ERTPVAXarubb</v>
      </c>
      <c r="B1802" s="2" t="s">
        <v>222</v>
      </c>
      <c r="C1802" s="4" t="s">
        <v>233</v>
      </c>
      <c r="D1802" s="7" t="s">
        <v>212</v>
      </c>
      <c r="E1802" t="s">
        <v>50</v>
      </c>
      <c r="F1802">
        <v>1</v>
      </c>
      <c r="G1802">
        <v>1.01</v>
      </c>
      <c r="H1802">
        <v>1.01</v>
      </c>
      <c r="I1802">
        <v>1</v>
      </c>
      <c r="J1802">
        <v>0.99</v>
      </c>
      <c r="K1802">
        <v>0.99</v>
      </c>
      <c r="L1802">
        <v>0.99</v>
      </c>
      <c r="M1802">
        <v>1</v>
      </c>
      <c r="N1802">
        <v>1</v>
      </c>
      <c r="O1802">
        <v>1.01</v>
      </c>
      <c r="P1802">
        <v>1.01</v>
      </c>
      <c r="Q1802">
        <v>1</v>
      </c>
      <c r="R1802">
        <v>1.01</v>
      </c>
      <c r="S1802">
        <v>1.01</v>
      </c>
      <c r="T1802">
        <v>1.02</v>
      </c>
      <c r="U1802">
        <v>1.02</v>
      </c>
      <c r="V1802">
        <v>1.02</v>
      </c>
      <c r="W1802">
        <v>1.03</v>
      </c>
      <c r="X1802">
        <v>1.03</v>
      </c>
      <c r="Y1802">
        <v>0.96</v>
      </c>
      <c r="Z1802">
        <v>0.88</v>
      </c>
      <c r="AA1802">
        <v>0.85</v>
      </c>
      <c r="AB1802">
        <v>0.9</v>
      </c>
      <c r="AC1802">
        <v>0.93</v>
      </c>
      <c r="AD1802">
        <v>0.94</v>
      </c>
      <c r="AE1802">
        <v>0.94</v>
      </c>
      <c r="AF1802">
        <v>0.94</v>
      </c>
      <c r="AG1802">
        <v>1.06</v>
      </c>
      <c r="AH1802">
        <v>1.0900000000000001</v>
      </c>
      <c r="AI1802">
        <v>1.06</v>
      </c>
      <c r="AJ1802">
        <v>1.04</v>
      </c>
      <c r="AK1802">
        <v>1.02</v>
      </c>
    </row>
    <row r="1803" spans="1:37" x14ac:dyDescent="0.3">
      <c r="A1803" s="86" t="str">
        <f t="shared" si="28"/>
        <v>SDGbaseTra_UrbAS_ERTPVAXaplas</v>
      </c>
      <c r="B1803" s="2" t="s">
        <v>222</v>
      </c>
      <c r="C1803" s="4" t="s">
        <v>233</v>
      </c>
      <c r="D1803" s="7" t="s">
        <v>212</v>
      </c>
      <c r="E1803" t="s">
        <v>51</v>
      </c>
      <c r="F1803">
        <v>1</v>
      </c>
      <c r="G1803">
        <v>1.05</v>
      </c>
      <c r="H1803">
        <v>1.05</v>
      </c>
      <c r="I1803">
        <v>1.04</v>
      </c>
      <c r="J1803">
        <v>1.04</v>
      </c>
      <c r="K1803">
        <v>1.03</v>
      </c>
      <c r="L1803">
        <v>1.03</v>
      </c>
      <c r="M1803">
        <v>1.03</v>
      </c>
      <c r="N1803">
        <v>1.03</v>
      </c>
      <c r="O1803">
        <v>1.02</v>
      </c>
      <c r="P1803">
        <v>1.02</v>
      </c>
      <c r="Q1803">
        <v>1.01</v>
      </c>
      <c r="R1803">
        <v>1.02</v>
      </c>
      <c r="S1803">
        <v>1.03</v>
      </c>
      <c r="T1803">
        <v>1.03</v>
      </c>
      <c r="U1803">
        <v>1.03</v>
      </c>
      <c r="V1803">
        <v>1.04</v>
      </c>
      <c r="W1803">
        <v>1.04</v>
      </c>
      <c r="X1803">
        <v>1.05</v>
      </c>
      <c r="Y1803">
        <v>1.01</v>
      </c>
      <c r="Z1803">
        <v>0.97</v>
      </c>
      <c r="AA1803">
        <v>0.96</v>
      </c>
      <c r="AB1803">
        <v>0.98</v>
      </c>
      <c r="AC1803">
        <v>0.99</v>
      </c>
      <c r="AD1803">
        <v>0.99</v>
      </c>
      <c r="AE1803">
        <v>0.99</v>
      </c>
      <c r="AF1803">
        <v>0.99</v>
      </c>
      <c r="AG1803">
        <v>1.05</v>
      </c>
      <c r="AH1803">
        <v>1.04</v>
      </c>
      <c r="AI1803">
        <v>1</v>
      </c>
      <c r="AJ1803">
        <v>0.98</v>
      </c>
      <c r="AK1803">
        <v>0.96</v>
      </c>
    </row>
    <row r="1804" spans="1:37" x14ac:dyDescent="0.3">
      <c r="A1804" s="86" t="str">
        <f t="shared" si="28"/>
        <v>SDGbaseTra_UrbAS_ERTPVAXanmet</v>
      </c>
      <c r="B1804" s="2" t="s">
        <v>222</v>
      </c>
      <c r="C1804" s="4" t="s">
        <v>233</v>
      </c>
      <c r="D1804" s="7" t="s">
        <v>212</v>
      </c>
      <c r="E1804" t="s">
        <v>52</v>
      </c>
      <c r="F1804">
        <v>1</v>
      </c>
      <c r="G1804">
        <v>1.08</v>
      </c>
      <c r="H1804">
        <v>1.07</v>
      </c>
      <c r="I1804">
        <v>1.08</v>
      </c>
      <c r="J1804">
        <v>1.1100000000000001</v>
      </c>
      <c r="K1804">
        <v>1.0900000000000001</v>
      </c>
      <c r="L1804">
        <v>1.07</v>
      </c>
      <c r="M1804">
        <v>1.07</v>
      </c>
      <c r="N1804">
        <v>1.06</v>
      </c>
      <c r="O1804">
        <v>1.06</v>
      </c>
      <c r="P1804">
        <v>1.06</v>
      </c>
      <c r="Q1804">
        <v>1.05</v>
      </c>
      <c r="R1804">
        <v>1.05</v>
      </c>
      <c r="S1804">
        <v>1.06</v>
      </c>
      <c r="T1804">
        <v>1.06</v>
      </c>
      <c r="U1804">
        <v>1.06</v>
      </c>
      <c r="V1804">
        <v>1.07</v>
      </c>
      <c r="W1804">
        <v>1.07</v>
      </c>
      <c r="X1804">
        <v>1.07</v>
      </c>
      <c r="Y1804">
        <v>1.03</v>
      </c>
      <c r="Z1804">
        <v>0.99</v>
      </c>
      <c r="AA1804">
        <v>0.97</v>
      </c>
      <c r="AB1804">
        <v>0.99</v>
      </c>
      <c r="AC1804">
        <v>0.99</v>
      </c>
      <c r="AD1804">
        <v>0.99</v>
      </c>
      <c r="AE1804">
        <v>0.99</v>
      </c>
      <c r="AF1804">
        <v>0.99</v>
      </c>
      <c r="AG1804">
        <v>1.05</v>
      </c>
      <c r="AH1804">
        <v>1.04</v>
      </c>
      <c r="AI1804">
        <v>1.02</v>
      </c>
      <c r="AJ1804">
        <v>1.01</v>
      </c>
      <c r="AK1804">
        <v>1</v>
      </c>
    </row>
    <row r="1805" spans="1:37" x14ac:dyDescent="0.3">
      <c r="A1805" s="86" t="str">
        <f t="shared" si="28"/>
        <v>SDGbaseTra_UrbAS_ERTPVAXairon</v>
      </c>
      <c r="B1805" s="2" t="s">
        <v>222</v>
      </c>
      <c r="C1805" s="4" t="s">
        <v>233</v>
      </c>
      <c r="D1805" s="7" t="s">
        <v>212</v>
      </c>
      <c r="E1805" t="s">
        <v>53</v>
      </c>
      <c r="F1805">
        <v>1</v>
      </c>
      <c r="G1805">
        <v>1.2</v>
      </c>
      <c r="H1805">
        <v>1.17</v>
      </c>
      <c r="I1805">
        <v>1.1499999999999999</v>
      </c>
      <c r="J1805">
        <v>1.1499999999999999</v>
      </c>
      <c r="K1805">
        <v>1.1299999999999999</v>
      </c>
      <c r="L1805">
        <v>1.1200000000000001</v>
      </c>
      <c r="M1805">
        <v>1.1200000000000001</v>
      </c>
      <c r="N1805">
        <v>1.1200000000000001</v>
      </c>
      <c r="O1805">
        <v>1.1200000000000001</v>
      </c>
      <c r="P1805">
        <v>1.1200000000000001</v>
      </c>
      <c r="Q1805">
        <v>1.1100000000000001</v>
      </c>
      <c r="R1805">
        <v>1.1200000000000001</v>
      </c>
      <c r="S1805">
        <v>1.1200000000000001</v>
      </c>
      <c r="T1805">
        <v>1.1200000000000001</v>
      </c>
      <c r="U1805">
        <v>1.1299999999999999</v>
      </c>
      <c r="V1805">
        <v>1.1399999999999999</v>
      </c>
      <c r="W1805">
        <v>1.1399999999999999</v>
      </c>
      <c r="X1805">
        <v>1.1399999999999999</v>
      </c>
      <c r="Y1805">
        <v>1.07</v>
      </c>
      <c r="Z1805">
        <v>1.03</v>
      </c>
      <c r="AA1805">
        <v>1.02</v>
      </c>
      <c r="AB1805">
        <v>1.05</v>
      </c>
      <c r="AC1805">
        <v>1.06</v>
      </c>
      <c r="AD1805">
        <v>1.07</v>
      </c>
      <c r="AE1805">
        <v>1.07</v>
      </c>
      <c r="AF1805">
        <v>1.07</v>
      </c>
      <c r="AG1805">
        <v>1.1499999999999999</v>
      </c>
      <c r="AH1805">
        <v>1.1299999999999999</v>
      </c>
      <c r="AI1805">
        <v>1.1000000000000001</v>
      </c>
      <c r="AJ1805">
        <v>1.07</v>
      </c>
      <c r="AK1805">
        <v>1.06</v>
      </c>
    </row>
    <row r="1806" spans="1:37" x14ac:dyDescent="0.3">
      <c r="A1806" s="86" t="str">
        <f t="shared" si="28"/>
        <v>SDGbaseTra_UrbAS_ERTPVAXanfrm</v>
      </c>
      <c r="B1806" s="2" t="s">
        <v>222</v>
      </c>
      <c r="C1806" s="4" t="s">
        <v>233</v>
      </c>
      <c r="D1806" s="7" t="s">
        <v>212</v>
      </c>
      <c r="E1806" t="s">
        <v>54</v>
      </c>
      <c r="F1806">
        <v>1</v>
      </c>
      <c r="G1806">
        <v>1.1599999999999999</v>
      </c>
      <c r="H1806">
        <v>1.1000000000000001</v>
      </c>
      <c r="I1806">
        <v>1.05</v>
      </c>
      <c r="J1806">
        <v>1.03</v>
      </c>
      <c r="K1806">
        <v>1.03</v>
      </c>
      <c r="L1806">
        <v>1.06</v>
      </c>
      <c r="M1806">
        <v>1.1100000000000001</v>
      </c>
      <c r="N1806">
        <v>1.1299999999999999</v>
      </c>
      <c r="O1806">
        <v>1.22</v>
      </c>
      <c r="P1806">
        <v>1.21</v>
      </c>
      <c r="Q1806">
        <v>1.18</v>
      </c>
      <c r="R1806">
        <v>1.1499999999999999</v>
      </c>
      <c r="S1806">
        <v>1.1499999999999999</v>
      </c>
      <c r="T1806">
        <v>1.1399999999999999</v>
      </c>
      <c r="U1806">
        <v>1.1499999999999999</v>
      </c>
      <c r="V1806">
        <v>1.18</v>
      </c>
      <c r="W1806">
        <v>1.19</v>
      </c>
      <c r="X1806">
        <v>1.17</v>
      </c>
      <c r="Y1806">
        <v>0.92</v>
      </c>
      <c r="Z1806">
        <v>0.83</v>
      </c>
      <c r="AA1806">
        <v>0.85</v>
      </c>
      <c r="AB1806">
        <v>0.89</v>
      </c>
      <c r="AC1806">
        <v>0.92</v>
      </c>
      <c r="AD1806">
        <v>0.96</v>
      </c>
      <c r="AE1806">
        <v>0.99</v>
      </c>
      <c r="AF1806">
        <v>1.01</v>
      </c>
      <c r="AG1806">
        <v>1.2</v>
      </c>
      <c r="AH1806">
        <v>1.1399999999999999</v>
      </c>
      <c r="AI1806">
        <v>1.04</v>
      </c>
      <c r="AJ1806">
        <v>1</v>
      </c>
      <c r="AK1806">
        <v>0.97</v>
      </c>
    </row>
    <row r="1807" spans="1:37" x14ac:dyDescent="0.3">
      <c r="A1807" s="86" t="str">
        <f t="shared" si="28"/>
        <v>SDGbaseTra_UrbAS_ERTPVAXametp</v>
      </c>
      <c r="B1807" s="2" t="s">
        <v>222</v>
      </c>
      <c r="C1807" s="4" t="s">
        <v>233</v>
      </c>
      <c r="D1807" s="7" t="s">
        <v>212</v>
      </c>
      <c r="E1807" t="s">
        <v>55</v>
      </c>
      <c r="F1807">
        <v>1</v>
      </c>
      <c r="G1807">
        <v>1.19</v>
      </c>
      <c r="H1807">
        <v>1.18</v>
      </c>
      <c r="I1807">
        <v>1.17</v>
      </c>
      <c r="J1807">
        <v>1.17</v>
      </c>
      <c r="K1807">
        <v>1.1599999999999999</v>
      </c>
      <c r="L1807">
        <v>1.1599999999999999</v>
      </c>
      <c r="M1807">
        <v>1.1599999999999999</v>
      </c>
      <c r="N1807">
        <v>1.1599999999999999</v>
      </c>
      <c r="O1807">
        <v>1.1499999999999999</v>
      </c>
      <c r="P1807">
        <v>1.1499999999999999</v>
      </c>
      <c r="Q1807">
        <v>1.1399999999999999</v>
      </c>
      <c r="R1807">
        <v>1.1499999999999999</v>
      </c>
      <c r="S1807">
        <v>1.1499999999999999</v>
      </c>
      <c r="T1807">
        <v>1.1599999999999999</v>
      </c>
      <c r="U1807">
        <v>1.1599999999999999</v>
      </c>
      <c r="V1807">
        <v>1.17</v>
      </c>
      <c r="W1807">
        <v>1.17</v>
      </c>
      <c r="X1807">
        <v>1.17</v>
      </c>
      <c r="Y1807">
        <v>1.1200000000000001</v>
      </c>
      <c r="Z1807">
        <v>1.08</v>
      </c>
      <c r="AA1807">
        <v>1.08</v>
      </c>
      <c r="AB1807">
        <v>1.1000000000000001</v>
      </c>
      <c r="AC1807">
        <v>1.1200000000000001</v>
      </c>
      <c r="AD1807">
        <v>1.1200000000000001</v>
      </c>
      <c r="AE1807">
        <v>1.1200000000000001</v>
      </c>
      <c r="AF1807">
        <v>1.1200000000000001</v>
      </c>
      <c r="AG1807">
        <v>1.19</v>
      </c>
      <c r="AH1807">
        <v>1.17</v>
      </c>
      <c r="AI1807">
        <v>1.1299999999999999</v>
      </c>
      <c r="AJ1807">
        <v>1.1000000000000001</v>
      </c>
      <c r="AK1807">
        <v>1.08</v>
      </c>
    </row>
    <row r="1808" spans="1:37" x14ac:dyDescent="0.3">
      <c r="A1808" s="86" t="str">
        <f t="shared" si="28"/>
        <v>SDGbaseTra_UrbAS_ERTPVAXamach</v>
      </c>
      <c r="B1808" s="2" t="s">
        <v>222</v>
      </c>
      <c r="C1808" s="4" t="s">
        <v>233</v>
      </c>
      <c r="D1808" s="7" t="s">
        <v>212</v>
      </c>
      <c r="E1808" t="s">
        <v>56</v>
      </c>
      <c r="F1808">
        <v>1</v>
      </c>
      <c r="G1808">
        <v>1.17</v>
      </c>
      <c r="H1808">
        <v>1.1599999999999999</v>
      </c>
      <c r="I1808">
        <v>1.1499999999999999</v>
      </c>
      <c r="J1808">
        <v>1.1399999999999999</v>
      </c>
      <c r="K1808">
        <v>1.1299999999999999</v>
      </c>
      <c r="L1808">
        <v>1.1299999999999999</v>
      </c>
      <c r="M1808">
        <v>1.1299999999999999</v>
      </c>
      <c r="N1808">
        <v>1.1299999999999999</v>
      </c>
      <c r="O1808">
        <v>1.1299999999999999</v>
      </c>
      <c r="P1808">
        <v>1.1299999999999999</v>
      </c>
      <c r="Q1808">
        <v>1.1200000000000001</v>
      </c>
      <c r="R1808">
        <v>1.1200000000000001</v>
      </c>
      <c r="S1808">
        <v>1.1299999999999999</v>
      </c>
      <c r="T1808">
        <v>1.1299999999999999</v>
      </c>
      <c r="U1808">
        <v>1.1399999999999999</v>
      </c>
      <c r="V1808">
        <v>1.1399999999999999</v>
      </c>
      <c r="W1808">
        <v>1.1499999999999999</v>
      </c>
      <c r="X1808">
        <v>1.1499999999999999</v>
      </c>
      <c r="Y1808">
        <v>1.08</v>
      </c>
      <c r="Z1808">
        <v>1.03</v>
      </c>
      <c r="AA1808">
        <v>1.03</v>
      </c>
      <c r="AB1808">
        <v>1.05</v>
      </c>
      <c r="AC1808">
        <v>1.07</v>
      </c>
      <c r="AD1808">
        <v>1.08</v>
      </c>
      <c r="AE1808">
        <v>1.08</v>
      </c>
      <c r="AF1808">
        <v>1.08</v>
      </c>
      <c r="AG1808">
        <v>1.1599999999999999</v>
      </c>
      <c r="AH1808">
        <v>1.1399999999999999</v>
      </c>
      <c r="AI1808">
        <v>1.1000000000000001</v>
      </c>
      <c r="AJ1808">
        <v>1.08</v>
      </c>
      <c r="AK1808">
        <v>1.06</v>
      </c>
    </row>
    <row r="1809" spans="1:37" x14ac:dyDescent="0.3">
      <c r="A1809" s="86" t="str">
        <f t="shared" si="28"/>
        <v>SDGbaseTra_UrbAS_ERTPVAXafcel</v>
      </c>
      <c r="B1809" s="2" t="s">
        <v>222</v>
      </c>
      <c r="C1809" s="4" t="s">
        <v>233</v>
      </c>
      <c r="D1809" s="7" t="s">
        <v>212</v>
      </c>
      <c r="E1809" t="s">
        <v>57</v>
      </c>
      <c r="F1809">
        <v>1</v>
      </c>
      <c r="G1809">
        <v>1</v>
      </c>
      <c r="H1809">
        <v>1.01</v>
      </c>
      <c r="I1809">
        <v>0.96</v>
      </c>
      <c r="J1809">
        <v>0.93</v>
      </c>
      <c r="K1809">
        <v>0.93</v>
      </c>
      <c r="L1809">
        <v>0.94</v>
      </c>
      <c r="M1809">
        <v>0.98</v>
      </c>
      <c r="N1809">
        <v>1.01</v>
      </c>
      <c r="O1809">
        <v>1.1499999999999999</v>
      </c>
      <c r="P1809">
        <v>1.18</v>
      </c>
      <c r="Q1809">
        <v>1.18</v>
      </c>
      <c r="R1809">
        <v>1.18</v>
      </c>
      <c r="S1809">
        <v>1.18</v>
      </c>
      <c r="T1809">
        <v>1.18</v>
      </c>
      <c r="U1809">
        <v>1.19</v>
      </c>
      <c r="V1809">
        <v>1.21</v>
      </c>
      <c r="W1809">
        <v>1.22</v>
      </c>
      <c r="X1809">
        <v>1.2</v>
      </c>
      <c r="Y1809">
        <v>0.82</v>
      </c>
      <c r="Z1809">
        <v>0.52</v>
      </c>
      <c r="AA1809">
        <v>0.46</v>
      </c>
      <c r="AB1809">
        <v>0.54</v>
      </c>
      <c r="AC1809">
        <v>0.57999999999999996</v>
      </c>
      <c r="AD1809">
        <v>0.6</v>
      </c>
      <c r="AE1809">
        <v>0.61</v>
      </c>
      <c r="AF1809">
        <v>0.61</v>
      </c>
      <c r="AG1809">
        <v>0.93</v>
      </c>
      <c r="AH1809">
        <v>0.97</v>
      </c>
      <c r="AI1809">
        <v>0.87</v>
      </c>
      <c r="AJ1809">
        <v>0.82</v>
      </c>
      <c r="AK1809">
        <v>0.78</v>
      </c>
    </row>
    <row r="1810" spans="1:37" x14ac:dyDescent="0.3">
      <c r="A1810" s="86" t="str">
        <f t="shared" si="28"/>
        <v>SDGbaseTra_UrbAS_ERTPVAXaelct</v>
      </c>
      <c r="B1810" s="2" t="s">
        <v>222</v>
      </c>
      <c r="C1810" s="4" t="s">
        <v>233</v>
      </c>
      <c r="D1810" s="7" t="s">
        <v>212</v>
      </c>
      <c r="E1810" t="s">
        <v>58</v>
      </c>
      <c r="F1810">
        <v>1</v>
      </c>
      <c r="G1810">
        <v>1.01</v>
      </c>
      <c r="H1810">
        <v>1.01</v>
      </c>
      <c r="I1810">
        <v>0.97</v>
      </c>
      <c r="J1810">
        <v>0.94</v>
      </c>
      <c r="K1810">
        <v>0.94</v>
      </c>
      <c r="L1810">
        <v>0.95</v>
      </c>
      <c r="M1810">
        <v>0.99</v>
      </c>
      <c r="N1810">
        <v>1.01</v>
      </c>
      <c r="O1810">
        <v>1.1499999999999999</v>
      </c>
      <c r="P1810">
        <v>1.18</v>
      </c>
      <c r="Q1810">
        <v>1.17</v>
      </c>
      <c r="R1810">
        <v>1.17</v>
      </c>
      <c r="S1810">
        <v>1.18</v>
      </c>
      <c r="T1810">
        <v>1.18</v>
      </c>
      <c r="U1810">
        <v>1.18</v>
      </c>
      <c r="V1810">
        <v>1.2</v>
      </c>
      <c r="W1810">
        <v>1.21</v>
      </c>
      <c r="X1810">
        <v>1.19</v>
      </c>
      <c r="Y1810">
        <v>0.85</v>
      </c>
      <c r="Z1810">
        <v>0.57999999999999996</v>
      </c>
      <c r="AA1810">
        <v>0.52</v>
      </c>
      <c r="AB1810">
        <v>0.59</v>
      </c>
      <c r="AC1810">
        <v>0.63</v>
      </c>
      <c r="AD1810">
        <v>0.64</v>
      </c>
      <c r="AE1810">
        <v>0.66</v>
      </c>
      <c r="AF1810">
        <v>0.66</v>
      </c>
      <c r="AG1810">
        <v>0.94</v>
      </c>
      <c r="AH1810">
        <v>0.98</v>
      </c>
      <c r="AI1810">
        <v>0.89</v>
      </c>
      <c r="AJ1810">
        <v>0.84</v>
      </c>
      <c r="AK1810">
        <v>0.8</v>
      </c>
    </row>
    <row r="1811" spans="1:37" x14ac:dyDescent="0.3">
      <c r="A1811" s="86" t="str">
        <f t="shared" si="28"/>
        <v>SDGbaseTra_UrbAS_ERTPVAXaemch</v>
      </c>
      <c r="B1811" s="2" t="s">
        <v>222</v>
      </c>
      <c r="C1811" s="4" t="s">
        <v>233</v>
      </c>
      <c r="D1811" s="7" t="s">
        <v>212</v>
      </c>
      <c r="E1811" t="s">
        <v>59</v>
      </c>
      <c r="F1811">
        <v>1</v>
      </c>
      <c r="G1811">
        <v>1.18</v>
      </c>
      <c r="H1811">
        <v>1.18</v>
      </c>
      <c r="I1811">
        <v>1.17</v>
      </c>
      <c r="J1811">
        <v>1.17</v>
      </c>
      <c r="K1811">
        <v>1.1599999999999999</v>
      </c>
      <c r="L1811">
        <v>1.1599999999999999</v>
      </c>
      <c r="M1811">
        <v>1.1599999999999999</v>
      </c>
      <c r="N1811">
        <v>1.1599999999999999</v>
      </c>
      <c r="O1811">
        <v>1.1499999999999999</v>
      </c>
      <c r="P1811">
        <v>1.1399999999999999</v>
      </c>
      <c r="Q1811">
        <v>1.1399999999999999</v>
      </c>
      <c r="R1811">
        <v>1.1499999999999999</v>
      </c>
      <c r="S1811">
        <v>1.1499999999999999</v>
      </c>
      <c r="T1811">
        <v>1.1499999999999999</v>
      </c>
      <c r="U1811">
        <v>1.1599999999999999</v>
      </c>
      <c r="V1811">
        <v>1.17</v>
      </c>
      <c r="W1811">
        <v>1.17</v>
      </c>
      <c r="X1811">
        <v>1.17</v>
      </c>
      <c r="Y1811">
        <v>1.1299999999999999</v>
      </c>
      <c r="Z1811">
        <v>1.0900000000000001</v>
      </c>
      <c r="AA1811">
        <v>1.08</v>
      </c>
      <c r="AB1811">
        <v>1.1000000000000001</v>
      </c>
      <c r="AC1811">
        <v>1.1100000000000001</v>
      </c>
      <c r="AD1811">
        <v>1.1200000000000001</v>
      </c>
      <c r="AE1811">
        <v>1.1200000000000001</v>
      </c>
      <c r="AF1811">
        <v>1.1200000000000001</v>
      </c>
      <c r="AG1811">
        <v>1.19</v>
      </c>
      <c r="AH1811">
        <v>1.1599999999999999</v>
      </c>
      <c r="AI1811">
        <v>1.1200000000000001</v>
      </c>
      <c r="AJ1811">
        <v>1.0900000000000001</v>
      </c>
      <c r="AK1811">
        <v>1.07</v>
      </c>
    </row>
    <row r="1812" spans="1:37" x14ac:dyDescent="0.3">
      <c r="A1812" s="86" t="str">
        <f t="shared" si="28"/>
        <v>SDGbaseTra_UrbAS_ERTPVAXasequ</v>
      </c>
      <c r="B1812" s="2" t="s">
        <v>222</v>
      </c>
      <c r="C1812" s="4" t="s">
        <v>233</v>
      </c>
      <c r="D1812" s="7" t="s">
        <v>212</v>
      </c>
      <c r="E1812" t="s">
        <v>60</v>
      </c>
      <c r="F1812">
        <v>1</v>
      </c>
      <c r="G1812">
        <v>1.2</v>
      </c>
      <c r="H1812">
        <v>1.17</v>
      </c>
      <c r="I1812">
        <v>1.1399999999999999</v>
      </c>
      <c r="J1812">
        <v>1.1200000000000001</v>
      </c>
      <c r="K1812">
        <v>1.1000000000000001</v>
      </c>
      <c r="L1812">
        <v>1.1000000000000001</v>
      </c>
      <c r="M1812">
        <v>1.1100000000000001</v>
      </c>
      <c r="N1812">
        <v>1.1100000000000001</v>
      </c>
      <c r="O1812">
        <v>1.1200000000000001</v>
      </c>
      <c r="P1812">
        <v>1.1200000000000001</v>
      </c>
      <c r="Q1812">
        <v>1.1100000000000001</v>
      </c>
      <c r="R1812">
        <v>1.1100000000000001</v>
      </c>
      <c r="S1812">
        <v>1.1100000000000001</v>
      </c>
      <c r="T1812">
        <v>1.1100000000000001</v>
      </c>
      <c r="U1812">
        <v>1.1200000000000001</v>
      </c>
      <c r="V1812">
        <v>1.1299999999999999</v>
      </c>
      <c r="W1812">
        <v>1.1299999999999999</v>
      </c>
      <c r="X1812">
        <v>1.1299999999999999</v>
      </c>
      <c r="Y1812">
        <v>1.0900000000000001</v>
      </c>
      <c r="Z1812">
        <v>1.04</v>
      </c>
      <c r="AA1812">
        <v>1.02</v>
      </c>
      <c r="AB1812">
        <v>1.02</v>
      </c>
      <c r="AC1812">
        <v>1.02</v>
      </c>
      <c r="AD1812">
        <v>1.03</v>
      </c>
      <c r="AE1812">
        <v>1.04</v>
      </c>
      <c r="AF1812">
        <v>1.04</v>
      </c>
      <c r="AG1812">
        <v>1.1100000000000001</v>
      </c>
      <c r="AH1812">
        <v>1.08</v>
      </c>
      <c r="AI1812">
        <v>1.04</v>
      </c>
      <c r="AJ1812">
        <v>1.02</v>
      </c>
      <c r="AK1812">
        <v>1</v>
      </c>
    </row>
    <row r="1813" spans="1:37" x14ac:dyDescent="0.3">
      <c r="A1813" s="86" t="str">
        <f t="shared" si="28"/>
        <v>SDGbaseTra_UrbAS_ERTPVAXavehi</v>
      </c>
      <c r="B1813" s="2" t="s">
        <v>222</v>
      </c>
      <c r="C1813" s="4" t="s">
        <v>233</v>
      </c>
      <c r="D1813" s="7" t="s">
        <v>212</v>
      </c>
      <c r="E1813" t="s">
        <v>61</v>
      </c>
      <c r="F1813">
        <v>1</v>
      </c>
      <c r="G1813">
        <v>1.18</v>
      </c>
      <c r="H1813">
        <v>1.17</v>
      </c>
      <c r="I1813">
        <v>1.1499999999999999</v>
      </c>
      <c r="J1813">
        <v>1.1399999999999999</v>
      </c>
      <c r="K1813">
        <v>1.1299999999999999</v>
      </c>
      <c r="L1813">
        <v>1.1299999999999999</v>
      </c>
      <c r="M1813">
        <v>1.1299999999999999</v>
      </c>
      <c r="N1813">
        <v>1.1299999999999999</v>
      </c>
      <c r="O1813">
        <v>1.1299999999999999</v>
      </c>
      <c r="P1813">
        <v>1.1299999999999999</v>
      </c>
      <c r="Q1813">
        <v>1.1200000000000001</v>
      </c>
      <c r="R1813">
        <v>1.1299999999999999</v>
      </c>
      <c r="S1813">
        <v>1.1399999999999999</v>
      </c>
      <c r="T1813">
        <v>1.1399999999999999</v>
      </c>
      <c r="U1813">
        <v>1.1499999999999999</v>
      </c>
      <c r="V1813">
        <v>1.1599999999999999</v>
      </c>
      <c r="W1813">
        <v>1.1599999999999999</v>
      </c>
      <c r="X1813">
        <v>1.17</v>
      </c>
      <c r="Y1813">
        <v>1.1000000000000001</v>
      </c>
      <c r="Z1813">
        <v>1.05</v>
      </c>
      <c r="AA1813">
        <v>1.04</v>
      </c>
      <c r="AB1813">
        <v>1.06</v>
      </c>
      <c r="AC1813">
        <v>1.07</v>
      </c>
      <c r="AD1813">
        <v>1.08</v>
      </c>
      <c r="AE1813">
        <v>1.0900000000000001</v>
      </c>
      <c r="AF1813">
        <v>1.0900000000000001</v>
      </c>
      <c r="AG1813">
        <v>1.1599999999999999</v>
      </c>
      <c r="AH1813">
        <v>1.1499999999999999</v>
      </c>
      <c r="AI1813">
        <v>1.1100000000000001</v>
      </c>
      <c r="AJ1813">
        <v>1.08</v>
      </c>
      <c r="AK1813">
        <v>1.06</v>
      </c>
    </row>
    <row r="1814" spans="1:37" x14ac:dyDescent="0.3">
      <c r="A1814" s="86" t="str">
        <f t="shared" si="28"/>
        <v>SDGbaseTra_UrbAS_ERTPVAXatequ</v>
      </c>
      <c r="B1814" s="2" t="s">
        <v>222</v>
      </c>
      <c r="C1814" s="4" t="s">
        <v>233</v>
      </c>
      <c r="D1814" s="7" t="s">
        <v>212</v>
      </c>
      <c r="E1814" t="s">
        <v>62</v>
      </c>
      <c r="F1814">
        <v>1</v>
      </c>
      <c r="G1814">
        <v>1.18</v>
      </c>
      <c r="H1814">
        <v>1.17</v>
      </c>
      <c r="I1814">
        <v>1.1499999999999999</v>
      </c>
      <c r="J1814">
        <v>1.1499999999999999</v>
      </c>
      <c r="K1814">
        <v>1.1299999999999999</v>
      </c>
      <c r="L1814">
        <v>1.1399999999999999</v>
      </c>
      <c r="M1814">
        <v>1.1399999999999999</v>
      </c>
      <c r="N1814">
        <v>1.1399999999999999</v>
      </c>
      <c r="O1814">
        <v>1.1499999999999999</v>
      </c>
      <c r="P1814">
        <v>1.1499999999999999</v>
      </c>
      <c r="Q1814">
        <v>1.1399999999999999</v>
      </c>
      <c r="R1814">
        <v>1.1399999999999999</v>
      </c>
      <c r="S1814">
        <v>1.1399999999999999</v>
      </c>
      <c r="T1814">
        <v>1.1399999999999999</v>
      </c>
      <c r="U1814">
        <v>1.1499999999999999</v>
      </c>
      <c r="V1814">
        <v>1.1499999999999999</v>
      </c>
      <c r="W1814">
        <v>1.1599999999999999</v>
      </c>
      <c r="X1814">
        <v>1.1599999999999999</v>
      </c>
      <c r="Y1814">
        <v>1.0900000000000001</v>
      </c>
      <c r="Z1814">
        <v>1.04</v>
      </c>
      <c r="AA1814">
        <v>1.04</v>
      </c>
      <c r="AB1814">
        <v>1.06</v>
      </c>
      <c r="AC1814">
        <v>1.08</v>
      </c>
      <c r="AD1814">
        <v>1.08</v>
      </c>
      <c r="AE1814">
        <v>1.0900000000000001</v>
      </c>
      <c r="AF1814">
        <v>1.0900000000000001</v>
      </c>
      <c r="AG1814">
        <v>1.17</v>
      </c>
      <c r="AH1814">
        <v>1.1399999999999999</v>
      </c>
      <c r="AI1814">
        <v>1.1000000000000001</v>
      </c>
      <c r="AJ1814">
        <v>1.07</v>
      </c>
      <c r="AK1814">
        <v>1.04</v>
      </c>
    </row>
    <row r="1815" spans="1:37" x14ac:dyDescent="0.3">
      <c r="A1815" s="86" t="str">
        <f t="shared" si="28"/>
        <v>SDGbaseTra_UrbAS_ERTPVAXafurn</v>
      </c>
      <c r="B1815" s="2" t="s">
        <v>222</v>
      </c>
      <c r="C1815" s="4" t="s">
        <v>233</v>
      </c>
      <c r="D1815" s="7" t="s">
        <v>212</v>
      </c>
      <c r="E1815" t="s">
        <v>63</v>
      </c>
      <c r="F1815">
        <v>1</v>
      </c>
      <c r="G1815">
        <v>1.18</v>
      </c>
      <c r="H1815">
        <v>1.17</v>
      </c>
      <c r="I1815">
        <v>1.1599999999999999</v>
      </c>
      <c r="J1815">
        <v>1.1499999999999999</v>
      </c>
      <c r="K1815">
        <v>1.1399999999999999</v>
      </c>
      <c r="L1815">
        <v>1.1399999999999999</v>
      </c>
      <c r="M1815">
        <v>1.1399999999999999</v>
      </c>
      <c r="N1815">
        <v>1.1399999999999999</v>
      </c>
      <c r="O1815">
        <v>1.1399999999999999</v>
      </c>
      <c r="P1815">
        <v>1.1399999999999999</v>
      </c>
      <c r="Q1815">
        <v>1.1299999999999999</v>
      </c>
      <c r="R1815">
        <v>1.1399999999999999</v>
      </c>
      <c r="S1815">
        <v>1.1399999999999999</v>
      </c>
      <c r="T1815">
        <v>1.1399999999999999</v>
      </c>
      <c r="U1815">
        <v>1.1499999999999999</v>
      </c>
      <c r="V1815">
        <v>1.1599999999999999</v>
      </c>
      <c r="W1815">
        <v>1.1599999999999999</v>
      </c>
      <c r="X1815">
        <v>1.1599999999999999</v>
      </c>
      <c r="Y1815">
        <v>1.1100000000000001</v>
      </c>
      <c r="Z1815">
        <v>1.07</v>
      </c>
      <c r="AA1815">
        <v>1.06</v>
      </c>
      <c r="AB1815">
        <v>1.0900000000000001</v>
      </c>
      <c r="AC1815">
        <v>1.1000000000000001</v>
      </c>
      <c r="AD1815">
        <v>1.1000000000000001</v>
      </c>
      <c r="AE1815">
        <v>1.1000000000000001</v>
      </c>
      <c r="AF1815">
        <v>1.1000000000000001</v>
      </c>
      <c r="AG1815">
        <v>1.1599999999999999</v>
      </c>
      <c r="AH1815">
        <v>1.1499999999999999</v>
      </c>
      <c r="AI1815">
        <v>1.1100000000000001</v>
      </c>
      <c r="AJ1815">
        <v>1.0900000000000001</v>
      </c>
      <c r="AK1815">
        <v>1.07</v>
      </c>
    </row>
    <row r="1816" spans="1:37" x14ac:dyDescent="0.3">
      <c r="A1816" s="86" t="str">
        <f t="shared" si="28"/>
        <v>SDGbaseTra_UrbAS_ERTPVAXaoman</v>
      </c>
      <c r="B1816" s="2" t="s">
        <v>222</v>
      </c>
      <c r="C1816" s="4" t="s">
        <v>233</v>
      </c>
      <c r="D1816" s="7" t="s">
        <v>212</v>
      </c>
      <c r="E1816" t="s">
        <v>64</v>
      </c>
      <c r="F1816">
        <v>1</v>
      </c>
      <c r="G1816">
        <v>1.1299999999999999</v>
      </c>
      <c r="H1816">
        <v>1.1100000000000001</v>
      </c>
      <c r="I1816">
        <v>1.07</v>
      </c>
      <c r="J1816">
        <v>1.04</v>
      </c>
      <c r="K1816">
        <v>1.04</v>
      </c>
      <c r="L1816">
        <v>1.05</v>
      </c>
      <c r="M1816">
        <v>1.06</v>
      </c>
      <c r="N1816">
        <v>1.06</v>
      </c>
      <c r="O1816">
        <v>1.1399999999999999</v>
      </c>
      <c r="P1816">
        <v>1.1299999999999999</v>
      </c>
      <c r="Q1816">
        <v>1.1100000000000001</v>
      </c>
      <c r="R1816">
        <v>1.1000000000000001</v>
      </c>
      <c r="S1816">
        <v>1.0900000000000001</v>
      </c>
      <c r="T1816">
        <v>1.0900000000000001</v>
      </c>
      <c r="U1816">
        <v>1.08</v>
      </c>
      <c r="V1816">
        <v>1.08</v>
      </c>
      <c r="W1816">
        <v>1.08</v>
      </c>
      <c r="X1816">
        <v>1.08</v>
      </c>
      <c r="Y1816">
        <v>1.05</v>
      </c>
      <c r="Z1816">
        <v>0.99</v>
      </c>
      <c r="AA1816">
        <v>0.96</v>
      </c>
      <c r="AB1816">
        <v>0.95</v>
      </c>
      <c r="AC1816">
        <v>0.94</v>
      </c>
      <c r="AD1816">
        <v>0.95</v>
      </c>
      <c r="AE1816">
        <v>0.95</v>
      </c>
      <c r="AF1816">
        <v>0.95</v>
      </c>
      <c r="AG1816">
        <v>1</v>
      </c>
      <c r="AH1816">
        <v>0.99</v>
      </c>
      <c r="AI1816">
        <v>0.97</v>
      </c>
      <c r="AJ1816">
        <v>0.97</v>
      </c>
      <c r="AK1816">
        <v>0.96</v>
      </c>
    </row>
    <row r="1817" spans="1:37" x14ac:dyDescent="0.3">
      <c r="A1817" s="86" t="str">
        <f t="shared" si="28"/>
        <v>SDGbaseTra_UrbAS_ERTPVAXaelec</v>
      </c>
      <c r="B1817" s="2" t="s">
        <v>222</v>
      </c>
      <c r="C1817" s="4" t="s">
        <v>233</v>
      </c>
      <c r="D1817" s="7" t="s">
        <v>212</v>
      </c>
      <c r="E1817" t="s">
        <v>65</v>
      </c>
      <c r="F1817">
        <v>1</v>
      </c>
      <c r="G1817">
        <v>1.1200000000000001</v>
      </c>
      <c r="H1817">
        <v>1.01</v>
      </c>
      <c r="I1817">
        <v>1.01</v>
      </c>
      <c r="J1817">
        <v>1.05</v>
      </c>
      <c r="K1817">
        <v>1.08</v>
      </c>
      <c r="L1817">
        <v>1.1100000000000001</v>
      </c>
      <c r="M1817">
        <v>1.0900000000000001</v>
      </c>
      <c r="N1817">
        <v>1.07</v>
      </c>
      <c r="O1817">
        <v>1.06</v>
      </c>
      <c r="P1817">
        <v>1.08</v>
      </c>
      <c r="Q1817">
        <v>1.1100000000000001</v>
      </c>
      <c r="R1817">
        <v>1.17</v>
      </c>
      <c r="S1817">
        <v>1.17</v>
      </c>
      <c r="T1817">
        <v>1.19</v>
      </c>
      <c r="U1817">
        <v>1.2</v>
      </c>
      <c r="V1817">
        <v>1.2</v>
      </c>
      <c r="W1817">
        <v>1.21</v>
      </c>
      <c r="X1817">
        <v>1.21</v>
      </c>
      <c r="Y1817">
        <v>1.23</v>
      </c>
      <c r="Z1817">
        <v>1.19</v>
      </c>
      <c r="AA1817">
        <v>1.1399999999999999</v>
      </c>
      <c r="AB1817">
        <v>1.1299999999999999</v>
      </c>
      <c r="AC1817">
        <v>1.18</v>
      </c>
      <c r="AD1817">
        <v>1.21</v>
      </c>
      <c r="AE1817">
        <v>1.23</v>
      </c>
      <c r="AF1817">
        <v>1.25</v>
      </c>
      <c r="AG1817">
        <v>1.36</v>
      </c>
      <c r="AH1817">
        <v>1.55</v>
      </c>
      <c r="AI1817">
        <v>1.73</v>
      </c>
      <c r="AJ1817">
        <v>1.85</v>
      </c>
      <c r="AK1817">
        <v>1.95</v>
      </c>
    </row>
    <row r="1818" spans="1:37" x14ac:dyDescent="0.3">
      <c r="A1818" s="86" t="str">
        <f t="shared" si="28"/>
        <v>SDGbaseTra_UrbAS_ERTPVAXawatr</v>
      </c>
      <c r="B1818" s="2" t="s">
        <v>222</v>
      </c>
      <c r="C1818" s="4" t="s">
        <v>233</v>
      </c>
      <c r="D1818" s="7" t="s">
        <v>212</v>
      </c>
      <c r="E1818" t="s">
        <v>66</v>
      </c>
      <c r="F1818">
        <v>1</v>
      </c>
      <c r="G1818">
        <v>0.85</v>
      </c>
      <c r="H1818">
        <v>0.88</v>
      </c>
      <c r="I1818">
        <v>0.89</v>
      </c>
      <c r="J1818">
        <v>0.88</v>
      </c>
      <c r="K1818">
        <v>0.9</v>
      </c>
      <c r="L1818">
        <v>0.92</v>
      </c>
      <c r="M1818">
        <v>0.92</v>
      </c>
      <c r="N1818">
        <v>0.92</v>
      </c>
      <c r="O1818">
        <v>0.92</v>
      </c>
      <c r="P1818">
        <v>0.92</v>
      </c>
      <c r="Q1818">
        <v>0.93</v>
      </c>
      <c r="R1818">
        <v>0.95</v>
      </c>
      <c r="S1818">
        <v>0.97</v>
      </c>
      <c r="T1818">
        <v>0.97</v>
      </c>
      <c r="U1818">
        <v>0.97</v>
      </c>
      <c r="V1818">
        <v>0.98</v>
      </c>
      <c r="W1818">
        <v>0.99</v>
      </c>
      <c r="X1818">
        <v>0.98</v>
      </c>
      <c r="Y1818">
        <v>0.94</v>
      </c>
      <c r="Z1818">
        <v>0.88</v>
      </c>
      <c r="AA1818">
        <v>0.85</v>
      </c>
      <c r="AB1818">
        <v>0.87</v>
      </c>
      <c r="AC1818">
        <v>0.88</v>
      </c>
      <c r="AD1818">
        <v>0.89</v>
      </c>
      <c r="AE1818">
        <v>0.89</v>
      </c>
      <c r="AF1818">
        <v>0.89</v>
      </c>
      <c r="AG1818">
        <v>0.95</v>
      </c>
      <c r="AH1818">
        <v>1</v>
      </c>
      <c r="AI1818">
        <v>1.02</v>
      </c>
      <c r="AJ1818">
        <v>1.04</v>
      </c>
      <c r="AK1818">
        <v>1.05</v>
      </c>
    </row>
    <row r="1819" spans="1:37" x14ac:dyDescent="0.3">
      <c r="A1819" s="86" t="str">
        <f t="shared" si="28"/>
        <v>SDGbaseTra_UrbAS_ERTPVAXacons</v>
      </c>
      <c r="B1819" s="2" t="s">
        <v>222</v>
      </c>
      <c r="C1819" s="4" t="s">
        <v>233</v>
      </c>
      <c r="D1819" s="7" t="s">
        <v>212</v>
      </c>
      <c r="E1819" t="s">
        <v>67</v>
      </c>
      <c r="F1819">
        <v>1</v>
      </c>
      <c r="G1819">
        <v>1.1499999999999999</v>
      </c>
      <c r="H1819">
        <v>1.1299999999999999</v>
      </c>
      <c r="I1819">
        <v>1.17</v>
      </c>
      <c r="J1819">
        <v>1.3</v>
      </c>
      <c r="K1819">
        <v>1.18</v>
      </c>
      <c r="L1819">
        <v>1.1399999999999999</v>
      </c>
      <c r="M1819">
        <v>1.1200000000000001</v>
      </c>
      <c r="N1819">
        <v>1.1100000000000001</v>
      </c>
      <c r="O1819">
        <v>1.1000000000000001</v>
      </c>
      <c r="P1819">
        <v>1.1000000000000001</v>
      </c>
      <c r="Q1819">
        <v>1.1000000000000001</v>
      </c>
      <c r="R1819">
        <v>1.0900000000000001</v>
      </c>
      <c r="S1819">
        <v>1.0900000000000001</v>
      </c>
      <c r="T1819">
        <v>1.1000000000000001</v>
      </c>
      <c r="U1819">
        <v>1.1000000000000001</v>
      </c>
      <c r="V1819">
        <v>1.1100000000000001</v>
      </c>
      <c r="W1819">
        <v>1.1200000000000001</v>
      </c>
      <c r="X1819">
        <v>1.1100000000000001</v>
      </c>
      <c r="Y1819">
        <v>1.07</v>
      </c>
      <c r="Z1819">
        <v>1.03</v>
      </c>
      <c r="AA1819">
        <v>1.01</v>
      </c>
      <c r="AB1819">
        <v>1.01</v>
      </c>
      <c r="AC1819">
        <v>1.02</v>
      </c>
      <c r="AD1819">
        <v>1.02</v>
      </c>
      <c r="AE1819">
        <v>1.02</v>
      </c>
      <c r="AF1819">
        <v>1.02</v>
      </c>
      <c r="AG1819">
        <v>1.08</v>
      </c>
      <c r="AH1819">
        <v>1.0900000000000001</v>
      </c>
      <c r="AI1819">
        <v>1.08</v>
      </c>
      <c r="AJ1819">
        <v>1.08</v>
      </c>
      <c r="AK1819">
        <v>1.08</v>
      </c>
    </row>
    <row r="1820" spans="1:37" x14ac:dyDescent="0.3">
      <c r="A1820" s="86" t="str">
        <f t="shared" si="28"/>
        <v>SDGbaseTra_UrbAS_ERTPVAXatrad</v>
      </c>
      <c r="B1820" s="2" t="s">
        <v>222</v>
      </c>
      <c r="C1820" s="4" t="s">
        <v>233</v>
      </c>
      <c r="D1820" s="7" t="s">
        <v>212</v>
      </c>
      <c r="E1820" t="s">
        <v>68</v>
      </c>
      <c r="F1820">
        <v>1</v>
      </c>
      <c r="G1820">
        <v>1.01</v>
      </c>
      <c r="H1820">
        <v>1.01</v>
      </c>
      <c r="I1820">
        <v>1.02</v>
      </c>
      <c r="J1820">
        <v>1.01</v>
      </c>
      <c r="K1820">
        <v>1</v>
      </c>
      <c r="L1820">
        <v>1.01</v>
      </c>
      <c r="M1820">
        <v>1.01</v>
      </c>
      <c r="N1820">
        <v>1.01</v>
      </c>
      <c r="O1820">
        <v>0.96</v>
      </c>
      <c r="P1820">
        <v>0.96</v>
      </c>
      <c r="Q1820">
        <v>0.97</v>
      </c>
      <c r="R1820">
        <v>1</v>
      </c>
      <c r="S1820">
        <v>1.01</v>
      </c>
      <c r="T1820">
        <v>1.02</v>
      </c>
      <c r="U1820">
        <v>1.03</v>
      </c>
      <c r="V1820">
        <v>1.04</v>
      </c>
      <c r="W1820">
        <v>1.04</v>
      </c>
      <c r="X1820">
        <v>1.04</v>
      </c>
      <c r="Y1820">
        <v>0.98</v>
      </c>
      <c r="Z1820">
        <v>0.93</v>
      </c>
      <c r="AA1820">
        <v>0.91</v>
      </c>
      <c r="AB1820">
        <v>0.92</v>
      </c>
      <c r="AC1820">
        <v>0.93</v>
      </c>
      <c r="AD1820">
        <v>0.93</v>
      </c>
      <c r="AE1820">
        <v>0.93</v>
      </c>
      <c r="AF1820">
        <v>0.93</v>
      </c>
      <c r="AG1820">
        <v>1</v>
      </c>
      <c r="AH1820">
        <v>1.01</v>
      </c>
      <c r="AI1820">
        <v>0.99</v>
      </c>
      <c r="AJ1820">
        <v>0.98</v>
      </c>
      <c r="AK1820">
        <v>0.97</v>
      </c>
    </row>
    <row r="1821" spans="1:37" x14ac:dyDescent="0.3">
      <c r="A1821" s="86" t="str">
        <f t="shared" si="28"/>
        <v>SDGbaseTra_UrbAS_ERTPVAXahotl</v>
      </c>
      <c r="B1821" s="2" t="s">
        <v>222</v>
      </c>
      <c r="C1821" s="4" t="s">
        <v>233</v>
      </c>
      <c r="D1821" s="7" t="s">
        <v>212</v>
      </c>
      <c r="E1821" t="s">
        <v>69</v>
      </c>
      <c r="F1821">
        <v>1</v>
      </c>
      <c r="G1821">
        <v>1.01</v>
      </c>
      <c r="H1821">
        <v>1.03</v>
      </c>
      <c r="I1821">
        <v>1.01</v>
      </c>
      <c r="J1821">
        <v>0.99</v>
      </c>
      <c r="K1821">
        <v>0.99</v>
      </c>
      <c r="L1821">
        <v>1</v>
      </c>
      <c r="M1821">
        <v>1</v>
      </c>
      <c r="N1821">
        <v>1.01</v>
      </c>
      <c r="O1821">
        <v>1.02</v>
      </c>
      <c r="P1821">
        <v>1.02</v>
      </c>
      <c r="Q1821">
        <v>1.01</v>
      </c>
      <c r="R1821">
        <v>1.03</v>
      </c>
      <c r="S1821">
        <v>1.04</v>
      </c>
      <c r="T1821">
        <v>1.05</v>
      </c>
      <c r="U1821">
        <v>1.06</v>
      </c>
      <c r="V1821">
        <v>1.06</v>
      </c>
      <c r="W1821">
        <v>1.07</v>
      </c>
      <c r="X1821">
        <v>1.07</v>
      </c>
      <c r="Y1821">
        <v>1.04</v>
      </c>
      <c r="Z1821">
        <v>0.99</v>
      </c>
      <c r="AA1821">
        <v>0.96</v>
      </c>
      <c r="AB1821">
        <v>0.96</v>
      </c>
      <c r="AC1821">
        <v>0.96</v>
      </c>
      <c r="AD1821">
        <v>0.96</v>
      </c>
      <c r="AE1821">
        <v>0.96</v>
      </c>
      <c r="AF1821">
        <v>0.96</v>
      </c>
      <c r="AG1821">
        <v>1.01</v>
      </c>
      <c r="AH1821">
        <v>1.03</v>
      </c>
      <c r="AI1821">
        <v>1.03</v>
      </c>
      <c r="AJ1821">
        <v>1.03</v>
      </c>
      <c r="AK1821">
        <v>1.03</v>
      </c>
    </row>
    <row r="1822" spans="1:37" x14ac:dyDescent="0.3">
      <c r="A1822" s="86" t="str">
        <f t="shared" si="28"/>
        <v>SDGbaseTra_UrbAS_ERTPVAXaltrp-p</v>
      </c>
      <c r="B1822" s="2" t="s">
        <v>222</v>
      </c>
      <c r="C1822" s="4" t="s">
        <v>233</v>
      </c>
      <c r="D1822" s="7" t="s">
        <v>212</v>
      </c>
      <c r="E1822" t="s">
        <v>70</v>
      </c>
      <c r="F1822">
        <v>1</v>
      </c>
      <c r="G1822">
        <v>0.98</v>
      </c>
      <c r="H1822">
        <v>0.96</v>
      </c>
      <c r="I1822">
        <v>0.96</v>
      </c>
      <c r="J1822">
        <v>0.94</v>
      </c>
      <c r="K1822">
        <v>0.94</v>
      </c>
      <c r="L1822">
        <v>0.95</v>
      </c>
      <c r="M1822">
        <v>0.95</v>
      </c>
      <c r="N1822">
        <v>0.96</v>
      </c>
      <c r="O1822">
        <v>0.98</v>
      </c>
      <c r="P1822">
        <v>0.98</v>
      </c>
      <c r="Q1822">
        <v>0.99</v>
      </c>
      <c r="R1822">
        <v>1.01</v>
      </c>
      <c r="S1822">
        <v>1.02</v>
      </c>
      <c r="T1822">
        <v>1.02</v>
      </c>
      <c r="U1822">
        <v>1.03</v>
      </c>
      <c r="V1822">
        <v>1.03</v>
      </c>
      <c r="W1822">
        <v>1.03</v>
      </c>
      <c r="X1822">
        <v>1.03</v>
      </c>
      <c r="Y1822">
        <v>1.01</v>
      </c>
      <c r="Z1822">
        <v>0.98</v>
      </c>
      <c r="AA1822">
        <v>0.96</v>
      </c>
      <c r="AB1822">
        <v>0.95</v>
      </c>
      <c r="AC1822">
        <v>0.93</v>
      </c>
      <c r="AD1822">
        <v>0.92</v>
      </c>
      <c r="AE1822">
        <v>0.91</v>
      </c>
      <c r="AF1822">
        <v>0.9</v>
      </c>
      <c r="AG1822">
        <v>0.93</v>
      </c>
      <c r="AH1822">
        <v>0.94</v>
      </c>
      <c r="AI1822">
        <v>0.94</v>
      </c>
      <c r="AJ1822">
        <v>0.95</v>
      </c>
      <c r="AK1822">
        <v>0.96</v>
      </c>
    </row>
    <row r="1823" spans="1:37" x14ac:dyDescent="0.3">
      <c r="A1823" s="86" t="str">
        <f t="shared" si="28"/>
        <v>SDGbaseTra_UrbAS_ERTPVAXaltrp-f</v>
      </c>
      <c r="B1823" s="2" t="s">
        <v>222</v>
      </c>
      <c r="C1823" s="4" t="s">
        <v>233</v>
      </c>
      <c r="D1823" s="7" t="s">
        <v>212</v>
      </c>
      <c r="E1823" t="s">
        <v>71</v>
      </c>
      <c r="F1823">
        <v>1</v>
      </c>
      <c r="G1823">
        <v>0.94</v>
      </c>
      <c r="H1823">
        <v>0.95</v>
      </c>
      <c r="I1823">
        <v>1.03</v>
      </c>
      <c r="J1823">
        <v>1.08</v>
      </c>
      <c r="K1823">
        <v>1.1299999999999999</v>
      </c>
      <c r="L1823">
        <v>1.1000000000000001</v>
      </c>
      <c r="M1823">
        <v>1.1100000000000001</v>
      </c>
      <c r="N1823">
        <v>1.1299999999999999</v>
      </c>
      <c r="O1823">
        <v>1.1399999999999999</v>
      </c>
      <c r="P1823">
        <v>1.19</v>
      </c>
      <c r="Q1823">
        <v>1.24</v>
      </c>
      <c r="R1823">
        <v>1.0900000000000001</v>
      </c>
      <c r="S1823">
        <v>1.04</v>
      </c>
      <c r="T1823">
        <v>1.03</v>
      </c>
      <c r="U1823">
        <v>1.03</v>
      </c>
      <c r="V1823">
        <v>1.01</v>
      </c>
      <c r="W1823">
        <v>1.01</v>
      </c>
      <c r="X1823">
        <v>1.01</v>
      </c>
      <c r="Y1823">
        <v>0.92</v>
      </c>
      <c r="Z1823">
        <v>0.79</v>
      </c>
      <c r="AA1823">
        <v>0.77</v>
      </c>
      <c r="AB1823">
        <v>0.85</v>
      </c>
      <c r="AC1823">
        <v>0.88</v>
      </c>
      <c r="AD1823">
        <v>0.89</v>
      </c>
      <c r="AE1823">
        <v>0.89</v>
      </c>
      <c r="AF1823">
        <v>0.88</v>
      </c>
      <c r="AG1823">
        <v>1.1200000000000001</v>
      </c>
      <c r="AH1823">
        <v>1.22</v>
      </c>
      <c r="AI1823">
        <v>1.21</v>
      </c>
      <c r="AJ1823">
        <v>1.2</v>
      </c>
      <c r="AK1823">
        <v>1.19</v>
      </c>
    </row>
    <row r="1824" spans="1:37" x14ac:dyDescent="0.3">
      <c r="A1824" s="86" t="str">
        <f t="shared" si="28"/>
        <v>SDGbaseTra_UrbAS_ERTPVAXaotrp-p</v>
      </c>
      <c r="B1824" s="2" t="s">
        <v>222</v>
      </c>
      <c r="C1824" s="4" t="s">
        <v>233</v>
      </c>
      <c r="D1824" s="7" t="s">
        <v>212</v>
      </c>
      <c r="E1824" t="s">
        <v>72</v>
      </c>
      <c r="F1824">
        <v>1</v>
      </c>
      <c r="G1824">
        <v>1.07</v>
      </c>
      <c r="H1824">
        <v>1.08</v>
      </c>
      <c r="I1824">
        <v>1.0900000000000001</v>
      </c>
      <c r="J1824">
        <v>1.07</v>
      </c>
      <c r="K1824">
        <v>1.05</v>
      </c>
      <c r="L1824">
        <v>1.03</v>
      </c>
      <c r="M1824">
        <v>1.01</v>
      </c>
      <c r="N1824">
        <v>1</v>
      </c>
      <c r="O1824">
        <v>0.95</v>
      </c>
      <c r="P1824">
        <v>0.95</v>
      </c>
      <c r="Q1824">
        <v>0.95</v>
      </c>
      <c r="R1824">
        <v>0.98</v>
      </c>
      <c r="S1824">
        <v>0.99</v>
      </c>
      <c r="T1824">
        <v>1</v>
      </c>
      <c r="U1824">
        <v>1</v>
      </c>
      <c r="V1824">
        <v>1</v>
      </c>
      <c r="W1824">
        <v>1</v>
      </c>
      <c r="X1824">
        <v>1</v>
      </c>
      <c r="Y1824">
        <v>0.91</v>
      </c>
      <c r="Z1824">
        <v>0.85</v>
      </c>
      <c r="AA1824">
        <v>0.85</v>
      </c>
      <c r="AB1824">
        <v>0.87</v>
      </c>
      <c r="AC1824">
        <v>0.88</v>
      </c>
      <c r="AD1824">
        <v>0.88</v>
      </c>
      <c r="AE1824">
        <v>0.88</v>
      </c>
      <c r="AF1824">
        <v>0.88</v>
      </c>
      <c r="AG1824">
        <v>0.97</v>
      </c>
      <c r="AH1824">
        <v>0.99</v>
      </c>
      <c r="AI1824">
        <v>0.99</v>
      </c>
      <c r="AJ1824">
        <v>1.01</v>
      </c>
      <c r="AK1824">
        <v>1.02</v>
      </c>
    </row>
    <row r="1825" spans="1:38" x14ac:dyDescent="0.3">
      <c r="A1825" s="86" t="str">
        <f t="shared" si="28"/>
        <v>SDGbaseTra_UrbAS_ERTPVAXaotrp-f</v>
      </c>
      <c r="B1825" s="2" t="s">
        <v>222</v>
      </c>
      <c r="C1825" s="4" t="s">
        <v>233</v>
      </c>
      <c r="D1825" s="7" t="s">
        <v>212</v>
      </c>
      <c r="E1825" t="s">
        <v>73</v>
      </c>
      <c r="F1825">
        <v>1</v>
      </c>
      <c r="G1825">
        <v>1.02</v>
      </c>
      <c r="H1825">
        <v>1.02</v>
      </c>
      <c r="I1825">
        <v>1.03</v>
      </c>
      <c r="J1825">
        <v>1.02</v>
      </c>
      <c r="K1825">
        <v>1.01</v>
      </c>
      <c r="L1825">
        <v>1</v>
      </c>
      <c r="M1825">
        <v>1</v>
      </c>
      <c r="N1825">
        <v>1.01</v>
      </c>
      <c r="O1825">
        <v>0.99</v>
      </c>
      <c r="P1825">
        <v>1</v>
      </c>
      <c r="Q1825">
        <v>1.02</v>
      </c>
      <c r="R1825">
        <v>1.01</v>
      </c>
      <c r="S1825">
        <v>1.01</v>
      </c>
      <c r="T1825">
        <v>1.02</v>
      </c>
      <c r="U1825">
        <v>1.02</v>
      </c>
      <c r="V1825">
        <v>1.01</v>
      </c>
      <c r="W1825">
        <v>1.01</v>
      </c>
      <c r="X1825">
        <v>1.01</v>
      </c>
      <c r="Y1825">
        <v>0.95</v>
      </c>
      <c r="Z1825">
        <v>0.9</v>
      </c>
      <c r="AA1825">
        <v>0.88</v>
      </c>
      <c r="AB1825">
        <v>0.9</v>
      </c>
      <c r="AC1825">
        <v>0.91</v>
      </c>
      <c r="AD1825">
        <v>0.91</v>
      </c>
      <c r="AE1825">
        <v>0.91</v>
      </c>
      <c r="AF1825">
        <v>0.91</v>
      </c>
      <c r="AG1825">
        <v>0.98</v>
      </c>
      <c r="AH1825">
        <v>1</v>
      </c>
      <c r="AI1825">
        <v>1.01</v>
      </c>
      <c r="AJ1825">
        <v>1.02</v>
      </c>
      <c r="AK1825">
        <v>1.03</v>
      </c>
    </row>
    <row r="1826" spans="1:38" x14ac:dyDescent="0.3">
      <c r="A1826" s="86" t="str">
        <f t="shared" si="28"/>
        <v>SDGbaseTra_UrbAS_ERTPVAXaprtr</v>
      </c>
      <c r="B1826" s="2" t="s">
        <v>222</v>
      </c>
      <c r="C1826" s="4" t="s">
        <v>233</v>
      </c>
      <c r="D1826" s="7" t="s">
        <v>212</v>
      </c>
      <c r="E1826" t="s">
        <v>74</v>
      </c>
      <c r="F1826">
        <v>1</v>
      </c>
      <c r="G1826">
        <v>1.01</v>
      </c>
      <c r="H1826">
        <v>1.01</v>
      </c>
      <c r="I1826">
        <v>0.99</v>
      </c>
      <c r="J1826">
        <v>0.97</v>
      </c>
      <c r="K1826">
        <v>0.96</v>
      </c>
      <c r="L1826">
        <v>0.96</v>
      </c>
      <c r="M1826">
        <v>0.96</v>
      </c>
      <c r="N1826">
        <v>0.96</v>
      </c>
      <c r="O1826">
        <v>0.94</v>
      </c>
      <c r="P1826">
        <v>0.95</v>
      </c>
      <c r="Q1826">
        <v>0.95</v>
      </c>
      <c r="R1826">
        <v>0.97</v>
      </c>
      <c r="S1826">
        <v>0.99</v>
      </c>
      <c r="T1826">
        <v>0.99</v>
      </c>
      <c r="U1826">
        <v>1.01</v>
      </c>
      <c r="V1826">
        <v>1.02</v>
      </c>
      <c r="W1826">
        <v>1.02</v>
      </c>
      <c r="X1826">
        <v>1.02</v>
      </c>
      <c r="Y1826">
        <v>0.98</v>
      </c>
      <c r="Z1826">
        <v>0.94</v>
      </c>
      <c r="AA1826">
        <v>0.93</v>
      </c>
      <c r="AB1826">
        <v>0.95</v>
      </c>
      <c r="AC1826">
        <v>0.96</v>
      </c>
      <c r="AD1826">
        <v>0.96</v>
      </c>
      <c r="AE1826">
        <v>0.97</v>
      </c>
      <c r="AF1826">
        <v>0.97</v>
      </c>
      <c r="AG1826">
        <v>1.02</v>
      </c>
      <c r="AH1826">
        <v>1.01</v>
      </c>
      <c r="AI1826">
        <v>0.97</v>
      </c>
      <c r="AJ1826">
        <v>0.95</v>
      </c>
      <c r="AK1826">
        <v>0.93</v>
      </c>
    </row>
    <row r="1827" spans="1:38" x14ac:dyDescent="0.3">
      <c r="A1827" s="86" t="str">
        <f t="shared" si="28"/>
        <v>SDGbaseTra_UrbAS_ERTPVAXatrps</v>
      </c>
      <c r="B1827" s="2" t="s">
        <v>222</v>
      </c>
      <c r="C1827" s="4" t="s">
        <v>233</v>
      </c>
      <c r="D1827" s="7" t="s">
        <v>212</v>
      </c>
      <c r="E1827" t="s">
        <v>75</v>
      </c>
      <c r="F1827">
        <v>1</v>
      </c>
      <c r="G1827">
        <v>0.99</v>
      </c>
      <c r="H1827">
        <v>0.99</v>
      </c>
      <c r="I1827">
        <v>0.99</v>
      </c>
      <c r="J1827">
        <v>0.98</v>
      </c>
      <c r="K1827">
        <v>0.98</v>
      </c>
      <c r="L1827">
        <v>0.99</v>
      </c>
      <c r="M1827">
        <v>0.99</v>
      </c>
      <c r="N1827">
        <v>0.98</v>
      </c>
      <c r="O1827">
        <v>0.98</v>
      </c>
      <c r="P1827">
        <v>0.97</v>
      </c>
      <c r="Q1827">
        <v>0.97</v>
      </c>
      <c r="R1827">
        <v>0.99</v>
      </c>
      <c r="S1827">
        <v>1</v>
      </c>
      <c r="T1827">
        <v>1.01</v>
      </c>
      <c r="U1827">
        <v>1.01</v>
      </c>
      <c r="V1827">
        <v>1.02</v>
      </c>
      <c r="W1827">
        <v>1.03</v>
      </c>
      <c r="X1827">
        <v>1.03</v>
      </c>
      <c r="Y1827">
        <v>0.98</v>
      </c>
      <c r="Z1827">
        <v>0.93</v>
      </c>
      <c r="AA1827">
        <v>0.91</v>
      </c>
      <c r="AB1827">
        <v>0.94</v>
      </c>
      <c r="AC1827">
        <v>0.96</v>
      </c>
      <c r="AD1827">
        <v>0.97</v>
      </c>
      <c r="AE1827">
        <v>0.98</v>
      </c>
      <c r="AF1827">
        <v>0.98</v>
      </c>
      <c r="AG1827">
        <v>1.04</v>
      </c>
      <c r="AH1827">
        <v>1.07</v>
      </c>
      <c r="AI1827">
        <v>1.07</v>
      </c>
      <c r="AJ1827">
        <v>1.07</v>
      </c>
      <c r="AK1827">
        <v>1.07</v>
      </c>
    </row>
    <row r="1828" spans="1:38" x14ac:dyDescent="0.3">
      <c r="A1828" s="86" t="str">
        <f t="shared" si="28"/>
        <v>SDGbaseTra_UrbAS_ERTPVAXacomm</v>
      </c>
      <c r="B1828" s="2" t="s">
        <v>222</v>
      </c>
      <c r="C1828" s="4" t="s">
        <v>233</v>
      </c>
      <c r="D1828" s="7" t="s">
        <v>212</v>
      </c>
      <c r="E1828" t="s">
        <v>76</v>
      </c>
      <c r="F1828">
        <v>1</v>
      </c>
      <c r="G1828">
        <v>0.88</v>
      </c>
      <c r="H1828">
        <v>0.92</v>
      </c>
      <c r="I1828">
        <v>0.92</v>
      </c>
      <c r="J1828">
        <v>0.92</v>
      </c>
      <c r="K1828">
        <v>0.93</v>
      </c>
      <c r="L1828">
        <v>0.94</v>
      </c>
      <c r="M1828">
        <v>0.95</v>
      </c>
      <c r="N1828">
        <v>0.95</v>
      </c>
      <c r="O1828">
        <v>0.95</v>
      </c>
      <c r="P1828">
        <v>0.95</v>
      </c>
      <c r="Q1828">
        <v>0.95</v>
      </c>
      <c r="R1828">
        <v>0.97</v>
      </c>
      <c r="S1828">
        <v>0.98</v>
      </c>
      <c r="T1828">
        <v>0.99</v>
      </c>
      <c r="U1828">
        <v>0.99</v>
      </c>
      <c r="V1828">
        <v>1</v>
      </c>
      <c r="W1828">
        <v>1</v>
      </c>
      <c r="X1828">
        <v>1</v>
      </c>
      <c r="Y1828">
        <v>0.95</v>
      </c>
      <c r="Z1828">
        <v>0.9</v>
      </c>
      <c r="AA1828">
        <v>0.87</v>
      </c>
      <c r="AB1828">
        <v>0.87</v>
      </c>
      <c r="AC1828">
        <v>0.88</v>
      </c>
      <c r="AD1828">
        <v>0.89</v>
      </c>
      <c r="AE1828">
        <v>0.89</v>
      </c>
      <c r="AF1828">
        <v>0.89</v>
      </c>
      <c r="AG1828">
        <v>0.96</v>
      </c>
      <c r="AH1828">
        <v>0.99</v>
      </c>
      <c r="AI1828">
        <v>1</v>
      </c>
      <c r="AJ1828">
        <v>1</v>
      </c>
      <c r="AK1828">
        <v>1</v>
      </c>
    </row>
    <row r="1829" spans="1:38" x14ac:dyDescent="0.3">
      <c r="A1829" s="86" t="str">
        <f t="shared" si="28"/>
        <v>SDGbaseTra_UrbAS_ERTPVAXafsrv</v>
      </c>
      <c r="B1829" s="2" t="s">
        <v>222</v>
      </c>
      <c r="C1829" s="4" t="s">
        <v>233</v>
      </c>
      <c r="D1829" s="7" t="s">
        <v>212</v>
      </c>
      <c r="E1829" t="s">
        <v>77</v>
      </c>
      <c r="F1829">
        <v>1</v>
      </c>
      <c r="G1829">
        <v>0.96</v>
      </c>
      <c r="H1829">
        <v>0.97</v>
      </c>
      <c r="I1829">
        <v>0.96</v>
      </c>
      <c r="J1829">
        <v>0.95</v>
      </c>
      <c r="K1829">
        <v>0.95</v>
      </c>
      <c r="L1829">
        <v>0.96</v>
      </c>
      <c r="M1829">
        <v>0.96</v>
      </c>
      <c r="N1829">
        <v>0.96</v>
      </c>
      <c r="O1829">
        <v>0.95</v>
      </c>
      <c r="P1829">
        <v>0.95</v>
      </c>
      <c r="Q1829">
        <v>0.95</v>
      </c>
      <c r="R1829">
        <v>0.97</v>
      </c>
      <c r="S1829">
        <v>0.98</v>
      </c>
      <c r="T1829">
        <v>0.99</v>
      </c>
      <c r="U1829">
        <v>0.99</v>
      </c>
      <c r="V1829">
        <v>1</v>
      </c>
      <c r="W1829">
        <v>1.01</v>
      </c>
      <c r="X1829">
        <v>1.01</v>
      </c>
      <c r="Y1829">
        <v>0.98</v>
      </c>
      <c r="Z1829">
        <v>0.94</v>
      </c>
      <c r="AA1829">
        <v>0.92</v>
      </c>
      <c r="AB1829">
        <v>0.93</v>
      </c>
      <c r="AC1829">
        <v>0.93</v>
      </c>
      <c r="AD1829">
        <v>0.93</v>
      </c>
      <c r="AE1829">
        <v>0.93</v>
      </c>
      <c r="AF1829">
        <v>0.93</v>
      </c>
      <c r="AG1829">
        <v>0.98</v>
      </c>
      <c r="AH1829">
        <v>0.98</v>
      </c>
      <c r="AI1829">
        <v>0.97</v>
      </c>
      <c r="AJ1829">
        <v>0.97</v>
      </c>
      <c r="AK1829">
        <v>0.96</v>
      </c>
    </row>
    <row r="1830" spans="1:38" x14ac:dyDescent="0.3">
      <c r="A1830" s="86" t="str">
        <f t="shared" si="28"/>
        <v>SDGbaseTra_UrbAS_ERTPVAXabsrv</v>
      </c>
      <c r="B1830" s="2" t="s">
        <v>222</v>
      </c>
      <c r="C1830" s="4" t="s">
        <v>233</v>
      </c>
      <c r="D1830" s="7" t="s">
        <v>212</v>
      </c>
      <c r="E1830" t="s">
        <v>78</v>
      </c>
      <c r="F1830">
        <v>1</v>
      </c>
      <c r="G1830">
        <v>0.89</v>
      </c>
      <c r="H1830">
        <v>0.91</v>
      </c>
      <c r="I1830">
        <v>0.92</v>
      </c>
      <c r="J1830">
        <v>0.91</v>
      </c>
      <c r="K1830">
        <v>0.92</v>
      </c>
      <c r="L1830">
        <v>0.93</v>
      </c>
      <c r="M1830">
        <v>0.94</v>
      </c>
      <c r="N1830">
        <v>0.94</v>
      </c>
      <c r="O1830">
        <v>0.94</v>
      </c>
      <c r="P1830">
        <v>0.94</v>
      </c>
      <c r="Q1830">
        <v>0.94</v>
      </c>
      <c r="R1830">
        <v>0.96</v>
      </c>
      <c r="S1830">
        <v>0.97</v>
      </c>
      <c r="T1830">
        <v>0.98</v>
      </c>
      <c r="U1830">
        <v>0.98</v>
      </c>
      <c r="V1830">
        <v>0.99</v>
      </c>
      <c r="W1830">
        <v>0.99</v>
      </c>
      <c r="X1830">
        <v>1</v>
      </c>
      <c r="Y1830">
        <v>0.95</v>
      </c>
      <c r="Z1830">
        <v>0.9</v>
      </c>
      <c r="AA1830">
        <v>0.87</v>
      </c>
      <c r="AB1830">
        <v>0.88</v>
      </c>
      <c r="AC1830">
        <v>0.88</v>
      </c>
      <c r="AD1830">
        <v>0.89</v>
      </c>
      <c r="AE1830">
        <v>0.89</v>
      </c>
      <c r="AF1830">
        <v>0.89</v>
      </c>
      <c r="AG1830">
        <v>0.95</v>
      </c>
      <c r="AH1830">
        <v>0.98</v>
      </c>
      <c r="AI1830">
        <v>0.98</v>
      </c>
      <c r="AJ1830">
        <v>0.98</v>
      </c>
      <c r="AK1830">
        <v>0.98</v>
      </c>
    </row>
    <row r="1831" spans="1:38" x14ac:dyDescent="0.3">
      <c r="A1831" s="86" t="str">
        <f t="shared" si="28"/>
        <v>SDGbaseTra_UrbAS_ERTPVAXagsrv</v>
      </c>
      <c r="B1831" s="2" t="s">
        <v>222</v>
      </c>
      <c r="C1831" s="4" t="s">
        <v>233</v>
      </c>
      <c r="D1831" s="7" t="s">
        <v>212</v>
      </c>
      <c r="E1831" t="s">
        <v>79</v>
      </c>
      <c r="F1831">
        <v>1</v>
      </c>
      <c r="G1831">
        <v>1.03</v>
      </c>
      <c r="H1831">
        <v>1.02</v>
      </c>
      <c r="I1831">
        <v>1.02</v>
      </c>
      <c r="J1831">
        <v>1.02</v>
      </c>
      <c r="K1831">
        <v>1.01</v>
      </c>
      <c r="L1831">
        <v>1.01</v>
      </c>
      <c r="M1831">
        <v>1.01</v>
      </c>
      <c r="N1831">
        <v>1.01</v>
      </c>
      <c r="O1831">
        <v>1</v>
      </c>
      <c r="P1831">
        <v>0.99</v>
      </c>
      <c r="Q1831">
        <v>0.99</v>
      </c>
      <c r="R1831">
        <v>1</v>
      </c>
      <c r="S1831">
        <v>1</v>
      </c>
      <c r="T1831">
        <v>1</v>
      </c>
      <c r="U1831">
        <v>1</v>
      </c>
      <c r="V1831">
        <v>1.01</v>
      </c>
      <c r="W1831">
        <v>1.01</v>
      </c>
      <c r="X1831">
        <v>1.01</v>
      </c>
      <c r="Y1831">
        <v>0.98</v>
      </c>
      <c r="Z1831">
        <v>0.94</v>
      </c>
      <c r="AA1831">
        <v>0.93</v>
      </c>
      <c r="AB1831">
        <v>0.95</v>
      </c>
      <c r="AC1831">
        <v>0.96</v>
      </c>
      <c r="AD1831">
        <v>0.96</v>
      </c>
      <c r="AE1831">
        <v>0.96</v>
      </c>
      <c r="AF1831">
        <v>0.96</v>
      </c>
      <c r="AG1831">
        <v>1.01</v>
      </c>
      <c r="AH1831">
        <v>1.01</v>
      </c>
      <c r="AI1831">
        <v>0.98</v>
      </c>
      <c r="AJ1831">
        <v>0.96</v>
      </c>
      <c r="AK1831">
        <v>0.95</v>
      </c>
    </row>
    <row r="1832" spans="1:38" x14ac:dyDescent="0.3">
      <c r="A1832" s="86" t="str">
        <f t="shared" si="28"/>
        <v>SDGbaseTra_UrbAS_ERTPVAXaosrv</v>
      </c>
      <c r="B1832" s="2" t="s">
        <v>222</v>
      </c>
      <c r="C1832" s="4" t="s">
        <v>233</v>
      </c>
      <c r="D1832" s="7" t="s">
        <v>212</v>
      </c>
      <c r="E1832" t="s">
        <v>80</v>
      </c>
      <c r="F1832">
        <v>1</v>
      </c>
      <c r="G1832">
        <v>1.1299999999999999</v>
      </c>
      <c r="H1832">
        <v>1.1200000000000001</v>
      </c>
      <c r="I1832">
        <v>1.1000000000000001</v>
      </c>
      <c r="J1832">
        <v>1.08</v>
      </c>
      <c r="K1832">
        <v>1.08</v>
      </c>
      <c r="L1832">
        <v>1.08</v>
      </c>
      <c r="M1832">
        <v>1.08</v>
      </c>
      <c r="N1832">
        <v>1.08</v>
      </c>
      <c r="O1832">
        <v>1.08</v>
      </c>
      <c r="P1832">
        <v>1.08</v>
      </c>
      <c r="Q1832">
        <v>1.08</v>
      </c>
      <c r="R1832">
        <v>1.1000000000000001</v>
      </c>
      <c r="S1832">
        <v>1.1100000000000001</v>
      </c>
      <c r="T1832">
        <v>1.1100000000000001</v>
      </c>
      <c r="U1832">
        <v>1.1200000000000001</v>
      </c>
      <c r="V1832">
        <v>1.1299999999999999</v>
      </c>
      <c r="W1832">
        <v>1.1299999999999999</v>
      </c>
      <c r="X1832">
        <v>1.1299999999999999</v>
      </c>
      <c r="Y1832">
        <v>1.0900000000000001</v>
      </c>
      <c r="Z1832">
        <v>1.04</v>
      </c>
      <c r="AA1832">
        <v>1</v>
      </c>
      <c r="AB1832">
        <v>1.01</v>
      </c>
      <c r="AC1832">
        <v>1.01</v>
      </c>
      <c r="AD1832">
        <v>1.02</v>
      </c>
      <c r="AE1832">
        <v>1.02</v>
      </c>
      <c r="AF1832">
        <v>1.02</v>
      </c>
      <c r="AG1832">
        <v>1.08</v>
      </c>
      <c r="AH1832">
        <v>1.1100000000000001</v>
      </c>
      <c r="AI1832">
        <v>1.1100000000000001</v>
      </c>
      <c r="AJ1832">
        <v>1.1100000000000001</v>
      </c>
      <c r="AK1832">
        <v>1.1100000000000001</v>
      </c>
      <c r="AL1832">
        <v>102.82222206097001</v>
      </c>
    </row>
    <row r="1833" spans="1:38" x14ac:dyDescent="0.3">
      <c r="A1833" s="86" t="str">
        <f t="shared" si="28"/>
        <v>SDGbaseTra_UrbAS_ERTutaxbase</v>
      </c>
      <c r="B1833" s="2" t="s">
        <v>222</v>
      </c>
      <c r="C1833" s="4" t="s">
        <v>233</v>
      </c>
      <c r="D1833" s="7" t="s">
        <v>226</v>
      </c>
      <c r="E1833" t="s">
        <v>220</v>
      </c>
      <c r="F1833" s="5">
        <v>58.648751329495703</v>
      </c>
      <c r="G1833" s="5">
        <v>55.263844489654304</v>
      </c>
      <c r="H1833" s="5">
        <v>56.964329482095998</v>
      </c>
      <c r="I1833" s="5">
        <v>57.324562177864799</v>
      </c>
      <c r="J1833" s="5">
        <v>52.793817701461798</v>
      </c>
      <c r="K1833" s="5">
        <v>53.701881829677703</v>
      </c>
      <c r="L1833" s="5">
        <v>54.812301057206298</v>
      </c>
      <c r="M1833" s="5">
        <v>55.5128106244211</v>
      </c>
      <c r="N1833" s="5">
        <v>55.122657382697199</v>
      </c>
      <c r="O1833" s="5">
        <v>54.851578104348</v>
      </c>
      <c r="P1833" s="5">
        <v>55.123327142231702</v>
      </c>
      <c r="Q1833" s="5">
        <v>55.297458779135503</v>
      </c>
      <c r="R1833" s="5">
        <v>57.740832753142001</v>
      </c>
      <c r="S1833" s="5">
        <v>60.384880822511903</v>
      </c>
      <c r="T1833" s="5">
        <v>61.5588806467144</v>
      </c>
      <c r="U1833" s="5">
        <v>63.430744866600101</v>
      </c>
      <c r="V1833" s="5">
        <v>65.534174485093402</v>
      </c>
      <c r="W1833" s="5">
        <v>67.546681870268102</v>
      </c>
      <c r="X1833" s="5">
        <v>69.587059084074696</v>
      </c>
      <c r="Y1833" s="5">
        <v>69.465879145480599</v>
      </c>
      <c r="Z1833" s="5">
        <v>70.559689664276405</v>
      </c>
      <c r="AA1833" s="5">
        <v>69.172037682313601</v>
      </c>
      <c r="AB1833" s="5">
        <v>67.415720001783001</v>
      </c>
      <c r="AC1833" s="5">
        <v>66.951354749828596</v>
      </c>
      <c r="AD1833" s="5">
        <v>68.917308429488003</v>
      </c>
      <c r="AE1833" s="5">
        <v>70.552134794472593</v>
      </c>
      <c r="AF1833" s="5">
        <v>71.648087436472906</v>
      </c>
      <c r="AG1833" s="5">
        <v>74.410509901220195</v>
      </c>
      <c r="AH1833" s="5">
        <v>77.847030955582596</v>
      </c>
      <c r="AI1833" s="5">
        <v>84.792888582968303</v>
      </c>
      <c r="AJ1833" s="5">
        <v>91.051453751571501</v>
      </c>
      <c r="AK1833" s="5">
        <v>94.362057260856403</v>
      </c>
      <c r="AL1833" s="5">
        <v>3.4106051315687501E-12</v>
      </c>
    </row>
    <row r="1834" spans="1:38" x14ac:dyDescent="0.3">
      <c r="A1834" s="86" t="str">
        <f t="shared" si="28"/>
        <v>SDGbaseTra_UrbAS_ERTimptaxbase</v>
      </c>
      <c r="B1834" s="2" t="s">
        <v>222</v>
      </c>
      <c r="C1834" s="4" t="s">
        <v>233</v>
      </c>
      <c r="D1834" s="7" t="s">
        <v>221</v>
      </c>
      <c r="E1834" t="s">
        <v>220</v>
      </c>
      <c r="F1834">
        <v>53.826071644541003</v>
      </c>
      <c r="G1834">
        <v>51.048689409896397</v>
      </c>
      <c r="H1834">
        <v>53.1679211655157</v>
      </c>
      <c r="I1834">
        <v>53.8794833863505</v>
      </c>
      <c r="J1834">
        <v>54.178590703066199</v>
      </c>
      <c r="K1834">
        <v>55.329169991074103</v>
      </c>
      <c r="L1834">
        <v>56.682693298109903</v>
      </c>
      <c r="M1834">
        <v>58.150069815942999</v>
      </c>
      <c r="N1834">
        <v>59.6455536432697</v>
      </c>
      <c r="O1834">
        <v>62.687726586685301</v>
      </c>
      <c r="P1834">
        <v>64.483497638814995</v>
      </c>
      <c r="Q1834">
        <v>65.860492506695493</v>
      </c>
      <c r="R1834">
        <v>68.061784238913702</v>
      </c>
      <c r="S1834">
        <v>70.336479795064804</v>
      </c>
      <c r="T1834">
        <v>72.756268160579197</v>
      </c>
      <c r="U1834">
        <v>75.542295852925207</v>
      </c>
      <c r="V1834">
        <v>78.227560891524107</v>
      </c>
      <c r="W1834">
        <v>81.118777928952994</v>
      </c>
      <c r="X1834">
        <v>84.219329030771206</v>
      </c>
      <c r="Y1834">
        <v>86.879232527944197</v>
      </c>
      <c r="Z1834">
        <v>88.450542242383406</v>
      </c>
      <c r="AA1834">
        <v>89.826283515235801</v>
      </c>
      <c r="AB1834">
        <v>91.968024248442603</v>
      </c>
      <c r="AC1834">
        <v>94.235680104453294</v>
      </c>
      <c r="AD1834">
        <v>96.720373356553296</v>
      </c>
      <c r="AE1834">
        <v>99.354685683749295</v>
      </c>
      <c r="AF1834">
        <v>102.093586148174</v>
      </c>
      <c r="AG1834">
        <v>105.70412053579</v>
      </c>
      <c r="AH1834">
        <v>106.318741240298</v>
      </c>
      <c r="AI1834">
        <v>106.19896755449599</v>
      </c>
      <c r="AJ1834">
        <v>106.038376947835</v>
      </c>
      <c r="AK1834">
        <v>105.577688346663</v>
      </c>
      <c r="AL1834">
        <v>196.35006141049001</v>
      </c>
    </row>
    <row r="1835" spans="1:38" x14ac:dyDescent="0.3">
      <c r="A1835" s="86" t="str">
        <f t="shared" si="28"/>
        <v>SDGbaseTra_UrbAS_ERTvataxbase</v>
      </c>
      <c r="B1835" s="2" t="s">
        <v>222</v>
      </c>
      <c r="C1835" s="4" t="s">
        <v>233</v>
      </c>
      <c r="D1835" s="7" t="s">
        <v>227</v>
      </c>
      <c r="E1835" t="s">
        <v>220</v>
      </c>
      <c r="F1835" s="5">
        <v>2.2587798931727801E-11</v>
      </c>
      <c r="G1835" s="5">
        <v>-4.2803094404060597E-11</v>
      </c>
      <c r="H1835" s="5">
        <v>6.4233060361098597E-12</v>
      </c>
      <c r="I1835" s="5">
        <v>-6.5483618903360403E-11</v>
      </c>
      <c r="J1835" s="5">
        <v>1.30739876972857E-12</v>
      </c>
      <c r="K1835" s="5">
        <v>-4.3201014152479402E-12</v>
      </c>
      <c r="L1835" s="5">
        <v>1.3073992028771799E-12</v>
      </c>
      <c r="M1835" s="5">
        <v>-3.4106054825078798E-13</v>
      </c>
      <c r="N1835" s="5">
        <v>-2.7284842915814499E-12</v>
      </c>
      <c r="O1835" s="5">
        <v>-1.5916159348903299E-12</v>
      </c>
      <c r="P1835" s="5">
        <v>-4.7748471842821402E-12</v>
      </c>
      <c r="R1835" s="5">
        <v>-1.4779290900421399E-12</v>
      </c>
      <c r="S1835" s="5">
        <v>-2.0463631833345002E-12</v>
      </c>
      <c r="T1835" s="5">
        <v>-1.19371184645241E-12</v>
      </c>
      <c r="U1835" s="5">
        <v>8.4128262865576297E-12</v>
      </c>
      <c r="V1835" s="5">
        <v>-2.6147973140334202E-12</v>
      </c>
      <c r="W1835" s="5">
        <v>-3.4390268517843699E-12</v>
      </c>
      <c r="X1835" s="5">
        <v>1.1362479973418799E-12</v>
      </c>
      <c r="Y1835" s="5">
        <v>-6.9578754147535803E-11</v>
      </c>
      <c r="Z1835" s="5">
        <v>3.3787749720618001E-10</v>
      </c>
      <c r="AA1835" s="5">
        <v>5.34328389757023E-11</v>
      </c>
      <c r="AB1835" s="5">
        <v>3.20369509045097E-10</v>
      </c>
      <c r="AC1835" s="5">
        <v>1.9872522597890901E-10</v>
      </c>
      <c r="AD1835" s="5">
        <v>8.0377003116272404E-11</v>
      </c>
      <c r="AE1835" s="5">
        <v>2.8285489122666902E-10</v>
      </c>
      <c r="AF1835" s="5">
        <v>-5.2892869451807799E-10</v>
      </c>
      <c r="AG1835" s="5">
        <v>-2.4783778780260299E-11</v>
      </c>
      <c r="AH1835" s="5">
        <v>3.0695446202564101E-12</v>
      </c>
      <c r="AI1835" s="5">
        <v>2.2737368102601102E-12</v>
      </c>
      <c r="AJ1835" s="5">
        <v>1.1368683771745601E-11</v>
      </c>
      <c r="AK1835" s="5">
        <v>-2.3047606340466301E-11</v>
      </c>
      <c r="AL1835">
        <v>942.35118311658698</v>
      </c>
    </row>
    <row r="1836" spans="1:38" x14ac:dyDescent="0.3">
      <c r="A1836" s="86" t="str">
        <f t="shared" si="28"/>
        <v>SDGbaseTra_UrbAS_ERTacttaxbase</v>
      </c>
      <c r="B1836" s="2" t="s">
        <v>222</v>
      </c>
      <c r="C1836" s="4" t="s">
        <v>233</v>
      </c>
      <c r="D1836" s="7" t="s">
        <v>219</v>
      </c>
      <c r="E1836" t="s">
        <v>220</v>
      </c>
      <c r="F1836">
        <v>94.683488898731298</v>
      </c>
      <c r="G1836">
        <v>86.0888884386478</v>
      </c>
      <c r="H1836">
        <v>86.365741007097</v>
      </c>
      <c r="I1836">
        <v>88.872721719716594</v>
      </c>
      <c r="J1836">
        <v>92.371382717433093</v>
      </c>
      <c r="K1836">
        <v>94.424688412467802</v>
      </c>
      <c r="L1836">
        <v>96.878064731401807</v>
      </c>
      <c r="M1836">
        <v>99.768555964343705</v>
      </c>
      <c r="N1836">
        <v>103.250998307796</v>
      </c>
      <c r="O1836">
        <v>105.78130635650299</v>
      </c>
      <c r="P1836">
        <v>109.990994005994</v>
      </c>
      <c r="Q1836">
        <v>114.637908729966</v>
      </c>
      <c r="R1836">
        <v>117.836691887463</v>
      </c>
      <c r="S1836">
        <v>121.631792636325</v>
      </c>
      <c r="T1836">
        <v>125.944326034537</v>
      </c>
      <c r="U1836">
        <v>130.84082417029899</v>
      </c>
      <c r="V1836">
        <v>135.68258456038501</v>
      </c>
      <c r="W1836">
        <v>140.65035014521899</v>
      </c>
      <c r="X1836">
        <v>145.88940794944401</v>
      </c>
      <c r="Y1836">
        <v>148.97588887746301</v>
      </c>
      <c r="Z1836">
        <v>151.379554847018</v>
      </c>
      <c r="AA1836">
        <v>155.114997824808</v>
      </c>
      <c r="AB1836">
        <v>161.59582937532201</v>
      </c>
      <c r="AC1836">
        <v>167.485253309467</v>
      </c>
      <c r="AD1836">
        <v>172.82467164239199</v>
      </c>
      <c r="AE1836">
        <v>178.251099701979</v>
      </c>
      <c r="AF1836">
        <v>183.79173617807299</v>
      </c>
      <c r="AG1836">
        <v>193.64762932496501</v>
      </c>
      <c r="AH1836">
        <v>197.29189059671401</v>
      </c>
      <c r="AI1836">
        <v>197.97280313695299</v>
      </c>
      <c r="AJ1836">
        <v>198.41298418401999</v>
      </c>
      <c r="AK1836">
        <v>198.73764194557299</v>
      </c>
      <c r="AL1836">
        <v>1877.7231185793601</v>
      </c>
    </row>
    <row r="1837" spans="1:38" x14ac:dyDescent="0.3">
      <c r="A1837" s="86" t="str">
        <f t="shared" si="28"/>
        <v>SDGbaseTra_UrbAS_ERTcomtaxbase</v>
      </c>
      <c r="B1837" s="2" t="s">
        <v>222</v>
      </c>
      <c r="C1837" s="4" t="s">
        <v>233</v>
      </c>
      <c r="D1837" s="7" t="s">
        <v>228</v>
      </c>
      <c r="E1837" t="s">
        <v>220</v>
      </c>
      <c r="F1837">
        <v>497.90817031404998</v>
      </c>
      <c r="G1837">
        <v>456.95068509397697</v>
      </c>
      <c r="H1837">
        <v>455.72832026095801</v>
      </c>
      <c r="I1837">
        <v>463.98493197845397</v>
      </c>
      <c r="J1837">
        <v>476.85625527466402</v>
      </c>
      <c r="K1837">
        <v>485.874136277893</v>
      </c>
      <c r="L1837">
        <v>497.54122067678497</v>
      </c>
      <c r="M1837">
        <v>510.89061393041902</v>
      </c>
      <c r="N1837">
        <v>526.46351070667299</v>
      </c>
      <c r="O1837">
        <v>543.18327502882801</v>
      </c>
      <c r="P1837">
        <v>561.64051157665801</v>
      </c>
      <c r="Q1837">
        <v>580.26306164220205</v>
      </c>
      <c r="R1837">
        <v>596.63655746960205</v>
      </c>
      <c r="S1837">
        <v>613.77462460423396</v>
      </c>
      <c r="T1837">
        <v>633.184556911811</v>
      </c>
      <c r="U1837">
        <v>654.97257468047906</v>
      </c>
      <c r="V1837">
        <v>675.99905649654704</v>
      </c>
      <c r="W1837">
        <v>697.84878155156696</v>
      </c>
      <c r="X1837">
        <v>720.63582623476202</v>
      </c>
      <c r="Y1837">
        <v>743.69718697109204</v>
      </c>
      <c r="Z1837">
        <v>764.02718340884803</v>
      </c>
      <c r="AA1837">
        <v>783.23248043712897</v>
      </c>
      <c r="AB1837">
        <v>806.81634326010396</v>
      </c>
      <c r="AC1837">
        <v>829.18122122295495</v>
      </c>
      <c r="AD1837">
        <v>851.07707509291401</v>
      </c>
      <c r="AE1837">
        <v>874.05761767116303</v>
      </c>
      <c r="AF1837">
        <v>898.23196824689603</v>
      </c>
      <c r="AG1837">
        <v>924.83967797657499</v>
      </c>
      <c r="AH1837">
        <v>930.92907564139102</v>
      </c>
      <c r="AI1837">
        <v>932.13269695369695</v>
      </c>
      <c r="AJ1837">
        <v>932.90548242966497</v>
      </c>
      <c r="AK1837">
        <v>933.68151151693201</v>
      </c>
      <c r="AL1837">
        <v>229.94483807615799</v>
      </c>
    </row>
    <row r="1838" spans="1:38" x14ac:dyDescent="0.3">
      <c r="A1838" s="86" t="str">
        <f t="shared" si="28"/>
        <v>SDGbaseTra_UrbAS_ERTDIRTAXbase</v>
      </c>
      <c r="B1838" s="2" t="s">
        <v>222</v>
      </c>
      <c r="C1838" s="4" t="s">
        <v>233</v>
      </c>
      <c r="D1838" s="7" t="s">
        <v>229</v>
      </c>
      <c r="E1838" t="s">
        <v>220</v>
      </c>
      <c r="F1838">
        <v>784.14526173304796</v>
      </c>
      <c r="G1838">
        <v>880.21513693523298</v>
      </c>
      <c r="H1838">
        <v>878.04639441243796</v>
      </c>
      <c r="I1838">
        <v>1005.10993264384</v>
      </c>
      <c r="J1838">
        <v>1179.30238327762</v>
      </c>
      <c r="K1838">
        <v>1231.77751826248</v>
      </c>
      <c r="L1838">
        <v>1287.4883433109601</v>
      </c>
      <c r="M1838">
        <v>1356.02568055034</v>
      </c>
      <c r="N1838">
        <v>1432.4128797912499</v>
      </c>
      <c r="O1838">
        <v>1504.86982401614</v>
      </c>
      <c r="P1838">
        <v>1599.13754593456</v>
      </c>
      <c r="Q1838">
        <v>1708.32819535111</v>
      </c>
      <c r="R1838">
        <v>1688.60700499517</v>
      </c>
      <c r="S1838">
        <v>1710.5893938212901</v>
      </c>
      <c r="T1838">
        <v>1734.4687222852001</v>
      </c>
      <c r="U1838">
        <v>1757.24040672209</v>
      </c>
      <c r="V1838">
        <v>1785.81263599162</v>
      </c>
      <c r="W1838">
        <v>1812.8208699240299</v>
      </c>
      <c r="X1838">
        <v>1838.23174896566</v>
      </c>
      <c r="Y1838">
        <v>1887.1019014302601</v>
      </c>
      <c r="Z1838">
        <v>1971.58852138732</v>
      </c>
      <c r="AA1838">
        <v>2069.6423099758299</v>
      </c>
      <c r="AB1838">
        <v>2141.4543705562601</v>
      </c>
      <c r="AC1838">
        <v>2191.4356585086598</v>
      </c>
      <c r="AD1838">
        <v>2236.8517924357102</v>
      </c>
      <c r="AE1838">
        <v>2284.9414388044402</v>
      </c>
      <c r="AF1838">
        <v>2335.0580054887901</v>
      </c>
      <c r="AG1838">
        <v>2356.9203980194402</v>
      </c>
      <c r="AH1838">
        <v>2341.3708159944699</v>
      </c>
      <c r="AI1838">
        <v>2323.5428813459198</v>
      </c>
      <c r="AJ1838">
        <v>2338.1781084785898</v>
      </c>
      <c r="AK1838">
        <v>2372.1009942440901</v>
      </c>
      <c r="AL1838">
        <v>-52.734885607465202</v>
      </c>
    </row>
    <row r="1839" spans="1:38" x14ac:dyDescent="0.3">
      <c r="A1839" s="86" t="str">
        <f t="shared" si="28"/>
        <v>SDGbaseTra_UrbAS_ERTFACINCbase</v>
      </c>
      <c r="B1839" s="2" t="s">
        <v>222</v>
      </c>
      <c r="C1839" s="4" t="s">
        <v>233</v>
      </c>
      <c r="D1839" s="7" t="s">
        <v>230</v>
      </c>
      <c r="E1839" t="s">
        <v>220</v>
      </c>
      <c r="F1839">
        <v>108.72526139301399</v>
      </c>
      <c r="G1839">
        <v>98.912673418651195</v>
      </c>
      <c r="H1839">
        <v>102.888998484287</v>
      </c>
      <c r="I1839">
        <v>106.326170136743</v>
      </c>
      <c r="J1839">
        <v>109.360812567815</v>
      </c>
      <c r="K1839">
        <v>112.41809290990101</v>
      </c>
      <c r="L1839">
        <v>115.294541162812</v>
      </c>
      <c r="M1839">
        <v>118.548729041345</v>
      </c>
      <c r="N1839">
        <v>122.42938273458201</v>
      </c>
      <c r="O1839">
        <v>127.41127874918099</v>
      </c>
      <c r="P1839">
        <v>132.38762396303801</v>
      </c>
      <c r="Q1839">
        <v>137.31887699022201</v>
      </c>
      <c r="R1839">
        <v>140.47058867263499</v>
      </c>
      <c r="S1839">
        <v>144.734581675908</v>
      </c>
      <c r="T1839">
        <v>149.49876215568</v>
      </c>
      <c r="U1839">
        <v>154.90904029737999</v>
      </c>
      <c r="V1839">
        <v>160.26327855017701</v>
      </c>
      <c r="W1839">
        <v>165.799828617245</v>
      </c>
      <c r="X1839">
        <v>171.39747742617999</v>
      </c>
      <c r="Y1839">
        <v>187.93724329790601</v>
      </c>
      <c r="Z1839">
        <v>204.43720548340701</v>
      </c>
      <c r="AA1839">
        <v>213.53057483584701</v>
      </c>
      <c r="AB1839">
        <v>215.44275114312799</v>
      </c>
      <c r="AC1839">
        <v>218.85378536411599</v>
      </c>
      <c r="AD1839">
        <v>224.56671640412901</v>
      </c>
      <c r="AE1839">
        <v>230.84543064317899</v>
      </c>
      <c r="AF1839">
        <v>237.99777644175899</v>
      </c>
      <c r="AG1839">
        <v>227.34706844605901</v>
      </c>
      <c r="AH1839">
        <v>223.88639653531899</v>
      </c>
      <c r="AI1839">
        <v>226.42182000149899</v>
      </c>
      <c r="AJ1839">
        <v>227.75382869443999</v>
      </c>
      <c r="AK1839">
        <v>228.03138315985899</v>
      </c>
    </row>
    <row r="1840" spans="1:38" s="17" customFormat="1" x14ac:dyDescent="0.3">
      <c r="A1840" s="86" t="str">
        <f t="shared" si="28"/>
        <v>SDGbaseTra_UrbAS_ERTTRNSFRbase</v>
      </c>
      <c r="B1840" s="15" t="s">
        <v>222</v>
      </c>
      <c r="C1840" s="16" t="s">
        <v>233</v>
      </c>
      <c r="D1840" s="53" t="s">
        <v>231</v>
      </c>
      <c r="E1840" s="17" t="s">
        <v>220</v>
      </c>
      <c r="F1840" s="17">
        <v>-48.3117601953644</v>
      </c>
      <c r="G1840" s="17">
        <v>-49.493834907735099</v>
      </c>
      <c r="H1840" s="17">
        <v>-50.161062930491298</v>
      </c>
      <c r="I1840" s="17">
        <v>-49.961545009356499</v>
      </c>
      <c r="J1840" s="17">
        <v>-49.859710698612098</v>
      </c>
      <c r="K1840" s="17">
        <v>-50.012713683378202</v>
      </c>
      <c r="L1840" s="17">
        <v>-50.173215547682403</v>
      </c>
      <c r="M1840" s="17">
        <v>-50.458087200350398</v>
      </c>
      <c r="N1840" s="17">
        <v>-50.693448909305097</v>
      </c>
      <c r="O1840" s="17">
        <v>-52.412221717138699</v>
      </c>
      <c r="P1840" s="17">
        <v>-52.798097013434898</v>
      </c>
      <c r="Q1840" s="17">
        <v>-52.8170700573082</v>
      </c>
      <c r="R1840" s="17">
        <v>-52.731588919958099</v>
      </c>
      <c r="S1840" s="17">
        <v>-52.725177035997397</v>
      </c>
      <c r="T1840" s="17">
        <v>-52.7713754080687</v>
      </c>
      <c r="U1840" s="17">
        <v>-52.8201430922744</v>
      </c>
      <c r="V1840" s="17">
        <v>-52.779053351394801</v>
      </c>
      <c r="W1840" s="17">
        <v>-52.836579763145103</v>
      </c>
      <c r="X1840" s="17">
        <v>-52.9592217635008</v>
      </c>
      <c r="Y1840" s="17">
        <v>-53.885127243800397</v>
      </c>
      <c r="Z1840" s="17">
        <v>-54.222706603471998</v>
      </c>
      <c r="AA1840" s="17">
        <v>-54.202535143500903</v>
      </c>
      <c r="AB1840" s="17">
        <v>-54.020154986180899</v>
      </c>
      <c r="AC1840" s="17">
        <v>-53.881822433688903</v>
      </c>
      <c r="AD1840" s="17">
        <v>-53.827623318191499</v>
      </c>
      <c r="AE1840" s="17">
        <v>-53.764427947081103</v>
      </c>
      <c r="AF1840" s="17">
        <v>-53.722458557165901</v>
      </c>
      <c r="AG1840" s="17">
        <v>-53.123029561818399</v>
      </c>
      <c r="AH1840" s="17">
        <v>-52.527746916706803</v>
      </c>
      <c r="AI1840" s="17">
        <v>-52.023182419276303</v>
      </c>
      <c r="AJ1840" s="17">
        <v>-51.672219547144799</v>
      </c>
      <c r="AK1840" s="17">
        <v>-51.335509480417699</v>
      </c>
    </row>
    <row r="1841" spans="1:37" s="44" customFormat="1" x14ac:dyDescent="0.3">
      <c r="A1841" s="86" t="str">
        <f t="shared" si="28"/>
        <v>SDGbaseTra_RurAS_UacombiPalmaRatiototal</v>
      </c>
      <c r="B1841" s="42" t="s">
        <v>222</v>
      </c>
      <c r="C1841" s="43" t="s">
        <v>234</v>
      </c>
      <c r="D1841" s="79" t="s">
        <v>0</v>
      </c>
      <c r="E1841" s="44" t="s">
        <v>1</v>
      </c>
      <c r="F1841" s="44">
        <v>3.69</v>
      </c>
      <c r="G1841" s="44">
        <v>3.5</v>
      </c>
      <c r="H1841" s="44">
        <v>3.68</v>
      </c>
      <c r="I1841" s="44">
        <v>3.63</v>
      </c>
      <c r="J1841" s="44">
        <v>3.59</v>
      </c>
      <c r="K1841" s="44">
        <v>3.59</v>
      </c>
      <c r="L1841" s="44">
        <v>3.59</v>
      </c>
      <c r="M1841" s="44">
        <v>3.58</v>
      </c>
      <c r="N1841" s="44">
        <v>3.58</v>
      </c>
      <c r="O1841" s="44">
        <v>3.58</v>
      </c>
      <c r="P1841" s="44">
        <v>3.58</v>
      </c>
      <c r="Q1841" s="44">
        <v>3.57</v>
      </c>
      <c r="R1841" s="44">
        <v>3.6</v>
      </c>
      <c r="S1841" s="44">
        <v>3.59</v>
      </c>
      <c r="T1841" s="44">
        <v>3.58</v>
      </c>
      <c r="U1841" s="44">
        <v>3.59</v>
      </c>
      <c r="V1841" s="44">
        <v>3.58</v>
      </c>
      <c r="W1841" s="44">
        <v>3.58</v>
      </c>
      <c r="X1841" s="44">
        <v>3.58</v>
      </c>
      <c r="Y1841" s="44">
        <v>3.57</v>
      </c>
      <c r="Z1841" s="44">
        <v>3.57</v>
      </c>
      <c r="AA1841" s="44">
        <v>3.57</v>
      </c>
      <c r="AB1841" s="44">
        <v>3.58</v>
      </c>
      <c r="AC1841" s="44">
        <v>3.57</v>
      </c>
      <c r="AD1841" s="44">
        <v>3.56</v>
      </c>
      <c r="AE1841" s="44">
        <v>3.55</v>
      </c>
      <c r="AF1841" s="44">
        <v>3.54</v>
      </c>
      <c r="AG1841" s="44">
        <v>3.51</v>
      </c>
      <c r="AH1841" s="44">
        <v>3.43</v>
      </c>
      <c r="AI1841" s="44">
        <v>3.37</v>
      </c>
      <c r="AJ1841" s="44">
        <v>3.32</v>
      </c>
      <c r="AK1841" s="44">
        <v>3.27</v>
      </c>
    </row>
    <row r="1842" spans="1:37" s="44" customFormat="1" x14ac:dyDescent="0.3">
      <c r="A1842" s="86" t="str">
        <f t="shared" si="28"/>
        <v>SDGbaseTra_RurAS_Uacombi20-20Ratiototal</v>
      </c>
      <c r="B1842" s="42" t="s">
        <v>222</v>
      </c>
      <c r="C1842" s="43" t="s">
        <v>234</v>
      </c>
      <c r="D1842" s="79" t="s">
        <v>2</v>
      </c>
      <c r="E1842" s="44" t="s">
        <v>1</v>
      </c>
      <c r="F1842" s="44">
        <v>13.17</v>
      </c>
      <c r="G1842" s="44">
        <v>12.48</v>
      </c>
      <c r="H1842" s="44">
        <v>13.14</v>
      </c>
      <c r="I1842" s="44">
        <v>12.97</v>
      </c>
      <c r="J1842" s="44">
        <v>12.82</v>
      </c>
      <c r="K1842" s="44">
        <v>12.81</v>
      </c>
      <c r="L1842" s="44">
        <v>12.81</v>
      </c>
      <c r="M1842" s="44">
        <v>12.79</v>
      </c>
      <c r="N1842" s="44">
        <v>12.78</v>
      </c>
      <c r="O1842" s="44">
        <v>12.75</v>
      </c>
      <c r="P1842" s="44">
        <v>12.74</v>
      </c>
      <c r="Q1842" s="44">
        <v>12.71</v>
      </c>
      <c r="R1842" s="44">
        <v>12.82</v>
      </c>
      <c r="S1842" s="44">
        <v>12.78</v>
      </c>
      <c r="T1842" s="44">
        <v>12.75</v>
      </c>
      <c r="U1842" s="44">
        <v>12.76</v>
      </c>
      <c r="V1842" s="44">
        <v>12.73</v>
      </c>
      <c r="W1842" s="44">
        <v>12.72</v>
      </c>
      <c r="X1842" s="44">
        <v>12.72</v>
      </c>
      <c r="Y1842" s="44">
        <v>12.68</v>
      </c>
      <c r="Z1842" s="44">
        <v>12.68</v>
      </c>
      <c r="AA1842" s="44">
        <v>12.67</v>
      </c>
      <c r="AB1842" s="44">
        <v>12.69</v>
      </c>
      <c r="AC1842" s="44">
        <v>12.63</v>
      </c>
      <c r="AD1842" s="44">
        <v>12.59</v>
      </c>
      <c r="AE1842" s="44">
        <v>12.56</v>
      </c>
      <c r="AF1842" s="44">
        <v>12.52</v>
      </c>
      <c r="AG1842" s="44">
        <v>12.42</v>
      </c>
      <c r="AH1842" s="44">
        <v>12.09</v>
      </c>
      <c r="AI1842" s="44">
        <v>11.89</v>
      </c>
      <c r="AJ1842" s="44">
        <v>11.71</v>
      </c>
      <c r="AK1842" s="44">
        <v>11.52</v>
      </c>
    </row>
    <row r="1843" spans="1:37" x14ac:dyDescent="0.3">
      <c r="A1843" s="86" t="str">
        <f t="shared" si="28"/>
        <v>SDGbaseTra_RurAS_UacombiC_GVAaawhe</v>
      </c>
      <c r="B1843" s="2" t="s">
        <v>222</v>
      </c>
      <c r="C1843" s="4" t="s">
        <v>234</v>
      </c>
      <c r="D1843" s="7" t="s">
        <v>3</v>
      </c>
      <c r="E1843" t="s">
        <v>4</v>
      </c>
      <c r="F1843">
        <v>2.66</v>
      </c>
      <c r="G1843">
        <v>2.4900000000000002</v>
      </c>
      <c r="H1843">
        <v>2.58</v>
      </c>
      <c r="I1843">
        <v>2.63</v>
      </c>
      <c r="J1843">
        <v>2.66</v>
      </c>
      <c r="K1843">
        <v>2.7</v>
      </c>
      <c r="L1843">
        <v>2.75</v>
      </c>
      <c r="M1843">
        <v>2.77</v>
      </c>
      <c r="N1843">
        <v>2.8</v>
      </c>
      <c r="O1843">
        <v>2.96</v>
      </c>
      <c r="P1843">
        <v>3</v>
      </c>
      <c r="Q1843">
        <v>3.01</v>
      </c>
      <c r="R1843">
        <v>3.12</v>
      </c>
      <c r="S1843">
        <v>3.2</v>
      </c>
      <c r="T1843">
        <v>3.26</v>
      </c>
      <c r="U1843">
        <v>3.34</v>
      </c>
      <c r="V1843">
        <v>3.4</v>
      </c>
      <c r="W1843">
        <v>3.44</v>
      </c>
      <c r="X1843">
        <v>3.46</v>
      </c>
      <c r="Y1843">
        <v>3.49</v>
      </c>
      <c r="Z1843">
        <v>3.5</v>
      </c>
      <c r="AA1843">
        <v>3.48</v>
      </c>
      <c r="AB1843">
        <v>3.52</v>
      </c>
      <c r="AC1843">
        <v>3.56</v>
      </c>
      <c r="AD1843">
        <v>3.61</v>
      </c>
      <c r="AE1843">
        <v>3.66</v>
      </c>
      <c r="AF1843">
        <v>3.72</v>
      </c>
      <c r="AG1843">
        <v>3.74</v>
      </c>
      <c r="AH1843">
        <v>3.74</v>
      </c>
      <c r="AI1843">
        <v>3.82</v>
      </c>
      <c r="AJ1843">
        <v>3.98</v>
      </c>
      <c r="AK1843">
        <v>4.0599999999999996</v>
      </c>
    </row>
    <row r="1844" spans="1:37" x14ac:dyDescent="0.3">
      <c r="A1844" s="86" t="str">
        <f t="shared" si="28"/>
        <v>SDGbaseTra_RurAS_UacombiC_GVAaamai</v>
      </c>
      <c r="B1844" s="2" t="s">
        <v>222</v>
      </c>
      <c r="C1844" s="4" t="s">
        <v>234</v>
      </c>
      <c r="D1844" s="7" t="s">
        <v>3</v>
      </c>
      <c r="E1844" t="s">
        <v>5</v>
      </c>
      <c r="F1844">
        <v>11.93</v>
      </c>
      <c r="G1844">
        <v>11.29</v>
      </c>
      <c r="H1844">
        <v>11.88</v>
      </c>
      <c r="I1844">
        <v>12.16</v>
      </c>
      <c r="J1844">
        <v>12.36</v>
      </c>
      <c r="K1844">
        <v>12.52</v>
      </c>
      <c r="L1844">
        <v>12.77</v>
      </c>
      <c r="M1844">
        <v>12.88</v>
      </c>
      <c r="N1844">
        <v>13.06</v>
      </c>
      <c r="O1844">
        <v>14.16</v>
      </c>
      <c r="P1844">
        <v>14.36</v>
      </c>
      <c r="Q1844">
        <v>14.39</v>
      </c>
      <c r="R1844">
        <v>14.92</v>
      </c>
      <c r="S1844">
        <v>15.25</v>
      </c>
      <c r="T1844">
        <v>15.52</v>
      </c>
      <c r="U1844">
        <v>15.87</v>
      </c>
      <c r="V1844">
        <v>16.059999999999999</v>
      </c>
      <c r="W1844">
        <v>16.16</v>
      </c>
      <c r="X1844">
        <v>16.27</v>
      </c>
      <c r="Y1844">
        <v>16.3</v>
      </c>
      <c r="Z1844">
        <v>16.21</v>
      </c>
      <c r="AA1844">
        <v>16.05</v>
      </c>
      <c r="AB1844">
        <v>16.25</v>
      </c>
      <c r="AC1844">
        <v>16.39</v>
      </c>
      <c r="AD1844">
        <v>16.489999999999998</v>
      </c>
      <c r="AE1844">
        <v>16.62</v>
      </c>
      <c r="AF1844">
        <v>16.829999999999998</v>
      </c>
      <c r="AG1844">
        <v>16.54</v>
      </c>
      <c r="AH1844">
        <v>16.18</v>
      </c>
      <c r="AI1844">
        <v>16.329999999999998</v>
      </c>
      <c r="AJ1844">
        <v>16.940000000000001</v>
      </c>
      <c r="AK1844">
        <v>17.22</v>
      </c>
    </row>
    <row r="1845" spans="1:37" x14ac:dyDescent="0.3">
      <c r="A1845" s="86" t="str">
        <f t="shared" si="28"/>
        <v>SDGbaseTra_RurAS_UacombiC_GVAaaoce</v>
      </c>
      <c r="B1845" s="2" t="s">
        <v>222</v>
      </c>
      <c r="C1845" s="4" t="s">
        <v>234</v>
      </c>
      <c r="D1845" s="7" t="s">
        <v>3</v>
      </c>
      <c r="E1845" t="s">
        <v>6</v>
      </c>
      <c r="F1845">
        <v>0.82</v>
      </c>
      <c r="G1845">
        <v>0.75</v>
      </c>
      <c r="H1845">
        <v>0.8</v>
      </c>
      <c r="I1845">
        <v>0.82</v>
      </c>
      <c r="J1845">
        <v>0.84</v>
      </c>
      <c r="K1845">
        <v>0.86</v>
      </c>
      <c r="L1845">
        <v>0.88</v>
      </c>
      <c r="M1845">
        <v>0.89</v>
      </c>
      <c r="N1845">
        <v>0.91</v>
      </c>
      <c r="O1845">
        <v>0.98</v>
      </c>
      <c r="P1845">
        <v>1.01</v>
      </c>
      <c r="Q1845">
        <v>1.02</v>
      </c>
      <c r="R1845">
        <v>1.07</v>
      </c>
      <c r="S1845">
        <v>1.1000000000000001</v>
      </c>
      <c r="T1845">
        <v>1.1399999999999999</v>
      </c>
      <c r="U1845">
        <v>1.17</v>
      </c>
      <c r="V1845">
        <v>1.2</v>
      </c>
      <c r="W1845">
        <v>1.23</v>
      </c>
      <c r="X1845">
        <v>1.25</v>
      </c>
      <c r="Y1845">
        <v>1.27</v>
      </c>
      <c r="Z1845">
        <v>1.29</v>
      </c>
      <c r="AA1845">
        <v>1.3</v>
      </c>
      <c r="AB1845">
        <v>1.34</v>
      </c>
      <c r="AC1845">
        <v>1.37</v>
      </c>
      <c r="AD1845">
        <v>1.4</v>
      </c>
      <c r="AE1845">
        <v>1.43</v>
      </c>
      <c r="AF1845">
        <v>1.47</v>
      </c>
      <c r="AG1845">
        <v>1.48</v>
      </c>
      <c r="AH1845">
        <v>1.46</v>
      </c>
      <c r="AI1845">
        <v>1.46</v>
      </c>
      <c r="AJ1845">
        <v>1.49</v>
      </c>
      <c r="AK1845">
        <v>1.5</v>
      </c>
    </row>
    <row r="1846" spans="1:37" x14ac:dyDescent="0.3">
      <c r="A1846" s="86" t="str">
        <f t="shared" si="28"/>
        <v>SDGbaseTra_RurAS_UacombiC_GVAaaveg</v>
      </c>
      <c r="B1846" s="2" t="s">
        <v>222</v>
      </c>
      <c r="C1846" s="4" t="s">
        <v>234</v>
      </c>
      <c r="D1846" s="7" t="s">
        <v>3</v>
      </c>
      <c r="E1846" t="s">
        <v>7</v>
      </c>
      <c r="F1846">
        <v>6.73</v>
      </c>
      <c r="G1846">
        <v>6.44</v>
      </c>
      <c r="H1846">
        <v>6.5</v>
      </c>
      <c r="I1846">
        <v>6.55</v>
      </c>
      <c r="J1846">
        <v>6.58</v>
      </c>
      <c r="K1846">
        <v>6.61</v>
      </c>
      <c r="L1846">
        <v>6.67</v>
      </c>
      <c r="M1846">
        <v>6.72</v>
      </c>
      <c r="N1846">
        <v>6.78</v>
      </c>
      <c r="O1846">
        <v>6.93</v>
      </c>
      <c r="P1846">
        <v>7</v>
      </c>
      <c r="Q1846">
        <v>7.05</v>
      </c>
      <c r="R1846">
        <v>7.29</v>
      </c>
      <c r="S1846">
        <v>7.46</v>
      </c>
      <c r="T1846">
        <v>7.6</v>
      </c>
      <c r="U1846">
        <v>7.75</v>
      </c>
      <c r="V1846">
        <v>7.88</v>
      </c>
      <c r="W1846">
        <v>7.95</v>
      </c>
      <c r="X1846">
        <v>7.93</v>
      </c>
      <c r="Y1846">
        <v>7.96</v>
      </c>
      <c r="Z1846">
        <v>7.9</v>
      </c>
      <c r="AA1846">
        <v>7.78</v>
      </c>
      <c r="AB1846">
        <v>7.76</v>
      </c>
      <c r="AC1846">
        <v>7.79</v>
      </c>
      <c r="AD1846">
        <v>7.86</v>
      </c>
      <c r="AE1846">
        <v>7.97</v>
      </c>
      <c r="AF1846">
        <v>8.11</v>
      </c>
      <c r="AG1846">
        <v>8.25</v>
      </c>
      <c r="AH1846">
        <v>8.33</v>
      </c>
      <c r="AI1846">
        <v>8.6199999999999992</v>
      </c>
      <c r="AJ1846">
        <v>9.06</v>
      </c>
      <c r="AK1846">
        <v>9.31</v>
      </c>
    </row>
    <row r="1847" spans="1:37" x14ac:dyDescent="0.3">
      <c r="A1847" s="86" t="str">
        <f t="shared" si="28"/>
        <v>SDGbaseTra_RurAS_UacombiC_GVAaaofr</v>
      </c>
      <c r="B1847" s="2" t="s">
        <v>222</v>
      </c>
      <c r="C1847" s="4" t="s">
        <v>234</v>
      </c>
      <c r="D1847" s="7" t="s">
        <v>3</v>
      </c>
      <c r="E1847" t="s">
        <v>8</v>
      </c>
      <c r="F1847">
        <v>13</v>
      </c>
      <c r="G1847">
        <v>12.64</v>
      </c>
      <c r="H1847">
        <v>13.01</v>
      </c>
      <c r="I1847">
        <v>13.07</v>
      </c>
      <c r="J1847">
        <v>13.2</v>
      </c>
      <c r="K1847">
        <v>13.38</v>
      </c>
      <c r="L1847">
        <v>13.62</v>
      </c>
      <c r="M1847">
        <v>13.82</v>
      </c>
      <c r="N1847">
        <v>14.06</v>
      </c>
      <c r="O1847">
        <v>15.17</v>
      </c>
      <c r="P1847">
        <v>15.49</v>
      </c>
      <c r="Q1847">
        <v>15.63</v>
      </c>
      <c r="R1847">
        <v>16.12</v>
      </c>
      <c r="S1847">
        <v>16.559999999999999</v>
      </c>
      <c r="T1847">
        <v>16.98</v>
      </c>
      <c r="U1847">
        <v>17.420000000000002</v>
      </c>
      <c r="V1847">
        <v>17.84</v>
      </c>
      <c r="W1847">
        <v>18.13</v>
      </c>
      <c r="X1847">
        <v>18.190000000000001</v>
      </c>
      <c r="Y1847">
        <v>18.309999999999999</v>
      </c>
      <c r="Z1847">
        <v>18.22</v>
      </c>
      <c r="AA1847">
        <v>18.05</v>
      </c>
      <c r="AB1847">
        <v>18.21</v>
      </c>
      <c r="AC1847">
        <v>18.39</v>
      </c>
      <c r="AD1847">
        <v>18.64</v>
      </c>
      <c r="AE1847">
        <v>18.96</v>
      </c>
      <c r="AF1847">
        <v>19.350000000000001</v>
      </c>
      <c r="AG1847">
        <v>19.7</v>
      </c>
      <c r="AH1847">
        <v>19.940000000000001</v>
      </c>
      <c r="AI1847">
        <v>20.5</v>
      </c>
      <c r="AJ1847">
        <v>21.43</v>
      </c>
      <c r="AK1847">
        <v>21.84</v>
      </c>
    </row>
    <row r="1848" spans="1:37" x14ac:dyDescent="0.3">
      <c r="A1848" s="86" t="str">
        <f t="shared" si="28"/>
        <v>SDGbaseTra_RurAS_UacombiC_GVAaagra</v>
      </c>
      <c r="B1848" s="2" t="s">
        <v>222</v>
      </c>
      <c r="C1848" s="4" t="s">
        <v>234</v>
      </c>
      <c r="D1848" s="7" t="s">
        <v>3</v>
      </c>
      <c r="E1848" t="s">
        <v>9</v>
      </c>
      <c r="F1848">
        <v>6.2</v>
      </c>
      <c r="G1848">
        <v>6.16</v>
      </c>
      <c r="H1848">
        <v>6.43</v>
      </c>
      <c r="I1848">
        <v>6.38</v>
      </c>
      <c r="J1848">
        <v>6.42</v>
      </c>
      <c r="K1848">
        <v>6.53</v>
      </c>
      <c r="L1848">
        <v>6.68</v>
      </c>
      <c r="M1848">
        <v>6.85</v>
      </c>
      <c r="N1848">
        <v>7.05</v>
      </c>
      <c r="O1848">
        <v>7.76</v>
      </c>
      <c r="P1848">
        <v>8.0500000000000007</v>
      </c>
      <c r="Q1848">
        <v>8.2100000000000009</v>
      </c>
      <c r="R1848">
        <v>8.57</v>
      </c>
      <c r="S1848">
        <v>8.93</v>
      </c>
      <c r="T1848">
        <v>9.3000000000000007</v>
      </c>
      <c r="U1848">
        <v>9.7100000000000009</v>
      </c>
      <c r="V1848">
        <v>10.07</v>
      </c>
      <c r="W1848">
        <v>10.42</v>
      </c>
      <c r="X1848">
        <v>10.78</v>
      </c>
      <c r="Y1848">
        <v>10.99</v>
      </c>
      <c r="Z1848">
        <v>11.2</v>
      </c>
      <c r="AA1848">
        <v>11.41</v>
      </c>
      <c r="AB1848">
        <v>11.91</v>
      </c>
      <c r="AC1848">
        <v>12.32</v>
      </c>
      <c r="AD1848">
        <v>12.7</v>
      </c>
      <c r="AE1848">
        <v>13.09</v>
      </c>
      <c r="AF1848">
        <v>13.48</v>
      </c>
      <c r="AG1848">
        <v>13.76</v>
      </c>
      <c r="AH1848">
        <v>13.72</v>
      </c>
      <c r="AI1848">
        <v>13.67</v>
      </c>
      <c r="AJ1848">
        <v>13.75</v>
      </c>
      <c r="AK1848">
        <v>13.6</v>
      </c>
    </row>
    <row r="1849" spans="1:37" x14ac:dyDescent="0.3">
      <c r="A1849" s="86" t="str">
        <f t="shared" si="28"/>
        <v>SDGbaseTra_RurAS_UacombiC_GVAaaoil</v>
      </c>
      <c r="B1849" s="2" t="s">
        <v>222</v>
      </c>
      <c r="C1849" s="4" t="s">
        <v>234</v>
      </c>
      <c r="D1849" s="7" t="s">
        <v>3</v>
      </c>
      <c r="E1849" t="s">
        <v>10</v>
      </c>
      <c r="F1849">
        <v>5.45</v>
      </c>
      <c r="G1849">
        <v>4.93</v>
      </c>
      <c r="H1849">
        <v>5.15</v>
      </c>
      <c r="I1849">
        <v>5.29</v>
      </c>
      <c r="J1849">
        <v>5.39</v>
      </c>
      <c r="K1849">
        <v>5.48</v>
      </c>
      <c r="L1849">
        <v>5.6</v>
      </c>
      <c r="M1849">
        <v>5.65</v>
      </c>
      <c r="N1849">
        <v>5.72</v>
      </c>
      <c r="O1849">
        <v>5.95</v>
      </c>
      <c r="P1849">
        <v>6.04</v>
      </c>
      <c r="Q1849">
        <v>6.11</v>
      </c>
      <c r="R1849">
        <v>6.47</v>
      </c>
      <c r="S1849">
        <v>6.71</v>
      </c>
      <c r="T1849">
        <v>6.93</v>
      </c>
      <c r="U1849">
        <v>7.16</v>
      </c>
      <c r="V1849">
        <v>7.36</v>
      </c>
      <c r="W1849">
        <v>7.54</v>
      </c>
      <c r="X1849">
        <v>7.66</v>
      </c>
      <c r="Y1849">
        <v>7.82</v>
      </c>
      <c r="Z1849">
        <v>7.91</v>
      </c>
      <c r="AA1849">
        <v>7.96</v>
      </c>
      <c r="AB1849">
        <v>8.1199999999999992</v>
      </c>
      <c r="AC1849">
        <v>8.2899999999999991</v>
      </c>
      <c r="AD1849">
        <v>8.4700000000000006</v>
      </c>
      <c r="AE1849">
        <v>8.67</v>
      </c>
      <c r="AF1849">
        <v>8.9</v>
      </c>
      <c r="AG1849">
        <v>9.0299999999999994</v>
      </c>
      <c r="AH1849">
        <v>8.98</v>
      </c>
      <c r="AI1849">
        <v>9.16</v>
      </c>
      <c r="AJ1849">
        <v>9.49</v>
      </c>
      <c r="AK1849">
        <v>9.67</v>
      </c>
    </row>
    <row r="1850" spans="1:37" x14ac:dyDescent="0.3">
      <c r="A1850" s="86" t="str">
        <f t="shared" si="28"/>
        <v>SDGbaseTra_RurAS_UacombiC_GVAaatub</v>
      </c>
      <c r="B1850" s="2" t="s">
        <v>222</v>
      </c>
      <c r="C1850" s="4" t="s">
        <v>234</v>
      </c>
      <c r="D1850" s="7" t="s">
        <v>3</v>
      </c>
      <c r="E1850" t="s">
        <v>11</v>
      </c>
      <c r="F1850">
        <v>2.95</v>
      </c>
      <c r="G1850">
        <v>2.77</v>
      </c>
      <c r="H1850">
        <v>2.8</v>
      </c>
      <c r="I1850">
        <v>2.83</v>
      </c>
      <c r="J1850">
        <v>2.86</v>
      </c>
      <c r="K1850">
        <v>2.87</v>
      </c>
      <c r="L1850">
        <v>2.91</v>
      </c>
      <c r="M1850">
        <v>2.93</v>
      </c>
      <c r="N1850">
        <v>2.97</v>
      </c>
      <c r="O1850">
        <v>3.05</v>
      </c>
      <c r="P1850">
        <v>3.09</v>
      </c>
      <c r="Q1850">
        <v>3.12</v>
      </c>
      <c r="R1850">
        <v>3.23</v>
      </c>
      <c r="S1850">
        <v>3.31</v>
      </c>
      <c r="T1850">
        <v>3.37</v>
      </c>
      <c r="U1850">
        <v>3.44</v>
      </c>
      <c r="V1850">
        <v>3.5</v>
      </c>
      <c r="W1850">
        <v>3.52</v>
      </c>
      <c r="X1850">
        <v>3.5</v>
      </c>
      <c r="Y1850">
        <v>3.51</v>
      </c>
      <c r="Z1850">
        <v>3.47</v>
      </c>
      <c r="AA1850">
        <v>3.4</v>
      </c>
      <c r="AB1850">
        <v>3.39</v>
      </c>
      <c r="AC1850">
        <v>3.4</v>
      </c>
      <c r="AD1850">
        <v>3.43</v>
      </c>
      <c r="AE1850">
        <v>3.49</v>
      </c>
      <c r="AF1850">
        <v>3.55</v>
      </c>
      <c r="AG1850">
        <v>3.57</v>
      </c>
      <c r="AH1850">
        <v>3.6</v>
      </c>
      <c r="AI1850">
        <v>3.74</v>
      </c>
      <c r="AJ1850">
        <v>3.98</v>
      </c>
      <c r="AK1850">
        <v>4.1100000000000003</v>
      </c>
    </row>
    <row r="1851" spans="1:37" x14ac:dyDescent="0.3">
      <c r="A1851" s="86" t="str">
        <f t="shared" si="28"/>
        <v>SDGbaseTra_RurAS_UacombiC_GVAaapul</v>
      </c>
      <c r="B1851" s="2" t="s">
        <v>222</v>
      </c>
      <c r="C1851" s="4" t="s">
        <v>234</v>
      </c>
      <c r="D1851" s="7" t="s">
        <v>3</v>
      </c>
      <c r="E1851" t="s">
        <v>12</v>
      </c>
      <c r="F1851">
        <v>0.52</v>
      </c>
      <c r="G1851">
        <v>0.49</v>
      </c>
      <c r="H1851">
        <v>0.5</v>
      </c>
      <c r="I1851">
        <v>0.51</v>
      </c>
      <c r="J1851">
        <v>0.51</v>
      </c>
      <c r="K1851">
        <v>0.52</v>
      </c>
      <c r="L1851">
        <v>0.53</v>
      </c>
      <c r="M1851">
        <v>0.53</v>
      </c>
      <c r="N1851">
        <v>0.53</v>
      </c>
      <c r="O1851">
        <v>0.54</v>
      </c>
      <c r="P1851">
        <v>0.54</v>
      </c>
      <c r="Q1851">
        <v>0.54</v>
      </c>
      <c r="R1851">
        <v>0.56000000000000005</v>
      </c>
      <c r="S1851">
        <v>0.56999999999999995</v>
      </c>
      <c r="T1851">
        <v>0.57999999999999996</v>
      </c>
      <c r="U1851">
        <v>0.59</v>
      </c>
      <c r="V1851">
        <v>0.6</v>
      </c>
      <c r="W1851">
        <v>0.61</v>
      </c>
      <c r="X1851">
        <v>0.61</v>
      </c>
      <c r="Y1851">
        <v>0.61</v>
      </c>
      <c r="Z1851">
        <v>0.61</v>
      </c>
      <c r="AA1851">
        <v>0.61</v>
      </c>
      <c r="AB1851">
        <v>0.61</v>
      </c>
      <c r="AC1851">
        <v>0.61</v>
      </c>
      <c r="AD1851">
        <v>0.62</v>
      </c>
      <c r="AE1851">
        <v>0.63</v>
      </c>
      <c r="AF1851">
        <v>0.64</v>
      </c>
      <c r="AG1851">
        <v>0.65</v>
      </c>
      <c r="AH1851">
        <v>0.66</v>
      </c>
      <c r="AI1851">
        <v>0.69</v>
      </c>
      <c r="AJ1851">
        <v>0.72</v>
      </c>
      <c r="AK1851">
        <v>0.75</v>
      </c>
    </row>
    <row r="1852" spans="1:37" x14ac:dyDescent="0.3">
      <c r="A1852" s="86" t="str">
        <f t="shared" si="28"/>
        <v>SDGbaseTra_RurAS_UacombiC_GVAaasug</v>
      </c>
      <c r="B1852" s="2" t="s">
        <v>222</v>
      </c>
      <c r="C1852" s="4" t="s">
        <v>234</v>
      </c>
      <c r="D1852" s="7" t="s">
        <v>3</v>
      </c>
      <c r="E1852" t="s">
        <v>13</v>
      </c>
      <c r="F1852">
        <v>3.82</v>
      </c>
      <c r="G1852">
        <v>3.66</v>
      </c>
      <c r="H1852">
        <v>3.7</v>
      </c>
      <c r="I1852">
        <v>3.73</v>
      </c>
      <c r="J1852">
        <v>3.76</v>
      </c>
      <c r="K1852">
        <v>3.78</v>
      </c>
      <c r="L1852">
        <v>3.81</v>
      </c>
      <c r="M1852">
        <v>3.83</v>
      </c>
      <c r="N1852">
        <v>3.85</v>
      </c>
      <c r="O1852">
        <v>4.03</v>
      </c>
      <c r="P1852">
        <v>4.05</v>
      </c>
      <c r="Q1852">
        <v>4.03</v>
      </c>
      <c r="R1852">
        <v>4.1399999999999997</v>
      </c>
      <c r="S1852">
        <v>4.2300000000000004</v>
      </c>
      <c r="T1852">
        <v>4.3</v>
      </c>
      <c r="U1852">
        <v>4.38</v>
      </c>
      <c r="V1852">
        <v>4.43</v>
      </c>
      <c r="W1852">
        <v>4.5</v>
      </c>
      <c r="X1852">
        <v>4.57</v>
      </c>
      <c r="Y1852">
        <v>4.5999999999999996</v>
      </c>
      <c r="Z1852">
        <v>4.6399999999999997</v>
      </c>
      <c r="AA1852">
        <v>4.67</v>
      </c>
      <c r="AB1852">
        <v>4.76</v>
      </c>
      <c r="AC1852">
        <v>4.8099999999999996</v>
      </c>
      <c r="AD1852">
        <v>4.8600000000000003</v>
      </c>
      <c r="AE1852">
        <v>4.92</v>
      </c>
      <c r="AF1852">
        <v>4.97</v>
      </c>
      <c r="AG1852">
        <v>5.03</v>
      </c>
      <c r="AH1852">
        <v>4.99</v>
      </c>
      <c r="AI1852">
        <v>4.99</v>
      </c>
      <c r="AJ1852">
        <v>5.0599999999999996</v>
      </c>
      <c r="AK1852">
        <v>5.08</v>
      </c>
    </row>
    <row r="1853" spans="1:37" x14ac:dyDescent="0.3">
      <c r="A1853" s="86" t="str">
        <f t="shared" si="28"/>
        <v>SDGbaseTra_RurAS_UacombiC_GVAaaoth</v>
      </c>
      <c r="B1853" s="2" t="s">
        <v>222</v>
      </c>
      <c r="C1853" s="4" t="s">
        <v>234</v>
      </c>
      <c r="D1853" s="7" t="s">
        <v>3</v>
      </c>
      <c r="E1853" t="s">
        <v>14</v>
      </c>
      <c r="F1853">
        <v>7.29</v>
      </c>
      <c r="G1853">
        <v>6.77</v>
      </c>
      <c r="H1853">
        <v>7.13</v>
      </c>
      <c r="I1853">
        <v>7.17</v>
      </c>
      <c r="J1853">
        <v>7.24</v>
      </c>
      <c r="K1853">
        <v>7.4</v>
      </c>
      <c r="L1853">
        <v>7.6</v>
      </c>
      <c r="M1853">
        <v>7.82</v>
      </c>
      <c r="N1853">
        <v>8.06</v>
      </c>
      <c r="O1853">
        <v>8.8699999999999992</v>
      </c>
      <c r="P1853">
        <v>9.2200000000000006</v>
      </c>
      <c r="Q1853">
        <v>9.4499999999999993</v>
      </c>
      <c r="R1853">
        <v>9.94</v>
      </c>
      <c r="S1853">
        <v>10.43</v>
      </c>
      <c r="T1853">
        <v>10.95</v>
      </c>
      <c r="U1853">
        <v>11.57</v>
      </c>
      <c r="V1853">
        <v>12.16</v>
      </c>
      <c r="W1853">
        <v>12.81</v>
      </c>
      <c r="X1853">
        <v>13.54</v>
      </c>
      <c r="Y1853">
        <v>14.1</v>
      </c>
      <c r="Z1853">
        <v>14.59</v>
      </c>
      <c r="AA1853">
        <v>15.07</v>
      </c>
      <c r="AB1853">
        <v>15.71</v>
      </c>
      <c r="AC1853">
        <v>16.27</v>
      </c>
      <c r="AD1853">
        <v>16.850000000000001</v>
      </c>
      <c r="AE1853">
        <v>17.47</v>
      </c>
      <c r="AF1853">
        <v>18.16</v>
      </c>
      <c r="AG1853">
        <v>18.75</v>
      </c>
      <c r="AH1853">
        <v>18.59</v>
      </c>
      <c r="AI1853">
        <v>18.47</v>
      </c>
      <c r="AJ1853">
        <v>18.559999999999999</v>
      </c>
      <c r="AK1853">
        <v>18.399999999999999</v>
      </c>
    </row>
    <row r="1854" spans="1:37" x14ac:dyDescent="0.3">
      <c r="A1854" s="86" t="str">
        <f t="shared" si="28"/>
        <v>SDGbaseTra_RurAS_UacombiC_GVAalani</v>
      </c>
      <c r="B1854" s="2" t="s">
        <v>222</v>
      </c>
      <c r="C1854" s="4" t="s">
        <v>234</v>
      </c>
      <c r="D1854" s="7" t="s">
        <v>3</v>
      </c>
      <c r="E1854" t="s">
        <v>15</v>
      </c>
      <c r="F1854">
        <v>27.55</v>
      </c>
      <c r="G1854">
        <v>21.81</v>
      </c>
      <c r="H1854">
        <v>24.13</v>
      </c>
      <c r="I1854">
        <v>24.97</v>
      </c>
      <c r="J1854">
        <v>25.81</v>
      </c>
      <c r="K1854">
        <v>26.88</v>
      </c>
      <c r="L1854">
        <v>27.7</v>
      </c>
      <c r="M1854">
        <v>28.51</v>
      </c>
      <c r="N1854">
        <v>29.53</v>
      </c>
      <c r="O1854">
        <v>32.72</v>
      </c>
      <c r="P1854">
        <v>33.47</v>
      </c>
      <c r="Q1854">
        <v>34.130000000000003</v>
      </c>
      <c r="R1854">
        <v>35.54</v>
      </c>
      <c r="S1854">
        <v>36.75</v>
      </c>
      <c r="T1854">
        <v>38.15</v>
      </c>
      <c r="U1854">
        <v>39.67</v>
      </c>
      <c r="V1854">
        <v>41.15</v>
      </c>
      <c r="W1854">
        <v>42.62</v>
      </c>
      <c r="X1854">
        <v>44.2</v>
      </c>
      <c r="Y1854">
        <v>44.87</v>
      </c>
      <c r="Z1854">
        <v>45.72</v>
      </c>
      <c r="AA1854">
        <v>46.19</v>
      </c>
      <c r="AB1854">
        <v>47.95</v>
      </c>
      <c r="AC1854">
        <v>49.31</v>
      </c>
      <c r="AD1854">
        <v>50.48</v>
      </c>
      <c r="AE1854">
        <v>51.85</v>
      </c>
      <c r="AF1854">
        <v>53.42</v>
      </c>
      <c r="AG1854">
        <v>54.64</v>
      </c>
      <c r="AH1854">
        <v>57.38</v>
      </c>
      <c r="AI1854">
        <v>60.16</v>
      </c>
      <c r="AJ1854">
        <v>62.91</v>
      </c>
      <c r="AK1854">
        <v>64</v>
      </c>
    </row>
    <row r="1855" spans="1:37" x14ac:dyDescent="0.3">
      <c r="A1855" s="86" t="str">
        <f t="shared" si="28"/>
        <v>SDGbaseTra_RurAS_UacombiC_GVAafore</v>
      </c>
      <c r="B1855" s="2" t="s">
        <v>222</v>
      </c>
      <c r="C1855" s="4" t="s">
        <v>234</v>
      </c>
      <c r="D1855" s="7" t="s">
        <v>3</v>
      </c>
      <c r="E1855" t="s">
        <v>16</v>
      </c>
      <c r="F1855">
        <v>6.49</v>
      </c>
      <c r="G1855">
        <v>5.89</v>
      </c>
      <c r="H1855">
        <v>6.05</v>
      </c>
      <c r="I1855">
        <v>6.2</v>
      </c>
      <c r="J1855">
        <v>6.28</v>
      </c>
      <c r="K1855">
        <v>6.34</v>
      </c>
      <c r="L1855">
        <v>6.44</v>
      </c>
      <c r="M1855">
        <v>6.5</v>
      </c>
      <c r="N1855">
        <v>6.66</v>
      </c>
      <c r="O1855">
        <v>6.97</v>
      </c>
      <c r="P1855">
        <v>7.12</v>
      </c>
      <c r="Q1855">
        <v>7.14</v>
      </c>
      <c r="R1855">
        <v>7.33</v>
      </c>
      <c r="S1855">
        <v>7.48</v>
      </c>
      <c r="T1855">
        <v>7.65</v>
      </c>
      <c r="U1855">
        <v>7.91</v>
      </c>
      <c r="V1855">
        <v>8.15</v>
      </c>
      <c r="W1855">
        <v>8.39</v>
      </c>
      <c r="X1855">
        <v>8.66</v>
      </c>
      <c r="Y1855">
        <v>8.8000000000000007</v>
      </c>
      <c r="Z1855">
        <v>8.89</v>
      </c>
      <c r="AA1855">
        <v>8.9600000000000009</v>
      </c>
      <c r="AB1855">
        <v>9.1</v>
      </c>
      <c r="AC1855">
        <v>9.2100000000000009</v>
      </c>
      <c r="AD1855">
        <v>9.36</v>
      </c>
      <c r="AE1855">
        <v>9.56</v>
      </c>
      <c r="AF1855">
        <v>9.82</v>
      </c>
      <c r="AG1855">
        <v>10.07</v>
      </c>
      <c r="AH1855">
        <v>10.14</v>
      </c>
      <c r="AI1855">
        <v>10.29</v>
      </c>
      <c r="AJ1855">
        <v>10.57</v>
      </c>
      <c r="AK1855">
        <v>10.66</v>
      </c>
    </row>
    <row r="1856" spans="1:37" x14ac:dyDescent="0.3">
      <c r="A1856" s="86" t="str">
        <f t="shared" si="28"/>
        <v>SDGbaseTra_RurAS_UacombiC_GVAafish</v>
      </c>
      <c r="B1856" s="2" t="s">
        <v>222</v>
      </c>
      <c r="C1856" s="4" t="s">
        <v>234</v>
      </c>
      <c r="D1856" s="7" t="s">
        <v>3</v>
      </c>
      <c r="E1856" t="s">
        <v>17</v>
      </c>
      <c r="F1856">
        <v>7.37</v>
      </c>
      <c r="G1856">
        <v>6.88</v>
      </c>
      <c r="H1856">
        <v>7.21</v>
      </c>
      <c r="I1856">
        <v>7.23</v>
      </c>
      <c r="J1856">
        <v>7.32</v>
      </c>
      <c r="K1856">
        <v>7.5</v>
      </c>
      <c r="L1856">
        <v>7.71</v>
      </c>
      <c r="M1856">
        <v>7.93</v>
      </c>
      <c r="N1856">
        <v>8.19</v>
      </c>
      <c r="O1856">
        <v>8.9700000000000006</v>
      </c>
      <c r="P1856">
        <v>9.32</v>
      </c>
      <c r="Q1856">
        <v>9.57</v>
      </c>
      <c r="R1856">
        <v>10</v>
      </c>
      <c r="S1856">
        <v>10.4</v>
      </c>
      <c r="T1856">
        <v>10.82</v>
      </c>
      <c r="U1856">
        <v>11.31</v>
      </c>
      <c r="V1856">
        <v>11.75</v>
      </c>
      <c r="W1856">
        <v>12.23</v>
      </c>
      <c r="X1856">
        <v>12.82</v>
      </c>
      <c r="Y1856">
        <v>13.22</v>
      </c>
      <c r="Z1856">
        <v>13.66</v>
      </c>
      <c r="AA1856">
        <v>14.1</v>
      </c>
      <c r="AB1856">
        <v>14.76</v>
      </c>
      <c r="AC1856">
        <v>15.31</v>
      </c>
      <c r="AD1856">
        <v>15.8</v>
      </c>
      <c r="AE1856">
        <v>16.3</v>
      </c>
      <c r="AF1856">
        <v>16.82</v>
      </c>
      <c r="AG1856">
        <v>17.32</v>
      </c>
      <c r="AH1856">
        <v>17.5</v>
      </c>
      <c r="AI1856">
        <v>17.559999999999999</v>
      </c>
      <c r="AJ1856">
        <v>17.670000000000002</v>
      </c>
      <c r="AK1856">
        <v>17.649999999999999</v>
      </c>
    </row>
    <row r="1857" spans="1:37" x14ac:dyDescent="0.3">
      <c r="A1857" s="86" t="str">
        <f t="shared" si="28"/>
        <v>SDGbaseTra_RurAS_UacombiC_GVAacoal</v>
      </c>
      <c r="B1857" s="2" t="s">
        <v>222</v>
      </c>
      <c r="C1857" s="4" t="s">
        <v>234</v>
      </c>
      <c r="D1857" s="7" t="s">
        <v>3</v>
      </c>
      <c r="E1857" t="s">
        <v>18</v>
      </c>
      <c r="F1857">
        <v>112.99</v>
      </c>
      <c r="G1857">
        <v>113</v>
      </c>
      <c r="H1857">
        <v>113.08</v>
      </c>
      <c r="I1857">
        <v>110.25</v>
      </c>
      <c r="J1857">
        <v>107.2</v>
      </c>
      <c r="K1857">
        <v>105.5</v>
      </c>
      <c r="L1857">
        <v>103.68</v>
      </c>
      <c r="M1857">
        <v>102.95</v>
      </c>
      <c r="N1857">
        <v>102.26</v>
      </c>
      <c r="O1857">
        <v>105.68</v>
      </c>
      <c r="P1857">
        <v>103.96</v>
      </c>
      <c r="Q1857">
        <v>99.64</v>
      </c>
      <c r="R1857">
        <v>96.41</v>
      </c>
      <c r="S1857">
        <v>97.09</v>
      </c>
      <c r="T1857">
        <v>97.14</v>
      </c>
      <c r="U1857">
        <v>103.65</v>
      </c>
      <c r="V1857">
        <v>122.11</v>
      </c>
      <c r="W1857">
        <v>163.15</v>
      </c>
      <c r="X1857">
        <v>235.34</v>
      </c>
      <c r="Y1857">
        <v>344.49</v>
      </c>
      <c r="Z1857">
        <v>497.56</v>
      </c>
      <c r="AA1857">
        <v>715.84</v>
      </c>
      <c r="AB1857">
        <v>876.01</v>
      </c>
      <c r="AC1857">
        <v>996.26</v>
      </c>
      <c r="AD1857">
        <v>1085.79</v>
      </c>
      <c r="AE1857">
        <v>1143.82</v>
      </c>
      <c r="AF1857">
        <v>1169.7</v>
      </c>
      <c r="AG1857">
        <v>1174.31</v>
      </c>
      <c r="AH1857">
        <v>1005.09</v>
      </c>
      <c r="AI1857">
        <v>676.32</v>
      </c>
      <c r="AJ1857">
        <v>278.27</v>
      </c>
      <c r="AK1857">
        <v>24.1</v>
      </c>
    </row>
    <row r="1858" spans="1:37" x14ac:dyDescent="0.3">
      <c r="A1858" s="86" t="str">
        <f t="shared" ref="A1858:A1921" si="29">_xlfn.CONCAT(C1858,D1858,E1858)</f>
        <v>SDGbaseTra_RurAS_UacombiC_GVAagold</v>
      </c>
      <c r="B1858" s="2" t="s">
        <v>222</v>
      </c>
      <c r="C1858" s="4" t="s">
        <v>234</v>
      </c>
      <c r="D1858" s="7" t="s">
        <v>3</v>
      </c>
      <c r="E1858" t="s">
        <v>19</v>
      </c>
      <c r="F1858">
        <v>61.14</v>
      </c>
      <c r="G1858">
        <v>59.99</v>
      </c>
      <c r="H1858">
        <v>61.36</v>
      </c>
      <c r="I1858">
        <v>61.13</v>
      </c>
      <c r="J1858">
        <v>61.07</v>
      </c>
      <c r="K1858">
        <v>61.42</v>
      </c>
      <c r="L1858">
        <v>62.13</v>
      </c>
      <c r="M1858">
        <v>63.5</v>
      </c>
      <c r="N1858">
        <v>64.959999999999994</v>
      </c>
      <c r="O1858">
        <v>69.92</v>
      </c>
      <c r="P1858">
        <v>71.81</v>
      </c>
      <c r="Q1858">
        <v>72.66</v>
      </c>
      <c r="R1858">
        <v>73.27</v>
      </c>
      <c r="S1858">
        <v>74.540000000000006</v>
      </c>
      <c r="T1858">
        <v>75.7</v>
      </c>
      <c r="U1858">
        <v>76.87</v>
      </c>
      <c r="V1858">
        <v>77.319999999999993</v>
      </c>
      <c r="W1858">
        <v>77.349999999999994</v>
      </c>
      <c r="X1858">
        <v>77.239999999999995</v>
      </c>
      <c r="Y1858">
        <v>75.45</v>
      </c>
      <c r="Z1858">
        <v>72.64</v>
      </c>
      <c r="AA1858">
        <v>69.22</v>
      </c>
      <c r="AB1858">
        <v>67.459999999999994</v>
      </c>
      <c r="AC1858">
        <v>65.91</v>
      </c>
      <c r="AD1858">
        <v>64.739999999999995</v>
      </c>
      <c r="AE1858">
        <v>64.06</v>
      </c>
      <c r="AF1858">
        <v>63.94</v>
      </c>
      <c r="AG1858">
        <v>60.02</v>
      </c>
      <c r="AH1858">
        <v>59.04</v>
      </c>
      <c r="AI1858">
        <v>60.82</v>
      </c>
      <c r="AJ1858">
        <v>65.180000000000007</v>
      </c>
      <c r="AK1858">
        <v>65.83</v>
      </c>
    </row>
    <row r="1859" spans="1:37" x14ac:dyDescent="0.3">
      <c r="A1859" s="86" t="str">
        <f t="shared" si="29"/>
        <v>SDGbaseTra_RurAS_UacombiC_GVAangas</v>
      </c>
      <c r="B1859" s="2" t="s">
        <v>222</v>
      </c>
      <c r="C1859" s="4" t="s">
        <v>234</v>
      </c>
      <c r="D1859" s="7" t="s">
        <v>3</v>
      </c>
      <c r="E1859" t="s">
        <v>20</v>
      </c>
      <c r="F1859">
        <v>0.94</v>
      </c>
      <c r="G1859">
        <v>0.84</v>
      </c>
      <c r="H1859">
        <v>0.82</v>
      </c>
      <c r="I1859">
        <v>0.77</v>
      </c>
      <c r="J1859">
        <v>0.74</v>
      </c>
      <c r="K1859">
        <v>0.72</v>
      </c>
      <c r="L1859">
        <v>0.69</v>
      </c>
      <c r="M1859">
        <v>0.68</v>
      </c>
      <c r="N1859">
        <v>0.67</v>
      </c>
      <c r="O1859">
        <v>0.71</v>
      </c>
      <c r="P1859">
        <v>0.7</v>
      </c>
      <c r="Q1859">
        <v>0.69</v>
      </c>
      <c r="R1859">
        <v>0.65</v>
      </c>
      <c r="S1859">
        <v>0.62</v>
      </c>
      <c r="T1859">
        <v>0.6</v>
      </c>
      <c r="U1859">
        <v>0.56999999999999995</v>
      </c>
      <c r="V1859">
        <v>0.55000000000000004</v>
      </c>
      <c r="W1859">
        <v>0.52</v>
      </c>
      <c r="X1859">
        <v>0.5</v>
      </c>
      <c r="Y1859">
        <v>0.47</v>
      </c>
      <c r="Z1859">
        <v>0.44</v>
      </c>
      <c r="AA1859">
        <v>0.42</v>
      </c>
      <c r="AB1859">
        <v>0.4</v>
      </c>
      <c r="AC1859">
        <v>0.39</v>
      </c>
      <c r="AD1859">
        <v>0.37</v>
      </c>
      <c r="AE1859">
        <v>0.35</v>
      </c>
      <c r="AF1859">
        <v>0.33</v>
      </c>
      <c r="AG1859">
        <v>0.32</v>
      </c>
      <c r="AH1859">
        <v>0.3</v>
      </c>
      <c r="AI1859">
        <v>0.28999999999999998</v>
      </c>
      <c r="AJ1859">
        <v>0.28000000000000003</v>
      </c>
      <c r="AK1859">
        <v>0.27</v>
      </c>
    </row>
    <row r="1860" spans="1:37" x14ac:dyDescent="0.3">
      <c r="A1860" s="86" t="str">
        <f t="shared" si="29"/>
        <v>SDGbaseTra_RurAS_UacombiC_GVAapgm</v>
      </c>
      <c r="B1860" s="2" t="s">
        <v>222</v>
      </c>
      <c r="C1860" s="4" t="s">
        <v>234</v>
      </c>
      <c r="D1860" s="7" t="s">
        <v>3</v>
      </c>
      <c r="E1860" t="s">
        <v>21</v>
      </c>
      <c r="F1860">
        <v>97.82</v>
      </c>
      <c r="G1860">
        <v>50.8</v>
      </c>
      <c r="H1860">
        <v>64.239999999999995</v>
      </c>
      <c r="I1860">
        <v>79.48</v>
      </c>
      <c r="J1860">
        <v>91.8</v>
      </c>
      <c r="K1860">
        <v>99.63</v>
      </c>
      <c r="L1860">
        <v>104.12</v>
      </c>
      <c r="M1860">
        <v>96.4</v>
      </c>
      <c r="N1860">
        <v>93.87</v>
      </c>
      <c r="O1860">
        <v>92.63</v>
      </c>
      <c r="P1860">
        <v>92.82</v>
      </c>
      <c r="Q1860">
        <v>93.42</v>
      </c>
      <c r="R1860">
        <v>96.27</v>
      </c>
      <c r="S1860">
        <v>99.41</v>
      </c>
      <c r="T1860">
        <v>101.82</v>
      </c>
      <c r="U1860">
        <v>103.56</v>
      </c>
      <c r="V1860">
        <v>106.62</v>
      </c>
      <c r="W1860">
        <v>108.84</v>
      </c>
      <c r="X1860">
        <v>109.29</v>
      </c>
      <c r="Y1860">
        <v>111.99</v>
      </c>
      <c r="Z1860">
        <v>113.4</v>
      </c>
      <c r="AA1860">
        <v>114.67</v>
      </c>
      <c r="AB1860">
        <v>191.18</v>
      </c>
      <c r="AC1860">
        <v>240.96</v>
      </c>
      <c r="AD1860">
        <v>266.45</v>
      </c>
      <c r="AE1860">
        <v>288.2</v>
      </c>
      <c r="AF1860">
        <v>309.16000000000003</v>
      </c>
      <c r="AG1860">
        <v>331.93</v>
      </c>
      <c r="AH1860">
        <v>413.95</v>
      </c>
      <c r="AI1860">
        <v>487.91</v>
      </c>
      <c r="AJ1860">
        <v>534.48</v>
      </c>
      <c r="AK1860">
        <v>572.08000000000004</v>
      </c>
    </row>
    <row r="1861" spans="1:37" x14ac:dyDescent="0.3">
      <c r="A1861" s="86" t="str">
        <f t="shared" si="29"/>
        <v>SDGbaseTra_RurAS_UacombiC_GVAamore</v>
      </c>
      <c r="B1861" s="2" t="s">
        <v>222</v>
      </c>
      <c r="C1861" s="4" t="s">
        <v>234</v>
      </c>
      <c r="D1861" s="7" t="s">
        <v>3</v>
      </c>
      <c r="E1861" t="s">
        <v>22</v>
      </c>
      <c r="F1861">
        <v>78.23</v>
      </c>
      <c r="G1861">
        <v>77.17</v>
      </c>
      <c r="H1861">
        <v>81.3</v>
      </c>
      <c r="I1861">
        <v>82.73</v>
      </c>
      <c r="J1861">
        <v>84.54</v>
      </c>
      <c r="K1861">
        <v>86.42</v>
      </c>
      <c r="L1861">
        <v>88.8</v>
      </c>
      <c r="M1861">
        <v>92.11</v>
      </c>
      <c r="N1861">
        <v>95.5</v>
      </c>
      <c r="O1861">
        <v>105.31</v>
      </c>
      <c r="P1861">
        <v>110.39</v>
      </c>
      <c r="Q1861">
        <v>113.85</v>
      </c>
      <c r="R1861">
        <v>117.14</v>
      </c>
      <c r="S1861">
        <v>121.22</v>
      </c>
      <c r="T1861">
        <v>125.35</v>
      </c>
      <c r="U1861">
        <v>129.72999999999999</v>
      </c>
      <c r="V1861">
        <v>133.24</v>
      </c>
      <c r="W1861">
        <v>136.68</v>
      </c>
      <c r="X1861">
        <v>140.04</v>
      </c>
      <c r="Y1861">
        <v>141.26</v>
      </c>
      <c r="Z1861">
        <v>140.93</v>
      </c>
      <c r="AA1861">
        <v>140.05000000000001</v>
      </c>
      <c r="AB1861">
        <v>140.36000000000001</v>
      </c>
      <c r="AC1861">
        <v>140.28</v>
      </c>
      <c r="AD1861">
        <v>140.62</v>
      </c>
      <c r="AE1861">
        <v>141.41999999999999</v>
      </c>
      <c r="AF1861">
        <v>142.77000000000001</v>
      </c>
      <c r="AG1861">
        <v>141.68</v>
      </c>
      <c r="AH1861">
        <v>140.43</v>
      </c>
      <c r="AI1861">
        <v>140.71</v>
      </c>
      <c r="AJ1861">
        <v>144.31</v>
      </c>
      <c r="AK1861">
        <v>143.55000000000001</v>
      </c>
    </row>
    <row r="1862" spans="1:37" x14ac:dyDescent="0.3">
      <c r="A1862" s="86" t="str">
        <f t="shared" si="29"/>
        <v>SDGbaseTra_RurAS_UacombiC_GVAamine</v>
      </c>
      <c r="B1862" s="2" t="s">
        <v>222</v>
      </c>
      <c r="C1862" s="4" t="s">
        <v>234</v>
      </c>
      <c r="D1862" s="7" t="s">
        <v>3</v>
      </c>
      <c r="E1862" t="s">
        <v>23</v>
      </c>
      <c r="F1862">
        <v>57.01</v>
      </c>
      <c r="G1862">
        <v>54.89</v>
      </c>
      <c r="H1862">
        <v>57.28</v>
      </c>
      <c r="I1862">
        <v>59.54</v>
      </c>
      <c r="J1862">
        <v>62.09</v>
      </c>
      <c r="K1862">
        <v>63.26</v>
      </c>
      <c r="L1862">
        <v>64.86</v>
      </c>
      <c r="M1862">
        <v>67.05</v>
      </c>
      <c r="N1862">
        <v>69.010000000000005</v>
      </c>
      <c r="O1862">
        <v>72.92</v>
      </c>
      <c r="P1862">
        <v>75.010000000000005</v>
      </c>
      <c r="Q1862">
        <v>76.989999999999995</v>
      </c>
      <c r="R1862">
        <v>78.53</v>
      </c>
      <c r="S1862">
        <v>81.37</v>
      </c>
      <c r="T1862">
        <v>84.31</v>
      </c>
      <c r="U1862">
        <v>87.25</v>
      </c>
      <c r="V1862">
        <v>90.25</v>
      </c>
      <c r="W1862">
        <v>93.74</v>
      </c>
      <c r="X1862">
        <v>97.61</v>
      </c>
      <c r="Y1862">
        <v>100.72</v>
      </c>
      <c r="Z1862">
        <v>103.44</v>
      </c>
      <c r="AA1862">
        <v>106.07</v>
      </c>
      <c r="AB1862">
        <v>108.36</v>
      </c>
      <c r="AC1862">
        <v>110.34</v>
      </c>
      <c r="AD1862">
        <v>112.92</v>
      </c>
      <c r="AE1862">
        <v>116.07</v>
      </c>
      <c r="AF1862">
        <v>119.5</v>
      </c>
      <c r="AG1862">
        <v>122.78</v>
      </c>
      <c r="AH1862">
        <v>123.11</v>
      </c>
      <c r="AI1862">
        <v>123.27</v>
      </c>
      <c r="AJ1862">
        <v>125.03</v>
      </c>
      <c r="AK1862">
        <v>125.11</v>
      </c>
    </row>
    <row r="1863" spans="1:37" x14ac:dyDescent="0.3">
      <c r="A1863" s="86" t="str">
        <f t="shared" si="29"/>
        <v>SDGbaseTra_RurAS_UacombiC_GVAameat</v>
      </c>
      <c r="B1863" s="2" t="s">
        <v>222</v>
      </c>
      <c r="C1863" s="4" t="s">
        <v>234</v>
      </c>
      <c r="D1863" s="7" t="s">
        <v>3</v>
      </c>
      <c r="E1863" t="s">
        <v>24</v>
      </c>
      <c r="F1863">
        <v>14.3</v>
      </c>
      <c r="G1863">
        <v>13.72</v>
      </c>
      <c r="H1863">
        <v>13.63</v>
      </c>
      <c r="I1863">
        <v>13.63</v>
      </c>
      <c r="J1863">
        <v>13.77</v>
      </c>
      <c r="K1863">
        <v>14.04</v>
      </c>
      <c r="L1863">
        <v>14.43</v>
      </c>
      <c r="M1863">
        <v>14.82</v>
      </c>
      <c r="N1863">
        <v>15.2</v>
      </c>
      <c r="O1863">
        <v>15.77</v>
      </c>
      <c r="P1863">
        <v>16.440000000000001</v>
      </c>
      <c r="Q1863">
        <v>16.88</v>
      </c>
      <c r="R1863">
        <v>17.78</v>
      </c>
      <c r="S1863">
        <v>18.48</v>
      </c>
      <c r="T1863">
        <v>19.14</v>
      </c>
      <c r="U1863">
        <v>19.809999999999999</v>
      </c>
      <c r="V1863">
        <v>20.420000000000002</v>
      </c>
      <c r="W1863">
        <v>20.98</v>
      </c>
      <c r="X1863">
        <v>21.41</v>
      </c>
      <c r="Y1863">
        <v>21.8</v>
      </c>
      <c r="Z1863">
        <v>22.1</v>
      </c>
      <c r="AA1863">
        <v>22.32</v>
      </c>
      <c r="AB1863">
        <v>22.72</v>
      </c>
      <c r="AC1863">
        <v>23.16</v>
      </c>
      <c r="AD1863">
        <v>23.66</v>
      </c>
      <c r="AE1863">
        <v>24.19</v>
      </c>
      <c r="AF1863">
        <v>24.72</v>
      </c>
      <c r="AG1863">
        <v>25.08</v>
      </c>
      <c r="AH1863">
        <v>25.04</v>
      </c>
      <c r="AI1863">
        <v>25.51</v>
      </c>
      <c r="AJ1863">
        <v>26.28</v>
      </c>
      <c r="AK1863">
        <v>26.83</v>
      </c>
    </row>
    <row r="1864" spans="1:37" x14ac:dyDescent="0.3">
      <c r="A1864" s="86" t="str">
        <f t="shared" si="29"/>
        <v>SDGbaseTra_RurAS_UacombiC_GVAapfis</v>
      </c>
      <c r="B1864" s="2" t="s">
        <v>222</v>
      </c>
      <c r="C1864" s="4" t="s">
        <v>234</v>
      </c>
      <c r="D1864" s="7" t="s">
        <v>3</v>
      </c>
      <c r="E1864" t="s">
        <v>25</v>
      </c>
      <c r="F1864">
        <v>6.32</v>
      </c>
      <c r="G1864">
        <v>6.21</v>
      </c>
      <c r="H1864">
        <v>6.39</v>
      </c>
      <c r="I1864">
        <v>6.35</v>
      </c>
      <c r="J1864">
        <v>6.37</v>
      </c>
      <c r="K1864">
        <v>6.45</v>
      </c>
      <c r="L1864">
        <v>6.58</v>
      </c>
      <c r="M1864">
        <v>6.73</v>
      </c>
      <c r="N1864">
        <v>6.9</v>
      </c>
      <c r="O1864">
        <v>7.35</v>
      </c>
      <c r="P1864">
        <v>7.61</v>
      </c>
      <c r="Q1864">
        <v>7.78</v>
      </c>
      <c r="R1864">
        <v>8.18</v>
      </c>
      <c r="S1864">
        <v>8.52</v>
      </c>
      <c r="T1864">
        <v>8.86</v>
      </c>
      <c r="U1864">
        <v>9.24</v>
      </c>
      <c r="V1864">
        <v>9.57</v>
      </c>
      <c r="W1864">
        <v>9.92</v>
      </c>
      <c r="X1864">
        <v>10.3</v>
      </c>
      <c r="Y1864">
        <v>10.57</v>
      </c>
      <c r="Z1864">
        <v>10.85</v>
      </c>
      <c r="AA1864">
        <v>11.14</v>
      </c>
      <c r="AB1864">
        <v>11.58</v>
      </c>
      <c r="AC1864">
        <v>11.92</v>
      </c>
      <c r="AD1864">
        <v>12.24</v>
      </c>
      <c r="AE1864">
        <v>12.57</v>
      </c>
      <c r="AF1864">
        <v>12.89</v>
      </c>
      <c r="AG1864">
        <v>13.1</v>
      </c>
      <c r="AH1864">
        <v>12.9</v>
      </c>
      <c r="AI1864">
        <v>12.75</v>
      </c>
      <c r="AJ1864">
        <v>12.73</v>
      </c>
      <c r="AK1864">
        <v>12.65</v>
      </c>
    </row>
    <row r="1865" spans="1:37" x14ac:dyDescent="0.3">
      <c r="A1865" s="86" t="str">
        <f t="shared" si="29"/>
        <v>SDGbaseTra_RurAS_UacombiC_GVAavege</v>
      </c>
      <c r="B1865" s="2" t="s">
        <v>222</v>
      </c>
      <c r="C1865" s="4" t="s">
        <v>234</v>
      </c>
      <c r="D1865" s="7" t="s">
        <v>3</v>
      </c>
      <c r="E1865" t="s">
        <v>26</v>
      </c>
      <c r="F1865">
        <v>10.97</v>
      </c>
      <c r="G1865">
        <v>10.39</v>
      </c>
      <c r="H1865">
        <v>10.84</v>
      </c>
      <c r="I1865">
        <v>10.84</v>
      </c>
      <c r="J1865">
        <v>10.93</v>
      </c>
      <c r="K1865">
        <v>11.16</v>
      </c>
      <c r="L1865">
        <v>11.44</v>
      </c>
      <c r="M1865">
        <v>11.74</v>
      </c>
      <c r="N1865">
        <v>12.08</v>
      </c>
      <c r="O1865">
        <v>13.08</v>
      </c>
      <c r="P1865">
        <v>13.54</v>
      </c>
      <c r="Q1865">
        <v>13.84</v>
      </c>
      <c r="R1865">
        <v>14.56</v>
      </c>
      <c r="S1865">
        <v>15.14</v>
      </c>
      <c r="T1865">
        <v>15.74</v>
      </c>
      <c r="U1865">
        <v>16.420000000000002</v>
      </c>
      <c r="V1865">
        <v>17.02</v>
      </c>
      <c r="W1865">
        <v>17.64</v>
      </c>
      <c r="X1865">
        <v>18.350000000000001</v>
      </c>
      <c r="Y1865">
        <v>18.79</v>
      </c>
      <c r="Z1865">
        <v>19.29</v>
      </c>
      <c r="AA1865">
        <v>19.77</v>
      </c>
      <c r="AB1865">
        <v>20.6</v>
      </c>
      <c r="AC1865">
        <v>21.25</v>
      </c>
      <c r="AD1865">
        <v>21.82</v>
      </c>
      <c r="AE1865">
        <v>22.39</v>
      </c>
      <c r="AF1865">
        <v>22.99</v>
      </c>
      <c r="AG1865">
        <v>23.15</v>
      </c>
      <c r="AH1865">
        <v>22.97</v>
      </c>
      <c r="AI1865">
        <v>22.9</v>
      </c>
      <c r="AJ1865">
        <v>23.07</v>
      </c>
      <c r="AK1865">
        <v>23.03</v>
      </c>
    </row>
    <row r="1866" spans="1:37" x14ac:dyDescent="0.3">
      <c r="A1866" s="86" t="str">
        <f t="shared" si="29"/>
        <v>SDGbaseTra_RurAS_UacombiC_GVAafats</v>
      </c>
      <c r="B1866" s="2" t="s">
        <v>222</v>
      </c>
      <c r="C1866" s="4" t="s">
        <v>234</v>
      </c>
      <c r="D1866" s="7" t="s">
        <v>3</v>
      </c>
      <c r="E1866" t="s">
        <v>27</v>
      </c>
      <c r="F1866">
        <v>3.48</v>
      </c>
      <c r="G1866">
        <v>3.45</v>
      </c>
      <c r="H1866">
        <v>3.57</v>
      </c>
      <c r="I1866">
        <v>3.53</v>
      </c>
      <c r="J1866">
        <v>3.59</v>
      </c>
      <c r="K1866">
        <v>3.66</v>
      </c>
      <c r="L1866">
        <v>3.74</v>
      </c>
      <c r="M1866">
        <v>3.84</v>
      </c>
      <c r="N1866">
        <v>3.94</v>
      </c>
      <c r="O1866">
        <v>4.57</v>
      </c>
      <c r="P1866">
        <v>4.71</v>
      </c>
      <c r="Q1866">
        <v>4.74</v>
      </c>
      <c r="R1866">
        <v>4.8600000000000003</v>
      </c>
      <c r="S1866">
        <v>4.97</v>
      </c>
      <c r="T1866">
        <v>5.09</v>
      </c>
      <c r="U1866">
        <v>5.24</v>
      </c>
      <c r="V1866">
        <v>5.34</v>
      </c>
      <c r="W1866">
        <v>5.49</v>
      </c>
      <c r="X1866">
        <v>5.78</v>
      </c>
      <c r="Y1866">
        <v>5.89</v>
      </c>
      <c r="Z1866">
        <v>6.06</v>
      </c>
      <c r="AA1866">
        <v>6.26</v>
      </c>
      <c r="AB1866">
        <v>6.63</v>
      </c>
      <c r="AC1866">
        <v>6.85</v>
      </c>
      <c r="AD1866">
        <v>6.99</v>
      </c>
      <c r="AE1866">
        <v>7.1</v>
      </c>
      <c r="AF1866">
        <v>7.21</v>
      </c>
      <c r="AG1866">
        <v>7.27</v>
      </c>
      <c r="AH1866">
        <v>7.19</v>
      </c>
      <c r="AI1866">
        <v>6.99</v>
      </c>
      <c r="AJ1866">
        <v>6.83</v>
      </c>
      <c r="AK1866">
        <v>6.7</v>
      </c>
    </row>
    <row r="1867" spans="1:37" x14ac:dyDescent="0.3">
      <c r="A1867" s="86" t="str">
        <f t="shared" si="29"/>
        <v>SDGbaseTra_RurAS_UacombiC_GVAadair</v>
      </c>
      <c r="B1867" s="2" t="s">
        <v>222</v>
      </c>
      <c r="C1867" s="4" t="s">
        <v>234</v>
      </c>
      <c r="D1867" s="7" t="s">
        <v>3</v>
      </c>
      <c r="E1867" t="s">
        <v>28</v>
      </c>
      <c r="F1867">
        <v>10.56</v>
      </c>
      <c r="G1867">
        <v>10.19</v>
      </c>
      <c r="H1867">
        <v>10.36</v>
      </c>
      <c r="I1867">
        <v>10.28</v>
      </c>
      <c r="J1867">
        <v>10.35</v>
      </c>
      <c r="K1867">
        <v>10.54</v>
      </c>
      <c r="L1867">
        <v>10.79</v>
      </c>
      <c r="M1867">
        <v>11.05</v>
      </c>
      <c r="N1867">
        <v>11.34</v>
      </c>
      <c r="O1867">
        <v>12.06</v>
      </c>
      <c r="P1867">
        <v>12.42</v>
      </c>
      <c r="Q1867">
        <v>12.66</v>
      </c>
      <c r="R1867">
        <v>13.31</v>
      </c>
      <c r="S1867">
        <v>13.82</v>
      </c>
      <c r="T1867">
        <v>14.33</v>
      </c>
      <c r="U1867">
        <v>14.91</v>
      </c>
      <c r="V1867">
        <v>15.44</v>
      </c>
      <c r="W1867">
        <v>15.98</v>
      </c>
      <c r="X1867">
        <v>16.510000000000002</v>
      </c>
      <c r="Y1867">
        <v>16.87</v>
      </c>
      <c r="Z1867">
        <v>17.23</v>
      </c>
      <c r="AA1867">
        <v>17.53</v>
      </c>
      <c r="AB1867">
        <v>18.059999999999999</v>
      </c>
      <c r="AC1867">
        <v>18.47</v>
      </c>
      <c r="AD1867">
        <v>18.88</v>
      </c>
      <c r="AE1867">
        <v>19.309999999999999</v>
      </c>
      <c r="AF1867">
        <v>19.77</v>
      </c>
      <c r="AG1867">
        <v>19.91</v>
      </c>
      <c r="AH1867">
        <v>19.739999999999998</v>
      </c>
      <c r="AI1867">
        <v>19.850000000000001</v>
      </c>
      <c r="AJ1867">
        <v>20.18</v>
      </c>
      <c r="AK1867">
        <v>20.34</v>
      </c>
    </row>
    <row r="1868" spans="1:37" x14ac:dyDescent="0.3">
      <c r="A1868" s="86" t="str">
        <f t="shared" si="29"/>
        <v>SDGbaseTra_RurAS_UacombiC_GVAagrai</v>
      </c>
      <c r="B1868" s="2" t="s">
        <v>222</v>
      </c>
      <c r="C1868" s="4" t="s">
        <v>234</v>
      </c>
      <c r="D1868" s="7" t="s">
        <v>3</v>
      </c>
      <c r="E1868" t="s">
        <v>29</v>
      </c>
      <c r="F1868">
        <v>8.56</v>
      </c>
      <c r="G1868">
        <v>8.39</v>
      </c>
      <c r="H1868">
        <v>8.3800000000000008</v>
      </c>
      <c r="I1868">
        <v>8.49</v>
      </c>
      <c r="J1868">
        <v>8.5299999999999994</v>
      </c>
      <c r="K1868">
        <v>8.5299999999999994</v>
      </c>
      <c r="L1868">
        <v>8.58</v>
      </c>
      <c r="M1868">
        <v>8.61</v>
      </c>
      <c r="N1868">
        <v>8.67</v>
      </c>
      <c r="O1868">
        <v>8.9</v>
      </c>
      <c r="P1868">
        <v>8.9700000000000006</v>
      </c>
      <c r="Q1868">
        <v>9.01</v>
      </c>
      <c r="R1868">
        <v>9.19</v>
      </c>
      <c r="S1868">
        <v>9.26</v>
      </c>
      <c r="T1868">
        <v>9.31</v>
      </c>
      <c r="U1868">
        <v>9.39</v>
      </c>
      <c r="V1868">
        <v>9.42</v>
      </c>
      <c r="W1868">
        <v>9.41</v>
      </c>
      <c r="X1868">
        <v>9.4</v>
      </c>
      <c r="Y1868">
        <v>9.42</v>
      </c>
      <c r="Z1868">
        <v>9.3800000000000008</v>
      </c>
      <c r="AA1868">
        <v>9.33</v>
      </c>
      <c r="AB1868">
        <v>9.3699999999999992</v>
      </c>
      <c r="AC1868">
        <v>9.42</v>
      </c>
      <c r="AD1868">
        <v>9.4499999999999993</v>
      </c>
      <c r="AE1868">
        <v>9.49</v>
      </c>
      <c r="AF1868">
        <v>9.5500000000000007</v>
      </c>
      <c r="AG1868">
        <v>9.44</v>
      </c>
      <c r="AH1868">
        <v>9.31</v>
      </c>
      <c r="AI1868">
        <v>9.41</v>
      </c>
      <c r="AJ1868">
        <v>9.7200000000000006</v>
      </c>
      <c r="AK1868">
        <v>9.92</v>
      </c>
    </row>
    <row r="1869" spans="1:37" x14ac:dyDescent="0.3">
      <c r="A1869" s="86" t="str">
        <f t="shared" si="29"/>
        <v>SDGbaseTra_RurAS_UacombiC_GVAastar</v>
      </c>
      <c r="B1869" s="2" t="s">
        <v>222</v>
      </c>
      <c r="C1869" s="4" t="s">
        <v>234</v>
      </c>
      <c r="D1869" s="7" t="s">
        <v>3</v>
      </c>
      <c r="E1869" t="s">
        <v>30</v>
      </c>
      <c r="F1869">
        <v>7.25</v>
      </c>
      <c r="G1869">
        <v>7.1</v>
      </c>
      <c r="H1869">
        <v>7.17</v>
      </c>
      <c r="I1869">
        <v>7.29</v>
      </c>
      <c r="J1869">
        <v>7.32</v>
      </c>
      <c r="K1869">
        <v>7.34</v>
      </c>
      <c r="L1869">
        <v>7.4</v>
      </c>
      <c r="M1869">
        <v>7.45</v>
      </c>
      <c r="N1869">
        <v>7.52</v>
      </c>
      <c r="O1869">
        <v>7.72</v>
      </c>
      <c r="P1869">
        <v>7.81</v>
      </c>
      <c r="Q1869">
        <v>7.87</v>
      </c>
      <c r="R1869">
        <v>7.97</v>
      </c>
      <c r="S1869">
        <v>8.02</v>
      </c>
      <c r="T1869">
        <v>8.0299999999999994</v>
      </c>
      <c r="U1869">
        <v>8.07</v>
      </c>
      <c r="V1869">
        <v>8.06</v>
      </c>
      <c r="W1869">
        <v>7.99</v>
      </c>
      <c r="X1869">
        <v>7.91</v>
      </c>
      <c r="Y1869">
        <v>7.81</v>
      </c>
      <c r="Z1869">
        <v>7.66</v>
      </c>
      <c r="AA1869">
        <v>7.47</v>
      </c>
      <c r="AB1869">
        <v>7.39</v>
      </c>
      <c r="AC1869">
        <v>7.34</v>
      </c>
      <c r="AD1869">
        <v>7.3</v>
      </c>
      <c r="AE1869">
        <v>7.28</v>
      </c>
      <c r="AF1869">
        <v>7.29</v>
      </c>
      <c r="AG1869">
        <v>6.63</v>
      </c>
      <c r="AH1869">
        <v>6.24</v>
      </c>
      <c r="AI1869">
        <v>6.24</v>
      </c>
      <c r="AJ1869">
        <v>6.56</v>
      </c>
      <c r="AK1869">
        <v>6.69</v>
      </c>
    </row>
    <row r="1870" spans="1:37" x14ac:dyDescent="0.3">
      <c r="A1870" s="86" t="str">
        <f t="shared" si="29"/>
        <v>SDGbaseTra_RurAS_UacombiC_GVAafeed</v>
      </c>
      <c r="B1870" s="2" t="s">
        <v>222</v>
      </c>
      <c r="C1870" s="4" t="s">
        <v>234</v>
      </c>
      <c r="D1870" s="7" t="s">
        <v>3</v>
      </c>
      <c r="E1870" t="s">
        <v>31</v>
      </c>
      <c r="F1870">
        <v>6.55</v>
      </c>
      <c r="G1870">
        <v>4.91</v>
      </c>
      <c r="H1870">
        <v>5.68</v>
      </c>
      <c r="I1870">
        <v>5.79</v>
      </c>
      <c r="J1870">
        <v>6.04</v>
      </c>
      <c r="K1870">
        <v>6.41</v>
      </c>
      <c r="L1870">
        <v>6.59</v>
      </c>
      <c r="M1870">
        <v>6.78</v>
      </c>
      <c r="N1870">
        <v>7.05</v>
      </c>
      <c r="O1870">
        <v>7.68</v>
      </c>
      <c r="P1870">
        <v>7.94</v>
      </c>
      <c r="Q1870">
        <v>8.19</v>
      </c>
      <c r="R1870">
        <v>8.6999999999999993</v>
      </c>
      <c r="S1870">
        <v>8.98</v>
      </c>
      <c r="T1870">
        <v>9.4</v>
      </c>
      <c r="U1870">
        <v>9.86</v>
      </c>
      <c r="V1870">
        <v>10.35</v>
      </c>
      <c r="W1870">
        <v>10.83</v>
      </c>
      <c r="X1870">
        <v>11.32</v>
      </c>
      <c r="Y1870">
        <v>11.69</v>
      </c>
      <c r="Z1870">
        <v>12.16</v>
      </c>
      <c r="AA1870">
        <v>12.44</v>
      </c>
      <c r="AB1870">
        <v>12.97</v>
      </c>
      <c r="AC1870">
        <v>13.29</v>
      </c>
      <c r="AD1870">
        <v>13.61</v>
      </c>
      <c r="AE1870">
        <v>14.01</v>
      </c>
      <c r="AF1870">
        <v>14.47</v>
      </c>
      <c r="AG1870">
        <v>14.91</v>
      </c>
      <c r="AH1870">
        <v>15.77</v>
      </c>
      <c r="AI1870">
        <v>16.43</v>
      </c>
      <c r="AJ1870">
        <v>16.829999999999998</v>
      </c>
      <c r="AK1870">
        <v>17.07</v>
      </c>
    </row>
    <row r="1871" spans="1:37" x14ac:dyDescent="0.3">
      <c r="A1871" s="86" t="str">
        <f t="shared" si="29"/>
        <v>SDGbaseTra_RurAS_UacombiC_GVAabake</v>
      </c>
      <c r="B1871" s="2" t="s">
        <v>222</v>
      </c>
      <c r="C1871" s="4" t="s">
        <v>234</v>
      </c>
      <c r="D1871" s="7" t="s">
        <v>3</v>
      </c>
      <c r="E1871" t="s">
        <v>32</v>
      </c>
      <c r="F1871">
        <v>22.28</v>
      </c>
      <c r="G1871">
        <v>21.57</v>
      </c>
      <c r="H1871">
        <v>21.92</v>
      </c>
      <c r="I1871">
        <v>22.04</v>
      </c>
      <c r="J1871">
        <v>22.17</v>
      </c>
      <c r="K1871">
        <v>22.39</v>
      </c>
      <c r="L1871">
        <v>22.75</v>
      </c>
      <c r="M1871">
        <v>23.13</v>
      </c>
      <c r="N1871">
        <v>23.54</v>
      </c>
      <c r="O1871">
        <v>24.13</v>
      </c>
      <c r="P1871">
        <v>24.64</v>
      </c>
      <c r="Q1871">
        <v>25.06</v>
      </c>
      <c r="R1871">
        <v>26.14</v>
      </c>
      <c r="S1871">
        <v>26.95</v>
      </c>
      <c r="T1871">
        <v>27.69</v>
      </c>
      <c r="U1871">
        <v>28.52</v>
      </c>
      <c r="V1871">
        <v>29.26</v>
      </c>
      <c r="W1871">
        <v>29.96</v>
      </c>
      <c r="X1871">
        <v>30.48</v>
      </c>
      <c r="Y1871">
        <v>30.93</v>
      </c>
      <c r="Z1871">
        <v>31.24</v>
      </c>
      <c r="AA1871">
        <v>31.45</v>
      </c>
      <c r="AB1871">
        <v>31.87</v>
      </c>
      <c r="AC1871">
        <v>32.299999999999997</v>
      </c>
      <c r="AD1871">
        <v>32.79</v>
      </c>
      <c r="AE1871">
        <v>33.369999999999997</v>
      </c>
      <c r="AF1871">
        <v>33.979999999999997</v>
      </c>
      <c r="AG1871">
        <v>33.96</v>
      </c>
      <c r="AH1871">
        <v>33.4</v>
      </c>
      <c r="AI1871">
        <v>33.56</v>
      </c>
      <c r="AJ1871">
        <v>34.29</v>
      </c>
      <c r="AK1871">
        <v>34.630000000000003</v>
      </c>
    </row>
    <row r="1872" spans="1:37" x14ac:dyDescent="0.3">
      <c r="A1872" s="86" t="str">
        <f t="shared" si="29"/>
        <v>SDGbaseTra_RurAS_UacombiC_GVAasuga</v>
      </c>
      <c r="B1872" s="2" t="s">
        <v>222</v>
      </c>
      <c r="C1872" s="4" t="s">
        <v>234</v>
      </c>
      <c r="D1872" s="7" t="s">
        <v>3</v>
      </c>
      <c r="E1872" t="s">
        <v>33</v>
      </c>
      <c r="F1872">
        <v>8.52</v>
      </c>
      <c r="G1872">
        <v>8.35</v>
      </c>
      <c r="H1872">
        <v>8.49</v>
      </c>
      <c r="I1872">
        <v>8.56</v>
      </c>
      <c r="J1872">
        <v>8.61</v>
      </c>
      <c r="K1872">
        <v>8.68</v>
      </c>
      <c r="L1872">
        <v>8.7899999999999991</v>
      </c>
      <c r="M1872">
        <v>8.8800000000000008</v>
      </c>
      <c r="N1872">
        <v>8.9700000000000006</v>
      </c>
      <c r="O1872">
        <v>9.35</v>
      </c>
      <c r="P1872">
        <v>9.4700000000000006</v>
      </c>
      <c r="Q1872">
        <v>9.51</v>
      </c>
      <c r="R1872">
        <v>9.81</v>
      </c>
      <c r="S1872">
        <v>10.039999999999999</v>
      </c>
      <c r="T1872">
        <v>10.23</v>
      </c>
      <c r="U1872">
        <v>10.42</v>
      </c>
      <c r="V1872">
        <v>10.57</v>
      </c>
      <c r="W1872">
        <v>10.73</v>
      </c>
      <c r="X1872">
        <v>10.89</v>
      </c>
      <c r="Y1872">
        <v>10.99</v>
      </c>
      <c r="Z1872">
        <v>11.07</v>
      </c>
      <c r="AA1872">
        <v>11.15</v>
      </c>
      <c r="AB1872">
        <v>11.34</v>
      </c>
      <c r="AC1872">
        <v>11.49</v>
      </c>
      <c r="AD1872">
        <v>11.62</v>
      </c>
      <c r="AE1872">
        <v>11.77</v>
      </c>
      <c r="AF1872">
        <v>11.92</v>
      </c>
      <c r="AG1872">
        <v>12.06</v>
      </c>
      <c r="AH1872">
        <v>11.98</v>
      </c>
      <c r="AI1872">
        <v>12</v>
      </c>
      <c r="AJ1872">
        <v>12.15</v>
      </c>
      <c r="AK1872">
        <v>12.21</v>
      </c>
    </row>
    <row r="1873" spans="1:37" x14ac:dyDescent="0.3">
      <c r="A1873" s="86" t="str">
        <f t="shared" si="29"/>
        <v>SDGbaseTra_RurAS_UacombiC_GVAaconf</v>
      </c>
      <c r="B1873" s="2" t="s">
        <v>222</v>
      </c>
      <c r="C1873" s="4" t="s">
        <v>234</v>
      </c>
      <c r="D1873" s="7" t="s">
        <v>3</v>
      </c>
      <c r="E1873" t="s">
        <v>34</v>
      </c>
      <c r="F1873">
        <v>2.4900000000000002</v>
      </c>
      <c r="G1873">
        <v>2.37</v>
      </c>
      <c r="H1873">
        <v>2.4700000000000002</v>
      </c>
      <c r="I1873">
        <v>2.4300000000000002</v>
      </c>
      <c r="J1873">
        <v>2.4300000000000002</v>
      </c>
      <c r="K1873">
        <v>2.4900000000000002</v>
      </c>
      <c r="L1873">
        <v>2.57</v>
      </c>
      <c r="M1873">
        <v>2.65</v>
      </c>
      <c r="N1873">
        <v>2.74</v>
      </c>
      <c r="O1873">
        <v>2.91</v>
      </c>
      <c r="P1873">
        <v>3.03</v>
      </c>
      <c r="Q1873">
        <v>3.14</v>
      </c>
      <c r="R1873">
        <v>3.38</v>
      </c>
      <c r="S1873">
        <v>3.58</v>
      </c>
      <c r="T1873">
        <v>3.78</v>
      </c>
      <c r="U1873">
        <v>4.01</v>
      </c>
      <c r="V1873">
        <v>4.21</v>
      </c>
      <c r="W1873">
        <v>4.41</v>
      </c>
      <c r="X1873">
        <v>4.6100000000000003</v>
      </c>
      <c r="Y1873">
        <v>4.79</v>
      </c>
      <c r="Z1873">
        <v>4.99</v>
      </c>
      <c r="AA1873">
        <v>5.17</v>
      </c>
      <c r="AB1873">
        <v>5.4</v>
      </c>
      <c r="AC1873">
        <v>5.6</v>
      </c>
      <c r="AD1873">
        <v>5.79</v>
      </c>
      <c r="AE1873">
        <v>6</v>
      </c>
      <c r="AF1873">
        <v>6.21</v>
      </c>
      <c r="AG1873">
        <v>6.35</v>
      </c>
      <c r="AH1873">
        <v>6.33</v>
      </c>
      <c r="AI1873">
        <v>6.31</v>
      </c>
      <c r="AJ1873">
        <v>6.32</v>
      </c>
      <c r="AK1873">
        <v>6.29</v>
      </c>
    </row>
    <row r="1874" spans="1:37" x14ac:dyDescent="0.3">
      <c r="A1874" s="86" t="str">
        <f t="shared" si="29"/>
        <v>SDGbaseTra_RurAS_UacombiC_GVAapast</v>
      </c>
      <c r="B1874" s="2" t="s">
        <v>222</v>
      </c>
      <c r="C1874" s="4" t="s">
        <v>234</v>
      </c>
      <c r="D1874" s="7" t="s">
        <v>3</v>
      </c>
      <c r="E1874" t="s">
        <v>35</v>
      </c>
      <c r="F1874">
        <v>0.65</v>
      </c>
      <c r="G1874">
        <v>0.61</v>
      </c>
      <c r="H1874">
        <v>0.64</v>
      </c>
      <c r="I1874">
        <v>0.64</v>
      </c>
      <c r="J1874">
        <v>0.65</v>
      </c>
      <c r="K1874">
        <v>0.67</v>
      </c>
      <c r="L1874">
        <v>0.7</v>
      </c>
      <c r="M1874">
        <v>0.72</v>
      </c>
      <c r="N1874">
        <v>0.75</v>
      </c>
      <c r="O1874">
        <v>0.82</v>
      </c>
      <c r="P1874">
        <v>0.86</v>
      </c>
      <c r="Q1874">
        <v>0.88</v>
      </c>
      <c r="R1874">
        <v>0.92</v>
      </c>
      <c r="S1874">
        <v>0.97</v>
      </c>
      <c r="T1874">
        <v>1.02</v>
      </c>
      <c r="U1874">
        <v>1.07</v>
      </c>
      <c r="V1874">
        <v>1.1100000000000001</v>
      </c>
      <c r="W1874">
        <v>1.1599999999999999</v>
      </c>
      <c r="X1874">
        <v>1.21</v>
      </c>
      <c r="Y1874">
        <v>1.24</v>
      </c>
      <c r="Z1874">
        <v>1.27</v>
      </c>
      <c r="AA1874">
        <v>1.31</v>
      </c>
      <c r="AB1874">
        <v>1.37</v>
      </c>
      <c r="AC1874">
        <v>1.41</v>
      </c>
      <c r="AD1874">
        <v>1.45</v>
      </c>
      <c r="AE1874">
        <v>1.49</v>
      </c>
      <c r="AF1874">
        <v>1.54</v>
      </c>
      <c r="AG1874">
        <v>1.54</v>
      </c>
      <c r="AH1874">
        <v>1.53</v>
      </c>
      <c r="AI1874">
        <v>1.53</v>
      </c>
      <c r="AJ1874">
        <v>1.53</v>
      </c>
      <c r="AK1874">
        <v>1.53</v>
      </c>
    </row>
    <row r="1875" spans="1:37" x14ac:dyDescent="0.3">
      <c r="A1875" s="86" t="str">
        <f t="shared" si="29"/>
        <v>SDGbaseTra_RurAS_UacombiC_GVAaofoo</v>
      </c>
      <c r="B1875" s="2" t="s">
        <v>222</v>
      </c>
      <c r="C1875" s="4" t="s">
        <v>234</v>
      </c>
      <c r="D1875" s="7" t="s">
        <v>3</v>
      </c>
      <c r="E1875" t="s">
        <v>36</v>
      </c>
      <c r="F1875">
        <v>12.41</v>
      </c>
      <c r="G1875">
        <v>11.64</v>
      </c>
      <c r="H1875">
        <v>12.04</v>
      </c>
      <c r="I1875">
        <v>12.07</v>
      </c>
      <c r="J1875">
        <v>12.23</v>
      </c>
      <c r="K1875">
        <v>12.53</v>
      </c>
      <c r="L1875">
        <v>12.85</v>
      </c>
      <c r="M1875">
        <v>13.19</v>
      </c>
      <c r="N1875">
        <v>13.57</v>
      </c>
      <c r="O1875">
        <v>14.73</v>
      </c>
      <c r="P1875">
        <v>15.15</v>
      </c>
      <c r="Q1875">
        <v>15.4</v>
      </c>
      <c r="R1875">
        <v>16.100000000000001</v>
      </c>
      <c r="S1875">
        <v>16.690000000000001</v>
      </c>
      <c r="T1875">
        <v>17.309999999999999</v>
      </c>
      <c r="U1875">
        <v>18</v>
      </c>
      <c r="V1875">
        <v>18.62</v>
      </c>
      <c r="W1875">
        <v>19.27</v>
      </c>
      <c r="X1875">
        <v>19.940000000000001</v>
      </c>
      <c r="Y1875">
        <v>20.47</v>
      </c>
      <c r="Z1875">
        <v>21</v>
      </c>
      <c r="AA1875">
        <v>21.49</v>
      </c>
      <c r="AB1875">
        <v>22.3</v>
      </c>
      <c r="AC1875">
        <v>22.9</v>
      </c>
      <c r="AD1875">
        <v>23.43</v>
      </c>
      <c r="AE1875">
        <v>23.97</v>
      </c>
      <c r="AF1875">
        <v>24.53</v>
      </c>
      <c r="AG1875">
        <v>24.84</v>
      </c>
      <c r="AH1875">
        <v>24.83</v>
      </c>
      <c r="AI1875">
        <v>24.84</v>
      </c>
      <c r="AJ1875">
        <v>25.03</v>
      </c>
      <c r="AK1875">
        <v>25.08</v>
      </c>
    </row>
    <row r="1876" spans="1:37" x14ac:dyDescent="0.3">
      <c r="A1876" s="86" t="str">
        <f t="shared" si="29"/>
        <v>SDGbaseTra_RurAS_UacombiC_GVAabevt</v>
      </c>
      <c r="B1876" s="2" t="s">
        <v>222</v>
      </c>
      <c r="C1876" s="4" t="s">
        <v>234</v>
      </c>
      <c r="D1876" s="7" t="s">
        <v>3</v>
      </c>
      <c r="E1876" t="s">
        <v>37</v>
      </c>
      <c r="F1876">
        <v>40.840000000000003</v>
      </c>
      <c r="G1876">
        <v>39.72</v>
      </c>
      <c r="H1876">
        <v>42.56</v>
      </c>
      <c r="I1876">
        <v>42.26</v>
      </c>
      <c r="J1876">
        <v>42.69</v>
      </c>
      <c r="K1876">
        <v>44.08</v>
      </c>
      <c r="L1876">
        <v>45.54</v>
      </c>
      <c r="M1876">
        <v>47.15</v>
      </c>
      <c r="N1876">
        <v>48.83</v>
      </c>
      <c r="O1876">
        <v>55.22</v>
      </c>
      <c r="P1876">
        <v>57.34</v>
      </c>
      <c r="Q1876">
        <v>58.51</v>
      </c>
      <c r="R1876">
        <v>61.62</v>
      </c>
      <c r="S1876">
        <v>64.36</v>
      </c>
      <c r="T1876">
        <v>67.34</v>
      </c>
      <c r="U1876">
        <v>70.53</v>
      </c>
      <c r="V1876">
        <v>73.290000000000006</v>
      </c>
      <c r="W1876">
        <v>76.63</v>
      </c>
      <c r="X1876">
        <v>80.790000000000006</v>
      </c>
      <c r="Y1876">
        <v>83.13</v>
      </c>
      <c r="Z1876">
        <v>86.23</v>
      </c>
      <c r="AA1876">
        <v>89.83</v>
      </c>
      <c r="AB1876">
        <v>95.94</v>
      </c>
      <c r="AC1876">
        <v>100.23</v>
      </c>
      <c r="AD1876">
        <v>103.61</v>
      </c>
      <c r="AE1876">
        <v>106.69</v>
      </c>
      <c r="AF1876">
        <v>109.56</v>
      </c>
      <c r="AG1876">
        <v>111.21</v>
      </c>
      <c r="AH1876">
        <v>110.48</v>
      </c>
      <c r="AI1876">
        <v>107.83</v>
      </c>
      <c r="AJ1876">
        <v>105.28</v>
      </c>
      <c r="AK1876">
        <v>102.38</v>
      </c>
    </row>
    <row r="1877" spans="1:37" x14ac:dyDescent="0.3">
      <c r="A1877" s="86" t="str">
        <f t="shared" si="29"/>
        <v>SDGbaseTra_RurAS_UacombiC_GVAatext</v>
      </c>
      <c r="B1877" s="2" t="s">
        <v>222</v>
      </c>
      <c r="C1877" s="4" t="s">
        <v>234</v>
      </c>
      <c r="D1877" s="7" t="s">
        <v>3</v>
      </c>
      <c r="E1877" t="s">
        <v>38</v>
      </c>
      <c r="F1877">
        <v>6.57</v>
      </c>
      <c r="G1877">
        <v>6.63</v>
      </c>
      <c r="H1877">
        <v>6.77</v>
      </c>
      <c r="I1877">
        <v>6.7</v>
      </c>
      <c r="J1877">
        <v>6.71</v>
      </c>
      <c r="K1877">
        <v>6.79</v>
      </c>
      <c r="L1877">
        <v>6.94</v>
      </c>
      <c r="M1877">
        <v>7.12</v>
      </c>
      <c r="N1877">
        <v>7.33</v>
      </c>
      <c r="O1877">
        <v>7.73</v>
      </c>
      <c r="P1877">
        <v>7.99</v>
      </c>
      <c r="Q1877">
        <v>8.18</v>
      </c>
      <c r="R1877">
        <v>8.61</v>
      </c>
      <c r="S1877">
        <v>9</v>
      </c>
      <c r="T1877">
        <v>9.39</v>
      </c>
      <c r="U1877">
        <v>9.84</v>
      </c>
      <c r="V1877">
        <v>10.28</v>
      </c>
      <c r="W1877">
        <v>10.73</v>
      </c>
      <c r="X1877">
        <v>11.15</v>
      </c>
      <c r="Y1877">
        <v>11.49</v>
      </c>
      <c r="Z1877">
        <v>11.78</v>
      </c>
      <c r="AA1877">
        <v>12.03</v>
      </c>
      <c r="AB1877">
        <v>12.35</v>
      </c>
      <c r="AC1877">
        <v>12.65</v>
      </c>
      <c r="AD1877">
        <v>13</v>
      </c>
      <c r="AE1877">
        <v>13.39</v>
      </c>
      <c r="AF1877">
        <v>13.8</v>
      </c>
      <c r="AG1877">
        <v>14.05</v>
      </c>
      <c r="AH1877">
        <v>13.82</v>
      </c>
      <c r="AI1877">
        <v>13.73</v>
      </c>
      <c r="AJ1877">
        <v>13.85</v>
      </c>
      <c r="AK1877">
        <v>13.82</v>
      </c>
    </row>
    <row r="1878" spans="1:37" x14ac:dyDescent="0.3">
      <c r="A1878" s="86" t="str">
        <f t="shared" si="29"/>
        <v>SDGbaseTra_RurAS_UacombiC_GVAaclth</v>
      </c>
      <c r="B1878" s="2" t="s">
        <v>222</v>
      </c>
      <c r="C1878" s="4" t="s">
        <v>234</v>
      </c>
      <c r="D1878" s="7" t="s">
        <v>3</v>
      </c>
      <c r="E1878" t="s">
        <v>39</v>
      </c>
      <c r="F1878">
        <v>6.76</v>
      </c>
      <c r="G1878">
        <v>6.8</v>
      </c>
      <c r="H1878">
        <v>7</v>
      </c>
      <c r="I1878">
        <v>6.96</v>
      </c>
      <c r="J1878">
        <v>6.96</v>
      </c>
      <c r="K1878">
        <v>7.02</v>
      </c>
      <c r="L1878">
        <v>7.14</v>
      </c>
      <c r="M1878">
        <v>7.29</v>
      </c>
      <c r="N1878">
        <v>7.45</v>
      </c>
      <c r="O1878">
        <v>7.74</v>
      </c>
      <c r="P1878">
        <v>7.95</v>
      </c>
      <c r="Q1878">
        <v>8.1199999999999992</v>
      </c>
      <c r="R1878">
        <v>8.56</v>
      </c>
      <c r="S1878">
        <v>8.93</v>
      </c>
      <c r="T1878">
        <v>9.3000000000000007</v>
      </c>
      <c r="U1878">
        <v>9.74</v>
      </c>
      <c r="V1878">
        <v>10.130000000000001</v>
      </c>
      <c r="W1878">
        <v>10.51</v>
      </c>
      <c r="X1878">
        <v>10.88</v>
      </c>
      <c r="Y1878">
        <v>11.18</v>
      </c>
      <c r="Z1878">
        <v>11.46</v>
      </c>
      <c r="AA1878">
        <v>11.71</v>
      </c>
      <c r="AB1878">
        <v>12.04</v>
      </c>
      <c r="AC1878">
        <v>12.32</v>
      </c>
      <c r="AD1878">
        <v>12.63</v>
      </c>
      <c r="AE1878">
        <v>12.96</v>
      </c>
      <c r="AF1878">
        <v>13.3</v>
      </c>
      <c r="AG1878">
        <v>13.52</v>
      </c>
      <c r="AH1878">
        <v>13.27</v>
      </c>
      <c r="AI1878">
        <v>13.15</v>
      </c>
      <c r="AJ1878">
        <v>13.18</v>
      </c>
      <c r="AK1878">
        <v>13.1</v>
      </c>
    </row>
    <row r="1879" spans="1:37" x14ac:dyDescent="0.3">
      <c r="A1879" s="86" t="str">
        <f t="shared" si="29"/>
        <v>SDGbaseTra_RurAS_UacombiC_GVAaleat</v>
      </c>
      <c r="B1879" s="2" t="s">
        <v>222</v>
      </c>
      <c r="C1879" s="4" t="s">
        <v>234</v>
      </c>
      <c r="D1879" s="7" t="s">
        <v>3</v>
      </c>
      <c r="E1879" t="s">
        <v>40</v>
      </c>
      <c r="F1879">
        <v>2.4500000000000002</v>
      </c>
      <c r="G1879">
        <v>2.66</v>
      </c>
      <c r="H1879">
        <v>2.7</v>
      </c>
      <c r="I1879">
        <v>2.58</v>
      </c>
      <c r="J1879">
        <v>2.5499999999999998</v>
      </c>
      <c r="K1879">
        <v>2.58</v>
      </c>
      <c r="L1879">
        <v>2.68</v>
      </c>
      <c r="M1879">
        <v>2.81</v>
      </c>
      <c r="N1879">
        <v>2.95</v>
      </c>
      <c r="O1879">
        <v>3.5</v>
      </c>
      <c r="P1879">
        <v>3.74</v>
      </c>
      <c r="Q1879">
        <v>3.85</v>
      </c>
      <c r="R1879">
        <v>3.99</v>
      </c>
      <c r="S1879">
        <v>4.17</v>
      </c>
      <c r="T1879">
        <v>4.37</v>
      </c>
      <c r="U1879">
        <v>4.6100000000000003</v>
      </c>
      <c r="V1879">
        <v>4.8</v>
      </c>
      <c r="W1879">
        <v>5.05</v>
      </c>
      <c r="X1879">
        <v>5.36</v>
      </c>
      <c r="Y1879">
        <v>5.5</v>
      </c>
      <c r="Z1879">
        <v>5.6</v>
      </c>
      <c r="AA1879">
        <v>5.77</v>
      </c>
      <c r="AB1879">
        <v>6.06</v>
      </c>
      <c r="AC1879">
        <v>6.27</v>
      </c>
      <c r="AD1879">
        <v>6.48</v>
      </c>
      <c r="AE1879">
        <v>6.67</v>
      </c>
      <c r="AF1879">
        <v>6.87</v>
      </c>
      <c r="AG1879">
        <v>7.03</v>
      </c>
      <c r="AH1879">
        <v>6.67</v>
      </c>
      <c r="AI1879">
        <v>6.28</v>
      </c>
      <c r="AJ1879">
        <v>6.09</v>
      </c>
      <c r="AK1879">
        <v>5.92</v>
      </c>
    </row>
    <row r="1880" spans="1:37" x14ac:dyDescent="0.3">
      <c r="A1880" s="86" t="str">
        <f t="shared" si="29"/>
        <v>SDGbaseTra_RurAS_UacombiC_GVAafoot</v>
      </c>
      <c r="B1880" s="2" t="s">
        <v>222</v>
      </c>
      <c r="C1880" s="4" t="s">
        <v>234</v>
      </c>
      <c r="D1880" s="7" t="s">
        <v>3</v>
      </c>
      <c r="E1880" t="s">
        <v>41</v>
      </c>
      <c r="F1880">
        <v>1.91</v>
      </c>
      <c r="G1880">
        <v>1.98</v>
      </c>
      <c r="H1880">
        <v>2.04</v>
      </c>
      <c r="I1880">
        <v>2.0299999999999998</v>
      </c>
      <c r="J1880">
        <v>2.04</v>
      </c>
      <c r="K1880">
        <v>2.06</v>
      </c>
      <c r="L1880">
        <v>2.1</v>
      </c>
      <c r="M1880">
        <v>2.14</v>
      </c>
      <c r="N1880">
        <v>2.2000000000000002</v>
      </c>
      <c r="O1880">
        <v>2.2999999999999998</v>
      </c>
      <c r="P1880">
        <v>2.37</v>
      </c>
      <c r="Q1880">
        <v>2.4300000000000002</v>
      </c>
      <c r="R1880">
        <v>2.5499999999999998</v>
      </c>
      <c r="S1880">
        <v>2.66</v>
      </c>
      <c r="T1880">
        <v>2.76</v>
      </c>
      <c r="U1880">
        <v>2.88</v>
      </c>
      <c r="V1880">
        <v>2.99</v>
      </c>
      <c r="W1880">
        <v>3.11</v>
      </c>
      <c r="X1880">
        <v>3.21</v>
      </c>
      <c r="Y1880">
        <v>3.3</v>
      </c>
      <c r="Z1880">
        <v>3.37</v>
      </c>
      <c r="AA1880">
        <v>3.43</v>
      </c>
      <c r="AB1880">
        <v>3.53</v>
      </c>
      <c r="AC1880">
        <v>3.62</v>
      </c>
      <c r="AD1880">
        <v>3.72</v>
      </c>
      <c r="AE1880">
        <v>3.82</v>
      </c>
      <c r="AF1880">
        <v>3.92</v>
      </c>
      <c r="AG1880">
        <v>3.99</v>
      </c>
      <c r="AH1880">
        <v>3.92</v>
      </c>
      <c r="AI1880">
        <v>3.9</v>
      </c>
      <c r="AJ1880">
        <v>3.91</v>
      </c>
      <c r="AK1880">
        <v>3.9</v>
      </c>
    </row>
    <row r="1881" spans="1:37" x14ac:dyDescent="0.3">
      <c r="A1881" s="86" t="str">
        <f t="shared" si="29"/>
        <v>SDGbaseTra_RurAS_UacombiC_GVAawood</v>
      </c>
      <c r="B1881" s="2" t="s">
        <v>222</v>
      </c>
      <c r="C1881" s="4" t="s">
        <v>234</v>
      </c>
      <c r="D1881" s="7" t="s">
        <v>3</v>
      </c>
      <c r="E1881" t="s">
        <v>42</v>
      </c>
      <c r="F1881">
        <v>23.69</v>
      </c>
      <c r="G1881">
        <v>22.39</v>
      </c>
      <c r="H1881">
        <v>23.09</v>
      </c>
      <c r="I1881">
        <v>23.66</v>
      </c>
      <c r="J1881">
        <v>24.18</v>
      </c>
      <c r="K1881">
        <v>24.61</v>
      </c>
      <c r="L1881">
        <v>25.18</v>
      </c>
      <c r="M1881">
        <v>25.88</v>
      </c>
      <c r="N1881">
        <v>26.6</v>
      </c>
      <c r="O1881">
        <v>27.84</v>
      </c>
      <c r="P1881">
        <v>28.62</v>
      </c>
      <c r="Q1881">
        <v>29.34</v>
      </c>
      <c r="R1881">
        <v>30.18</v>
      </c>
      <c r="S1881">
        <v>31.37</v>
      </c>
      <c r="T1881">
        <v>32.58</v>
      </c>
      <c r="U1881">
        <v>33.909999999999997</v>
      </c>
      <c r="V1881">
        <v>35.24</v>
      </c>
      <c r="W1881">
        <v>36.590000000000003</v>
      </c>
      <c r="X1881">
        <v>37.82</v>
      </c>
      <c r="Y1881">
        <v>38.97</v>
      </c>
      <c r="Z1881">
        <v>39.950000000000003</v>
      </c>
      <c r="AA1881">
        <v>40.83</v>
      </c>
      <c r="AB1881">
        <v>41.72</v>
      </c>
      <c r="AC1881">
        <v>42.56</v>
      </c>
      <c r="AD1881">
        <v>43.61</v>
      </c>
      <c r="AE1881">
        <v>44.8</v>
      </c>
      <c r="AF1881">
        <v>46.06</v>
      </c>
      <c r="AG1881">
        <v>46.96</v>
      </c>
      <c r="AH1881">
        <v>46.83</v>
      </c>
      <c r="AI1881">
        <v>46.86</v>
      </c>
      <c r="AJ1881">
        <v>47.42</v>
      </c>
      <c r="AK1881">
        <v>47.46</v>
      </c>
    </row>
    <row r="1882" spans="1:37" x14ac:dyDescent="0.3">
      <c r="A1882" s="86" t="str">
        <f t="shared" si="29"/>
        <v>SDGbaseTra_RurAS_UacombiC_GVAapapr</v>
      </c>
      <c r="B1882" s="2" t="s">
        <v>222</v>
      </c>
      <c r="C1882" s="4" t="s">
        <v>234</v>
      </c>
      <c r="D1882" s="7" t="s">
        <v>3</v>
      </c>
      <c r="E1882" t="s">
        <v>43</v>
      </c>
      <c r="F1882">
        <v>24.02</v>
      </c>
      <c r="G1882">
        <v>23.71</v>
      </c>
      <c r="H1882">
        <v>24.63</v>
      </c>
      <c r="I1882">
        <v>24.82</v>
      </c>
      <c r="J1882">
        <v>24.85</v>
      </c>
      <c r="K1882">
        <v>25.43</v>
      </c>
      <c r="L1882">
        <v>26</v>
      </c>
      <c r="M1882">
        <v>26.33</v>
      </c>
      <c r="N1882">
        <v>27.12</v>
      </c>
      <c r="O1882">
        <v>28.43</v>
      </c>
      <c r="P1882">
        <v>29.28</v>
      </c>
      <c r="Q1882">
        <v>30.07</v>
      </c>
      <c r="R1882">
        <v>32.21</v>
      </c>
      <c r="S1882">
        <v>33.409999999999997</v>
      </c>
      <c r="T1882">
        <v>34.71</v>
      </c>
      <c r="U1882">
        <v>36.200000000000003</v>
      </c>
      <c r="V1882">
        <v>37.590000000000003</v>
      </c>
      <c r="W1882">
        <v>39.04</v>
      </c>
      <c r="X1882">
        <v>40.44</v>
      </c>
      <c r="Y1882">
        <v>41.63</v>
      </c>
      <c r="Z1882">
        <v>42.69</v>
      </c>
      <c r="AA1882">
        <v>43.68</v>
      </c>
      <c r="AB1882">
        <v>44.74</v>
      </c>
      <c r="AC1882">
        <v>45.67</v>
      </c>
      <c r="AD1882">
        <v>46.73</v>
      </c>
      <c r="AE1882">
        <v>47.9</v>
      </c>
      <c r="AF1882">
        <v>49.18</v>
      </c>
      <c r="AG1882">
        <v>50.39</v>
      </c>
      <c r="AH1882">
        <v>50.15</v>
      </c>
      <c r="AI1882">
        <v>49.93</v>
      </c>
      <c r="AJ1882">
        <v>50.08</v>
      </c>
      <c r="AK1882">
        <v>49.82</v>
      </c>
    </row>
    <row r="1883" spans="1:37" x14ac:dyDescent="0.3">
      <c r="A1883" s="86" t="str">
        <f t="shared" si="29"/>
        <v>SDGbaseTra_RurAS_UacombiC_GVAaprnt</v>
      </c>
      <c r="B1883" s="2" t="s">
        <v>222</v>
      </c>
      <c r="C1883" s="4" t="s">
        <v>234</v>
      </c>
      <c r="D1883" s="7" t="s">
        <v>3</v>
      </c>
      <c r="E1883" t="s">
        <v>44</v>
      </c>
      <c r="F1883">
        <v>16.78</v>
      </c>
      <c r="G1883">
        <v>17.13</v>
      </c>
      <c r="H1883">
        <v>17.690000000000001</v>
      </c>
      <c r="I1883">
        <v>17.649999999999999</v>
      </c>
      <c r="J1883">
        <v>17.600000000000001</v>
      </c>
      <c r="K1883">
        <v>17.75</v>
      </c>
      <c r="L1883">
        <v>18.07</v>
      </c>
      <c r="M1883">
        <v>18.48</v>
      </c>
      <c r="N1883">
        <v>18.93</v>
      </c>
      <c r="O1883">
        <v>19.2</v>
      </c>
      <c r="P1883">
        <v>19.7</v>
      </c>
      <c r="Q1883">
        <v>20.21</v>
      </c>
      <c r="R1883">
        <v>21.36</v>
      </c>
      <c r="S1883">
        <v>22.42</v>
      </c>
      <c r="T1883">
        <v>23.5</v>
      </c>
      <c r="U1883">
        <v>24.74</v>
      </c>
      <c r="V1883">
        <v>25.94</v>
      </c>
      <c r="W1883">
        <v>27.14</v>
      </c>
      <c r="X1883">
        <v>28.18</v>
      </c>
      <c r="Y1883">
        <v>29.26</v>
      </c>
      <c r="Z1883">
        <v>30.19</v>
      </c>
      <c r="AA1883">
        <v>31.07</v>
      </c>
      <c r="AB1883">
        <v>31.86</v>
      </c>
      <c r="AC1883">
        <v>32.67</v>
      </c>
      <c r="AD1883">
        <v>33.64</v>
      </c>
      <c r="AE1883">
        <v>34.71</v>
      </c>
      <c r="AF1883">
        <v>35.86</v>
      </c>
      <c r="AG1883">
        <v>36.89</v>
      </c>
      <c r="AH1883">
        <v>36.19</v>
      </c>
      <c r="AI1883">
        <v>35.68</v>
      </c>
      <c r="AJ1883">
        <v>35.47</v>
      </c>
      <c r="AK1883">
        <v>34.99</v>
      </c>
    </row>
    <row r="1884" spans="1:37" x14ac:dyDescent="0.3">
      <c r="A1884" s="86" t="str">
        <f t="shared" si="29"/>
        <v>SDGbaseTra_RurAS_UacombiC_GVAapetr</v>
      </c>
      <c r="B1884" s="2" t="s">
        <v>222</v>
      </c>
      <c r="C1884" s="4" t="s">
        <v>234</v>
      </c>
      <c r="D1884" s="7" t="s">
        <v>3</v>
      </c>
      <c r="E1884" t="s">
        <v>45</v>
      </c>
      <c r="F1884">
        <v>46.32</v>
      </c>
      <c r="G1884">
        <v>33.68</v>
      </c>
      <c r="H1884">
        <v>28.31</v>
      </c>
      <c r="I1884">
        <v>25.05</v>
      </c>
      <c r="J1884">
        <v>22.97</v>
      </c>
      <c r="K1884">
        <v>21.96</v>
      </c>
      <c r="L1884">
        <v>21.42</v>
      </c>
      <c r="M1884">
        <v>21.85</v>
      </c>
      <c r="N1884">
        <v>22.45</v>
      </c>
      <c r="O1884">
        <v>18.329999999999998</v>
      </c>
      <c r="P1884">
        <v>15.13</v>
      </c>
      <c r="Q1884">
        <v>14.17</v>
      </c>
      <c r="R1884">
        <v>13.63</v>
      </c>
      <c r="S1884">
        <v>13.7</v>
      </c>
      <c r="T1884">
        <v>13.77</v>
      </c>
      <c r="U1884">
        <v>11.55</v>
      </c>
      <c r="V1884">
        <v>3.91</v>
      </c>
      <c r="W1884">
        <v>-11.95</v>
      </c>
      <c r="X1884">
        <v>-41.13</v>
      </c>
      <c r="Y1884">
        <v>-88.63</v>
      </c>
      <c r="Z1884">
        <v>-157.76</v>
      </c>
      <c r="AA1884">
        <v>-260.14</v>
      </c>
      <c r="AB1884">
        <v>-323.54000000000002</v>
      </c>
      <c r="AC1884">
        <v>-365.94</v>
      </c>
      <c r="AD1884">
        <v>-391.09</v>
      </c>
      <c r="AE1884">
        <v>-398.61</v>
      </c>
      <c r="AF1884">
        <v>-388.19</v>
      </c>
      <c r="AG1884">
        <v>-389.69</v>
      </c>
      <c r="AH1884">
        <v>-329.85</v>
      </c>
      <c r="AI1884">
        <v>-215.76</v>
      </c>
      <c r="AJ1884">
        <v>-80.11</v>
      </c>
      <c r="AK1884">
        <v>0.62</v>
      </c>
    </row>
    <row r="1885" spans="1:37" x14ac:dyDescent="0.3">
      <c r="A1885" s="86" t="str">
        <f t="shared" si="29"/>
        <v>SDGbaseTra_RurAS_UacombiC_GVAahydr</v>
      </c>
      <c r="B1885" s="2" t="s">
        <v>222</v>
      </c>
      <c r="C1885" s="4" t="s">
        <v>234</v>
      </c>
      <c r="D1885" s="7" t="s">
        <v>3</v>
      </c>
      <c r="E1885" t="s">
        <v>46</v>
      </c>
      <c r="F1885">
        <v>0.12</v>
      </c>
      <c r="G1885">
        <v>0.33</v>
      </c>
      <c r="H1885">
        <v>0.83</v>
      </c>
      <c r="I1885">
        <v>1.94</v>
      </c>
      <c r="J1885">
        <v>1.93</v>
      </c>
      <c r="K1885">
        <v>1.94</v>
      </c>
      <c r="L1885">
        <v>1.95</v>
      </c>
      <c r="M1885">
        <v>1.98</v>
      </c>
      <c r="N1885">
        <v>2.0099999999999998</v>
      </c>
      <c r="O1885">
        <v>2.17</v>
      </c>
      <c r="P1885">
        <v>2.21</v>
      </c>
      <c r="Q1885">
        <v>2.5</v>
      </c>
      <c r="R1885">
        <v>2.52</v>
      </c>
      <c r="S1885">
        <v>2.5499999999999998</v>
      </c>
      <c r="T1885">
        <v>2.57</v>
      </c>
      <c r="U1885">
        <v>2.59</v>
      </c>
      <c r="V1885">
        <v>2.61</v>
      </c>
      <c r="W1885">
        <v>2.64</v>
      </c>
      <c r="X1885">
        <v>21.25</v>
      </c>
      <c r="Y1885">
        <v>-11.49</v>
      </c>
      <c r="Z1885">
        <v>-7.47</v>
      </c>
      <c r="AA1885">
        <v>-17.03</v>
      </c>
      <c r="AB1885">
        <v>-25.08</v>
      </c>
      <c r="AC1885">
        <v>-32.42</v>
      </c>
      <c r="AD1885">
        <v>-39.03</v>
      </c>
      <c r="AE1885">
        <v>-44.64</v>
      </c>
      <c r="AF1885">
        <v>-49.14</v>
      </c>
      <c r="AG1885">
        <v>-52.51</v>
      </c>
      <c r="AH1885">
        <v>-45.02</v>
      </c>
      <c r="AI1885">
        <v>-28.83</v>
      </c>
      <c r="AJ1885">
        <v>-7.44</v>
      </c>
      <c r="AK1885">
        <v>5</v>
      </c>
    </row>
    <row r="1886" spans="1:37" x14ac:dyDescent="0.3">
      <c r="A1886" s="86" t="str">
        <f t="shared" si="29"/>
        <v>SDGbaseTra_RurAS_UacombiC_GVAaammo</v>
      </c>
      <c r="B1886" s="2" t="s">
        <v>222</v>
      </c>
      <c r="C1886" s="4" t="s">
        <v>234</v>
      </c>
      <c r="D1886" s="7" t="s">
        <v>3</v>
      </c>
      <c r="E1886" t="s">
        <v>47</v>
      </c>
      <c r="F1886">
        <v>2.4900000000000002</v>
      </c>
      <c r="G1886">
        <v>2.41</v>
      </c>
      <c r="H1886">
        <v>2.39</v>
      </c>
      <c r="I1886">
        <v>2.4</v>
      </c>
      <c r="J1886">
        <v>2.39</v>
      </c>
      <c r="K1886">
        <v>2.39</v>
      </c>
      <c r="L1886">
        <v>2.41</v>
      </c>
      <c r="M1886">
        <v>2.4500000000000002</v>
      </c>
      <c r="N1886">
        <v>2.48</v>
      </c>
      <c r="O1886">
        <v>2.4300000000000002</v>
      </c>
      <c r="P1886">
        <v>2.44</v>
      </c>
      <c r="Q1886">
        <v>2.4700000000000002</v>
      </c>
      <c r="R1886">
        <v>2.5499999999999998</v>
      </c>
      <c r="S1886">
        <v>2.64</v>
      </c>
      <c r="T1886">
        <v>2.71</v>
      </c>
      <c r="U1886">
        <v>2.8</v>
      </c>
      <c r="V1886">
        <v>2.89</v>
      </c>
      <c r="W1886">
        <v>2.98</v>
      </c>
      <c r="X1886">
        <v>3.03</v>
      </c>
      <c r="Y1886">
        <v>3.09</v>
      </c>
      <c r="Z1886">
        <v>3.11</v>
      </c>
      <c r="AA1886">
        <v>3.1</v>
      </c>
      <c r="AB1886">
        <v>2.96</v>
      </c>
      <c r="AC1886">
        <v>2.84</v>
      </c>
      <c r="AD1886">
        <v>2.77</v>
      </c>
      <c r="AE1886">
        <v>2.73</v>
      </c>
      <c r="AF1886">
        <v>2.7</v>
      </c>
      <c r="AG1886">
        <v>2.67</v>
      </c>
      <c r="AH1886">
        <v>2.54</v>
      </c>
      <c r="AI1886">
        <v>2.4300000000000002</v>
      </c>
      <c r="AJ1886">
        <v>2.37</v>
      </c>
      <c r="AK1886">
        <v>2.29</v>
      </c>
    </row>
    <row r="1887" spans="1:37" x14ac:dyDescent="0.3">
      <c r="A1887" s="86" t="str">
        <f t="shared" si="29"/>
        <v>SDGbaseTra_RurAS_UacombiC_GVAabchm</v>
      </c>
      <c r="B1887" s="2" t="s">
        <v>222</v>
      </c>
      <c r="C1887" s="4" t="s">
        <v>234</v>
      </c>
      <c r="D1887" s="7" t="s">
        <v>3</v>
      </c>
      <c r="E1887" t="s">
        <v>48</v>
      </c>
      <c r="F1887">
        <v>22.37</v>
      </c>
      <c r="G1887">
        <v>28.26</v>
      </c>
      <c r="H1887">
        <v>29.89</v>
      </c>
      <c r="I1887">
        <v>29.31</v>
      </c>
      <c r="J1887">
        <v>29.69</v>
      </c>
      <c r="K1887">
        <v>30.54</v>
      </c>
      <c r="L1887">
        <v>31.52</v>
      </c>
      <c r="M1887">
        <v>32.9</v>
      </c>
      <c r="N1887">
        <v>34.18</v>
      </c>
      <c r="O1887">
        <v>40.96</v>
      </c>
      <c r="P1887">
        <v>42.59</v>
      </c>
      <c r="Q1887">
        <v>42.99</v>
      </c>
      <c r="R1887">
        <v>43.75</v>
      </c>
      <c r="S1887">
        <v>44.64</v>
      </c>
      <c r="T1887">
        <v>45.54</v>
      </c>
      <c r="U1887">
        <v>46.38</v>
      </c>
      <c r="V1887">
        <v>46.51</v>
      </c>
      <c r="W1887">
        <v>46.55</v>
      </c>
      <c r="X1887">
        <v>46.62</v>
      </c>
      <c r="Y1887">
        <v>44.17</v>
      </c>
      <c r="Z1887">
        <v>41.03</v>
      </c>
      <c r="AA1887">
        <v>35.36</v>
      </c>
      <c r="AB1887">
        <v>31.33</v>
      </c>
      <c r="AC1887">
        <v>27.12</v>
      </c>
      <c r="AD1887">
        <v>23.51</v>
      </c>
      <c r="AE1887">
        <v>20.7</v>
      </c>
      <c r="AF1887">
        <v>18.5</v>
      </c>
      <c r="AG1887">
        <v>16.190000000000001</v>
      </c>
      <c r="AH1887">
        <v>16.14</v>
      </c>
      <c r="AI1887">
        <v>17.170000000000002</v>
      </c>
      <c r="AJ1887">
        <v>18.760000000000002</v>
      </c>
      <c r="AK1887">
        <v>18.37</v>
      </c>
    </row>
    <row r="1888" spans="1:37" x14ac:dyDescent="0.3">
      <c r="A1888" s="86" t="str">
        <f t="shared" si="29"/>
        <v>SDGbaseTra_RurAS_UacombiC_GVAaochm</v>
      </c>
      <c r="B1888" s="2" t="s">
        <v>222</v>
      </c>
      <c r="C1888" s="4" t="s">
        <v>234</v>
      </c>
      <c r="D1888" s="7" t="s">
        <v>3</v>
      </c>
      <c r="E1888" t="s">
        <v>49</v>
      </c>
      <c r="F1888">
        <v>34.24</v>
      </c>
      <c r="G1888">
        <v>40.659999999999997</v>
      </c>
      <c r="H1888">
        <v>42.29</v>
      </c>
      <c r="I1888">
        <v>41.3</v>
      </c>
      <c r="J1888">
        <v>41.68</v>
      </c>
      <c r="K1888">
        <v>42.59</v>
      </c>
      <c r="L1888">
        <v>43.61</v>
      </c>
      <c r="M1888">
        <v>45.01</v>
      </c>
      <c r="N1888">
        <v>46.38</v>
      </c>
      <c r="O1888">
        <v>55.45</v>
      </c>
      <c r="P1888">
        <v>57.17</v>
      </c>
      <c r="Q1888">
        <v>57.28</v>
      </c>
      <c r="R1888">
        <v>57.9</v>
      </c>
      <c r="S1888">
        <v>58.66</v>
      </c>
      <c r="T1888">
        <v>59.58</v>
      </c>
      <c r="U1888">
        <v>60.54</v>
      </c>
      <c r="V1888">
        <v>60.76</v>
      </c>
      <c r="W1888">
        <v>61.47</v>
      </c>
      <c r="X1888">
        <v>63.18</v>
      </c>
      <c r="Y1888">
        <v>62.27</v>
      </c>
      <c r="Z1888">
        <v>61.4</v>
      </c>
      <c r="AA1888">
        <v>59.12</v>
      </c>
      <c r="AB1888">
        <v>56.3</v>
      </c>
      <c r="AC1888">
        <v>52.05</v>
      </c>
      <c r="AD1888">
        <v>47.77</v>
      </c>
      <c r="AE1888">
        <v>43.89</v>
      </c>
      <c r="AF1888">
        <v>40.47</v>
      </c>
      <c r="AG1888">
        <v>36.799999999999997</v>
      </c>
      <c r="AH1888">
        <v>33.99</v>
      </c>
      <c r="AI1888">
        <v>30.92</v>
      </c>
      <c r="AJ1888">
        <v>28.52</v>
      </c>
      <c r="AK1888">
        <v>25.8</v>
      </c>
    </row>
    <row r="1889" spans="1:37" x14ac:dyDescent="0.3">
      <c r="A1889" s="86" t="str">
        <f t="shared" si="29"/>
        <v>SDGbaseTra_RurAS_UacombiC_GVAarubb</v>
      </c>
      <c r="B1889" s="2" t="s">
        <v>222</v>
      </c>
      <c r="C1889" s="4" t="s">
        <v>234</v>
      </c>
      <c r="D1889" s="7" t="s">
        <v>3</v>
      </c>
      <c r="E1889" t="s">
        <v>50</v>
      </c>
      <c r="F1889">
        <v>6.77</v>
      </c>
      <c r="G1889">
        <v>6.46</v>
      </c>
      <c r="H1889">
        <v>6.72</v>
      </c>
      <c r="I1889">
        <v>6.71</v>
      </c>
      <c r="J1889">
        <v>6.77</v>
      </c>
      <c r="K1889">
        <v>6.93</v>
      </c>
      <c r="L1889">
        <v>7.13</v>
      </c>
      <c r="M1889">
        <v>7.35</v>
      </c>
      <c r="N1889">
        <v>7.6</v>
      </c>
      <c r="O1889">
        <v>8.15</v>
      </c>
      <c r="P1889">
        <v>8.4600000000000009</v>
      </c>
      <c r="Q1889">
        <v>8.7200000000000006</v>
      </c>
      <c r="R1889">
        <v>9.16</v>
      </c>
      <c r="S1889">
        <v>9.56</v>
      </c>
      <c r="T1889">
        <v>9.99</v>
      </c>
      <c r="U1889">
        <v>10.48</v>
      </c>
      <c r="V1889">
        <v>10.94</v>
      </c>
      <c r="W1889">
        <v>11.34</v>
      </c>
      <c r="X1889">
        <v>11.6</v>
      </c>
      <c r="Y1889">
        <v>11.8</v>
      </c>
      <c r="Z1889">
        <v>11.85</v>
      </c>
      <c r="AA1889">
        <v>11.7</v>
      </c>
      <c r="AB1889">
        <v>11.93</v>
      </c>
      <c r="AC1889">
        <v>12.16</v>
      </c>
      <c r="AD1889">
        <v>12.45</v>
      </c>
      <c r="AE1889">
        <v>12.81</v>
      </c>
      <c r="AF1889">
        <v>13.21</v>
      </c>
      <c r="AG1889">
        <v>13.72</v>
      </c>
      <c r="AH1889">
        <v>14.19</v>
      </c>
      <c r="AI1889">
        <v>15.04</v>
      </c>
      <c r="AJ1889">
        <v>16.23</v>
      </c>
      <c r="AK1889">
        <v>16.87</v>
      </c>
    </row>
    <row r="1890" spans="1:37" x14ac:dyDescent="0.3">
      <c r="A1890" s="86" t="str">
        <f t="shared" si="29"/>
        <v>SDGbaseTra_RurAS_UacombiC_GVAaplas</v>
      </c>
      <c r="B1890" s="2" t="s">
        <v>222</v>
      </c>
      <c r="C1890" s="4" t="s">
        <v>234</v>
      </c>
      <c r="D1890" s="7" t="s">
        <v>3</v>
      </c>
      <c r="E1890" t="s">
        <v>51</v>
      </c>
      <c r="F1890">
        <v>15.43</v>
      </c>
      <c r="G1890">
        <v>15.23</v>
      </c>
      <c r="H1890">
        <v>15.67</v>
      </c>
      <c r="I1890">
        <v>15.74</v>
      </c>
      <c r="J1890">
        <v>15.87</v>
      </c>
      <c r="K1890">
        <v>16.02</v>
      </c>
      <c r="L1890">
        <v>16.32</v>
      </c>
      <c r="M1890">
        <v>16.690000000000001</v>
      </c>
      <c r="N1890">
        <v>17.09</v>
      </c>
      <c r="O1890">
        <v>17.66</v>
      </c>
      <c r="P1890">
        <v>18.13</v>
      </c>
      <c r="Q1890">
        <v>18.54</v>
      </c>
      <c r="R1890">
        <v>19.36</v>
      </c>
      <c r="S1890">
        <v>20.21</v>
      </c>
      <c r="T1890">
        <v>21.07</v>
      </c>
      <c r="U1890">
        <v>22.04</v>
      </c>
      <c r="V1890">
        <v>22.98</v>
      </c>
      <c r="W1890">
        <v>23.9</v>
      </c>
      <c r="X1890">
        <v>24.71</v>
      </c>
      <c r="Y1890">
        <v>25.51</v>
      </c>
      <c r="Z1890">
        <v>26.16</v>
      </c>
      <c r="AA1890">
        <v>26.76</v>
      </c>
      <c r="AB1890">
        <v>27.3</v>
      </c>
      <c r="AC1890">
        <v>27.81</v>
      </c>
      <c r="AD1890">
        <v>28.46</v>
      </c>
      <c r="AE1890">
        <v>29.21</v>
      </c>
      <c r="AF1890">
        <v>30.02</v>
      </c>
      <c r="AG1890">
        <v>30.68</v>
      </c>
      <c r="AH1890">
        <v>30.02</v>
      </c>
      <c r="AI1890">
        <v>29.6</v>
      </c>
      <c r="AJ1890">
        <v>29.41</v>
      </c>
      <c r="AK1890">
        <v>28.97</v>
      </c>
    </row>
    <row r="1891" spans="1:37" x14ac:dyDescent="0.3">
      <c r="A1891" s="86" t="str">
        <f t="shared" si="29"/>
        <v>SDGbaseTra_RurAS_UacombiC_GVAanmet</v>
      </c>
      <c r="B1891" s="2" t="s">
        <v>222</v>
      </c>
      <c r="C1891" s="4" t="s">
        <v>234</v>
      </c>
      <c r="D1891" s="7" t="s">
        <v>3</v>
      </c>
      <c r="E1891" t="s">
        <v>52</v>
      </c>
      <c r="F1891">
        <v>17.63</v>
      </c>
      <c r="G1891">
        <v>17.59</v>
      </c>
      <c r="H1891">
        <v>18.100000000000001</v>
      </c>
      <c r="I1891">
        <v>18.78</v>
      </c>
      <c r="J1891">
        <v>19.78</v>
      </c>
      <c r="K1891">
        <v>19.96</v>
      </c>
      <c r="L1891">
        <v>20.350000000000001</v>
      </c>
      <c r="M1891">
        <v>20.9</v>
      </c>
      <c r="N1891">
        <v>21.49</v>
      </c>
      <c r="O1891">
        <v>22.46</v>
      </c>
      <c r="P1891">
        <v>23.21</v>
      </c>
      <c r="Q1891">
        <v>23.85</v>
      </c>
      <c r="R1891">
        <v>24.38</v>
      </c>
      <c r="S1891">
        <v>25.41</v>
      </c>
      <c r="T1891">
        <v>26.46</v>
      </c>
      <c r="U1891">
        <v>27.66</v>
      </c>
      <c r="V1891">
        <v>28.87</v>
      </c>
      <c r="W1891">
        <v>30.04</v>
      </c>
      <c r="X1891">
        <v>30.99</v>
      </c>
      <c r="Y1891">
        <v>31.98</v>
      </c>
      <c r="Z1891">
        <v>32.869999999999997</v>
      </c>
      <c r="AA1891">
        <v>33.67</v>
      </c>
      <c r="AB1891">
        <v>34.46</v>
      </c>
      <c r="AC1891">
        <v>35.28</v>
      </c>
      <c r="AD1891">
        <v>36.32</v>
      </c>
      <c r="AE1891">
        <v>37.47</v>
      </c>
      <c r="AF1891">
        <v>38.68</v>
      </c>
      <c r="AG1891">
        <v>39.700000000000003</v>
      </c>
      <c r="AH1891">
        <v>39.299999999999997</v>
      </c>
      <c r="AI1891">
        <v>39.03</v>
      </c>
      <c r="AJ1891">
        <v>39.1</v>
      </c>
      <c r="AK1891">
        <v>38.78</v>
      </c>
    </row>
    <row r="1892" spans="1:37" x14ac:dyDescent="0.3">
      <c r="A1892" s="86" t="str">
        <f t="shared" si="29"/>
        <v>SDGbaseTra_RurAS_UacombiC_GVAairon</v>
      </c>
      <c r="B1892" s="2" t="s">
        <v>222</v>
      </c>
      <c r="C1892" s="4" t="s">
        <v>234</v>
      </c>
      <c r="D1892" s="7" t="s">
        <v>3</v>
      </c>
      <c r="E1892" t="s">
        <v>53</v>
      </c>
      <c r="F1892">
        <v>20.84</v>
      </c>
      <c r="G1892">
        <v>23.49</v>
      </c>
      <c r="H1892">
        <v>23.27</v>
      </c>
      <c r="I1892">
        <v>22.94</v>
      </c>
      <c r="J1892">
        <v>22.84</v>
      </c>
      <c r="K1892">
        <v>22.79</v>
      </c>
      <c r="L1892">
        <v>23.04</v>
      </c>
      <c r="M1892">
        <v>23.6</v>
      </c>
      <c r="N1892">
        <v>24.1</v>
      </c>
      <c r="O1892">
        <v>25.15</v>
      </c>
      <c r="P1892">
        <v>25.78</v>
      </c>
      <c r="Q1892">
        <v>26.18</v>
      </c>
      <c r="R1892">
        <v>26.77</v>
      </c>
      <c r="S1892">
        <v>27.67</v>
      </c>
      <c r="T1892">
        <v>28.56</v>
      </c>
      <c r="U1892">
        <v>29.61</v>
      </c>
      <c r="V1892">
        <v>30.89</v>
      </c>
      <c r="W1892">
        <v>31.91</v>
      </c>
      <c r="X1892">
        <v>32.020000000000003</v>
      </c>
      <c r="Y1892">
        <v>33.130000000000003</v>
      </c>
      <c r="Z1892">
        <v>33.53</v>
      </c>
      <c r="AA1892">
        <v>33.950000000000003</v>
      </c>
      <c r="AB1892">
        <v>33.39</v>
      </c>
      <c r="AC1892">
        <v>33.6</v>
      </c>
      <c r="AD1892">
        <v>34.39</v>
      </c>
      <c r="AE1892">
        <v>35.4</v>
      </c>
      <c r="AF1892">
        <v>36.5</v>
      </c>
      <c r="AG1892">
        <v>37.49</v>
      </c>
      <c r="AH1892">
        <v>36.590000000000003</v>
      </c>
      <c r="AI1892">
        <v>36.409999999999997</v>
      </c>
      <c r="AJ1892">
        <v>36.659999999999997</v>
      </c>
      <c r="AK1892">
        <v>36.450000000000003</v>
      </c>
    </row>
    <row r="1893" spans="1:37" x14ac:dyDescent="0.3">
      <c r="A1893" s="86" t="str">
        <f t="shared" si="29"/>
        <v>SDGbaseTra_RurAS_UacombiC_GVAanfrm</v>
      </c>
      <c r="B1893" s="2" t="s">
        <v>222</v>
      </c>
      <c r="C1893" s="4" t="s">
        <v>234</v>
      </c>
      <c r="D1893" s="7" t="s">
        <v>3</v>
      </c>
      <c r="E1893" t="s">
        <v>54</v>
      </c>
      <c r="F1893">
        <v>13.07</v>
      </c>
      <c r="G1893">
        <v>13.73</v>
      </c>
      <c r="H1893">
        <v>12.63</v>
      </c>
      <c r="I1893">
        <v>11.11</v>
      </c>
      <c r="J1893">
        <v>10.48</v>
      </c>
      <c r="K1893">
        <v>10.49</v>
      </c>
      <c r="L1893">
        <v>11</v>
      </c>
      <c r="M1893">
        <v>12.58</v>
      </c>
      <c r="N1893">
        <v>13.72</v>
      </c>
      <c r="O1893">
        <v>17.68</v>
      </c>
      <c r="P1893">
        <v>18.96</v>
      </c>
      <c r="Q1893">
        <v>19.09</v>
      </c>
      <c r="R1893">
        <v>19.420000000000002</v>
      </c>
      <c r="S1893">
        <v>20.29</v>
      </c>
      <c r="T1893">
        <v>21.2</v>
      </c>
      <c r="U1893">
        <v>22.41</v>
      </c>
      <c r="V1893">
        <v>25.12</v>
      </c>
      <c r="W1893">
        <v>26.61</v>
      </c>
      <c r="X1893">
        <v>23.81</v>
      </c>
      <c r="Y1893">
        <v>25.35</v>
      </c>
      <c r="Z1893">
        <v>24.21</v>
      </c>
      <c r="AA1893">
        <v>23.4</v>
      </c>
      <c r="AB1893">
        <v>18.100000000000001</v>
      </c>
      <c r="AC1893">
        <v>16.71</v>
      </c>
      <c r="AD1893">
        <v>17.149999999999999</v>
      </c>
      <c r="AE1893">
        <v>18.07</v>
      </c>
      <c r="AF1893">
        <v>19.21</v>
      </c>
      <c r="AG1893">
        <v>20.46</v>
      </c>
      <c r="AH1893">
        <v>18.27</v>
      </c>
      <c r="AI1893">
        <v>17.690000000000001</v>
      </c>
      <c r="AJ1893">
        <v>18.43</v>
      </c>
      <c r="AK1893">
        <v>18.47</v>
      </c>
    </row>
    <row r="1894" spans="1:37" x14ac:dyDescent="0.3">
      <c r="A1894" s="86" t="str">
        <f t="shared" si="29"/>
        <v>SDGbaseTra_RurAS_UacombiC_GVAametp</v>
      </c>
      <c r="B1894" s="2" t="s">
        <v>222</v>
      </c>
      <c r="C1894" s="4" t="s">
        <v>234</v>
      </c>
      <c r="D1894" s="7" t="s">
        <v>3</v>
      </c>
      <c r="E1894" t="s">
        <v>55</v>
      </c>
      <c r="F1894">
        <v>33.25</v>
      </c>
      <c r="G1894">
        <v>35.770000000000003</v>
      </c>
      <c r="H1894">
        <v>36.729999999999997</v>
      </c>
      <c r="I1894">
        <v>37.049999999999997</v>
      </c>
      <c r="J1894">
        <v>37.659999999999997</v>
      </c>
      <c r="K1894">
        <v>38.01</v>
      </c>
      <c r="L1894">
        <v>38.799999999999997</v>
      </c>
      <c r="M1894">
        <v>39.880000000000003</v>
      </c>
      <c r="N1894">
        <v>40.97</v>
      </c>
      <c r="O1894">
        <v>42.9</v>
      </c>
      <c r="P1894">
        <v>44.21</v>
      </c>
      <c r="Q1894">
        <v>45.23</v>
      </c>
      <c r="R1894">
        <v>46.82</v>
      </c>
      <c r="S1894">
        <v>48.87</v>
      </c>
      <c r="T1894">
        <v>50.93</v>
      </c>
      <c r="U1894">
        <v>53.29</v>
      </c>
      <c r="V1894">
        <v>55.88</v>
      </c>
      <c r="W1894">
        <v>58.07</v>
      </c>
      <c r="X1894">
        <v>58.69</v>
      </c>
      <c r="Y1894">
        <v>61.24</v>
      </c>
      <c r="Z1894">
        <v>62.69</v>
      </c>
      <c r="AA1894">
        <v>64.03</v>
      </c>
      <c r="AB1894">
        <v>65.14</v>
      </c>
      <c r="AC1894">
        <v>66.540000000000006</v>
      </c>
      <c r="AD1894">
        <v>68.53</v>
      </c>
      <c r="AE1894">
        <v>70.83</v>
      </c>
      <c r="AF1894">
        <v>73.31</v>
      </c>
      <c r="AG1894">
        <v>75.48</v>
      </c>
      <c r="AH1894">
        <v>74.19</v>
      </c>
      <c r="AI1894">
        <v>73.63</v>
      </c>
      <c r="AJ1894">
        <v>73.95</v>
      </c>
      <c r="AK1894">
        <v>73.400000000000006</v>
      </c>
    </row>
    <row r="1895" spans="1:37" x14ac:dyDescent="0.3">
      <c r="A1895" s="86" t="str">
        <f t="shared" si="29"/>
        <v>SDGbaseTra_RurAS_UacombiC_GVAamach</v>
      </c>
      <c r="B1895" s="2" t="s">
        <v>222</v>
      </c>
      <c r="C1895" s="4" t="s">
        <v>234</v>
      </c>
      <c r="D1895" s="7" t="s">
        <v>3</v>
      </c>
      <c r="E1895" t="s">
        <v>56</v>
      </c>
      <c r="F1895">
        <v>38.67</v>
      </c>
      <c r="G1895">
        <v>40.92</v>
      </c>
      <c r="H1895">
        <v>41.75</v>
      </c>
      <c r="I1895">
        <v>42.39</v>
      </c>
      <c r="J1895">
        <v>42.31</v>
      </c>
      <c r="K1895">
        <v>42.74</v>
      </c>
      <c r="L1895">
        <v>43.71</v>
      </c>
      <c r="M1895">
        <v>45.23</v>
      </c>
      <c r="N1895">
        <v>46.6</v>
      </c>
      <c r="O1895">
        <v>49.29</v>
      </c>
      <c r="P1895">
        <v>50.83</v>
      </c>
      <c r="Q1895">
        <v>51.97</v>
      </c>
      <c r="R1895">
        <v>52.68</v>
      </c>
      <c r="S1895">
        <v>54.84</v>
      </c>
      <c r="T1895">
        <v>57.03</v>
      </c>
      <c r="U1895">
        <v>59.56</v>
      </c>
      <c r="V1895">
        <v>62.37</v>
      </c>
      <c r="W1895">
        <v>64.680000000000007</v>
      </c>
      <c r="X1895">
        <v>65.22</v>
      </c>
      <c r="Y1895">
        <v>68.16</v>
      </c>
      <c r="Z1895">
        <v>69.8</v>
      </c>
      <c r="AA1895">
        <v>71.36</v>
      </c>
      <c r="AB1895">
        <v>71.41</v>
      </c>
      <c r="AC1895">
        <v>72.489999999999995</v>
      </c>
      <c r="AD1895">
        <v>74.819999999999993</v>
      </c>
      <c r="AE1895">
        <v>77.58</v>
      </c>
      <c r="AF1895">
        <v>80.53</v>
      </c>
      <c r="AG1895">
        <v>83.01</v>
      </c>
      <c r="AH1895">
        <v>80.66</v>
      </c>
      <c r="AI1895">
        <v>79.47</v>
      </c>
      <c r="AJ1895">
        <v>79.69</v>
      </c>
      <c r="AK1895">
        <v>78.959999999999994</v>
      </c>
    </row>
    <row r="1896" spans="1:37" x14ac:dyDescent="0.3">
      <c r="A1896" s="86" t="str">
        <f t="shared" si="29"/>
        <v>SDGbaseTra_RurAS_UacombiC_GVAafcel</v>
      </c>
      <c r="B1896" s="2" t="s">
        <v>222</v>
      </c>
      <c r="C1896" s="4" t="s">
        <v>234</v>
      </c>
      <c r="D1896" s="7" t="s">
        <v>3</v>
      </c>
      <c r="E1896" t="s">
        <v>57</v>
      </c>
      <c r="F1896">
        <v>0.28999999999999998</v>
      </c>
      <c r="G1896">
        <v>0.28999999999999998</v>
      </c>
      <c r="H1896">
        <v>0.28999999999999998</v>
      </c>
      <c r="I1896">
        <v>0.28000000000000003</v>
      </c>
      <c r="J1896">
        <v>0.27</v>
      </c>
      <c r="K1896">
        <v>0.27</v>
      </c>
      <c r="L1896">
        <v>0.27</v>
      </c>
      <c r="M1896">
        <v>0.28999999999999998</v>
      </c>
      <c r="N1896">
        <v>0.28999999999999998</v>
      </c>
      <c r="O1896">
        <v>0.34</v>
      </c>
      <c r="P1896">
        <v>0.35</v>
      </c>
      <c r="Q1896">
        <v>0.35</v>
      </c>
      <c r="R1896">
        <v>0.35</v>
      </c>
      <c r="S1896">
        <v>0.35</v>
      </c>
      <c r="T1896">
        <v>0.36</v>
      </c>
      <c r="U1896">
        <v>0.36</v>
      </c>
      <c r="V1896">
        <v>0.37</v>
      </c>
      <c r="W1896">
        <v>0.37</v>
      </c>
      <c r="X1896">
        <v>0.35</v>
      </c>
      <c r="Y1896">
        <v>5.22</v>
      </c>
      <c r="Z1896">
        <v>10.220000000000001</v>
      </c>
      <c r="AA1896">
        <v>15.03</v>
      </c>
      <c r="AB1896">
        <v>15.33</v>
      </c>
      <c r="AC1896">
        <v>15.87</v>
      </c>
      <c r="AD1896">
        <v>16.77</v>
      </c>
      <c r="AE1896">
        <v>17.760000000000002</v>
      </c>
      <c r="AF1896">
        <v>18.829999999999998</v>
      </c>
      <c r="AG1896">
        <v>18.95</v>
      </c>
      <c r="AH1896">
        <v>18.27</v>
      </c>
      <c r="AI1896">
        <v>17.68</v>
      </c>
      <c r="AJ1896">
        <v>17.78</v>
      </c>
      <c r="AK1896">
        <v>17.53</v>
      </c>
    </row>
    <row r="1897" spans="1:37" x14ac:dyDescent="0.3">
      <c r="A1897" s="86" t="str">
        <f t="shared" si="29"/>
        <v>SDGbaseTra_RurAS_UacombiC_GVAaelct</v>
      </c>
      <c r="B1897" s="2" t="s">
        <v>222</v>
      </c>
      <c r="C1897" s="4" t="s">
        <v>234</v>
      </c>
      <c r="D1897" s="7" t="s">
        <v>3</v>
      </c>
      <c r="E1897" t="s">
        <v>58</v>
      </c>
      <c r="F1897">
        <v>0.08</v>
      </c>
      <c r="G1897">
        <v>0.08</v>
      </c>
      <c r="H1897">
        <v>0.08</v>
      </c>
      <c r="I1897">
        <v>0.08</v>
      </c>
      <c r="J1897">
        <v>7.0000000000000007E-2</v>
      </c>
      <c r="K1897">
        <v>7.0000000000000007E-2</v>
      </c>
      <c r="L1897">
        <v>7.0000000000000007E-2</v>
      </c>
      <c r="M1897">
        <v>0.08</v>
      </c>
      <c r="N1897">
        <v>0.08</v>
      </c>
      <c r="O1897">
        <v>0.09</v>
      </c>
      <c r="P1897">
        <v>0.09</v>
      </c>
      <c r="Q1897">
        <v>0.09</v>
      </c>
      <c r="R1897">
        <v>0.09</v>
      </c>
      <c r="S1897">
        <v>0.1</v>
      </c>
      <c r="T1897">
        <v>0.1</v>
      </c>
      <c r="U1897">
        <v>0.1</v>
      </c>
      <c r="V1897">
        <v>0.1</v>
      </c>
      <c r="W1897">
        <v>0.1</v>
      </c>
      <c r="X1897">
        <v>3.85</v>
      </c>
      <c r="Y1897">
        <v>3.92</v>
      </c>
      <c r="Z1897">
        <v>2.12</v>
      </c>
      <c r="AA1897">
        <v>2.08</v>
      </c>
      <c r="AB1897">
        <v>1.98</v>
      </c>
      <c r="AC1897">
        <v>1.92</v>
      </c>
      <c r="AD1897">
        <v>1.07</v>
      </c>
      <c r="AE1897">
        <v>1.07</v>
      </c>
      <c r="AF1897">
        <v>1.07</v>
      </c>
      <c r="AG1897">
        <v>1.08</v>
      </c>
      <c r="AH1897">
        <v>1.04</v>
      </c>
      <c r="AI1897">
        <v>7.64</v>
      </c>
      <c r="AJ1897">
        <v>7.69</v>
      </c>
      <c r="AK1897">
        <v>7.6</v>
      </c>
    </row>
    <row r="1898" spans="1:37" x14ac:dyDescent="0.3">
      <c r="A1898" s="86" t="str">
        <f t="shared" si="29"/>
        <v>SDGbaseTra_RurAS_UacombiC_GVAaemch</v>
      </c>
      <c r="B1898" s="2" t="s">
        <v>222</v>
      </c>
      <c r="C1898" s="4" t="s">
        <v>234</v>
      </c>
      <c r="D1898" s="7" t="s">
        <v>3</v>
      </c>
      <c r="E1898" t="s">
        <v>59</v>
      </c>
      <c r="F1898">
        <v>8.99</v>
      </c>
      <c r="G1898">
        <v>9.75</v>
      </c>
      <c r="H1898">
        <v>10.01</v>
      </c>
      <c r="I1898">
        <v>10.029999999999999</v>
      </c>
      <c r="J1898">
        <v>10</v>
      </c>
      <c r="K1898">
        <v>10.07</v>
      </c>
      <c r="L1898">
        <v>10.28</v>
      </c>
      <c r="M1898">
        <v>10.66</v>
      </c>
      <c r="N1898">
        <v>11</v>
      </c>
      <c r="O1898">
        <v>11.64</v>
      </c>
      <c r="P1898">
        <v>12.04</v>
      </c>
      <c r="Q1898">
        <v>12.32</v>
      </c>
      <c r="R1898">
        <v>12.69</v>
      </c>
      <c r="S1898">
        <v>13.27</v>
      </c>
      <c r="T1898">
        <v>13.84</v>
      </c>
      <c r="U1898">
        <v>14.51</v>
      </c>
      <c r="V1898">
        <v>15.21</v>
      </c>
      <c r="W1898">
        <v>15.83</v>
      </c>
      <c r="X1898">
        <v>16.12</v>
      </c>
      <c r="Y1898">
        <v>16.77</v>
      </c>
      <c r="Z1898">
        <v>17.18</v>
      </c>
      <c r="AA1898">
        <v>17.55</v>
      </c>
      <c r="AB1898">
        <v>17.38</v>
      </c>
      <c r="AC1898">
        <v>17.5</v>
      </c>
      <c r="AD1898">
        <v>17.97</v>
      </c>
      <c r="AE1898">
        <v>18.559999999999999</v>
      </c>
      <c r="AF1898">
        <v>19.21</v>
      </c>
      <c r="AG1898">
        <v>19.86</v>
      </c>
      <c r="AH1898">
        <v>19.11</v>
      </c>
      <c r="AI1898">
        <v>18.63</v>
      </c>
      <c r="AJ1898">
        <v>18.61</v>
      </c>
      <c r="AK1898">
        <v>18.3</v>
      </c>
    </row>
    <row r="1899" spans="1:37" x14ac:dyDescent="0.3">
      <c r="A1899" s="86" t="str">
        <f t="shared" si="29"/>
        <v>SDGbaseTra_RurAS_UacombiC_GVAasequ</v>
      </c>
      <c r="B1899" s="2" t="s">
        <v>222</v>
      </c>
      <c r="C1899" s="4" t="s">
        <v>234</v>
      </c>
      <c r="D1899" s="7" t="s">
        <v>3</v>
      </c>
      <c r="E1899" t="s">
        <v>60</v>
      </c>
      <c r="F1899">
        <v>8.7799999999999994</v>
      </c>
      <c r="G1899">
        <v>10.08</v>
      </c>
      <c r="H1899">
        <v>10.11</v>
      </c>
      <c r="I1899">
        <v>9.8800000000000008</v>
      </c>
      <c r="J1899">
        <v>9.7100000000000009</v>
      </c>
      <c r="K1899">
        <v>9.8000000000000007</v>
      </c>
      <c r="L1899">
        <v>10.050000000000001</v>
      </c>
      <c r="M1899">
        <v>10.55</v>
      </c>
      <c r="N1899">
        <v>10.95</v>
      </c>
      <c r="O1899">
        <v>11.79</v>
      </c>
      <c r="P1899">
        <v>12.2</v>
      </c>
      <c r="Q1899">
        <v>12.51</v>
      </c>
      <c r="R1899">
        <v>12.93</v>
      </c>
      <c r="S1899">
        <v>13.49</v>
      </c>
      <c r="T1899">
        <v>14.09</v>
      </c>
      <c r="U1899">
        <v>14.79</v>
      </c>
      <c r="V1899">
        <v>15.46</v>
      </c>
      <c r="W1899">
        <v>16.13</v>
      </c>
      <c r="X1899">
        <v>16.73</v>
      </c>
      <c r="Y1899">
        <v>17.38</v>
      </c>
      <c r="Z1899">
        <v>17.91</v>
      </c>
      <c r="AA1899">
        <v>18.45</v>
      </c>
      <c r="AB1899">
        <v>17.93</v>
      </c>
      <c r="AC1899">
        <v>17.98</v>
      </c>
      <c r="AD1899">
        <v>18.600000000000001</v>
      </c>
      <c r="AE1899">
        <v>19.34</v>
      </c>
      <c r="AF1899">
        <v>20.13</v>
      </c>
      <c r="AG1899">
        <v>20.83</v>
      </c>
      <c r="AH1899">
        <v>19.72</v>
      </c>
      <c r="AI1899">
        <v>19.03</v>
      </c>
      <c r="AJ1899">
        <v>19.02</v>
      </c>
      <c r="AK1899">
        <v>18.829999999999998</v>
      </c>
    </row>
    <row r="1900" spans="1:37" x14ac:dyDescent="0.3">
      <c r="A1900" s="86" t="str">
        <f t="shared" si="29"/>
        <v>SDGbaseTra_RurAS_UacombiC_GVAavehi</v>
      </c>
      <c r="B1900" s="2" t="s">
        <v>222</v>
      </c>
      <c r="C1900" s="4" t="s">
        <v>234</v>
      </c>
      <c r="D1900" s="7" t="s">
        <v>3</v>
      </c>
      <c r="E1900" t="s">
        <v>61</v>
      </c>
      <c r="F1900">
        <v>39.57</v>
      </c>
      <c r="G1900">
        <v>42.75</v>
      </c>
      <c r="H1900">
        <v>43.76</v>
      </c>
      <c r="I1900">
        <v>43.09</v>
      </c>
      <c r="J1900">
        <v>42.57</v>
      </c>
      <c r="K1900">
        <v>43.13</v>
      </c>
      <c r="L1900">
        <v>44.22</v>
      </c>
      <c r="M1900">
        <v>45.97</v>
      </c>
      <c r="N1900">
        <v>47.63</v>
      </c>
      <c r="O1900">
        <v>49.98</v>
      </c>
      <c r="P1900">
        <v>51.87</v>
      </c>
      <c r="Q1900">
        <v>53.57</v>
      </c>
      <c r="R1900">
        <v>56.55</v>
      </c>
      <c r="S1900">
        <v>59.61</v>
      </c>
      <c r="T1900">
        <v>62.8</v>
      </c>
      <c r="U1900">
        <v>66.53</v>
      </c>
      <c r="V1900">
        <v>70.489999999999995</v>
      </c>
      <c r="W1900">
        <v>74.16</v>
      </c>
      <c r="X1900">
        <v>76.31</v>
      </c>
      <c r="Y1900">
        <v>78.3</v>
      </c>
      <c r="Z1900">
        <v>79.33</v>
      </c>
      <c r="AA1900">
        <v>80.13</v>
      </c>
      <c r="AB1900">
        <v>80.11</v>
      </c>
      <c r="AC1900">
        <v>81.28</v>
      </c>
      <c r="AD1900">
        <v>83.97</v>
      </c>
      <c r="AE1900">
        <v>87.22</v>
      </c>
      <c r="AF1900">
        <v>90.79</v>
      </c>
      <c r="AG1900">
        <v>94.46</v>
      </c>
      <c r="AH1900">
        <v>92.04</v>
      </c>
      <c r="AI1900">
        <v>90.34</v>
      </c>
      <c r="AJ1900">
        <v>90.6</v>
      </c>
      <c r="AK1900">
        <v>89.87</v>
      </c>
    </row>
    <row r="1901" spans="1:37" x14ac:dyDescent="0.3">
      <c r="A1901" s="86" t="str">
        <f t="shared" si="29"/>
        <v>SDGbaseTra_RurAS_UacombiC_GVAatequ</v>
      </c>
      <c r="B1901" s="2" t="s">
        <v>222</v>
      </c>
      <c r="C1901" s="4" t="s">
        <v>234</v>
      </c>
      <c r="D1901" s="7" t="s">
        <v>3</v>
      </c>
      <c r="E1901" t="s">
        <v>62</v>
      </c>
      <c r="F1901">
        <v>7.09</v>
      </c>
      <c r="G1901">
        <v>7.27</v>
      </c>
      <c r="H1901">
        <v>7.5</v>
      </c>
      <c r="I1901">
        <v>7.35</v>
      </c>
      <c r="J1901">
        <v>7.26</v>
      </c>
      <c r="K1901">
        <v>7.35</v>
      </c>
      <c r="L1901">
        <v>7.58</v>
      </c>
      <c r="M1901">
        <v>8.1</v>
      </c>
      <c r="N1901">
        <v>8.5500000000000007</v>
      </c>
      <c r="O1901">
        <v>10.06</v>
      </c>
      <c r="P1901">
        <v>10.72</v>
      </c>
      <c r="Q1901">
        <v>11.08</v>
      </c>
      <c r="R1901">
        <v>11.25</v>
      </c>
      <c r="S1901">
        <v>11.66</v>
      </c>
      <c r="T1901">
        <v>12.15</v>
      </c>
      <c r="U1901">
        <v>12.74</v>
      </c>
      <c r="V1901">
        <v>13.42</v>
      </c>
      <c r="W1901">
        <v>13.95</v>
      </c>
      <c r="X1901">
        <v>13.76</v>
      </c>
      <c r="Y1901">
        <v>14.5</v>
      </c>
      <c r="Z1901">
        <v>14.7</v>
      </c>
      <c r="AA1901">
        <v>14.94</v>
      </c>
      <c r="AB1901">
        <v>13.84</v>
      </c>
      <c r="AC1901">
        <v>13.54</v>
      </c>
      <c r="AD1901">
        <v>13.87</v>
      </c>
      <c r="AE1901">
        <v>14.35</v>
      </c>
      <c r="AF1901">
        <v>14.91</v>
      </c>
      <c r="AG1901">
        <v>15.26</v>
      </c>
      <c r="AH1901">
        <v>14.07</v>
      </c>
      <c r="AI1901">
        <v>13.37</v>
      </c>
      <c r="AJ1901">
        <v>13.31</v>
      </c>
      <c r="AK1901">
        <v>13.04</v>
      </c>
    </row>
    <row r="1902" spans="1:37" x14ac:dyDescent="0.3">
      <c r="A1902" s="86" t="str">
        <f t="shared" si="29"/>
        <v>SDGbaseTra_RurAS_UacombiC_GVAafurn</v>
      </c>
      <c r="B1902" s="2" t="s">
        <v>222</v>
      </c>
      <c r="C1902" s="4" t="s">
        <v>234</v>
      </c>
      <c r="D1902" s="7" t="s">
        <v>3</v>
      </c>
      <c r="E1902" t="s">
        <v>63</v>
      </c>
      <c r="F1902">
        <v>6.09</v>
      </c>
      <c r="G1902">
        <v>6.45</v>
      </c>
      <c r="H1902">
        <v>6.62</v>
      </c>
      <c r="I1902">
        <v>6.75</v>
      </c>
      <c r="J1902">
        <v>6.79</v>
      </c>
      <c r="K1902">
        <v>6.88</v>
      </c>
      <c r="L1902">
        <v>7.05</v>
      </c>
      <c r="M1902">
        <v>7.28</v>
      </c>
      <c r="N1902">
        <v>7.51</v>
      </c>
      <c r="O1902">
        <v>7.95</v>
      </c>
      <c r="P1902">
        <v>8.2200000000000006</v>
      </c>
      <c r="Q1902">
        <v>8.43</v>
      </c>
      <c r="R1902">
        <v>8.61</v>
      </c>
      <c r="S1902">
        <v>9</v>
      </c>
      <c r="T1902">
        <v>9.3800000000000008</v>
      </c>
      <c r="U1902">
        <v>9.83</v>
      </c>
      <c r="V1902">
        <v>10.3</v>
      </c>
      <c r="W1902">
        <v>10.75</v>
      </c>
      <c r="X1902">
        <v>11.08</v>
      </c>
      <c r="Y1902">
        <v>11.48</v>
      </c>
      <c r="Z1902">
        <v>11.81</v>
      </c>
      <c r="AA1902">
        <v>12.12</v>
      </c>
      <c r="AB1902">
        <v>12.43</v>
      </c>
      <c r="AC1902">
        <v>12.74</v>
      </c>
      <c r="AD1902">
        <v>13.12</v>
      </c>
      <c r="AE1902">
        <v>13.56</v>
      </c>
      <c r="AF1902">
        <v>14.01</v>
      </c>
      <c r="AG1902">
        <v>14.36</v>
      </c>
      <c r="AH1902">
        <v>14.09</v>
      </c>
      <c r="AI1902">
        <v>13.88</v>
      </c>
      <c r="AJ1902">
        <v>13.85</v>
      </c>
      <c r="AK1902">
        <v>13.69</v>
      </c>
    </row>
    <row r="1903" spans="1:37" x14ac:dyDescent="0.3">
      <c r="A1903" s="86" t="str">
        <f t="shared" si="29"/>
        <v>SDGbaseTra_RurAS_UacombiC_GVAaoman</v>
      </c>
      <c r="B1903" s="2" t="s">
        <v>222</v>
      </c>
      <c r="C1903" s="4" t="s">
        <v>234</v>
      </c>
      <c r="D1903" s="7" t="s">
        <v>3</v>
      </c>
      <c r="E1903" t="s">
        <v>64</v>
      </c>
      <c r="F1903">
        <v>25.46</v>
      </c>
      <c r="G1903">
        <v>26.29</v>
      </c>
      <c r="H1903">
        <v>27.13</v>
      </c>
      <c r="I1903">
        <v>26.7</v>
      </c>
      <c r="J1903">
        <v>26.76</v>
      </c>
      <c r="K1903">
        <v>27.41</v>
      </c>
      <c r="L1903">
        <v>28.27</v>
      </c>
      <c r="M1903">
        <v>29.55</v>
      </c>
      <c r="N1903">
        <v>30.74</v>
      </c>
      <c r="O1903">
        <v>34.799999999999997</v>
      </c>
      <c r="P1903">
        <v>36.32</v>
      </c>
      <c r="Q1903">
        <v>37.200000000000003</v>
      </c>
      <c r="R1903">
        <v>38.53</v>
      </c>
      <c r="S1903">
        <v>39.96</v>
      </c>
      <c r="T1903">
        <v>41.55</v>
      </c>
      <c r="U1903">
        <v>43.27</v>
      </c>
      <c r="V1903">
        <v>44.89</v>
      </c>
      <c r="W1903">
        <v>46.63</v>
      </c>
      <c r="X1903">
        <v>48.2</v>
      </c>
      <c r="Y1903">
        <v>49.57</v>
      </c>
      <c r="Z1903">
        <v>50.71</v>
      </c>
      <c r="AA1903">
        <v>51.99</v>
      </c>
      <c r="AB1903">
        <v>52.62</v>
      </c>
      <c r="AC1903">
        <v>53.53</v>
      </c>
      <c r="AD1903">
        <v>55</v>
      </c>
      <c r="AE1903">
        <v>56.59</v>
      </c>
      <c r="AF1903">
        <v>58.28</v>
      </c>
      <c r="AG1903">
        <v>59.03</v>
      </c>
      <c r="AH1903">
        <v>57.28</v>
      </c>
      <c r="AI1903">
        <v>55.93</v>
      </c>
      <c r="AJ1903">
        <v>56.14</v>
      </c>
      <c r="AK1903">
        <v>55.81</v>
      </c>
    </row>
    <row r="1904" spans="1:37" x14ac:dyDescent="0.3">
      <c r="A1904" s="86" t="str">
        <f t="shared" si="29"/>
        <v>SDGbaseTra_RurAS_UacombiC_GVAaelec</v>
      </c>
      <c r="B1904" s="2" t="s">
        <v>222</v>
      </c>
      <c r="C1904" s="4" t="s">
        <v>234</v>
      </c>
      <c r="D1904" s="7" t="s">
        <v>3</v>
      </c>
      <c r="E1904" t="s">
        <v>65</v>
      </c>
      <c r="F1904">
        <v>142.19999999999999</v>
      </c>
      <c r="G1904">
        <v>152.77000000000001</v>
      </c>
      <c r="H1904">
        <v>142.57</v>
      </c>
      <c r="I1904">
        <v>142.43</v>
      </c>
      <c r="J1904">
        <v>146.38</v>
      </c>
      <c r="K1904">
        <v>152.47</v>
      </c>
      <c r="L1904">
        <v>158.80000000000001</v>
      </c>
      <c r="M1904">
        <v>160.85</v>
      </c>
      <c r="N1904">
        <v>161</v>
      </c>
      <c r="O1904">
        <v>163.36000000000001</v>
      </c>
      <c r="P1904">
        <v>169.72</v>
      </c>
      <c r="Q1904">
        <v>179.03</v>
      </c>
      <c r="R1904">
        <v>194.92</v>
      </c>
      <c r="S1904">
        <v>204.16</v>
      </c>
      <c r="T1904">
        <v>212.96</v>
      </c>
      <c r="U1904">
        <v>221.2</v>
      </c>
      <c r="V1904">
        <v>221.22</v>
      </c>
      <c r="W1904">
        <v>226.21</v>
      </c>
      <c r="X1904">
        <v>238.44</v>
      </c>
      <c r="Y1904">
        <v>250.78</v>
      </c>
      <c r="Z1904">
        <v>264.22000000000003</v>
      </c>
      <c r="AA1904">
        <v>275.74</v>
      </c>
      <c r="AB1904">
        <v>287.25</v>
      </c>
      <c r="AC1904">
        <v>301.26</v>
      </c>
      <c r="AD1904">
        <v>315.39</v>
      </c>
      <c r="AE1904">
        <v>329.23</v>
      </c>
      <c r="AF1904">
        <v>343.34</v>
      </c>
      <c r="AG1904">
        <v>400.06</v>
      </c>
      <c r="AH1904">
        <v>454.7</v>
      </c>
      <c r="AI1904">
        <v>527.5</v>
      </c>
      <c r="AJ1904">
        <v>606.59</v>
      </c>
      <c r="AK1904">
        <v>662.24</v>
      </c>
    </row>
    <row r="1905" spans="1:37" x14ac:dyDescent="0.3">
      <c r="A1905" s="86" t="str">
        <f t="shared" si="29"/>
        <v>SDGbaseTra_RurAS_UacombiC_GVAawatr</v>
      </c>
      <c r="B1905" s="2" t="s">
        <v>222</v>
      </c>
      <c r="C1905" s="4" t="s">
        <v>234</v>
      </c>
      <c r="D1905" s="7" t="s">
        <v>3</v>
      </c>
      <c r="E1905" t="s">
        <v>66</v>
      </c>
      <c r="F1905">
        <v>38.119999999999997</v>
      </c>
      <c r="G1905">
        <v>31.86</v>
      </c>
      <c r="H1905">
        <v>34.11</v>
      </c>
      <c r="I1905">
        <v>35.020000000000003</v>
      </c>
      <c r="J1905">
        <v>36.01</v>
      </c>
      <c r="K1905">
        <v>37.58</v>
      </c>
      <c r="L1905">
        <v>39.04</v>
      </c>
      <c r="M1905">
        <v>40.39</v>
      </c>
      <c r="N1905">
        <v>41.68</v>
      </c>
      <c r="O1905">
        <v>43.35</v>
      </c>
      <c r="P1905">
        <v>45.04</v>
      </c>
      <c r="Q1905">
        <v>46.78</v>
      </c>
      <c r="R1905">
        <v>49.49</v>
      </c>
      <c r="S1905">
        <v>51.95</v>
      </c>
      <c r="T1905">
        <v>54.45</v>
      </c>
      <c r="U1905">
        <v>56.91</v>
      </c>
      <c r="V1905">
        <v>59.63</v>
      </c>
      <c r="W1905">
        <v>62.28</v>
      </c>
      <c r="X1905">
        <v>64.180000000000007</v>
      </c>
      <c r="Y1905">
        <v>66.5</v>
      </c>
      <c r="Z1905">
        <v>68.569999999999993</v>
      </c>
      <c r="AA1905">
        <v>70.23</v>
      </c>
      <c r="AB1905">
        <v>73.010000000000005</v>
      </c>
      <c r="AC1905">
        <v>75.760000000000005</v>
      </c>
      <c r="AD1905">
        <v>78.72</v>
      </c>
      <c r="AE1905">
        <v>81.89</v>
      </c>
      <c r="AF1905">
        <v>85.05</v>
      </c>
      <c r="AG1905">
        <v>88.02</v>
      </c>
      <c r="AH1905">
        <v>90.65</v>
      </c>
      <c r="AI1905">
        <v>93.55</v>
      </c>
      <c r="AJ1905">
        <v>96.43</v>
      </c>
      <c r="AK1905">
        <v>98.45</v>
      </c>
    </row>
    <row r="1906" spans="1:37" x14ac:dyDescent="0.3">
      <c r="A1906" s="86" t="str">
        <f t="shared" si="29"/>
        <v>SDGbaseTra_RurAS_UacombiC_GVAacons</v>
      </c>
      <c r="B1906" s="2" t="s">
        <v>222</v>
      </c>
      <c r="C1906" s="4" t="s">
        <v>234</v>
      </c>
      <c r="D1906" s="7" t="s">
        <v>3</v>
      </c>
      <c r="E1906" t="s">
        <v>67</v>
      </c>
      <c r="F1906">
        <v>140.65</v>
      </c>
      <c r="G1906">
        <v>149.62</v>
      </c>
      <c r="H1906">
        <v>150.75</v>
      </c>
      <c r="I1906">
        <v>164.34</v>
      </c>
      <c r="J1906">
        <v>180.99</v>
      </c>
      <c r="K1906">
        <v>176.4</v>
      </c>
      <c r="L1906">
        <v>176.9</v>
      </c>
      <c r="M1906">
        <v>180.45</v>
      </c>
      <c r="N1906">
        <v>184.81</v>
      </c>
      <c r="O1906">
        <v>189.96</v>
      </c>
      <c r="P1906">
        <v>196.15</v>
      </c>
      <c r="Q1906">
        <v>202.34</v>
      </c>
      <c r="R1906">
        <v>199.66</v>
      </c>
      <c r="S1906">
        <v>209.02</v>
      </c>
      <c r="T1906">
        <v>217.79</v>
      </c>
      <c r="U1906">
        <v>227.25</v>
      </c>
      <c r="V1906">
        <v>237.71</v>
      </c>
      <c r="W1906">
        <v>246.88</v>
      </c>
      <c r="X1906">
        <v>252.97</v>
      </c>
      <c r="Y1906">
        <v>261.35000000000002</v>
      </c>
      <c r="Z1906">
        <v>269.22000000000003</v>
      </c>
      <c r="AA1906">
        <v>275.83</v>
      </c>
      <c r="AB1906">
        <v>280.23</v>
      </c>
      <c r="AC1906">
        <v>286.67</v>
      </c>
      <c r="AD1906">
        <v>295.95999999999998</v>
      </c>
      <c r="AE1906">
        <v>306.20999999999998</v>
      </c>
      <c r="AF1906">
        <v>316.66000000000003</v>
      </c>
      <c r="AG1906">
        <v>326.14</v>
      </c>
      <c r="AH1906">
        <v>325.81</v>
      </c>
      <c r="AI1906">
        <v>325.98</v>
      </c>
      <c r="AJ1906">
        <v>328.84</v>
      </c>
      <c r="AK1906">
        <v>328.8</v>
      </c>
    </row>
    <row r="1907" spans="1:37" x14ac:dyDescent="0.3">
      <c r="A1907" s="86" t="str">
        <f t="shared" si="29"/>
        <v>SDGbaseTra_RurAS_UacombiC_GVAatrad</v>
      </c>
      <c r="B1907" s="2" t="s">
        <v>222</v>
      </c>
      <c r="C1907" s="4" t="s">
        <v>234</v>
      </c>
      <c r="D1907" s="7" t="s">
        <v>3</v>
      </c>
      <c r="E1907" t="s">
        <v>68</v>
      </c>
      <c r="F1907">
        <v>482.47</v>
      </c>
      <c r="G1907">
        <v>444.69</v>
      </c>
      <c r="H1907">
        <v>462.14</v>
      </c>
      <c r="I1907">
        <v>477.88</v>
      </c>
      <c r="J1907">
        <v>480.19</v>
      </c>
      <c r="K1907">
        <v>486.44</v>
      </c>
      <c r="L1907">
        <v>495.79</v>
      </c>
      <c r="M1907">
        <v>508.7</v>
      </c>
      <c r="N1907">
        <v>521.28</v>
      </c>
      <c r="O1907">
        <v>492.14</v>
      </c>
      <c r="P1907">
        <v>506.65</v>
      </c>
      <c r="Q1907">
        <v>529.4</v>
      </c>
      <c r="R1907">
        <v>553.08000000000004</v>
      </c>
      <c r="S1907">
        <v>578.35</v>
      </c>
      <c r="T1907">
        <v>602.59</v>
      </c>
      <c r="U1907">
        <v>628.48</v>
      </c>
      <c r="V1907">
        <v>656.36</v>
      </c>
      <c r="W1907">
        <v>681.51</v>
      </c>
      <c r="X1907">
        <v>695.94</v>
      </c>
      <c r="Y1907">
        <v>717.42</v>
      </c>
      <c r="Z1907">
        <v>730.6</v>
      </c>
      <c r="AA1907">
        <v>742.12</v>
      </c>
      <c r="AB1907">
        <v>739.22</v>
      </c>
      <c r="AC1907">
        <v>747.2</v>
      </c>
      <c r="AD1907">
        <v>764.06</v>
      </c>
      <c r="AE1907">
        <v>784.33</v>
      </c>
      <c r="AF1907">
        <v>806.02</v>
      </c>
      <c r="AG1907">
        <v>823.31</v>
      </c>
      <c r="AH1907">
        <v>812.45</v>
      </c>
      <c r="AI1907">
        <v>807.88</v>
      </c>
      <c r="AJ1907">
        <v>812.87</v>
      </c>
      <c r="AK1907">
        <v>809.55</v>
      </c>
    </row>
    <row r="1908" spans="1:37" x14ac:dyDescent="0.3">
      <c r="A1908" s="86" t="str">
        <f t="shared" si="29"/>
        <v>SDGbaseTra_RurAS_UacombiC_GVAahotl</v>
      </c>
      <c r="B1908" s="2" t="s">
        <v>222</v>
      </c>
      <c r="C1908" s="4" t="s">
        <v>234</v>
      </c>
      <c r="D1908" s="7" t="s">
        <v>3</v>
      </c>
      <c r="E1908" t="s">
        <v>69</v>
      </c>
      <c r="F1908">
        <v>37.69</v>
      </c>
      <c r="G1908">
        <v>35.43</v>
      </c>
      <c r="H1908">
        <v>37.68</v>
      </c>
      <c r="I1908">
        <v>37.72</v>
      </c>
      <c r="J1908">
        <v>38.049999999999997</v>
      </c>
      <c r="K1908">
        <v>39.33</v>
      </c>
      <c r="L1908">
        <v>40.68</v>
      </c>
      <c r="M1908">
        <v>42.19</v>
      </c>
      <c r="N1908">
        <v>43.79</v>
      </c>
      <c r="O1908">
        <v>46.7</v>
      </c>
      <c r="P1908">
        <v>48.78</v>
      </c>
      <c r="Q1908">
        <v>50.66</v>
      </c>
      <c r="R1908">
        <v>53.89</v>
      </c>
      <c r="S1908">
        <v>56.68</v>
      </c>
      <c r="T1908">
        <v>59.65</v>
      </c>
      <c r="U1908">
        <v>62.92</v>
      </c>
      <c r="V1908">
        <v>66.209999999999994</v>
      </c>
      <c r="W1908">
        <v>69.77</v>
      </c>
      <c r="X1908">
        <v>73.44</v>
      </c>
      <c r="Y1908">
        <v>76.63</v>
      </c>
      <c r="Z1908">
        <v>79.98</v>
      </c>
      <c r="AA1908">
        <v>83.25</v>
      </c>
      <c r="AB1908">
        <v>87.29</v>
      </c>
      <c r="AC1908">
        <v>90.93</v>
      </c>
      <c r="AD1908">
        <v>94.46</v>
      </c>
      <c r="AE1908">
        <v>98.11</v>
      </c>
      <c r="AF1908">
        <v>101.84</v>
      </c>
      <c r="AG1908">
        <v>105.43</v>
      </c>
      <c r="AH1908">
        <v>106.42</v>
      </c>
      <c r="AI1908">
        <v>106.17</v>
      </c>
      <c r="AJ1908">
        <v>105.7</v>
      </c>
      <c r="AK1908">
        <v>104.58</v>
      </c>
    </row>
    <row r="1909" spans="1:37" x14ac:dyDescent="0.3">
      <c r="A1909" s="86" t="str">
        <f t="shared" si="29"/>
        <v>SDGbaseTra_RurAS_UacombiC_GVAaltrp-p</v>
      </c>
      <c r="B1909" s="2" t="s">
        <v>222</v>
      </c>
      <c r="C1909" s="4" t="s">
        <v>234</v>
      </c>
      <c r="D1909" s="7" t="s">
        <v>3</v>
      </c>
      <c r="E1909" t="s">
        <v>70</v>
      </c>
      <c r="F1909">
        <v>60.68</v>
      </c>
      <c r="G1909">
        <v>57.21</v>
      </c>
      <c r="H1909">
        <v>57.5</v>
      </c>
      <c r="I1909">
        <v>58.29</v>
      </c>
      <c r="J1909">
        <v>58.75</v>
      </c>
      <c r="K1909">
        <v>59.88</v>
      </c>
      <c r="L1909">
        <v>61.23</v>
      </c>
      <c r="M1909">
        <v>63.08</v>
      </c>
      <c r="N1909">
        <v>65.44</v>
      </c>
      <c r="O1909">
        <v>68.98</v>
      </c>
      <c r="P1909">
        <v>72.17</v>
      </c>
      <c r="Q1909">
        <v>74.84</v>
      </c>
      <c r="R1909">
        <v>79.02</v>
      </c>
      <c r="S1909">
        <v>82.76</v>
      </c>
      <c r="T1909">
        <v>86.4</v>
      </c>
      <c r="U1909">
        <v>90.44</v>
      </c>
      <c r="V1909">
        <v>94.05</v>
      </c>
      <c r="W1909">
        <v>97.57</v>
      </c>
      <c r="X1909">
        <v>100.73</v>
      </c>
      <c r="Y1909">
        <v>103.02</v>
      </c>
      <c r="Z1909">
        <v>104.81</v>
      </c>
      <c r="AA1909">
        <v>106.26</v>
      </c>
      <c r="AB1909">
        <v>108.51</v>
      </c>
      <c r="AC1909">
        <v>110.5</v>
      </c>
      <c r="AD1909">
        <v>112.49</v>
      </c>
      <c r="AE1909">
        <v>114.58</v>
      </c>
      <c r="AF1909">
        <v>116.66</v>
      </c>
      <c r="AG1909">
        <v>118.93</v>
      </c>
      <c r="AH1909">
        <v>120.29</v>
      </c>
      <c r="AI1909">
        <v>122.65</v>
      </c>
      <c r="AJ1909">
        <v>126.03</v>
      </c>
      <c r="AK1909">
        <v>126.5</v>
      </c>
    </row>
    <row r="1910" spans="1:37" x14ac:dyDescent="0.3">
      <c r="A1910" s="86" t="str">
        <f t="shared" si="29"/>
        <v>SDGbaseTra_RurAS_UacombiC_GVAaltrp-f</v>
      </c>
      <c r="B1910" s="2" t="s">
        <v>222</v>
      </c>
      <c r="C1910" s="4" t="s">
        <v>234</v>
      </c>
      <c r="D1910" s="7" t="s">
        <v>3</v>
      </c>
      <c r="E1910" t="s">
        <v>71</v>
      </c>
      <c r="F1910">
        <v>247.43</v>
      </c>
      <c r="G1910">
        <v>221.66</v>
      </c>
      <c r="H1910">
        <v>228.21</v>
      </c>
      <c r="I1910">
        <v>242.35</v>
      </c>
      <c r="J1910">
        <v>248.3</v>
      </c>
      <c r="K1910">
        <v>252.38</v>
      </c>
      <c r="L1910">
        <v>256.39</v>
      </c>
      <c r="M1910">
        <v>261.57</v>
      </c>
      <c r="N1910">
        <v>272.79000000000002</v>
      </c>
      <c r="O1910">
        <v>281.37</v>
      </c>
      <c r="P1910">
        <v>296.77999999999997</v>
      </c>
      <c r="Q1910">
        <v>315.19</v>
      </c>
      <c r="R1910">
        <v>322.41000000000003</v>
      </c>
      <c r="S1910">
        <v>328.24</v>
      </c>
      <c r="T1910">
        <v>340.47</v>
      </c>
      <c r="U1910">
        <v>360.24</v>
      </c>
      <c r="V1910">
        <v>371.45</v>
      </c>
      <c r="W1910">
        <v>378.66</v>
      </c>
      <c r="X1910">
        <v>394.03</v>
      </c>
      <c r="Y1910">
        <v>414.79</v>
      </c>
      <c r="Z1910">
        <v>427.15</v>
      </c>
      <c r="AA1910">
        <v>438.81</v>
      </c>
      <c r="AB1910">
        <v>444.07</v>
      </c>
      <c r="AC1910">
        <v>450.27</v>
      </c>
      <c r="AD1910">
        <v>455.88</v>
      </c>
      <c r="AE1910">
        <v>460.33</v>
      </c>
      <c r="AF1910">
        <v>469.89</v>
      </c>
      <c r="AG1910">
        <v>484.09</v>
      </c>
      <c r="AH1910">
        <v>496.42</v>
      </c>
      <c r="AI1910">
        <v>517.13</v>
      </c>
      <c r="AJ1910">
        <v>543.91</v>
      </c>
      <c r="AK1910">
        <v>558.41999999999996</v>
      </c>
    </row>
    <row r="1911" spans="1:37" x14ac:dyDescent="0.3">
      <c r="A1911" s="86" t="str">
        <f t="shared" si="29"/>
        <v>SDGbaseTra_RurAS_UacombiC_GVAaotrp-p</v>
      </c>
      <c r="B1911" s="2" t="s">
        <v>222</v>
      </c>
      <c r="C1911" s="4" t="s">
        <v>234</v>
      </c>
      <c r="D1911" s="7" t="s">
        <v>3</v>
      </c>
      <c r="E1911" t="s">
        <v>72</v>
      </c>
      <c r="F1911">
        <v>8.1</v>
      </c>
      <c r="G1911">
        <v>8.5399999999999991</v>
      </c>
      <c r="H1911">
        <v>9.06</v>
      </c>
      <c r="I1911">
        <v>9.6300000000000008</v>
      </c>
      <c r="J1911">
        <v>9.9</v>
      </c>
      <c r="K1911">
        <v>10.11</v>
      </c>
      <c r="L1911">
        <v>10.29</v>
      </c>
      <c r="M1911">
        <v>10.45</v>
      </c>
      <c r="N1911">
        <v>10.62</v>
      </c>
      <c r="O1911">
        <v>10.24</v>
      </c>
      <c r="P1911">
        <v>10.56</v>
      </c>
      <c r="Q1911">
        <v>10.91</v>
      </c>
      <c r="R1911">
        <v>11.44</v>
      </c>
      <c r="S1911">
        <v>11.82</v>
      </c>
      <c r="T1911">
        <v>12.17</v>
      </c>
      <c r="U1911">
        <v>12.52</v>
      </c>
      <c r="V1911">
        <v>12.88</v>
      </c>
      <c r="W1911">
        <v>13.12</v>
      </c>
      <c r="X1911">
        <v>13.04</v>
      </c>
      <c r="Y1911">
        <v>13.21</v>
      </c>
      <c r="Z1911">
        <v>13.2</v>
      </c>
      <c r="AA1911">
        <v>13.11</v>
      </c>
      <c r="AB1911">
        <v>12.95</v>
      </c>
      <c r="AC1911">
        <v>13.01</v>
      </c>
      <c r="AD1911">
        <v>13.2</v>
      </c>
      <c r="AE1911">
        <v>13.45</v>
      </c>
      <c r="AF1911">
        <v>13.69</v>
      </c>
      <c r="AG1911">
        <v>13.84</v>
      </c>
      <c r="AH1911">
        <v>13.93</v>
      </c>
      <c r="AI1911">
        <v>14.43</v>
      </c>
      <c r="AJ1911">
        <v>15.13</v>
      </c>
      <c r="AK1911">
        <v>15.62</v>
      </c>
    </row>
    <row r="1912" spans="1:37" x14ac:dyDescent="0.3">
      <c r="A1912" s="86" t="str">
        <f t="shared" si="29"/>
        <v>SDGbaseTra_RurAS_UacombiC_GVAaotrp-f</v>
      </c>
      <c r="B1912" s="2" t="s">
        <v>222</v>
      </c>
      <c r="C1912" s="4" t="s">
        <v>234</v>
      </c>
      <c r="D1912" s="7" t="s">
        <v>3</v>
      </c>
      <c r="E1912" t="s">
        <v>73</v>
      </c>
      <c r="F1912">
        <v>7.29</v>
      </c>
      <c r="G1912">
        <v>7.14</v>
      </c>
      <c r="H1912">
        <v>7.46</v>
      </c>
      <c r="I1912">
        <v>7.75</v>
      </c>
      <c r="J1912">
        <v>7.82</v>
      </c>
      <c r="K1912">
        <v>7.92</v>
      </c>
      <c r="L1912">
        <v>8.0299999999999994</v>
      </c>
      <c r="M1912">
        <v>8.18</v>
      </c>
      <c r="N1912">
        <v>8.4499999999999993</v>
      </c>
      <c r="O1912">
        <v>8.5</v>
      </c>
      <c r="P1912">
        <v>8.8699999999999992</v>
      </c>
      <c r="Q1912">
        <v>9.33</v>
      </c>
      <c r="R1912">
        <v>9.64</v>
      </c>
      <c r="S1912">
        <v>9.84</v>
      </c>
      <c r="T1912">
        <v>10.16</v>
      </c>
      <c r="U1912">
        <v>10.63</v>
      </c>
      <c r="V1912">
        <v>10.96</v>
      </c>
      <c r="W1912">
        <v>11.19</v>
      </c>
      <c r="X1912">
        <v>11.46</v>
      </c>
      <c r="Y1912">
        <v>11.97</v>
      </c>
      <c r="Z1912">
        <v>12.27</v>
      </c>
      <c r="AA1912">
        <v>12.57</v>
      </c>
      <c r="AB1912">
        <v>12.67</v>
      </c>
      <c r="AC1912">
        <v>12.87</v>
      </c>
      <c r="AD1912">
        <v>13.09</v>
      </c>
      <c r="AE1912">
        <v>13.28</v>
      </c>
      <c r="AF1912">
        <v>13.56</v>
      </c>
      <c r="AG1912">
        <v>13.84</v>
      </c>
      <c r="AH1912">
        <v>13.9</v>
      </c>
      <c r="AI1912">
        <v>14.14</v>
      </c>
      <c r="AJ1912">
        <v>14.54</v>
      </c>
      <c r="AK1912">
        <v>14.77</v>
      </c>
    </row>
    <row r="1913" spans="1:37" x14ac:dyDescent="0.3">
      <c r="A1913" s="86" t="str">
        <f t="shared" si="29"/>
        <v>SDGbaseTra_RurAS_UacombiC_GVAaprtr</v>
      </c>
      <c r="B1913" s="2" t="s">
        <v>222</v>
      </c>
      <c r="C1913" s="4" t="s">
        <v>234</v>
      </c>
      <c r="D1913" s="7" t="s">
        <v>3</v>
      </c>
      <c r="E1913" t="s">
        <v>74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</row>
    <row r="1914" spans="1:37" x14ac:dyDescent="0.3">
      <c r="A1914" s="86" t="str">
        <f t="shared" si="29"/>
        <v>SDGbaseTra_RurAS_UacombiC_GVAatrps</v>
      </c>
      <c r="B1914" s="2" t="s">
        <v>222</v>
      </c>
      <c r="C1914" s="4" t="s">
        <v>234</v>
      </c>
      <c r="D1914" s="7" t="s">
        <v>3</v>
      </c>
      <c r="E1914" t="s">
        <v>75</v>
      </c>
      <c r="F1914">
        <v>54.94</v>
      </c>
      <c r="G1914">
        <v>50.05</v>
      </c>
      <c r="H1914">
        <v>51.23</v>
      </c>
      <c r="I1914">
        <v>51.85</v>
      </c>
      <c r="J1914">
        <v>52.47</v>
      </c>
      <c r="K1914">
        <v>53.58</v>
      </c>
      <c r="L1914">
        <v>54.71</v>
      </c>
      <c r="M1914">
        <v>55.55</v>
      </c>
      <c r="N1914">
        <v>56.49</v>
      </c>
      <c r="O1914">
        <v>57.74</v>
      </c>
      <c r="P1914">
        <v>58.94</v>
      </c>
      <c r="Q1914">
        <v>59.9</v>
      </c>
      <c r="R1914">
        <v>62.03</v>
      </c>
      <c r="S1914">
        <v>64.650000000000006</v>
      </c>
      <c r="T1914">
        <v>67.08</v>
      </c>
      <c r="U1914">
        <v>69.8</v>
      </c>
      <c r="V1914">
        <v>72.400000000000006</v>
      </c>
      <c r="W1914">
        <v>75.16</v>
      </c>
      <c r="X1914">
        <v>77.010000000000005</v>
      </c>
      <c r="Y1914">
        <v>79.28</v>
      </c>
      <c r="Z1914">
        <v>81.150000000000006</v>
      </c>
      <c r="AA1914">
        <v>82.69</v>
      </c>
      <c r="AB1914">
        <v>87.03</v>
      </c>
      <c r="AC1914">
        <v>91.2</v>
      </c>
      <c r="AD1914">
        <v>95.47</v>
      </c>
      <c r="AE1914">
        <v>99.77</v>
      </c>
      <c r="AF1914">
        <v>104.03</v>
      </c>
      <c r="AG1914">
        <v>107.41</v>
      </c>
      <c r="AH1914">
        <v>109.98</v>
      </c>
      <c r="AI1914">
        <v>112.96</v>
      </c>
      <c r="AJ1914">
        <v>116.27</v>
      </c>
      <c r="AK1914">
        <v>118.43</v>
      </c>
    </row>
    <row r="1915" spans="1:37" x14ac:dyDescent="0.3">
      <c r="A1915" s="86" t="str">
        <f t="shared" si="29"/>
        <v>SDGbaseTra_RurAS_UacombiC_GVAacomm</v>
      </c>
      <c r="B1915" s="2" t="s">
        <v>222</v>
      </c>
      <c r="C1915" s="4" t="s">
        <v>234</v>
      </c>
      <c r="D1915" s="7" t="s">
        <v>3</v>
      </c>
      <c r="E1915" t="s">
        <v>76</v>
      </c>
      <c r="F1915">
        <v>84.05</v>
      </c>
      <c r="G1915">
        <v>70.41</v>
      </c>
      <c r="H1915">
        <v>75.47</v>
      </c>
      <c r="I1915">
        <v>77.95</v>
      </c>
      <c r="J1915">
        <v>79.819999999999993</v>
      </c>
      <c r="K1915">
        <v>82.84</v>
      </c>
      <c r="L1915">
        <v>85.6</v>
      </c>
      <c r="M1915">
        <v>88.71</v>
      </c>
      <c r="N1915">
        <v>91.71</v>
      </c>
      <c r="O1915">
        <v>95.29</v>
      </c>
      <c r="P1915">
        <v>98.92</v>
      </c>
      <c r="Q1915">
        <v>102.64</v>
      </c>
      <c r="R1915">
        <v>107.34</v>
      </c>
      <c r="S1915">
        <v>112.16</v>
      </c>
      <c r="T1915">
        <v>117.26</v>
      </c>
      <c r="U1915">
        <v>122.79</v>
      </c>
      <c r="V1915">
        <v>128.82</v>
      </c>
      <c r="W1915">
        <v>134.77000000000001</v>
      </c>
      <c r="X1915">
        <v>139.66</v>
      </c>
      <c r="Y1915">
        <v>145.13999999999999</v>
      </c>
      <c r="Z1915">
        <v>149.99</v>
      </c>
      <c r="AA1915">
        <v>154.07</v>
      </c>
      <c r="AB1915">
        <v>156.91</v>
      </c>
      <c r="AC1915">
        <v>161.01</v>
      </c>
      <c r="AD1915">
        <v>166.34</v>
      </c>
      <c r="AE1915">
        <v>172.21</v>
      </c>
      <c r="AF1915">
        <v>178.29</v>
      </c>
      <c r="AG1915">
        <v>184.28</v>
      </c>
      <c r="AH1915">
        <v>187.13</v>
      </c>
      <c r="AI1915">
        <v>190.28</v>
      </c>
      <c r="AJ1915">
        <v>194</v>
      </c>
      <c r="AK1915">
        <v>195.61</v>
      </c>
    </row>
    <row r="1916" spans="1:37" x14ac:dyDescent="0.3">
      <c r="A1916" s="86" t="str">
        <f t="shared" si="29"/>
        <v>SDGbaseTra_RurAS_UacombiC_GVAafsrv</v>
      </c>
      <c r="B1916" s="2" t="s">
        <v>222</v>
      </c>
      <c r="C1916" s="4" t="s">
        <v>234</v>
      </c>
      <c r="D1916" s="7" t="s">
        <v>3</v>
      </c>
      <c r="E1916" t="s">
        <v>77</v>
      </c>
      <c r="F1916">
        <v>413.44</v>
      </c>
      <c r="G1916">
        <v>373.79</v>
      </c>
      <c r="H1916">
        <v>391.74</v>
      </c>
      <c r="I1916">
        <v>394</v>
      </c>
      <c r="J1916">
        <v>397.69</v>
      </c>
      <c r="K1916">
        <v>408.11</v>
      </c>
      <c r="L1916">
        <v>420.43</v>
      </c>
      <c r="M1916">
        <v>434.08</v>
      </c>
      <c r="N1916">
        <v>448.87</v>
      </c>
      <c r="O1916">
        <v>466.76</v>
      </c>
      <c r="P1916">
        <v>485.36</v>
      </c>
      <c r="Q1916">
        <v>503.83</v>
      </c>
      <c r="R1916">
        <v>534.70000000000005</v>
      </c>
      <c r="S1916">
        <v>562.46</v>
      </c>
      <c r="T1916">
        <v>591.45000000000005</v>
      </c>
      <c r="U1916">
        <v>623.86</v>
      </c>
      <c r="V1916">
        <v>656.58</v>
      </c>
      <c r="W1916">
        <v>691.04</v>
      </c>
      <c r="X1916">
        <v>724.13</v>
      </c>
      <c r="Y1916">
        <v>756.21</v>
      </c>
      <c r="Z1916">
        <v>787.4</v>
      </c>
      <c r="AA1916">
        <v>816.64</v>
      </c>
      <c r="AB1916">
        <v>849.2</v>
      </c>
      <c r="AC1916">
        <v>879.5</v>
      </c>
      <c r="AD1916">
        <v>911.47</v>
      </c>
      <c r="AE1916">
        <v>945.67</v>
      </c>
      <c r="AF1916">
        <v>981.6</v>
      </c>
      <c r="AG1916">
        <v>1017.15</v>
      </c>
      <c r="AH1916">
        <v>1023.82</v>
      </c>
      <c r="AI1916">
        <v>1027.99</v>
      </c>
      <c r="AJ1916">
        <v>1033.6600000000001</v>
      </c>
      <c r="AK1916">
        <v>1033.07</v>
      </c>
    </row>
    <row r="1917" spans="1:37" x14ac:dyDescent="0.3">
      <c r="A1917" s="86" t="str">
        <f t="shared" si="29"/>
        <v>SDGbaseTra_RurAS_UacombiC_GVAabsrv</v>
      </c>
      <c r="B1917" s="2" t="s">
        <v>222</v>
      </c>
      <c r="C1917" s="4" t="s">
        <v>234</v>
      </c>
      <c r="D1917" s="7" t="s">
        <v>3</v>
      </c>
      <c r="E1917" t="s">
        <v>78</v>
      </c>
      <c r="F1917">
        <v>367.48</v>
      </c>
      <c r="G1917">
        <v>310.20999999999998</v>
      </c>
      <c r="H1917">
        <v>328.6</v>
      </c>
      <c r="I1917">
        <v>337.05</v>
      </c>
      <c r="J1917">
        <v>344.68</v>
      </c>
      <c r="K1917">
        <v>357.16</v>
      </c>
      <c r="L1917">
        <v>369.49</v>
      </c>
      <c r="M1917">
        <v>382.56</v>
      </c>
      <c r="N1917">
        <v>395.85</v>
      </c>
      <c r="O1917">
        <v>410.44</v>
      </c>
      <c r="P1917">
        <v>426.55</v>
      </c>
      <c r="Q1917">
        <v>442.97</v>
      </c>
      <c r="R1917">
        <v>466.38</v>
      </c>
      <c r="S1917">
        <v>487.99</v>
      </c>
      <c r="T1917">
        <v>510.46</v>
      </c>
      <c r="U1917">
        <v>535.01</v>
      </c>
      <c r="V1917">
        <v>561.12</v>
      </c>
      <c r="W1917">
        <v>587.12</v>
      </c>
      <c r="X1917">
        <v>608.9</v>
      </c>
      <c r="Y1917">
        <v>632.66999999999996</v>
      </c>
      <c r="Z1917">
        <v>654.28</v>
      </c>
      <c r="AA1917">
        <v>672.6</v>
      </c>
      <c r="AB1917">
        <v>690.53</v>
      </c>
      <c r="AC1917">
        <v>709.42</v>
      </c>
      <c r="AD1917">
        <v>731.54</v>
      </c>
      <c r="AE1917">
        <v>756.24</v>
      </c>
      <c r="AF1917">
        <v>782.31</v>
      </c>
      <c r="AG1917">
        <v>808.24</v>
      </c>
      <c r="AH1917">
        <v>820.3</v>
      </c>
      <c r="AI1917">
        <v>832.86</v>
      </c>
      <c r="AJ1917">
        <v>846.76</v>
      </c>
      <c r="AK1917">
        <v>852.63</v>
      </c>
    </row>
    <row r="1918" spans="1:37" x14ac:dyDescent="0.3">
      <c r="A1918" s="86" t="str">
        <f t="shared" si="29"/>
        <v>SDGbaseTra_RurAS_UacombiC_GVAagsrv</v>
      </c>
      <c r="B1918" s="2" t="s">
        <v>222</v>
      </c>
      <c r="C1918" s="4" t="s">
        <v>234</v>
      </c>
      <c r="D1918" s="7" t="s">
        <v>3</v>
      </c>
      <c r="E1918" t="s">
        <v>79</v>
      </c>
      <c r="F1918">
        <v>789.44</v>
      </c>
      <c r="G1918">
        <v>824.09</v>
      </c>
      <c r="H1918">
        <v>840.77</v>
      </c>
      <c r="I1918">
        <v>857.95</v>
      </c>
      <c r="J1918">
        <v>864.52</v>
      </c>
      <c r="K1918">
        <v>876.16</v>
      </c>
      <c r="L1918">
        <v>892.45</v>
      </c>
      <c r="M1918">
        <v>910.82</v>
      </c>
      <c r="N1918">
        <v>928.81</v>
      </c>
      <c r="O1918">
        <v>940.21</v>
      </c>
      <c r="P1918">
        <v>959.61</v>
      </c>
      <c r="Q1918">
        <v>979.35</v>
      </c>
      <c r="R1918">
        <v>1015.75</v>
      </c>
      <c r="S1918">
        <v>1050.22</v>
      </c>
      <c r="T1918">
        <v>1083.03</v>
      </c>
      <c r="U1918">
        <v>1117.52</v>
      </c>
      <c r="V1918">
        <v>1152.54</v>
      </c>
      <c r="W1918">
        <v>1185.76</v>
      </c>
      <c r="X1918">
        <v>1212.2</v>
      </c>
      <c r="Y1918">
        <v>1242.9100000000001</v>
      </c>
      <c r="Z1918">
        <v>1269.44</v>
      </c>
      <c r="AA1918">
        <v>1294.55</v>
      </c>
      <c r="AB1918">
        <v>1319.69</v>
      </c>
      <c r="AC1918">
        <v>1348.45</v>
      </c>
      <c r="AD1918">
        <v>1382.65</v>
      </c>
      <c r="AE1918">
        <v>1419.75</v>
      </c>
      <c r="AF1918">
        <v>1458.09</v>
      </c>
      <c r="AG1918">
        <v>1493.58</v>
      </c>
      <c r="AH1918">
        <v>1505.89</v>
      </c>
      <c r="AI1918">
        <v>1527.62</v>
      </c>
      <c r="AJ1918">
        <v>1558.16</v>
      </c>
      <c r="AK1918">
        <v>1579.79</v>
      </c>
    </row>
    <row r="1919" spans="1:37" x14ac:dyDescent="0.3">
      <c r="A1919" s="86" t="str">
        <f t="shared" si="29"/>
        <v>SDGbaseTra_RurAS_UacombiC_GVAaosrv</v>
      </c>
      <c r="B1919" s="2" t="s">
        <v>222</v>
      </c>
      <c r="C1919" s="4" t="s">
        <v>234</v>
      </c>
      <c r="D1919" s="7" t="s">
        <v>3</v>
      </c>
      <c r="E1919" t="s">
        <v>80</v>
      </c>
      <c r="F1919">
        <v>475.08</v>
      </c>
      <c r="G1919">
        <v>487.29</v>
      </c>
      <c r="H1919">
        <v>499.48</v>
      </c>
      <c r="I1919">
        <v>501.76</v>
      </c>
      <c r="J1919">
        <v>507.66</v>
      </c>
      <c r="K1919">
        <v>519.04999999999995</v>
      </c>
      <c r="L1919">
        <v>532.42999999999995</v>
      </c>
      <c r="M1919">
        <v>548.49</v>
      </c>
      <c r="N1919">
        <v>566.41999999999996</v>
      </c>
      <c r="O1919">
        <v>587.6</v>
      </c>
      <c r="P1919">
        <v>610.54</v>
      </c>
      <c r="Q1919">
        <v>633.96</v>
      </c>
      <c r="R1919">
        <v>666.94</v>
      </c>
      <c r="S1919">
        <v>697.6</v>
      </c>
      <c r="T1919">
        <v>730.19</v>
      </c>
      <c r="U1919">
        <v>766.51</v>
      </c>
      <c r="V1919">
        <v>804.53</v>
      </c>
      <c r="W1919">
        <v>843.39</v>
      </c>
      <c r="X1919">
        <v>878.48</v>
      </c>
      <c r="Y1919">
        <v>914.73</v>
      </c>
      <c r="Z1919">
        <v>948.32</v>
      </c>
      <c r="AA1919">
        <v>978.53</v>
      </c>
      <c r="AB1919">
        <v>1008.23</v>
      </c>
      <c r="AC1919">
        <v>1037.3399999999999</v>
      </c>
      <c r="AD1919">
        <v>1069.73</v>
      </c>
      <c r="AE1919">
        <v>1105.21</v>
      </c>
      <c r="AF1919">
        <v>1142.81</v>
      </c>
      <c r="AG1919">
        <v>1180.06</v>
      </c>
      <c r="AH1919">
        <v>1194.01</v>
      </c>
      <c r="AI1919">
        <v>1207.32</v>
      </c>
      <c r="AJ1919">
        <v>1221.83</v>
      </c>
      <c r="AK1919">
        <v>1227.0899999999999</v>
      </c>
    </row>
    <row r="1920" spans="1:37" x14ac:dyDescent="0.3">
      <c r="A1920" s="86" t="str">
        <f t="shared" si="29"/>
        <v>SDGbaseTra_RurAS_UacombiC_GVAtotal</v>
      </c>
      <c r="B1920" s="2" t="s">
        <v>222</v>
      </c>
      <c r="C1920" s="4" t="s">
        <v>234</v>
      </c>
      <c r="D1920" s="7" t="s">
        <v>3</v>
      </c>
      <c r="E1920" t="s">
        <v>1</v>
      </c>
      <c r="F1920">
        <v>4444.87</v>
      </c>
      <c r="G1920">
        <v>4265.8</v>
      </c>
      <c r="H1920">
        <v>4394.84</v>
      </c>
      <c r="I1920">
        <v>4486.88</v>
      </c>
      <c r="J1920">
        <v>4560.25</v>
      </c>
      <c r="K1920">
        <v>4646.2700000000004</v>
      </c>
      <c r="L1920">
        <v>4752.12</v>
      </c>
      <c r="M1920">
        <v>4866.12</v>
      </c>
      <c r="N1920">
        <v>4993.96</v>
      </c>
      <c r="O1920">
        <v>5139.2</v>
      </c>
      <c r="P1920">
        <v>5301.6</v>
      </c>
      <c r="Q1920">
        <v>5466.01</v>
      </c>
      <c r="R1920">
        <v>5687.21</v>
      </c>
      <c r="S1920">
        <v>5912.7</v>
      </c>
      <c r="T1920">
        <v>6145.14</v>
      </c>
      <c r="U1920">
        <v>6407.48</v>
      </c>
      <c r="V1920">
        <v>6665.7</v>
      </c>
      <c r="W1920">
        <v>6932.99</v>
      </c>
      <c r="X1920">
        <v>7210.43</v>
      </c>
      <c r="Y1920">
        <v>7476.29</v>
      </c>
      <c r="Z1920">
        <v>7757.79</v>
      </c>
      <c r="AA1920">
        <v>8035.05</v>
      </c>
      <c r="AB1920">
        <v>8349.1</v>
      </c>
      <c r="AC1920">
        <v>8640.5499999999993</v>
      </c>
      <c r="AD1920">
        <v>8930.7999999999993</v>
      </c>
      <c r="AE1920">
        <v>9226.5499999999993</v>
      </c>
      <c r="AF1920">
        <v>9527.1200000000008</v>
      </c>
      <c r="AG1920">
        <v>9818.0300000000007</v>
      </c>
      <c r="AH1920">
        <v>9888.0400000000009</v>
      </c>
      <c r="AI1920">
        <v>9916.19</v>
      </c>
      <c r="AJ1920">
        <v>9933.26</v>
      </c>
      <c r="AK1920">
        <v>9907.3700000000008</v>
      </c>
    </row>
    <row r="1921" spans="1:37" s="23" customFormat="1" x14ac:dyDescent="0.3">
      <c r="A1921" s="86" t="str">
        <f t="shared" si="29"/>
        <v>SDGbaseTra_RurAS_UacombiGOVSHRXtotal</v>
      </c>
      <c r="B1921" s="21" t="s">
        <v>222</v>
      </c>
      <c r="C1921" s="22" t="s">
        <v>234</v>
      </c>
      <c r="D1921" s="80" t="s">
        <v>191</v>
      </c>
      <c r="E1921" s="23" t="s">
        <v>1</v>
      </c>
      <c r="F1921" s="29">
        <v>0.21</v>
      </c>
      <c r="G1921" s="29">
        <v>0.23</v>
      </c>
      <c r="H1921" s="29">
        <v>0.23</v>
      </c>
      <c r="I1921" s="29">
        <v>0.23</v>
      </c>
      <c r="J1921" s="29">
        <v>0.24</v>
      </c>
      <c r="K1921" s="29">
        <v>0.24</v>
      </c>
      <c r="L1921" s="29">
        <v>0.23</v>
      </c>
      <c r="M1921" s="29">
        <v>0.23</v>
      </c>
      <c r="N1921" s="29">
        <v>0.23</v>
      </c>
      <c r="O1921" s="29">
        <v>0.23</v>
      </c>
      <c r="P1921" s="29">
        <v>0.23</v>
      </c>
      <c r="Q1921" s="29">
        <v>0.23</v>
      </c>
      <c r="R1921" s="29">
        <v>0.22</v>
      </c>
      <c r="S1921" s="29">
        <v>0.22</v>
      </c>
      <c r="T1921" s="29">
        <v>0.22</v>
      </c>
      <c r="U1921" s="29">
        <v>0.22</v>
      </c>
      <c r="V1921" s="29">
        <v>0.21</v>
      </c>
      <c r="W1921" s="29">
        <v>0.21</v>
      </c>
      <c r="X1921" s="29">
        <v>0.21</v>
      </c>
      <c r="Y1921" s="29">
        <v>0.2</v>
      </c>
      <c r="Z1921" s="29">
        <v>0.2</v>
      </c>
      <c r="AA1921" s="29">
        <v>0.2</v>
      </c>
      <c r="AB1921" s="29">
        <v>0.19</v>
      </c>
      <c r="AC1921" s="29">
        <v>0.19</v>
      </c>
      <c r="AD1921" s="29">
        <v>0.19</v>
      </c>
      <c r="AE1921" s="29">
        <v>0.19</v>
      </c>
      <c r="AF1921" s="29">
        <v>0.19</v>
      </c>
      <c r="AG1921" s="29">
        <v>0.19</v>
      </c>
      <c r="AH1921" s="29">
        <v>0.19</v>
      </c>
      <c r="AI1921" s="29">
        <v>0.19</v>
      </c>
      <c r="AJ1921" s="29">
        <v>0.19</v>
      </c>
      <c r="AK1921" s="29">
        <v>0.2</v>
      </c>
    </row>
    <row r="1922" spans="1:37" s="44" customFormat="1" x14ac:dyDescent="0.3">
      <c r="A1922" s="86" t="str">
        <f t="shared" ref="A1922:A1985" si="30">_xlfn.CONCAT(C1922,D1922,E1922)</f>
        <v>SDGbaseTra_RurAS_UacombiINVSHRXtotal</v>
      </c>
      <c r="B1922" s="42" t="s">
        <v>222</v>
      </c>
      <c r="C1922" s="43" t="s">
        <v>234</v>
      </c>
      <c r="D1922" s="79" t="s">
        <v>189</v>
      </c>
      <c r="E1922" s="44" t="s">
        <v>1</v>
      </c>
      <c r="F1922" s="46">
        <v>0.18</v>
      </c>
      <c r="G1922" s="46">
        <v>0.18</v>
      </c>
      <c r="H1922" s="46">
        <v>0.18</v>
      </c>
      <c r="I1922" s="46">
        <v>0.18</v>
      </c>
      <c r="J1922" s="46">
        <v>0.19</v>
      </c>
      <c r="K1922" s="46">
        <v>0.18</v>
      </c>
      <c r="L1922" s="46">
        <v>0.18</v>
      </c>
      <c r="M1922" s="46">
        <v>0.18</v>
      </c>
      <c r="N1922" s="46">
        <v>0.18</v>
      </c>
      <c r="O1922" s="46">
        <v>0.18</v>
      </c>
      <c r="P1922" s="46">
        <v>0.18</v>
      </c>
      <c r="Q1922" s="46">
        <v>0.18</v>
      </c>
      <c r="R1922" s="46">
        <v>0.17</v>
      </c>
      <c r="S1922" s="46">
        <v>0.17</v>
      </c>
      <c r="T1922" s="46">
        <v>0.17</v>
      </c>
      <c r="U1922" s="46">
        <v>0.17</v>
      </c>
      <c r="V1922" s="46">
        <v>0.17</v>
      </c>
      <c r="W1922" s="46">
        <v>0.17</v>
      </c>
      <c r="X1922" s="46">
        <v>0.17</v>
      </c>
      <c r="Y1922" s="46">
        <v>0.17</v>
      </c>
      <c r="Z1922" s="46">
        <v>0.17</v>
      </c>
      <c r="AA1922" s="46">
        <v>0.17</v>
      </c>
      <c r="AB1922" s="46">
        <v>0.17</v>
      </c>
      <c r="AC1922" s="46">
        <v>0.17</v>
      </c>
      <c r="AD1922" s="46">
        <v>0.17</v>
      </c>
      <c r="AE1922" s="46">
        <v>0.17</v>
      </c>
      <c r="AF1922" s="46">
        <v>0.17</v>
      </c>
      <c r="AG1922" s="46">
        <v>0.17</v>
      </c>
      <c r="AH1922" s="46">
        <v>0.17</v>
      </c>
      <c r="AI1922" s="46">
        <v>0.17</v>
      </c>
      <c r="AJ1922" s="46">
        <v>0.16</v>
      </c>
      <c r="AK1922" s="46">
        <v>0.16</v>
      </c>
    </row>
    <row r="1923" spans="1:37" x14ac:dyDescent="0.3">
      <c r="A1923" s="86" t="str">
        <f t="shared" si="30"/>
        <v>SDGbaseTra_RurAS_UacombiC_QFSlabtotal</v>
      </c>
      <c r="B1923" s="2" t="s">
        <v>222</v>
      </c>
      <c r="C1923" s="4" t="s">
        <v>234</v>
      </c>
      <c r="D1923" s="7" t="s">
        <v>206</v>
      </c>
      <c r="E1923" t="s">
        <v>1</v>
      </c>
      <c r="F1923">
        <v>16418.580000000002</v>
      </c>
      <c r="G1923">
        <v>15270.13</v>
      </c>
      <c r="H1923">
        <v>15890.11</v>
      </c>
      <c r="I1923">
        <v>16419.669999999998</v>
      </c>
      <c r="J1923">
        <v>16862.919999999998</v>
      </c>
      <c r="K1923">
        <v>17251.05</v>
      </c>
      <c r="L1923">
        <v>17631.669999999998</v>
      </c>
      <c r="M1923">
        <v>18023.13</v>
      </c>
      <c r="N1923">
        <v>18433.740000000002</v>
      </c>
      <c r="O1923">
        <v>18845.41</v>
      </c>
      <c r="P1923">
        <v>19307.36</v>
      </c>
      <c r="Q1923">
        <v>19798.3</v>
      </c>
      <c r="R1923">
        <v>20383.93</v>
      </c>
      <c r="S1923">
        <v>21047.62</v>
      </c>
      <c r="T1923">
        <v>21770.29</v>
      </c>
      <c r="U1923">
        <v>22563.56</v>
      </c>
      <c r="V1923">
        <v>23405.02</v>
      </c>
      <c r="W1923">
        <v>24273.56</v>
      </c>
      <c r="X1923">
        <v>25124.87</v>
      </c>
      <c r="Y1923">
        <v>25986.36</v>
      </c>
      <c r="Z1923">
        <v>26813.07</v>
      </c>
      <c r="AA1923">
        <v>27598.89</v>
      </c>
      <c r="AB1923">
        <v>28385</v>
      </c>
      <c r="AC1923">
        <v>29171.89</v>
      </c>
      <c r="AD1923">
        <v>29984.1</v>
      </c>
      <c r="AE1923">
        <v>30835.9</v>
      </c>
      <c r="AF1923">
        <v>31732.33</v>
      </c>
      <c r="AG1923">
        <v>32645.88</v>
      </c>
      <c r="AH1923">
        <v>33360.74</v>
      </c>
      <c r="AI1923">
        <v>33970.550000000003</v>
      </c>
      <c r="AJ1923">
        <v>34549.699999999997</v>
      </c>
      <c r="AK1923">
        <v>35008.15</v>
      </c>
    </row>
    <row r="1924" spans="1:37" x14ac:dyDescent="0.3">
      <c r="A1924" s="86" t="str">
        <f t="shared" si="30"/>
        <v>SDGbaseTra_RurAS_UacombiC_PubDeftotal</v>
      </c>
      <c r="B1924" s="2" t="s">
        <v>222</v>
      </c>
      <c r="C1924" s="4" t="s">
        <v>234</v>
      </c>
      <c r="D1924" s="7" t="s">
        <v>99</v>
      </c>
      <c r="E1924" t="s">
        <v>1</v>
      </c>
      <c r="F1924">
        <v>0</v>
      </c>
      <c r="G1924">
        <v>0</v>
      </c>
      <c r="H1924">
        <v>0</v>
      </c>
      <c r="I1924">
        <v>0.01</v>
      </c>
      <c r="J1924">
        <v>0.01</v>
      </c>
      <c r="K1924">
        <v>0.01</v>
      </c>
      <c r="L1924">
        <v>0.01</v>
      </c>
      <c r="M1924">
        <v>0.01</v>
      </c>
      <c r="N1924">
        <v>0</v>
      </c>
      <c r="O1924">
        <v>0</v>
      </c>
      <c r="P1924">
        <v>0</v>
      </c>
      <c r="Q1924">
        <v>0</v>
      </c>
      <c r="R1924">
        <v>-0.01</v>
      </c>
      <c r="S1924">
        <v>-0.02</v>
      </c>
      <c r="T1924">
        <v>-0.02</v>
      </c>
      <c r="U1924">
        <v>-0.02</v>
      </c>
      <c r="V1924">
        <v>-0.02</v>
      </c>
      <c r="W1924">
        <v>-0.02</v>
      </c>
      <c r="X1924">
        <v>-0.02</v>
      </c>
      <c r="Y1924">
        <v>-0.03</v>
      </c>
      <c r="Z1924">
        <v>-0.03</v>
      </c>
      <c r="AA1924">
        <v>-0.03</v>
      </c>
      <c r="AB1924">
        <v>-0.04</v>
      </c>
      <c r="AC1924">
        <v>-0.04</v>
      </c>
      <c r="AD1924">
        <v>-0.04</v>
      </c>
      <c r="AE1924">
        <v>-0.04</v>
      </c>
      <c r="AF1924">
        <v>-0.04</v>
      </c>
      <c r="AG1924">
        <v>-0.04</v>
      </c>
      <c r="AH1924">
        <v>-0.04</v>
      </c>
      <c r="AI1924">
        <v>-0.04</v>
      </c>
      <c r="AJ1924">
        <v>-0.04</v>
      </c>
      <c r="AK1924">
        <v>-0.04</v>
      </c>
    </row>
    <row r="1925" spans="1:37" x14ac:dyDescent="0.3">
      <c r="A1925" s="86" t="str">
        <f t="shared" si="30"/>
        <v>SDGbaseTra_RurAS_UacombiYIXent-n</v>
      </c>
      <c r="B1925" s="2" t="s">
        <v>222</v>
      </c>
      <c r="C1925" s="4" t="s">
        <v>234</v>
      </c>
      <c r="D1925" s="7" t="s">
        <v>95</v>
      </c>
      <c r="E1925" t="s">
        <v>82</v>
      </c>
      <c r="F1925">
        <v>1681.68</v>
      </c>
      <c r="G1925">
        <v>1549.61</v>
      </c>
      <c r="H1925">
        <v>1607.19</v>
      </c>
      <c r="I1925">
        <v>1635.96</v>
      </c>
      <c r="J1925">
        <v>1659.93</v>
      </c>
      <c r="K1925">
        <v>1694.8</v>
      </c>
      <c r="L1925">
        <v>1733.32</v>
      </c>
      <c r="M1925">
        <v>1774.47</v>
      </c>
      <c r="N1925">
        <v>1823.91</v>
      </c>
      <c r="O1925">
        <v>1888.17</v>
      </c>
      <c r="P1925">
        <v>1951.14</v>
      </c>
      <c r="Q1925">
        <v>2013.89</v>
      </c>
      <c r="R1925">
        <v>2095.31</v>
      </c>
      <c r="S1925">
        <v>2173.71</v>
      </c>
      <c r="T1925">
        <v>2257.14</v>
      </c>
      <c r="U1925">
        <v>2354.4499999999998</v>
      </c>
      <c r="V1925">
        <v>2453.35</v>
      </c>
      <c r="W1925">
        <v>2559.4699999999998</v>
      </c>
      <c r="X1925">
        <v>2682.03</v>
      </c>
      <c r="Y1925">
        <v>2789.93</v>
      </c>
      <c r="Z1925">
        <v>2922.05</v>
      </c>
      <c r="AA1925">
        <v>3057.15</v>
      </c>
      <c r="AB1925">
        <v>3213.69</v>
      </c>
      <c r="AC1925">
        <v>3348.41</v>
      </c>
      <c r="AD1925">
        <v>3472.47</v>
      </c>
      <c r="AE1925">
        <v>3593.14</v>
      </c>
      <c r="AF1925">
        <v>3711.82</v>
      </c>
      <c r="AG1925">
        <v>3805.2</v>
      </c>
      <c r="AH1925">
        <v>3806.46</v>
      </c>
      <c r="AI1925">
        <v>3755.39</v>
      </c>
      <c r="AJ1925">
        <v>3676.59</v>
      </c>
      <c r="AK1925">
        <v>3606.51</v>
      </c>
    </row>
    <row r="1926" spans="1:37" x14ac:dyDescent="0.3">
      <c r="A1926" s="86" t="str">
        <f t="shared" si="30"/>
        <v>SDGbaseTra_RurAS_UacombiYIXent-e</v>
      </c>
      <c r="B1926" s="2" t="s">
        <v>222</v>
      </c>
      <c r="C1926" s="4" t="s">
        <v>234</v>
      </c>
      <c r="D1926" s="7" t="s">
        <v>95</v>
      </c>
      <c r="E1926" t="s">
        <v>83</v>
      </c>
      <c r="F1926">
        <v>67.67</v>
      </c>
      <c r="G1926">
        <v>74.819999999999993</v>
      </c>
      <c r="H1926">
        <v>62.97</v>
      </c>
      <c r="I1926">
        <v>63.94</v>
      </c>
      <c r="J1926">
        <v>69.25</v>
      </c>
      <c r="K1926">
        <v>76.17</v>
      </c>
      <c r="L1926">
        <v>82.92</v>
      </c>
      <c r="M1926">
        <v>85.07</v>
      </c>
      <c r="N1926">
        <v>85.39</v>
      </c>
      <c r="O1926">
        <v>86.68</v>
      </c>
      <c r="P1926">
        <v>91.42</v>
      </c>
      <c r="Q1926">
        <v>98.85</v>
      </c>
      <c r="R1926">
        <v>111.17</v>
      </c>
      <c r="S1926">
        <v>117.41</v>
      </c>
      <c r="T1926">
        <v>123.86</v>
      </c>
      <c r="U1926">
        <v>129.86000000000001</v>
      </c>
      <c r="V1926">
        <v>129.56</v>
      </c>
      <c r="W1926">
        <v>133.35</v>
      </c>
      <c r="X1926">
        <v>142.84</v>
      </c>
      <c r="Y1926">
        <v>152.24</v>
      </c>
      <c r="Z1926">
        <v>162.96</v>
      </c>
      <c r="AA1926">
        <v>171.86</v>
      </c>
      <c r="AB1926">
        <v>180.46</v>
      </c>
      <c r="AC1926">
        <v>191.56</v>
      </c>
      <c r="AD1926">
        <v>202.58</v>
      </c>
      <c r="AE1926">
        <v>213.18</v>
      </c>
      <c r="AF1926">
        <v>223.99</v>
      </c>
      <c r="AG1926">
        <v>273.81</v>
      </c>
      <c r="AH1926">
        <v>323.85000000000002</v>
      </c>
      <c r="AI1926">
        <v>391.85</v>
      </c>
      <c r="AJ1926">
        <v>465.59</v>
      </c>
      <c r="AK1926">
        <v>520.66</v>
      </c>
    </row>
    <row r="1927" spans="1:37" x14ac:dyDescent="0.3">
      <c r="A1927" s="86" t="str">
        <f t="shared" si="30"/>
        <v>SDGbaseTra_RurAS_UacombiYIXhhd-0</v>
      </c>
      <c r="B1927" s="2" t="s">
        <v>222</v>
      </c>
      <c r="C1927" s="4" t="s">
        <v>234</v>
      </c>
      <c r="D1927" s="7" t="s">
        <v>95</v>
      </c>
      <c r="E1927" t="s">
        <v>84</v>
      </c>
      <c r="F1927">
        <v>80.83</v>
      </c>
      <c r="G1927">
        <v>80.78</v>
      </c>
      <c r="H1927">
        <v>79.88</v>
      </c>
      <c r="I1927">
        <v>82.12</v>
      </c>
      <c r="J1927">
        <v>83.9</v>
      </c>
      <c r="K1927">
        <v>85.47</v>
      </c>
      <c r="L1927">
        <v>87.41</v>
      </c>
      <c r="M1927">
        <v>89.68</v>
      </c>
      <c r="N1927">
        <v>92.16</v>
      </c>
      <c r="O1927">
        <v>94.96</v>
      </c>
      <c r="P1927">
        <v>98.06</v>
      </c>
      <c r="Q1927">
        <v>101.34</v>
      </c>
      <c r="R1927">
        <v>105.16</v>
      </c>
      <c r="S1927">
        <v>109.74</v>
      </c>
      <c r="T1927">
        <v>114.42</v>
      </c>
      <c r="U1927">
        <v>119.42</v>
      </c>
      <c r="V1927">
        <v>124.76</v>
      </c>
      <c r="W1927">
        <v>130.06</v>
      </c>
      <c r="X1927">
        <v>135.31</v>
      </c>
      <c r="Y1927">
        <v>140.87</v>
      </c>
      <c r="Z1927">
        <v>146.11000000000001</v>
      </c>
      <c r="AA1927">
        <v>151.47</v>
      </c>
      <c r="AB1927">
        <v>157.16</v>
      </c>
      <c r="AC1927">
        <v>163.25</v>
      </c>
      <c r="AD1927">
        <v>169.19</v>
      </c>
      <c r="AE1927">
        <v>175.27</v>
      </c>
      <c r="AF1927">
        <v>181.55</v>
      </c>
      <c r="AG1927">
        <v>187.81</v>
      </c>
      <c r="AH1927">
        <v>192.61</v>
      </c>
      <c r="AI1927">
        <v>194.75</v>
      </c>
      <c r="AJ1927">
        <v>196.55</v>
      </c>
      <c r="AK1927">
        <v>197.61</v>
      </c>
    </row>
    <row r="1928" spans="1:37" x14ac:dyDescent="0.3">
      <c r="A1928" s="86" t="str">
        <f t="shared" si="30"/>
        <v>SDGbaseTra_RurAS_UacombiYIXhhd-1</v>
      </c>
      <c r="B1928" s="2" t="s">
        <v>222</v>
      </c>
      <c r="C1928" s="4" t="s">
        <v>234</v>
      </c>
      <c r="D1928" s="7" t="s">
        <v>95</v>
      </c>
      <c r="E1928" t="s">
        <v>85</v>
      </c>
      <c r="F1928">
        <v>111.12</v>
      </c>
      <c r="G1928">
        <v>110.71</v>
      </c>
      <c r="H1928">
        <v>109.85</v>
      </c>
      <c r="I1928">
        <v>112.84</v>
      </c>
      <c r="J1928">
        <v>115.22</v>
      </c>
      <c r="K1928">
        <v>117.36</v>
      </c>
      <c r="L1928">
        <v>120.01</v>
      </c>
      <c r="M1928">
        <v>123.11</v>
      </c>
      <c r="N1928">
        <v>126.5</v>
      </c>
      <c r="O1928">
        <v>130.34</v>
      </c>
      <c r="P1928">
        <v>134.58000000000001</v>
      </c>
      <c r="Q1928">
        <v>139.05000000000001</v>
      </c>
      <c r="R1928">
        <v>144.33000000000001</v>
      </c>
      <c r="S1928">
        <v>150.58000000000001</v>
      </c>
      <c r="T1928">
        <v>156.97</v>
      </c>
      <c r="U1928">
        <v>163.82</v>
      </c>
      <c r="V1928">
        <v>171.13</v>
      </c>
      <c r="W1928">
        <v>178.37</v>
      </c>
      <c r="X1928">
        <v>185.54</v>
      </c>
      <c r="Y1928">
        <v>193.1</v>
      </c>
      <c r="Z1928">
        <v>200.26</v>
      </c>
      <c r="AA1928">
        <v>207.57</v>
      </c>
      <c r="AB1928">
        <v>215.37</v>
      </c>
      <c r="AC1928">
        <v>223.63</v>
      </c>
      <c r="AD1928">
        <v>231.71</v>
      </c>
      <c r="AE1928">
        <v>239.98</v>
      </c>
      <c r="AF1928">
        <v>248.52</v>
      </c>
      <c r="AG1928">
        <v>256.95</v>
      </c>
      <c r="AH1928">
        <v>263.06</v>
      </c>
      <c r="AI1928">
        <v>265.7</v>
      </c>
      <c r="AJ1928">
        <v>267.92</v>
      </c>
      <c r="AK1928">
        <v>269.11</v>
      </c>
    </row>
    <row r="1929" spans="1:37" x14ac:dyDescent="0.3">
      <c r="A1929" s="86" t="str">
        <f t="shared" si="30"/>
        <v>SDGbaseTra_RurAS_UacombiYIXhhd-2</v>
      </c>
      <c r="B1929" s="2" t="s">
        <v>222</v>
      </c>
      <c r="C1929" s="4" t="s">
        <v>234</v>
      </c>
      <c r="D1929" s="7" t="s">
        <v>95</v>
      </c>
      <c r="E1929" t="s">
        <v>86</v>
      </c>
      <c r="F1929">
        <v>130.16999999999999</v>
      </c>
      <c r="G1929">
        <v>129.06</v>
      </c>
      <c r="H1929">
        <v>128.44999999999999</v>
      </c>
      <c r="I1929">
        <v>131.85</v>
      </c>
      <c r="J1929">
        <v>134.53</v>
      </c>
      <c r="K1929">
        <v>137.03</v>
      </c>
      <c r="L1929">
        <v>140.13</v>
      </c>
      <c r="M1929">
        <v>143.75</v>
      </c>
      <c r="N1929">
        <v>147.72999999999999</v>
      </c>
      <c r="O1929">
        <v>152.19999999999999</v>
      </c>
      <c r="P1929">
        <v>157.16</v>
      </c>
      <c r="Q1929">
        <v>162.38</v>
      </c>
      <c r="R1929">
        <v>168.6</v>
      </c>
      <c r="S1929">
        <v>175.88</v>
      </c>
      <c r="T1929">
        <v>183.33</v>
      </c>
      <c r="U1929">
        <v>191.37</v>
      </c>
      <c r="V1929">
        <v>199.91</v>
      </c>
      <c r="W1929">
        <v>208.39</v>
      </c>
      <c r="X1929">
        <v>216.78</v>
      </c>
      <c r="Y1929">
        <v>225.59</v>
      </c>
      <c r="Z1929">
        <v>234</v>
      </c>
      <c r="AA1929">
        <v>242.57</v>
      </c>
      <c r="AB1929">
        <v>251.74</v>
      </c>
      <c r="AC1929">
        <v>261.36</v>
      </c>
      <c r="AD1929">
        <v>270.77999999999997</v>
      </c>
      <c r="AE1929">
        <v>280.42</v>
      </c>
      <c r="AF1929">
        <v>290.36</v>
      </c>
      <c r="AG1929">
        <v>300.02</v>
      </c>
      <c r="AH1929">
        <v>306.58</v>
      </c>
      <c r="AI1929">
        <v>309.23</v>
      </c>
      <c r="AJ1929">
        <v>311.35000000000002</v>
      </c>
      <c r="AK1929">
        <v>312.35000000000002</v>
      </c>
    </row>
    <row r="1930" spans="1:37" x14ac:dyDescent="0.3">
      <c r="A1930" s="86" t="str">
        <f t="shared" si="30"/>
        <v>SDGbaseTra_RurAS_UacombiYIXhhd-3</v>
      </c>
      <c r="B1930" s="2" t="s">
        <v>222</v>
      </c>
      <c r="C1930" s="4" t="s">
        <v>234</v>
      </c>
      <c r="D1930" s="7" t="s">
        <v>95</v>
      </c>
      <c r="E1930" t="s">
        <v>87</v>
      </c>
      <c r="F1930">
        <v>160.16</v>
      </c>
      <c r="G1930">
        <v>158.24</v>
      </c>
      <c r="H1930">
        <v>158.25</v>
      </c>
      <c r="I1930">
        <v>162.22999999999999</v>
      </c>
      <c r="J1930">
        <v>165.37</v>
      </c>
      <c r="K1930">
        <v>168.39</v>
      </c>
      <c r="L1930">
        <v>172.17</v>
      </c>
      <c r="M1930">
        <v>176.57</v>
      </c>
      <c r="N1930">
        <v>181.43</v>
      </c>
      <c r="O1930">
        <v>186.9</v>
      </c>
      <c r="P1930">
        <v>192.95</v>
      </c>
      <c r="Q1930">
        <v>199.28</v>
      </c>
      <c r="R1930">
        <v>206.99</v>
      </c>
      <c r="S1930">
        <v>215.85</v>
      </c>
      <c r="T1930">
        <v>224.93</v>
      </c>
      <c r="U1930">
        <v>234.79</v>
      </c>
      <c r="V1930">
        <v>245.19</v>
      </c>
      <c r="W1930">
        <v>255.53</v>
      </c>
      <c r="X1930">
        <v>265.7</v>
      </c>
      <c r="Y1930">
        <v>276.35000000000002</v>
      </c>
      <c r="Z1930">
        <v>286.55</v>
      </c>
      <c r="AA1930">
        <v>296.89999999999998</v>
      </c>
      <c r="AB1930">
        <v>308.07</v>
      </c>
      <c r="AC1930">
        <v>319.63</v>
      </c>
      <c r="AD1930">
        <v>331.01</v>
      </c>
      <c r="AE1930">
        <v>342.67</v>
      </c>
      <c r="AF1930">
        <v>354.68</v>
      </c>
      <c r="AG1930">
        <v>366.2</v>
      </c>
      <c r="AH1930">
        <v>373.27</v>
      </c>
      <c r="AI1930">
        <v>376.03</v>
      </c>
      <c r="AJ1930">
        <v>378.23</v>
      </c>
      <c r="AK1930">
        <v>378.99</v>
      </c>
    </row>
    <row r="1931" spans="1:37" x14ac:dyDescent="0.3">
      <c r="A1931" s="86" t="str">
        <f t="shared" si="30"/>
        <v>SDGbaseTra_RurAS_UacombiYIXhhd-4</v>
      </c>
      <c r="B1931" s="2" t="s">
        <v>222</v>
      </c>
      <c r="C1931" s="4" t="s">
        <v>234</v>
      </c>
      <c r="D1931" s="7" t="s">
        <v>95</v>
      </c>
      <c r="E1931" t="s">
        <v>88</v>
      </c>
      <c r="F1931">
        <v>173.02</v>
      </c>
      <c r="G1931">
        <v>170.21</v>
      </c>
      <c r="H1931">
        <v>171.21</v>
      </c>
      <c r="I1931">
        <v>175.27</v>
      </c>
      <c r="J1931">
        <v>178.47</v>
      </c>
      <c r="K1931">
        <v>181.67</v>
      </c>
      <c r="L1931">
        <v>185.72</v>
      </c>
      <c r="M1931">
        <v>190.41</v>
      </c>
      <c r="N1931">
        <v>195.62</v>
      </c>
      <c r="O1931">
        <v>201.47</v>
      </c>
      <c r="P1931">
        <v>207.95</v>
      </c>
      <c r="Q1931">
        <v>214.65</v>
      </c>
      <c r="R1931">
        <v>223.06</v>
      </c>
      <c r="S1931">
        <v>232.51</v>
      </c>
      <c r="T1931">
        <v>242.2</v>
      </c>
      <c r="U1931">
        <v>252.81</v>
      </c>
      <c r="V1931">
        <v>263.91000000000003</v>
      </c>
      <c r="W1931">
        <v>274.95</v>
      </c>
      <c r="X1931">
        <v>285.75</v>
      </c>
      <c r="Y1931">
        <v>297.01</v>
      </c>
      <c r="Z1931">
        <v>307.85000000000002</v>
      </c>
      <c r="AA1931">
        <v>318.77</v>
      </c>
      <c r="AB1931">
        <v>330.7</v>
      </c>
      <c r="AC1931">
        <v>342.82</v>
      </c>
      <c r="AD1931">
        <v>354.83</v>
      </c>
      <c r="AE1931">
        <v>367.16</v>
      </c>
      <c r="AF1931">
        <v>379.85</v>
      </c>
      <c r="AG1931">
        <v>391.8</v>
      </c>
      <c r="AH1931">
        <v>398.15</v>
      </c>
      <c r="AI1931">
        <v>400.48</v>
      </c>
      <c r="AJ1931">
        <v>402.32</v>
      </c>
      <c r="AK1931">
        <v>402.57</v>
      </c>
    </row>
    <row r="1932" spans="1:37" x14ac:dyDescent="0.3">
      <c r="A1932" s="86" t="str">
        <f t="shared" si="30"/>
        <v>SDGbaseTra_RurAS_UacombiYIXhhd-5</v>
      </c>
      <c r="B1932" s="2" t="s">
        <v>222</v>
      </c>
      <c r="C1932" s="4" t="s">
        <v>234</v>
      </c>
      <c r="D1932" s="7" t="s">
        <v>95</v>
      </c>
      <c r="E1932" t="s">
        <v>89</v>
      </c>
      <c r="F1932">
        <v>238.85</v>
      </c>
      <c r="G1932">
        <v>234.02</v>
      </c>
      <c r="H1932">
        <v>237.25</v>
      </c>
      <c r="I1932">
        <v>242.35</v>
      </c>
      <c r="J1932">
        <v>246.37</v>
      </c>
      <c r="K1932">
        <v>250.62</v>
      </c>
      <c r="L1932">
        <v>256.10000000000002</v>
      </c>
      <c r="M1932">
        <v>262.44</v>
      </c>
      <c r="N1932">
        <v>269.52</v>
      </c>
      <c r="O1932">
        <v>277.36</v>
      </c>
      <c r="P1932">
        <v>286.14999999999998</v>
      </c>
      <c r="Q1932">
        <v>295.13</v>
      </c>
      <c r="R1932">
        <v>306.87</v>
      </c>
      <c r="S1932">
        <v>319.69</v>
      </c>
      <c r="T1932">
        <v>332.83</v>
      </c>
      <c r="U1932">
        <v>347.36</v>
      </c>
      <c r="V1932">
        <v>362.35</v>
      </c>
      <c r="W1932">
        <v>377.28</v>
      </c>
      <c r="X1932">
        <v>391.63</v>
      </c>
      <c r="Y1932">
        <v>406.62</v>
      </c>
      <c r="Z1932">
        <v>421</v>
      </c>
      <c r="AA1932">
        <v>435.31</v>
      </c>
      <c r="AB1932">
        <v>451.17</v>
      </c>
      <c r="AC1932">
        <v>466.99</v>
      </c>
      <c r="AD1932">
        <v>482.86</v>
      </c>
      <c r="AE1932">
        <v>499.24</v>
      </c>
      <c r="AF1932">
        <v>516.12</v>
      </c>
      <c r="AG1932">
        <v>531.69000000000005</v>
      </c>
      <c r="AH1932">
        <v>538.1</v>
      </c>
      <c r="AI1932">
        <v>540.42999999999995</v>
      </c>
      <c r="AJ1932">
        <v>542.46</v>
      </c>
      <c r="AK1932">
        <v>542.03</v>
      </c>
    </row>
    <row r="1933" spans="1:37" x14ac:dyDescent="0.3">
      <c r="A1933" s="86" t="str">
        <f t="shared" si="30"/>
        <v>SDGbaseTra_RurAS_UacombiYIXhhd-6</v>
      </c>
      <c r="B1933" s="2" t="s">
        <v>222</v>
      </c>
      <c r="C1933" s="4" t="s">
        <v>234</v>
      </c>
      <c r="D1933" s="7" t="s">
        <v>95</v>
      </c>
      <c r="E1933" t="s">
        <v>90</v>
      </c>
      <c r="F1933">
        <v>288.75</v>
      </c>
      <c r="G1933">
        <v>280.12</v>
      </c>
      <c r="H1933">
        <v>286.5</v>
      </c>
      <c r="I1933">
        <v>292.07</v>
      </c>
      <c r="J1933">
        <v>296.33999999999997</v>
      </c>
      <c r="K1933">
        <v>301.43</v>
      </c>
      <c r="L1933">
        <v>308</v>
      </c>
      <c r="M1933">
        <v>315.54000000000002</v>
      </c>
      <c r="N1933">
        <v>324.02</v>
      </c>
      <c r="O1933">
        <v>333.33</v>
      </c>
      <c r="P1933">
        <v>343.86</v>
      </c>
      <c r="Q1933">
        <v>354.5</v>
      </c>
      <c r="R1933">
        <v>369.01</v>
      </c>
      <c r="S1933">
        <v>384.23</v>
      </c>
      <c r="T1933">
        <v>399.86</v>
      </c>
      <c r="U1933">
        <v>417.36</v>
      </c>
      <c r="V1933">
        <v>435.21</v>
      </c>
      <c r="W1933">
        <v>453.06</v>
      </c>
      <c r="X1933">
        <v>470.26</v>
      </c>
      <c r="Y1933">
        <v>487.97</v>
      </c>
      <c r="Z1933">
        <v>505.31</v>
      </c>
      <c r="AA1933">
        <v>522.44000000000005</v>
      </c>
      <c r="AB1933">
        <v>541.66</v>
      </c>
      <c r="AC1933">
        <v>560.25</v>
      </c>
      <c r="AD1933">
        <v>579.02</v>
      </c>
      <c r="AE1933">
        <v>598.38</v>
      </c>
      <c r="AF1933">
        <v>618.27</v>
      </c>
      <c r="AG1933">
        <v>635.99</v>
      </c>
      <c r="AH1933">
        <v>640.55999999999995</v>
      </c>
      <c r="AI1933">
        <v>641.29999999999995</v>
      </c>
      <c r="AJ1933">
        <v>641.71</v>
      </c>
      <c r="AK1933">
        <v>639.27</v>
      </c>
    </row>
    <row r="1934" spans="1:37" x14ac:dyDescent="0.3">
      <c r="A1934" s="86" t="str">
        <f t="shared" si="30"/>
        <v>SDGbaseTra_RurAS_UacombiYIXhhd-7</v>
      </c>
      <c r="B1934" s="2" t="s">
        <v>222</v>
      </c>
      <c r="C1934" s="4" t="s">
        <v>234</v>
      </c>
      <c r="D1934" s="7" t="s">
        <v>95</v>
      </c>
      <c r="E1934" t="s">
        <v>91</v>
      </c>
      <c r="F1934">
        <v>412.51</v>
      </c>
      <c r="G1934">
        <v>397.49</v>
      </c>
      <c r="H1934">
        <v>409.3</v>
      </c>
      <c r="I1934">
        <v>416.46</v>
      </c>
      <c r="J1934">
        <v>421.89</v>
      </c>
      <c r="K1934">
        <v>429.14</v>
      </c>
      <c r="L1934">
        <v>438.5</v>
      </c>
      <c r="M1934">
        <v>449.15</v>
      </c>
      <c r="N1934">
        <v>461.18</v>
      </c>
      <c r="O1934">
        <v>474.25</v>
      </c>
      <c r="P1934">
        <v>489.19</v>
      </c>
      <c r="Q1934">
        <v>504.18</v>
      </c>
      <c r="R1934">
        <v>525.48</v>
      </c>
      <c r="S1934">
        <v>547</v>
      </c>
      <c r="T1934">
        <v>569.13</v>
      </c>
      <c r="U1934">
        <v>594.13</v>
      </c>
      <c r="V1934">
        <v>619.34</v>
      </c>
      <c r="W1934">
        <v>644.69000000000005</v>
      </c>
      <c r="X1934">
        <v>669.15</v>
      </c>
      <c r="Y1934">
        <v>694.05</v>
      </c>
      <c r="Z1934">
        <v>718.76</v>
      </c>
      <c r="AA1934">
        <v>742.98</v>
      </c>
      <c r="AB1934">
        <v>770.44</v>
      </c>
      <c r="AC1934">
        <v>796.36</v>
      </c>
      <c r="AD1934">
        <v>822.67</v>
      </c>
      <c r="AE1934">
        <v>849.82</v>
      </c>
      <c r="AF1934">
        <v>877.67</v>
      </c>
      <c r="AG1934">
        <v>901.95</v>
      </c>
      <c r="AH1934">
        <v>905.21</v>
      </c>
      <c r="AI1934">
        <v>904.4</v>
      </c>
      <c r="AJ1934">
        <v>903.25</v>
      </c>
      <c r="AK1934">
        <v>897.99</v>
      </c>
    </row>
    <row r="1935" spans="1:37" x14ac:dyDescent="0.3">
      <c r="A1935" s="86" t="str">
        <f t="shared" si="30"/>
        <v>SDGbaseTra_RurAS_UacombiYIXhhd-8</v>
      </c>
      <c r="B1935" s="2" t="s">
        <v>222</v>
      </c>
      <c r="C1935" s="4" t="s">
        <v>234</v>
      </c>
      <c r="D1935" s="7" t="s">
        <v>95</v>
      </c>
      <c r="E1935" t="s">
        <v>92</v>
      </c>
      <c r="F1935">
        <v>748.01</v>
      </c>
      <c r="G1935">
        <v>714.1</v>
      </c>
      <c r="H1935">
        <v>741.5</v>
      </c>
      <c r="I1935">
        <v>752.6</v>
      </c>
      <c r="J1935">
        <v>760.54</v>
      </c>
      <c r="K1935">
        <v>773.78</v>
      </c>
      <c r="L1935">
        <v>790.72</v>
      </c>
      <c r="M1935">
        <v>809.74</v>
      </c>
      <c r="N1935">
        <v>831.28</v>
      </c>
      <c r="O1935">
        <v>854.16</v>
      </c>
      <c r="P1935">
        <v>880.91</v>
      </c>
      <c r="Q1935">
        <v>907.63</v>
      </c>
      <c r="R1935">
        <v>948.01</v>
      </c>
      <c r="S1935">
        <v>986.57</v>
      </c>
      <c r="T1935">
        <v>1026.22</v>
      </c>
      <c r="U1935">
        <v>1071.47</v>
      </c>
      <c r="V1935">
        <v>1116.4100000000001</v>
      </c>
      <c r="W1935">
        <v>1162.01</v>
      </c>
      <c r="X1935">
        <v>1206.3</v>
      </c>
      <c r="Y1935">
        <v>1250.6099999999999</v>
      </c>
      <c r="Z1935">
        <v>1295.4100000000001</v>
      </c>
      <c r="AA1935">
        <v>1338.97</v>
      </c>
      <c r="AB1935">
        <v>1388.62</v>
      </c>
      <c r="AC1935">
        <v>1434.18</v>
      </c>
      <c r="AD1935">
        <v>1480.76</v>
      </c>
      <c r="AE1935">
        <v>1528.89</v>
      </c>
      <c r="AF1935">
        <v>1578.12</v>
      </c>
      <c r="AG1935">
        <v>1620.07</v>
      </c>
      <c r="AH1935">
        <v>1619.1</v>
      </c>
      <c r="AI1935">
        <v>1613.54</v>
      </c>
      <c r="AJ1935">
        <v>1607.67</v>
      </c>
      <c r="AK1935">
        <v>1594.32</v>
      </c>
    </row>
    <row r="1936" spans="1:37" x14ac:dyDescent="0.3">
      <c r="A1936" s="86" t="str">
        <f t="shared" si="30"/>
        <v>SDGbaseTra_RurAS_UacombiYIXhhd-9</v>
      </c>
      <c r="B1936" s="2" t="s">
        <v>222</v>
      </c>
      <c r="C1936" s="4" t="s">
        <v>234</v>
      </c>
      <c r="D1936" s="7" t="s">
        <v>95</v>
      </c>
      <c r="E1936" t="s">
        <v>93</v>
      </c>
      <c r="F1936">
        <v>1780.4</v>
      </c>
      <c r="G1936">
        <v>1676.42</v>
      </c>
      <c r="H1936">
        <v>1752.17</v>
      </c>
      <c r="I1936">
        <v>1775.11</v>
      </c>
      <c r="J1936">
        <v>1791.23</v>
      </c>
      <c r="K1936">
        <v>1824.58</v>
      </c>
      <c r="L1936">
        <v>1865.75</v>
      </c>
      <c r="M1936">
        <v>1911.05</v>
      </c>
      <c r="N1936">
        <v>1962.93</v>
      </c>
      <c r="O1936">
        <v>2019.21</v>
      </c>
      <c r="P1936">
        <v>2083.98</v>
      </c>
      <c r="Q1936">
        <v>2148.5700000000002</v>
      </c>
      <c r="R1936">
        <v>2249.3200000000002</v>
      </c>
      <c r="S1936">
        <v>2340.65</v>
      </c>
      <c r="T1936">
        <v>2435.14</v>
      </c>
      <c r="U1936">
        <v>2544.08</v>
      </c>
      <c r="V1936">
        <v>2651.43</v>
      </c>
      <c r="W1936">
        <v>2762.31</v>
      </c>
      <c r="X1936">
        <v>2874.41</v>
      </c>
      <c r="Y1936">
        <v>2982.48</v>
      </c>
      <c r="Z1936">
        <v>3097.53</v>
      </c>
      <c r="AA1936">
        <v>3210</v>
      </c>
      <c r="AB1936">
        <v>3339.16</v>
      </c>
      <c r="AC1936">
        <v>3453.59</v>
      </c>
      <c r="AD1936">
        <v>3568.45</v>
      </c>
      <c r="AE1936">
        <v>3685.77</v>
      </c>
      <c r="AF1936">
        <v>3804.67</v>
      </c>
      <c r="AG1936">
        <v>3903.33</v>
      </c>
      <c r="AH1936">
        <v>3890.13</v>
      </c>
      <c r="AI1936">
        <v>3862.42</v>
      </c>
      <c r="AJ1936">
        <v>3829.46</v>
      </c>
      <c r="AK1936">
        <v>3782.66</v>
      </c>
    </row>
    <row r="1937" spans="1:37" s="44" customFormat="1" x14ac:dyDescent="0.3">
      <c r="A1937" s="86" t="str">
        <f t="shared" si="30"/>
        <v>SDGbaseTra_RurAS_UacombiC_YIXtotal</v>
      </c>
      <c r="B1937" s="42" t="s">
        <v>222</v>
      </c>
      <c r="C1937" s="43" t="s">
        <v>234</v>
      </c>
      <c r="D1937" s="79" t="s">
        <v>224</v>
      </c>
      <c r="E1937" s="44" t="s">
        <v>1</v>
      </c>
      <c r="F1937" s="45">
        <v>5873.17</v>
      </c>
      <c r="G1937" s="45">
        <v>5575.57</v>
      </c>
      <c r="H1937" s="45">
        <v>5744.5</v>
      </c>
      <c r="I1937" s="45">
        <v>5842.79</v>
      </c>
      <c r="J1937" s="45">
        <v>5923.03</v>
      </c>
      <c r="K1937" s="45">
        <v>6040.44</v>
      </c>
      <c r="L1937" s="45">
        <v>6180.76</v>
      </c>
      <c r="M1937" s="45">
        <v>6330.98</v>
      </c>
      <c r="N1937" s="45">
        <v>6501.66</v>
      </c>
      <c r="O1937" s="45">
        <v>6699.04</v>
      </c>
      <c r="P1937" s="45">
        <v>6917.34</v>
      </c>
      <c r="Q1937" s="45">
        <v>7139.46</v>
      </c>
      <c r="R1937" s="45">
        <v>7453.32</v>
      </c>
      <c r="S1937" s="45">
        <v>7753.81</v>
      </c>
      <c r="T1937" s="45">
        <v>8066.02</v>
      </c>
      <c r="U1937" s="45">
        <v>8420.91</v>
      </c>
      <c r="V1937" s="45">
        <v>8772.5400000000009</v>
      </c>
      <c r="W1937" s="45">
        <v>9139.4699999999993</v>
      </c>
      <c r="X1937" s="45">
        <v>9525.7099999999991</v>
      </c>
      <c r="Y1937" s="45">
        <v>9896.83</v>
      </c>
      <c r="Z1937" s="45">
        <v>10297.790000000001</v>
      </c>
      <c r="AA1937" s="45">
        <v>10696.01</v>
      </c>
      <c r="AB1937" s="45">
        <v>11148.25</v>
      </c>
      <c r="AC1937" s="45">
        <v>11562.03</v>
      </c>
      <c r="AD1937" s="45">
        <v>11966.33</v>
      </c>
      <c r="AE1937" s="45">
        <v>12373.91</v>
      </c>
      <c r="AF1937" s="45">
        <v>12785.61</v>
      </c>
      <c r="AG1937" s="45">
        <v>13174.84</v>
      </c>
      <c r="AH1937" s="45">
        <v>13257.08</v>
      </c>
      <c r="AI1937" s="45">
        <v>13255.52</v>
      </c>
      <c r="AJ1937" s="45">
        <v>13223.08</v>
      </c>
      <c r="AK1937" s="45">
        <v>13144.07</v>
      </c>
    </row>
    <row r="1938" spans="1:37" s="23" customFormat="1" x14ac:dyDescent="0.3">
      <c r="A1938" s="86" t="str">
        <f t="shared" si="30"/>
        <v>SDGbaseTra_RurAS_UacombiTINSXent-n</v>
      </c>
      <c r="B1938" s="21" t="s">
        <v>222</v>
      </c>
      <c r="C1938" s="22" t="s">
        <v>234</v>
      </c>
      <c r="D1938" s="80" t="s">
        <v>94</v>
      </c>
      <c r="E1938" s="23" t="s">
        <v>82</v>
      </c>
      <c r="F1938" s="29">
        <v>0.14000000000000001</v>
      </c>
      <c r="G1938" s="29">
        <v>0.17</v>
      </c>
      <c r="H1938" s="29">
        <v>0.16</v>
      </c>
      <c r="I1938" s="29">
        <v>0.17</v>
      </c>
      <c r="J1938" s="29">
        <v>0.18</v>
      </c>
      <c r="K1938" s="29">
        <v>0.18</v>
      </c>
      <c r="L1938" s="29">
        <v>0.17</v>
      </c>
      <c r="M1938" s="29">
        <v>0.17</v>
      </c>
      <c r="N1938" s="29">
        <v>0.17</v>
      </c>
      <c r="O1938" s="29">
        <v>0.16</v>
      </c>
      <c r="P1938" s="29">
        <v>0.16</v>
      </c>
      <c r="Q1938" s="29">
        <v>0.15</v>
      </c>
      <c r="R1938" s="29">
        <v>0.14000000000000001</v>
      </c>
      <c r="S1938" s="29">
        <v>0.13</v>
      </c>
      <c r="T1938" s="29">
        <v>0.13</v>
      </c>
      <c r="U1938" s="29">
        <v>0.12</v>
      </c>
      <c r="V1938" s="29">
        <v>0.12</v>
      </c>
      <c r="W1938" s="29">
        <v>0.11</v>
      </c>
      <c r="X1938" s="29">
        <v>0.11</v>
      </c>
      <c r="Y1938" s="29">
        <v>0.1</v>
      </c>
      <c r="Z1938" s="29">
        <v>0.09</v>
      </c>
      <c r="AA1938" s="29">
        <v>0.09</v>
      </c>
      <c r="AB1938" s="29">
        <v>0.08</v>
      </c>
      <c r="AC1938" s="29">
        <v>7.0000000000000007E-2</v>
      </c>
      <c r="AD1938" s="29">
        <v>7.0000000000000007E-2</v>
      </c>
      <c r="AE1938" s="29">
        <v>7.0000000000000007E-2</v>
      </c>
      <c r="AF1938" s="29">
        <v>0.06</v>
      </c>
      <c r="AG1938" s="29">
        <v>0.06</v>
      </c>
      <c r="AH1938" s="29">
        <v>0.06</v>
      </c>
      <c r="AI1938" s="29">
        <v>7.0000000000000007E-2</v>
      </c>
      <c r="AJ1938" s="29">
        <v>0.08</v>
      </c>
      <c r="AK1938" s="29">
        <v>0.08</v>
      </c>
    </row>
    <row r="1939" spans="1:37" s="44" customFormat="1" x14ac:dyDescent="0.3">
      <c r="A1939" s="86" t="str">
        <f t="shared" si="30"/>
        <v>SDGbaseTra_RurAS_UacombiTINSXent-e</v>
      </c>
      <c r="B1939" s="42" t="s">
        <v>222</v>
      </c>
      <c r="C1939" s="43" t="s">
        <v>234</v>
      </c>
      <c r="D1939" s="79" t="s">
        <v>94</v>
      </c>
      <c r="E1939" s="44" t="s">
        <v>83</v>
      </c>
      <c r="F1939" s="44">
        <v>0.11</v>
      </c>
      <c r="G1939" s="44">
        <v>0.12</v>
      </c>
      <c r="H1939" s="44">
        <v>0.12</v>
      </c>
      <c r="I1939" s="44">
        <v>0.12</v>
      </c>
      <c r="J1939" s="44">
        <v>0.12</v>
      </c>
      <c r="K1939" s="44">
        <v>0.12</v>
      </c>
      <c r="L1939" s="44">
        <v>0.12</v>
      </c>
      <c r="M1939" s="44">
        <v>0.12</v>
      </c>
      <c r="N1939" s="44">
        <v>0.12</v>
      </c>
      <c r="O1939" s="44">
        <v>0.12</v>
      </c>
      <c r="P1939" s="44">
        <v>0.12</v>
      </c>
      <c r="Q1939" s="44">
        <v>0.12</v>
      </c>
      <c r="R1939" s="44">
        <v>0.12</v>
      </c>
      <c r="S1939" s="44">
        <v>0.12</v>
      </c>
      <c r="T1939" s="44">
        <v>0.12</v>
      </c>
      <c r="U1939" s="44">
        <v>0.12</v>
      </c>
      <c r="V1939" s="44">
        <v>0.12</v>
      </c>
      <c r="W1939" s="44">
        <v>0.12</v>
      </c>
      <c r="X1939" s="44">
        <v>0.12</v>
      </c>
      <c r="Y1939" s="44">
        <v>0.12</v>
      </c>
      <c r="Z1939" s="44">
        <v>0.12</v>
      </c>
      <c r="AA1939" s="44">
        <v>0.13</v>
      </c>
      <c r="AB1939" s="44">
        <v>0.13</v>
      </c>
      <c r="AC1939" s="44">
        <v>0.13</v>
      </c>
      <c r="AD1939" s="44">
        <v>0.13</v>
      </c>
      <c r="AE1939" s="44">
        <v>0.13</v>
      </c>
      <c r="AF1939" s="44">
        <v>0.13</v>
      </c>
      <c r="AG1939" s="44">
        <v>0.13</v>
      </c>
      <c r="AH1939" s="44">
        <v>0.13</v>
      </c>
      <c r="AI1939" s="44">
        <v>0.13</v>
      </c>
      <c r="AJ1939" s="44">
        <v>0.12</v>
      </c>
      <c r="AK1939" s="44">
        <v>0.12</v>
      </c>
    </row>
    <row r="1940" spans="1:37" x14ac:dyDescent="0.3">
      <c r="A1940" s="86" t="str">
        <f t="shared" si="30"/>
        <v>SDGbaseTra_RurAS_UacombiTINSXhhd-0</v>
      </c>
      <c r="B1940" s="2" t="s">
        <v>222</v>
      </c>
      <c r="C1940" s="4" t="s">
        <v>234</v>
      </c>
      <c r="D1940" s="7" t="s">
        <v>94</v>
      </c>
      <c r="E1940" t="s">
        <v>84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</row>
    <row r="1941" spans="1:37" x14ac:dyDescent="0.3">
      <c r="A1941" s="86" t="str">
        <f t="shared" si="30"/>
        <v>SDGbaseTra_RurAS_UacombiTINSXhhd-1</v>
      </c>
      <c r="B1941" s="2" t="s">
        <v>222</v>
      </c>
      <c r="C1941" s="4" t="s">
        <v>234</v>
      </c>
      <c r="D1941" s="7" t="s">
        <v>94</v>
      </c>
      <c r="E1941" t="s">
        <v>85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</row>
    <row r="1942" spans="1:37" x14ac:dyDescent="0.3">
      <c r="A1942" s="86" t="str">
        <f t="shared" si="30"/>
        <v>SDGbaseTra_RurAS_UacombiTINSXhhd-2</v>
      </c>
      <c r="B1942" s="2" t="s">
        <v>222</v>
      </c>
      <c r="C1942" s="4" t="s">
        <v>234</v>
      </c>
      <c r="D1942" s="7" t="s">
        <v>94</v>
      </c>
      <c r="E1942" t="s">
        <v>86</v>
      </c>
      <c r="F1942">
        <v>0.01</v>
      </c>
      <c r="G1942">
        <v>0.01</v>
      </c>
      <c r="H1942">
        <v>0.01</v>
      </c>
      <c r="I1942">
        <v>0.01</v>
      </c>
      <c r="J1942">
        <v>0.01</v>
      </c>
      <c r="K1942">
        <v>0.01</v>
      </c>
      <c r="L1942">
        <v>0.01</v>
      </c>
      <c r="M1942">
        <v>0.01</v>
      </c>
      <c r="N1942">
        <v>0.01</v>
      </c>
      <c r="O1942">
        <v>0.01</v>
      </c>
      <c r="P1942">
        <v>0.01</v>
      </c>
      <c r="Q1942">
        <v>0.01</v>
      </c>
      <c r="R1942">
        <v>0.01</v>
      </c>
      <c r="S1942">
        <v>0.01</v>
      </c>
      <c r="T1942">
        <v>0.01</v>
      </c>
      <c r="U1942">
        <v>0.01</v>
      </c>
      <c r="V1942">
        <v>0.01</v>
      </c>
      <c r="W1942">
        <v>0.01</v>
      </c>
      <c r="X1942">
        <v>0.01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</row>
    <row r="1943" spans="1:37" x14ac:dyDescent="0.3">
      <c r="A1943" s="86" t="str">
        <f t="shared" si="30"/>
        <v>SDGbaseTra_RurAS_UacombiTINSXhhd-3</v>
      </c>
      <c r="B1943" s="2" t="s">
        <v>222</v>
      </c>
      <c r="C1943" s="4" t="s">
        <v>234</v>
      </c>
      <c r="D1943" s="7" t="s">
        <v>94</v>
      </c>
      <c r="E1943" t="s">
        <v>87</v>
      </c>
      <c r="F1943">
        <v>0.01</v>
      </c>
      <c r="G1943">
        <v>0.01</v>
      </c>
      <c r="H1943">
        <v>0.01</v>
      </c>
      <c r="I1943">
        <v>0.01</v>
      </c>
      <c r="J1943">
        <v>0.01</v>
      </c>
      <c r="K1943">
        <v>0.01</v>
      </c>
      <c r="L1943">
        <v>0.01</v>
      </c>
      <c r="M1943">
        <v>0.01</v>
      </c>
      <c r="N1943">
        <v>0.01</v>
      </c>
      <c r="O1943">
        <v>0.01</v>
      </c>
      <c r="P1943">
        <v>0.01</v>
      </c>
      <c r="Q1943">
        <v>0.01</v>
      </c>
      <c r="R1943">
        <v>0.01</v>
      </c>
      <c r="S1943">
        <v>0.01</v>
      </c>
      <c r="T1943">
        <v>0.01</v>
      </c>
      <c r="U1943">
        <v>0.01</v>
      </c>
      <c r="V1943">
        <v>0.01</v>
      </c>
      <c r="W1943">
        <v>0.01</v>
      </c>
      <c r="X1943">
        <v>0.01</v>
      </c>
      <c r="Y1943">
        <v>0.01</v>
      </c>
      <c r="Z1943">
        <v>0.01</v>
      </c>
      <c r="AA1943">
        <v>0.01</v>
      </c>
      <c r="AB1943">
        <v>0.01</v>
      </c>
      <c r="AC1943">
        <v>0.01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0.01</v>
      </c>
      <c r="AK1943">
        <v>0.01</v>
      </c>
    </row>
    <row r="1944" spans="1:37" x14ac:dyDescent="0.3">
      <c r="A1944" s="86" t="str">
        <f t="shared" si="30"/>
        <v>SDGbaseTra_RurAS_UacombiTINSXhhd-4</v>
      </c>
      <c r="B1944" s="2" t="s">
        <v>222</v>
      </c>
      <c r="C1944" s="4" t="s">
        <v>234</v>
      </c>
      <c r="D1944" s="7" t="s">
        <v>94</v>
      </c>
      <c r="E1944" t="s">
        <v>88</v>
      </c>
      <c r="F1944">
        <v>0.02</v>
      </c>
      <c r="G1944">
        <v>0.02</v>
      </c>
      <c r="H1944">
        <v>0.02</v>
      </c>
      <c r="I1944">
        <v>0.02</v>
      </c>
      <c r="J1944">
        <v>0.02</v>
      </c>
      <c r="K1944">
        <v>0.02</v>
      </c>
      <c r="L1944">
        <v>0.02</v>
      </c>
      <c r="M1944">
        <v>0.02</v>
      </c>
      <c r="N1944">
        <v>0.02</v>
      </c>
      <c r="O1944">
        <v>0.02</v>
      </c>
      <c r="P1944">
        <v>0.02</v>
      </c>
      <c r="Q1944">
        <v>0.02</v>
      </c>
      <c r="R1944">
        <v>0.02</v>
      </c>
      <c r="S1944">
        <v>0.02</v>
      </c>
      <c r="T1944">
        <v>0.02</v>
      </c>
      <c r="U1944">
        <v>0.02</v>
      </c>
      <c r="V1944">
        <v>0.02</v>
      </c>
      <c r="W1944">
        <v>0.02</v>
      </c>
      <c r="X1944">
        <v>0.01</v>
      </c>
      <c r="Y1944">
        <v>0.01</v>
      </c>
      <c r="Z1944">
        <v>0.01</v>
      </c>
      <c r="AA1944">
        <v>0.01</v>
      </c>
      <c r="AB1944">
        <v>0.01</v>
      </c>
      <c r="AC1944">
        <v>0.01</v>
      </c>
      <c r="AD1944">
        <v>0.01</v>
      </c>
      <c r="AE1944">
        <v>0.01</v>
      </c>
      <c r="AF1944">
        <v>0.01</v>
      </c>
      <c r="AG1944">
        <v>0.01</v>
      </c>
      <c r="AH1944">
        <v>0.01</v>
      </c>
      <c r="AI1944">
        <v>0.01</v>
      </c>
      <c r="AJ1944">
        <v>0.01</v>
      </c>
      <c r="AK1944">
        <v>0.01</v>
      </c>
    </row>
    <row r="1945" spans="1:37" x14ac:dyDescent="0.3">
      <c r="A1945" s="86" t="str">
        <f t="shared" si="30"/>
        <v>SDGbaseTra_RurAS_UacombiTINSXhhd-5</v>
      </c>
      <c r="B1945" s="2" t="s">
        <v>222</v>
      </c>
      <c r="C1945" s="4" t="s">
        <v>234</v>
      </c>
      <c r="D1945" s="7" t="s">
        <v>94</v>
      </c>
      <c r="E1945" t="s">
        <v>89</v>
      </c>
      <c r="F1945">
        <v>0.04</v>
      </c>
      <c r="G1945">
        <v>0.05</v>
      </c>
      <c r="H1945">
        <v>0.04</v>
      </c>
      <c r="I1945">
        <v>0.05</v>
      </c>
      <c r="J1945">
        <v>0.05</v>
      </c>
      <c r="K1945">
        <v>0.05</v>
      </c>
      <c r="L1945">
        <v>0.05</v>
      </c>
      <c r="M1945">
        <v>0.05</v>
      </c>
      <c r="N1945">
        <v>0.05</v>
      </c>
      <c r="O1945">
        <v>0.04</v>
      </c>
      <c r="P1945">
        <v>0.04</v>
      </c>
      <c r="Q1945">
        <v>0.04</v>
      </c>
      <c r="R1945">
        <v>0.04</v>
      </c>
      <c r="S1945">
        <v>0.04</v>
      </c>
      <c r="T1945">
        <v>0.04</v>
      </c>
      <c r="U1945">
        <v>0.03</v>
      </c>
      <c r="V1945">
        <v>0.03</v>
      </c>
      <c r="W1945">
        <v>0.03</v>
      </c>
      <c r="X1945">
        <v>0.03</v>
      </c>
      <c r="Y1945">
        <v>0.03</v>
      </c>
      <c r="Z1945">
        <v>0.03</v>
      </c>
      <c r="AA1945">
        <v>0.02</v>
      </c>
      <c r="AB1945">
        <v>0.02</v>
      </c>
      <c r="AC1945">
        <v>0.02</v>
      </c>
      <c r="AD1945">
        <v>0.02</v>
      </c>
      <c r="AE1945">
        <v>0.02</v>
      </c>
      <c r="AF1945">
        <v>0.02</v>
      </c>
      <c r="AG1945">
        <v>0.02</v>
      </c>
      <c r="AH1945">
        <v>0.02</v>
      </c>
      <c r="AI1945">
        <v>0.02</v>
      </c>
      <c r="AJ1945">
        <v>0.02</v>
      </c>
      <c r="AK1945">
        <v>0.02</v>
      </c>
    </row>
    <row r="1946" spans="1:37" x14ac:dyDescent="0.3">
      <c r="A1946" s="86" t="str">
        <f t="shared" si="30"/>
        <v>SDGbaseTra_RurAS_UacombiTINSXhhd-6</v>
      </c>
      <c r="B1946" s="2" t="s">
        <v>222</v>
      </c>
      <c r="C1946" s="4" t="s">
        <v>234</v>
      </c>
      <c r="D1946" s="7" t="s">
        <v>94</v>
      </c>
      <c r="E1946" t="s">
        <v>90</v>
      </c>
      <c r="F1946">
        <v>0.05</v>
      </c>
      <c r="G1946">
        <v>0.06</v>
      </c>
      <c r="H1946">
        <v>0.06</v>
      </c>
      <c r="I1946">
        <v>0.06</v>
      </c>
      <c r="J1946">
        <v>7.0000000000000007E-2</v>
      </c>
      <c r="K1946">
        <v>0.06</v>
      </c>
      <c r="L1946">
        <v>0.06</v>
      </c>
      <c r="M1946">
        <v>0.06</v>
      </c>
      <c r="N1946">
        <v>0.06</v>
      </c>
      <c r="O1946">
        <v>0.06</v>
      </c>
      <c r="P1946">
        <v>0.06</v>
      </c>
      <c r="Q1946">
        <v>0.06</v>
      </c>
      <c r="R1946">
        <v>0.05</v>
      </c>
      <c r="S1946">
        <v>0.05</v>
      </c>
      <c r="T1946">
        <v>0.05</v>
      </c>
      <c r="U1946">
        <v>0.04</v>
      </c>
      <c r="V1946">
        <v>0.04</v>
      </c>
      <c r="W1946">
        <v>0.04</v>
      </c>
      <c r="X1946">
        <v>0.04</v>
      </c>
      <c r="Y1946">
        <v>0.04</v>
      </c>
      <c r="Z1946">
        <v>0.03</v>
      </c>
      <c r="AA1946">
        <v>0.03</v>
      </c>
      <c r="AB1946">
        <v>0.03</v>
      </c>
      <c r="AC1946">
        <v>0.03</v>
      </c>
      <c r="AD1946">
        <v>0.03</v>
      </c>
      <c r="AE1946">
        <v>0.02</v>
      </c>
      <c r="AF1946">
        <v>0.02</v>
      </c>
      <c r="AG1946">
        <v>0.02</v>
      </c>
      <c r="AH1946">
        <v>0.02</v>
      </c>
      <c r="AI1946">
        <v>0.03</v>
      </c>
      <c r="AJ1946">
        <v>0.03</v>
      </c>
      <c r="AK1946">
        <v>0.03</v>
      </c>
    </row>
    <row r="1947" spans="1:37" x14ac:dyDescent="0.3">
      <c r="A1947" s="86" t="str">
        <f t="shared" si="30"/>
        <v>SDGbaseTra_RurAS_UacombiTINSXhhd-7</v>
      </c>
      <c r="B1947" s="2" t="s">
        <v>222</v>
      </c>
      <c r="C1947" s="4" t="s">
        <v>234</v>
      </c>
      <c r="D1947" s="7" t="s">
        <v>94</v>
      </c>
      <c r="E1947" t="s">
        <v>91</v>
      </c>
      <c r="F1947">
        <v>0.08</v>
      </c>
      <c r="G1947">
        <v>0.1</v>
      </c>
      <c r="H1947">
        <v>0.1</v>
      </c>
      <c r="I1947">
        <v>0.1</v>
      </c>
      <c r="J1947">
        <v>0.11</v>
      </c>
      <c r="K1947">
        <v>0.1</v>
      </c>
      <c r="L1947">
        <v>0.1</v>
      </c>
      <c r="M1947">
        <v>0.1</v>
      </c>
      <c r="N1947">
        <v>0.1</v>
      </c>
      <c r="O1947">
        <v>0.09</v>
      </c>
      <c r="P1947">
        <v>0.09</v>
      </c>
      <c r="Q1947">
        <v>0.09</v>
      </c>
      <c r="R1947">
        <v>0.08</v>
      </c>
      <c r="S1947">
        <v>0.08</v>
      </c>
      <c r="T1947">
        <v>0.08</v>
      </c>
      <c r="U1947">
        <v>7.0000000000000007E-2</v>
      </c>
      <c r="V1947">
        <v>7.0000000000000007E-2</v>
      </c>
      <c r="W1947">
        <v>7.0000000000000007E-2</v>
      </c>
      <c r="X1947">
        <v>0.06</v>
      </c>
      <c r="Y1947">
        <v>0.06</v>
      </c>
      <c r="Z1947">
        <v>0.05</v>
      </c>
      <c r="AA1947">
        <v>0.05</v>
      </c>
      <c r="AB1947">
        <v>0.05</v>
      </c>
      <c r="AC1947">
        <v>0.04</v>
      </c>
      <c r="AD1947">
        <v>0.04</v>
      </c>
      <c r="AE1947">
        <v>0.04</v>
      </c>
      <c r="AF1947">
        <v>0.04</v>
      </c>
      <c r="AG1947">
        <v>0.04</v>
      </c>
      <c r="AH1947">
        <v>0.04</v>
      </c>
      <c r="AI1947">
        <v>0.04</v>
      </c>
      <c r="AJ1947">
        <v>0.04</v>
      </c>
      <c r="AK1947">
        <v>0.05</v>
      </c>
    </row>
    <row r="1948" spans="1:37" x14ac:dyDescent="0.3">
      <c r="A1948" s="86" t="str">
        <f t="shared" si="30"/>
        <v>SDGbaseTra_RurAS_UacombiTINSXhhd-8</v>
      </c>
      <c r="B1948" s="2" t="s">
        <v>222</v>
      </c>
      <c r="C1948" s="4" t="s">
        <v>234</v>
      </c>
      <c r="D1948" s="7" t="s">
        <v>94</v>
      </c>
      <c r="E1948" t="s">
        <v>92</v>
      </c>
      <c r="F1948">
        <v>0.15</v>
      </c>
      <c r="G1948">
        <v>0.18</v>
      </c>
      <c r="H1948">
        <v>0.17</v>
      </c>
      <c r="I1948">
        <v>0.19</v>
      </c>
      <c r="J1948">
        <v>0.19</v>
      </c>
      <c r="K1948">
        <v>0.19</v>
      </c>
      <c r="L1948">
        <v>0.19</v>
      </c>
      <c r="M1948">
        <v>0.18</v>
      </c>
      <c r="N1948">
        <v>0.18</v>
      </c>
      <c r="O1948">
        <v>0.17</v>
      </c>
      <c r="P1948">
        <v>0.17</v>
      </c>
      <c r="Q1948">
        <v>0.16</v>
      </c>
      <c r="R1948">
        <v>0.15</v>
      </c>
      <c r="S1948">
        <v>0.14000000000000001</v>
      </c>
      <c r="T1948">
        <v>0.14000000000000001</v>
      </c>
      <c r="U1948">
        <v>0.13</v>
      </c>
      <c r="V1948">
        <v>0.12</v>
      </c>
      <c r="W1948">
        <v>0.12</v>
      </c>
      <c r="X1948">
        <v>0.11</v>
      </c>
      <c r="Y1948">
        <v>0.11</v>
      </c>
      <c r="Z1948">
        <v>0.1</v>
      </c>
      <c r="AA1948">
        <v>0.09</v>
      </c>
      <c r="AB1948">
        <v>0.08</v>
      </c>
      <c r="AC1948">
        <v>0.08</v>
      </c>
      <c r="AD1948">
        <v>7.0000000000000007E-2</v>
      </c>
      <c r="AE1948">
        <v>7.0000000000000007E-2</v>
      </c>
      <c r="AF1948">
        <v>7.0000000000000007E-2</v>
      </c>
      <c r="AG1948">
        <v>7.0000000000000007E-2</v>
      </c>
      <c r="AH1948">
        <v>7.0000000000000007E-2</v>
      </c>
      <c r="AI1948">
        <v>7.0000000000000007E-2</v>
      </c>
      <c r="AJ1948">
        <v>0.08</v>
      </c>
      <c r="AK1948">
        <v>0.09</v>
      </c>
    </row>
    <row r="1949" spans="1:37" s="44" customFormat="1" x14ac:dyDescent="0.3">
      <c r="A1949" s="86" t="str">
        <f t="shared" si="30"/>
        <v>SDGbaseTra_RurAS_UacombiTINSXhhd-9</v>
      </c>
      <c r="B1949" s="42" t="s">
        <v>222</v>
      </c>
      <c r="C1949" s="43" t="s">
        <v>234</v>
      </c>
      <c r="D1949" s="79" t="s">
        <v>94</v>
      </c>
      <c r="E1949" s="44" t="s">
        <v>93</v>
      </c>
      <c r="F1949" s="46">
        <v>0.2</v>
      </c>
      <c r="G1949" s="46">
        <v>0.24</v>
      </c>
      <c r="H1949" s="46">
        <v>0.23</v>
      </c>
      <c r="I1949" s="46">
        <v>0.25</v>
      </c>
      <c r="J1949" s="46">
        <v>0.26</v>
      </c>
      <c r="K1949" s="46">
        <v>0.25</v>
      </c>
      <c r="L1949" s="46">
        <v>0.25</v>
      </c>
      <c r="M1949" s="46">
        <v>0.24</v>
      </c>
      <c r="N1949" s="46">
        <v>0.24</v>
      </c>
      <c r="O1949" s="46">
        <v>0.23</v>
      </c>
      <c r="P1949" s="46">
        <v>0.22</v>
      </c>
      <c r="Q1949" s="46">
        <v>0.21</v>
      </c>
      <c r="R1949" s="46">
        <v>0.19</v>
      </c>
      <c r="S1949" s="46">
        <v>0.19</v>
      </c>
      <c r="T1949" s="46">
        <v>0.18</v>
      </c>
      <c r="U1949" s="46">
        <v>0.17</v>
      </c>
      <c r="V1949" s="46">
        <v>0.17</v>
      </c>
      <c r="W1949" s="46">
        <v>0.16</v>
      </c>
      <c r="X1949" s="46">
        <v>0.15</v>
      </c>
      <c r="Y1949" s="46">
        <v>0.14000000000000001</v>
      </c>
      <c r="Z1949" s="46">
        <v>0.13</v>
      </c>
      <c r="AA1949" s="46">
        <v>0.12</v>
      </c>
      <c r="AB1949" s="46">
        <v>0.11</v>
      </c>
      <c r="AC1949" s="46">
        <v>0.1</v>
      </c>
      <c r="AD1949" s="46">
        <v>0.1</v>
      </c>
      <c r="AE1949" s="46">
        <v>0.09</v>
      </c>
      <c r="AF1949" s="46">
        <v>0.09</v>
      </c>
      <c r="AG1949" s="46">
        <v>0.09</v>
      </c>
      <c r="AH1949" s="46">
        <v>0.09</v>
      </c>
      <c r="AI1949" s="46">
        <v>0.1</v>
      </c>
      <c r="AJ1949" s="46">
        <v>0.11</v>
      </c>
      <c r="AK1949" s="46">
        <v>0.11</v>
      </c>
    </row>
    <row r="1950" spans="1:37" x14ac:dyDescent="0.3">
      <c r="A1950" s="86" t="str">
        <f t="shared" si="30"/>
        <v>SDGbaseTra_RurAS_UacombiMPSXent-n</v>
      </c>
      <c r="B1950" s="2" t="s">
        <v>222</v>
      </c>
      <c r="C1950" s="4" t="s">
        <v>234</v>
      </c>
      <c r="D1950" s="7" t="s">
        <v>81</v>
      </c>
      <c r="E1950" t="s">
        <v>82</v>
      </c>
      <c r="F1950">
        <v>0.44</v>
      </c>
      <c r="G1950">
        <v>0.44</v>
      </c>
      <c r="H1950">
        <v>0.44</v>
      </c>
      <c r="I1950">
        <v>0.44</v>
      </c>
      <c r="J1950">
        <v>0.44</v>
      </c>
      <c r="K1950">
        <v>0.44</v>
      </c>
      <c r="L1950">
        <v>0.44</v>
      </c>
      <c r="M1950">
        <v>0.44</v>
      </c>
      <c r="N1950">
        <v>0.44</v>
      </c>
      <c r="O1950">
        <v>0.44</v>
      </c>
      <c r="P1950">
        <v>0.44</v>
      </c>
      <c r="Q1950">
        <v>0.44</v>
      </c>
      <c r="R1950">
        <v>0.44</v>
      </c>
      <c r="S1950">
        <v>0.44</v>
      </c>
      <c r="T1950">
        <v>0.44</v>
      </c>
      <c r="U1950">
        <v>0.44</v>
      </c>
      <c r="V1950">
        <v>0.44</v>
      </c>
      <c r="W1950">
        <v>0.44</v>
      </c>
      <c r="X1950">
        <v>0.44</v>
      </c>
      <c r="Y1950">
        <v>0.44</v>
      </c>
      <c r="Z1950">
        <v>0.44</v>
      </c>
      <c r="AA1950">
        <v>0.44</v>
      </c>
      <c r="AB1950">
        <v>0.44</v>
      </c>
      <c r="AC1950">
        <v>0.44</v>
      </c>
      <c r="AD1950">
        <v>0.44</v>
      </c>
      <c r="AE1950">
        <v>0.44</v>
      </c>
      <c r="AF1950">
        <v>0.44</v>
      </c>
      <c r="AG1950">
        <v>0.44</v>
      </c>
      <c r="AH1950">
        <v>0.44</v>
      </c>
      <c r="AI1950">
        <v>0.44</v>
      </c>
      <c r="AJ1950">
        <v>0.44</v>
      </c>
      <c r="AK1950">
        <v>0.44</v>
      </c>
    </row>
    <row r="1951" spans="1:37" x14ac:dyDescent="0.3">
      <c r="A1951" s="86" t="str">
        <f t="shared" si="30"/>
        <v>SDGbaseTra_RurAS_UacombiMPSXent-e</v>
      </c>
      <c r="B1951" s="2" t="s">
        <v>222</v>
      </c>
      <c r="C1951" s="4" t="s">
        <v>234</v>
      </c>
      <c r="D1951" s="7" t="s">
        <v>81</v>
      </c>
      <c r="E1951" t="s">
        <v>83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1</v>
      </c>
      <c r="L1951">
        <v>1</v>
      </c>
      <c r="M1951">
        <v>1</v>
      </c>
      <c r="N1951">
        <v>1</v>
      </c>
      <c r="O1951">
        <v>1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1</v>
      </c>
      <c r="V1951">
        <v>1</v>
      </c>
      <c r="W1951">
        <v>1</v>
      </c>
      <c r="X1951">
        <v>1</v>
      </c>
      <c r="Y1951">
        <v>1</v>
      </c>
      <c r="Z1951">
        <v>1</v>
      </c>
      <c r="AA1951">
        <v>1</v>
      </c>
      <c r="AB1951">
        <v>1</v>
      </c>
      <c r="AC1951">
        <v>1</v>
      </c>
      <c r="AD1951">
        <v>1</v>
      </c>
      <c r="AE1951">
        <v>1</v>
      </c>
      <c r="AF1951">
        <v>1</v>
      </c>
      <c r="AG1951">
        <v>1</v>
      </c>
      <c r="AH1951">
        <v>1</v>
      </c>
      <c r="AI1951">
        <v>1</v>
      </c>
      <c r="AJ1951">
        <v>1</v>
      </c>
      <c r="AK1951">
        <v>1</v>
      </c>
    </row>
    <row r="1952" spans="1:37" x14ac:dyDescent="0.3">
      <c r="A1952" s="86" t="str">
        <f t="shared" si="30"/>
        <v>SDGbaseTra_RurAS_UacombiMPSXhhd-0</v>
      </c>
      <c r="B1952" s="2" t="s">
        <v>222</v>
      </c>
      <c r="C1952" s="4" t="s">
        <v>234</v>
      </c>
      <c r="D1952" s="7" t="s">
        <v>81</v>
      </c>
      <c r="E1952" t="s">
        <v>84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0.01</v>
      </c>
      <c r="S1952">
        <v>0.01</v>
      </c>
      <c r="T1952">
        <v>0.01</v>
      </c>
      <c r="U1952">
        <v>0.01</v>
      </c>
      <c r="V1952">
        <v>0.01</v>
      </c>
      <c r="W1952">
        <v>0.01</v>
      </c>
      <c r="X1952">
        <v>0.01</v>
      </c>
      <c r="Y1952">
        <v>0.01</v>
      </c>
      <c r="Z1952">
        <v>0.01</v>
      </c>
      <c r="AA1952">
        <v>0.01</v>
      </c>
      <c r="AB1952">
        <v>0.01</v>
      </c>
      <c r="AC1952">
        <v>0.01</v>
      </c>
      <c r="AD1952">
        <v>0.01</v>
      </c>
      <c r="AE1952">
        <v>0.01</v>
      </c>
      <c r="AF1952">
        <v>0.01</v>
      </c>
      <c r="AG1952">
        <v>0.01</v>
      </c>
      <c r="AH1952">
        <v>0</v>
      </c>
      <c r="AI1952">
        <v>0</v>
      </c>
      <c r="AJ1952">
        <v>-0.01</v>
      </c>
      <c r="AK1952">
        <v>-0.01</v>
      </c>
    </row>
    <row r="1953" spans="1:37" x14ac:dyDescent="0.3">
      <c r="A1953" s="86" t="str">
        <f t="shared" si="30"/>
        <v>SDGbaseTra_RurAS_UacombiMPSXhhd-1</v>
      </c>
      <c r="B1953" s="2" t="s">
        <v>222</v>
      </c>
      <c r="C1953" s="4" t="s">
        <v>234</v>
      </c>
      <c r="D1953" s="7" t="s">
        <v>81</v>
      </c>
      <c r="E1953" t="s">
        <v>85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0.01</v>
      </c>
      <c r="S1953">
        <v>0.01</v>
      </c>
      <c r="T1953">
        <v>0.01</v>
      </c>
      <c r="U1953">
        <v>0.01</v>
      </c>
      <c r="V1953">
        <v>0.01</v>
      </c>
      <c r="W1953">
        <v>0.01</v>
      </c>
      <c r="X1953">
        <v>0.01</v>
      </c>
      <c r="Y1953">
        <v>0.01</v>
      </c>
      <c r="Z1953">
        <v>0.01</v>
      </c>
      <c r="AA1953">
        <v>0.01</v>
      </c>
      <c r="AB1953">
        <v>0.01</v>
      </c>
      <c r="AC1953">
        <v>0.01</v>
      </c>
      <c r="AD1953">
        <v>0.01</v>
      </c>
      <c r="AE1953">
        <v>0.01</v>
      </c>
      <c r="AF1953">
        <v>0.01</v>
      </c>
      <c r="AG1953">
        <v>0.01</v>
      </c>
      <c r="AH1953">
        <v>0</v>
      </c>
      <c r="AI1953">
        <v>0</v>
      </c>
      <c r="AJ1953">
        <v>-0.01</v>
      </c>
      <c r="AK1953">
        <v>-0.01</v>
      </c>
    </row>
    <row r="1954" spans="1:37" x14ac:dyDescent="0.3">
      <c r="A1954" s="86" t="str">
        <f t="shared" si="30"/>
        <v>SDGbaseTra_RurAS_UacombiMPSXhhd-2</v>
      </c>
      <c r="B1954" s="2" t="s">
        <v>222</v>
      </c>
      <c r="C1954" s="4" t="s">
        <v>234</v>
      </c>
      <c r="D1954" s="7" t="s">
        <v>81</v>
      </c>
      <c r="E1954" t="s">
        <v>86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0.01</v>
      </c>
      <c r="R1954">
        <v>0.01</v>
      </c>
      <c r="S1954">
        <v>0.01</v>
      </c>
      <c r="T1954">
        <v>0.01</v>
      </c>
      <c r="U1954">
        <v>0.01</v>
      </c>
      <c r="V1954">
        <v>0.01</v>
      </c>
      <c r="W1954">
        <v>0.01</v>
      </c>
      <c r="X1954">
        <v>0.01</v>
      </c>
      <c r="Y1954">
        <v>0.01</v>
      </c>
      <c r="Z1954">
        <v>0.01</v>
      </c>
      <c r="AA1954">
        <v>0.01</v>
      </c>
      <c r="AB1954">
        <v>0.01</v>
      </c>
      <c r="AC1954">
        <v>0.01</v>
      </c>
      <c r="AD1954">
        <v>0.01</v>
      </c>
      <c r="AE1954">
        <v>0.01</v>
      </c>
      <c r="AF1954">
        <v>0.01</v>
      </c>
      <c r="AG1954">
        <v>0.01</v>
      </c>
      <c r="AH1954">
        <v>0</v>
      </c>
      <c r="AI1954">
        <v>0</v>
      </c>
      <c r="AJ1954">
        <v>-0.01</v>
      </c>
      <c r="AK1954">
        <v>-0.01</v>
      </c>
    </row>
    <row r="1955" spans="1:37" x14ac:dyDescent="0.3">
      <c r="A1955" s="86" t="str">
        <f t="shared" si="30"/>
        <v>SDGbaseTra_RurAS_UacombiMPSXhhd-3</v>
      </c>
      <c r="B1955" s="2" t="s">
        <v>222</v>
      </c>
      <c r="C1955" s="4" t="s">
        <v>234</v>
      </c>
      <c r="D1955" s="7" t="s">
        <v>81</v>
      </c>
      <c r="E1955" t="s">
        <v>87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0.01</v>
      </c>
      <c r="O1955">
        <v>0.01</v>
      </c>
      <c r="P1955">
        <v>0.01</v>
      </c>
      <c r="Q1955">
        <v>0.01</v>
      </c>
      <c r="R1955">
        <v>0.01</v>
      </c>
      <c r="S1955">
        <v>0.01</v>
      </c>
      <c r="T1955">
        <v>0.01</v>
      </c>
      <c r="U1955">
        <v>0.01</v>
      </c>
      <c r="V1955">
        <v>0.01</v>
      </c>
      <c r="W1955">
        <v>0.01</v>
      </c>
      <c r="X1955">
        <v>0.01</v>
      </c>
      <c r="Y1955">
        <v>0.01</v>
      </c>
      <c r="Z1955">
        <v>0.01</v>
      </c>
      <c r="AA1955">
        <v>0.01</v>
      </c>
      <c r="AB1955">
        <v>0.01</v>
      </c>
      <c r="AC1955">
        <v>0.01</v>
      </c>
      <c r="AD1955">
        <v>0.01</v>
      </c>
      <c r="AE1955">
        <v>0.01</v>
      </c>
      <c r="AF1955">
        <v>0.01</v>
      </c>
      <c r="AG1955">
        <v>0.01</v>
      </c>
      <c r="AH1955">
        <v>0</v>
      </c>
      <c r="AI1955">
        <v>0</v>
      </c>
      <c r="AJ1955">
        <v>-0.01</v>
      </c>
      <c r="AK1955">
        <v>-0.01</v>
      </c>
    </row>
    <row r="1956" spans="1:37" x14ac:dyDescent="0.3">
      <c r="A1956" s="86" t="str">
        <f t="shared" si="30"/>
        <v>SDGbaseTra_RurAS_UacombiMPSXhhd-4</v>
      </c>
      <c r="B1956" s="2" t="s">
        <v>222</v>
      </c>
      <c r="C1956" s="4" t="s">
        <v>234</v>
      </c>
      <c r="D1956" s="7" t="s">
        <v>81</v>
      </c>
      <c r="E1956" t="s">
        <v>88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0.01</v>
      </c>
      <c r="N1956">
        <v>0.01</v>
      </c>
      <c r="O1956">
        <v>0.01</v>
      </c>
      <c r="P1956">
        <v>0.01</v>
      </c>
      <c r="Q1956">
        <v>0.01</v>
      </c>
      <c r="R1956">
        <v>0.01</v>
      </c>
      <c r="S1956">
        <v>0.01</v>
      </c>
      <c r="T1956">
        <v>0.01</v>
      </c>
      <c r="U1956">
        <v>0.01</v>
      </c>
      <c r="V1956">
        <v>0.01</v>
      </c>
      <c r="W1956">
        <v>0.01</v>
      </c>
      <c r="X1956">
        <v>0.01</v>
      </c>
      <c r="Y1956">
        <v>0.01</v>
      </c>
      <c r="Z1956">
        <v>0.01</v>
      </c>
      <c r="AA1956">
        <v>0.01</v>
      </c>
      <c r="AB1956">
        <v>0.01</v>
      </c>
      <c r="AC1956">
        <v>0.01</v>
      </c>
      <c r="AD1956">
        <v>0.01</v>
      </c>
      <c r="AE1956">
        <v>0.01</v>
      </c>
      <c r="AF1956">
        <v>0.01</v>
      </c>
      <c r="AG1956">
        <v>0.01</v>
      </c>
      <c r="AH1956">
        <v>0</v>
      </c>
      <c r="AI1956">
        <v>0</v>
      </c>
      <c r="AJ1956">
        <v>-0.01</v>
      </c>
      <c r="AK1956">
        <v>-0.01</v>
      </c>
    </row>
    <row r="1957" spans="1:37" x14ac:dyDescent="0.3">
      <c r="A1957" s="86" t="str">
        <f t="shared" si="30"/>
        <v>SDGbaseTra_RurAS_UacombiMPSXhhd-5</v>
      </c>
      <c r="B1957" s="2" t="s">
        <v>222</v>
      </c>
      <c r="C1957" s="4" t="s">
        <v>234</v>
      </c>
      <c r="D1957" s="7" t="s">
        <v>81</v>
      </c>
      <c r="E1957" t="s">
        <v>89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0.01</v>
      </c>
      <c r="N1957">
        <v>0.01</v>
      </c>
      <c r="O1957">
        <v>0.01</v>
      </c>
      <c r="P1957">
        <v>0.01</v>
      </c>
      <c r="Q1957">
        <v>0.01</v>
      </c>
      <c r="R1957">
        <v>0.01</v>
      </c>
      <c r="S1957">
        <v>0.01</v>
      </c>
      <c r="T1957">
        <v>0.01</v>
      </c>
      <c r="U1957">
        <v>0.01</v>
      </c>
      <c r="V1957">
        <v>0.01</v>
      </c>
      <c r="W1957">
        <v>0.01</v>
      </c>
      <c r="X1957">
        <v>0.01</v>
      </c>
      <c r="Y1957">
        <v>0.01</v>
      </c>
      <c r="Z1957">
        <v>0.01</v>
      </c>
      <c r="AA1957">
        <v>0.01</v>
      </c>
      <c r="AB1957">
        <v>0.01</v>
      </c>
      <c r="AC1957">
        <v>0.01</v>
      </c>
      <c r="AD1957">
        <v>0.01</v>
      </c>
      <c r="AE1957">
        <v>0.01</v>
      </c>
      <c r="AF1957">
        <v>0.01</v>
      </c>
      <c r="AG1957">
        <v>0.01</v>
      </c>
      <c r="AH1957">
        <v>0</v>
      </c>
      <c r="AI1957">
        <v>0</v>
      </c>
      <c r="AJ1957">
        <v>-0.01</v>
      </c>
      <c r="AK1957">
        <v>-0.01</v>
      </c>
    </row>
    <row r="1958" spans="1:37" x14ac:dyDescent="0.3">
      <c r="A1958" s="86" t="str">
        <f t="shared" si="30"/>
        <v>SDGbaseTra_RurAS_UacombiMPSXhhd-6</v>
      </c>
      <c r="B1958" s="2" t="s">
        <v>222</v>
      </c>
      <c r="C1958" s="4" t="s">
        <v>234</v>
      </c>
      <c r="D1958" s="7" t="s">
        <v>81</v>
      </c>
      <c r="E1958" t="s">
        <v>90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0.01</v>
      </c>
      <c r="N1958">
        <v>0.01</v>
      </c>
      <c r="O1958">
        <v>0.01</v>
      </c>
      <c r="P1958">
        <v>0.01</v>
      </c>
      <c r="Q1958">
        <v>0.01</v>
      </c>
      <c r="R1958">
        <v>0.01</v>
      </c>
      <c r="S1958">
        <v>0.01</v>
      </c>
      <c r="T1958">
        <v>0.01</v>
      </c>
      <c r="U1958">
        <v>0.01</v>
      </c>
      <c r="V1958">
        <v>0.01</v>
      </c>
      <c r="W1958">
        <v>0.01</v>
      </c>
      <c r="X1958">
        <v>0.01</v>
      </c>
      <c r="Y1958">
        <v>0.01</v>
      </c>
      <c r="Z1958">
        <v>0.01</v>
      </c>
      <c r="AA1958">
        <v>0.01</v>
      </c>
      <c r="AB1958">
        <v>0.01</v>
      </c>
      <c r="AC1958">
        <v>0.01</v>
      </c>
      <c r="AD1958">
        <v>0.01</v>
      </c>
      <c r="AE1958">
        <v>0.01</v>
      </c>
      <c r="AF1958">
        <v>0.01</v>
      </c>
      <c r="AG1958">
        <v>0.01</v>
      </c>
      <c r="AH1958">
        <v>0</v>
      </c>
      <c r="AI1958">
        <v>0</v>
      </c>
      <c r="AJ1958">
        <v>-0.01</v>
      </c>
      <c r="AK1958">
        <v>-0.01</v>
      </c>
    </row>
    <row r="1959" spans="1:37" x14ac:dyDescent="0.3">
      <c r="A1959" s="86" t="str">
        <f t="shared" si="30"/>
        <v>SDGbaseTra_RurAS_UacombiMPSXhhd-7</v>
      </c>
      <c r="B1959" s="2" t="s">
        <v>222</v>
      </c>
      <c r="C1959" s="4" t="s">
        <v>234</v>
      </c>
      <c r="D1959" s="7" t="s">
        <v>81</v>
      </c>
      <c r="E1959" t="s">
        <v>91</v>
      </c>
      <c r="F1959">
        <v>0</v>
      </c>
      <c r="G1959">
        <v>0</v>
      </c>
      <c r="H1959">
        <v>0.01</v>
      </c>
      <c r="I1959">
        <v>0.01</v>
      </c>
      <c r="J1959">
        <v>0.01</v>
      </c>
      <c r="K1959">
        <v>0.01</v>
      </c>
      <c r="L1959">
        <v>0.01</v>
      </c>
      <c r="M1959">
        <v>0.01</v>
      </c>
      <c r="N1959">
        <v>0.01</v>
      </c>
      <c r="O1959">
        <v>0.01</v>
      </c>
      <c r="P1959">
        <v>0.01</v>
      </c>
      <c r="Q1959">
        <v>0.01</v>
      </c>
      <c r="R1959">
        <v>0.01</v>
      </c>
      <c r="S1959">
        <v>0.01</v>
      </c>
      <c r="T1959">
        <v>0.01</v>
      </c>
      <c r="U1959">
        <v>0.01</v>
      </c>
      <c r="V1959">
        <v>0.01</v>
      </c>
      <c r="W1959">
        <v>0.01</v>
      </c>
      <c r="X1959">
        <v>0.01</v>
      </c>
      <c r="Y1959">
        <v>0.01</v>
      </c>
      <c r="Z1959">
        <v>0.01</v>
      </c>
      <c r="AA1959">
        <v>0.01</v>
      </c>
      <c r="AB1959">
        <v>0.01</v>
      </c>
      <c r="AC1959">
        <v>0.01</v>
      </c>
      <c r="AD1959">
        <v>0.01</v>
      </c>
      <c r="AE1959">
        <v>0.01</v>
      </c>
      <c r="AF1959">
        <v>0.01</v>
      </c>
      <c r="AG1959">
        <v>0.01</v>
      </c>
      <c r="AH1959">
        <v>0</v>
      </c>
      <c r="AI1959">
        <v>0</v>
      </c>
      <c r="AJ1959">
        <v>-0.01</v>
      </c>
      <c r="AK1959">
        <v>-0.01</v>
      </c>
    </row>
    <row r="1960" spans="1:37" x14ac:dyDescent="0.3">
      <c r="A1960" s="86" t="str">
        <f t="shared" si="30"/>
        <v>SDGbaseTra_RurAS_UacombiMPSXhhd-8</v>
      </c>
      <c r="B1960" s="2" t="s">
        <v>222</v>
      </c>
      <c r="C1960" s="4" t="s">
        <v>234</v>
      </c>
      <c r="D1960" s="7" t="s">
        <v>81</v>
      </c>
      <c r="E1960" t="s">
        <v>92</v>
      </c>
      <c r="F1960">
        <v>0.01</v>
      </c>
      <c r="G1960">
        <v>0.01</v>
      </c>
      <c r="H1960">
        <v>0.01</v>
      </c>
      <c r="I1960">
        <v>0.01</v>
      </c>
      <c r="J1960">
        <v>0.01</v>
      </c>
      <c r="K1960">
        <v>0.01</v>
      </c>
      <c r="L1960">
        <v>0.01</v>
      </c>
      <c r="M1960">
        <v>0.01</v>
      </c>
      <c r="N1960">
        <v>0.01</v>
      </c>
      <c r="O1960">
        <v>0.01</v>
      </c>
      <c r="P1960">
        <v>0.01</v>
      </c>
      <c r="Q1960">
        <v>0.01</v>
      </c>
      <c r="R1960">
        <v>0.01</v>
      </c>
      <c r="S1960">
        <v>0.01</v>
      </c>
      <c r="T1960">
        <v>0.01</v>
      </c>
      <c r="U1960">
        <v>0.01</v>
      </c>
      <c r="V1960">
        <v>0.01</v>
      </c>
      <c r="W1960">
        <v>0.01</v>
      </c>
      <c r="X1960">
        <v>0.01</v>
      </c>
      <c r="Y1960">
        <v>0.01</v>
      </c>
      <c r="Z1960">
        <v>0.01</v>
      </c>
      <c r="AA1960">
        <v>0.01</v>
      </c>
      <c r="AB1960">
        <v>0.01</v>
      </c>
      <c r="AC1960">
        <v>0.01</v>
      </c>
      <c r="AD1960">
        <v>0.01</v>
      </c>
      <c r="AE1960">
        <v>0.01</v>
      </c>
      <c r="AF1960">
        <v>0.01</v>
      </c>
      <c r="AG1960">
        <v>0.01</v>
      </c>
      <c r="AH1960">
        <v>0.01</v>
      </c>
      <c r="AI1960">
        <v>0</v>
      </c>
      <c r="AJ1960">
        <v>0</v>
      </c>
      <c r="AK1960">
        <v>-0.01</v>
      </c>
    </row>
    <row r="1961" spans="1:37" x14ac:dyDescent="0.3">
      <c r="A1961" s="86" t="str">
        <f t="shared" si="30"/>
        <v>SDGbaseTra_RurAS_UacombiMPSXhhd-9</v>
      </c>
      <c r="B1961" s="2" t="s">
        <v>222</v>
      </c>
      <c r="C1961" s="4" t="s">
        <v>234</v>
      </c>
      <c r="D1961" s="7" t="s">
        <v>81</v>
      </c>
      <c r="E1961" t="s">
        <v>93</v>
      </c>
      <c r="F1961">
        <v>0.04</v>
      </c>
      <c r="G1961">
        <v>0.04</v>
      </c>
      <c r="H1961">
        <v>0.04</v>
      </c>
      <c r="I1961">
        <v>0.04</v>
      </c>
      <c r="J1961">
        <v>0.04</v>
      </c>
      <c r="K1961">
        <v>0.04</v>
      </c>
      <c r="L1961">
        <v>0.04</v>
      </c>
      <c r="M1961">
        <v>0.05</v>
      </c>
      <c r="N1961">
        <v>0.05</v>
      </c>
      <c r="O1961">
        <v>0.05</v>
      </c>
      <c r="P1961">
        <v>0.05</v>
      </c>
      <c r="Q1961">
        <v>0.05</v>
      </c>
      <c r="R1961">
        <v>0.05</v>
      </c>
      <c r="S1961">
        <v>0.05</v>
      </c>
      <c r="T1961">
        <v>0.05</v>
      </c>
      <c r="U1961">
        <v>0.05</v>
      </c>
      <c r="V1961">
        <v>0.05</v>
      </c>
      <c r="W1961">
        <v>0.05</v>
      </c>
      <c r="X1961">
        <v>0.05</v>
      </c>
      <c r="Y1961">
        <v>0.05</v>
      </c>
      <c r="Z1961">
        <v>0.05</v>
      </c>
      <c r="AA1961">
        <v>0.05</v>
      </c>
      <c r="AB1961">
        <v>0.05</v>
      </c>
      <c r="AC1961">
        <v>0.05</v>
      </c>
      <c r="AD1961">
        <v>0.05</v>
      </c>
      <c r="AE1961">
        <v>0.05</v>
      </c>
      <c r="AF1961">
        <v>0.05</v>
      </c>
      <c r="AG1961">
        <v>0.05</v>
      </c>
      <c r="AH1961">
        <v>0.04</v>
      </c>
      <c r="AI1961">
        <v>0.04</v>
      </c>
      <c r="AJ1961">
        <v>0.03</v>
      </c>
      <c r="AK1961">
        <v>0.03</v>
      </c>
    </row>
    <row r="1962" spans="1:37" x14ac:dyDescent="0.3">
      <c r="A1962" s="86" t="str">
        <f t="shared" si="30"/>
        <v>SDGbaseTra_RurAS_UacombiC_SavingsINSent-n</v>
      </c>
      <c r="B1962" s="2" t="s">
        <v>222</v>
      </c>
      <c r="C1962" s="4" t="s">
        <v>234</v>
      </c>
      <c r="D1962" s="7" t="s">
        <v>96</v>
      </c>
      <c r="E1962" t="s">
        <v>82</v>
      </c>
      <c r="F1962">
        <v>634.29</v>
      </c>
      <c r="G1962">
        <v>565.6</v>
      </c>
      <c r="H1962">
        <v>591.72</v>
      </c>
      <c r="I1962">
        <v>594.22</v>
      </c>
      <c r="J1962">
        <v>597.54999999999995</v>
      </c>
      <c r="K1962">
        <v>613.03</v>
      </c>
      <c r="L1962">
        <v>629.54</v>
      </c>
      <c r="M1962">
        <v>646.76</v>
      </c>
      <c r="N1962">
        <v>667.75</v>
      </c>
      <c r="O1962">
        <v>696.36</v>
      </c>
      <c r="P1962">
        <v>723.85</v>
      </c>
      <c r="Q1962">
        <v>751.34</v>
      </c>
      <c r="R1962">
        <v>794.31</v>
      </c>
      <c r="S1962">
        <v>828.32</v>
      </c>
      <c r="T1962">
        <v>865.05</v>
      </c>
      <c r="U1962">
        <v>908.65</v>
      </c>
      <c r="V1962">
        <v>952.48</v>
      </c>
      <c r="W1962">
        <v>1000.3</v>
      </c>
      <c r="X1962">
        <v>1055.58</v>
      </c>
      <c r="Y1962">
        <v>1105.6199999999999</v>
      </c>
      <c r="Z1962">
        <v>1166.92</v>
      </c>
      <c r="AA1962">
        <v>1229.7</v>
      </c>
      <c r="AB1962">
        <v>1303.1500000000001</v>
      </c>
      <c r="AC1962">
        <v>1365.16</v>
      </c>
      <c r="AD1962">
        <v>1421.49</v>
      </c>
      <c r="AE1962">
        <v>1475.68</v>
      </c>
      <c r="AF1962">
        <v>1528.71</v>
      </c>
      <c r="AG1962">
        <v>1571.08</v>
      </c>
      <c r="AH1962">
        <v>1566.71</v>
      </c>
      <c r="AI1962">
        <v>1538.15</v>
      </c>
      <c r="AJ1962">
        <v>1496.43</v>
      </c>
      <c r="AK1962">
        <v>1457.58</v>
      </c>
    </row>
    <row r="1963" spans="1:37" x14ac:dyDescent="0.3">
      <c r="A1963" s="86" t="str">
        <f t="shared" si="30"/>
        <v>SDGbaseTra_RurAS_UacombiC_SavingsINSent-e</v>
      </c>
      <c r="B1963" s="2" t="s">
        <v>222</v>
      </c>
      <c r="C1963" s="4" t="s">
        <v>234</v>
      </c>
      <c r="D1963" s="7" t="s">
        <v>96</v>
      </c>
      <c r="E1963" t="s">
        <v>83</v>
      </c>
      <c r="F1963">
        <v>60.1</v>
      </c>
      <c r="G1963">
        <v>66.150000000000006</v>
      </c>
      <c r="H1963">
        <v>55.43</v>
      </c>
      <c r="I1963">
        <v>56.25</v>
      </c>
      <c r="J1963">
        <v>60.96</v>
      </c>
      <c r="K1963">
        <v>67</v>
      </c>
      <c r="L1963">
        <v>72.91</v>
      </c>
      <c r="M1963">
        <v>74.78</v>
      </c>
      <c r="N1963">
        <v>75.069999999999993</v>
      </c>
      <c r="O1963">
        <v>76.180000000000007</v>
      </c>
      <c r="P1963">
        <v>80.37</v>
      </c>
      <c r="Q1963">
        <v>86.95</v>
      </c>
      <c r="R1963">
        <v>97.76</v>
      </c>
      <c r="S1963">
        <v>103.25</v>
      </c>
      <c r="T1963">
        <v>108.95</v>
      </c>
      <c r="U1963">
        <v>114.26</v>
      </c>
      <c r="V1963">
        <v>114.02</v>
      </c>
      <c r="W1963">
        <v>117.32</v>
      </c>
      <c r="X1963">
        <v>125.57</v>
      </c>
      <c r="Y1963">
        <v>133.69999999999999</v>
      </c>
      <c r="Z1963">
        <v>142.88</v>
      </c>
      <c r="AA1963">
        <v>150.32</v>
      </c>
      <c r="AB1963">
        <v>157.32</v>
      </c>
      <c r="AC1963">
        <v>166.58</v>
      </c>
      <c r="AD1963">
        <v>175.84</v>
      </c>
      <c r="AE1963">
        <v>184.83</v>
      </c>
      <c r="AF1963">
        <v>194.11</v>
      </c>
      <c r="AG1963">
        <v>237.36</v>
      </c>
      <c r="AH1963">
        <v>281.33</v>
      </c>
      <c r="AI1963">
        <v>342.13</v>
      </c>
      <c r="AJ1963">
        <v>408.98</v>
      </c>
      <c r="AK1963">
        <v>459.75</v>
      </c>
    </row>
    <row r="1964" spans="1:37" x14ac:dyDescent="0.3">
      <c r="A1964" s="86" t="str">
        <f t="shared" si="30"/>
        <v>SDGbaseTra_RurAS_UacombiC_SavingsINShhd-0</v>
      </c>
      <c r="B1964" s="2" t="s">
        <v>222</v>
      </c>
      <c r="C1964" s="4" t="s">
        <v>234</v>
      </c>
      <c r="D1964" s="7" t="s">
        <v>96</v>
      </c>
      <c r="E1964" t="s">
        <v>84</v>
      </c>
      <c r="F1964">
        <v>0.06</v>
      </c>
      <c r="G1964">
        <v>0</v>
      </c>
      <c r="H1964">
        <v>0.12</v>
      </c>
      <c r="I1964">
        <v>0.18</v>
      </c>
      <c r="J1964">
        <v>0.17</v>
      </c>
      <c r="K1964">
        <v>0.16</v>
      </c>
      <c r="L1964">
        <v>0.19</v>
      </c>
      <c r="M1964">
        <v>0.28999999999999998</v>
      </c>
      <c r="N1964">
        <v>0.41</v>
      </c>
      <c r="O1964">
        <v>0.37</v>
      </c>
      <c r="P1964">
        <v>0.43</v>
      </c>
      <c r="Q1964">
        <v>0.49</v>
      </c>
      <c r="R1964">
        <v>0.54</v>
      </c>
      <c r="S1964">
        <v>0.62</v>
      </c>
      <c r="T1964">
        <v>0.71</v>
      </c>
      <c r="U1964">
        <v>0.83</v>
      </c>
      <c r="V1964">
        <v>1.04</v>
      </c>
      <c r="W1964">
        <v>1.19</v>
      </c>
      <c r="X1964">
        <v>1.25</v>
      </c>
      <c r="Y1964">
        <v>1.3</v>
      </c>
      <c r="Z1964">
        <v>1.3</v>
      </c>
      <c r="AA1964">
        <v>1.32</v>
      </c>
      <c r="AB1964">
        <v>1.29</v>
      </c>
      <c r="AC1964">
        <v>1.27</v>
      </c>
      <c r="AD1964">
        <v>1.3</v>
      </c>
      <c r="AE1964">
        <v>1.37</v>
      </c>
      <c r="AF1964">
        <v>1.48</v>
      </c>
      <c r="AG1964">
        <v>1.06</v>
      </c>
      <c r="AH1964">
        <v>0.22</v>
      </c>
      <c r="AI1964">
        <v>-0.85</v>
      </c>
      <c r="AJ1964">
        <v>-1.88</v>
      </c>
      <c r="AK1964">
        <v>-2.83</v>
      </c>
    </row>
    <row r="1965" spans="1:37" x14ac:dyDescent="0.3">
      <c r="A1965" s="86" t="str">
        <f t="shared" si="30"/>
        <v>SDGbaseTra_RurAS_UacombiC_SavingsINShhd-1</v>
      </c>
      <c r="B1965" s="2" t="s">
        <v>222</v>
      </c>
      <c r="C1965" s="4" t="s">
        <v>234</v>
      </c>
      <c r="D1965" s="7" t="s">
        <v>96</v>
      </c>
      <c r="E1965" t="s">
        <v>85</v>
      </c>
      <c r="F1965">
        <v>0.09</v>
      </c>
      <c r="G1965">
        <v>0.01</v>
      </c>
      <c r="H1965">
        <v>0.17</v>
      </c>
      <c r="I1965">
        <v>0.26</v>
      </c>
      <c r="J1965">
        <v>0.25</v>
      </c>
      <c r="K1965">
        <v>0.24</v>
      </c>
      <c r="L1965">
        <v>0.27</v>
      </c>
      <c r="M1965">
        <v>0.41</v>
      </c>
      <c r="N1965">
        <v>0.57999999999999996</v>
      </c>
      <c r="O1965">
        <v>0.52</v>
      </c>
      <c r="P1965">
        <v>0.6</v>
      </c>
      <c r="Q1965">
        <v>0.68</v>
      </c>
      <c r="R1965">
        <v>0.75</v>
      </c>
      <c r="S1965">
        <v>0.87</v>
      </c>
      <c r="T1965">
        <v>0.99</v>
      </c>
      <c r="U1965">
        <v>1.1499999999999999</v>
      </c>
      <c r="V1965">
        <v>1.45</v>
      </c>
      <c r="W1965">
        <v>1.65</v>
      </c>
      <c r="X1965">
        <v>1.73</v>
      </c>
      <c r="Y1965">
        <v>1.79</v>
      </c>
      <c r="Z1965">
        <v>1.8</v>
      </c>
      <c r="AA1965">
        <v>1.82</v>
      </c>
      <c r="AB1965">
        <v>1.78</v>
      </c>
      <c r="AC1965">
        <v>1.76</v>
      </c>
      <c r="AD1965">
        <v>1.81</v>
      </c>
      <c r="AE1965">
        <v>1.91</v>
      </c>
      <c r="AF1965">
        <v>2.0499999999999998</v>
      </c>
      <c r="AG1965">
        <v>1.47</v>
      </c>
      <c r="AH1965">
        <v>0.32</v>
      </c>
      <c r="AI1965">
        <v>-1.1299999999999999</v>
      </c>
      <c r="AJ1965">
        <v>-2.5299999999999998</v>
      </c>
      <c r="AK1965">
        <v>-3.82</v>
      </c>
    </row>
    <row r="1966" spans="1:37" x14ac:dyDescent="0.3">
      <c r="A1966" s="86" t="str">
        <f t="shared" si="30"/>
        <v>SDGbaseTra_RurAS_UacombiC_SavingsINShhd-2</v>
      </c>
      <c r="B1966" s="2" t="s">
        <v>222</v>
      </c>
      <c r="C1966" s="4" t="s">
        <v>234</v>
      </c>
      <c r="D1966" s="7" t="s">
        <v>96</v>
      </c>
      <c r="E1966" t="s">
        <v>86</v>
      </c>
      <c r="F1966">
        <v>0.15</v>
      </c>
      <c r="G1966">
        <v>0.05</v>
      </c>
      <c r="H1966">
        <v>0.25</v>
      </c>
      <c r="I1966">
        <v>0.35</v>
      </c>
      <c r="J1966">
        <v>0.33</v>
      </c>
      <c r="K1966">
        <v>0.33</v>
      </c>
      <c r="L1966">
        <v>0.37</v>
      </c>
      <c r="M1966">
        <v>0.53</v>
      </c>
      <c r="N1966">
        <v>0.72</v>
      </c>
      <c r="O1966">
        <v>0.65</v>
      </c>
      <c r="P1966">
        <v>0.75</v>
      </c>
      <c r="Q1966">
        <v>0.85</v>
      </c>
      <c r="R1966">
        <v>0.93</v>
      </c>
      <c r="S1966">
        <v>1.07</v>
      </c>
      <c r="T1966">
        <v>1.22</v>
      </c>
      <c r="U1966">
        <v>1.41</v>
      </c>
      <c r="V1966">
        <v>1.76</v>
      </c>
      <c r="W1966">
        <v>2</v>
      </c>
      <c r="X1966">
        <v>2.09</v>
      </c>
      <c r="Y1966">
        <v>2.17</v>
      </c>
      <c r="Z1966">
        <v>2.1800000000000002</v>
      </c>
      <c r="AA1966">
        <v>2.21</v>
      </c>
      <c r="AB1966">
        <v>2.17</v>
      </c>
      <c r="AC1966">
        <v>2.14</v>
      </c>
      <c r="AD1966">
        <v>2.21</v>
      </c>
      <c r="AE1966">
        <v>2.3199999999999998</v>
      </c>
      <c r="AF1966">
        <v>2.4900000000000002</v>
      </c>
      <c r="AG1966">
        <v>1.82</v>
      </c>
      <c r="AH1966">
        <v>0.49</v>
      </c>
      <c r="AI1966">
        <v>-1.21</v>
      </c>
      <c r="AJ1966">
        <v>-2.82</v>
      </c>
      <c r="AK1966">
        <v>-4.3099999999999996</v>
      </c>
    </row>
    <row r="1967" spans="1:37" x14ac:dyDescent="0.3">
      <c r="A1967" s="86" t="str">
        <f t="shared" si="30"/>
        <v>SDGbaseTra_RurAS_UacombiC_SavingsINShhd-3</v>
      </c>
      <c r="B1967" s="2" t="s">
        <v>222</v>
      </c>
      <c r="C1967" s="4" t="s">
        <v>234</v>
      </c>
      <c r="D1967" s="7" t="s">
        <v>96</v>
      </c>
      <c r="E1967" t="s">
        <v>87</v>
      </c>
      <c r="F1967">
        <v>0.3</v>
      </c>
      <c r="G1967">
        <v>0.18</v>
      </c>
      <c r="H1967">
        <v>0.41</v>
      </c>
      <c r="I1967">
        <v>0.54</v>
      </c>
      <c r="J1967">
        <v>0.53</v>
      </c>
      <c r="K1967">
        <v>0.52</v>
      </c>
      <c r="L1967">
        <v>0.56999999999999995</v>
      </c>
      <c r="M1967">
        <v>0.77</v>
      </c>
      <c r="N1967">
        <v>1.02</v>
      </c>
      <c r="O1967">
        <v>0.93</v>
      </c>
      <c r="P1967">
        <v>1.06</v>
      </c>
      <c r="Q1967">
        <v>1.18</v>
      </c>
      <c r="R1967">
        <v>1.29</v>
      </c>
      <c r="S1967">
        <v>1.47</v>
      </c>
      <c r="T1967">
        <v>1.66</v>
      </c>
      <c r="U1967">
        <v>1.9</v>
      </c>
      <c r="V1967">
        <v>2.33</v>
      </c>
      <c r="W1967">
        <v>2.63</v>
      </c>
      <c r="X1967">
        <v>2.75</v>
      </c>
      <c r="Y1967">
        <v>2.85</v>
      </c>
      <c r="Z1967">
        <v>2.87</v>
      </c>
      <c r="AA1967">
        <v>2.92</v>
      </c>
      <c r="AB1967">
        <v>2.87</v>
      </c>
      <c r="AC1967">
        <v>2.85</v>
      </c>
      <c r="AD1967">
        <v>2.93</v>
      </c>
      <c r="AE1967">
        <v>3.08</v>
      </c>
      <c r="AF1967">
        <v>3.29</v>
      </c>
      <c r="AG1967">
        <v>2.48</v>
      </c>
      <c r="AH1967">
        <v>0.86</v>
      </c>
      <c r="AI1967">
        <v>-1.19</v>
      </c>
      <c r="AJ1967">
        <v>-3.15</v>
      </c>
      <c r="AK1967">
        <v>-4.9400000000000004</v>
      </c>
    </row>
    <row r="1968" spans="1:37" x14ac:dyDescent="0.3">
      <c r="A1968" s="86" t="str">
        <f t="shared" si="30"/>
        <v>SDGbaseTra_RurAS_UacombiC_SavingsINShhd-4</v>
      </c>
      <c r="B1968" s="2" t="s">
        <v>222</v>
      </c>
      <c r="C1968" s="4" t="s">
        <v>234</v>
      </c>
      <c r="D1968" s="7" t="s">
        <v>96</v>
      </c>
      <c r="E1968" t="s">
        <v>88</v>
      </c>
      <c r="F1968">
        <v>0.43</v>
      </c>
      <c r="G1968">
        <v>0.3</v>
      </c>
      <c r="H1968">
        <v>0.55000000000000004</v>
      </c>
      <c r="I1968">
        <v>0.69</v>
      </c>
      <c r="J1968">
        <v>0.67</v>
      </c>
      <c r="K1968">
        <v>0.67</v>
      </c>
      <c r="L1968">
        <v>0.73</v>
      </c>
      <c r="M1968">
        <v>0.94</v>
      </c>
      <c r="N1968">
        <v>1.2</v>
      </c>
      <c r="O1968">
        <v>1.1200000000000001</v>
      </c>
      <c r="P1968">
        <v>1.26</v>
      </c>
      <c r="Q1968">
        <v>1.4</v>
      </c>
      <c r="R1968">
        <v>1.52</v>
      </c>
      <c r="S1968">
        <v>1.72</v>
      </c>
      <c r="T1968">
        <v>1.92</v>
      </c>
      <c r="U1968">
        <v>2.1800000000000002</v>
      </c>
      <c r="V1968">
        <v>2.65</v>
      </c>
      <c r="W1968">
        <v>2.98</v>
      </c>
      <c r="X1968">
        <v>3.12</v>
      </c>
      <c r="Y1968">
        <v>3.23</v>
      </c>
      <c r="Z1968">
        <v>3.26</v>
      </c>
      <c r="AA1968">
        <v>3.32</v>
      </c>
      <c r="AB1968">
        <v>3.28</v>
      </c>
      <c r="AC1968">
        <v>3.26</v>
      </c>
      <c r="AD1968">
        <v>3.35</v>
      </c>
      <c r="AE1968">
        <v>3.52</v>
      </c>
      <c r="AF1968">
        <v>3.75</v>
      </c>
      <c r="AG1968">
        <v>2.9</v>
      </c>
      <c r="AH1968">
        <v>1.17</v>
      </c>
      <c r="AI1968">
        <v>-1.01</v>
      </c>
      <c r="AJ1968">
        <v>-3.07</v>
      </c>
      <c r="AK1968">
        <v>-4.97</v>
      </c>
    </row>
    <row r="1969" spans="1:37" x14ac:dyDescent="0.3">
      <c r="A1969" s="86" t="str">
        <f t="shared" si="30"/>
        <v>SDGbaseTra_RurAS_UacombiC_SavingsINShhd-5</v>
      </c>
      <c r="B1969" s="2" t="s">
        <v>222</v>
      </c>
      <c r="C1969" s="4" t="s">
        <v>234</v>
      </c>
      <c r="D1969" s="7" t="s">
        <v>96</v>
      </c>
      <c r="E1969" t="s">
        <v>89</v>
      </c>
      <c r="F1969">
        <v>0.66</v>
      </c>
      <c r="G1969">
        <v>0.48</v>
      </c>
      <c r="H1969">
        <v>0.83</v>
      </c>
      <c r="I1969">
        <v>1.01</v>
      </c>
      <c r="J1969">
        <v>0.99</v>
      </c>
      <c r="K1969">
        <v>0.98</v>
      </c>
      <c r="L1969">
        <v>1.06</v>
      </c>
      <c r="M1969">
        <v>1.36</v>
      </c>
      <c r="N1969">
        <v>1.71</v>
      </c>
      <c r="O1969">
        <v>1.6</v>
      </c>
      <c r="P1969">
        <v>1.8</v>
      </c>
      <c r="Q1969">
        <v>1.98</v>
      </c>
      <c r="R1969">
        <v>2.15</v>
      </c>
      <c r="S1969">
        <v>2.42</v>
      </c>
      <c r="T1969">
        <v>2.71</v>
      </c>
      <c r="U1969">
        <v>3.07</v>
      </c>
      <c r="V1969">
        <v>3.7</v>
      </c>
      <c r="W1969">
        <v>4.1500000000000004</v>
      </c>
      <c r="X1969">
        <v>4.34</v>
      </c>
      <c r="Y1969">
        <v>4.51</v>
      </c>
      <c r="Z1969">
        <v>4.54</v>
      </c>
      <c r="AA1969">
        <v>4.63</v>
      </c>
      <c r="AB1969">
        <v>4.58</v>
      </c>
      <c r="AC1969">
        <v>4.55</v>
      </c>
      <c r="AD1969">
        <v>4.6900000000000004</v>
      </c>
      <c r="AE1969">
        <v>4.92</v>
      </c>
      <c r="AF1969">
        <v>5.24</v>
      </c>
      <c r="AG1969">
        <v>4.08</v>
      </c>
      <c r="AH1969">
        <v>1.75</v>
      </c>
      <c r="AI1969">
        <v>-1.1599999999999999</v>
      </c>
      <c r="AJ1969">
        <v>-3.91</v>
      </c>
      <c r="AK1969">
        <v>-6.42</v>
      </c>
    </row>
    <row r="1970" spans="1:37" x14ac:dyDescent="0.3">
      <c r="A1970" s="86" t="str">
        <f t="shared" si="30"/>
        <v>SDGbaseTra_RurAS_UacombiC_SavingsINShhd-6</v>
      </c>
      <c r="B1970" s="2" t="s">
        <v>222</v>
      </c>
      <c r="C1970" s="4" t="s">
        <v>234</v>
      </c>
      <c r="D1970" s="7" t="s">
        <v>96</v>
      </c>
      <c r="E1970" t="s">
        <v>90</v>
      </c>
      <c r="F1970">
        <v>0.9</v>
      </c>
      <c r="G1970">
        <v>0.67</v>
      </c>
      <c r="H1970">
        <v>1.1000000000000001</v>
      </c>
      <c r="I1970">
        <v>1.31</v>
      </c>
      <c r="J1970">
        <v>1.29</v>
      </c>
      <c r="K1970">
        <v>1.28</v>
      </c>
      <c r="L1970">
        <v>1.38</v>
      </c>
      <c r="M1970">
        <v>1.73</v>
      </c>
      <c r="N1970">
        <v>2.15</v>
      </c>
      <c r="O1970">
        <v>2.0299999999999998</v>
      </c>
      <c r="P1970">
        <v>2.2599999999999998</v>
      </c>
      <c r="Q1970">
        <v>2.48</v>
      </c>
      <c r="R1970">
        <v>2.7</v>
      </c>
      <c r="S1970">
        <v>3.03</v>
      </c>
      <c r="T1970">
        <v>3.37</v>
      </c>
      <c r="U1970">
        <v>3.81</v>
      </c>
      <c r="V1970">
        <v>4.57</v>
      </c>
      <c r="W1970">
        <v>5.12</v>
      </c>
      <c r="X1970">
        <v>5.35</v>
      </c>
      <c r="Y1970">
        <v>5.55</v>
      </c>
      <c r="Z1970">
        <v>5.61</v>
      </c>
      <c r="AA1970">
        <v>5.72</v>
      </c>
      <c r="AB1970">
        <v>5.68</v>
      </c>
      <c r="AC1970">
        <v>5.65</v>
      </c>
      <c r="AD1970">
        <v>5.82</v>
      </c>
      <c r="AE1970">
        <v>6.1</v>
      </c>
      <c r="AF1970">
        <v>6.49</v>
      </c>
      <c r="AG1970">
        <v>5.1100000000000003</v>
      </c>
      <c r="AH1970">
        <v>2.33</v>
      </c>
      <c r="AI1970">
        <v>-1.1100000000000001</v>
      </c>
      <c r="AJ1970">
        <v>-4.33</v>
      </c>
      <c r="AK1970">
        <v>-7.26</v>
      </c>
    </row>
    <row r="1971" spans="1:37" x14ac:dyDescent="0.3">
      <c r="A1971" s="86" t="str">
        <f t="shared" si="30"/>
        <v>SDGbaseTra_RurAS_UacombiC_SavingsINShhd-7</v>
      </c>
      <c r="B1971" s="2" t="s">
        <v>222</v>
      </c>
      <c r="C1971" s="4" t="s">
        <v>234</v>
      </c>
      <c r="D1971" s="7" t="s">
        <v>96</v>
      </c>
      <c r="E1971" t="s">
        <v>91</v>
      </c>
      <c r="F1971">
        <v>1.64</v>
      </c>
      <c r="G1971">
        <v>1.28</v>
      </c>
      <c r="H1971">
        <v>1.88</v>
      </c>
      <c r="I1971">
        <v>2.1800000000000002</v>
      </c>
      <c r="J1971">
        <v>2.14</v>
      </c>
      <c r="K1971">
        <v>2.14</v>
      </c>
      <c r="L1971">
        <v>2.2799999999999998</v>
      </c>
      <c r="M1971">
        <v>2.77</v>
      </c>
      <c r="N1971">
        <v>3.37</v>
      </c>
      <c r="O1971">
        <v>3.22</v>
      </c>
      <c r="P1971">
        <v>3.56</v>
      </c>
      <c r="Q1971">
        <v>3.88</v>
      </c>
      <c r="R1971">
        <v>4.21</v>
      </c>
      <c r="S1971">
        <v>4.6900000000000004</v>
      </c>
      <c r="T1971">
        <v>5.19</v>
      </c>
      <c r="U1971">
        <v>5.83</v>
      </c>
      <c r="V1971">
        <v>6.92</v>
      </c>
      <c r="W1971">
        <v>7.71</v>
      </c>
      <c r="X1971">
        <v>8.07</v>
      </c>
      <c r="Y1971">
        <v>8.39</v>
      </c>
      <c r="Z1971">
        <v>8.51</v>
      </c>
      <c r="AA1971">
        <v>8.6999999999999993</v>
      </c>
      <c r="AB1971">
        <v>8.68</v>
      </c>
      <c r="AC1971">
        <v>8.68</v>
      </c>
      <c r="AD1971">
        <v>8.9499999999999993</v>
      </c>
      <c r="AE1971">
        <v>9.3699999999999992</v>
      </c>
      <c r="AF1971">
        <v>9.94</v>
      </c>
      <c r="AG1971">
        <v>8.0399999999999991</v>
      </c>
      <c r="AH1971">
        <v>4.1399999999999997</v>
      </c>
      <c r="AI1971">
        <v>-0.65</v>
      </c>
      <c r="AJ1971">
        <v>-5.1100000000000003</v>
      </c>
      <c r="AK1971">
        <v>-9.1300000000000008</v>
      </c>
    </row>
    <row r="1972" spans="1:37" x14ac:dyDescent="0.3">
      <c r="A1972" s="86" t="str">
        <f t="shared" si="30"/>
        <v>SDGbaseTra_RurAS_UacombiC_SavingsINShhd-8</v>
      </c>
      <c r="B1972" s="2" t="s">
        <v>222</v>
      </c>
      <c r="C1972" s="4" t="s">
        <v>234</v>
      </c>
      <c r="D1972" s="7" t="s">
        <v>96</v>
      </c>
      <c r="E1972" t="s">
        <v>92</v>
      </c>
      <c r="F1972">
        <v>3.78</v>
      </c>
      <c r="G1972">
        <v>3.04</v>
      </c>
      <c r="H1972">
        <v>4.12</v>
      </c>
      <c r="I1972">
        <v>4.57</v>
      </c>
      <c r="J1972">
        <v>4.4800000000000004</v>
      </c>
      <c r="K1972">
        <v>4.51</v>
      </c>
      <c r="L1972">
        <v>4.78</v>
      </c>
      <c r="M1972">
        <v>5.62</v>
      </c>
      <c r="N1972">
        <v>6.65</v>
      </c>
      <c r="O1972">
        <v>6.45</v>
      </c>
      <c r="P1972">
        <v>7.07</v>
      </c>
      <c r="Q1972">
        <v>7.66</v>
      </c>
      <c r="R1972">
        <v>8.3800000000000008</v>
      </c>
      <c r="S1972">
        <v>9.26</v>
      </c>
      <c r="T1972">
        <v>10.18</v>
      </c>
      <c r="U1972">
        <v>11.37</v>
      </c>
      <c r="V1972">
        <v>13.31</v>
      </c>
      <c r="W1972">
        <v>14.77</v>
      </c>
      <c r="X1972">
        <v>15.52</v>
      </c>
      <c r="Y1972">
        <v>16.18</v>
      </c>
      <c r="Z1972">
        <v>16.52</v>
      </c>
      <c r="AA1972">
        <v>16.98</v>
      </c>
      <c r="AB1972">
        <v>17.11</v>
      </c>
      <c r="AC1972">
        <v>17.22</v>
      </c>
      <c r="AD1972">
        <v>17.78</v>
      </c>
      <c r="AE1972">
        <v>18.62</v>
      </c>
      <c r="AF1972">
        <v>19.7</v>
      </c>
      <c r="AG1972">
        <v>16.47</v>
      </c>
      <c r="AH1972">
        <v>9.6300000000000008</v>
      </c>
      <c r="AI1972">
        <v>1.31</v>
      </c>
      <c r="AJ1972">
        <v>-6.35</v>
      </c>
      <c r="AK1972">
        <v>-13.18</v>
      </c>
    </row>
    <row r="1973" spans="1:37" x14ac:dyDescent="0.3">
      <c r="A1973" s="86" t="str">
        <f t="shared" si="30"/>
        <v>SDGbaseTra_RurAS_UacombiC_SavingsINShhd-9</v>
      </c>
      <c r="B1973" s="2" t="s">
        <v>222</v>
      </c>
      <c r="C1973" s="4" t="s">
        <v>234</v>
      </c>
      <c r="D1973" s="7" t="s">
        <v>96</v>
      </c>
      <c r="E1973" t="s">
        <v>93</v>
      </c>
      <c r="F1973">
        <v>61.83</v>
      </c>
      <c r="G1973">
        <v>54.42</v>
      </c>
      <c r="H1973">
        <v>59.68</v>
      </c>
      <c r="I1973">
        <v>60.2</v>
      </c>
      <c r="J1973">
        <v>59.71</v>
      </c>
      <c r="K1973">
        <v>61.12</v>
      </c>
      <c r="L1973">
        <v>63.23</v>
      </c>
      <c r="M1973">
        <v>66.66</v>
      </c>
      <c r="N1973">
        <v>70.790000000000006</v>
      </c>
      <c r="O1973">
        <v>72.7</v>
      </c>
      <c r="P1973">
        <v>76.540000000000006</v>
      </c>
      <c r="Q1973">
        <v>80.33</v>
      </c>
      <c r="R1973">
        <v>86.67</v>
      </c>
      <c r="S1973">
        <v>92.01</v>
      </c>
      <c r="T1973">
        <v>97.65</v>
      </c>
      <c r="U1973">
        <v>104.59</v>
      </c>
      <c r="V1973">
        <v>113.12</v>
      </c>
      <c r="W1973">
        <v>120.87</v>
      </c>
      <c r="X1973">
        <v>127.25</v>
      </c>
      <c r="Y1973">
        <v>133.31</v>
      </c>
      <c r="Z1973">
        <v>139.16</v>
      </c>
      <c r="AA1973">
        <v>145.22999999999999</v>
      </c>
      <c r="AB1973">
        <v>151.33000000000001</v>
      </c>
      <c r="AC1973">
        <v>156.46</v>
      </c>
      <c r="AD1973">
        <v>162.44</v>
      </c>
      <c r="AE1973">
        <v>169.04</v>
      </c>
      <c r="AF1973">
        <v>176.21</v>
      </c>
      <c r="AG1973">
        <v>172.47</v>
      </c>
      <c r="AH1973">
        <v>155.21</v>
      </c>
      <c r="AI1973">
        <v>133.83000000000001</v>
      </c>
      <c r="AJ1973">
        <v>113.77</v>
      </c>
      <c r="AK1973">
        <v>95.3</v>
      </c>
    </row>
    <row r="1974" spans="1:37" x14ac:dyDescent="0.3">
      <c r="A1974" s="86" t="str">
        <f t="shared" si="30"/>
        <v>SDGbaseTra_RurAS_UacombiC_SavingsINStotal</v>
      </c>
      <c r="B1974" s="2" t="s">
        <v>222</v>
      </c>
      <c r="C1974" s="4" t="s">
        <v>234</v>
      </c>
      <c r="D1974" s="7" t="s">
        <v>96</v>
      </c>
      <c r="E1974" t="s">
        <v>1</v>
      </c>
      <c r="F1974">
        <v>764.23</v>
      </c>
      <c r="G1974">
        <v>692.17</v>
      </c>
      <c r="H1974">
        <v>716.25</v>
      </c>
      <c r="I1974">
        <v>721.76</v>
      </c>
      <c r="J1974">
        <v>729.06</v>
      </c>
      <c r="K1974">
        <v>751.98</v>
      </c>
      <c r="L1974">
        <v>777.31</v>
      </c>
      <c r="M1974">
        <v>802.6</v>
      </c>
      <c r="N1974">
        <v>831.42</v>
      </c>
      <c r="O1974">
        <v>862.14</v>
      </c>
      <c r="P1974">
        <v>899.56</v>
      </c>
      <c r="Q1974">
        <v>939.21</v>
      </c>
      <c r="R1974">
        <v>1001.21</v>
      </c>
      <c r="S1974">
        <v>1048.73</v>
      </c>
      <c r="T1974">
        <v>1099.5899999999999</v>
      </c>
      <c r="U1974">
        <v>1159.06</v>
      </c>
      <c r="V1974">
        <v>1217.3599999999999</v>
      </c>
      <c r="W1974">
        <v>1280.67</v>
      </c>
      <c r="X1974">
        <v>1352.61</v>
      </c>
      <c r="Y1974">
        <v>1418.61</v>
      </c>
      <c r="Z1974">
        <v>1495.55</v>
      </c>
      <c r="AA1974">
        <v>1572.87</v>
      </c>
      <c r="AB1974">
        <v>1659.22</v>
      </c>
      <c r="AC1974">
        <v>1735.57</v>
      </c>
      <c r="AD1974">
        <v>1808.6</v>
      </c>
      <c r="AE1974">
        <v>1880.76</v>
      </c>
      <c r="AF1974">
        <v>1953.45</v>
      </c>
      <c r="AG1974">
        <v>2024.34</v>
      </c>
      <c r="AH1974">
        <v>2024.16</v>
      </c>
      <c r="AI1974">
        <v>2007.12</v>
      </c>
      <c r="AJ1974">
        <v>1986.04</v>
      </c>
      <c r="AK1974">
        <v>1955.78</v>
      </c>
    </row>
    <row r="1975" spans="1:37" x14ac:dyDescent="0.3">
      <c r="A1975" s="86" t="str">
        <f t="shared" si="30"/>
        <v>SDGbaseTra_RurAS_UacombiYGXtotal</v>
      </c>
      <c r="B1975" s="2" t="s">
        <v>222</v>
      </c>
      <c r="C1975" s="4" t="s">
        <v>234</v>
      </c>
      <c r="D1975" s="7" t="s">
        <v>225</v>
      </c>
      <c r="E1975" t="s">
        <v>1</v>
      </c>
      <c r="F1975">
        <v>1490.98</v>
      </c>
      <c r="G1975">
        <v>1549.57</v>
      </c>
      <c r="H1975">
        <v>1566.84</v>
      </c>
      <c r="I1975">
        <v>1657.68</v>
      </c>
      <c r="J1975">
        <v>1722.47</v>
      </c>
      <c r="K1975">
        <v>1735.47</v>
      </c>
      <c r="L1975">
        <v>1757.38</v>
      </c>
      <c r="M1975">
        <v>1784</v>
      </c>
      <c r="N1975">
        <v>1811.17</v>
      </c>
      <c r="O1975">
        <v>1828.5</v>
      </c>
      <c r="P1975">
        <v>1857.47</v>
      </c>
      <c r="Q1975">
        <v>1886.76</v>
      </c>
      <c r="R1975">
        <v>1875.76</v>
      </c>
      <c r="S1975">
        <v>1920.49</v>
      </c>
      <c r="T1975">
        <v>1961.89</v>
      </c>
      <c r="U1975">
        <v>2002.43</v>
      </c>
      <c r="V1975">
        <v>2044.83</v>
      </c>
      <c r="W1975">
        <v>2082.3200000000002</v>
      </c>
      <c r="X1975">
        <v>2117.75</v>
      </c>
      <c r="Y1975">
        <v>2144.7600000000002</v>
      </c>
      <c r="Z1975">
        <v>2168.14</v>
      </c>
      <c r="AA1975">
        <v>2189.64</v>
      </c>
      <c r="AB1975">
        <v>2208.81</v>
      </c>
      <c r="AC1975">
        <v>2239.25</v>
      </c>
      <c r="AD1975">
        <v>2277.86</v>
      </c>
      <c r="AE1975">
        <v>2322.64</v>
      </c>
      <c r="AF1975">
        <v>2370.48</v>
      </c>
      <c r="AG1975">
        <v>2417.1</v>
      </c>
      <c r="AH1975">
        <v>2468.0700000000002</v>
      </c>
      <c r="AI1975">
        <v>2523.35</v>
      </c>
      <c r="AJ1975">
        <v>2585.5300000000002</v>
      </c>
      <c r="AK1975">
        <v>2644.8</v>
      </c>
    </row>
    <row r="1976" spans="1:37" x14ac:dyDescent="0.3">
      <c r="A1976" s="86" t="str">
        <f t="shared" si="30"/>
        <v>SDGbaseTra_RurAS_UacombiEGXtotal</v>
      </c>
      <c r="B1976" s="2" t="s">
        <v>222</v>
      </c>
      <c r="C1976" s="4" t="s">
        <v>234</v>
      </c>
      <c r="D1976" s="7" t="s">
        <v>197</v>
      </c>
      <c r="E1976" t="s">
        <v>1</v>
      </c>
      <c r="F1976">
        <v>1502.94</v>
      </c>
      <c r="G1976">
        <v>1548.16</v>
      </c>
      <c r="H1976">
        <v>1566.64</v>
      </c>
      <c r="I1976">
        <v>1612.96</v>
      </c>
      <c r="J1976">
        <v>1664.22</v>
      </c>
      <c r="K1976">
        <v>1689.6</v>
      </c>
      <c r="L1976">
        <v>1720.73</v>
      </c>
      <c r="M1976">
        <v>1755.15</v>
      </c>
      <c r="N1976">
        <v>1790.28</v>
      </c>
      <c r="O1976">
        <v>1818.85</v>
      </c>
      <c r="P1976">
        <v>1857.97</v>
      </c>
      <c r="Q1976">
        <v>1898.92</v>
      </c>
      <c r="R1976">
        <v>1952.87</v>
      </c>
      <c r="S1976">
        <v>2009.57</v>
      </c>
      <c r="T1976">
        <v>2065.19</v>
      </c>
      <c r="U1976">
        <v>2123.0500000000002</v>
      </c>
      <c r="V1976">
        <v>2182.63</v>
      </c>
      <c r="W1976">
        <v>2240.46</v>
      </c>
      <c r="X1976">
        <v>2294.4</v>
      </c>
      <c r="Y1976">
        <v>2351.3000000000002</v>
      </c>
      <c r="Z1976">
        <v>2404.33</v>
      </c>
      <c r="AA1976">
        <v>2457.0300000000002</v>
      </c>
      <c r="AB1976">
        <v>2510.15</v>
      </c>
      <c r="AC1976">
        <v>2569.48</v>
      </c>
      <c r="AD1976">
        <v>2633.19</v>
      </c>
      <c r="AE1976">
        <v>2700.01</v>
      </c>
      <c r="AF1976">
        <v>2769.03</v>
      </c>
      <c r="AG1976">
        <v>2836.04</v>
      </c>
      <c r="AH1976">
        <v>2884.7</v>
      </c>
      <c r="AI1976">
        <v>2932.71</v>
      </c>
      <c r="AJ1976">
        <v>2987.75</v>
      </c>
      <c r="AK1976">
        <v>3033.52</v>
      </c>
    </row>
    <row r="1977" spans="1:37" s="23" customFormat="1" x14ac:dyDescent="0.3">
      <c r="A1977" s="86" t="str">
        <f t="shared" si="30"/>
        <v>SDGbaseTra_RurAS_UacombiGADJXtotal</v>
      </c>
      <c r="B1977" s="21" t="s">
        <v>222</v>
      </c>
      <c r="C1977" s="22" t="s">
        <v>234</v>
      </c>
      <c r="D1977" s="80" t="s">
        <v>190</v>
      </c>
      <c r="E1977" s="23" t="s">
        <v>1</v>
      </c>
      <c r="F1977" s="29">
        <v>1</v>
      </c>
      <c r="G1977" s="29">
        <v>1.02</v>
      </c>
      <c r="H1977" s="29">
        <v>1.05</v>
      </c>
      <c r="I1977" s="29">
        <v>1.08</v>
      </c>
      <c r="J1977" s="29">
        <v>1.1100000000000001</v>
      </c>
      <c r="K1977" s="29">
        <v>1.1399999999999999</v>
      </c>
      <c r="L1977" s="29">
        <v>1.1599999999999999</v>
      </c>
      <c r="M1977" s="29">
        <v>1.19</v>
      </c>
      <c r="N1977" s="29">
        <v>1.22</v>
      </c>
      <c r="O1977" s="29">
        <v>1.25</v>
      </c>
      <c r="P1977" s="29">
        <v>1.28</v>
      </c>
      <c r="Q1977" s="29">
        <v>1.31</v>
      </c>
      <c r="R1977" s="29">
        <v>1.34</v>
      </c>
      <c r="S1977" s="29">
        <v>1.37</v>
      </c>
      <c r="T1977" s="29">
        <v>1.4</v>
      </c>
      <c r="U1977" s="29">
        <v>1.44</v>
      </c>
      <c r="V1977" s="29">
        <v>1.47</v>
      </c>
      <c r="W1977" s="29">
        <v>1.5</v>
      </c>
      <c r="X1977" s="29">
        <v>1.54</v>
      </c>
      <c r="Y1977" s="29">
        <v>1.58</v>
      </c>
      <c r="Z1977" s="29">
        <v>1.61</v>
      </c>
      <c r="AA1977" s="29">
        <v>1.65</v>
      </c>
      <c r="AB1977" s="29">
        <v>1.69</v>
      </c>
      <c r="AC1977" s="29">
        <v>1.73</v>
      </c>
      <c r="AD1977" s="29">
        <v>1.77</v>
      </c>
      <c r="AE1977" s="29">
        <v>1.81</v>
      </c>
      <c r="AF1977" s="29">
        <v>1.86</v>
      </c>
      <c r="AG1977" s="29">
        <v>1.9</v>
      </c>
      <c r="AH1977" s="29">
        <v>1.94</v>
      </c>
      <c r="AI1977" s="29">
        <v>1.99</v>
      </c>
      <c r="AJ1977" s="29">
        <v>2.04</v>
      </c>
      <c r="AK1977" s="29">
        <v>2.09</v>
      </c>
    </row>
    <row r="1978" spans="1:37" x14ac:dyDescent="0.3">
      <c r="A1978" s="86" t="str">
        <f t="shared" si="30"/>
        <v>SDGbaseTra_RurAS_UacombiGOVGRtotal</v>
      </c>
      <c r="B1978" s="2" t="s">
        <v>222</v>
      </c>
      <c r="C1978" s="4" t="s">
        <v>234</v>
      </c>
      <c r="D1978" s="7" t="s">
        <v>192</v>
      </c>
      <c r="E1978" t="s">
        <v>1</v>
      </c>
      <c r="G1978">
        <v>0.02</v>
      </c>
      <c r="H1978">
        <v>0.02</v>
      </c>
      <c r="I1978">
        <v>0.02</v>
      </c>
      <c r="J1978">
        <v>0.02</v>
      </c>
      <c r="K1978">
        <v>0.02</v>
      </c>
      <c r="L1978">
        <v>0.02</v>
      </c>
      <c r="M1978">
        <v>0.02</v>
      </c>
      <c r="N1978">
        <v>0.02</v>
      </c>
      <c r="O1978">
        <v>0.02</v>
      </c>
      <c r="P1978">
        <v>0.02</v>
      </c>
      <c r="Q1978">
        <v>0.02</v>
      </c>
      <c r="R1978">
        <v>0.02</v>
      </c>
      <c r="S1978">
        <v>0.02</v>
      </c>
      <c r="T1978">
        <v>0.02</v>
      </c>
      <c r="U1978">
        <v>0.02</v>
      </c>
      <c r="V1978">
        <v>0.02</v>
      </c>
      <c r="W1978">
        <v>0.02</v>
      </c>
      <c r="X1978">
        <v>0.02</v>
      </c>
      <c r="Y1978">
        <v>0.02</v>
      </c>
      <c r="Z1978">
        <v>0.02</v>
      </c>
      <c r="AA1978">
        <v>0.02</v>
      </c>
      <c r="AB1978">
        <v>0.02</v>
      </c>
      <c r="AC1978">
        <v>0.02</v>
      </c>
      <c r="AD1978">
        <v>0.02</v>
      </c>
      <c r="AE1978">
        <v>0.02</v>
      </c>
      <c r="AF1978">
        <v>0.02</v>
      </c>
      <c r="AG1978">
        <v>0.02</v>
      </c>
      <c r="AH1978">
        <v>0.02</v>
      </c>
      <c r="AI1978">
        <v>0.02</v>
      </c>
      <c r="AJ1978">
        <v>0.02</v>
      </c>
      <c r="AK1978">
        <v>0.02</v>
      </c>
    </row>
    <row r="1979" spans="1:37" x14ac:dyDescent="0.3">
      <c r="A1979" s="86" t="str">
        <f t="shared" si="30"/>
        <v>SDGbaseTra_RurAS_UacombiC_GovConscgsrv</v>
      </c>
      <c r="B1979" s="2" t="s">
        <v>222</v>
      </c>
      <c r="C1979" s="4" t="s">
        <v>234</v>
      </c>
      <c r="D1979" s="7" t="s">
        <v>213</v>
      </c>
      <c r="E1979" t="s">
        <v>184</v>
      </c>
      <c r="F1979">
        <v>1080.43</v>
      </c>
      <c r="G1979">
        <v>1125.6500000000001</v>
      </c>
      <c r="H1979">
        <v>1151.3399999999999</v>
      </c>
      <c r="I1979">
        <v>1190.49</v>
      </c>
      <c r="J1979">
        <v>1236.25</v>
      </c>
      <c r="K1979">
        <v>1256.96</v>
      </c>
      <c r="L1979">
        <v>1282.77</v>
      </c>
      <c r="M1979">
        <v>1310.88</v>
      </c>
      <c r="N1979">
        <v>1339.24</v>
      </c>
      <c r="O1979">
        <v>1360.31</v>
      </c>
      <c r="P1979">
        <v>1390.98</v>
      </c>
      <c r="Q1979">
        <v>1422.58</v>
      </c>
      <c r="R1979">
        <v>1467</v>
      </c>
      <c r="S1979">
        <v>1511.29</v>
      </c>
      <c r="T1979">
        <v>1554.16</v>
      </c>
      <c r="U1979">
        <v>1598.81</v>
      </c>
      <c r="V1979">
        <v>1643.55</v>
      </c>
      <c r="W1979">
        <v>1686.61</v>
      </c>
      <c r="X1979">
        <v>1725.17</v>
      </c>
      <c r="Y1979">
        <v>1766.03</v>
      </c>
      <c r="Z1979">
        <v>1803.47</v>
      </c>
      <c r="AA1979">
        <v>1839.63</v>
      </c>
      <c r="AB1979">
        <v>1876.27</v>
      </c>
      <c r="AC1979">
        <v>1917.03</v>
      </c>
      <c r="AD1979">
        <v>1963.19</v>
      </c>
      <c r="AE1979">
        <v>2012.36</v>
      </c>
      <c r="AF1979">
        <v>2063.2800000000002</v>
      </c>
      <c r="AG1979">
        <v>2111.7600000000002</v>
      </c>
      <c r="AH1979">
        <v>2142.2399999999998</v>
      </c>
      <c r="AI1979">
        <v>2183.66</v>
      </c>
      <c r="AJ1979">
        <v>2234.33</v>
      </c>
      <c r="AK1979">
        <v>2276.29</v>
      </c>
    </row>
    <row r="1980" spans="1:37" x14ac:dyDescent="0.3">
      <c r="A1980" s="86" t="str">
        <f t="shared" si="30"/>
        <v>SDGbaseTra_RurAS_UacombiC_GovConstotal</v>
      </c>
      <c r="B1980" s="2" t="s">
        <v>222</v>
      </c>
      <c r="C1980" s="4" t="s">
        <v>234</v>
      </c>
      <c r="D1980" s="7" t="s">
        <v>213</v>
      </c>
      <c r="E1980" t="s">
        <v>1</v>
      </c>
      <c r="F1980">
        <v>1080.43</v>
      </c>
      <c r="G1980">
        <v>1125.6500000000001</v>
      </c>
      <c r="H1980">
        <v>1151.3399999999999</v>
      </c>
      <c r="I1980">
        <v>1190.49</v>
      </c>
      <c r="J1980">
        <v>1236.25</v>
      </c>
      <c r="K1980">
        <v>1256.96</v>
      </c>
      <c r="L1980">
        <v>1282.77</v>
      </c>
      <c r="M1980">
        <v>1310.88</v>
      </c>
      <c r="N1980">
        <v>1339.24</v>
      </c>
      <c r="O1980">
        <v>1360.31</v>
      </c>
      <c r="P1980">
        <v>1390.98</v>
      </c>
      <c r="Q1980">
        <v>1422.58</v>
      </c>
      <c r="R1980">
        <v>1467</v>
      </c>
      <c r="S1980">
        <v>1511.29</v>
      </c>
      <c r="T1980">
        <v>1554.16</v>
      </c>
      <c r="U1980">
        <v>1598.81</v>
      </c>
      <c r="V1980">
        <v>1643.55</v>
      </c>
      <c r="W1980">
        <v>1686.61</v>
      </c>
      <c r="X1980">
        <v>1725.17</v>
      </c>
      <c r="Y1980">
        <v>1766.03</v>
      </c>
      <c r="Z1980">
        <v>1803.47</v>
      </c>
      <c r="AA1980">
        <v>1839.63</v>
      </c>
      <c r="AB1980">
        <v>1876.27</v>
      </c>
      <c r="AC1980">
        <v>1917.03</v>
      </c>
      <c r="AD1980">
        <v>1963.19</v>
      </c>
      <c r="AE1980">
        <v>2012.36</v>
      </c>
      <c r="AF1980">
        <v>2063.2800000000002</v>
      </c>
      <c r="AG1980">
        <v>2111.7600000000002</v>
      </c>
      <c r="AH1980">
        <v>2142.2399999999998</v>
      </c>
      <c r="AI1980">
        <v>2183.66</v>
      </c>
      <c r="AJ1980">
        <v>2234.33</v>
      </c>
      <c r="AK1980">
        <v>2276.29</v>
      </c>
    </row>
    <row r="1981" spans="1:37" s="44" customFormat="1" x14ac:dyDescent="0.3">
      <c r="A1981" s="86" t="str">
        <f t="shared" si="30"/>
        <v>SDGbaseTra_RurAS_UacombiGSAVXtotal</v>
      </c>
      <c r="B1981" s="42" t="s">
        <v>222</v>
      </c>
      <c r="C1981" s="43" t="s">
        <v>234</v>
      </c>
      <c r="D1981" s="79" t="s">
        <v>98</v>
      </c>
      <c r="E1981" s="44" t="s">
        <v>1</v>
      </c>
      <c r="F1981" s="46">
        <v>-11.97</v>
      </c>
      <c r="G1981" s="46">
        <v>1.4</v>
      </c>
      <c r="H1981" s="46">
        <v>0.2</v>
      </c>
      <c r="I1981" s="46">
        <v>44.71</v>
      </c>
      <c r="J1981" s="46">
        <v>58.24</v>
      </c>
      <c r="K1981" s="46">
        <v>45.87</v>
      </c>
      <c r="L1981" s="46">
        <v>36.65</v>
      </c>
      <c r="M1981" s="46">
        <v>28.85</v>
      </c>
      <c r="N1981" s="46">
        <v>20.89</v>
      </c>
      <c r="O1981" s="46">
        <v>9.65</v>
      </c>
      <c r="P1981" s="46">
        <v>-0.51</v>
      </c>
      <c r="Q1981" s="46">
        <v>-12.16</v>
      </c>
      <c r="R1981" s="46">
        <v>-77.11</v>
      </c>
      <c r="S1981" s="46">
        <v>-89.08</v>
      </c>
      <c r="T1981" s="46">
        <v>-103.3</v>
      </c>
      <c r="U1981" s="46">
        <v>-120.63</v>
      </c>
      <c r="V1981" s="46">
        <v>-137.80000000000001</v>
      </c>
      <c r="W1981" s="46">
        <v>-158.13999999999999</v>
      </c>
      <c r="X1981" s="46">
        <v>-176.65</v>
      </c>
      <c r="Y1981" s="46">
        <v>-206.55</v>
      </c>
      <c r="Z1981" s="46">
        <v>-236.19</v>
      </c>
      <c r="AA1981" s="46">
        <v>-267.39</v>
      </c>
      <c r="AB1981" s="46">
        <v>-301.33999999999997</v>
      </c>
      <c r="AC1981" s="46">
        <v>-330.23</v>
      </c>
      <c r="AD1981" s="46">
        <v>-355.33</v>
      </c>
      <c r="AE1981" s="46">
        <v>-377.37</v>
      </c>
      <c r="AF1981" s="46">
        <v>-398.55</v>
      </c>
      <c r="AG1981" s="46">
        <v>-418.94</v>
      </c>
      <c r="AH1981" s="46">
        <v>-416.63</v>
      </c>
      <c r="AI1981" s="46">
        <v>-409.36</v>
      </c>
      <c r="AJ1981" s="46">
        <v>-402.23</v>
      </c>
      <c r="AK1981" s="46">
        <v>-388.72</v>
      </c>
    </row>
    <row r="1982" spans="1:37" x14ac:dyDescent="0.3">
      <c r="A1982" s="86" t="str">
        <f t="shared" si="30"/>
        <v>SDGbaseTra_RurAS_UacombiFSAVXtotal</v>
      </c>
      <c r="B1982" s="2" t="s">
        <v>222</v>
      </c>
      <c r="C1982" s="4" t="s">
        <v>234</v>
      </c>
      <c r="D1982" s="7" t="s">
        <v>97</v>
      </c>
      <c r="E1982" t="s">
        <v>1</v>
      </c>
      <c r="F1982">
        <v>184.51</v>
      </c>
      <c r="G1982">
        <v>187.65</v>
      </c>
      <c r="H1982">
        <v>190.84</v>
      </c>
      <c r="I1982">
        <v>194.08</v>
      </c>
      <c r="J1982">
        <v>197.38</v>
      </c>
      <c r="K1982">
        <v>200.74</v>
      </c>
      <c r="L1982">
        <v>204.15</v>
      </c>
      <c r="M1982">
        <v>207.62</v>
      </c>
      <c r="N1982">
        <v>211.15</v>
      </c>
      <c r="O1982">
        <v>214.74</v>
      </c>
      <c r="P1982">
        <v>218.39</v>
      </c>
      <c r="Q1982">
        <v>222.1</v>
      </c>
      <c r="R1982">
        <v>225.88</v>
      </c>
      <c r="S1982">
        <v>229.72</v>
      </c>
      <c r="T1982">
        <v>233.62</v>
      </c>
      <c r="U1982">
        <v>237.59</v>
      </c>
      <c r="V1982">
        <v>241.63</v>
      </c>
      <c r="W1982">
        <v>245.74</v>
      </c>
      <c r="X1982">
        <v>249.92</v>
      </c>
      <c r="Y1982">
        <v>254.17</v>
      </c>
      <c r="Z1982">
        <v>258.49</v>
      </c>
      <c r="AA1982">
        <v>262.88</v>
      </c>
      <c r="AB1982">
        <v>267.35000000000002</v>
      </c>
      <c r="AC1982">
        <v>271.89999999999998</v>
      </c>
      <c r="AD1982">
        <v>276.52</v>
      </c>
      <c r="AE1982">
        <v>281.22000000000003</v>
      </c>
      <c r="AF1982">
        <v>286</v>
      </c>
      <c r="AG1982">
        <v>290.86</v>
      </c>
      <c r="AH1982">
        <v>295.81</v>
      </c>
      <c r="AI1982">
        <v>300.83999999999997</v>
      </c>
      <c r="AJ1982">
        <v>305.95</v>
      </c>
      <c r="AK1982">
        <v>311.14999999999998</v>
      </c>
    </row>
    <row r="1983" spans="1:37" x14ac:dyDescent="0.3">
      <c r="A1983" s="86" t="str">
        <f t="shared" si="30"/>
        <v>SDGbaseTra_RurAS_UacombiC_TSavtotal</v>
      </c>
      <c r="B1983" s="2" t="s">
        <v>222</v>
      </c>
      <c r="C1983" s="4" t="s">
        <v>234</v>
      </c>
      <c r="D1983" s="7" t="s">
        <v>100</v>
      </c>
      <c r="E1983" t="s">
        <v>1</v>
      </c>
      <c r="F1983">
        <v>936.77</v>
      </c>
      <c r="G1983">
        <v>881.22</v>
      </c>
      <c r="H1983">
        <v>907.29</v>
      </c>
      <c r="I1983">
        <v>960.55</v>
      </c>
      <c r="J1983">
        <v>984.69</v>
      </c>
      <c r="K1983">
        <v>998.58</v>
      </c>
      <c r="L1983">
        <v>1018.11</v>
      </c>
      <c r="M1983">
        <v>1039.07</v>
      </c>
      <c r="N1983">
        <v>1063.46</v>
      </c>
      <c r="O1983">
        <v>1086.53</v>
      </c>
      <c r="P1983">
        <v>1117.44</v>
      </c>
      <c r="Q1983">
        <v>1149.1500000000001</v>
      </c>
      <c r="R1983">
        <v>1149.98</v>
      </c>
      <c r="S1983">
        <v>1189.3599999999999</v>
      </c>
      <c r="T1983">
        <v>1229.9100000000001</v>
      </c>
      <c r="U1983">
        <v>1276.03</v>
      </c>
      <c r="V1983">
        <v>1321.19</v>
      </c>
      <c r="W1983">
        <v>1368.27</v>
      </c>
      <c r="X1983">
        <v>1425.87</v>
      </c>
      <c r="Y1983">
        <v>1466.24</v>
      </c>
      <c r="Z1983">
        <v>1517.85</v>
      </c>
      <c r="AA1983">
        <v>1568.36</v>
      </c>
      <c r="AB1983">
        <v>1625.24</v>
      </c>
      <c r="AC1983">
        <v>1677.24</v>
      </c>
      <c r="AD1983">
        <v>1729.79</v>
      </c>
      <c r="AE1983">
        <v>1784.61</v>
      </c>
      <c r="AF1983">
        <v>1840.91</v>
      </c>
      <c r="AG1983">
        <v>1896.27</v>
      </c>
      <c r="AH1983">
        <v>1903.34</v>
      </c>
      <c r="AI1983">
        <v>1898.59</v>
      </c>
      <c r="AJ1983">
        <v>1889.76</v>
      </c>
      <c r="AK1983">
        <v>1878.21</v>
      </c>
    </row>
    <row r="1984" spans="1:37" x14ac:dyDescent="0.3">
      <c r="A1984" s="86" t="str">
        <f t="shared" si="30"/>
        <v>SDGbaseTra_RurAS_UacombiQINVXctext</v>
      </c>
      <c r="B1984" s="2" t="s">
        <v>222</v>
      </c>
      <c r="C1984" s="4" t="s">
        <v>234</v>
      </c>
      <c r="D1984" s="7" t="s">
        <v>101</v>
      </c>
      <c r="E1984" t="s">
        <v>102</v>
      </c>
      <c r="F1984">
        <v>0.02</v>
      </c>
      <c r="G1984">
        <v>0.02</v>
      </c>
      <c r="H1984">
        <v>0.02</v>
      </c>
      <c r="I1984">
        <v>0.02</v>
      </c>
      <c r="J1984">
        <v>0.02</v>
      </c>
      <c r="K1984">
        <v>0.02</v>
      </c>
      <c r="L1984">
        <v>0.02</v>
      </c>
      <c r="M1984">
        <v>0.03</v>
      </c>
      <c r="N1984">
        <v>0.03</v>
      </c>
      <c r="O1984">
        <v>0.03</v>
      </c>
      <c r="P1984">
        <v>0.03</v>
      </c>
      <c r="Q1984">
        <v>0.03</v>
      </c>
      <c r="R1984">
        <v>0.03</v>
      </c>
      <c r="S1984">
        <v>0.03</v>
      </c>
      <c r="T1984">
        <v>0.03</v>
      </c>
      <c r="U1984">
        <v>0.03</v>
      </c>
      <c r="V1984">
        <v>0.03</v>
      </c>
      <c r="W1984">
        <v>0.03</v>
      </c>
      <c r="X1984">
        <v>0.03</v>
      </c>
      <c r="Y1984">
        <v>0.04</v>
      </c>
      <c r="Z1984">
        <v>0.04</v>
      </c>
      <c r="AA1984">
        <v>0.04</v>
      </c>
      <c r="AB1984">
        <v>0.04</v>
      </c>
      <c r="AC1984">
        <v>0.04</v>
      </c>
      <c r="AD1984">
        <v>0.04</v>
      </c>
      <c r="AE1984">
        <v>0.04</v>
      </c>
      <c r="AF1984">
        <v>0.04</v>
      </c>
      <c r="AG1984">
        <v>0.04</v>
      </c>
      <c r="AH1984">
        <v>0.04</v>
      </c>
      <c r="AI1984">
        <v>0.04</v>
      </c>
      <c r="AJ1984">
        <v>0.04</v>
      </c>
      <c r="AK1984">
        <v>0.04</v>
      </c>
    </row>
    <row r="1985" spans="1:37" x14ac:dyDescent="0.3">
      <c r="A1985" s="86" t="str">
        <f t="shared" si="30"/>
        <v>SDGbaseTra_RurAS_UacombiQINVXcleat</v>
      </c>
      <c r="B1985" s="2" t="s">
        <v>222</v>
      </c>
      <c r="C1985" s="4" t="s">
        <v>234</v>
      </c>
      <c r="D1985" s="7" t="s">
        <v>101</v>
      </c>
      <c r="E1985" t="s">
        <v>103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</row>
    <row r="1986" spans="1:37" x14ac:dyDescent="0.3">
      <c r="A1986" s="86" t="str">
        <f t="shared" ref="A1986:A2049" si="31">_xlfn.CONCAT(C1986,D1986,E1986)</f>
        <v>SDGbaseTra_RurAS_UacombiQINVXcprnt</v>
      </c>
      <c r="B1986" s="2" t="s">
        <v>222</v>
      </c>
      <c r="C1986" s="4" t="s">
        <v>234</v>
      </c>
      <c r="D1986" s="7" t="s">
        <v>101</v>
      </c>
      <c r="E1986" t="s">
        <v>104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</row>
    <row r="1987" spans="1:37" x14ac:dyDescent="0.3">
      <c r="A1987" s="86" t="str">
        <f t="shared" si="31"/>
        <v>SDGbaseTra_RurAS_UacombiQINVXcrubb</v>
      </c>
      <c r="B1987" s="2" t="s">
        <v>222</v>
      </c>
      <c r="C1987" s="4" t="s">
        <v>234</v>
      </c>
      <c r="D1987" s="7" t="s">
        <v>101</v>
      </c>
      <c r="E1987" t="s">
        <v>105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0.01</v>
      </c>
      <c r="P1987">
        <v>0.01</v>
      </c>
      <c r="Q1987">
        <v>0.01</v>
      </c>
      <c r="R1987">
        <v>0.01</v>
      </c>
      <c r="S1987">
        <v>0.01</v>
      </c>
      <c r="T1987">
        <v>0.01</v>
      </c>
      <c r="U1987">
        <v>0.01</v>
      </c>
      <c r="V1987">
        <v>0.01</v>
      </c>
      <c r="W1987">
        <v>0.01</v>
      </c>
      <c r="X1987">
        <v>0.01</v>
      </c>
      <c r="Y1987">
        <v>0.01</v>
      </c>
      <c r="Z1987">
        <v>0.01</v>
      </c>
      <c r="AA1987">
        <v>0.01</v>
      </c>
      <c r="AB1987">
        <v>0.01</v>
      </c>
      <c r="AC1987">
        <v>0.01</v>
      </c>
      <c r="AD1987">
        <v>0.01</v>
      </c>
      <c r="AE1987">
        <v>0.01</v>
      </c>
      <c r="AF1987">
        <v>0.01</v>
      </c>
      <c r="AG1987">
        <v>0.01</v>
      </c>
      <c r="AH1987">
        <v>0.01</v>
      </c>
      <c r="AI1987">
        <v>0.01</v>
      </c>
      <c r="AJ1987">
        <v>0.01</v>
      </c>
      <c r="AK1987">
        <v>0.01</v>
      </c>
    </row>
    <row r="1988" spans="1:37" x14ac:dyDescent="0.3">
      <c r="A1988" s="86" t="str">
        <f t="shared" si="31"/>
        <v>SDGbaseTra_RurAS_UacombiQINVXcplas</v>
      </c>
      <c r="B1988" s="2" t="s">
        <v>222</v>
      </c>
      <c r="C1988" s="4" t="s">
        <v>234</v>
      </c>
      <c r="D1988" s="7" t="s">
        <v>101</v>
      </c>
      <c r="E1988" t="s">
        <v>106</v>
      </c>
      <c r="F1988">
        <v>0.01</v>
      </c>
      <c r="G1988">
        <v>0.01</v>
      </c>
      <c r="H1988">
        <v>0.01</v>
      </c>
      <c r="I1988">
        <v>0.01</v>
      </c>
      <c r="J1988">
        <v>0.01</v>
      </c>
      <c r="K1988">
        <v>0.01</v>
      </c>
      <c r="L1988">
        <v>0.01</v>
      </c>
      <c r="M1988">
        <v>0.01</v>
      </c>
      <c r="N1988">
        <v>0.01</v>
      </c>
      <c r="O1988">
        <v>0.01</v>
      </c>
      <c r="P1988">
        <v>0.01</v>
      </c>
      <c r="Q1988">
        <v>0.01</v>
      </c>
      <c r="R1988">
        <v>0.01</v>
      </c>
      <c r="S1988">
        <v>0.01</v>
      </c>
      <c r="T1988">
        <v>0.01</v>
      </c>
      <c r="U1988">
        <v>0.01</v>
      </c>
      <c r="V1988">
        <v>0.01</v>
      </c>
      <c r="W1988">
        <v>0.01</v>
      </c>
      <c r="X1988">
        <v>0.01</v>
      </c>
      <c r="Y1988">
        <v>0.01</v>
      </c>
      <c r="Z1988">
        <v>0.01</v>
      </c>
      <c r="AA1988">
        <v>0.02</v>
      </c>
      <c r="AB1988">
        <v>0.02</v>
      </c>
      <c r="AC1988">
        <v>0.02</v>
      </c>
      <c r="AD1988">
        <v>0.02</v>
      </c>
      <c r="AE1988">
        <v>0.02</v>
      </c>
      <c r="AF1988">
        <v>0.02</v>
      </c>
      <c r="AG1988">
        <v>0.02</v>
      </c>
      <c r="AH1988">
        <v>0.02</v>
      </c>
      <c r="AI1988">
        <v>0.02</v>
      </c>
      <c r="AJ1988">
        <v>0.02</v>
      </c>
      <c r="AK1988">
        <v>0.02</v>
      </c>
    </row>
    <row r="1989" spans="1:37" x14ac:dyDescent="0.3">
      <c r="A1989" s="86" t="str">
        <f t="shared" si="31"/>
        <v>SDGbaseTra_RurAS_UacombiQINVXcnmet</v>
      </c>
      <c r="B1989" s="2" t="s">
        <v>222</v>
      </c>
      <c r="C1989" s="4" t="s">
        <v>234</v>
      </c>
      <c r="D1989" s="7" t="s">
        <v>101</v>
      </c>
      <c r="E1989" t="s">
        <v>107</v>
      </c>
      <c r="F1989">
        <v>0.02</v>
      </c>
      <c r="G1989">
        <v>0.02</v>
      </c>
      <c r="H1989">
        <v>0.02</v>
      </c>
      <c r="I1989">
        <v>0.02</v>
      </c>
      <c r="J1989">
        <v>0.02</v>
      </c>
      <c r="K1989">
        <v>0.02</v>
      </c>
      <c r="L1989">
        <v>0.02</v>
      </c>
      <c r="M1989">
        <v>0.02</v>
      </c>
      <c r="N1989">
        <v>0.02</v>
      </c>
      <c r="O1989">
        <v>0.02</v>
      </c>
      <c r="P1989">
        <v>0.02</v>
      </c>
      <c r="Q1989">
        <v>0.03</v>
      </c>
      <c r="R1989">
        <v>0.03</v>
      </c>
      <c r="S1989">
        <v>0.03</v>
      </c>
      <c r="T1989">
        <v>0.03</v>
      </c>
      <c r="U1989">
        <v>0.03</v>
      </c>
      <c r="V1989">
        <v>0.03</v>
      </c>
      <c r="W1989">
        <v>0.03</v>
      </c>
      <c r="X1989">
        <v>0.03</v>
      </c>
      <c r="Y1989">
        <v>0.03</v>
      </c>
      <c r="Z1989">
        <v>0.03</v>
      </c>
      <c r="AA1989">
        <v>0.03</v>
      </c>
      <c r="AB1989">
        <v>0.03</v>
      </c>
      <c r="AC1989">
        <v>0.04</v>
      </c>
      <c r="AD1989">
        <v>0.04</v>
      </c>
      <c r="AE1989">
        <v>0.04</v>
      </c>
      <c r="AF1989">
        <v>0.04</v>
      </c>
      <c r="AG1989">
        <v>0.04</v>
      </c>
      <c r="AH1989">
        <v>0.04</v>
      </c>
      <c r="AI1989">
        <v>0.04</v>
      </c>
      <c r="AJ1989">
        <v>0.04</v>
      </c>
      <c r="AK1989">
        <v>0.04</v>
      </c>
    </row>
    <row r="1990" spans="1:37" x14ac:dyDescent="0.3">
      <c r="A1990" s="86" t="str">
        <f t="shared" si="31"/>
        <v>SDGbaseTra_RurAS_UacombiQINVXcnfrm</v>
      </c>
      <c r="B1990" s="2" t="s">
        <v>222</v>
      </c>
      <c r="C1990" s="4" t="s">
        <v>234</v>
      </c>
      <c r="D1990" s="7" t="s">
        <v>101</v>
      </c>
      <c r="E1990" t="s">
        <v>108</v>
      </c>
      <c r="F1990">
        <v>1.27</v>
      </c>
      <c r="G1990">
        <v>1.1499999999999999</v>
      </c>
      <c r="H1990">
        <v>1.19</v>
      </c>
      <c r="I1990">
        <v>1.25</v>
      </c>
      <c r="J1990">
        <v>1.27</v>
      </c>
      <c r="K1990">
        <v>1.29</v>
      </c>
      <c r="L1990">
        <v>1.32</v>
      </c>
      <c r="M1990">
        <v>1.36</v>
      </c>
      <c r="N1990">
        <v>1.4</v>
      </c>
      <c r="O1990">
        <v>1.44</v>
      </c>
      <c r="P1990">
        <v>1.48</v>
      </c>
      <c r="Q1990">
        <v>1.52</v>
      </c>
      <c r="R1990">
        <v>1.53</v>
      </c>
      <c r="S1990">
        <v>1.58</v>
      </c>
      <c r="T1990">
        <v>1.63</v>
      </c>
      <c r="U1990">
        <v>1.68</v>
      </c>
      <c r="V1990">
        <v>1.74</v>
      </c>
      <c r="W1990">
        <v>1.8</v>
      </c>
      <c r="X1990">
        <v>1.86</v>
      </c>
      <c r="Y1990">
        <v>1.91</v>
      </c>
      <c r="Z1990">
        <v>1.97</v>
      </c>
      <c r="AA1990">
        <v>2.0299999999999998</v>
      </c>
      <c r="AB1990">
        <v>2.08</v>
      </c>
      <c r="AC1990">
        <v>2.13</v>
      </c>
      <c r="AD1990">
        <v>2.19</v>
      </c>
      <c r="AE1990">
        <v>2.2599999999999998</v>
      </c>
      <c r="AF1990">
        <v>2.3199999999999998</v>
      </c>
      <c r="AG1990">
        <v>2.39</v>
      </c>
      <c r="AH1990">
        <v>2.38</v>
      </c>
      <c r="AI1990">
        <v>2.37</v>
      </c>
      <c r="AJ1990">
        <v>2.36</v>
      </c>
      <c r="AK1990">
        <v>2.34</v>
      </c>
    </row>
    <row r="1991" spans="1:37" x14ac:dyDescent="0.3">
      <c r="A1991" s="86" t="str">
        <f t="shared" si="31"/>
        <v>SDGbaseTra_RurAS_UacombiQINVXcmetp</v>
      </c>
      <c r="B1991" s="2" t="s">
        <v>222</v>
      </c>
      <c r="C1991" s="4" t="s">
        <v>234</v>
      </c>
      <c r="D1991" s="7" t="s">
        <v>101</v>
      </c>
      <c r="E1991" t="s">
        <v>109</v>
      </c>
      <c r="F1991">
        <v>2.2400000000000002</v>
      </c>
      <c r="G1991">
        <v>2.04</v>
      </c>
      <c r="H1991">
        <v>2.1</v>
      </c>
      <c r="I1991">
        <v>2.21</v>
      </c>
      <c r="J1991">
        <v>2.25</v>
      </c>
      <c r="K1991">
        <v>2.29</v>
      </c>
      <c r="L1991">
        <v>2.34</v>
      </c>
      <c r="M1991">
        <v>2.41</v>
      </c>
      <c r="N1991">
        <v>2.4700000000000002</v>
      </c>
      <c r="O1991">
        <v>2.5499999999999998</v>
      </c>
      <c r="P1991">
        <v>2.63</v>
      </c>
      <c r="Q1991">
        <v>2.7</v>
      </c>
      <c r="R1991">
        <v>2.71</v>
      </c>
      <c r="S1991">
        <v>2.79</v>
      </c>
      <c r="T1991">
        <v>2.88</v>
      </c>
      <c r="U1991">
        <v>2.98</v>
      </c>
      <c r="V1991">
        <v>3.09</v>
      </c>
      <c r="W1991">
        <v>3.2</v>
      </c>
      <c r="X1991">
        <v>3.29</v>
      </c>
      <c r="Y1991">
        <v>3.39</v>
      </c>
      <c r="Z1991">
        <v>3.5</v>
      </c>
      <c r="AA1991">
        <v>3.6</v>
      </c>
      <c r="AB1991">
        <v>3.68</v>
      </c>
      <c r="AC1991">
        <v>3.77</v>
      </c>
      <c r="AD1991">
        <v>3.88</v>
      </c>
      <c r="AE1991">
        <v>4</v>
      </c>
      <c r="AF1991">
        <v>4.12</v>
      </c>
      <c r="AG1991">
        <v>4.24</v>
      </c>
      <c r="AH1991">
        <v>4.22</v>
      </c>
      <c r="AI1991">
        <v>4.1900000000000004</v>
      </c>
      <c r="AJ1991">
        <v>4.17</v>
      </c>
      <c r="AK1991">
        <v>4.1500000000000004</v>
      </c>
    </row>
    <row r="1992" spans="1:37" x14ac:dyDescent="0.3">
      <c r="A1992" s="86" t="str">
        <f t="shared" si="31"/>
        <v>SDGbaseTra_RurAS_UacombiQINVXcmach</v>
      </c>
      <c r="B1992" s="2" t="s">
        <v>222</v>
      </c>
      <c r="C1992" s="4" t="s">
        <v>234</v>
      </c>
      <c r="D1992" s="7" t="s">
        <v>101</v>
      </c>
      <c r="E1992" t="s">
        <v>110</v>
      </c>
      <c r="F1992">
        <v>141.12</v>
      </c>
      <c r="G1992">
        <v>128.46</v>
      </c>
      <c r="H1992">
        <v>132.27000000000001</v>
      </c>
      <c r="I1992">
        <v>138.72</v>
      </c>
      <c r="J1992">
        <v>141.25</v>
      </c>
      <c r="K1992">
        <v>144.13</v>
      </c>
      <c r="L1992">
        <v>147.6</v>
      </c>
      <c r="M1992">
        <v>151.54</v>
      </c>
      <c r="N1992">
        <v>155.68</v>
      </c>
      <c r="O1992">
        <v>160.86000000000001</v>
      </c>
      <c r="P1992">
        <v>165.64</v>
      </c>
      <c r="Q1992">
        <v>170.19</v>
      </c>
      <c r="R1992">
        <v>170.7</v>
      </c>
      <c r="S1992">
        <v>176.05</v>
      </c>
      <c r="T1992">
        <v>181.71</v>
      </c>
      <c r="U1992">
        <v>188.26</v>
      </c>
      <c r="V1992">
        <v>195.06</v>
      </c>
      <c r="W1992">
        <v>201.76</v>
      </c>
      <c r="X1992">
        <v>207.92</v>
      </c>
      <c r="Y1992">
        <v>214.2</v>
      </c>
      <c r="Z1992">
        <v>220.85</v>
      </c>
      <c r="AA1992">
        <v>227.3</v>
      </c>
      <c r="AB1992">
        <v>232.94</v>
      </c>
      <c r="AC1992">
        <v>238.67</v>
      </c>
      <c r="AD1992">
        <v>245.42</v>
      </c>
      <c r="AE1992">
        <v>252.74</v>
      </c>
      <c r="AF1992">
        <v>260.45</v>
      </c>
      <c r="AG1992">
        <v>268.02</v>
      </c>
      <c r="AH1992">
        <v>267.05</v>
      </c>
      <c r="AI1992">
        <v>265.10000000000002</v>
      </c>
      <c r="AJ1992">
        <v>264.05</v>
      </c>
      <c r="AK1992">
        <v>262.51</v>
      </c>
    </row>
    <row r="1993" spans="1:37" x14ac:dyDescent="0.3">
      <c r="A1993" s="86" t="str">
        <f t="shared" si="31"/>
        <v>SDGbaseTra_RurAS_UacombiQINVXcemch</v>
      </c>
      <c r="B1993" s="2" t="s">
        <v>222</v>
      </c>
      <c r="C1993" s="4" t="s">
        <v>234</v>
      </c>
      <c r="D1993" s="7" t="s">
        <v>101</v>
      </c>
      <c r="E1993" t="s">
        <v>111</v>
      </c>
      <c r="F1993">
        <v>59.86</v>
      </c>
      <c r="G1993">
        <v>54.49</v>
      </c>
      <c r="H1993">
        <v>56.11</v>
      </c>
      <c r="I1993">
        <v>58.84</v>
      </c>
      <c r="J1993">
        <v>59.91</v>
      </c>
      <c r="K1993">
        <v>61.14</v>
      </c>
      <c r="L1993">
        <v>62.61</v>
      </c>
      <c r="M1993">
        <v>64.28</v>
      </c>
      <c r="N1993">
        <v>66.03</v>
      </c>
      <c r="O1993">
        <v>68.23</v>
      </c>
      <c r="P1993">
        <v>70.260000000000005</v>
      </c>
      <c r="Q1993">
        <v>72.19</v>
      </c>
      <c r="R1993">
        <v>72.41</v>
      </c>
      <c r="S1993">
        <v>74.680000000000007</v>
      </c>
      <c r="T1993">
        <v>77.08</v>
      </c>
      <c r="U1993">
        <v>79.86</v>
      </c>
      <c r="V1993">
        <v>82.74</v>
      </c>
      <c r="W1993">
        <v>85.58</v>
      </c>
      <c r="X1993">
        <v>88.19</v>
      </c>
      <c r="Y1993">
        <v>90.86</v>
      </c>
      <c r="Z1993">
        <v>93.68</v>
      </c>
      <c r="AA1993">
        <v>96.41</v>
      </c>
      <c r="AB1993">
        <v>98.81</v>
      </c>
      <c r="AC1993">
        <v>101.24</v>
      </c>
      <c r="AD1993">
        <v>104.1</v>
      </c>
      <c r="AE1993">
        <v>107.21</v>
      </c>
      <c r="AF1993">
        <v>110.48</v>
      </c>
      <c r="AG1993">
        <v>113.68</v>
      </c>
      <c r="AH1993">
        <v>113.28</v>
      </c>
      <c r="AI1993">
        <v>112.45</v>
      </c>
      <c r="AJ1993">
        <v>112</v>
      </c>
      <c r="AK1993">
        <v>111.35</v>
      </c>
    </row>
    <row r="1994" spans="1:37" x14ac:dyDescent="0.3">
      <c r="A1994" s="86" t="str">
        <f t="shared" si="31"/>
        <v>SDGbaseTra_RurAS_UacombiQINVXcsequ</v>
      </c>
      <c r="B1994" s="2" t="s">
        <v>222</v>
      </c>
      <c r="C1994" s="4" t="s">
        <v>234</v>
      </c>
      <c r="D1994" s="7" t="s">
        <v>101</v>
      </c>
      <c r="E1994" t="s">
        <v>112</v>
      </c>
      <c r="F1994">
        <v>30.11</v>
      </c>
      <c r="G1994">
        <v>27.44</v>
      </c>
      <c r="H1994">
        <v>28.24</v>
      </c>
      <c r="I1994">
        <v>29.6</v>
      </c>
      <c r="J1994">
        <v>30.13</v>
      </c>
      <c r="K1994">
        <v>30.74</v>
      </c>
      <c r="L1994">
        <v>31.47</v>
      </c>
      <c r="M1994">
        <v>32.299999999999997</v>
      </c>
      <c r="N1994">
        <v>33.18</v>
      </c>
      <c r="O1994">
        <v>34.270000000000003</v>
      </c>
      <c r="P1994">
        <v>35.28</v>
      </c>
      <c r="Q1994">
        <v>36.229999999999997</v>
      </c>
      <c r="R1994">
        <v>36.340000000000003</v>
      </c>
      <c r="S1994">
        <v>37.47</v>
      </c>
      <c r="T1994">
        <v>38.659999999999997</v>
      </c>
      <c r="U1994">
        <v>40.04</v>
      </c>
      <c r="V1994">
        <v>41.48</v>
      </c>
      <c r="W1994">
        <v>42.89</v>
      </c>
      <c r="X1994">
        <v>44.19</v>
      </c>
      <c r="Y1994">
        <v>45.51</v>
      </c>
      <c r="Z1994">
        <v>46.91</v>
      </c>
      <c r="AA1994">
        <v>48.27</v>
      </c>
      <c r="AB1994">
        <v>49.46</v>
      </c>
      <c r="AC1994">
        <v>50.67</v>
      </c>
      <c r="AD1994">
        <v>52.09</v>
      </c>
      <c r="AE1994">
        <v>53.63</v>
      </c>
      <c r="AF1994">
        <v>55.26</v>
      </c>
      <c r="AG1994">
        <v>56.85</v>
      </c>
      <c r="AH1994">
        <v>56.65</v>
      </c>
      <c r="AI1994">
        <v>56.24</v>
      </c>
      <c r="AJ1994">
        <v>56.02</v>
      </c>
      <c r="AK1994">
        <v>55.69</v>
      </c>
    </row>
    <row r="1995" spans="1:37" x14ac:dyDescent="0.3">
      <c r="A1995" s="86" t="str">
        <f t="shared" si="31"/>
        <v>SDGbaseTra_RurAS_UacombiQINVXcvehi</v>
      </c>
      <c r="B1995" s="2" t="s">
        <v>222</v>
      </c>
      <c r="C1995" s="4" t="s">
        <v>234</v>
      </c>
      <c r="D1995" s="7" t="s">
        <v>101</v>
      </c>
      <c r="E1995" t="s">
        <v>113</v>
      </c>
      <c r="F1995">
        <v>91.08</v>
      </c>
      <c r="G1995">
        <v>83.01</v>
      </c>
      <c r="H1995">
        <v>85.44</v>
      </c>
      <c r="I1995">
        <v>89.56</v>
      </c>
      <c r="J1995">
        <v>91.17</v>
      </c>
      <c r="K1995">
        <v>93</v>
      </c>
      <c r="L1995">
        <v>95.22</v>
      </c>
      <c r="M1995">
        <v>97.73</v>
      </c>
      <c r="N1995">
        <v>100.37</v>
      </c>
      <c r="O1995">
        <v>103.67</v>
      </c>
      <c r="P1995">
        <v>106.72</v>
      </c>
      <c r="Q1995">
        <v>109.62</v>
      </c>
      <c r="R1995">
        <v>109.95</v>
      </c>
      <c r="S1995">
        <v>113.36</v>
      </c>
      <c r="T1995">
        <v>116.97</v>
      </c>
      <c r="U1995">
        <v>121.15</v>
      </c>
      <c r="V1995">
        <v>125.48</v>
      </c>
      <c r="W1995">
        <v>129.75</v>
      </c>
      <c r="X1995">
        <v>133.68</v>
      </c>
      <c r="Y1995">
        <v>137.68</v>
      </c>
      <c r="Z1995">
        <v>141.91999999999999</v>
      </c>
      <c r="AA1995">
        <v>146.04</v>
      </c>
      <c r="AB1995">
        <v>149.63999999999999</v>
      </c>
      <c r="AC1995">
        <v>153.29</v>
      </c>
      <c r="AD1995">
        <v>157.59</v>
      </c>
      <c r="AE1995">
        <v>162.26</v>
      </c>
      <c r="AF1995">
        <v>167.18</v>
      </c>
      <c r="AG1995">
        <v>172</v>
      </c>
      <c r="AH1995">
        <v>171.39</v>
      </c>
      <c r="AI1995">
        <v>170.14</v>
      </c>
      <c r="AJ1995">
        <v>169.47</v>
      </c>
      <c r="AK1995">
        <v>168.49</v>
      </c>
    </row>
    <row r="1996" spans="1:37" x14ac:dyDescent="0.3">
      <c r="A1996" s="86" t="str">
        <f t="shared" si="31"/>
        <v>SDGbaseTra_RurAS_UacombiQINVXctequ</v>
      </c>
      <c r="B1996" s="2" t="s">
        <v>222</v>
      </c>
      <c r="C1996" s="4" t="s">
        <v>234</v>
      </c>
      <c r="D1996" s="7" t="s">
        <v>101</v>
      </c>
      <c r="E1996" t="s">
        <v>114</v>
      </c>
      <c r="F1996">
        <v>10.77</v>
      </c>
      <c r="G1996">
        <v>9.81</v>
      </c>
      <c r="H1996">
        <v>10.1</v>
      </c>
      <c r="I1996">
        <v>10.59</v>
      </c>
      <c r="J1996">
        <v>10.78</v>
      </c>
      <c r="K1996">
        <v>11</v>
      </c>
      <c r="L1996">
        <v>11.26</v>
      </c>
      <c r="M1996">
        <v>11.55</v>
      </c>
      <c r="N1996">
        <v>11.87</v>
      </c>
      <c r="O1996">
        <v>12.26</v>
      </c>
      <c r="P1996">
        <v>12.62</v>
      </c>
      <c r="Q1996">
        <v>12.96</v>
      </c>
      <c r="R1996">
        <v>13</v>
      </c>
      <c r="S1996">
        <v>13.4</v>
      </c>
      <c r="T1996">
        <v>13.83</v>
      </c>
      <c r="U1996">
        <v>14.32</v>
      </c>
      <c r="V1996">
        <v>14.84</v>
      </c>
      <c r="W1996">
        <v>15.34</v>
      </c>
      <c r="X1996">
        <v>15.81</v>
      </c>
      <c r="Y1996">
        <v>16.28</v>
      </c>
      <c r="Z1996">
        <v>16.78</v>
      </c>
      <c r="AA1996">
        <v>17.27</v>
      </c>
      <c r="AB1996">
        <v>17.690000000000001</v>
      </c>
      <c r="AC1996">
        <v>18.12</v>
      </c>
      <c r="AD1996">
        <v>18.63</v>
      </c>
      <c r="AE1996">
        <v>19.18</v>
      </c>
      <c r="AF1996">
        <v>19.77</v>
      </c>
      <c r="AG1996">
        <v>20.34</v>
      </c>
      <c r="AH1996">
        <v>20.260000000000002</v>
      </c>
      <c r="AI1996">
        <v>20.12</v>
      </c>
      <c r="AJ1996">
        <v>20.04</v>
      </c>
      <c r="AK1996">
        <v>19.920000000000002</v>
      </c>
    </row>
    <row r="1997" spans="1:37" x14ac:dyDescent="0.3">
      <c r="A1997" s="86" t="str">
        <f t="shared" si="31"/>
        <v>SDGbaseTra_RurAS_UacombiQINVXcfurn</v>
      </c>
      <c r="B1997" s="2" t="s">
        <v>222</v>
      </c>
      <c r="C1997" s="4" t="s">
        <v>234</v>
      </c>
      <c r="D1997" s="7" t="s">
        <v>101</v>
      </c>
      <c r="E1997" t="s">
        <v>115</v>
      </c>
      <c r="F1997">
        <v>21.77</v>
      </c>
      <c r="G1997">
        <v>19.84</v>
      </c>
      <c r="H1997">
        <v>20.420000000000002</v>
      </c>
      <c r="I1997">
        <v>21.41</v>
      </c>
      <c r="J1997">
        <v>21.79</v>
      </c>
      <c r="K1997">
        <v>22.23</v>
      </c>
      <c r="L1997">
        <v>22.76</v>
      </c>
      <c r="M1997">
        <v>23.36</v>
      </c>
      <c r="N1997">
        <v>23.99</v>
      </c>
      <c r="O1997">
        <v>24.78</v>
      </c>
      <c r="P1997">
        <v>25.51</v>
      </c>
      <c r="Q1997">
        <v>26.2</v>
      </c>
      <c r="R1997">
        <v>26.28</v>
      </c>
      <c r="S1997">
        <v>27.09</v>
      </c>
      <c r="T1997">
        <v>27.96</v>
      </c>
      <c r="U1997">
        <v>28.96</v>
      </c>
      <c r="V1997">
        <v>29.99</v>
      </c>
      <c r="W1997">
        <v>31.01</v>
      </c>
      <c r="X1997">
        <v>31.95</v>
      </c>
      <c r="Y1997">
        <v>32.909999999999997</v>
      </c>
      <c r="Z1997">
        <v>33.92</v>
      </c>
      <c r="AA1997">
        <v>34.9</v>
      </c>
      <c r="AB1997">
        <v>35.76</v>
      </c>
      <c r="AC1997">
        <v>36.64</v>
      </c>
      <c r="AD1997">
        <v>37.67</v>
      </c>
      <c r="AE1997">
        <v>38.78</v>
      </c>
      <c r="AF1997">
        <v>39.96</v>
      </c>
      <c r="AG1997">
        <v>41.11</v>
      </c>
      <c r="AH1997">
        <v>40.96</v>
      </c>
      <c r="AI1997">
        <v>40.67</v>
      </c>
      <c r="AJ1997">
        <v>40.51</v>
      </c>
      <c r="AK1997">
        <v>40.270000000000003</v>
      </c>
    </row>
    <row r="1998" spans="1:37" x14ac:dyDescent="0.3">
      <c r="A1998" s="86" t="str">
        <f t="shared" si="31"/>
        <v>SDGbaseTra_RurAS_UacombiQINVXcoman</v>
      </c>
      <c r="B1998" s="2" t="s">
        <v>222</v>
      </c>
      <c r="C1998" s="4" t="s">
        <v>234</v>
      </c>
      <c r="D1998" s="7" t="s">
        <v>101</v>
      </c>
      <c r="E1998" t="s">
        <v>116</v>
      </c>
      <c r="F1998">
        <v>1.45</v>
      </c>
      <c r="G1998">
        <v>1.33</v>
      </c>
      <c r="H1998">
        <v>1.36</v>
      </c>
      <c r="I1998">
        <v>1.43</v>
      </c>
      <c r="J1998">
        <v>1.46</v>
      </c>
      <c r="K1998">
        <v>1.49</v>
      </c>
      <c r="L1998">
        <v>1.52</v>
      </c>
      <c r="M1998">
        <v>1.56</v>
      </c>
      <c r="N1998">
        <v>1.6</v>
      </c>
      <c r="O1998">
        <v>1.66</v>
      </c>
      <c r="P1998">
        <v>1.7</v>
      </c>
      <c r="Q1998">
        <v>1.75</v>
      </c>
      <c r="R1998">
        <v>1.76</v>
      </c>
      <c r="S1998">
        <v>1.81</v>
      </c>
      <c r="T1998">
        <v>1.87</v>
      </c>
      <c r="U1998">
        <v>1.93</v>
      </c>
      <c r="V1998">
        <v>2</v>
      </c>
      <c r="W1998">
        <v>2.0699999999999998</v>
      </c>
      <c r="X1998">
        <v>2.14</v>
      </c>
      <c r="Y1998">
        <v>2.2000000000000002</v>
      </c>
      <c r="Z1998">
        <v>2.27</v>
      </c>
      <c r="AA1998">
        <v>2.33</v>
      </c>
      <c r="AB1998">
        <v>2.39</v>
      </c>
      <c r="AC1998">
        <v>2.4500000000000002</v>
      </c>
      <c r="AD1998">
        <v>2.52</v>
      </c>
      <c r="AE1998">
        <v>2.59</v>
      </c>
      <c r="AF1998">
        <v>2.67</v>
      </c>
      <c r="AG1998">
        <v>2.75</v>
      </c>
      <c r="AH1998">
        <v>2.74</v>
      </c>
      <c r="AI1998">
        <v>2.72</v>
      </c>
      <c r="AJ1998">
        <v>2.71</v>
      </c>
      <c r="AK1998">
        <v>2.69</v>
      </c>
    </row>
    <row r="1999" spans="1:37" x14ac:dyDescent="0.3">
      <c r="A1999" s="86" t="str">
        <f t="shared" si="31"/>
        <v>SDGbaseTra_RurAS_UacombiQINVXccons</v>
      </c>
      <c r="B1999" s="2" t="s">
        <v>222</v>
      </c>
      <c r="C1999" s="4" t="s">
        <v>234</v>
      </c>
      <c r="D1999" s="7" t="s">
        <v>101</v>
      </c>
      <c r="E1999" t="s">
        <v>117</v>
      </c>
      <c r="F1999">
        <v>405.25</v>
      </c>
      <c r="G1999">
        <v>369.33</v>
      </c>
      <c r="H1999">
        <v>380.17</v>
      </c>
      <c r="I1999">
        <v>398.47</v>
      </c>
      <c r="J1999">
        <v>405.63</v>
      </c>
      <c r="K1999">
        <v>413.8</v>
      </c>
      <c r="L1999">
        <v>423.65</v>
      </c>
      <c r="M1999">
        <v>434.81</v>
      </c>
      <c r="N1999">
        <v>446.56</v>
      </c>
      <c r="O1999">
        <v>461.27</v>
      </c>
      <c r="P1999">
        <v>474.84</v>
      </c>
      <c r="Q1999">
        <v>487.73</v>
      </c>
      <c r="R1999">
        <v>489.2</v>
      </c>
      <c r="S1999">
        <v>504.36</v>
      </c>
      <c r="T1999">
        <v>520.42999999999995</v>
      </c>
      <c r="U1999">
        <v>539.02</v>
      </c>
      <c r="V1999">
        <v>558.29999999999995</v>
      </c>
      <c r="W1999">
        <v>577.30999999999995</v>
      </c>
      <c r="X1999">
        <v>594.78</v>
      </c>
      <c r="Y1999">
        <v>612.59</v>
      </c>
      <c r="Z1999">
        <v>631.46</v>
      </c>
      <c r="AA1999">
        <v>649.76</v>
      </c>
      <c r="AB1999">
        <v>665.77</v>
      </c>
      <c r="AC1999">
        <v>682.03</v>
      </c>
      <c r="AD1999">
        <v>701.17</v>
      </c>
      <c r="AE1999">
        <v>721.94</v>
      </c>
      <c r="AF1999">
        <v>743.81</v>
      </c>
      <c r="AG1999">
        <v>765.28</v>
      </c>
      <c r="AH1999">
        <v>762.55</v>
      </c>
      <c r="AI1999">
        <v>757.02</v>
      </c>
      <c r="AJ1999">
        <v>754.02</v>
      </c>
      <c r="AK1999">
        <v>749.67</v>
      </c>
    </row>
    <row r="2000" spans="1:37" x14ac:dyDescent="0.3">
      <c r="A2000" s="86" t="str">
        <f t="shared" si="31"/>
        <v>SDGbaseTra_RurAS_UacombiQINVXcbsrv</v>
      </c>
      <c r="B2000" s="2" t="s">
        <v>222</v>
      </c>
      <c r="C2000" s="4" t="s">
        <v>234</v>
      </c>
      <c r="D2000" s="7" t="s">
        <v>101</v>
      </c>
      <c r="E2000" t="s">
        <v>118</v>
      </c>
      <c r="F2000">
        <v>61.78</v>
      </c>
      <c r="G2000">
        <v>56.3</v>
      </c>
      <c r="H2000">
        <v>57.95</v>
      </c>
      <c r="I2000">
        <v>60.74</v>
      </c>
      <c r="J2000">
        <v>61.84</v>
      </c>
      <c r="K2000">
        <v>63.08</v>
      </c>
      <c r="L2000">
        <v>64.58</v>
      </c>
      <c r="M2000">
        <v>66.28</v>
      </c>
      <c r="N2000">
        <v>68.08</v>
      </c>
      <c r="O2000">
        <v>70.319999999999993</v>
      </c>
      <c r="P2000">
        <v>72.39</v>
      </c>
      <c r="Q2000">
        <v>74.349999999999994</v>
      </c>
      <c r="R2000">
        <v>74.58</v>
      </c>
      <c r="S2000">
        <v>76.89</v>
      </c>
      <c r="T2000">
        <v>79.34</v>
      </c>
      <c r="U2000">
        <v>82.17</v>
      </c>
      <c r="V2000">
        <v>85.11</v>
      </c>
      <c r="W2000">
        <v>88.01</v>
      </c>
      <c r="X2000">
        <v>90.67</v>
      </c>
      <c r="Y2000">
        <v>93.39</v>
      </c>
      <c r="Z2000">
        <v>96.26</v>
      </c>
      <c r="AA2000">
        <v>99.05</v>
      </c>
      <c r="AB2000">
        <v>101.49</v>
      </c>
      <c r="AC2000">
        <v>103.97</v>
      </c>
      <c r="AD2000">
        <v>106.89</v>
      </c>
      <c r="AE2000">
        <v>110.06</v>
      </c>
      <c r="AF2000">
        <v>113.39</v>
      </c>
      <c r="AG2000">
        <v>116.66</v>
      </c>
      <c r="AH2000">
        <v>116.25</v>
      </c>
      <c r="AI2000">
        <v>115.4</v>
      </c>
      <c r="AJ2000">
        <v>114.95</v>
      </c>
      <c r="AK2000">
        <v>114.28</v>
      </c>
    </row>
    <row r="2001" spans="1:37" x14ac:dyDescent="0.3">
      <c r="A2001" s="86" t="str">
        <f t="shared" si="31"/>
        <v>SDGbaseTra_RurAS_UacombiQINVXcimpt</v>
      </c>
      <c r="B2001" s="2" t="s">
        <v>222</v>
      </c>
      <c r="C2001" s="4" t="s">
        <v>234</v>
      </c>
      <c r="D2001" s="7" t="s">
        <v>101</v>
      </c>
      <c r="E2001" t="s">
        <v>119</v>
      </c>
      <c r="F2001">
        <v>2.82</v>
      </c>
      <c r="G2001">
        <v>2.82</v>
      </c>
      <c r="H2001">
        <v>2.82</v>
      </c>
      <c r="I2001">
        <v>2.82</v>
      </c>
      <c r="J2001">
        <v>2.82</v>
      </c>
      <c r="K2001">
        <v>2.82</v>
      </c>
      <c r="L2001">
        <v>2.82</v>
      </c>
      <c r="M2001">
        <v>2.82</v>
      </c>
      <c r="N2001">
        <v>2.82</v>
      </c>
      <c r="O2001">
        <v>2.82</v>
      </c>
      <c r="P2001">
        <v>2.82</v>
      </c>
      <c r="Q2001">
        <v>2.82</v>
      </c>
      <c r="R2001">
        <v>2.82</v>
      </c>
      <c r="S2001">
        <v>2.82</v>
      </c>
      <c r="T2001">
        <v>2.82</v>
      </c>
      <c r="U2001">
        <v>2.82</v>
      </c>
      <c r="V2001">
        <v>2.82</v>
      </c>
      <c r="W2001">
        <v>2.82</v>
      </c>
      <c r="X2001">
        <v>2.82</v>
      </c>
      <c r="Y2001">
        <v>2.82</v>
      </c>
      <c r="Z2001">
        <v>2.82</v>
      </c>
      <c r="AA2001">
        <v>2.82</v>
      </c>
      <c r="AB2001">
        <v>2.82</v>
      </c>
      <c r="AC2001">
        <v>2.82</v>
      </c>
      <c r="AD2001">
        <v>2.82</v>
      </c>
      <c r="AE2001">
        <v>2.82</v>
      </c>
      <c r="AF2001">
        <v>2.82</v>
      </c>
      <c r="AG2001">
        <v>2.82</v>
      </c>
      <c r="AH2001">
        <v>2.82</v>
      </c>
      <c r="AI2001">
        <v>2.82</v>
      </c>
      <c r="AJ2001">
        <v>2.82</v>
      </c>
      <c r="AK2001">
        <v>2.82</v>
      </c>
    </row>
    <row r="2002" spans="1:37" x14ac:dyDescent="0.3">
      <c r="A2002" s="86" t="str">
        <f t="shared" si="31"/>
        <v>SDGbaseTra_RurAS_UacombiPQXcawhe</v>
      </c>
      <c r="B2002" s="2" t="s">
        <v>222</v>
      </c>
      <c r="C2002" s="4" t="s">
        <v>234</v>
      </c>
      <c r="D2002" s="7" t="s">
        <v>120</v>
      </c>
      <c r="E2002" t="s">
        <v>121</v>
      </c>
      <c r="F2002">
        <v>1.05</v>
      </c>
      <c r="G2002">
        <v>1.06</v>
      </c>
      <c r="H2002">
        <v>1.06</v>
      </c>
      <c r="I2002">
        <v>1.06</v>
      </c>
      <c r="J2002">
        <v>1.06</v>
      </c>
      <c r="K2002">
        <v>1.06</v>
      </c>
      <c r="L2002">
        <v>1.06</v>
      </c>
      <c r="M2002">
        <v>1.06</v>
      </c>
      <c r="N2002">
        <v>1.06</v>
      </c>
      <c r="O2002">
        <v>1.0900000000000001</v>
      </c>
      <c r="P2002">
        <v>1.0900000000000001</v>
      </c>
      <c r="Q2002">
        <v>1.0900000000000001</v>
      </c>
      <c r="R2002">
        <v>1.0900000000000001</v>
      </c>
      <c r="S2002">
        <v>1.1000000000000001</v>
      </c>
      <c r="T2002">
        <v>1.1000000000000001</v>
      </c>
      <c r="U2002">
        <v>1.1000000000000001</v>
      </c>
      <c r="V2002">
        <v>1.1000000000000001</v>
      </c>
      <c r="W2002">
        <v>1.1000000000000001</v>
      </c>
      <c r="X2002">
        <v>1.1100000000000001</v>
      </c>
      <c r="Y2002">
        <v>1.1100000000000001</v>
      </c>
      <c r="Z2002">
        <v>1.1100000000000001</v>
      </c>
      <c r="AA2002">
        <v>1.1100000000000001</v>
      </c>
      <c r="AB2002">
        <v>1.1200000000000001</v>
      </c>
      <c r="AC2002">
        <v>1.1200000000000001</v>
      </c>
      <c r="AD2002">
        <v>1.1200000000000001</v>
      </c>
      <c r="AE2002">
        <v>1.1200000000000001</v>
      </c>
      <c r="AF2002">
        <v>1.1200000000000001</v>
      </c>
      <c r="AG2002">
        <v>1.1200000000000001</v>
      </c>
      <c r="AH2002">
        <v>1.1200000000000001</v>
      </c>
      <c r="AI2002">
        <v>1.1100000000000001</v>
      </c>
      <c r="AJ2002">
        <v>1.1100000000000001</v>
      </c>
      <c r="AK2002">
        <v>1.1000000000000001</v>
      </c>
    </row>
    <row r="2003" spans="1:37" x14ac:dyDescent="0.3">
      <c r="A2003" s="86" t="str">
        <f t="shared" si="31"/>
        <v>SDGbaseTra_RurAS_UacombiPQXcamai</v>
      </c>
      <c r="B2003" s="2" t="s">
        <v>222</v>
      </c>
      <c r="C2003" s="4" t="s">
        <v>234</v>
      </c>
      <c r="D2003" s="7" t="s">
        <v>120</v>
      </c>
      <c r="E2003" t="s">
        <v>122</v>
      </c>
      <c r="F2003">
        <v>1.1000000000000001</v>
      </c>
      <c r="G2003">
        <v>1.08</v>
      </c>
      <c r="H2003">
        <v>1.08</v>
      </c>
      <c r="I2003">
        <v>1.08</v>
      </c>
      <c r="J2003">
        <v>1.08</v>
      </c>
      <c r="K2003">
        <v>1.07</v>
      </c>
      <c r="L2003">
        <v>1.07</v>
      </c>
      <c r="M2003">
        <v>1.06</v>
      </c>
      <c r="N2003">
        <v>1.06</v>
      </c>
      <c r="O2003">
        <v>1.07</v>
      </c>
      <c r="P2003">
        <v>1.06</v>
      </c>
      <c r="Q2003">
        <v>1.05</v>
      </c>
      <c r="R2003">
        <v>1.06</v>
      </c>
      <c r="S2003">
        <v>1.06</v>
      </c>
      <c r="T2003">
        <v>1.05</v>
      </c>
      <c r="U2003">
        <v>1.05</v>
      </c>
      <c r="V2003">
        <v>1.05</v>
      </c>
      <c r="W2003">
        <v>1.04</v>
      </c>
      <c r="X2003">
        <v>1.04</v>
      </c>
      <c r="Y2003">
        <v>1.04</v>
      </c>
      <c r="Z2003">
        <v>1.03</v>
      </c>
      <c r="AA2003">
        <v>1.03</v>
      </c>
      <c r="AB2003">
        <v>1.03</v>
      </c>
      <c r="AC2003">
        <v>1.03</v>
      </c>
      <c r="AD2003">
        <v>1.03</v>
      </c>
      <c r="AE2003">
        <v>1.03</v>
      </c>
      <c r="AF2003">
        <v>1.03</v>
      </c>
      <c r="AG2003">
        <v>1.02</v>
      </c>
      <c r="AH2003">
        <v>1</v>
      </c>
      <c r="AI2003">
        <v>0.99</v>
      </c>
      <c r="AJ2003">
        <v>0.99</v>
      </c>
      <c r="AK2003">
        <v>0.99</v>
      </c>
    </row>
    <row r="2004" spans="1:37" x14ac:dyDescent="0.3">
      <c r="A2004" s="86" t="str">
        <f t="shared" si="31"/>
        <v>SDGbaseTra_RurAS_UacombiPQXcaoce</v>
      </c>
      <c r="B2004" s="2" t="s">
        <v>222</v>
      </c>
      <c r="C2004" s="4" t="s">
        <v>234</v>
      </c>
      <c r="D2004" s="7" t="s">
        <v>120</v>
      </c>
      <c r="E2004" t="s">
        <v>123</v>
      </c>
      <c r="F2004">
        <v>1.0900000000000001</v>
      </c>
      <c r="G2004">
        <v>1.06</v>
      </c>
      <c r="H2004">
        <v>1.08</v>
      </c>
      <c r="I2004">
        <v>1.08</v>
      </c>
      <c r="J2004">
        <v>1.08</v>
      </c>
      <c r="K2004">
        <v>1.08</v>
      </c>
      <c r="L2004">
        <v>1.08</v>
      </c>
      <c r="M2004">
        <v>1.08</v>
      </c>
      <c r="N2004">
        <v>1.08</v>
      </c>
      <c r="O2004">
        <v>1.1000000000000001</v>
      </c>
      <c r="P2004">
        <v>1.1100000000000001</v>
      </c>
      <c r="Q2004">
        <v>1.1000000000000001</v>
      </c>
      <c r="R2004">
        <v>1.1100000000000001</v>
      </c>
      <c r="S2004">
        <v>1.1200000000000001</v>
      </c>
      <c r="T2004">
        <v>1.1200000000000001</v>
      </c>
      <c r="U2004">
        <v>1.1299999999999999</v>
      </c>
      <c r="V2004">
        <v>1.1299999999999999</v>
      </c>
      <c r="W2004">
        <v>1.1299999999999999</v>
      </c>
      <c r="X2004">
        <v>1.1399999999999999</v>
      </c>
      <c r="Y2004">
        <v>1.1399999999999999</v>
      </c>
      <c r="Z2004">
        <v>1.1399999999999999</v>
      </c>
      <c r="AA2004">
        <v>1.1399999999999999</v>
      </c>
      <c r="AB2004">
        <v>1.1499999999999999</v>
      </c>
      <c r="AC2004">
        <v>1.1599999999999999</v>
      </c>
      <c r="AD2004">
        <v>1.1599999999999999</v>
      </c>
      <c r="AE2004">
        <v>1.17</v>
      </c>
      <c r="AF2004">
        <v>1.17</v>
      </c>
      <c r="AG2004">
        <v>1.17</v>
      </c>
      <c r="AH2004">
        <v>1.1499999999999999</v>
      </c>
      <c r="AI2004">
        <v>1.1399999999999999</v>
      </c>
      <c r="AJ2004">
        <v>1.1399999999999999</v>
      </c>
      <c r="AK2004">
        <v>1.1299999999999999</v>
      </c>
    </row>
    <row r="2005" spans="1:37" x14ac:dyDescent="0.3">
      <c r="A2005" s="86" t="str">
        <f t="shared" si="31"/>
        <v>SDGbaseTra_RurAS_UacombiPQXcaveg</v>
      </c>
      <c r="B2005" s="2" t="s">
        <v>222</v>
      </c>
      <c r="C2005" s="4" t="s">
        <v>234</v>
      </c>
      <c r="D2005" s="7" t="s">
        <v>120</v>
      </c>
      <c r="E2005" t="s">
        <v>124</v>
      </c>
      <c r="F2005">
        <v>1.1000000000000001</v>
      </c>
      <c r="G2005">
        <v>1.1200000000000001</v>
      </c>
      <c r="H2005">
        <v>1.1100000000000001</v>
      </c>
      <c r="I2005">
        <v>1.1100000000000001</v>
      </c>
      <c r="J2005">
        <v>1.1100000000000001</v>
      </c>
      <c r="K2005">
        <v>1.1000000000000001</v>
      </c>
      <c r="L2005">
        <v>1.1000000000000001</v>
      </c>
      <c r="M2005">
        <v>1.1000000000000001</v>
      </c>
      <c r="N2005">
        <v>1.1000000000000001</v>
      </c>
      <c r="O2005">
        <v>1.0900000000000001</v>
      </c>
      <c r="P2005">
        <v>1.1000000000000001</v>
      </c>
      <c r="Q2005">
        <v>1.1000000000000001</v>
      </c>
      <c r="R2005">
        <v>1.1000000000000001</v>
      </c>
      <c r="S2005">
        <v>1.1000000000000001</v>
      </c>
      <c r="T2005">
        <v>1.1000000000000001</v>
      </c>
      <c r="U2005">
        <v>1.1000000000000001</v>
      </c>
      <c r="V2005">
        <v>1.1000000000000001</v>
      </c>
      <c r="W2005">
        <v>1.1000000000000001</v>
      </c>
      <c r="X2005">
        <v>1.1100000000000001</v>
      </c>
      <c r="Y2005">
        <v>1.1200000000000001</v>
      </c>
      <c r="Z2005">
        <v>1.1299999999999999</v>
      </c>
      <c r="AA2005">
        <v>1.1399999999999999</v>
      </c>
      <c r="AB2005">
        <v>1.1499999999999999</v>
      </c>
      <c r="AC2005">
        <v>1.1599999999999999</v>
      </c>
      <c r="AD2005">
        <v>1.17</v>
      </c>
      <c r="AE2005">
        <v>1.18</v>
      </c>
      <c r="AF2005">
        <v>1.18</v>
      </c>
      <c r="AG2005">
        <v>1.18</v>
      </c>
      <c r="AH2005">
        <v>1.17</v>
      </c>
      <c r="AI2005">
        <v>1.1499999999999999</v>
      </c>
      <c r="AJ2005">
        <v>1.1299999999999999</v>
      </c>
      <c r="AK2005">
        <v>1.1100000000000001</v>
      </c>
    </row>
    <row r="2006" spans="1:37" x14ac:dyDescent="0.3">
      <c r="A2006" s="86" t="str">
        <f t="shared" si="31"/>
        <v>SDGbaseTra_RurAS_UacombiPQXcaofr</v>
      </c>
      <c r="B2006" s="2" t="s">
        <v>222</v>
      </c>
      <c r="C2006" s="4" t="s">
        <v>234</v>
      </c>
      <c r="D2006" s="7" t="s">
        <v>120</v>
      </c>
      <c r="E2006" t="s">
        <v>125</v>
      </c>
      <c r="F2006">
        <v>1.1000000000000001</v>
      </c>
      <c r="G2006">
        <v>1.1100000000000001</v>
      </c>
      <c r="H2006">
        <v>1.0900000000000001</v>
      </c>
      <c r="I2006">
        <v>1.0900000000000001</v>
      </c>
      <c r="J2006">
        <v>1.08</v>
      </c>
      <c r="K2006">
        <v>1.08</v>
      </c>
      <c r="L2006">
        <v>1.07</v>
      </c>
      <c r="M2006">
        <v>1.06</v>
      </c>
      <c r="N2006">
        <v>1.06</v>
      </c>
      <c r="O2006">
        <v>1.04</v>
      </c>
      <c r="P2006">
        <v>1.03</v>
      </c>
      <c r="Q2006">
        <v>1.03</v>
      </c>
      <c r="R2006">
        <v>1.03</v>
      </c>
      <c r="S2006">
        <v>1.03</v>
      </c>
      <c r="T2006">
        <v>1.02</v>
      </c>
      <c r="U2006">
        <v>1.02</v>
      </c>
      <c r="V2006">
        <v>1.01</v>
      </c>
      <c r="W2006">
        <v>1.01</v>
      </c>
      <c r="X2006">
        <v>1.02</v>
      </c>
      <c r="Y2006">
        <v>1.02</v>
      </c>
      <c r="Z2006">
        <v>1.03</v>
      </c>
      <c r="AA2006">
        <v>1.04</v>
      </c>
      <c r="AB2006">
        <v>1.05</v>
      </c>
      <c r="AC2006">
        <v>1.06</v>
      </c>
      <c r="AD2006">
        <v>1.06</v>
      </c>
      <c r="AE2006">
        <v>1.07</v>
      </c>
      <c r="AF2006">
        <v>1.07</v>
      </c>
      <c r="AG2006">
        <v>1.07</v>
      </c>
      <c r="AH2006">
        <v>1.06</v>
      </c>
      <c r="AI2006">
        <v>1.04</v>
      </c>
      <c r="AJ2006">
        <v>1.02</v>
      </c>
      <c r="AK2006">
        <v>1.01</v>
      </c>
    </row>
    <row r="2007" spans="1:37" x14ac:dyDescent="0.3">
      <c r="A2007" s="86" t="str">
        <f t="shared" si="31"/>
        <v>SDGbaseTra_RurAS_UacombiPQXcagra</v>
      </c>
      <c r="B2007" s="2" t="s">
        <v>222</v>
      </c>
      <c r="C2007" s="4" t="s">
        <v>234</v>
      </c>
      <c r="D2007" s="7" t="s">
        <v>120</v>
      </c>
      <c r="E2007" t="s">
        <v>126</v>
      </c>
      <c r="F2007">
        <v>1.1000000000000001</v>
      </c>
      <c r="G2007">
        <v>1.1399999999999999</v>
      </c>
      <c r="H2007">
        <v>1.1299999999999999</v>
      </c>
      <c r="I2007">
        <v>1.1299999999999999</v>
      </c>
      <c r="J2007">
        <v>1.1299999999999999</v>
      </c>
      <c r="K2007">
        <v>1.1200000000000001</v>
      </c>
      <c r="L2007">
        <v>1.1200000000000001</v>
      </c>
      <c r="M2007">
        <v>1.1200000000000001</v>
      </c>
      <c r="N2007">
        <v>1.1200000000000001</v>
      </c>
      <c r="O2007">
        <v>1.1100000000000001</v>
      </c>
      <c r="P2007">
        <v>1.1000000000000001</v>
      </c>
      <c r="Q2007">
        <v>1.1000000000000001</v>
      </c>
      <c r="R2007">
        <v>1.1100000000000001</v>
      </c>
      <c r="S2007">
        <v>1.1100000000000001</v>
      </c>
      <c r="T2007">
        <v>1.1200000000000001</v>
      </c>
      <c r="U2007">
        <v>1.1200000000000001</v>
      </c>
      <c r="V2007">
        <v>1.1200000000000001</v>
      </c>
      <c r="W2007">
        <v>1.1299999999999999</v>
      </c>
      <c r="X2007">
        <v>1.1499999999999999</v>
      </c>
      <c r="Y2007">
        <v>1.17</v>
      </c>
      <c r="Z2007">
        <v>1.2</v>
      </c>
      <c r="AA2007">
        <v>1.24</v>
      </c>
      <c r="AB2007">
        <v>1.27</v>
      </c>
      <c r="AC2007">
        <v>1.3</v>
      </c>
      <c r="AD2007">
        <v>1.31</v>
      </c>
      <c r="AE2007">
        <v>1.32</v>
      </c>
      <c r="AF2007">
        <v>1.33</v>
      </c>
      <c r="AG2007">
        <v>1.33</v>
      </c>
      <c r="AH2007">
        <v>1.3</v>
      </c>
      <c r="AI2007">
        <v>1.25</v>
      </c>
      <c r="AJ2007">
        <v>1.19</v>
      </c>
      <c r="AK2007">
        <v>1.1499999999999999</v>
      </c>
    </row>
    <row r="2008" spans="1:37" x14ac:dyDescent="0.3">
      <c r="A2008" s="86" t="str">
        <f t="shared" si="31"/>
        <v>SDGbaseTra_RurAS_UacombiPQXcaoil</v>
      </c>
      <c r="B2008" s="2" t="s">
        <v>222</v>
      </c>
      <c r="C2008" s="4" t="s">
        <v>234</v>
      </c>
      <c r="D2008" s="7" t="s">
        <v>120</v>
      </c>
      <c r="E2008" t="s">
        <v>127</v>
      </c>
      <c r="F2008">
        <v>1.18</v>
      </c>
      <c r="G2008">
        <v>1.1499999999999999</v>
      </c>
      <c r="H2008">
        <v>1.1499999999999999</v>
      </c>
      <c r="I2008">
        <v>1.1499999999999999</v>
      </c>
      <c r="J2008">
        <v>1.1499999999999999</v>
      </c>
      <c r="K2008">
        <v>1.1399999999999999</v>
      </c>
      <c r="L2008">
        <v>1.1399999999999999</v>
      </c>
      <c r="M2008">
        <v>1.1399999999999999</v>
      </c>
      <c r="N2008">
        <v>1.1399999999999999</v>
      </c>
      <c r="O2008">
        <v>1.1399999999999999</v>
      </c>
      <c r="P2008">
        <v>1.1399999999999999</v>
      </c>
      <c r="Q2008">
        <v>1.1399999999999999</v>
      </c>
      <c r="R2008">
        <v>1.1499999999999999</v>
      </c>
      <c r="S2008">
        <v>1.1599999999999999</v>
      </c>
      <c r="T2008">
        <v>1.1599999999999999</v>
      </c>
      <c r="U2008">
        <v>1.17</v>
      </c>
      <c r="V2008">
        <v>1.17</v>
      </c>
      <c r="W2008">
        <v>1.17</v>
      </c>
      <c r="X2008">
        <v>1.18</v>
      </c>
      <c r="Y2008">
        <v>1.18</v>
      </c>
      <c r="Z2008">
        <v>1.18</v>
      </c>
      <c r="AA2008">
        <v>1.18</v>
      </c>
      <c r="AB2008">
        <v>1.18</v>
      </c>
      <c r="AC2008">
        <v>1.18</v>
      </c>
      <c r="AD2008">
        <v>1.19</v>
      </c>
      <c r="AE2008">
        <v>1.19</v>
      </c>
      <c r="AF2008">
        <v>1.19</v>
      </c>
      <c r="AG2008">
        <v>1.19</v>
      </c>
      <c r="AH2008">
        <v>1.18</v>
      </c>
      <c r="AI2008">
        <v>1.18</v>
      </c>
      <c r="AJ2008">
        <v>1.18</v>
      </c>
      <c r="AK2008">
        <v>1.18</v>
      </c>
    </row>
    <row r="2009" spans="1:37" x14ac:dyDescent="0.3">
      <c r="A2009" s="86" t="str">
        <f t="shared" si="31"/>
        <v>SDGbaseTra_RurAS_UacombiPQXcatub</v>
      </c>
      <c r="B2009" s="2" t="s">
        <v>222</v>
      </c>
      <c r="C2009" s="4" t="s">
        <v>234</v>
      </c>
      <c r="D2009" s="7" t="s">
        <v>120</v>
      </c>
      <c r="E2009" t="s">
        <v>128</v>
      </c>
      <c r="F2009">
        <v>1.1100000000000001</v>
      </c>
      <c r="G2009">
        <v>1.1200000000000001</v>
      </c>
      <c r="H2009">
        <v>1.1200000000000001</v>
      </c>
      <c r="I2009">
        <v>1.1200000000000001</v>
      </c>
      <c r="J2009">
        <v>1.1200000000000001</v>
      </c>
      <c r="K2009">
        <v>1.1200000000000001</v>
      </c>
      <c r="L2009">
        <v>1.1200000000000001</v>
      </c>
      <c r="M2009">
        <v>1.1200000000000001</v>
      </c>
      <c r="N2009">
        <v>1.1200000000000001</v>
      </c>
      <c r="O2009">
        <v>1.1100000000000001</v>
      </c>
      <c r="P2009">
        <v>1.1100000000000001</v>
      </c>
      <c r="Q2009">
        <v>1.1100000000000001</v>
      </c>
      <c r="R2009">
        <v>1.1100000000000001</v>
      </c>
      <c r="S2009">
        <v>1.1100000000000001</v>
      </c>
      <c r="T2009">
        <v>1.1100000000000001</v>
      </c>
      <c r="U2009">
        <v>1.1100000000000001</v>
      </c>
      <c r="V2009">
        <v>1.1100000000000001</v>
      </c>
      <c r="W2009">
        <v>1.1200000000000001</v>
      </c>
      <c r="X2009">
        <v>1.1299999999999999</v>
      </c>
      <c r="Y2009">
        <v>1.1399999999999999</v>
      </c>
      <c r="Z2009">
        <v>1.1499999999999999</v>
      </c>
      <c r="AA2009">
        <v>1.18</v>
      </c>
      <c r="AB2009">
        <v>1.19</v>
      </c>
      <c r="AC2009">
        <v>1.2</v>
      </c>
      <c r="AD2009">
        <v>1.21</v>
      </c>
      <c r="AE2009">
        <v>1.22</v>
      </c>
      <c r="AF2009">
        <v>1.23</v>
      </c>
      <c r="AG2009">
        <v>1.23</v>
      </c>
      <c r="AH2009">
        <v>1.21</v>
      </c>
      <c r="AI2009">
        <v>1.19</v>
      </c>
      <c r="AJ2009">
        <v>1.1599999999999999</v>
      </c>
      <c r="AK2009">
        <v>1.1399999999999999</v>
      </c>
    </row>
    <row r="2010" spans="1:37" x14ac:dyDescent="0.3">
      <c r="A2010" s="86" t="str">
        <f t="shared" si="31"/>
        <v>SDGbaseTra_RurAS_UacombiPQXcapul</v>
      </c>
      <c r="B2010" s="2" t="s">
        <v>222</v>
      </c>
      <c r="C2010" s="4" t="s">
        <v>234</v>
      </c>
      <c r="D2010" s="7" t="s">
        <v>120</v>
      </c>
      <c r="E2010" t="s">
        <v>129</v>
      </c>
      <c r="F2010">
        <v>1.06</v>
      </c>
      <c r="G2010">
        <v>1.06</v>
      </c>
      <c r="H2010">
        <v>1.06</v>
      </c>
      <c r="I2010">
        <v>1.06</v>
      </c>
      <c r="J2010">
        <v>1.06</v>
      </c>
      <c r="K2010">
        <v>1.06</v>
      </c>
      <c r="L2010">
        <v>1.06</v>
      </c>
      <c r="M2010">
        <v>1.06</v>
      </c>
      <c r="N2010">
        <v>1.06</v>
      </c>
      <c r="O2010">
        <v>1.07</v>
      </c>
      <c r="P2010">
        <v>1.08</v>
      </c>
      <c r="Q2010">
        <v>1.08</v>
      </c>
      <c r="R2010">
        <v>1.08</v>
      </c>
      <c r="S2010">
        <v>1.08</v>
      </c>
      <c r="T2010">
        <v>1.08</v>
      </c>
      <c r="U2010">
        <v>1.0900000000000001</v>
      </c>
      <c r="V2010">
        <v>1.0900000000000001</v>
      </c>
      <c r="W2010">
        <v>1.0900000000000001</v>
      </c>
      <c r="X2010">
        <v>1.0900000000000001</v>
      </c>
      <c r="Y2010">
        <v>1.0900000000000001</v>
      </c>
      <c r="Z2010">
        <v>1.0900000000000001</v>
      </c>
      <c r="AA2010">
        <v>1.0900000000000001</v>
      </c>
      <c r="AB2010">
        <v>1.0900000000000001</v>
      </c>
      <c r="AC2010">
        <v>1.1000000000000001</v>
      </c>
      <c r="AD2010">
        <v>1.1000000000000001</v>
      </c>
      <c r="AE2010">
        <v>1.1000000000000001</v>
      </c>
      <c r="AF2010">
        <v>1.1000000000000001</v>
      </c>
      <c r="AG2010">
        <v>1.1000000000000001</v>
      </c>
      <c r="AH2010">
        <v>1.1000000000000001</v>
      </c>
      <c r="AI2010">
        <v>1.1000000000000001</v>
      </c>
      <c r="AJ2010">
        <v>1.0900000000000001</v>
      </c>
      <c r="AK2010">
        <v>1.0900000000000001</v>
      </c>
    </row>
    <row r="2011" spans="1:37" x14ac:dyDescent="0.3">
      <c r="A2011" s="86" t="str">
        <f t="shared" si="31"/>
        <v>SDGbaseTra_RurAS_UacombiPQXcasug</v>
      </c>
      <c r="B2011" s="2" t="s">
        <v>222</v>
      </c>
      <c r="C2011" s="4" t="s">
        <v>234</v>
      </c>
      <c r="D2011" s="7" t="s">
        <v>120</v>
      </c>
      <c r="E2011" t="s">
        <v>130</v>
      </c>
      <c r="F2011">
        <v>1.17</v>
      </c>
      <c r="G2011">
        <v>1.17</v>
      </c>
      <c r="H2011">
        <v>1.1499999999999999</v>
      </c>
      <c r="I2011">
        <v>1.1399999999999999</v>
      </c>
      <c r="J2011">
        <v>1.1299999999999999</v>
      </c>
      <c r="K2011">
        <v>1.1200000000000001</v>
      </c>
      <c r="L2011">
        <v>1.1100000000000001</v>
      </c>
      <c r="M2011">
        <v>1.1100000000000001</v>
      </c>
      <c r="N2011">
        <v>1.1100000000000001</v>
      </c>
      <c r="O2011">
        <v>1.1100000000000001</v>
      </c>
      <c r="P2011">
        <v>1.1100000000000001</v>
      </c>
      <c r="Q2011">
        <v>1.1100000000000001</v>
      </c>
      <c r="R2011">
        <v>1.1000000000000001</v>
      </c>
      <c r="S2011">
        <v>1.1000000000000001</v>
      </c>
      <c r="T2011">
        <v>1.1000000000000001</v>
      </c>
      <c r="U2011">
        <v>1.1000000000000001</v>
      </c>
      <c r="V2011">
        <v>1.1000000000000001</v>
      </c>
      <c r="W2011">
        <v>1.0900000000000001</v>
      </c>
      <c r="X2011">
        <v>1.1000000000000001</v>
      </c>
      <c r="Y2011">
        <v>1.1000000000000001</v>
      </c>
      <c r="Z2011">
        <v>1.0900000000000001</v>
      </c>
      <c r="AA2011">
        <v>1.0900000000000001</v>
      </c>
      <c r="AB2011">
        <v>1.1000000000000001</v>
      </c>
      <c r="AC2011">
        <v>1.1000000000000001</v>
      </c>
      <c r="AD2011">
        <v>1.0900000000000001</v>
      </c>
      <c r="AE2011">
        <v>1.0900000000000001</v>
      </c>
      <c r="AF2011">
        <v>1.0900000000000001</v>
      </c>
      <c r="AG2011">
        <v>1.0900000000000001</v>
      </c>
      <c r="AH2011">
        <v>1.08</v>
      </c>
      <c r="AI2011">
        <v>1.07</v>
      </c>
      <c r="AJ2011">
        <v>1.06</v>
      </c>
      <c r="AK2011">
        <v>1.05</v>
      </c>
    </row>
    <row r="2012" spans="1:37" x14ac:dyDescent="0.3">
      <c r="A2012" s="86" t="str">
        <f t="shared" si="31"/>
        <v>SDGbaseTra_RurAS_UacombiPQXcaoth</v>
      </c>
      <c r="B2012" s="2" t="s">
        <v>222</v>
      </c>
      <c r="C2012" s="4" t="s">
        <v>234</v>
      </c>
      <c r="D2012" s="7" t="s">
        <v>120</v>
      </c>
      <c r="E2012" t="s">
        <v>131</v>
      </c>
      <c r="F2012">
        <v>1.1399999999999999</v>
      </c>
      <c r="G2012">
        <v>1.0900000000000001</v>
      </c>
      <c r="H2012">
        <v>1.1200000000000001</v>
      </c>
      <c r="I2012">
        <v>1.1100000000000001</v>
      </c>
      <c r="J2012">
        <v>1.1100000000000001</v>
      </c>
      <c r="K2012">
        <v>1.1100000000000001</v>
      </c>
      <c r="L2012">
        <v>1.1200000000000001</v>
      </c>
      <c r="M2012">
        <v>1.1299999999999999</v>
      </c>
      <c r="N2012">
        <v>1.1299999999999999</v>
      </c>
      <c r="O2012">
        <v>1.19</v>
      </c>
      <c r="P2012">
        <v>1.2</v>
      </c>
      <c r="Q2012">
        <v>1.2</v>
      </c>
      <c r="R2012">
        <v>1.22</v>
      </c>
      <c r="S2012">
        <v>1.24</v>
      </c>
      <c r="T2012">
        <v>1.27</v>
      </c>
      <c r="U2012">
        <v>1.3</v>
      </c>
      <c r="V2012">
        <v>1.33</v>
      </c>
      <c r="W2012">
        <v>1.36</v>
      </c>
      <c r="X2012">
        <v>1.39</v>
      </c>
      <c r="Y2012">
        <v>1.41</v>
      </c>
      <c r="Z2012">
        <v>1.43</v>
      </c>
      <c r="AA2012">
        <v>1.45</v>
      </c>
      <c r="AB2012">
        <v>1.47</v>
      </c>
      <c r="AC2012">
        <v>1.49</v>
      </c>
      <c r="AD2012">
        <v>1.51</v>
      </c>
      <c r="AE2012">
        <v>1.53</v>
      </c>
      <c r="AF2012">
        <v>1.55</v>
      </c>
      <c r="AG2012">
        <v>1.57</v>
      </c>
      <c r="AH2012">
        <v>1.55</v>
      </c>
      <c r="AI2012">
        <v>1.53</v>
      </c>
      <c r="AJ2012">
        <v>1.52</v>
      </c>
      <c r="AK2012">
        <v>1.51</v>
      </c>
    </row>
    <row r="2013" spans="1:37" x14ac:dyDescent="0.3">
      <c r="A2013" s="86" t="str">
        <f t="shared" si="31"/>
        <v>SDGbaseTra_RurAS_UacombiPQXclani</v>
      </c>
      <c r="B2013" s="2" t="s">
        <v>222</v>
      </c>
      <c r="C2013" s="4" t="s">
        <v>234</v>
      </c>
      <c r="D2013" s="7" t="s">
        <v>120</v>
      </c>
      <c r="E2013" t="s">
        <v>132</v>
      </c>
      <c r="F2013">
        <v>1.23</v>
      </c>
      <c r="G2013">
        <v>1.1200000000000001</v>
      </c>
      <c r="H2013">
        <v>1.1599999999999999</v>
      </c>
      <c r="I2013">
        <v>1.18</v>
      </c>
      <c r="J2013">
        <v>1.2</v>
      </c>
      <c r="K2013">
        <v>1.22</v>
      </c>
      <c r="L2013">
        <v>1.22</v>
      </c>
      <c r="M2013">
        <v>1.23</v>
      </c>
      <c r="N2013">
        <v>1.23</v>
      </c>
      <c r="O2013">
        <v>1.26</v>
      </c>
      <c r="P2013">
        <v>1.25</v>
      </c>
      <c r="Q2013">
        <v>1.25</v>
      </c>
      <c r="R2013">
        <v>1.25</v>
      </c>
      <c r="S2013">
        <v>1.24</v>
      </c>
      <c r="T2013">
        <v>1.24</v>
      </c>
      <c r="U2013">
        <v>1.24</v>
      </c>
      <c r="V2013">
        <v>1.24</v>
      </c>
      <c r="W2013">
        <v>1.25</v>
      </c>
      <c r="X2013">
        <v>1.25</v>
      </c>
      <c r="Y2013">
        <v>1.25</v>
      </c>
      <c r="Z2013">
        <v>1.26</v>
      </c>
      <c r="AA2013">
        <v>1.27</v>
      </c>
      <c r="AB2013">
        <v>1.28</v>
      </c>
      <c r="AC2013">
        <v>1.28</v>
      </c>
      <c r="AD2013">
        <v>1.29</v>
      </c>
      <c r="AE2013">
        <v>1.29</v>
      </c>
      <c r="AF2013">
        <v>1.3</v>
      </c>
      <c r="AG2013">
        <v>1.3</v>
      </c>
      <c r="AH2013">
        <v>1.31</v>
      </c>
      <c r="AI2013">
        <v>1.32</v>
      </c>
      <c r="AJ2013">
        <v>1.33</v>
      </c>
      <c r="AK2013">
        <v>1.32</v>
      </c>
    </row>
    <row r="2014" spans="1:37" x14ac:dyDescent="0.3">
      <c r="A2014" s="86" t="str">
        <f t="shared" si="31"/>
        <v>SDGbaseTra_RurAS_UacombiPQXcfore</v>
      </c>
      <c r="B2014" s="2" t="s">
        <v>222</v>
      </c>
      <c r="C2014" s="4" t="s">
        <v>234</v>
      </c>
      <c r="D2014" s="7" t="s">
        <v>120</v>
      </c>
      <c r="E2014" t="s">
        <v>133</v>
      </c>
      <c r="F2014">
        <v>1.1499999999999999</v>
      </c>
      <c r="G2014">
        <v>1.1499999999999999</v>
      </c>
      <c r="H2014">
        <v>1.1399999999999999</v>
      </c>
      <c r="I2014">
        <v>1.1499999999999999</v>
      </c>
      <c r="J2014">
        <v>1.1499999999999999</v>
      </c>
      <c r="K2014">
        <v>1.1399999999999999</v>
      </c>
      <c r="L2014">
        <v>1.1399999999999999</v>
      </c>
      <c r="M2014">
        <v>1.1399999999999999</v>
      </c>
      <c r="N2014">
        <v>1.1499999999999999</v>
      </c>
      <c r="O2014">
        <v>1.1399999999999999</v>
      </c>
      <c r="P2014">
        <v>1.1499999999999999</v>
      </c>
      <c r="Q2014">
        <v>1.1499999999999999</v>
      </c>
      <c r="R2014">
        <v>1.1499999999999999</v>
      </c>
      <c r="S2014">
        <v>1.1399999999999999</v>
      </c>
      <c r="T2014">
        <v>1.1399999999999999</v>
      </c>
      <c r="U2014">
        <v>1.1499999999999999</v>
      </c>
      <c r="V2014">
        <v>1.1499999999999999</v>
      </c>
      <c r="W2014">
        <v>1.1599999999999999</v>
      </c>
      <c r="X2014">
        <v>1.17</v>
      </c>
      <c r="Y2014">
        <v>1.18</v>
      </c>
      <c r="Z2014">
        <v>1.2</v>
      </c>
      <c r="AA2014">
        <v>1.22</v>
      </c>
      <c r="AB2014">
        <v>1.24</v>
      </c>
      <c r="AC2014">
        <v>1.25</v>
      </c>
      <c r="AD2014">
        <v>1.26</v>
      </c>
      <c r="AE2014">
        <v>1.26</v>
      </c>
      <c r="AF2014">
        <v>1.27</v>
      </c>
      <c r="AG2014">
        <v>1.27</v>
      </c>
      <c r="AH2014">
        <v>1.26</v>
      </c>
      <c r="AI2014">
        <v>1.23</v>
      </c>
      <c r="AJ2014">
        <v>1.2</v>
      </c>
      <c r="AK2014">
        <v>1.18</v>
      </c>
    </row>
    <row r="2015" spans="1:37" x14ac:dyDescent="0.3">
      <c r="A2015" s="86" t="str">
        <f t="shared" si="31"/>
        <v>SDGbaseTra_RurAS_UacombiPQXcfish</v>
      </c>
      <c r="B2015" s="2" t="s">
        <v>222</v>
      </c>
      <c r="C2015" s="4" t="s">
        <v>234</v>
      </c>
      <c r="D2015" s="7" t="s">
        <v>120</v>
      </c>
      <c r="E2015" t="s">
        <v>134</v>
      </c>
      <c r="F2015">
        <v>1.27</v>
      </c>
      <c r="G2015">
        <v>1.2</v>
      </c>
      <c r="H2015">
        <v>1.2</v>
      </c>
      <c r="I2015">
        <v>1.2</v>
      </c>
      <c r="J2015">
        <v>1.2</v>
      </c>
      <c r="K2015">
        <v>1.21</v>
      </c>
      <c r="L2015">
        <v>1.21</v>
      </c>
      <c r="M2015">
        <v>1.22</v>
      </c>
      <c r="N2015">
        <v>1.22</v>
      </c>
      <c r="O2015">
        <v>1.25</v>
      </c>
      <c r="P2015">
        <v>1.25</v>
      </c>
      <c r="Q2015">
        <v>1.24</v>
      </c>
      <c r="R2015">
        <v>1.24</v>
      </c>
      <c r="S2015">
        <v>1.23</v>
      </c>
      <c r="T2015">
        <v>1.23</v>
      </c>
      <c r="U2015">
        <v>1.23</v>
      </c>
      <c r="V2015">
        <v>1.23</v>
      </c>
      <c r="W2015">
        <v>1.23</v>
      </c>
      <c r="X2015">
        <v>1.23</v>
      </c>
      <c r="Y2015">
        <v>1.22</v>
      </c>
      <c r="Z2015">
        <v>1.22</v>
      </c>
      <c r="AA2015">
        <v>1.22</v>
      </c>
      <c r="AB2015">
        <v>1.22</v>
      </c>
      <c r="AC2015">
        <v>1.22</v>
      </c>
      <c r="AD2015">
        <v>1.21</v>
      </c>
      <c r="AE2015">
        <v>1.21</v>
      </c>
      <c r="AF2015">
        <v>1.21</v>
      </c>
      <c r="AG2015">
        <v>1.2</v>
      </c>
      <c r="AH2015">
        <v>1.21</v>
      </c>
      <c r="AI2015">
        <v>1.22</v>
      </c>
      <c r="AJ2015">
        <v>1.23</v>
      </c>
      <c r="AK2015">
        <v>1.23</v>
      </c>
    </row>
    <row r="2016" spans="1:37" x14ac:dyDescent="0.3">
      <c r="A2016" s="86" t="str">
        <f t="shared" si="31"/>
        <v>SDGbaseTra_RurAS_UacombiPQXccoal-low</v>
      </c>
      <c r="B2016" s="2" t="s">
        <v>222</v>
      </c>
      <c r="C2016" s="4" t="s">
        <v>234</v>
      </c>
      <c r="D2016" s="7" t="s">
        <v>120</v>
      </c>
      <c r="E2016" t="s">
        <v>135</v>
      </c>
      <c r="F2016">
        <v>0.02</v>
      </c>
      <c r="G2016">
        <v>0.02</v>
      </c>
      <c r="H2016">
        <v>0.02</v>
      </c>
      <c r="I2016">
        <v>0.02</v>
      </c>
      <c r="J2016">
        <v>0.02</v>
      </c>
      <c r="K2016">
        <v>0.02</v>
      </c>
      <c r="L2016">
        <v>0.02</v>
      </c>
      <c r="M2016">
        <v>0.02</v>
      </c>
      <c r="N2016">
        <v>0.02</v>
      </c>
      <c r="O2016">
        <v>0.02</v>
      </c>
      <c r="P2016">
        <v>0.02</v>
      </c>
      <c r="Q2016">
        <v>0.02</v>
      </c>
      <c r="R2016">
        <v>0.02</v>
      </c>
      <c r="S2016">
        <v>0.02</v>
      </c>
      <c r="T2016">
        <v>0.02</v>
      </c>
      <c r="U2016">
        <v>0.03</v>
      </c>
      <c r="V2016">
        <v>0.03</v>
      </c>
      <c r="W2016">
        <v>0.05</v>
      </c>
      <c r="X2016">
        <v>0.09</v>
      </c>
      <c r="Y2016">
        <v>0.14000000000000001</v>
      </c>
      <c r="Z2016">
        <v>0.22</v>
      </c>
      <c r="AA2016">
        <v>0.35</v>
      </c>
      <c r="AB2016">
        <v>0.47</v>
      </c>
      <c r="AC2016">
        <v>0.59</v>
      </c>
      <c r="AD2016">
        <v>0.71</v>
      </c>
      <c r="AE2016">
        <v>0.84</v>
      </c>
      <c r="AF2016">
        <v>0.97</v>
      </c>
      <c r="AG2016">
        <v>1.22</v>
      </c>
      <c r="AH2016">
        <v>1.38</v>
      </c>
      <c r="AI2016">
        <v>1.36</v>
      </c>
      <c r="AJ2016">
        <v>1.03</v>
      </c>
      <c r="AK2016">
        <v>0.02</v>
      </c>
    </row>
    <row r="2017" spans="1:37" x14ac:dyDescent="0.3">
      <c r="A2017" s="86" t="str">
        <f t="shared" si="31"/>
        <v>SDGbaseTra_RurAS_UacombiPQXccoal-hgh</v>
      </c>
      <c r="B2017" s="2" t="s">
        <v>222</v>
      </c>
      <c r="C2017" s="4" t="s">
        <v>234</v>
      </c>
      <c r="D2017" s="7" t="s">
        <v>120</v>
      </c>
      <c r="E2017" t="s">
        <v>136</v>
      </c>
      <c r="F2017">
        <v>0.04</v>
      </c>
      <c r="G2017">
        <v>0.04</v>
      </c>
      <c r="H2017">
        <v>0.04</v>
      </c>
      <c r="I2017">
        <v>0.04</v>
      </c>
      <c r="J2017">
        <v>0.04</v>
      </c>
      <c r="K2017">
        <v>0.04</v>
      </c>
      <c r="L2017">
        <v>0.04</v>
      </c>
      <c r="M2017">
        <v>0.04</v>
      </c>
      <c r="N2017">
        <v>0.04</v>
      </c>
      <c r="O2017">
        <v>0.04</v>
      </c>
      <c r="P2017">
        <v>0.04</v>
      </c>
      <c r="Q2017">
        <v>0.04</v>
      </c>
      <c r="R2017">
        <v>0.04</v>
      </c>
      <c r="S2017">
        <v>0.04</v>
      </c>
      <c r="T2017">
        <v>0.04</v>
      </c>
      <c r="U2017">
        <v>0.04</v>
      </c>
      <c r="V2017">
        <v>0.04</v>
      </c>
      <c r="W2017">
        <v>0.04</v>
      </c>
      <c r="X2017">
        <v>0.04</v>
      </c>
      <c r="Y2017">
        <v>0.04</v>
      </c>
      <c r="Z2017">
        <v>0.04</v>
      </c>
      <c r="AA2017">
        <v>0.05</v>
      </c>
      <c r="AB2017">
        <v>0.05</v>
      </c>
      <c r="AC2017">
        <v>0.05</v>
      </c>
      <c r="AD2017">
        <v>0.05</v>
      </c>
      <c r="AE2017">
        <v>0.05</v>
      </c>
      <c r="AF2017">
        <v>0.05</v>
      </c>
      <c r="AG2017">
        <v>0.05</v>
      </c>
      <c r="AH2017">
        <v>0.05</v>
      </c>
      <c r="AI2017">
        <v>0.05</v>
      </c>
      <c r="AJ2017">
        <v>0.05</v>
      </c>
      <c r="AK2017">
        <v>0.04</v>
      </c>
    </row>
    <row r="2018" spans="1:37" x14ac:dyDescent="0.3">
      <c r="A2018" s="86" t="str">
        <f t="shared" si="31"/>
        <v>SDGbaseTra_RurAS_UacombiPQXccoil</v>
      </c>
      <c r="B2018" s="2" t="s">
        <v>222</v>
      </c>
      <c r="C2018" s="4" t="s">
        <v>234</v>
      </c>
      <c r="D2018" s="7" t="s">
        <v>120</v>
      </c>
      <c r="E2018" t="s">
        <v>137</v>
      </c>
      <c r="F2018">
        <v>0.13</v>
      </c>
      <c r="G2018">
        <v>0.14000000000000001</v>
      </c>
      <c r="H2018">
        <v>0.14000000000000001</v>
      </c>
      <c r="I2018">
        <v>0.14000000000000001</v>
      </c>
      <c r="J2018">
        <v>0.14000000000000001</v>
      </c>
      <c r="K2018">
        <v>0.14000000000000001</v>
      </c>
      <c r="L2018">
        <v>0.14000000000000001</v>
      </c>
      <c r="M2018">
        <v>0.14000000000000001</v>
      </c>
      <c r="N2018">
        <v>0.14000000000000001</v>
      </c>
      <c r="O2018">
        <v>0.15</v>
      </c>
      <c r="P2018">
        <v>0.15</v>
      </c>
      <c r="Q2018">
        <v>0.15</v>
      </c>
      <c r="R2018">
        <v>0.15</v>
      </c>
      <c r="S2018">
        <v>0.15</v>
      </c>
      <c r="T2018">
        <v>0.15</v>
      </c>
      <c r="U2018">
        <v>0.15</v>
      </c>
      <c r="V2018">
        <v>0.15</v>
      </c>
      <c r="W2018">
        <v>0.15</v>
      </c>
      <c r="X2018">
        <v>0.15</v>
      </c>
      <c r="Y2018">
        <v>0.15</v>
      </c>
      <c r="Z2018">
        <v>0.15</v>
      </c>
      <c r="AA2018">
        <v>0.15</v>
      </c>
      <c r="AB2018">
        <v>0.15</v>
      </c>
      <c r="AC2018">
        <v>0.15</v>
      </c>
      <c r="AD2018">
        <v>0.16</v>
      </c>
      <c r="AE2018">
        <v>0.16</v>
      </c>
      <c r="AF2018">
        <v>0.16</v>
      </c>
      <c r="AG2018">
        <v>0.16</v>
      </c>
      <c r="AH2018">
        <v>0.16</v>
      </c>
      <c r="AI2018">
        <v>0.15</v>
      </c>
      <c r="AJ2018">
        <v>0.15</v>
      </c>
      <c r="AK2018">
        <v>0.15</v>
      </c>
    </row>
    <row r="2019" spans="1:37" x14ac:dyDescent="0.3">
      <c r="A2019" s="86" t="str">
        <f t="shared" si="31"/>
        <v>SDGbaseTra_RurAS_UacombiPQXcngas</v>
      </c>
      <c r="B2019" s="2" t="s">
        <v>222</v>
      </c>
      <c r="C2019" s="4" t="s">
        <v>234</v>
      </c>
      <c r="D2019" s="7" t="s">
        <v>120</v>
      </c>
      <c r="E2019" t="s">
        <v>138</v>
      </c>
      <c r="F2019">
        <v>0.04</v>
      </c>
      <c r="G2019">
        <v>0.04</v>
      </c>
      <c r="H2019">
        <v>0.04</v>
      </c>
      <c r="I2019">
        <v>0.04</v>
      </c>
      <c r="J2019">
        <v>0.04</v>
      </c>
      <c r="K2019">
        <v>0.04</v>
      </c>
      <c r="L2019">
        <v>0.04</v>
      </c>
      <c r="M2019">
        <v>0.04</v>
      </c>
      <c r="N2019">
        <v>0.04</v>
      </c>
      <c r="O2019">
        <v>0.04</v>
      </c>
      <c r="P2019">
        <v>0.04</v>
      </c>
      <c r="Q2019">
        <v>0.04</v>
      </c>
      <c r="R2019">
        <v>0.04</v>
      </c>
      <c r="S2019">
        <v>0.04</v>
      </c>
      <c r="T2019">
        <v>0.04</v>
      </c>
      <c r="U2019">
        <v>0.04</v>
      </c>
      <c r="V2019">
        <v>0.04</v>
      </c>
      <c r="W2019">
        <v>0.04</v>
      </c>
      <c r="X2019">
        <v>0.04</v>
      </c>
      <c r="Y2019">
        <v>0.04</v>
      </c>
      <c r="Z2019">
        <v>0.04</v>
      </c>
      <c r="AA2019">
        <v>0.04</v>
      </c>
      <c r="AB2019">
        <v>0.04</v>
      </c>
      <c r="AC2019">
        <v>0.04</v>
      </c>
      <c r="AD2019">
        <v>0.04</v>
      </c>
      <c r="AE2019">
        <v>0.04</v>
      </c>
      <c r="AF2019">
        <v>0.04</v>
      </c>
      <c r="AG2019">
        <v>0.04</v>
      </c>
      <c r="AH2019">
        <v>0.04</v>
      </c>
      <c r="AI2019">
        <v>0.04</v>
      </c>
      <c r="AJ2019">
        <v>0.04</v>
      </c>
      <c r="AK2019">
        <v>0.04</v>
      </c>
    </row>
    <row r="2020" spans="1:37" x14ac:dyDescent="0.3">
      <c r="A2020" s="86" t="str">
        <f t="shared" si="31"/>
        <v>SDGbaseTra_RurAS_UacombiPQXcpgm</v>
      </c>
      <c r="B2020" s="2" t="s">
        <v>222</v>
      </c>
      <c r="C2020" s="4" t="s">
        <v>234</v>
      </c>
      <c r="D2020" s="7" t="s">
        <v>120</v>
      </c>
      <c r="E2020" t="s">
        <v>139</v>
      </c>
      <c r="F2020">
        <v>1</v>
      </c>
      <c r="G2020">
        <v>-1.46</v>
      </c>
      <c r="H2020">
        <v>-0.69</v>
      </c>
      <c r="I2020">
        <v>0.56000000000000005</v>
      </c>
      <c r="J2020">
        <v>1.46</v>
      </c>
      <c r="K2020">
        <v>1.83</v>
      </c>
      <c r="L2020">
        <v>1.8</v>
      </c>
      <c r="M2020">
        <v>0.8</v>
      </c>
      <c r="N2020">
        <v>0.39</v>
      </c>
      <c r="O2020">
        <v>-0.32</v>
      </c>
      <c r="P2020">
        <v>-0.43</v>
      </c>
      <c r="Q2020">
        <v>-0.4</v>
      </c>
      <c r="R2020">
        <v>-0.31</v>
      </c>
      <c r="S2020">
        <v>-0.24</v>
      </c>
      <c r="T2020">
        <v>-0.23</v>
      </c>
      <c r="U2020">
        <v>-0.26</v>
      </c>
      <c r="V2020">
        <v>-0.15</v>
      </c>
      <c r="W2020">
        <v>-0.08</v>
      </c>
      <c r="X2020">
        <v>-0.11</v>
      </c>
      <c r="Y2020">
        <v>0.11</v>
      </c>
      <c r="Z2020">
        <v>0.31</v>
      </c>
      <c r="AA2020">
        <v>0.54</v>
      </c>
      <c r="AB2020">
        <v>4.05</v>
      </c>
      <c r="AC2020">
        <v>5.97</v>
      </c>
      <c r="AD2020">
        <v>6.24</v>
      </c>
      <c r="AE2020">
        <v>6.21</v>
      </c>
      <c r="AF2020">
        <v>6.07</v>
      </c>
      <c r="AG2020">
        <v>5.83</v>
      </c>
      <c r="AH2020">
        <v>8.85</v>
      </c>
      <c r="AI2020">
        <v>11.15</v>
      </c>
      <c r="AJ2020">
        <v>11.42</v>
      </c>
      <c r="AK2020">
        <v>11.8</v>
      </c>
    </row>
    <row r="2021" spans="1:37" x14ac:dyDescent="0.3">
      <c r="A2021" s="86" t="str">
        <f t="shared" si="31"/>
        <v>SDGbaseTra_RurAS_UacombiPQXcmore</v>
      </c>
      <c r="B2021" s="2" t="s">
        <v>222</v>
      </c>
      <c r="C2021" s="4" t="s">
        <v>234</v>
      </c>
      <c r="D2021" s="7" t="s">
        <v>120</v>
      </c>
      <c r="E2021" t="s">
        <v>140</v>
      </c>
      <c r="F2021">
        <v>0.97</v>
      </c>
      <c r="G2021">
        <v>0.99</v>
      </c>
      <c r="H2021">
        <v>1</v>
      </c>
      <c r="I2021">
        <v>1</v>
      </c>
      <c r="J2021">
        <v>1</v>
      </c>
      <c r="K2021">
        <v>1</v>
      </c>
      <c r="L2021">
        <v>1</v>
      </c>
      <c r="M2021">
        <v>1.01</v>
      </c>
      <c r="N2021">
        <v>1.02</v>
      </c>
      <c r="O2021">
        <v>1.05</v>
      </c>
      <c r="P2021">
        <v>1.06</v>
      </c>
      <c r="Q2021">
        <v>1.06</v>
      </c>
      <c r="R2021">
        <v>1.07</v>
      </c>
      <c r="S2021">
        <v>1.07</v>
      </c>
      <c r="T2021">
        <v>1.07</v>
      </c>
      <c r="U2021">
        <v>1.08</v>
      </c>
      <c r="V2021">
        <v>1.08</v>
      </c>
      <c r="W2021">
        <v>1.08</v>
      </c>
      <c r="X2021">
        <v>1.0900000000000001</v>
      </c>
      <c r="Y2021">
        <v>1.0900000000000001</v>
      </c>
      <c r="Z2021">
        <v>1.0900000000000001</v>
      </c>
      <c r="AA2021">
        <v>1.1000000000000001</v>
      </c>
      <c r="AB2021">
        <v>1.1100000000000001</v>
      </c>
      <c r="AC2021">
        <v>1.1100000000000001</v>
      </c>
      <c r="AD2021">
        <v>1.1100000000000001</v>
      </c>
      <c r="AE2021">
        <v>1.1200000000000001</v>
      </c>
      <c r="AF2021">
        <v>1.1200000000000001</v>
      </c>
      <c r="AG2021">
        <v>1.1200000000000001</v>
      </c>
      <c r="AH2021">
        <v>1.1200000000000001</v>
      </c>
      <c r="AI2021">
        <v>1.1100000000000001</v>
      </c>
      <c r="AJ2021">
        <v>1.1000000000000001</v>
      </c>
      <c r="AK2021">
        <v>1.0900000000000001</v>
      </c>
    </row>
    <row r="2022" spans="1:37" x14ac:dyDescent="0.3">
      <c r="A2022" s="86" t="str">
        <f t="shared" si="31"/>
        <v>SDGbaseTra_RurAS_UacombiPQXcmine</v>
      </c>
      <c r="B2022" s="2" t="s">
        <v>222</v>
      </c>
      <c r="C2022" s="4" t="s">
        <v>234</v>
      </c>
      <c r="D2022" s="7" t="s">
        <v>120</v>
      </c>
      <c r="E2022" t="s">
        <v>141</v>
      </c>
      <c r="F2022">
        <v>1.03</v>
      </c>
      <c r="G2022">
        <v>1.03</v>
      </c>
      <c r="H2022">
        <v>1.03</v>
      </c>
      <c r="I2022">
        <v>1.05</v>
      </c>
      <c r="J2022">
        <v>1.07</v>
      </c>
      <c r="K2022">
        <v>1.06</v>
      </c>
      <c r="L2022">
        <v>1.06</v>
      </c>
      <c r="M2022">
        <v>1.06</v>
      </c>
      <c r="N2022">
        <v>1.05</v>
      </c>
      <c r="O2022">
        <v>1.02</v>
      </c>
      <c r="P2022">
        <v>1.01</v>
      </c>
      <c r="Q2022">
        <v>1.01</v>
      </c>
      <c r="R2022">
        <v>1</v>
      </c>
      <c r="S2022">
        <v>1</v>
      </c>
      <c r="T2022">
        <v>1</v>
      </c>
      <c r="U2022">
        <v>1</v>
      </c>
      <c r="V2022">
        <v>1</v>
      </c>
      <c r="W2022">
        <v>1.01</v>
      </c>
      <c r="X2022">
        <v>1.02</v>
      </c>
      <c r="Y2022">
        <v>1.03</v>
      </c>
      <c r="Z2022">
        <v>1.03</v>
      </c>
      <c r="AA2022">
        <v>1.04</v>
      </c>
      <c r="AB2022">
        <v>1.04</v>
      </c>
      <c r="AC2022">
        <v>1.04</v>
      </c>
      <c r="AD2022">
        <v>1.05</v>
      </c>
      <c r="AE2022">
        <v>1.06</v>
      </c>
      <c r="AF2022">
        <v>1.06</v>
      </c>
      <c r="AG2022">
        <v>1.08</v>
      </c>
      <c r="AH2022">
        <v>1.0900000000000001</v>
      </c>
      <c r="AI2022">
        <v>1.0900000000000001</v>
      </c>
      <c r="AJ2022">
        <v>1.1000000000000001</v>
      </c>
      <c r="AK2022">
        <v>1.1100000000000001</v>
      </c>
    </row>
    <row r="2023" spans="1:37" x14ac:dyDescent="0.3">
      <c r="A2023" s="86" t="str">
        <f t="shared" si="31"/>
        <v>SDGbaseTra_RurAS_UacombiPQXcmeat</v>
      </c>
      <c r="B2023" s="2" t="s">
        <v>222</v>
      </c>
      <c r="C2023" s="4" t="s">
        <v>234</v>
      </c>
      <c r="D2023" s="7" t="s">
        <v>120</v>
      </c>
      <c r="E2023" t="s">
        <v>142</v>
      </c>
      <c r="F2023">
        <v>1.29</v>
      </c>
      <c r="G2023">
        <v>1.25</v>
      </c>
      <c r="H2023">
        <v>1.25</v>
      </c>
      <c r="I2023">
        <v>1.26</v>
      </c>
      <c r="J2023">
        <v>1.27</v>
      </c>
      <c r="K2023">
        <v>1.27</v>
      </c>
      <c r="L2023">
        <v>1.28</v>
      </c>
      <c r="M2023">
        <v>1.28</v>
      </c>
      <c r="N2023">
        <v>1.29</v>
      </c>
      <c r="O2023">
        <v>1.29</v>
      </c>
      <c r="P2023">
        <v>1.3</v>
      </c>
      <c r="Q2023">
        <v>1.3</v>
      </c>
      <c r="R2023">
        <v>1.3</v>
      </c>
      <c r="S2023">
        <v>1.3</v>
      </c>
      <c r="T2023">
        <v>1.3</v>
      </c>
      <c r="U2023">
        <v>1.3</v>
      </c>
      <c r="V2023">
        <v>1.3</v>
      </c>
      <c r="W2023">
        <v>1.3</v>
      </c>
      <c r="X2023">
        <v>1.3</v>
      </c>
      <c r="Y2023">
        <v>1.3</v>
      </c>
      <c r="Z2023">
        <v>1.3</v>
      </c>
      <c r="AA2023">
        <v>1.29</v>
      </c>
      <c r="AB2023">
        <v>1.29</v>
      </c>
      <c r="AC2023">
        <v>1.29</v>
      </c>
      <c r="AD2023">
        <v>1.29</v>
      </c>
      <c r="AE2023">
        <v>1.29</v>
      </c>
      <c r="AF2023">
        <v>1.29</v>
      </c>
      <c r="AG2023">
        <v>1.3</v>
      </c>
      <c r="AH2023">
        <v>1.31</v>
      </c>
      <c r="AI2023">
        <v>1.32</v>
      </c>
      <c r="AJ2023">
        <v>1.34</v>
      </c>
      <c r="AK2023">
        <v>1.35</v>
      </c>
    </row>
    <row r="2024" spans="1:37" x14ac:dyDescent="0.3">
      <c r="A2024" s="86" t="str">
        <f t="shared" si="31"/>
        <v>SDGbaseTra_RurAS_UacombiPQXcpfis</v>
      </c>
      <c r="B2024" s="2" t="s">
        <v>222</v>
      </c>
      <c r="C2024" s="4" t="s">
        <v>234</v>
      </c>
      <c r="D2024" s="7" t="s">
        <v>120</v>
      </c>
      <c r="E2024" t="s">
        <v>143</v>
      </c>
      <c r="F2024">
        <v>1.27</v>
      </c>
      <c r="G2024">
        <v>1.25</v>
      </c>
      <c r="H2024">
        <v>1.25</v>
      </c>
      <c r="I2024">
        <v>1.24</v>
      </c>
      <c r="J2024">
        <v>1.24</v>
      </c>
      <c r="K2024">
        <v>1.24</v>
      </c>
      <c r="L2024">
        <v>1.24</v>
      </c>
      <c r="M2024">
        <v>1.24</v>
      </c>
      <c r="N2024">
        <v>1.24</v>
      </c>
      <c r="O2024">
        <v>1.24</v>
      </c>
      <c r="P2024">
        <v>1.24</v>
      </c>
      <c r="Q2024">
        <v>1.24</v>
      </c>
      <c r="R2024">
        <v>1.24</v>
      </c>
      <c r="S2024">
        <v>1.25</v>
      </c>
      <c r="T2024">
        <v>1.25</v>
      </c>
      <c r="U2024">
        <v>1.25</v>
      </c>
      <c r="V2024">
        <v>1.25</v>
      </c>
      <c r="W2024">
        <v>1.25</v>
      </c>
      <c r="X2024">
        <v>1.24</v>
      </c>
      <c r="Y2024">
        <v>1.24</v>
      </c>
      <c r="Z2024">
        <v>1.23</v>
      </c>
      <c r="AA2024">
        <v>1.23</v>
      </c>
      <c r="AB2024">
        <v>1.22</v>
      </c>
      <c r="AC2024">
        <v>1.21</v>
      </c>
      <c r="AD2024">
        <v>1.21</v>
      </c>
      <c r="AE2024">
        <v>1.21</v>
      </c>
      <c r="AF2024">
        <v>1.2</v>
      </c>
      <c r="AG2024">
        <v>1.21</v>
      </c>
      <c r="AH2024">
        <v>1.21</v>
      </c>
      <c r="AI2024">
        <v>1.22</v>
      </c>
      <c r="AJ2024">
        <v>1.23</v>
      </c>
      <c r="AK2024">
        <v>1.24</v>
      </c>
    </row>
    <row r="2025" spans="1:37" x14ac:dyDescent="0.3">
      <c r="A2025" s="86" t="str">
        <f t="shared" si="31"/>
        <v>SDGbaseTra_RurAS_UacombiPQXcvege</v>
      </c>
      <c r="B2025" s="2" t="s">
        <v>222</v>
      </c>
      <c r="C2025" s="4" t="s">
        <v>234</v>
      </c>
      <c r="D2025" s="7" t="s">
        <v>120</v>
      </c>
      <c r="E2025" t="s">
        <v>144</v>
      </c>
      <c r="F2025">
        <v>1.24</v>
      </c>
      <c r="G2025">
        <v>1.23</v>
      </c>
      <c r="H2025">
        <v>1.23</v>
      </c>
      <c r="I2025">
        <v>1.23</v>
      </c>
      <c r="J2025">
        <v>1.22</v>
      </c>
      <c r="K2025">
        <v>1.22</v>
      </c>
      <c r="L2025">
        <v>1.22</v>
      </c>
      <c r="M2025">
        <v>1.22</v>
      </c>
      <c r="N2025">
        <v>1.22</v>
      </c>
      <c r="O2025">
        <v>1.22</v>
      </c>
      <c r="P2025">
        <v>1.21</v>
      </c>
      <c r="Q2025">
        <v>1.21</v>
      </c>
      <c r="R2025">
        <v>1.22</v>
      </c>
      <c r="S2025">
        <v>1.22</v>
      </c>
      <c r="T2025">
        <v>1.22</v>
      </c>
      <c r="U2025">
        <v>1.22</v>
      </c>
      <c r="V2025">
        <v>1.22</v>
      </c>
      <c r="W2025">
        <v>1.22</v>
      </c>
      <c r="X2025">
        <v>1.22</v>
      </c>
      <c r="Y2025">
        <v>1.22</v>
      </c>
      <c r="Z2025">
        <v>1.21</v>
      </c>
      <c r="AA2025">
        <v>1.21</v>
      </c>
      <c r="AB2025">
        <v>1.2</v>
      </c>
      <c r="AC2025">
        <v>1.2</v>
      </c>
      <c r="AD2025">
        <v>1.2</v>
      </c>
      <c r="AE2025">
        <v>1.2</v>
      </c>
      <c r="AF2025">
        <v>1.2</v>
      </c>
      <c r="AG2025">
        <v>1.2</v>
      </c>
      <c r="AH2025">
        <v>1.21</v>
      </c>
      <c r="AI2025">
        <v>1.22</v>
      </c>
      <c r="AJ2025">
        <v>1.22</v>
      </c>
      <c r="AK2025">
        <v>1.23</v>
      </c>
    </row>
    <row r="2026" spans="1:37" x14ac:dyDescent="0.3">
      <c r="A2026" s="86" t="str">
        <f t="shared" si="31"/>
        <v>SDGbaseTra_RurAS_UacombiPQXcfats</v>
      </c>
      <c r="B2026" s="2" t="s">
        <v>222</v>
      </c>
      <c r="C2026" s="4" t="s">
        <v>234</v>
      </c>
      <c r="D2026" s="7" t="s">
        <v>120</v>
      </c>
      <c r="E2026" t="s">
        <v>145</v>
      </c>
      <c r="F2026">
        <v>1.4</v>
      </c>
      <c r="G2026">
        <v>1.4</v>
      </c>
      <c r="H2026">
        <v>1.41</v>
      </c>
      <c r="I2026">
        <v>1.4</v>
      </c>
      <c r="J2026">
        <v>1.4</v>
      </c>
      <c r="K2026">
        <v>1.4</v>
      </c>
      <c r="L2026">
        <v>1.4</v>
      </c>
      <c r="M2026">
        <v>1.41</v>
      </c>
      <c r="N2026">
        <v>1.41</v>
      </c>
      <c r="O2026">
        <v>1.43</v>
      </c>
      <c r="P2026">
        <v>1.43</v>
      </c>
      <c r="Q2026">
        <v>1.43</v>
      </c>
      <c r="R2026">
        <v>1.43</v>
      </c>
      <c r="S2026">
        <v>1.43</v>
      </c>
      <c r="T2026">
        <v>1.43</v>
      </c>
      <c r="U2026">
        <v>1.43</v>
      </c>
      <c r="V2026">
        <v>1.43</v>
      </c>
      <c r="W2026">
        <v>1.43</v>
      </c>
      <c r="X2026">
        <v>1.43</v>
      </c>
      <c r="Y2026">
        <v>1.43</v>
      </c>
      <c r="Z2026">
        <v>1.43</v>
      </c>
      <c r="AA2026">
        <v>1.42</v>
      </c>
      <c r="AB2026">
        <v>1.42</v>
      </c>
      <c r="AC2026">
        <v>1.41</v>
      </c>
      <c r="AD2026">
        <v>1.41</v>
      </c>
      <c r="AE2026">
        <v>1.41</v>
      </c>
      <c r="AF2026">
        <v>1.4</v>
      </c>
      <c r="AG2026">
        <v>1.4</v>
      </c>
      <c r="AH2026">
        <v>1.4</v>
      </c>
      <c r="AI2026">
        <v>1.4</v>
      </c>
      <c r="AJ2026">
        <v>1.41</v>
      </c>
      <c r="AK2026">
        <v>1.41</v>
      </c>
    </row>
    <row r="2027" spans="1:37" x14ac:dyDescent="0.3">
      <c r="A2027" s="86" t="str">
        <f t="shared" si="31"/>
        <v>SDGbaseTra_RurAS_UacombiPQXcdair</v>
      </c>
      <c r="B2027" s="2" t="s">
        <v>222</v>
      </c>
      <c r="C2027" s="4" t="s">
        <v>234</v>
      </c>
      <c r="D2027" s="7" t="s">
        <v>120</v>
      </c>
      <c r="E2027" t="s">
        <v>146</v>
      </c>
      <c r="F2027">
        <v>1.55</v>
      </c>
      <c r="G2027">
        <v>1.52</v>
      </c>
      <c r="H2027">
        <v>1.52</v>
      </c>
      <c r="I2027">
        <v>1.52</v>
      </c>
      <c r="J2027">
        <v>1.52</v>
      </c>
      <c r="K2027">
        <v>1.52</v>
      </c>
      <c r="L2027">
        <v>1.52</v>
      </c>
      <c r="M2027">
        <v>1.53</v>
      </c>
      <c r="N2027">
        <v>1.53</v>
      </c>
      <c r="O2027">
        <v>1.51</v>
      </c>
      <c r="P2027">
        <v>1.51</v>
      </c>
      <c r="Q2027">
        <v>1.52</v>
      </c>
      <c r="R2027">
        <v>1.52</v>
      </c>
      <c r="S2027">
        <v>1.52</v>
      </c>
      <c r="T2027">
        <v>1.53</v>
      </c>
      <c r="U2027">
        <v>1.53</v>
      </c>
      <c r="V2027">
        <v>1.53</v>
      </c>
      <c r="W2027">
        <v>1.53</v>
      </c>
      <c r="X2027">
        <v>1.53</v>
      </c>
      <c r="Y2027">
        <v>1.53</v>
      </c>
      <c r="Z2027">
        <v>1.53</v>
      </c>
      <c r="AA2027">
        <v>1.52</v>
      </c>
      <c r="AB2027">
        <v>1.51</v>
      </c>
      <c r="AC2027">
        <v>1.51</v>
      </c>
      <c r="AD2027">
        <v>1.5</v>
      </c>
      <c r="AE2027">
        <v>1.51</v>
      </c>
      <c r="AF2027">
        <v>1.51</v>
      </c>
      <c r="AG2027">
        <v>1.52</v>
      </c>
      <c r="AH2027">
        <v>1.53</v>
      </c>
      <c r="AI2027">
        <v>1.54</v>
      </c>
      <c r="AJ2027">
        <v>1.55</v>
      </c>
      <c r="AK2027">
        <v>1.56</v>
      </c>
    </row>
    <row r="2028" spans="1:37" x14ac:dyDescent="0.3">
      <c r="A2028" s="86" t="str">
        <f t="shared" si="31"/>
        <v>SDGbaseTra_RurAS_UacombiPQXcgrai</v>
      </c>
      <c r="B2028" s="2" t="s">
        <v>222</v>
      </c>
      <c r="C2028" s="4" t="s">
        <v>234</v>
      </c>
      <c r="D2028" s="7" t="s">
        <v>120</v>
      </c>
      <c r="E2028" t="s">
        <v>147</v>
      </c>
      <c r="F2028">
        <v>1.37</v>
      </c>
      <c r="G2028">
        <v>1.36</v>
      </c>
      <c r="H2028">
        <v>1.35</v>
      </c>
      <c r="I2028">
        <v>1.35</v>
      </c>
      <c r="J2028">
        <v>1.35</v>
      </c>
      <c r="K2028">
        <v>1.34</v>
      </c>
      <c r="L2028">
        <v>1.34</v>
      </c>
      <c r="M2028">
        <v>1.33</v>
      </c>
      <c r="N2028">
        <v>1.33</v>
      </c>
      <c r="O2028">
        <v>1.32</v>
      </c>
      <c r="P2028">
        <v>1.32</v>
      </c>
      <c r="Q2028">
        <v>1.32</v>
      </c>
      <c r="R2028">
        <v>1.32</v>
      </c>
      <c r="S2028">
        <v>1.32</v>
      </c>
      <c r="T2028">
        <v>1.32</v>
      </c>
      <c r="U2028">
        <v>1.32</v>
      </c>
      <c r="V2028">
        <v>1.32</v>
      </c>
      <c r="W2028">
        <v>1.32</v>
      </c>
      <c r="X2028">
        <v>1.32</v>
      </c>
      <c r="Y2028">
        <v>1.32</v>
      </c>
      <c r="Z2028">
        <v>1.31</v>
      </c>
      <c r="AA2028">
        <v>1.31</v>
      </c>
      <c r="AB2028">
        <v>1.31</v>
      </c>
      <c r="AC2028">
        <v>1.3</v>
      </c>
      <c r="AD2028">
        <v>1.3</v>
      </c>
      <c r="AE2028">
        <v>1.3</v>
      </c>
      <c r="AF2028">
        <v>1.31</v>
      </c>
      <c r="AG2028">
        <v>1.32</v>
      </c>
      <c r="AH2028">
        <v>1.32</v>
      </c>
      <c r="AI2028">
        <v>1.33</v>
      </c>
      <c r="AJ2028">
        <v>1.34</v>
      </c>
      <c r="AK2028">
        <v>1.34</v>
      </c>
    </row>
    <row r="2029" spans="1:37" x14ac:dyDescent="0.3">
      <c r="A2029" s="86" t="str">
        <f t="shared" si="31"/>
        <v>SDGbaseTra_RurAS_UacombiPQXcstar</v>
      </c>
      <c r="B2029" s="2" t="s">
        <v>222</v>
      </c>
      <c r="C2029" s="4" t="s">
        <v>234</v>
      </c>
      <c r="D2029" s="7" t="s">
        <v>120</v>
      </c>
      <c r="E2029" t="s">
        <v>148</v>
      </c>
      <c r="F2029">
        <v>1.22</v>
      </c>
      <c r="G2029">
        <v>1.21</v>
      </c>
      <c r="H2029">
        <v>1.19</v>
      </c>
      <c r="I2029">
        <v>1.19</v>
      </c>
      <c r="J2029">
        <v>1.19</v>
      </c>
      <c r="K2029">
        <v>1.18</v>
      </c>
      <c r="L2029">
        <v>1.17</v>
      </c>
      <c r="M2029">
        <v>1.17</v>
      </c>
      <c r="N2029">
        <v>1.1599999999999999</v>
      </c>
      <c r="O2029">
        <v>1.1499999999999999</v>
      </c>
      <c r="P2029">
        <v>1.1499999999999999</v>
      </c>
      <c r="Q2029">
        <v>1.1399999999999999</v>
      </c>
      <c r="R2029">
        <v>1.1399999999999999</v>
      </c>
      <c r="S2029">
        <v>1.1399999999999999</v>
      </c>
      <c r="T2029">
        <v>1.1299999999999999</v>
      </c>
      <c r="U2029">
        <v>1.1299999999999999</v>
      </c>
      <c r="V2029">
        <v>1.1299999999999999</v>
      </c>
      <c r="W2029">
        <v>1.1299999999999999</v>
      </c>
      <c r="X2029">
        <v>1.1299999999999999</v>
      </c>
      <c r="Y2029">
        <v>1.1299999999999999</v>
      </c>
      <c r="Z2029">
        <v>1.1299999999999999</v>
      </c>
      <c r="AA2029">
        <v>1.1399999999999999</v>
      </c>
      <c r="AB2029">
        <v>1.1399999999999999</v>
      </c>
      <c r="AC2029">
        <v>1.1499999999999999</v>
      </c>
      <c r="AD2029">
        <v>1.1499999999999999</v>
      </c>
      <c r="AE2029">
        <v>1.1499999999999999</v>
      </c>
      <c r="AF2029">
        <v>1.1599999999999999</v>
      </c>
      <c r="AG2029">
        <v>1.21</v>
      </c>
      <c r="AH2029">
        <v>1.24</v>
      </c>
      <c r="AI2029">
        <v>1.26</v>
      </c>
      <c r="AJ2029">
        <v>1.27</v>
      </c>
      <c r="AK2029">
        <v>1.28</v>
      </c>
    </row>
    <row r="2030" spans="1:37" x14ac:dyDescent="0.3">
      <c r="A2030" s="86" t="str">
        <f t="shared" si="31"/>
        <v>SDGbaseTra_RurAS_UacombiPQXcafee</v>
      </c>
      <c r="B2030" s="2" t="s">
        <v>222</v>
      </c>
      <c r="C2030" s="4" t="s">
        <v>234</v>
      </c>
      <c r="D2030" s="7" t="s">
        <v>120</v>
      </c>
      <c r="E2030" t="s">
        <v>149</v>
      </c>
      <c r="F2030">
        <v>2.11</v>
      </c>
      <c r="G2030">
        <v>2.0099999999999998</v>
      </c>
      <c r="H2030">
        <v>2.0499999999999998</v>
      </c>
      <c r="I2030">
        <v>2.0699999999999998</v>
      </c>
      <c r="J2030">
        <v>2.0699999999999998</v>
      </c>
      <c r="K2030">
        <v>2.09</v>
      </c>
      <c r="L2030">
        <v>2.09</v>
      </c>
      <c r="M2030">
        <v>2.09</v>
      </c>
      <c r="N2030">
        <v>2.1</v>
      </c>
      <c r="O2030">
        <v>2.09</v>
      </c>
      <c r="P2030">
        <v>2.1</v>
      </c>
      <c r="Q2030">
        <v>2.1</v>
      </c>
      <c r="R2030">
        <v>2.11</v>
      </c>
      <c r="S2030">
        <v>2.11</v>
      </c>
      <c r="T2030">
        <v>2.11</v>
      </c>
      <c r="U2030">
        <v>2.12</v>
      </c>
      <c r="V2030">
        <v>2.12</v>
      </c>
      <c r="W2030">
        <v>2.12</v>
      </c>
      <c r="X2030">
        <v>2.11</v>
      </c>
      <c r="Y2030">
        <v>2.11</v>
      </c>
      <c r="Z2030">
        <v>2.1</v>
      </c>
      <c r="AA2030">
        <v>2.09</v>
      </c>
      <c r="AB2030">
        <v>2.0699999999999998</v>
      </c>
      <c r="AC2030">
        <v>2.06</v>
      </c>
      <c r="AD2030">
        <v>2.0499999999999998</v>
      </c>
      <c r="AE2030">
        <v>2.0499999999999998</v>
      </c>
      <c r="AF2030">
        <v>2.0499999999999998</v>
      </c>
      <c r="AG2030">
        <v>2.06</v>
      </c>
      <c r="AH2030">
        <v>2.08</v>
      </c>
      <c r="AI2030">
        <v>2.1</v>
      </c>
      <c r="AJ2030">
        <v>2.12</v>
      </c>
      <c r="AK2030">
        <v>2.13</v>
      </c>
    </row>
    <row r="2031" spans="1:37" x14ac:dyDescent="0.3">
      <c r="A2031" s="86" t="str">
        <f t="shared" si="31"/>
        <v>SDGbaseTra_RurAS_UacombiPQXcbake</v>
      </c>
      <c r="B2031" s="2" t="s">
        <v>222</v>
      </c>
      <c r="C2031" s="4" t="s">
        <v>234</v>
      </c>
      <c r="D2031" s="7" t="s">
        <v>120</v>
      </c>
      <c r="E2031" t="s">
        <v>150</v>
      </c>
      <c r="F2031">
        <v>1.21</v>
      </c>
      <c r="G2031">
        <v>1.21</v>
      </c>
      <c r="H2031">
        <v>1.21</v>
      </c>
      <c r="I2031">
        <v>1.2</v>
      </c>
      <c r="J2031">
        <v>1.2</v>
      </c>
      <c r="K2031">
        <v>1.2</v>
      </c>
      <c r="L2031">
        <v>1.2</v>
      </c>
      <c r="M2031">
        <v>1.2</v>
      </c>
      <c r="N2031">
        <v>1.19</v>
      </c>
      <c r="O2031">
        <v>1.19</v>
      </c>
      <c r="P2031">
        <v>1.19</v>
      </c>
      <c r="Q2031">
        <v>1.19</v>
      </c>
      <c r="R2031">
        <v>1.19</v>
      </c>
      <c r="S2031">
        <v>1.2</v>
      </c>
      <c r="T2031">
        <v>1.2</v>
      </c>
      <c r="U2031">
        <v>1.2</v>
      </c>
      <c r="V2031">
        <v>1.2</v>
      </c>
      <c r="W2031">
        <v>1.2</v>
      </c>
      <c r="X2031">
        <v>1.2</v>
      </c>
      <c r="Y2031">
        <v>1.2</v>
      </c>
      <c r="Z2031">
        <v>1.2</v>
      </c>
      <c r="AA2031">
        <v>1.2</v>
      </c>
      <c r="AB2031">
        <v>1.19</v>
      </c>
      <c r="AC2031">
        <v>1.19</v>
      </c>
      <c r="AD2031">
        <v>1.19</v>
      </c>
      <c r="AE2031">
        <v>1.2</v>
      </c>
      <c r="AF2031">
        <v>1.2</v>
      </c>
      <c r="AG2031">
        <v>1.21</v>
      </c>
      <c r="AH2031">
        <v>1.22</v>
      </c>
      <c r="AI2031">
        <v>1.23</v>
      </c>
      <c r="AJ2031">
        <v>1.23</v>
      </c>
      <c r="AK2031">
        <v>1.23</v>
      </c>
    </row>
    <row r="2032" spans="1:37" x14ac:dyDescent="0.3">
      <c r="A2032" s="86" t="str">
        <f t="shared" si="31"/>
        <v>SDGbaseTra_RurAS_UacombiPQXcsuga</v>
      </c>
      <c r="B2032" s="2" t="s">
        <v>222</v>
      </c>
      <c r="C2032" s="4" t="s">
        <v>234</v>
      </c>
      <c r="D2032" s="7" t="s">
        <v>120</v>
      </c>
      <c r="E2032" t="s">
        <v>151</v>
      </c>
      <c r="F2032">
        <v>1.5</v>
      </c>
      <c r="G2032">
        <v>1.5</v>
      </c>
      <c r="H2032">
        <v>1.49</v>
      </c>
      <c r="I2032">
        <v>1.48</v>
      </c>
      <c r="J2032">
        <v>1.48</v>
      </c>
      <c r="K2032">
        <v>1.47</v>
      </c>
      <c r="L2032">
        <v>1.46</v>
      </c>
      <c r="M2032">
        <v>1.46</v>
      </c>
      <c r="N2032">
        <v>1.46</v>
      </c>
      <c r="O2032">
        <v>1.45</v>
      </c>
      <c r="P2032">
        <v>1.45</v>
      </c>
      <c r="Q2032">
        <v>1.45</v>
      </c>
      <c r="R2032">
        <v>1.45</v>
      </c>
      <c r="S2032">
        <v>1.45</v>
      </c>
      <c r="T2032">
        <v>1.45</v>
      </c>
      <c r="U2032">
        <v>1.45</v>
      </c>
      <c r="V2032">
        <v>1.45</v>
      </c>
      <c r="W2032">
        <v>1.45</v>
      </c>
      <c r="X2032">
        <v>1.45</v>
      </c>
      <c r="Y2032">
        <v>1.44</v>
      </c>
      <c r="Z2032">
        <v>1.44</v>
      </c>
      <c r="AA2032">
        <v>1.43</v>
      </c>
      <c r="AB2032">
        <v>1.42</v>
      </c>
      <c r="AC2032">
        <v>1.41</v>
      </c>
      <c r="AD2032">
        <v>1.41</v>
      </c>
      <c r="AE2032">
        <v>1.41</v>
      </c>
      <c r="AF2032">
        <v>1.41</v>
      </c>
      <c r="AG2032">
        <v>1.41</v>
      </c>
      <c r="AH2032">
        <v>1.4</v>
      </c>
      <c r="AI2032">
        <v>1.4</v>
      </c>
      <c r="AJ2032">
        <v>1.4</v>
      </c>
      <c r="AK2032">
        <v>1.4</v>
      </c>
    </row>
    <row r="2033" spans="1:37" x14ac:dyDescent="0.3">
      <c r="A2033" s="86" t="str">
        <f t="shared" si="31"/>
        <v>SDGbaseTra_RurAS_UacombiPQXcconf</v>
      </c>
      <c r="B2033" s="2" t="s">
        <v>222</v>
      </c>
      <c r="C2033" s="4" t="s">
        <v>234</v>
      </c>
      <c r="D2033" s="7" t="s">
        <v>120</v>
      </c>
      <c r="E2033" t="s">
        <v>152</v>
      </c>
      <c r="F2033">
        <v>1.34</v>
      </c>
      <c r="G2033">
        <v>1.32</v>
      </c>
      <c r="H2033">
        <v>1.32</v>
      </c>
      <c r="I2033">
        <v>1.32</v>
      </c>
      <c r="J2033">
        <v>1.32</v>
      </c>
      <c r="K2033">
        <v>1.32</v>
      </c>
      <c r="L2033">
        <v>1.32</v>
      </c>
      <c r="M2033">
        <v>1.33</v>
      </c>
      <c r="N2033">
        <v>1.33</v>
      </c>
      <c r="O2033">
        <v>1.33</v>
      </c>
      <c r="P2033">
        <v>1.33</v>
      </c>
      <c r="Q2033">
        <v>1.33</v>
      </c>
      <c r="R2033">
        <v>1.34</v>
      </c>
      <c r="S2033">
        <v>1.34</v>
      </c>
      <c r="T2033">
        <v>1.34</v>
      </c>
      <c r="U2033">
        <v>1.35</v>
      </c>
      <c r="V2033">
        <v>1.35</v>
      </c>
      <c r="W2033">
        <v>1.35</v>
      </c>
      <c r="X2033">
        <v>1.35</v>
      </c>
      <c r="Y2033">
        <v>1.35</v>
      </c>
      <c r="Z2033">
        <v>1.34</v>
      </c>
      <c r="AA2033">
        <v>1.34</v>
      </c>
      <c r="AB2033">
        <v>1.33</v>
      </c>
      <c r="AC2033">
        <v>1.33</v>
      </c>
      <c r="AD2033">
        <v>1.33</v>
      </c>
      <c r="AE2033">
        <v>1.33</v>
      </c>
      <c r="AF2033">
        <v>1.33</v>
      </c>
      <c r="AG2033">
        <v>1.33</v>
      </c>
      <c r="AH2033">
        <v>1.34</v>
      </c>
      <c r="AI2033">
        <v>1.34</v>
      </c>
      <c r="AJ2033">
        <v>1.35</v>
      </c>
      <c r="AK2033">
        <v>1.35</v>
      </c>
    </row>
    <row r="2034" spans="1:37" x14ac:dyDescent="0.3">
      <c r="A2034" s="86" t="str">
        <f t="shared" si="31"/>
        <v>SDGbaseTra_RurAS_UacombiPQXcpast</v>
      </c>
      <c r="B2034" s="2" t="s">
        <v>222</v>
      </c>
      <c r="C2034" s="4" t="s">
        <v>234</v>
      </c>
      <c r="D2034" s="7" t="s">
        <v>120</v>
      </c>
      <c r="E2034" t="s">
        <v>153</v>
      </c>
      <c r="F2034">
        <v>1.44</v>
      </c>
      <c r="G2034">
        <v>1.39</v>
      </c>
      <c r="H2034">
        <v>1.39</v>
      </c>
      <c r="I2034">
        <v>1.39</v>
      </c>
      <c r="J2034">
        <v>1.39</v>
      </c>
      <c r="K2034">
        <v>1.4</v>
      </c>
      <c r="L2034">
        <v>1.4</v>
      </c>
      <c r="M2034">
        <v>1.41</v>
      </c>
      <c r="N2034">
        <v>1.41</v>
      </c>
      <c r="O2034">
        <v>1.43</v>
      </c>
      <c r="P2034">
        <v>1.43</v>
      </c>
      <c r="Q2034">
        <v>1.42</v>
      </c>
      <c r="R2034">
        <v>1.42</v>
      </c>
      <c r="S2034">
        <v>1.43</v>
      </c>
      <c r="T2034">
        <v>1.43</v>
      </c>
      <c r="U2034">
        <v>1.43</v>
      </c>
      <c r="V2034">
        <v>1.43</v>
      </c>
      <c r="W2034">
        <v>1.42</v>
      </c>
      <c r="X2034">
        <v>1.42</v>
      </c>
      <c r="Y2034">
        <v>1.41</v>
      </c>
      <c r="Z2034">
        <v>1.4</v>
      </c>
      <c r="AA2034">
        <v>1.39</v>
      </c>
      <c r="AB2034">
        <v>1.38</v>
      </c>
      <c r="AC2034">
        <v>1.37</v>
      </c>
      <c r="AD2034">
        <v>1.37</v>
      </c>
      <c r="AE2034">
        <v>1.37</v>
      </c>
      <c r="AF2034">
        <v>1.36</v>
      </c>
      <c r="AG2034">
        <v>1.36</v>
      </c>
      <c r="AH2034">
        <v>1.37</v>
      </c>
      <c r="AI2034">
        <v>1.39</v>
      </c>
      <c r="AJ2034">
        <v>1.41</v>
      </c>
      <c r="AK2034">
        <v>1.42</v>
      </c>
    </row>
    <row r="2035" spans="1:37" x14ac:dyDescent="0.3">
      <c r="A2035" s="86" t="str">
        <f t="shared" si="31"/>
        <v>SDGbaseTra_RurAS_UacombiPQXcofoo</v>
      </c>
      <c r="B2035" s="2" t="s">
        <v>222</v>
      </c>
      <c r="C2035" s="4" t="s">
        <v>234</v>
      </c>
      <c r="D2035" s="7" t="s">
        <v>120</v>
      </c>
      <c r="E2035" t="s">
        <v>154</v>
      </c>
      <c r="F2035">
        <v>1.49</v>
      </c>
      <c r="G2035">
        <v>1.47</v>
      </c>
      <c r="H2035">
        <v>1.47</v>
      </c>
      <c r="I2035">
        <v>1.47</v>
      </c>
      <c r="J2035">
        <v>1.47</v>
      </c>
      <c r="K2035">
        <v>1.47</v>
      </c>
      <c r="L2035">
        <v>1.47</v>
      </c>
      <c r="M2035">
        <v>1.47</v>
      </c>
      <c r="N2035">
        <v>1.48</v>
      </c>
      <c r="O2035">
        <v>1.47</v>
      </c>
      <c r="P2035">
        <v>1.47</v>
      </c>
      <c r="Q2035">
        <v>1.47</v>
      </c>
      <c r="R2035">
        <v>1.47</v>
      </c>
      <c r="S2035">
        <v>1.48</v>
      </c>
      <c r="T2035">
        <v>1.48</v>
      </c>
      <c r="U2035">
        <v>1.48</v>
      </c>
      <c r="V2035">
        <v>1.48</v>
      </c>
      <c r="W2035">
        <v>1.48</v>
      </c>
      <c r="X2035">
        <v>1.48</v>
      </c>
      <c r="Y2035">
        <v>1.48</v>
      </c>
      <c r="Z2035">
        <v>1.47</v>
      </c>
      <c r="AA2035">
        <v>1.46</v>
      </c>
      <c r="AB2035">
        <v>1.45</v>
      </c>
      <c r="AC2035">
        <v>1.45</v>
      </c>
      <c r="AD2035">
        <v>1.44</v>
      </c>
      <c r="AE2035">
        <v>1.44</v>
      </c>
      <c r="AF2035">
        <v>1.44</v>
      </c>
      <c r="AG2035">
        <v>1.44</v>
      </c>
      <c r="AH2035">
        <v>1.45</v>
      </c>
      <c r="AI2035">
        <v>1.46</v>
      </c>
      <c r="AJ2035">
        <v>1.47</v>
      </c>
      <c r="AK2035">
        <v>1.47</v>
      </c>
    </row>
    <row r="2036" spans="1:37" x14ac:dyDescent="0.3">
      <c r="A2036" s="86" t="str">
        <f t="shared" si="31"/>
        <v>SDGbaseTra_RurAS_UacombiPQXcbevt</v>
      </c>
      <c r="B2036" s="2" t="s">
        <v>222</v>
      </c>
      <c r="C2036" s="4" t="s">
        <v>234</v>
      </c>
      <c r="D2036" s="7" t="s">
        <v>120</v>
      </c>
      <c r="E2036" t="s">
        <v>155</v>
      </c>
      <c r="F2036">
        <v>2.2000000000000002</v>
      </c>
      <c r="G2036">
        <v>2.15</v>
      </c>
      <c r="H2036">
        <v>2.11</v>
      </c>
      <c r="I2036">
        <v>2.1</v>
      </c>
      <c r="J2036">
        <v>2.1</v>
      </c>
      <c r="K2036">
        <v>2.09</v>
      </c>
      <c r="L2036">
        <v>2.09</v>
      </c>
      <c r="M2036">
        <v>2.09</v>
      </c>
      <c r="N2036">
        <v>2.08</v>
      </c>
      <c r="O2036">
        <v>2.06</v>
      </c>
      <c r="P2036">
        <v>2.0499999999999998</v>
      </c>
      <c r="Q2036">
        <v>2.06</v>
      </c>
      <c r="R2036">
        <v>2.06</v>
      </c>
      <c r="S2036">
        <v>2.0699999999999998</v>
      </c>
      <c r="T2036">
        <v>2.0699999999999998</v>
      </c>
      <c r="U2036">
        <v>2.08</v>
      </c>
      <c r="V2036">
        <v>2.08</v>
      </c>
      <c r="W2036">
        <v>2.08</v>
      </c>
      <c r="X2036">
        <v>2.0699999999999998</v>
      </c>
      <c r="Y2036">
        <v>2.06</v>
      </c>
      <c r="Z2036">
        <v>2.04</v>
      </c>
      <c r="AA2036">
        <v>2.0099999999999998</v>
      </c>
      <c r="AB2036">
        <v>1.98</v>
      </c>
      <c r="AC2036">
        <v>1.95</v>
      </c>
      <c r="AD2036">
        <v>1.94</v>
      </c>
      <c r="AE2036">
        <v>1.93</v>
      </c>
      <c r="AF2036">
        <v>1.92</v>
      </c>
      <c r="AG2036">
        <v>1.92</v>
      </c>
      <c r="AH2036">
        <v>1.93</v>
      </c>
      <c r="AI2036">
        <v>1.96</v>
      </c>
      <c r="AJ2036">
        <v>2.0099999999999998</v>
      </c>
      <c r="AK2036">
        <v>2.0499999999999998</v>
      </c>
    </row>
    <row r="2037" spans="1:37" x14ac:dyDescent="0.3">
      <c r="A2037" s="86" t="str">
        <f t="shared" si="31"/>
        <v>SDGbaseTra_RurAS_UacombiPQXctext</v>
      </c>
      <c r="B2037" s="2" t="s">
        <v>222</v>
      </c>
      <c r="C2037" s="4" t="s">
        <v>234</v>
      </c>
      <c r="D2037" s="7" t="s">
        <v>120</v>
      </c>
      <c r="E2037" t="s">
        <v>102</v>
      </c>
      <c r="F2037">
        <v>1.37</v>
      </c>
      <c r="G2037">
        <v>1.4</v>
      </c>
      <c r="H2037">
        <v>1.41</v>
      </c>
      <c r="I2037">
        <v>1.41</v>
      </c>
      <c r="J2037">
        <v>1.41</v>
      </c>
      <c r="K2037">
        <v>1.41</v>
      </c>
      <c r="L2037">
        <v>1.41</v>
      </c>
      <c r="M2037">
        <v>1.41</v>
      </c>
      <c r="N2037">
        <v>1.42</v>
      </c>
      <c r="O2037">
        <v>1.42</v>
      </c>
      <c r="P2037">
        <v>1.42</v>
      </c>
      <c r="Q2037">
        <v>1.42</v>
      </c>
      <c r="R2037">
        <v>1.43</v>
      </c>
      <c r="S2037">
        <v>1.43</v>
      </c>
      <c r="T2037">
        <v>1.44</v>
      </c>
      <c r="U2037">
        <v>1.44</v>
      </c>
      <c r="V2037">
        <v>1.45</v>
      </c>
      <c r="W2037">
        <v>1.45</v>
      </c>
      <c r="X2037">
        <v>1.46</v>
      </c>
      <c r="Y2037">
        <v>1.46</v>
      </c>
      <c r="Z2037">
        <v>1.46</v>
      </c>
      <c r="AA2037">
        <v>1.46</v>
      </c>
      <c r="AB2037">
        <v>1.46</v>
      </c>
      <c r="AC2037">
        <v>1.47</v>
      </c>
      <c r="AD2037">
        <v>1.47</v>
      </c>
      <c r="AE2037">
        <v>1.47</v>
      </c>
      <c r="AF2037">
        <v>1.48</v>
      </c>
      <c r="AG2037">
        <v>1.49</v>
      </c>
      <c r="AH2037">
        <v>1.49</v>
      </c>
      <c r="AI2037">
        <v>1.48</v>
      </c>
      <c r="AJ2037">
        <v>1.47</v>
      </c>
      <c r="AK2037">
        <v>1.47</v>
      </c>
    </row>
    <row r="2038" spans="1:37" x14ac:dyDescent="0.3">
      <c r="A2038" s="86" t="str">
        <f t="shared" si="31"/>
        <v>SDGbaseTra_RurAS_UacombiPQXcclth</v>
      </c>
      <c r="B2038" s="2" t="s">
        <v>222</v>
      </c>
      <c r="C2038" s="4" t="s">
        <v>234</v>
      </c>
      <c r="D2038" s="7" t="s">
        <v>120</v>
      </c>
      <c r="E2038" t="s">
        <v>156</v>
      </c>
      <c r="F2038">
        <v>1.33</v>
      </c>
      <c r="G2038">
        <v>1.37</v>
      </c>
      <c r="H2038">
        <v>1.37</v>
      </c>
      <c r="I2038">
        <v>1.37</v>
      </c>
      <c r="J2038">
        <v>1.37</v>
      </c>
      <c r="K2038">
        <v>1.37</v>
      </c>
      <c r="L2038">
        <v>1.37</v>
      </c>
      <c r="M2038">
        <v>1.37</v>
      </c>
      <c r="N2038">
        <v>1.37</v>
      </c>
      <c r="O2038">
        <v>1.38</v>
      </c>
      <c r="P2038">
        <v>1.38</v>
      </c>
      <c r="Q2038">
        <v>1.38</v>
      </c>
      <c r="R2038">
        <v>1.39</v>
      </c>
      <c r="S2038">
        <v>1.39</v>
      </c>
      <c r="T2038">
        <v>1.4</v>
      </c>
      <c r="U2038">
        <v>1.4</v>
      </c>
      <c r="V2038">
        <v>1.41</v>
      </c>
      <c r="W2038">
        <v>1.41</v>
      </c>
      <c r="X2038">
        <v>1.41</v>
      </c>
      <c r="Y2038">
        <v>1.41</v>
      </c>
      <c r="Z2038">
        <v>1.41</v>
      </c>
      <c r="AA2038">
        <v>1.4</v>
      </c>
      <c r="AB2038">
        <v>1.4</v>
      </c>
      <c r="AC2038">
        <v>1.4</v>
      </c>
      <c r="AD2038">
        <v>1.4</v>
      </c>
      <c r="AE2038">
        <v>1.4</v>
      </c>
      <c r="AF2038">
        <v>1.4</v>
      </c>
      <c r="AG2038">
        <v>1.41</v>
      </c>
      <c r="AH2038">
        <v>1.41</v>
      </c>
      <c r="AI2038">
        <v>1.41</v>
      </c>
      <c r="AJ2038">
        <v>1.41</v>
      </c>
      <c r="AK2038">
        <v>1.41</v>
      </c>
    </row>
    <row r="2039" spans="1:37" x14ac:dyDescent="0.3">
      <c r="A2039" s="86" t="str">
        <f t="shared" si="31"/>
        <v>SDGbaseTra_RurAS_UacombiPQXcleat</v>
      </c>
      <c r="B2039" s="2" t="s">
        <v>222</v>
      </c>
      <c r="C2039" s="4" t="s">
        <v>234</v>
      </c>
      <c r="D2039" s="7" t="s">
        <v>120</v>
      </c>
      <c r="E2039" t="s">
        <v>103</v>
      </c>
      <c r="F2039">
        <v>1.1599999999999999</v>
      </c>
      <c r="G2039">
        <v>1.1599999999999999</v>
      </c>
      <c r="H2039">
        <v>1.17</v>
      </c>
      <c r="I2039">
        <v>1.1599999999999999</v>
      </c>
      <c r="J2039">
        <v>1.1599999999999999</v>
      </c>
      <c r="K2039">
        <v>1.17</v>
      </c>
      <c r="L2039">
        <v>1.17</v>
      </c>
      <c r="M2039">
        <v>1.18</v>
      </c>
      <c r="N2039">
        <v>1.18</v>
      </c>
      <c r="O2039">
        <v>1.2</v>
      </c>
      <c r="P2039">
        <v>1.2</v>
      </c>
      <c r="Q2039">
        <v>1.2</v>
      </c>
      <c r="R2039">
        <v>1.2</v>
      </c>
      <c r="S2039">
        <v>1.19</v>
      </c>
      <c r="T2039">
        <v>1.19</v>
      </c>
      <c r="U2039">
        <v>1.19</v>
      </c>
      <c r="V2039">
        <v>1.19</v>
      </c>
      <c r="W2039">
        <v>1.2</v>
      </c>
      <c r="X2039">
        <v>1.2</v>
      </c>
      <c r="Y2039">
        <v>1.19</v>
      </c>
      <c r="Z2039">
        <v>1.19</v>
      </c>
      <c r="AA2039">
        <v>1.19</v>
      </c>
      <c r="AB2039">
        <v>1.19</v>
      </c>
      <c r="AC2039">
        <v>1.18</v>
      </c>
      <c r="AD2039">
        <v>1.18</v>
      </c>
      <c r="AE2039">
        <v>1.18</v>
      </c>
      <c r="AF2039">
        <v>1.19</v>
      </c>
      <c r="AG2039">
        <v>1.19</v>
      </c>
      <c r="AH2039">
        <v>1.19</v>
      </c>
      <c r="AI2039">
        <v>1.19</v>
      </c>
      <c r="AJ2039">
        <v>1.2</v>
      </c>
      <c r="AK2039">
        <v>1.2</v>
      </c>
    </row>
    <row r="2040" spans="1:37" x14ac:dyDescent="0.3">
      <c r="A2040" s="86" t="str">
        <f t="shared" si="31"/>
        <v>SDGbaseTra_RurAS_UacombiPQXcfoot</v>
      </c>
      <c r="B2040" s="2" t="s">
        <v>222</v>
      </c>
      <c r="C2040" s="4" t="s">
        <v>234</v>
      </c>
      <c r="D2040" s="7" t="s">
        <v>120</v>
      </c>
      <c r="E2040" t="s">
        <v>157</v>
      </c>
      <c r="F2040">
        <v>1.21</v>
      </c>
      <c r="G2040">
        <v>1.22</v>
      </c>
      <c r="H2040">
        <v>1.23</v>
      </c>
      <c r="I2040">
        <v>1.23</v>
      </c>
      <c r="J2040">
        <v>1.23</v>
      </c>
      <c r="K2040">
        <v>1.23</v>
      </c>
      <c r="L2040">
        <v>1.23</v>
      </c>
      <c r="M2040">
        <v>1.24</v>
      </c>
      <c r="N2040">
        <v>1.24</v>
      </c>
      <c r="O2040">
        <v>1.26</v>
      </c>
      <c r="P2040">
        <v>1.27</v>
      </c>
      <c r="Q2040">
        <v>1.27</v>
      </c>
      <c r="R2040">
        <v>1.28</v>
      </c>
      <c r="S2040">
        <v>1.28</v>
      </c>
      <c r="T2040">
        <v>1.28</v>
      </c>
      <c r="U2040">
        <v>1.29</v>
      </c>
      <c r="V2040">
        <v>1.29</v>
      </c>
      <c r="W2040">
        <v>1.3</v>
      </c>
      <c r="X2040">
        <v>1.3</v>
      </c>
      <c r="Y2040">
        <v>1.3</v>
      </c>
      <c r="Z2040">
        <v>1.3</v>
      </c>
      <c r="AA2040">
        <v>1.3</v>
      </c>
      <c r="AB2040">
        <v>1.3</v>
      </c>
      <c r="AC2040">
        <v>1.3</v>
      </c>
      <c r="AD2040">
        <v>1.31</v>
      </c>
      <c r="AE2040">
        <v>1.31</v>
      </c>
      <c r="AF2040">
        <v>1.31</v>
      </c>
      <c r="AG2040">
        <v>1.31</v>
      </c>
      <c r="AH2040">
        <v>1.31</v>
      </c>
      <c r="AI2040">
        <v>1.31</v>
      </c>
      <c r="AJ2040">
        <v>1.31</v>
      </c>
      <c r="AK2040">
        <v>1.3</v>
      </c>
    </row>
    <row r="2041" spans="1:37" x14ac:dyDescent="0.3">
      <c r="A2041" s="86" t="str">
        <f t="shared" si="31"/>
        <v>SDGbaseTra_RurAS_UacombiPQXcwood</v>
      </c>
      <c r="B2041" s="2" t="s">
        <v>222</v>
      </c>
      <c r="C2041" s="4" t="s">
        <v>234</v>
      </c>
      <c r="D2041" s="7" t="s">
        <v>120</v>
      </c>
      <c r="E2041" t="s">
        <v>158</v>
      </c>
      <c r="F2041">
        <v>1.21</v>
      </c>
      <c r="G2041">
        <v>1.23</v>
      </c>
      <c r="H2041">
        <v>1.23</v>
      </c>
      <c r="I2041">
        <v>1.24</v>
      </c>
      <c r="J2041">
        <v>1.24</v>
      </c>
      <c r="K2041">
        <v>1.24</v>
      </c>
      <c r="L2041">
        <v>1.24</v>
      </c>
      <c r="M2041">
        <v>1.24</v>
      </c>
      <c r="N2041">
        <v>1.24</v>
      </c>
      <c r="O2041">
        <v>1.22</v>
      </c>
      <c r="P2041">
        <v>1.22</v>
      </c>
      <c r="Q2041">
        <v>1.22</v>
      </c>
      <c r="R2041">
        <v>1.22</v>
      </c>
      <c r="S2041">
        <v>1.22</v>
      </c>
      <c r="T2041">
        <v>1.23</v>
      </c>
      <c r="U2041">
        <v>1.23</v>
      </c>
      <c r="V2041">
        <v>1.23</v>
      </c>
      <c r="W2041">
        <v>1.23</v>
      </c>
      <c r="X2041">
        <v>1.23</v>
      </c>
      <c r="Y2041">
        <v>1.24</v>
      </c>
      <c r="Z2041">
        <v>1.24</v>
      </c>
      <c r="AA2041">
        <v>1.24</v>
      </c>
      <c r="AB2041">
        <v>1.23</v>
      </c>
      <c r="AC2041">
        <v>1.23</v>
      </c>
      <c r="AD2041">
        <v>1.23</v>
      </c>
      <c r="AE2041">
        <v>1.24</v>
      </c>
      <c r="AF2041">
        <v>1.24</v>
      </c>
      <c r="AG2041">
        <v>1.25</v>
      </c>
      <c r="AH2041">
        <v>1.25</v>
      </c>
      <c r="AI2041">
        <v>1.24</v>
      </c>
      <c r="AJ2041">
        <v>1.24</v>
      </c>
      <c r="AK2041">
        <v>1.24</v>
      </c>
    </row>
    <row r="2042" spans="1:37" x14ac:dyDescent="0.3">
      <c r="A2042" s="86" t="str">
        <f t="shared" si="31"/>
        <v>SDGbaseTra_RurAS_UacombiPQXcpapr</v>
      </c>
      <c r="B2042" s="2" t="s">
        <v>222</v>
      </c>
      <c r="C2042" s="4" t="s">
        <v>234</v>
      </c>
      <c r="D2042" s="7" t="s">
        <v>120</v>
      </c>
      <c r="E2042" t="s">
        <v>159</v>
      </c>
      <c r="F2042">
        <v>1.32</v>
      </c>
      <c r="G2042">
        <v>1.32</v>
      </c>
      <c r="H2042">
        <v>1.31</v>
      </c>
      <c r="I2042">
        <v>1.3</v>
      </c>
      <c r="J2042">
        <v>1.3</v>
      </c>
      <c r="K2042">
        <v>1.29</v>
      </c>
      <c r="L2042">
        <v>1.29</v>
      </c>
      <c r="M2042">
        <v>1.3</v>
      </c>
      <c r="N2042">
        <v>1.3</v>
      </c>
      <c r="O2042">
        <v>1.29</v>
      </c>
      <c r="P2042">
        <v>1.29</v>
      </c>
      <c r="Q2042">
        <v>1.3</v>
      </c>
      <c r="R2042">
        <v>1.27</v>
      </c>
      <c r="S2042">
        <v>1.28</v>
      </c>
      <c r="T2042">
        <v>1.28</v>
      </c>
      <c r="U2042">
        <v>1.28</v>
      </c>
      <c r="V2042">
        <v>1.29</v>
      </c>
      <c r="W2042">
        <v>1.29</v>
      </c>
      <c r="X2042">
        <v>1.29</v>
      </c>
      <c r="Y2042">
        <v>1.29</v>
      </c>
      <c r="Z2042">
        <v>1.29</v>
      </c>
      <c r="AA2042">
        <v>1.29</v>
      </c>
      <c r="AB2042">
        <v>1.28</v>
      </c>
      <c r="AC2042">
        <v>1.28</v>
      </c>
      <c r="AD2042">
        <v>1.28</v>
      </c>
      <c r="AE2042">
        <v>1.28</v>
      </c>
      <c r="AF2042">
        <v>1.28</v>
      </c>
      <c r="AG2042">
        <v>1.28</v>
      </c>
      <c r="AH2042">
        <v>1.28</v>
      </c>
      <c r="AI2042">
        <v>1.27</v>
      </c>
      <c r="AJ2042">
        <v>1.27</v>
      </c>
      <c r="AK2042">
        <v>1.27</v>
      </c>
    </row>
    <row r="2043" spans="1:37" x14ac:dyDescent="0.3">
      <c r="A2043" s="86" t="str">
        <f t="shared" si="31"/>
        <v>SDGbaseTra_RurAS_UacombiPQXcprnt</v>
      </c>
      <c r="B2043" s="2" t="s">
        <v>222</v>
      </c>
      <c r="C2043" s="4" t="s">
        <v>234</v>
      </c>
      <c r="D2043" s="7" t="s">
        <v>120</v>
      </c>
      <c r="E2043" t="s">
        <v>104</v>
      </c>
      <c r="F2043">
        <v>1.42</v>
      </c>
      <c r="G2043">
        <v>1.45</v>
      </c>
      <c r="H2043">
        <v>1.45</v>
      </c>
      <c r="I2043">
        <v>1.45</v>
      </c>
      <c r="J2043">
        <v>1.44</v>
      </c>
      <c r="K2043">
        <v>1.43</v>
      </c>
      <c r="L2043">
        <v>1.43</v>
      </c>
      <c r="M2043">
        <v>1.44</v>
      </c>
      <c r="N2043">
        <v>1.43</v>
      </c>
      <c r="O2043">
        <v>1.42</v>
      </c>
      <c r="P2043">
        <v>1.42</v>
      </c>
      <c r="Q2043">
        <v>1.43</v>
      </c>
      <c r="R2043">
        <v>1.43</v>
      </c>
      <c r="S2043">
        <v>1.43</v>
      </c>
      <c r="T2043">
        <v>1.44</v>
      </c>
      <c r="U2043">
        <v>1.44</v>
      </c>
      <c r="V2043">
        <v>1.45</v>
      </c>
      <c r="W2043">
        <v>1.45</v>
      </c>
      <c r="X2043">
        <v>1.45</v>
      </c>
      <c r="Y2043">
        <v>1.45</v>
      </c>
      <c r="Z2043">
        <v>1.44</v>
      </c>
      <c r="AA2043">
        <v>1.44</v>
      </c>
      <c r="AB2043">
        <v>1.43</v>
      </c>
      <c r="AC2043">
        <v>1.43</v>
      </c>
      <c r="AD2043">
        <v>1.43</v>
      </c>
      <c r="AE2043">
        <v>1.43</v>
      </c>
      <c r="AF2043">
        <v>1.43</v>
      </c>
      <c r="AG2043">
        <v>1.44</v>
      </c>
      <c r="AH2043">
        <v>1.43</v>
      </c>
      <c r="AI2043">
        <v>1.43</v>
      </c>
      <c r="AJ2043">
        <v>1.43</v>
      </c>
      <c r="AK2043">
        <v>1.43</v>
      </c>
    </row>
    <row r="2044" spans="1:37" x14ac:dyDescent="0.3">
      <c r="A2044" s="86" t="str">
        <f t="shared" si="31"/>
        <v>SDGbaseTra_RurAS_UacombiPQXcpetr-p</v>
      </c>
      <c r="B2044" s="2" t="s">
        <v>222</v>
      </c>
      <c r="C2044" s="4" t="s">
        <v>234</v>
      </c>
      <c r="D2044" s="7" t="s">
        <v>120</v>
      </c>
      <c r="E2044" t="s">
        <v>160</v>
      </c>
      <c r="F2044">
        <v>0.5</v>
      </c>
      <c r="G2044">
        <v>0.51</v>
      </c>
      <c r="H2044">
        <v>0.51</v>
      </c>
      <c r="I2044">
        <v>0.51</v>
      </c>
      <c r="J2044">
        <v>0.51</v>
      </c>
      <c r="K2044">
        <v>0.51</v>
      </c>
      <c r="L2044">
        <v>0.51</v>
      </c>
      <c r="M2044">
        <v>0.52</v>
      </c>
      <c r="N2044">
        <v>0.52</v>
      </c>
      <c r="O2044">
        <v>0.54</v>
      </c>
      <c r="P2044">
        <v>0.55000000000000004</v>
      </c>
      <c r="Q2044">
        <v>0.55000000000000004</v>
      </c>
      <c r="R2044">
        <v>0.55000000000000004</v>
      </c>
      <c r="S2044">
        <v>0.55000000000000004</v>
      </c>
      <c r="T2044">
        <v>0.55000000000000004</v>
      </c>
      <c r="U2044">
        <v>0.56000000000000005</v>
      </c>
      <c r="V2044">
        <v>0.56000000000000005</v>
      </c>
      <c r="W2044">
        <v>0.56000000000000005</v>
      </c>
      <c r="X2044">
        <v>0.56000000000000005</v>
      </c>
      <c r="Y2044">
        <v>0.56000000000000005</v>
      </c>
      <c r="Z2044">
        <v>0.56000000000000005</v>
      </c>
      <c r="AA2044">
        <v>0.56000000000000005</v>
      </c>
      <c r="AB2044">
        <v>0.56999999999999995</v>
      </c>
      <c r="AC2044">
        <v>0.56999999999999995</v>
      </c>
      <c r="AD2044">
        <v>0.56999999999999995</v>
      </c>
      <c r="AE2044">
        <v>0.56999999999999995</v>
      </c>
      <c r="AF2044">
        <v>0.56999999999999995</v>
      </c>
      <c r="AG2044">
        <v>0.56999999999999995</v>
      </c>
      <c r="AH2044">
        <v>0.56999999999999995</v>
      </c>
      <c r="AI2044">
        <v>0.56999999999999995</v>
      </c>
      <c r="AJ2044">
        <v>0.56999999999999995</v>
      </c>
      <c r="AK2044">
        <v>0.56999999999999995</v>
      </c>
    </row>
    <row r="2045" spans="1:37" x14ac:dyDescent="0.3">
      <c r="A2045" s="86" t="str">
        <f t="shared" si="31"/>
        <v>SDGbaseTra_RurAS_UacombiPQXcpetr-d</v>
      </c>
      <c r="B2045" s="2" t="s">
        <v>222</v>
      </c>
      <c r="C2045" s="4" t="s">
        <v>234</v>
      </c>
      <c r="D2045" s="7" t="s">
        <v>120</v>
      </c>
      <c r="E2045" t="s">
        <v>161</v>
      </c>
      <c r="F2045">
        <v>0.42</v>
      </c>
      <c r="G2045">
        <v>0.42</v>
      </c>
      <c r="H2045">
        <v>0.43</v>
      </c>
      <c r="I2045">
        <v>0.42</v>
      </c>
      <c r="J2045">
        <v>0.42</v>
      </c>
      <c r="K2045">
        <v>0.42</v>
      </c>
      <c r="L2045">
        <v>0.43</v>
      </c>
      <c r="M2045">
        <v>0.43</v>
      </c>
      <c r="N2045">
        <v>0.43</v>
      </c>
      <c r="O2045">
        <v>0.44</v>
      </c>
      <c r="P2045">
        <v>0.45</v>
      </c>
      <c r="Q2045">
        <v>0.45</v>
      </c>
      <c r="R2045">
        <v>0.45</v>
      </c>
      <c r="S2045">
        <v>0.45</v>
      </c>
      <c r="T2045">
        <v>0.45</v>
      </c>
      <c r="U2045">
        <v>0.46</v>
      </c>
      <c r="V2045">
        <v>0.46</v>
      </c>
      <c r="W2045">
        <v>0.46</v>
      </c>
      <c r="X2045">
        <v>0.46</v>
      </c>
      <c r="Y2045">
        <v>0.46</v>
      </c>
      <c r="Z2045">
        <v>0.46</v>
      </c>
      <c r="AA2045">
        <v>0.46</v>
      </c>
      <c r="AB2045">
        <v>0.46</v>
      </c>
      <c r="AC2045">
        <v>0.46</v>
      </c>
      <c r="AD2045">
        <v>0.46</v>
      </c>
      <c r="AE2045">
        <v>0.46</v>
      </c>
      <c r="AF2045">
        <v>0.46</v>
      </c>
      <c r="AG2045">
        <v>0.46</v>
      </c>
      <c r="AH2045">
        <v>0.46</v>
      </c>
      <c r="AI2045">
        <v>0.46</v>
      </c>
      <c r="AJ2045">
        <v>0.46</v>
      </c>
      <c r="AK2045">
        <v>0.46</v>
      </c>
    </row>
    <row r="2046" spans="1:37" x14ac:dyDescent="0.3">
      <c r="A2046" s="86" t="str">
        <f t="shared" si="31"/>
        <v>SDGbaseTra_RurAS_UacombiPQXcpetr-h</v>
      </c>
      <c r="B2046" s="2" t="s">
        <v>222</v>
      </c>
      <c r="C2046" s="4" t="s">
        <v>234</v>
      </c>
      <c r="D2046" s="7" t="s">
        <v>120</v>
      </c>
      <c r="E2046" t="s">
        <v>162</v>
      </c>
      <c r="F2046">
        <v>0.08</v>
      </c>
      <c r="G2046">
        <v>0.09</v>
      </c>
      <c r="H2046">
        <v>0.09</v>
      </c>
      <c r="I2046">
        <v>0.09</v>
      </c>
      <c r="J2046">
        <v>0.09</v>
      </c>
      <c r="K2046">
        <v>0.09</v>
      </c>
      <c r="L2046">
        <v>0.09</v>
      </c>
      <c r="M2046">
        <v>0.09</v>
      </c>
      <c r="N2046">
        <v>0.09</v>
      </c>
      <c r="O2046">
        <v>0.09</v>
      </c>
      <c r="P2046">
        <v>0.09</v>
      </c>
      <c r="Q2046">
        <v>0.09</v>
      </c>
      <c r="R2046">
        <v>0.09</v>
      </c>
      <c r="S2046">
        <v>0.09</v>
      </c>
      <c r="T2046">
        <v>0.09</v>
      </c>
      <c r="U2046">
        <v>0.09</v>
      </c>
      <c r="V2046">
        <v>0.09</v>
      </c>
      <c r="W2046">
        <v>0.09</v>
      </c>
      <c r="X2046">
        <v>0.09</v>
      </c>
      <c r="Y2046">
        <v>0.09</v>
      </c>
      <c r="Z2046">
        <v>0.09</v>
      </c>
      <c r="AA2046">
        <v>0.09</v>
      </c>
      <c r="AB2046">
        <v>0.1</v>
      </c>
      <c r="AC2046">
        <v>0.1</v>
      </c>
      <c r="AD2046">
        <v>0.1</v>
      </c>
      <c r="AE2046">
        <v>0.1</v>
      </c>
      <c r="AF2046">
        <v>0.1</v>
      </c>
      <c r="AG2046">
        <v>0.1</v>
      </c>
      <c r="AH2046">
        <v>0.1</v>
      </c>
      <c r="AI2046">
        <v>0.1</v>
      </c>
      <c r="AJ2046">
        <v>0.09</v>
      </c>
      <c r="AK2046">
        <v>0.09</v>
      </c>
    </row>
    <row r="2047" spans="1:37" x14ac:dyDescent="0.3">
      <c r="A2047" s="86" t="str">
        <f t="shared" si="31"/>
        <v>SDGbaseTra_RurAS_UacombiPQXcpetr-k</v>
      </c>
      <c r="B2047" s="2" t="s">
        <v>222</v>
      </c>
      <c r="C2047" s="4" t="s">
        <v>234</v>
      </c>
      <c r="D2047" s="7" t="s">
        <v>120</v>
      </c>
      <c r="E2047" t="s">
        <v>163</v>
      </c>
      <c r="F2047">
        <v>0.26</v>
      </c>
      <c r="G2047">
        <v>0.26</v>
      </c>
      <c r="H2047">
        <v>0.27</v>
      </c>
      <c r="I2047">
        <v>0.26</v>
      </c>
      <c r="J2047">
        <v>0.27</v>
      </c>
      <c r="K2047">
        <v>0.27</v>
      </c>
      <c r="L2047">
        <v>0.27</v>
      </c>
      <c r="M2047">
        <v>0.27</v>
      </c>
      <c r="N2047">
        <v>0.27</v>
      </c>
      <c r="O2047">
        <v>0.3</v>
      </c>
      <c r="P2047">
        <v>0.3</v>
      </c>
      <c r="Q2047">
        <v>0.3</v>
      </c>
      <c r="R2047">
        <v>0.3</v>
      </c>
      <c r="S2047">
        <v>0.3</v>
      </c>
      <c r="T2047">
        <v>0.31</v>
      </c>
      <c r="U2047">
        <v>0.31</v>
      </c>
      <c r="V2047">
        <v>0.31</v>
      </c>
      <c r="W2047">
        <v>0.31</v>
      </c>
      <c r="X2047">
        <v>0.32</v>
      </c>
      <c r="Y2047">
        <v>0.31</v>
      </c>
      <c r="Z2047">
        <v>0.32</v>
      </c>
      <c r="AA2047">
        <v>0.32</v>
      </c>
      <c r="AB2047">
        <v>0.32</v>
      </c>
      <c r="AC2047">
        <v>0.33</v>
      </c>
      <c r="AD2047">
        <v>0.33</v>
      </c>
      <c r="AE2047">
        <v>0.33</v>
      </c>
      <c r="AF2047">
        <v>0.33</v>
      </c>
      <c r="AG2047">
        <v>0.33</v>
      </c>
      <c r="AH2047">
        <v>0.33</v>
      </c>
      <c r="AI2047">
        <v>0.33</v>
      </c>
      <c r="AJ2047">
        <v>0.32</v>
      </c>
      <c r="AK2047">
        <v>0.32</v>
      </c>
    </row>
    <row r="2048" spans="1:37" x14ac:dyDescent="0.3">
      <c r="A2048" s="86" t="str">
        <f t="shared" si="31"/>
        <v>SDGbaseTra_RurAS_UacombiPQXcpetr-l</v>
      </c>
      <c r="B2048" s="2" t="s">
        <v>222</v>
      </c>
      <c r="C2048" s="4" t="s">
        <v>234</v>
      </c>
      <c r="D2048" s="7" t="s">
        <v>120</v>
      </c>
      <c r="E2048" t="s">
        <v>164</v>
      </c>
      <c r="F2048">
        <v>0.97</v>
      </c>
      <c r="G2048">
        <v>0.99</v>
      </c>
      <c r="H2048">
        <v>1</v>
      </c>
      <c r="I2048">
        <v>0.99</v>
      </c>
      <c r="J2048">
        <v>0.99</v>
      </c>
      <c r="K2048">
        <v>0.99</v>
      </c>
      <c r="L2048">
        <v>1</v>
      </c>
      <c r="M2048">
        <v>1</v>
      </c>
      <c r="N2048">
        <v>1.01</v>
      </c>
      <c r="O2048">
        <v>1.05</v>
      </c>
      <c r="P2048">
        <v>1.06</v>
      </c>
      <c r="Q2048">
        <v>1.06</v>
      </c>
      <c r="R2048">
        <v>1.06</v>
      </c>
      <c r="S2048">
        <v>1.07</v>
      </c>
      <c r="T2048">
        <v>1.07</v>
      </c>
      <c r="U2048">
        <v>1.07</v>
      </c>
      <c r="V2048">
        <v>1.08</v>
      </c>
      <c r="W2048">
        <v>1.08</v>
      </c>
      <c r="X2048">
        <v>1.0900000000000001</v>
      </c>
      <c r="Y2048">
        <v>1.0900000000000001</v>
      </c>
      <c r="Z2048">
        <v>1.0900000000000001</v>
      </c>
      <c r="AA2048">
        <v>1.0900000000000001</v>
      </c>
      <c r="AB2048">
        <v>1.0900000000000001</v>
      </c>
      <c r="AC2048">
        <v>1.0900000000000001</v>
      </c>
      <c r="AD2048">
        <v>1.0900000000000001</v>
      </c>
      <c r="AE2048">
        <v>1.1000000000000001</v>
      </c>
      <c r="AF2048">
        <v>1.1000000000000001</v>
      </c>
      <c r="AG2048">
        <v>1.1000000000000001</v>
      </c>
      <c r="AH2048">
        <v>1.1000000000000001</v>
      </c>
      <c r="AI2048">
        <v>1.0900000000000001</v>
      </c>
      <c r="AJ2048">
        <v>1.0900000000000001</v>
      </c>
      <c r="AK2048">
        <v>1.0900000000000001</v>
      </c>
    </row>
    <row r="2049" spans="1:37" x14ac:dyDescent="0.3">
      <c r="A2049" s="86" t="str">
        <f t="shared" si="31"/>
        <v>SDGbaseTra_RurAS_UacombiPQXchydr</v>
      </c>
      <c r="B2049" s="2" t="s">
        <v>222</v>
      </c>
      <c r="C2049" s="4" t="s">
        <v>234</v>
      </c>
      <c r="D2049" s="7" t="s">
        <v>120</v>
      </c>
      <c r="E2049" t="s">
        <v>165</v>
      </c>
      <c r="F2049">
        <v>0.91</v>
      </c>
      <c r="G2049">
        <v>0.93</v>
      </c>
      <c r="H2049">
        <v>0.94</v>
      </c>
      <c r="I2049">
        <v>0.94</v>
      </c>
      <c r="J2049">
        <v>0.94</v>
      </c>
      <c r="K2049">
        <v>0.94</v>
      </c>
      <c r="L2049">
        <v>0.94</v>
      </c>
      <c r="M2049">
        <v>0.95</v>
      </c>
      <c r="N2049">
        <v>0.95</v>
      </c>
      <c r="O2049">
        <v>0.98</v>
      </c>
      <c r="P2049">
        <v>0.99</v>
      </c>
      <c r="Q2049">
        <v>1</v>
      </c>
      <c r="R2049">
        <v>1</v>
      </c>
      <c r="S2049">
        <v>1</v>
      </c>
      <c r="T2049">
        <v>1.01</v>
      </c>
      <c r="U2049">
        <v>1.01</v>
      </c>
      <c r="V2049">
        <v>1.01</v>
      </c>
      <c r="W2049">
        <v>1.01</v>
      </c>
      <c r="X2049">
        <v>2.2799999999999998</v>
      </c>
      <c r="Y2049">
        <v>1.02</v>
      </c>
      <c r="Z2049">
        <v>1.02</v>
      </c>
      <c r="AA2049">
        <v>1.03</v>
      </c>
      <c r="AB2049">
        <v>1.03</v>
      </c>
      <c r="AC2049">
        <v>1.04</v>
      </c>
      <c r="AD2049">
        <v>1.04</v>
      </c>
      <c r="AE2049">
        <v>1.04</v>
      </c>
      <c r="AF2049">
        <v>1.05</v>
      </c>
      <c r="AG2049">
        <v>1.05</v>
      </c>
      <c r="AH2049">
        <v>1.04</v>
      </c>
      <c r="AI2049">
        <v>1.04</v>
      </c>
      <c r="AJ2049">
        <v>1.03</v>
      </c>
      <c r="AK2049">
        <v>1.02</v>
      </c>
    </row>
    <row r="2050" spans="1:37" x14ac:dyDescent="0.3">
      <c r="A2050" s="86" t="str">
        <f t="shared" ref="A2050:A2113" si="32">_xlfn.CONCAT(C2050,D2050,E2050)</f>
        <v>SDGbaseTra_RurAS_UacombiPQXcammo</v>
      </c>
      <c r="B2050" s="2" t="s">
        <v>222</v>
      </c>
      <c r="C2050" s="4" t="s">
        <v>234</v>
      </c>
      <c r="D2050" s="7" t="s">
        <v>120</v>
      </c>
      <c r="E2050" t="s">
        <v>166</v>
      </c>
      <c r="F2050">
        <v>1.19</v>
      </c>
      <c r="G2050">
        <v>0.78</v>
      </c>
      <c r="H2050">
        <v>0.78</v>
      </c>
      <c r="I2050">
        <v>0.79</v>
      </c>
      <c r="J2050">
        <v>0.78</v>
      </c>
      <c r="K2050">
        <v>0.78</v>
      </c>
      <c r="L2050">
        <v>0.78</v>
      </c>
      <c r="M2050">
        <v>0.78</v>
      </c>
      <c r="N2050">
        <v>0.78</v>
      </c>
      <c r="O2050">
        <v>0.76</v>
      </c>
      <c r="P2050">
        <v>0.76</v>
      </c>
      <c r="Q2050">
        <v>0.76</v>
      </c>
      <c r="R2050">
        <v>0.76</v>
      </c>
      <c r="S2050">
        <v>0.76</v>
      </c>
      <c r="T2050">
        <v>0.76</v>
      </c>
      <c r="U2050">
        <v>0.76</v>
      </c>
      <c r="V2050">
        <v>0.76</v>
      </c>
      <c r="W2050">
        <v>0.76</v>
      </c>
      <c r="X2050">
        <v>0.76</v>
      </c>
      <c r="Y2050">
        <v>0.88</v>
      </c>
      <c r="Z2050">
        <v>1.01</v>
      </c>
      <c r="AA2050">
        <v>1.1499999999999999</v>
      </c>
      <c r="AB2050">
        <v>1.18</v>
      </c>
      <c r="AC2050">
        <v>1.21</v>
      </c>
      <c r="AD2050">
        <v>1.24</v>
      </c>
      <c r="AE2050">
        <v>1.28</v>
      </c>
      <c r="AF2050">
        <v>1.31</v>
      </c>
      <c r="AG2050">
        <v>1.35</v>
      </c>
      <c r="AH2050">
        <v>1.37</v>
      </c>
      <c r="AI2050">
        <v>1.4</v>
      </c>
      <c r="AJ2050">
        <v>1.43</v>
      </c>
      <c r="AK2050">
        <v>1.45</v>
      </c>
    </row>
    <row r="2051" spans="1:37" x14ac:dyDescent="0.3">
      <c r="A2051" s="86" t="str">
        <f t="shared" si="32"/>
        <v>SDGbaseTra_RurAS_UacombiPQXcbchm</v>
      </c>
      <c r="B2051" s="2" t="s">
        <v>222</v>
      </c>
      <c r="C2051" s="4" t="s">
        <v>234</v>
      </c>
      <c r="D2051" s="7" t="s">
        <v>120</v>
      </c>
      <c r="E2051" t="s">
        <v>167</v>
      </c>
      <c r="F2051">
        <v>1.19</v>
      </c>
      <c r="G2051">
        <v>1.22</v>
      </c>
      <c r="H2051">
        <v>1.24</v>
      </c>
      <c r="I2051">
        <v>1.23</v>
      </c>
      <c r="J2051">
        <v>1.23</v>
      </c>
      <c r="K2051">
        <v>1.23</v>
      </c>
      <c r="L2051">
        <v>1.24</v>
      </c>
      <c r="M2051">
        <v>1.24</v>
      </c>
      <c r="N2051">
        <v>1.25</v>
      </c>
      <c r="O2051">
        <v>1.29</v>
      </c>
      <c r="P2051">
        <v>1.3</v>
      </c>
      <c r="Q2051">
        <v>1.31</v>
      </c>
      <c r="R2051">
        <v>1.31</v>
      </c>
      <c r="S2051">
        <v>1.31</v>
      </c>
      <c r="T2051">
        <v>1.32</v>
      </c>
      <c r="U2051">
        <v>1.32</v>
      </c>
      <c r="V2051">
        <v>1.33</v>
      </c>
      <c r="W2051">
        <v>1.33</v>
      </c>
      <c r="X2051">
        <v>1.34</v>
      </c>
      <c r="Y2051">
        <v>1.34</v>
      </c>
      <c r="Z2051">
        <v>1.34</v>
      </c>
      <c r="AA2051">
        <v>1.35</v>
      </c>
      <c r="AB2051">
        <v>1.36</v>
      </c>
      <c r="AC2051">
        <v>1.36</v>
      </c>
      <c r="AD2051">
        <v>1.37</v>
      </c>
      <c r="AE2051">
        <v>1.37</v>
      </c>
      <c r="AF2051">
        <v>1.37</v>
      </c>
      <c r="AG2051">
        <v>1.37</v>
      </c>
      <c r="AH2051">
        <v>1.37</v>
      </c>
      <c r="AI2051">
        <v>1.36</v>
      </c>
      <c r="AJ2051">
        <v>1.35</v>
      </c>
      <c r="AK2051">
        <v>1.34</v>
      </c>
    </row>
    <row r="2052" spans="1:37" x14ac:dyDescent="0.3">
      <c r="A2052" s="86" t="str">
        <f t="shared" si="32"/>
        <v>SDGbaseTra_RurAS_UacombiPQXcochm</v>
      </c>
      <c r="B2052" s="2" t="s">
        <v>222</v>
      </c>
      <c r="C2052" s="4" t="s">
        <v>234</v>
      </c>
      <c r="D2052" s="7" t="s">
        <v>120</v>
      </c>
      <c r="E2052" t="s">
        <v>168</v>
      </c>
      <c r="F2052">
        <v>1.3</v>
      </c>
      <c r="G2052">
        <v>1.33</v>
      </c>
      <c r="H2052">
        <v>1.35</v>
      </c>
      <c r="I2052">
        <v>1.34</v>
      </c>
      <c r="J2052">
        <v>1.34</v>
      </c>
      <c r="K2052">
        <v>1.34</v>
      </c>
      <c r="L2052">
        <v>1.34</v>
      </c>
      <c r="M2052">
        <v>1.35</v>
      </c>
      <c r="N2052">
        <v>1.36</v>
      </c>
      <c r="O2052">
        <v>1.41</v>
      </c>
      <c r="P2052">
        <v>1.42</v>
      </c>
      <c r="Q2052">
        <v>1.42</v>
      </c>
      <c r="R2052">
        <v>1.43</v>
      </c>
      <c r="S2052">
        <v>1.43</v>
      </c>
      <c r="T2052">
        <v>1.44</v>
      </c>
      <c r="U2052">
        <v>1.44</v>
      </c>
      <c r="V2052">
        <v>1.44</v>
      </c>
      <c r="W2052">
        <v>1.45</v>
      </c>
      <c r="X2052">
        <v>1.46</v>
      </c>
      <c r="Y2052">
        <v>1.46</v>
      </c>
      <c r="Z2052">
        <v>1.46</v>
      </c>
      <c r="AA2052">
        <v>1.46</v>
      </c>
      <c r="AB2052">
        <v>1.47</v>
      </c>
      <c r="AC2052">
        <v>1.48</v>
      </c>
      <c r="AD2052">
        <v>1.48</v>
      </c>
      <c r="AE2052">
        <v>1.48</v>
      </c>
      <c r="AF2052">
        <v>1.48</v>
      </c>
      <c r="AG2052">
        <v>1.48</v>
      </c>
      <c r="AH2052">
        <v>1.48</v>
      </c>
      <c r="AI2052">
        <v>1.47</v>
      </c>
      <c r="AJ2052">
        <v>1.46</v>
      </c>
      <c r="AK2052">
        <v>1.46</v>
      </c>
    </row>
    <row r="2053" spans="1:37" x14ac:dyDescent="0.3">
      <c r="A2053" s="86" t="str">
        <f t="shared" si="32"/>
        <v>SDGbaseTra_RurAS_UacombiPQXcrubb</v>
      </c>
      <c r="B2053" s="2" t="s">
        <v>222</v>
      </c>
      <c r="C2053" s="4" t="s">
        <v>234</v>
      </c>
      <c r="D2053" s="7" t="s">
        <v>120</v>
      </c>
      <c r="E2053" t="s">
        <v>105</v>
      </c>
      <c r="F2053">
        <v>1.27</v>
      </c>
      <c r="G2053">
        <v>1.28</v>
      </c>
      <c r="H2053">
        <v>1.29</v>
      </c>
      <c r="I2053">
        <v>1.28</v>
      </c>
      <c r="J2053">
        <v>1.28</v>
      </c>
      <c r="K2053">
        <v>1.28</v>
      </c>
      <c r="L2053">
        <v>1.28</v>
      </c>
      <c r="M2053">
        <v>1.28</v>
      </c>
      <c r="N2053">
        <v>1.29</v>
      </c>
      <c r="O2053">
        <v>1.3</v>
      </c>
      <c r="P2053">
        <v>1.31</v>
      </c>
      <c r="Q2053">
        <v>1.31</v>
      </c>
      <c r="R2053">
        <v>1.32</v>
      </c>
      <c r="S2053">
        <v>1.32</v>
      </c>
      <c r="T2053">
        <v>1.32</v>
      </c>
      <c r="U2053">
        <v>1.33</v>
      </c>
      <c r="V2053">
        <v>1.33</v>
      </c>
      <c r="W2053">
        <v>1.34</v>
      </c>
      <c r="X2053">
        <v>1.35</v>
      </c>
      <c r="Y2053">
        <v>1.36</v>
      </c>
      <c r="Z2053">
        <v>1.37</v>
      </c>
      <c r="AA2053">
        <v>1.39</v>
      </c>
      <c r="AB2053">
        <v>1.4</v>
      </c>
      <c r="AC2053">
        <v>1.42</v>
      </c>
      <c r="AD2053">
        <v>1.43</v>
      </c>
      <c r="AE2053">
        <v>1.44</v>
      </c>
      <c r="AF2053">
        <v>1.44</v>
      </c>
      <c r="AG2053">
        <v>1.45</v>
      </c>
      <c r="AH2053">
        <v>1.43</v>
      </c>
      <c r="AI2053">
        <v>1.4</v>
      </c>
      <c r="AJ2053">
        <v>1.38</v>
      </c>
      <c r="AK2053">
        <v>1.36</v>
      </c>
    </row>
    <row r="2054" spans="1:37" x14ac:dyDescent="0.3">
      <c r="A2054" s="86" t="str">
        <f t="shared" si="32"/>
        <v>SDGbaseTra_RurAS_UacombiPQXcplas</v>
      </c>
      <c r="B2054" s="2" t="s">
        <v>222</v>
      </c>
      <c r="C2054" s="4" t="s">
        <v>234</v>
      </c>
      <c r="D2054" s="7" t="s">
        <v>120</v>
      </c>
      <c r="E2054" t="s">
        <v>106</v>
      </c>
      <c r="F2054">
        <v>1.5</v>
      </c>
      <c r="G2054">
        <v>1.51</v>
      </c>
      <c r="H2054">
        <v>1.52</v>
      </c>
      <c r="I2054">
        <v>1.52</v>
      </c>
      <c r="J2054">
        <v>1.51</v>
      </c>
      <c r="K2054">
        <v>1.51</v>
      </c>
      <c r="L2054">
        <v>1.51</v>
      </c>
      <c r="M2054">
        <v>1.51</v>
      </c>
      <c r="N2054">
        <v>1.51</v>
      </c>
      <c r="O2054">
        <v>1.51</v>
      </c>
      <c r="P2054">
        <v>1.51</v>
      </c>
      <c r="Q2054">
        <v>1.52</v>
      </c>
      <c r="R2054">
        <v>1.52</v>
      </c>
      <c r="S2054">
        <v>1.53</v>
      </c>
      <c r="T2054">
        <v>1.53</v>
      </c>
      <c r="U2054">
        <v>1.54</v>
      </c>
      <c r="V2054">
        <v>1.54</v>
      </c>
      <c r="W2054">
        <v>1.54</v>
      </c>
      <c r="X2054">
        <v>1.55</v>
      </c>
      <c r="Y2054">
        <v>1.55</v>
      </c>
      <c r="Z2054">
        <v>1.55</v>
      </c>
      <c r="AA2054">
        <v>1.56</v>
      </c>
      <c r="AB2054">
        <v>1.55</v>
      </c>
      <c r="AC2054">
        <v>1.56</v>
      </c>
      <c r="AD2054">
        <v>1.56</v>
      </c>
      <c r="AE2054">
        <v>1.56</v>
      </c>
      <c r="AF2054">
        <v>1.57</v>
      </c>
      <c r="AG2054">
        <v>1.57</v>
      </c>
      <c r="AH2054">
        <v>1.56</v>
      </c>
      <c r="AI2054">
        <v>1.55</v>
      </c>
      <c r="AJ2054">
        <v>1.54</v>
      </c>
      <c r="AK2054">
        <v>1.53</v>
      </c>
    </row>
    <row r="2055" spans="1:37" x14ac:dyDescent="0.3">
      <c r="A2055" s="86" t="str">
        <f t="shared" si="32"/>
        <v>SDGbaseTra_RurAS_UacombiPQXcnmet</v>
      </c>
      <c r="B2055" s="2" t="s">
        <v>222</v>
      </c>
      <c r="C2055" s="4" t="s">
        <v>234</v>
      </c>
      <c r="D2055" s="7" t="s">
        <v>120</v>
      </c>
      <c r="E2055" t="s">
        <v>107</v>
      </c>
      <c r="F2055">
        <v>1.4</v>
      </c>
      <c r="G2055">
        <v>1.43</v>
      </c>
      <c r="H2055">
        <v>1.43</v>
      </c>
      <c r="I2055">
        <v>1.43</v>
      </c>
      <c r="J2055">
        <v>1.44</v>
      </c>
      <c r="K2055">
        <v>1.43</v>
      </c>
      <c r="L2055">
        <v>1.42</v>
      </c>
      <c r="M2055">
        <v>1.42</v>
      </c>
      <c r="N2055">
        <v>1.42</v>
      </c>
      <c r="O2055">
        <v>1.4</v>
      </c>
      <c r="P2055">
        <v>1.4</v>
      </c>
      <c r="Q2055">
        <v>1.4</v>
      </c>
      <c r="R2055">
        <v>1.4</v>
      </c>
      <c r="S2055">
        <v>1.41</v>
      </c>
      <c r="T2055">
        <v>1.41</v>
      </c>
      <c r="U2055">
        <v>1.41</v>
      </c>
      <c r="V2055">
        <v>1.42</v>
      </c>
      <c r="W2055">
        <v>1.42</v>
      </c>
      <c r="X2055">
        <v>1.42</v>
      </c>
      <c r="Y2055">
        <v>1.43</v>
      </c>
      <c r="Z2055">
        <v>1.43</v>
      </c>
      <c r="AA2055">
        <v>1.43</v>
      </c>
      <c r="AB2055">
        <v>1.43</v>
      </c>
      <c r="AC2055">
        <v>1.43</v>
      </c>
      <c r="AD2055">
        <v>1.43</v>
      </c>
      <c r="AE2055">
        <v>1.44</v>
      </c>
      <c r="AF2055">
        <v>1.44</v>
      </c>
      <c r="AG2055">
        <v>1.45</v>
      </c>
      <c r="AH2055">
        <v>1.45</v>
      </c>
      <c r="AI2055">
        <v>1.45</v>
      </c>
      <c r="AJ2055">
        <v>1.46</v>
      </c>
      <c r="AK2055">
        <v>1.46</v>
      </c>
    </row>
    <row r="2056" spans="1:37" x14ac:dyDescent="0.3">
      <c r="A2056" s="86" t="str">
        <f t="shared" si="32"/>
        <v>SDGbaseTra_RurAS_UacombiPQXciron</v>
      </c>
      <c r="B2056" s="2" t="s">
        <v>222</v>
      </c>
      <c r="C2056" s="4" t="s">
        <v>234</v>
      </c>
      <c r="D2056" s="7" t="s">
        <v>120</v>
      </c>
      <c r="E2056" t="s">
        <v>169</v>
      </c>
      <c r="F2056">
        <v>1.22</v>
      </c>
      <c r="G2056">
        <v>1.34</v>
      </c>
      <c r="H2056">
        <v>1.37</v>
      </c>
      <c r="I2056">
        <v>1.39</v>
      </c>
      <c r="J2056">
        <v>1.41</v>
      </c>
      <c r="K2056">
        <v>1.41</v>
      </c>
      <c r="L2056">
        <v>1.41</v>
      </c>
      <c r="M2056">
        <v>1.4</v>
      </c>
      <c r="N2056">
        <v>1.39</v>
      </c>
      <c r="O2056">
        <v>1.35</v>
      </c>
      <c r="P2056">
        <v>1.35</v>
      </c>
      <c r="Q2056">
        <v>1.35</v>
      </c>
      <c r="R2056">
        <v>1.35</v>
      </c>
      <c r="S2056">
        <v>1.35</v>
      </c>
      <c r="T2056">
        <v>1.36</v>
      </c>
      <c r="U2056">
        <v>1.36</v>
      </c>
      <c r="V2056">
        <v>1.3</v>
      </c>
      <c r="W2056">
        <v>1.31</v>
      </c>
      <c r="X2056">
        <v>1.57</v>
      </c>
      <c r="Y2056">
        <v>1.46</v>
      </c>
      <c r="Z2056">
        <v>1.5</v>
      </c>
      <c r="AA2056">
        <v>1.55</v>
      </c>
      <c r="AB2056">
        <v>1.6</v>
      </c>
      <c r="AC2056">
        <v>1.63</v>
      </c>
      <c r="AD2056">
        <v>1.65</v>
      </c>
      <c r="AE2056">
        <v>1.67</v>
      </c>
      <c r="AF2056">
        <v>1.67</v>
      </c>
      <c r="AG2056">
        <v>1.66</v>
      </c>
      <c r="AH2056">
        <v>1.63</v>
      </c>
      <c r="AI2056">
        <v>1.57</v>
      </c>
      <c r="AJ2056">
        <v>1.51</v>
      </c>
      <c r="AK2056">
        <v>1.47</v>
      </c>
    </row>
    <row r="2057" spans="1:37" x14ac:dyDescent="0.3">
      <c r="A2057" s="86" t="str">
        <f t="shared" si="32"/>
        <v>SDGbaseTra_RurAS_UacombiPQXcnfrm</v>
      </c>
      <c r="B2057" s="2" t="s">
        <v>222</v>
      </c>
      <c r="C2057" s="4" t="s">
        <v>234</v>
      </c>
      <c r="D2057" s="7" t="s">
        <v>120</v>
      </c>
      <c r="E2057" t="s">
        <v>108</v>
      </c>
      <c r="F2057">
        <v>1.25</v>
      </c>
      <c r="G2057">
        <v>1.29</v>
      </c>
      <c r="H2057">
        <v>1.35</v>
      </c>
      <c r="I2057">
        <v>1.42</v>
      </c>
      <c r="J2057">
        <v>1.46</v>
      </c>
      <c r="K2057">
        <v>1.48</v>
      </c>
      <c r="L2057">
        <v>1.48</v>
      </c>
      <c r="M2057">
        <v>1.44</v>
      </c>
      <c r="N2057">
        <v>1.42</v>
      </c>
      <c r="O2057">
        <v>1.35</v>
      </c>
      <c r="P2057">
        <v>1.33</v>
      </c>
      <c r="Q2057">
        <v>1.33</v>
      </c>
      <c r="R2057">
        <v>1.33</v>
      </c>
      <c r="S2057">
        <v>1.32</v>
      </c>
      <c r="T2057">
        <v>1.32</v>
      </c>
      <c r="U2057">
        <v>1.32</v>
      </c>
      <c r="V2057">
        <v>1.29</v>
      </c>
      <c r="W2057">
        <v>1.28</v>
      </c>
      <c r="X2057">
        <v>1.34</v>
      </c>
      <c r="Y2057">
        <v>1.34</v>
      </c>
      <c r="Z2057">
        <v>1.37</v>
      </c>
      <c r="AA2057">
        <v>1.41</v>
      </c>
      <c r="AB2057">
        <v>1.57</v>
      </c>
      <c r="AC2057">
        <v>1.65</v>
      </c>
      <c r="AD2057">
        <v>1.68</v>
      </c>
      <c r="AE2057">
        <v>1.69</v>
      </c>
      <c r="AF2057">
        <v>1.7</v>
      </c>
      <c r="AG2057">
        <v>1.69</v>
      </c>
      <c r="AH2057">
        <v>1.75</v>
      </c>
      <c r="AI2057">
        <v>1.79</v>
      </c>
      <c r="AJ2057">
        <v>1.76</v>
      </c>
      <c r="AK2057">
        <v>1.75</v>
      </c>
    </row>
    <row r="2058" spans="1:37" x14ac:dyDescent="0.3">
      <c r="A2058" s="86" t="str">
        <f t="shared" si="32"/>
        <v>SDGbaseTra_RurAS_UacombiPQXcmetp</v>
      </c>
      <c r="B2058" s="2" t="s">
        <v>222</v>
      </c>
      <c r="C2058" s="4" t="s">
        <v>234</v>
      </c>
      <c r="D2058" s="7" t="s">
        <v>120</v>
      </c>
      <c r="E2058" t="s">
        <v>109</v>
      </c>
      <c r="F2058">
        <v>1.27</v>
      </c>
      <c r="G2058">
        <v>1.35</v>
      </c>
      <c r="H2058">
        <v>1.37</v>
      </c>
      <c r="I2058">
        <v>1.37</v>
      </c>
      <c r="J2058">
        <v>1.38</v>
      </c>
      <c r="K2058">
        <v>1.38</v>
      </c>
      <c r="L2058">
        <v>1.37</v>
      </c>
      <c r="M2058">
        <v>1.37</v>
      </c>
      <c r="N2058">
        <v>1.36</v>
      </c>
      <c r="O2058">
        <v>1.34</v>
      </c>
      <c r="P2058">
        <v>1.34</v>
      </c>
      <c r="Q2058">
        <v>1.34</v>
      </c>
      <c r="R2058">
        <v>1.35</v>
      </c>
      <c r="S2058">
        <v>1.35</v>
      </c>
      <c r="T2058">
        <v>1.35</v>
      </c>
      <c r="U2058">
        <v>1.36</v>
      </c>
      <c r="V2058">
        <v>1.35</v>
      </c>
      <c r="W2058">
        <v>1.35</v>
      </c>
      <c r="X2058">
        <v>1.41</v>
      </c>
      <c r="Y2058">
        <v>1.39</v>
      </c>
      <c r="Z2058">
        <v>1.4</v>
      </c>
      <c r="AA2058">
        <v>1.41</v>
      </c>
      <c r="AB2058">
        <v>1.44</v>
      </c>
      <c r="AC2058">
        <v>1.45</v>
      </c>
      <c r="AD2058">
        <v>1.46</v>
      </c>
      <c r="AE2058">
        <v>1.47</v>
      </c>
      <c r="AF2058">
        <v>1.47</v>
      </c>
      <c r="AG2058">
        <v>1.48</v>
      </c>
      <c r="AH2058">
        <v>1.48</v>
      </c>
      <c r="AI2058">
        <v>1.46</v>
      </c>
      <c r="AJ2058">
        <v>1.44</v>
      </c>
      <c r="AK2058">
        <v>1.43</v>
      </c>
    </row>
    <row r="2059" spans="1:37" x14ac:dyDescent="0.3">
      <c r="A2059" s="86" t="str">
        <f t="shared" si="32"/>
        <v>SDGbaseTra_RurAS_UacombiPQXcmach</v>
      </c>
      <c r="B2059" s="2" t="s">
        <v>222</v>
      </c>
      <c r="C2059" s="4" t="s">
        <v>234</v>
      </c>
      <c r="D2059" s="7" t="s">
        <v>120</v>
      </c>
      <c r="E2059" t="s">
        <v>110</v>
      </c>
      <c r="F2059">
        <v>1.1299999999999999</v>
      </c>
      <c r="G2059">
        <v>1.17</v>
      </c>
      <c r="H2059">
        <v>1.18</v>
      </c>
      <c r="I2059">
        <v>1.19</v>
      </c>
      <c r="J2059">
        <v>1.19</v>
      </c>
      <c r="K2059">
        <v>1.2</v>
      </c>
      <c r="L2059">
        <v>1.2</v>
      </c>
      <c r="M2059">
        <v>1.19</v>
      </c>
      <c r="N2059">
        <v>1.19</v>
      </c>
      <c r="O2059">
        <v>1.19</v>
      </c>
      <c r="P2059">
        <v>1.2</v>
      </c>
      <c r="Q2059">
        <v>1.2</v>
      </c>
      <c r="R2059">
        <v>1.2</v>
      </c>
      <c r="S2059">
        <v>1.21</v>
      </c>
      <c r="T2059">
        <v>1.21</v>
      </c>
      <c r="U2059">
        <v>1.22</v>
      </c>
      <c r="V2059">
        <v>1.21</v>
      </c>
      <c r="W2059">
        <v>1.22</v>
      </c>
      <c r="X2059">
        <v>1.24</v>
      </c>
      <c r="Y2059">
        <v>1.24</v>
      </c>
      <c r="Z2059">
        <v>1.24</v>
      </c>
      <c r="AA2059">
        <v>1.25</v>
      </c>
      <c r="AB2059">
        <v>1.28</v>
      </c>
      <c r="AC2059">
        <v>1.3</v>
      </c>
      <c r="AD2059">
        <v>1.3</v>
      </c>
      <c r="AE2059">
        <v>1.31</v>
      </c>
      <c r="AF2059">
        <v>1.31</v>
      </c>
      <c r="AG2059">
        <v>1.31</v>
      </c>
      <c r="AH2059">
        <v>1.32</v>
      </c>
      <c r="AI2059">
        <v>1.33</v>
      </c>
      <c r="AJ2059">
        <v>1.32</v>
      </c>
      <c r="AK2059">
        <v>1.31</v>
      </c>
    </row>
    <row r="2060" spans="1:37" x14ac:dyDescent="0.3">
      <c r="A2060" s="86" t="str">
        <f t="shared" si="32"/>
        <v>SDGbaseTra_RurAS_UacombiPQXcfcel</v>
      </c>
      <c r="B2060" s="2" t="s">
        <v>222</v>
      </c>
      <c r="C2060" s="4" t="s">
        <v>234</v>
      </c>
      <c r="D2060" s="7" t="s">
        <v>120</v>
      </c>
      <c r="E2060" t="s">
        <v>170</v>
      </c>
      <c r="F2060">
        <v>1</v>
      </c>
      <c r="G2060">
        <v>1.02</v>
      </c>
      <c r="H2060">
        <v>1.04</v>
      </c>
      <c r="I2060">
        <v>1.03</v>
      </c>
      <c r="J2060">
        <v>1.03</v>
      </c>
      <c r="K2060">
        <v>1.04</v>
      </c>
      <c r="L2060">
        <v>1.04</v>
      </c>
      <c r="M2060">
        <v>1.04</v>
      </c>
      <c r="N2060">
        <v>1.05</v>
      </c>
      <c r="O2060">
        <v>1.0900000000000001</v>
      </c>
      <c r="P2060">
        <v>1.1000000000000001</v>
      </c>
      <c r="Q2060">
        <v>1.1000000000000001</v>
      </c>
      <c r="R2060">
        <v>1.1000000000000001</v>
      </c>
      <c r="S2060">
        <v>1.1100000000000001</v>
      </c>
      <c r="T2060">
        <v>1.1100000000000001</v>
      </c>
      <c r="U2060">
        <v>1.1100000000000001</v>
      </c>
      <c r="V2060">
        <v>1.1200000000000001</v>
      </c>
      <c r="W2060">
        <v>1.1200000000000001</v>
      </c>
      <c r="X2060">
        <v>1.1299999999999999</v>
      </c>
      <c r="Y2060">
        <v>1.1299999999999999</v>
      </c>
      <c r="Z2060">
        <v>1.1299999999999999</v>
      </c>
      <c r="AA2060">
        <v>1.1299999999999999</v>
      </c>
      <c r="AB2060">
        <v>1.1399999999999999</v>
      </c>
      <c r="AC2060">
        <v>1.1499999999999999</v>
      </c>
      <c r="AD2060">
        <v>1.1499999999999999</v>
      </c>
      <c r="AE2060">
        <v>1.1499999999999999</v>
      </c>
      <c r="AF2060">
        <v>1.1599999999999999</v>
      </c>
      <c r="AG2060">
        <v>1.1599999999999999</v>
      </c>
      <c r="AH2060">
        <v>1.1499999999999999</v>
      </c>
      <c r="AI2060">
        <v>1.1399999999999999</v>
      </c>
      <c r="AJ2060">
        <v>1.1399999999999999</v>
      </c>
      <c r="AK2060">
        <v>1.1299999999999999</v>
      </c>
    </row>
    <row r="2061" spans="1:37" x14ac:dyDescent="0.3">
      <c r="A2061" s="86" t="str">
        <f t="shared" si="32"/>
        <v>SDGbaseTra_RurAS_UacombiPQXcelct</v>
      </c>
      <c r="B2061" s="2" t="s">
        <v>222</v>
      </c>
      <c r="C2061" s="4" t="s">
        <v>234</v>
      </c>
      <c r="D2061" s="7" t="s">
        <v>120</v>
      </c>
      <c r="E2061" t="s">
        <v>171</v>
      </c>
      <c r="F2061">
        <v>1</v>
      </c>
      <c r="G2061">
        <v>1.02</v>
      </c>
      <c r="H2061">
        <v>1.04</v>
      </c>
      <c r="I2061">
        <v>1.03</v>
      </c>
      <c r="J2061">
        <v>1.03</v>
      </c>
      <c r="K2061">
        <v>1.04</v>
      </c>
      <c r="L2061">
        <v>1.04</v>
      </c>
      <c r="M2061">
        <v>1.04</v>
      </c>
      <c r="N2061">
        <v>1.05</v>
      </c>
      <c r="O2061">
        <v>1.0900000000000001</v>
      </c>
      <c r="P2061">
        <v>1.1000000000000001</v>
      </c>
      <c r="Q2061">
        <v>1.1000000000000001</v>
      </c>
      <c r="R2061">
        <v>1.1000000000000001</v>
      </c>
      <c r="S2061">
        <v>1.1100000000000001</v>
      </c>
      <c r="T2061">
        <v>1.1100000000000001</v>
      </c>
      <c r="U2061">
        <v>1.1100000000000001</v>
      </c>
      <c r="V2061">
        <v>1.1200000000000001</v>
      </c>
      <c r="W2061">
        <v>1.1200000000000001</v>
      </c>
      <c r="X2061">
        <v>1.1299999999999999</v>
      </c>
      <c r="Y2061">
        <v>1.1299999999999999</v>
      </c>
      <c r="Z2061">
        <v>1.1299999999999999</v>
      </c>
      <c r="AA2061">
        <v>1.1299999999999999</v>
      </c>
      <c r="AB2061">
        <v>1.1399999999999999</v>
      </c>
      <c r="AC2061">
        <v>1.1499999999999999</v>
      </c>
      <c r="AD2061">
        <v>1.1499999999999999</v>
      </c>
      <c r="AE2061">
        <v>1.1499999999999999</v>
      </c>
      <c r="AF2061">
        <v>1.1599999999999999</v>
      </c>
      <c r="AG2061">
        <v>1.1599999999999999</v>
      </c>
      <c r="AH2061">
        <v>1.1499999999999999</v>
      </c>
      <c r="AI2061">
        <v>1.1399999999999999</v>
      </c>
      <c r="AJ2061">
        <v>1.1399999999999999</v>
      </c>
      <c r="AK2061">
        <v>1.1299999999999999</v>
      </c>
    </row>
    <row r="2062" spans="1:37" x14ac:dyDescent="0.3">
      <c r="A2062" s="86" t="str">
        <f t="shared" si="32"/>
        <v>SDGbaseTra_RurAS_UacombiPQXcemch</v>
      </c>
      <c r="B2062" s="2" t="s">
        <v>222</v>
      </c>
      <c r="C2062" s="4" t="s">
        <v>234</v>
      </c>
      <c r="D2062" s="7" t="s">
        <v>120</v>
      </c>
      <c r="E2062" t="s">
        <v>111</v>
      </c>
      <c r="F2062">
        <v>1.25</v>
      </c>
      <c r="G2062">
        <v>1.28</v>
      </c>
      <c r="H2062">
        <v>1.29</v>
      </c>
      <c r="I2062">
        <v>1.3</v>
      </c>
      <c r="J2062">
        <v>1.31</v>
      </c>
      <c r="K2062">
        <v>1.31</v>
      </c>
      <c r="L2062">
        <v>1.31</v>
      </c>
      <c r="M2062">
        <v>1.31</v>
      </c>
      <c r="N2062">
        <v>1.3</v>
      </c>
      <c r="O2062">
        <v>1.31</v>
      </c>
      <c r="P2062">
        <v>1.31</v>
      </c>
      <c r="Q2062">
        <v>1.31</v>
      </c>
      <c r="R2062">
        <v>1.32</v>
      </c>
      <c r="S2062">
        <v>1.32</v>
      </c>
      <c r="T2062">
        <v>1.33</v>
      </c>
      <c r="U2062">
        <v>1.33</v>
      </c>
      <c r="V2062">
        <v>1.33</v>
      </c>
      <c r="W2062">
        <v>1.33</v>
      </c>
      <c r="X2062">
        <v>1.35</v>
      </c>
      <c r="Y2062">
        <v>1.35</v>
      </c>
      <c r="Z2062">
        <v>1.35</v>
      </c>
      <c r="AA2062">
        <v>1.36</v>
      </c>
      <c r="AB2062">
        <v>1.39</v>
      </c>
      <c r="AC2062">
        <v>1.41</v>
      </c>
      <c r="AD2062">
        <v>1.42</v>
      </c>
      <c r="AE2062">
        <v>1.42</v>
      </c>
      <c r="AF2062">
        <v>1.42</v>
      </c>
      <c r="AG2062">
        <v>1.42</v>
      </c>
      <c r="AH2062">
        <v>1.44</v>
      </c>
      <c r="AI2062">
        <v>1.44</v>
      </c>
      <c r="AJ2062">
        <v>1.43</v>
      </c>
      <c r="AK2062">
        <v>1.43</v>
      </c>
    </row>
    <row r="2063" spans="1:37" x14ac:dyDescent="0.3">
      <c r="A2063" s="86" t="str">
        <f t="shared" si="32"/>
        <v>SDGbaseTra_RurAS_UacombiPQXcsequ</v>
      </c>
      <c r="B2063" s="2" t="s">
        <v>222</v>
      </c>
      <c r="C2063" s="4" t="s">
        <v>234</v>
      </c>
      <c r="D2063" s="7" t="s">
        <v>120</v>
      </c>
      <c r="E2063" t="s">
        <v>112</v>
      </c>
      <c r="F2063">
        <v>1.1499999999999999</v>
      </c>
      <c r="G2063">
        <v>1.17</v>
      </c>
      <c r="H2063">
        <v>1.18</v>
      </c>
      <c r="I2063">
        <v>1.18</v>
      </c>
      <c r="J2063">
        <v>1.19</v>
      </c>
      <c r="K2063">
        <v>1.19</v>
      </c>
      <c r="L2063">
        <v>1.19</v>
      </c>
      <c r="M2063">
        <v>1.19</v>
      </c>
      <c r="N2063">
        <v>1.19</v>
      </c>
      <c r="O2063">
        <v>1.21</v>
      </c>
      <c r="P2063">
        <v>1.22</v>
      </c>
      <c r="Q2063">
        <v>1.22</v>
      </c>
      <c r="R2063">
        <v>1.23</v>
      </c>
      <c r="S2063">
        <v>1.23</v>
      </c>
      <c r="T2063">
        <v>1.24</v>
      </c>
      <c r="U2063">
        <v>1.24</v>
      </c>
      <c r="V2063">
        <v>1.24</v>
      </c>
      <c r="W2063">
        <v>1.25</v>
      </c>
      <c r="X2063">
        <v>1.25</v>
      </c>
      <c r="Y2063">
        <v>1.25</v>
      </c>
      <c r="Z2063">
        <v>1.25</v>
      </c>
      <c r="AA2063">
        <v>1.26</v>
      </c>
      <c r="AB2063">
        <v>1.28</v>
      </c>
      <c r="AC2063">
        <v>1.29</v>
      </c>
      <c r="AD2063">
        <v>1.3</v>
      </c>
      <c r="AE2063">
        <v>1.3</v>
      </c>
      <c r="AF2063">
        <v>1.3</v>
      </c>
      <c r="AG2063">
        <v>1.3</v>
      </c>
      <c r="AH2063">
        <v>1.31</v>
      </c>
      <c r="AI2063">
        <v>1.32</v>
      </c>
      <c r="AJ2063">
        <v>1.32</v>
      </c>
      <c r="AK2063">
        <v>1.31</v>
      </c>
    </row>
    <row r="2064" spans="1:37" x14ac:dyDescent="0.3">
      <c r="A2064" s="86" t="str">
        <f t="shared" si="32"/>
        <v>SDGbaseTra_RurAS_UacombiPQXcvehi</v>
      </c>
      <c r="B2064" s="2" t="s">
        <v>222</v>
      </c>
      <c r="C2064" s="4" t="s">
        <v>234</v>
      </c>
      <c r="D2064" s="7" t="s">
        <v>120</v>
      </c>
      <c r="E2064" t="s">
        <v>113</v>
      </c>
      <c r="F2064">
        <v>1.27</v>
      </c>
      <c r="G2064">
        <v>1.29</v>
      </c>
      <c r="H2064">
        <v>1.31</v>
      </c>
      <c r="I2064">
        <v>1.32</v>
      </c>
      <c r="J2064">
        <v>1.33</v>
      </c>
      <c r="K2064">
        <v>1.33</v>
      </c>
      <c r="L2064">
        <v>1.33</v>
      </c>
      <c r="M2064">
        <v>1.32</v>
      </c>
      <c r="N2064">
        <v>1.32</v>
      </c>
      <c r="O2064">
        <v>1.32</v>
      </c>
      <c r="P2064">
        <v>1.32</v>
      </c>
      <c r="Q2064">
        <v>1.32</v>
      </c>
      <c r="R2064">
        <v>1.33</v>
      </c>
      <c r="S2064">
        <v>1.33</v>
      </c>
      <c r="T2064">
        <v>1.34</v>
      </c>
      <c r="U2064">
        <v>1.34</v>
      </c>
      <c r="V2064">
        <v>1.34</v>
      </c>
      <c r="W2064">
        <v>1.35</v>
      </c>
      <c r="X2064">
        <v>1.37</v>
      </c>
      <c r="Y2064">
        <v>1.39</v>
      </c>
      <c r="Z2064">
        <v>1.42</v>
      </c>
      <c r="AA2064">
        <v>1.45</v>
      </c>
      <c r="AB2064">
        <v>1.49</v>
      </c>
      <c r="AC2064">
        <v>1.52</v>
      </c>
      <c r="AD2064">
        <v>1.53</v>
      </c>
      <c r="AE2064">
        <v>1.54</v>
      </c>
      <c r="AF2064">
        <v>1.54</v>
      </c>
      <c r="AG2064">
        <v>1.54</v>
      </c>
      <c r="AH2064">
        <v>1.56</v>
      </c>
      <c r="AI2064">
        <v>1.58</v>
      </c>
      <c r="AJ2064">
        <v>1.57</v>
      </c>
      <c r="AK2064">
        <v>1.57</v>
      </c>
    </row>
    <row r="2065" spans="1:37" x14ac:dyDescent="0.3">
      <c r="A2065" s="86" t="str">
        <f t="shared" si="32"/>
        <v>SDGbaseTra_RurAS_UacombiPQXctequ</v>
      </c>
      <c r="B2065" s="2" t="s">
        <v>222</v>
      </c>
      <c r="C2065" s="4" t="s">
        <v>234</v>
      </c>
      <c r="D2065" s="7" t="s">
        <v>120</v>
      </c>
      <c r="E2065" t="s">
        <v>114</v>
      </c>
      <c r="F2065">
        <v>1.08</v>
      </c>
      <c r="G2065">
        <v>1.1399999999999999</v>
      </c>
      <c r="H2065">
        <v>1.1499999999999999</v>
      </c>
      <c r="I2065">
        <v>1.1599999999999999</v>
      </c>
      <c r="J2065">
        <v>1.1599999999999999</v>
      </c>
      <c r="K2065">
        <v>1.1599999999999999</v>
      </c>
      <c r="L2065">
        <v>1.1599999999999999</v>
      </c>
      <c r="M2065">
        <v>1.1499999999999999</v>
      </c>
      <c r="N2065">
        <v>1.1399999999999999</v>
      </c>
      <c r="O2065">
        <v>1.1200000000000001</v>
      </c>
      <c r="P2065">
        <v>1.1100000000000001</v>
      </c>
      <c r="Q2065">
        <v>1.1100000000000001</v>
      </c>
      <c r="R2065">
        <v>1.1100000000000001</v>
      </c>
      <c r="S2065">
        <v>1.1200000000000001</v>
      </c>
      <c r="T2065">
        <v>1.1200000000000001</v>
      </c>
      <c r="U2065">
        <v>1.1299999999999999</v>
      </c>
      <c r="V2065">
        <v>1.1299999999999999</v>
      </c>
      <c r="W2065">
        <v>1.1299999999999999</v>
      </c>
      <c r="X2065">
        <v>1.1599999999999999</v>
      </c>
      <c r="Y2065">
        <v>1.1499999999999999</v>
      </c>
      <c r="Z2065">
        <v>1.1599999999999999</v>
      </c>
      <c r="AA2065">
        <v>1.17</v>
      </c>
      <c r="AB2065">
        <v>1.22</v>
      </c>
      <c r="AC2065">
        <v>1.25</v>
      </c>
      <c r="AD2065">
        <v>1.26</v>
      </c>
      <c r="AE2065">
        <v>1.26</v>
      </c>
      <c r="AF2065">
        <v>1.27</v>
      </c>
      <c r="AG2065">
        <v>1.27</v>
      </c>
      <c r="AH2065">
        <v>1.31</v>
      </c>
      <c r="AI2065">
        <v>1.32</v>
      </c>
      <c r="AJ2065">
        <v>1.32</v>
      </c>
      <c r="AK2065">
        <v>1.32</v>
      </c>
    </row>
    <row r="2066" spans="1:37" x14ac:dyDescent="0.3">
      <c r="A2066" s="86" t="str">
        <f t="shared" si="32"/>
        <v>SDGbaseTra_RurAS_UacombiPQXcfurn</v>
      </c>
      <c r="B2066" s="2" t="s">
        <v>222</v>
      </c>
      <c r="C2066" s="4" t="s">
        <v>234</v>
      </c>
      <c r="D2066" s="7" t="s">
        <v>120</v>
      </c>
      <c r="E2066" t="s">
        <v>115</v>
      </c>
      <c r="F2066">
        <v>1.32</v>
      </c>
      <c r="G2066">
        <v>1.37</v>
      </c>
      <c r="H2066">
        <v>1.37</v>
      </c>
      <c r="I2066">
        <v>1.37</v>
      </c>
      <c r="J2066">
        <v>1.37</v>
      </c>
      <c r="K2066">
        <v>1.36</v>
      </c>
      <c r="L2066">
        <v>1.36</v>
      </c>
      <c r="M2066">
        <v>1.36</v>
      </c>
      <c r="N2066">
        <v>1.36</v>
      </c>
      <c r="O2066">
        <v>1.35</v>
      </c>
      <c r="P2066">
        <v>1.35</v>
      </c>
      <c r="Q2066">
        <v>1.35</v>
      </c>
      <c r="R2066">
        <v>1.36</v>
      </c>
      <c r="S2066">
        <v>1.36</v>
      </c>
      <c r="T2066">
        <v>1.36</v>
      </c>
      <c r="U2066">
        <v>1.37</v>
      </c>
      <c r="V2066">
        <v>1.37</v>
      </c>
      <c r="W2066">
        <v>1.37</v>
      </c>
      <c r="X2066">
        <v>1.38</v>
      </c>
      <c r="Y2066">
        <v>1.38</v>
      </c>
      <c r="Z2066">
        <v>1.38</v>
      </c>
      <c r="AA2066">
        <v>1.38</v>
      </c>
      <c r="AB2066">
        <v>1.38</v>
      </c>
      <c r="AC2066">
        <v>1.38</v>
      </c>
      <c r="AD2066">
        <v>1.38</v>
      </c>
      <c r="AE2066">
        <v>1.38</v>
      </c>
      <c r="AF2066">
        <v>1.38</v>
      </c>
      <c r="AG2066">
        <v>1.39</v>
      </c>
      <c r="AH2066">
        <v>1.39</v>
      </c>
      <c r="AI2066">
        <v>1.39</v>
      </c>
      <c r="AJ2066">
        <v>1.38</v>
      </c>
      <c r="AK2066">
        <v>1.38</v>
      </c>
    </row>
    <row r="2067" spans="1:37" x14ac:dyDescent="0.3">
      <c r="A2067" s="86" t="str">
        <f t="shared" si="32"/>
        <v>SDGbaseTra_RurAS_UacombiPQXcoman</v>
      </c>
      <c r="B2067" s="2" t="s">
        <v>222</v>
      </c>
      <c r="C2067" s="4" t="s">
        <v>234</v>
      </c>
      <c r="D2067" s="7" t="s">
        <v>120</v>
      </c>
      <c r="E2067" t="s">
        <v>116</v>
      </c>
      <c r="F2067">
        <v>1.2</v>
      </c>
      <c r="G2067">
        <v>1.25</v>
      </c>
      <c r="H2067">
        <v>1.25</v>
      </c>
      <c r="I2067">
        <v>1.25</v>
      </c>
      <c r="J2067">
        <v>1.25</v>
      </c>
      <c r="K2067">
        <v>1.25</v>
      </c>
      <c r="L2067">
        <v>1.25</v>
      </c>
      <c r="M2067">
        <v>1.25</v>
      </c>
      <c r="N2067">
        <v>1.26</v>
      </c>
      <c r="O2067">
        <v>1.27</v>
      </c>
      <c r="P2067">
        <v>1.27</v>
      </c>
      <c r="Q2067">
        <v>1.26</v>
      </c>
      <c r="R2067">
        <v>1.25</v>
      </c>
      <c r="S2067">
        <v>1.25</v>
      </c>
      <c r="T2067">
        <v>1.25</v>
      </c>
      <c r="U2067">
        <v>1.25</v>
      </c>
      <c r="V2067">
        <v>1.25</v>
      </c>
      <c r="W2067">
        <v>1.25</v>
      </c>
      <c r="X2067">
        <v>1.24</v>
      </c>
      <c r="Y2067">
        <v>1.24</v>
      </c>
      <c r="Z2067">
        <v>1.24</v>
      </c>
      <c r="AA2067">
        <v>1.24</v>
      </c>
      <c r="AB2067">
        <v>1.24</v>
      </c>
      <c r="AC2067">
        <v>1.24</v>
      </c>
      <c r="AD2067">
        <v>1.24</v>
      </c>
      <c r="AE2067">
        <v>1.24</v>
      </c>
      <c r="AF2067">
        <v>1.25</v>
      </c>
      <c r="AG2067">
        <v>1.25</v>
      </c>
      <c r="AH2067">
        <v>1.26</v>
      </c>
      <c r="AI2067">
        <v>1.27</v>
      </c>
      <c r="AJ2067">
        <v>1.28</v>
      </c>
      <c r="AK2067">
        <v>1.29</v>
      </c>
    </row>
    <row r="2068" spans="1:37" x14ac:dyDescent="0.3">
      <c r="A2068" s="86" t="str">
        <f t="shared" si="32"/>
        <v>SDGbaseTra_RurAS_UacombiPQXcelec</v>
      </c>
      <c r="B2068" s="2" t="s">
        <v>222</v>
      </c>
      <c r="C2068" s="4" t="s">
        <v>234</v>
      </c>
      <c r="D2068" s="7" t="s">
        <v>120</v>
      </c>
      <c r="E2068" t="s">
        <v>172</v>
      </c>
      <c r="F2068">
        <v>0.36</v>
      </c>
      <c r="G2068">
        <v>0.36</v>
      </c>
      <c r="H2068">
        <v>0.33</v>
      </c>
      <c r="I2068">
        <v>0.33</v>
      </c>
      <c r="J2068">
        <v>0.34</v>
      </c>
      <c r="K2068">
        <v>0.35</v>
      </c>
      <c r="L2068">
        <v>0.36</v>
      </c>
      <c r="M2068">
        <v>0.36</v>
      </c>
      <c r="N2068">
        <v>0.35</v>
      </c>
      <c r="O2068">
        <v>0.36</v>
      </c>
      <c r="P2068">
        <v>0.36</v>
      </c>
      <c r="Q2068">
        <v>0.37</v>
      </c>
      <c r="R2068">
        <v>0.38</v>
      </c>
      <c r="S2068">
        <v>0.38</v>
      </c>
      <c r="T2068">
        <v>0.38</v>
      </c>
      <c r="U2068">
        <v>0.39</v>
      </c>
      <c r="V2068">
        <v>0.4</v>
      </c>
      <c r="W2068">
        <v>0.43</v>
      </c>
      <c r="X2068">
        <v>0.48</v>
      </c>
      <c r="Y2068">
        <v>0.55000000000000004</v>
      </c>
      <c r="Z2068">
        <v>0.65</v>
      </c>
      <c r="AA2068">
        <v>0.76</v>
      </c>
      <c r="AB2068">
        <v>0.86</v>
      </c>
      <c r="AC2068">
        <v>0.93</v>
      </c>
      <c r="AD2068">
        <v>0.98</v>
      </c>
      <c r="AE2068">
        <v>1.01</v>
      </c>
      <c r="AF2068">
        <v>1.03</v>
      </c>
      <c r="AG2068">
        <v>1.02</v>
      </c>
      <c r="AH2068">
        <v>0.91</v>
      </c>
      <c r="AI2068">
        <v>0.76</v>
      </c>
      <c r="AJ2068">
        <v>0.6</v>
      </c>
      <c r="AK2068">
        <v>0.51</v>
      </c>
    </row>
    <row r="2069" spans="1:37" x14ac:dyDescent="0.3">
      <c r="A2069" s="86" t="str">
        <f t="shared" si="32"/>
        <v>SDGbaseTra_RurAS_UacombiPQXcwatr</v>
      </c>
      <c r="B2069" s="2" t="s">
        <v>222</v>
      </c>
      <c r="C2069" s="4" t="s">
        <v>234</v>
      </c>
      <c r="D2069" s="7" t="s">
        <v>120</v>
      </c>
      <c r="E2069" t="s">
        <v>173</v>
      </c>
      <c r="F2069">
        <v>1.05</v>
      </c>
      <c r="G2069">
        <v>0.94</v>
      </c>
      <c r="H2069">
        <v>0.95</v>
      </c>
      <c r="I2069">
        <v>0.96</v>
      </c>
      <c r="J2069">
        <v>0.98</v>
      </c>
      <c r="K2069">
        <v>0.99</v>
      </c>
      <c r="L2069">
        <v>1</v>
      </c>
      <c r="M2069">
        <v>1</v>
      </c>
      <c r="N2069">
        <v>1</v>
      </c>
      <c r="O2069">
        <v>1</v>
      </c>
      <c r="P2069">
        <v>1.01</v>
      </c>
      <c r="Q2069">
        <v>1.01</v>
      </c>
      <c r="R2069">
        <v>1.02</v>
      </c>
      <c r="S2069">
        <v>1.02</v>
      </c>
      <c r="T2069">
        <v>1.02</v>
      </c>
      <c r="U2069">
        <v>1.02</v>
      </c>
      <c r="V2069">
        <v>1.02</v>
      </c>
      <c r="W2069">
        <v>1.02</v>
      </c>
      <c r="X2069">
        <v>1.01</v>
      </c>
      <c r="Y2069">
        <v>1.01</v>
      </c>
      <c r="Z2069">
        <v>1.01</v>
      </c>
      <c r="AA2069">
        <v>1</v>
      </c>
      <c r="AB2069">
        <v>1</v>
      </c>
      <c r="AC2069">
        <v>1</v>
      </c>
      <c r="AD2069">
        <v>1</v>
      </c>
      <c r="AE2069">
        <v>1</v>
      </c>
      <c r="AF2069">
        <v>1</v>
      </c>
      <c r="AG2069">
        <v>1</v>
      </c>
      <c r="AH2069">
        <v>1.02</v>
      </c>
      <c r="AI2069">
        <v>1.04</v>
      </c>
      <c r="AJ2069">
        <v>1.06</v>
      </c>
      <c r="AK2069">
        <v>1.07</v>
      </c>
    </row>
    <row r="2070" spans="1:37" x14ac:dyDescent="0.3">
      <c r="A2070" s="86" t="str">
        <f t="shared" si="32"/>
        <v>SDGbaseTra_RurAS_UacombiPQXccons</v>
      </c>
      <c r="B2070" s="2" t="s">
        <v>222</v>
      </c>
      <c r="C2070" s="4" t="s">
        <v>234</v>
      </c>
      <c r="D2070" s="7" t="s">
        <v>120</v>
      </c>
      <c r="E2070" t="s">
        <v>117</v>
      </c>
      <c r="F2070">
        <v>1.01</v>
      </c>
      <c r="G2070">
        <v>1.07</v>
      </c>
      <c r="H2070">
        <v>1.06</v>
      </c>
      <c r="I2070">
        <v>1.07</v>
      </c>
      <c r="J2070">
        <v>1.08</v>
      </c>
      <c r="K2070">
        <v>1.07</v>
      </c>
      <c r="L2070">
        <v>1.06</v>
      </c>
      <c r="M2070">
        <v>1.06</v>
      </c>
      <c r="N2070">
        <v>1.05</v>
      </c>
      <c r="O2070">
        <v>1.04</v>
      </c>
      <c r="P2070">
        <v>1.04</v>
      </c>
      <c r="Q2070">
        <v>1.05</v>
      </c>
      <c r="R2070">
        <v>1.04</v>
      </c>
      <c r="S2070">
        <v>1.04</v>
      </c>
      <c r="T2070">
        <v>1.05</v>
      </c>
      <c r="U2070">
        <v>1.05</v>
      </c>
      <c r="V2070">
        <v>1.05</v>
      </c>
      <c r="W2070">
        <v>1.05</v>
      </c>
      <c r="X2070">
        <v>1.06</v>
      </c>
      <c r="Y2070">
        <v>1.06</v>
      </c>
      <c r="Z2070">
        <v>1.06</v>
      </c>
      <c r="AA2070">
        <v>1.06</v>
      </c>
      <c r="AB2070">
        <v>1.06</v>
      </c>
      <c r="AC2070">
        <v>1.06</v>
      </c>
      <c r="AD2070">
        <v>1.06</v>
      </c>
      <c r="AE2070">
        <v>1.07</v>
      </c>
      <c r="AF2070">
        <v>1.07</v>
      </c>
      <c r="AG2070">
        <v>1.07</v>
      </c>
      <c r="AH2070">
        <v>1.07</v>
      </c>
      <c r="AI2070">
        <v>1.07</v>
      </c>
      <c r="AJ2070">
        <v>1.07</v>
      </c>
      <c r="AK2070">
        <v>1.07</v>
      </c>
    </row>
    <row r="2071" spans="1:37" x14ac:dyDescent="0.3">
      <c r="A2071" s="86" t="str">
        <f t="shared" si="32"/>
        <v>SDGbaseTra_RurAS_UacombiPQXctrad</v>
      </c>
      <c r="B2071" s="2" t="s">
        <v>222</v>
      </c>
      <c r="C2071" s="4" t="s">
        <v>234</v>
      </c>
      <c r="D2071" s="7" t="s">
        <v>120</v>
      </c>
      <c r="E2071" t="s">
        <v>174</v>
      </c>
      <c r="F2071">
        <v>1</v>
      </c>
      <c r="G2071">
        <v>1.01</v>
      </c>
      <c r="H2071">
        <v>1.01</v>
      </c>
      <c r="I2071">
        <v>1.02</v>
      </c>
      <c r="J2071">
        <v>1.01</v>
      </c>
      <c r="K2071">
        <v>1.01</v>
      </c>
      <c r="L2071">
        <v>1.01</v>
      </c>
      <c r="M2071">
        <v>1.01</v>
      </c>
      <c r="N2071">
        <v>1.01</v>
      </c>
      <c r="O2071">
        <v>0.98</v>
      </c>
      <c r="P2071">
        <v>0.99</v>
      </c>
      <c r="Q2071">
        <v>1</v>
      </c>
      <c r="R2071">
        <v>1</v>
      </c>
      <c r="S2071">
        <v>1.01</v>
      </c>
      <c r="T2071">
        <v>1.01</v>
      </c>
      <c r="U2071">
        <v>1.02</v>
      </c>
      <c r="V2071">
        <v>1.02</v>
      </c>
      <c r="W2071">
        <v>1.02</v>
      </c>
      <c r="X2071">
        <v>1.02</v>
      </c>
      <c r="Y2071">
        <v>1.02</v>
      </c>
      <c r="Z2071">
        <v>1.01</v>
      </c>
      <c r="AA2071">
        <v>1.01</v>
      </c>
      <c r="AB2071">
        <v>1</v>
      </c>
      <c r="AC2071">
        <v>0.99</v>
      </c>
      <c r="AD2071">
        <v>0.99</v>
      </c>
      <c r="AE2071">
        <v>0.99</v>
      </c>
      <c r="AF2071">
        <v>1</v>
      </c>
      <c r="AG2071">
        <v>1</v>
      </c>
      <c r="AH2071">
        <v>0.99</v>
      </c>
      <c r="AI2071">
        <v>0.99</v>
      </c>
      <c r="AJ2071">
        <v>1</v>
      </c>
      <c r="AK2071">
        <v>1</v>
      </c>
    </row>
    <row r="2072" spans="1:37" x14ac:dyDescent="0.3">
      <c r="A2072" s="86" t="str">
        <f t="shared" si="32"/>
        <v>SDGbaseTra_RurAS_UacombiPQXchotl</v>
      </c>
      <c r="B2072" s="2" t="s">
        <v>222</v>
      </c>
      <c r="C2072" s="4" t="s">
        <v>234</v>
      </c>
      <c r="D2072" s="7" t="s">
        <v>120</v>
      </c>
      <c r="E2072" t="s">
        <v>175</v>
      </c>
      <c r="F2072">
        <v>1.08</v>
      </c>
      <c r="G2072">
        <v>1.08</v>
      </c>
      <c r="H2072">
        <v>1.08</v>
      </c>
      <c r="I2072">
        <v>1.07</v>
      </c>
      <c r="J2072">
        <v>1.07</v>
      </c>
      <c r="K2072">
        <v>1.07</v>
      </c>
      <c r="L2072">
        <v>1.08</v>
      </c>
      <c r="M2072">
        <v>1.08</v>
      </c>
      <c r="N2072">
        <v>1.08</v>
      </c>
      <c r="O2072">
        <v>1.08</v>
      </c>
      <c r="P2072">
        <v>1.08</v>
      </c>
      <c r="Q2072">
        <v>1.0900000000000001</v>
      </c>
      <c r="R2072">
        <v>1.0900000000000001</v>
      </c>
      <c r="S2072">
        <v>1.0900000000000001</v>
      </c>
      <c r="T2072">
        <v>1.0900000000000001</v>
      </c>
      <c r="U2072">
        <v>1.1000000000000001</v>
      </c>
      <c r="V2072">
        <v>1.1000000000000001</v>
      </c>
      <c r="W2072">
        <v>1.1000000000000001</v>
      </c>
      <c r="X2072">
        <v>1.1000000000000001</v>
      </c>
      <c r="Y2072">
        <v>1.1000000000000001</v>
      </c>
      <c r="Z2072">
        <v>1.0900000000000001</v>
      </c>
      <c r="AA2072">
        <v>1.0900000000000001</v>
      </c>
      <c r="AB2072">
        <v>1.08</v>
      </c>
      <c r="AC2072">
        <v>1.07</v>
      </c>
      <c r="AD2072">
        <v>1.07</v>
      </c>
      <c r="AE2072">
        <v>1.07</v>
      </c>
      <c r="AF2072">
        <v>1.06</v>
      </c>
      <c r="AG2072">
        <v>1.06</v>
      </c>
      <c r="AH2072">
        <v>1.07</v>
      </c>
      <c r="AI2072">
        <v>1.07</v>
      </c>
      <c r="AJ2072">
        <v>1.08</v>
      </c>
      <c r="AK2072">
        <v>1.0900000000000001</v>
      </c>
    </row>
    <row r="2073" spans="1:37" x14ac:dyDescent="0.3">
      <c r="A2073" s="86" t="str">
        <f t="shared" si="32"/>
        <v>SDGbaseTra_RurAS_UacombiPQXcptrp-l</v>
      </c>
      <c r="B2073" s="2" t="s">
        <v>222</v>
      </c>
      <c r="C2073" s="4" t="s">
        <v>234</v>
      </c>
      <c r="D2073" s="7" t="s">
        <v>120</v>
      </c>
      <c r="E2073" t="s">
        <v>176</v>
      </c>
      <c r="F2073">
        <v>0.95</v>
      </c>
      <c r="G2073">
        <v>0.95</v>
      </c>
      <c r="H2073">
        <v>0.95</v>
      </c>
      <c r="I2073">
        <v>0.96</v>
      </c>
      <c r="J2073">
        <v>0.96</v>
      </c>
      <c r="K2073">
        <v>0.96</v>
      </c>
      <c r="L2073">
        <v>0.96</v>
      </c>
      <c r="M2073">
        <v>0.97</v>
      </c>
      <c r="N2073">
        <v>0.97</v>
      </c>
      <c r="O2073">
        <v>0.97</v>
      </c>
      <c r="P2073">
        <v>0.97</v>
      </c>
      <c r="Q2073">
        <v>0.96</v>
      </c>
      <c r="R2073">
        <v>0.95</v>
      </c>
      <c r="S2073">
        <v>0.95</v>
      </c>
      <c r="T2073">
        <v>0.94</v>
      </c>
      <c r="U2073">
        <v>0.93</v>
      </c>
      <c r="V2073">
        <v>0.92</v>
      </c>
      <c r="W2073">
        <v>0.91</v>
      </c>
      <c r="X2073">
        <v>0.9</v>
      </c>
      <c r="Y2073">
        <v>0.89</v>
      </c>
      <c r="Z2073">
        <v>0.89</v>
      </c>
      <c r="AA2073">
        <v>0.88</v>
      </c>
      <c r="AB2073">
        <v>0.88</v>
      </c>
      <c r="AC2073">
        <v>0.88</v>
      </c>
      <c r="AD2073">
        <v>0.87</v>
      </c>
      <c r="AE2073">
        <v>0.87</v>
      </c>
      <c r="AF2073">
        <v>0.87</v>
      </c>
      <c r="AG2073">
        <v>0.87</v>
      </c>
      <c r="AH2073">
        <v>0.86</v>
      </c>
      <c r="AI2073">
        <v>0.86</v>
      </c>
      <c r="AJ2073">
        <v>0.86</v>
      </c>
      <c r="AK2073">
        <v>0.86</v>
      </c>
    </row>
    <row r="2074" spans="1:37" x14ac:dyDescent="0.3">
      <c r="A2074" s="86" t="str">
        <f t="shared" si="32"/>
        <v>SDGbaseTra_RurAS_UacombiPQXcftrp-l</v>
      </c>
      <c r="B2074" s="2" t="s">
        <v>222</v>
      </c>
      <c r="C2074" s="4" t="s">
        <v>234</v>
      </c>
      <c r="D2074" s="7" t="s">
        <v>120</v>
      </c>
      <c r="E2074" t="s">
        <v>177</v>
      </c>
      <c r="F2074">
        <v>1</v>
      </c>
      <c r="G2074">
        <v>0.98</v>
      </c>
      <c r="H2074">
        <v>0.98</v>
      </c>
      <c r="I2074">
        <v>0.99</v>
      </c>
      <c r="J2074">
        <v>0.99</v>
      </c>
      <c r="K2074">
        <v>0.99</v>
      </c>
      <c r="L2074">
        <v>0.98</v>
      </c>
      <c r="M2074">
        <v>0.97</v>
      </c>
      <c r="N2074">
        <v>0.97</v>
      </c>
      <c r="O2074">
        <v>0.96</v>
      </c>
      <c r="P2074">
        <v>0.95</v>
      </c>
      <c r="Q2074">
        <v>0.94</v>
      </c>
      <c r="R2074">
        <v>0.92</v>
      </c>
      <c r="S2074">
        <v>0.9</v>
      </c>
      <c r="T2074">
        <v>0.88</v>
      </c>
      <c r="U2074">
        <v>0.87</v>
      </c>
      <c r="V2074">
        <v>0.86</v>
      </c>
      <c r="W2074">
        <v>0.84</v>
      </c>
      <c r="X2074">
        <v>0.84</v>
      </c>
      <c r="Y2074">
        <v>0.83</v>
      </c>
      <c r="Z2074">
        <v>0.82</v>
      </c>
      <c r="AA2074">
        <v>0.82</v>
      </c>
      <c r="AB2074">
        <v>0.81</v>
      </c>
      <c r="AC2074">
        <v>0.8</v>
      </c>
      <c r="AD2074">
        <v>0.79</v>
      </c>
      <c r="AE2074">
        <v>0.78</v>
      </c>
      <c r="AF2074">
        <v>0.78</v>
      </c>
      <c r="AG2074">
        <v>0.77</v>
      </c>
      <c r="AH2074">
        <v>0.77</v>
      </c>
      <c r="AI2074">
        <v>0.76</v>
      </c>
      <c r="AJ2074">
        <v>0.76</v>
      </c>
      <c r="AK2074">
        <v>0.76</v>
      </c>
    </row>
    <row r="2075" spans="1:37" x14ac:dyDescent="0.3">
      <c r="A2075" s="86" t="str">
        <f t="shared" si="32"/>
        <v>SDGbaseTra_RurAS_UacombiPQXcptrp-o</v>
      </c>
      <c r="B2075" s="2" t="s">
        <v>222</v>
      </c>
      <c r="C2075" s="4" t="s">
        <v>234</v>
      </c>
      <c r="D2075" s="7" t="s">
        <v>120</v>
      </c>
      <c r="E2075" t="s">
        <v>178</v>
      </c>
      <c r="F2075">
        <v>0.95</v>
      </c>
      <c r="G2075">
        <v>0.94</v>
      </c>
      <c r="H2075">
        <v>0.92</v>
      </c>
      <c r="I2075">
        <v>0.9</v>
      </c>
      <c r="J2075">
        <v>0.88</v>
      </c>
      <c r="K2075">
        <v>0.87</v>
      </c>
      <c r="L2075">
        <v>0.86</v>
      </c>
      <c r="M2075">
        <v>0.86</v>
      </c>
      <c r="N2075">
        <v>0.86</v>
      </c>
      <c r="O2075">
        <v>0.87</v>
      </c>
      <c r="P2075">
        <v>0.88</v>
      </c>
      <c r="Q2075">
        <v>0.88</v>
      </c>
      <c r="R2075">
        <v>0.88</v>
      </c>
      <c r="S2075">
        <v>0.89</v>
      </c>
      <c r="T2075">
        <v>0.89</v>
      </c>
      <c r="U2075">
        <v>0.89</v>
      </c>
      <c r="V2075">
        <v>0.89</v>
      </c>
      <c r="W2075">
        <v>0.89</v>
      </c>
      <c r="X2075">
        <v>0.89</v>
      </c>
      <c r="Y2075">
        <v>0.89</v>
      </c>
      <c r="Z2075">
        <v>0.89</v>
      </c>
      <c r="AA2075">
        <v>0.89</v>
      </c>
      <c r="AB2075">
        <v>0.9</v>
      </c>
      <c r="AC2075">
        <v>0.9</v>
      </c>
      <c r="AD2075">
        <v>0.9</v>
      </c>
      <c r="AE2075">
        <v>0.91</v>
      </c>
      <c r="AF2075">
        <v>0.91</v>
      </c>
      <c r="AG2075">
        <v>0.91</v>
      </c>
      <c r="AH2075">
        <v>0.91</v>
      </c>
      <c r="AI2075">
        <v>0.92</v>
      </c>
      <c r="AJ2075">
        <v>0.92</v>
      </c>
      <c r="AK2075">
        <v>0.92</v>
      </c>
    </row>
    <row r="2076" spans="1:37" x14ac:dyDescent="0.3">
      <c r="A2076" s="86" t="str">
        <f t="shared" si="32"/>
        <v>SDGbaseTra_RurAS_UacombiPQXcftrp-o</v>
      </c>
      <c r="B2076" s="2" t="s">
        <v>222</v>
      </c>
      <c r="C2076" s="4" t="s">
        <v>234</v>
      </c>
      <c r="D2076" s="7" t="s">
        <v>120</v>
      </c>
      <c r="E2076" t="s">
        <v>179</v>
      </c>
      <c r="F2076">
        <v>0.97</v>
      </c>
      <c r="G2076">
        <v>0.95</v>
      </c>
      <c r="H2076">
        <v>0.92</v>
      </c>
      <c r="I2076">
        <v>0.9</v>
      </c>
      <c r="J2076">
        <v>0.89</v>
      </c>
      <c r="K2076">
        <v>0.88</v>
      </c>
      <c r="L2076">
        <v>0.87</v>
      </c>
      <c r="M2076">
        <v>0.87</v>
      </c>
      <c r="N2076">
        <v>0.87</v>
      </c>
      <c r="O2076">
        <v>0.89</v>
      </c>
      <c r="P2076">
        <v>0.9</v>
      </c>
      <c r="Q2076">
        <v>0.9</v>
      </c>
      <c r="R2076">
        <v>0.9</v>
      </c>
      <c r="S2076">
        <v>0.9</v>
      </c>
      <c r="T2076">
        <v>0.9</v>
      </c>
      <c r="U2076">
        <v>0.91</v>
      </c>
      <c r="V2076">
        <v>0.91</v>
      </c>
      <c r="W2076">
        <v>0.91</v>
      </c>
      <c r="X2076">
        <v>0.91</v>
      </c>
      <c r="Y2076">
        <v>0.91</v>
      </c>
      <c r="Z2076">
        <v>0.92</v>
      </c>
      <c r="AA2076">
        <v>0.92</v>
      </c>
      <c r="AB2076">
        <v>0.92</v>
      </c>
      <c r="AC2076">
        <v>0.92</v>
      </c>
      <c r="AD2076">
        <v>0.92</v>
      </c>
      <c r="AE2076">
        <v>0.92</v>
      </c>
      <c r="AF2076">
        <v>0.92</v>
      </c>
      <c r="AG2076">
        <v>0.92</v>
      </c>
      <c r="AH2076">
        <v>0.93</v>
      </c>
      <c r="AI2076">
        <v>0.93</v>
      </c>
      <c r="AJ2076">
        <v>0.93</v>
      </c>
      <c r="AK2076">
        <v>0.93</v>
      </c>
    </row>
    <row r="2077" spans="1:37" x14ac:dyDescent="0.3">
      <c r="A2077" s="86" t="str">
        <f t="shared" si="32"/>
        <v>SDGbaseTra_RurAS_UacombiPQXcprtr</v>
      </c>
      <c r="B2077" s="2" t="s">
        <v>222</v>
      </c>
      <c r="C2077" s="4" t="s">
        <v>234</v>
      </c>
      <c r="D2077" s="7" t="s">
        <v>120</v>
      </c>
      <c r="E2077" t="s">
        <v>180</v>
      </c>
      <c r="F2077">
        <v>1</v>
      </c>
      <c r="G2077">
        <v>1.02</v>
      </c>
      <c r="H2077">
        <v>1.03</v>
      </c>
      <c r="I2077">
        <v>1.01</v>
      </c>
      <c r="J2077">
        <v>1</v>
      </c>
      <c r="K2077">
        <v>0.99</v>
      </c>
      <c r="L2077">
        <v>0.98</v>
      </c>
      <c r="M2077">
        <v>0.97</v>
      </c>
      <c r="N2077">
        <v>0.96</v>
      </c>
      <c r="O2077">
        <v>0.98</v>
      </c>
      <c r="P2077">
        <v>0.94</v>
      </c>
      <c r="Q2077">
        <v>0.89</v>
      </c>
      <c r="R2077">
        <v>0.84</v>
      </c>
      <c r="S2077">
        <v>0.78</v>
      </c>
      <c r="T2077">
        <v>0.74</v>
      </c>
      <c r="U2077">
        <v>0.69</v>
      </c>
      <c r="V2077">
        <v>0.65</v>
      </c>
      <c r="W2077">
        <v>0.62</v>
      </c>
      <c r="X2077">
        <v>0.57999999999999996</v>
      </c>
      <c r="Y2077">
        <v>0.55000000000000004</v>
      </c>
      <c r="Z2077">
        <v>0.52</v>
      </c>
      <c r="AA2077">
        <v>0.51</v>
      </c>
      <c r="AB2077">
        <v>0.51</v>
      </c>
      <c r="AC2077">
        <v>0.5</v>
      </c>
      <c r="AD2077">
        <v>0.49</v>
      </c>
      <c r="AE2077">
        <v>0.48</v>
      </c>
      <c r="AF2077">
        <v>0.46</v>
      </c>
      <c r="AG2077">
        <v>0.44</v>
      </c>
      <c r="AH2077">
        <v>0.4</v>
      </c>
      <c r="AI2077">
        <v>0.34</v>
      </c>
      <c r="AJ2077">
        <v>0.27</v>
      </c>
      <c r="AK2077">
        <v>0.23</v>
      </c>
    </row>
    <row r="2078" spans="1:37" x14ac:dyDescent="0.3">
      <c r="A2078" s="86" t="str">
        <f t="shared" si="32"/>
        <v>SDGbaseTra_RurAS_UacombiPQXctrps</v>
      </c>
      <c r="B2078" s="2" t="s">
        <v>222</v>
      </c>
      <c r="C2078" s="4" t="s">
        <v>234</v>
      </c>
      <c r="D2078" s="7" t="s">
        <v>120</v>
      </c>
      <c r="E2078" t="s">
        <v>181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1</v>
      </c>
      <c r="M2078">
        <v>1</v>
      </c>
      <c r="N2078">
        <v>1</v>
      </c>
      <c r="O2078">
        <v>0.99</v>
      </c>
      <c r="P2078">
        <v>0.99</v>
      </c>
      <c r="Q2078">
        <v>0.99</v>
      </c>
      <c r="R2078">
        <v>0.98</v>
      </c>
      <c r="S2078">
        <v>0.99</v>
      </c>
      <c r="T2078">
        <v>0.99</v>
      </c>
      <c r="U2078">
        <v>0.99</v>
      </c>
      <c r="V2078">
        <v>0.99</v>
      </c>
      <c r="W2078">
        <v>0.99</v>
      </c>
      <c r="X2078">
        <v>0.99</v>
      </c>
      <c r="Y2078">
        <v>0.99</v>
      </c>
      <c r="Z2078">
        <v>0.98</v>
      </c>
      <c r="AA2078">
        <v>0.98</v>
      </c>
      <c r="AB2078">
        <v>0.98</v>
      </c>
      <c r="AC2078">
        <v>0.98</v>
      </c>
      <c r="AD2078">
        <v>0.98</v>
      </c>
      <c r="AE2078">
        <v>0.99</v>
      </c>
      <c r="AF2078">
        <v>0.99</v>
      </c>
      <c r="AG2078">
        <v>0.98</v>
      </c>
      <c r="AH2078">
        <v>0.99</v>
      </c>
      <c r="AI2078">
        <v>1</v>
      </c>
      <c r="AJ2078">
        <v>1</v>
      </c>
      <c r="AK2078">
        <v>1.01</v>
      </c>
    </row>
    <row r="2079" spans="1:37" x14ac:dyDescent="0.3">
      <c r="A2079" s="86" t="str">
        <f t="shared" si="32"/>
        <v>SDGbaseTra_RurAS_UacombiPQXccomm</v>
      </c>
      <c r="B2079" s="2" t="s">
        <v>222</v>
      </c>
      <c r="C2079" s="4" t="s">
        <v>234</v>
      </c>
      <c r="D2079" s="7" t="s">
        <v>120</v>
      </c>
      <c r="E2079" t="s">
        <v>182</v>
      </c>
      <c r="F2079">
        <v>1</v>
      </c>
      <c r="G2079">
        <v>0.96</v>
      </c>
      <c r="H2079">
        <v>0.97</v>
      </c>
      <c r="I2079">
        <v>0.98</v>
      </c>
      <c r="J2079">
        <v>0.99</v>
      </c>
      <c r="K2079">
        <v>0.99</v>
      </c>
      <c r="L2079">
        <v>1</v>
      </c>
      <c r="M2079">
        <v>1</v>
      </c>
      <c r="N2079">
        <v>1</v>
      </c>
      <c r="O2079">
        <v>1.01</v>
      </c>
      <c r="P2079">
        <v>1.01</v>
      </c>
      <c r="Q2079">
        <v>1.01</v>
      </c>
      <c r="R2079">
        <v>1.01</v>
      </c>
      <c r="S2079">
        <v>1.02</v>
      </c>
      <c r="T2079">
        <v>1.02</v>
      </c>
      <c r="U2079">
        <v>1.02</v>
      </c>
      <c r="V2079">
        <v>1.02</v>
      </c>
      <c r="W2079">
        <v>1.03</v>
      </c>
      <c r="X2079">
        <v>1.03</v>
      </c>
      <c r="Y2079">
        <v>1.03</v>
      </c>
      <c r="Z2079">
        <v>1.02</v>
      </c>
      <c r="AA2079">
        <v>1.02</v>
      </c>
      <c r="AB2079">
        <v>1.02</v>
      </c>
      <c r="AC2079">
        <v>1.02</v>
      </c>
      <c r="AD2079">
        <v>1.02</v>
      </c>
      <c r="AE2079">
        <v>1.02</v>
      </c>
      <c r="AF2079">
        <v>1.02</v>
      </c>
      <c r="AG2079">
        <v>1.02</v>
      </c>
      <c r="AH2079">
        <v>1.03</v>
      </c>
      <c r="AI2079">
        <v>1.04</v>
      </c>
      <c r="AJ2079">
        <v>1.04</v>
      </c>
      <c r="AK2079">
        <v>1.05</v>
      </c>
    </row>
    <row r="2080" spans="1:37" x14ac:dyDescent="0.3">
      <c r="A2080" s="86" t="str">
        <f t="shared" si="32"/>
        <v>SDGbaseTra_RurAS_UacombiPQXcfsrv</v>
      </c>
      <c r="B2080" s="2" t="s">
        <v>222</v>
      </c>
      <c r="C2080" s="4" t="s">
        <v>234</v>
      </c>
      <c r="D2080" s="7" t="s">
        <v>120</v>
      </c>
      <c r="E2080" t="s">
        <v>183</v>
      </c>
      <c r="F2080">
        <v>1.04</v>
      </c>
      <c r="G2080">
        <v>1.01</v>
      </c>
      <c r="H2080">
        <v>1.01</v>
      </c>
      <c r="I2080">
        <v>1.01</v>
      </c>
      <c r="J2080">
        <v>1</v>
      </c>
      <c r="K2080">
        <v>1</v>
      </c>
      <c r="L2080">
        <v>1.01</v>
      </c>
      <c r="M2080">
        <v>1.01</v>
      </c>
      <c r="N2080">
        <v>1.01</v>
      </c>
      <c r="O2080">
        <v>1.01</v>
      </c>
      <c r="P2080">
        <v>1.01</v>
      </c>
      <c r="Q2080">
        <v>1.01</v>
      </c>
      <c r="R2080">
        <v>1.02</v>
      </c>
      <c r="S2080">
        <v>1.03</v>
      </c>
      <c r="T2080">
        <v>1.04</v>
      </c>
      <c r="U2080">
        <v>1.04</v>
      </c>
      <c r="V2080">
        <v>1.05</v>
      </c>
      <c r="W2080">
        <v>1.05</v>
      </c>
      <c r="X2080">
        <v>1.05</v>
      </c>
      <c r="Y2080">
        <v>1.05</v>
      </c>
      <c r="Z2080">
        <v>1.04</v>
      </c>
      <c r="AA2080">
        <v>1.03</v>
      </c>
      <c r="AB2080">
        <v>1.03</v>
      </c>
      <c r="AC2080">
        <v>1.02</v>
      </c>
      <c r="AD2080">
        <v>1.02</v>
      </c>
      <c r="AE2080">
        <v>1.02</v>
      </c>
      <c r="AF2080">
        <v>1.02</v>
      </c>
      <c r="AG2080">
        <v>1.01</v>
      </c>
      <c r="AH2080">
        <v>1.01</v>
      </c>
      <c r="AI2080">
        <v>1.01</v>
      </c>
      <c r="AJ2080">
        <v>1.02</v>
      </c>
      <c r="AK2080">
        <v>1.02</v>
      </c>
    </row>
    <row r="2081" spans="1:37" x14ac:dyDescent="0.3">
      <c r="A2081" s="86" t="str">
        <f t="shared" si="32"/>
        <v>SDGbaseTra_RurAS_UacombiPQXcbsrv</v>
      </c>
      <c r="B2081" s="2" t="s">
        <v>222</v>
      </c>
      <c r="C2081" s="4" t="s">
        <v>234</v>
      </c>
      <c r="D2081" s="7" t="s">
        <v>120</v>
      </c>
      <c r="E2081" t="s">
        <v>118</v>
      </c>
      <c r="F2081">
        <v>1.04</v>
      </c>
      <c r="G2081">
        <v>1.01</v>
      </c>
      <c r="H2081">
        <v>1.01</v>
      </c>
      <c r="I2081">
        <v>1.02</v>
      </c>
      <c r="J2081">
        <v>1.02</v>
      </c>
      <c r="K2081">
        <v>1.03</v>
      </c>
      <c r="L2081">
        <v>1.03</v>
      </c>
      <c r="M2081">
        <v>1.03</v>
      </c>
      <c r="N2081">
        <v>1.03</v>
      </c>
      <c r="O2081">
        <v>1.03</v>
      </c>
      <c r="P2081">
        <v>1.03</v>
      </c>
      <c r="Q2081">
        <v>1.03</v>
      </c>
      <c r="R2081">
        <v>1.04</v>
      </c>
      <c r="S2081">
        <v>1.04</v>
      </c>
      <c r="T2081">
        <v>1.04</v>
      </c>
      <c r="U2081">
        <v>1.04</v>
      </c>
      <c r="V2081">
        <v>1.04</v>
      </c>
      <c r="W2081">
        <v>1.05</v>
      </c>
      <c r="X2081">
        <v>1.05</v>
      </c>
      <c r="Y2081">
        <v>1.05</v>
      </c>
      <c r="Z2081">
        <v>1.04</v>
      </c>
      <c r="AA2081">
        <v>1.04</v>
      </c>
      <c r="AB2081">
        <v>1.04</v>
      </c>
      <c r="AC2081">
        <v>1.03</v>
      </c>
      <c r="AD2081">
        <v>1.03</v>
      </c>
      <c r="AE2081">
        <v>1.03</v>
      </c>
      <c r="AF2081">
        <v>1.03</v>
      </c>
      <c r="AG2081">
        <v>1.03</v>
      </c>
      <c r="AH2081">
        <v>1.04</v>
      </c>
      <c r="AI2081">
        <v>1.04</v>
      </c>
      <c r="AJ2081">
        <v>1.04</v>
      </c>
      <c r="AK2081">
        <v>1.05</v>
      </c>
    </row>
    <row r="2082" spans="1:37" x14ac:dyDescent="0.3">
      <c r="A2082" s="86" t="str">
        <f t="shared" si="32"/>
        <v>SDGbaseTra_RurAS_UacombiPQXcgsrv</v>
      </c>
      <c r="B2082" s="2" t="s">
        <v>222</v>
      </c>
      <c r="C2082" s="4" t="s">
        <v>234</v>
      </c>
      <c r="D2082" s="7" t="s">
        <v>120</v>
      </c>
      <c r="E2082" t="s">
        <v>184</v>
      </c>
      <c r="F2082">
        <v>1.02</v>
      </c>
      <c r="G2082">
        <v>1.04</v>
      </c>
      <c r="H2082">
        <v>1.04</v>
      </c>
      <c r="I2082">
        <v>1.04</v>
      </c>
      <c r="J2082">
        <v>1.06</v>
      </c>
      <c r="K2082">
        <v>1.05</v>
      </c>
      <c r="L2082">
        <v>1.05</v>
      </c>
      <c r="M2082">
        <v>1.04</v>
      </c>
      <c r="N2082">
        <v>1.04</v>
      </c>
      <c r="O2082">
        <v>1.03</v>
      </c>
      <c r="P2082">
        <v>1.03</v>
      </c>
      <c r="Q2082">
        <v>1.03</v>
      </c>
      <c r="R2082">
        <v>1.04</v>
      </c>
      <c r="S2082">
        <v>1.05</v>
      </c>
      <c r="T2082">
        <v>1.05</v>
      </c>
      <c r="U2082">
        <v>1.06</v>
      </c>
      <c r="V2082">
        <v>1.06</v>
      </c>
      <c r="W2082">
        <v>1.06</v>
      </c>
      <c r="X2082">
        <v>1.06</v>
      </c>
      <c r="Y2082">
        <v>1.06</v>
      </c>
      <c r="Z2082">
        <v>1.06</v>
      </c>
      <c r="AA2082">
        <v>1.06</v>
      </c>
      <c r="AB2082">
        <v>1.05</v>
      </c>
      <c r="AC2082">
        <v>1.05</v>
      </c>
      <c r="AD2082">
        <v>1.05</v>
      </c>
      <c r="AE2082">
        <v>1.05</v>
      </c>
      <c r="AF2082">
        <v>1.05</v>
      </c>
      <c r="AG2082">
        <v>1.05</v>
      </c>
      <c r="AH2082">
        <v>1.04</v>
      </c>
      <c r="AI2082">
        <v>1.04</v>
      </c>
      <c r="AJ2082">
        <v>1.04</v>
      </c>
      <c r="AK2082">
        <v>1.04</v>
      </c>
    </row>
    <row r="2083" spans="1:37" x14ac:dyDescent="0.3">
      <c r="A2083" s="86" t="str">
        <f t="shared" si="32"/>
        <v>SDGbaseTra_RurAS_UacombiPQXcosrv</v>
      </c>
      <c r="B2083" s="2" t="s">
        <v>222</v>
      </c>
      <c r="C2083" s="4" t="s">
        <v>234</v>
      </c>
      <c r="D2083" s="7" t="s">
        <v>120</v>
      </c>
      <c r="E2083" t="s">
        <v>185</v>
      </c>
      <c r="F2083">
        <v>1.07</v>
      </c>
      <c r="G2083">
        <v>1.1399999999999999</v>
      </c>
      <c r="H2083">
        <v>1.1299999999999999</v>
      </c>
      <c r="I2083">
        <v>1.1299999999999999</v>
      </c>
      <c r="J2083">
        <v>1.1200000000000001</v>
      </c>
      <c r="K2083">
        <v>1.1200000000000001</v>
      </c>
      <c r="L2083">
        <v>1.1200000000000001</v>
      </c>
      <c r="M2083">
        <v>1.1200000000000001</v>
      </c>
      <c r="N2083">
        <v>1.1299999999999999</v>
      </c>
      <c r="O2083">
        <v>1.1200000000000001</v>
      </c>
      <c r="P2083">
        <v>1.1299999999999999</v>
      </c>
      <c r="Q2083">
        <v>1.1299999999999999</v>
      </c>
      <c r="R2083">
        <v>1.1299999999999999</v>
      </c>
      <c r="S2083">
        <v>1.1399999999999999</v>
      </c>
      <c r="T2083">
        <v>1.1399999999999999</v>
      </c>
      <c r="U2083">
        <v>1.1399999999999999</v>
      </c>
      <c r="V2083">
        <v>1.1499999999999999</v>
      </c>
      <c r="W2083">
        <v>1.1499999999999999</v>
      </c>
      <c r="X2083">
        <v>1.1499999999999999</v>
      </c>
      <c r="Y2083">
        <v>1.1499999999999999</v>
      </c>
      <c r="Z2083">
        <v>1.1399999999999999</v>
      </c>
      <c r="AA2083">
        <v>1.1399999999999999</v>
      </c>
      <c r="AB2083">
        <v>1.1299999999999999</v>
      </c>
      <c r="AC2083">
        <v>1.1299999999999999</v>
      </c>
      <c r="AD2083">
        <v>1.1200000000000001</v>
      </c>
      <c r="AE2083">
        <v>1.1200000000000001</v>
      </c>
      <c r="AF2083">
        <v>1.1200000000000001</v>
      </c>
      <c r="AG2083">
        <v>1.1200000000000001</v>
      </c>
      <c r="AH2083">
        <v>1.1299999999999999</v>
      </c>
      <c r="AI2083">
        <v>1.1399999999999999</v>
      </c>
      <c r="AJ2083">
        <v>1.1499999999999999</v>
      </c>
      <c r="AK2083">
        <v>1.1499999999999999</v>
      </c>
    </row>
    <row r="2084" spans="1:37" x14ac:dyDescent="0.3">
      <c r="A2084" s="86" t="str">
        <f t="shared" si="32"/>
        <v>SDGbaseTra_RurAS_UacombiPQXcimpt</v>
      </c>
      <c r="B2084" s="2" t="s">
        <v>222</v>
      </c>
      <c r="C2084" s="4" t="s">
        <v>234</v>
      </c>
      <c r="D2084" s="7" t="s">
        <v>120</v>
      </c>
      <c r="E2084" t="s">
        <v>119</v>
      </c>
      <c r="F2084">
        <v>1.01</v>
      </c>
      <c r="G2084">
        <v>1.04</v>
      </c>
      <c r="H2084">
        <v>1.05</v>
      </c>
      <c r="I2084">
        <v>1.05</v>
      </c>
      <c r="J2084">
        <v>1.04</v>
      </c>
      <c r="K2084">
        <v>1.05</v>
      </c>
      <c r="L2084">
        <v>1.05</v>
      </c>
      <c r="M2084">
        <v>1.05</v>
      </c>
      <c r="N2084">
        <v>1.06</v>
      </c>
      <c r="O2084">
        <v>1.0900000000000001</v>
      </c>
      <c r="P2084">
        <v>1.1000000000000001</v>
      </c>
      <c r="Q2084">
        <v>1.1000000000000001</v>
      </c>
      <c r="R2084">
        <v>1.1100000000000001</v>
      </c>
      <c r="S2084">
        <v>1.1100000000000001</v>
      </c>
      <c r="T2084">
        <v>1.1100000000000001</v>
      </c>
      <c r="U2084">
        <v>1.1200000000000001</v>
      </c>
      <c r="V2084">
        <v>1.1200000000000001</v>
      </c>
      <c r="W2084">
        <v>1.1200000000000001</v>
      </c>
      <c r="X2084">
        <v>1.1299999999999999</v>
      </c>
      <c r="Y2084">
        <v>1.1299999999999999</v>
      </c>
      <c r="Z2084">
        <v>1.1299999999999999</v>
      </c>
      <c r="AA2084">
        <v>1.1299999999999999</v>
      </c>
      <c r="AB2084">
        <v>1.1399999999999999</v>
      </c>
      <c r="AC2084">
        <v>1.1399999999999999</v>
      </c>
      <c r="AD2084">
        <v>1.1499999999999999</v>
      </c>
      <c r="AE2084">
        <v>1.1499999999999999</v>
      </c>
      <c r="AF2084">
        <v>1.1499999999999999</v>
      </c>
      <c r="AG2084">
        <v>1.1499999999999999</v>
      </c>
      <c r="AH2084">
        <v>1.1499999999999999</v>
      </c>
      <c r="AI2084">
        <v>1.1399999999999999</v>
      </c>
      <c r="AJ2084">
        <v>1.1299999999999999</v>
      </c>
      <c r="AK2084">
        <v>1.1200000000000001</v>
      </c>
    </row>
    <row r="2085" spans="1:37" x14ac:dyDescent="0.3">
      <c r="A2085" s="86" t="str">
        <f t="shared" si="32"/>
        <v>SDGbaseTra_RurAS_UacombiC_InvValctext</v>
      </c>
      <c r="B2085" s="2" t="s">
        <v>222</v>
      </c>
      <c r="C2085" s="4" t="s">
        <v>234</v>
      </c>
      <c r="D2085" s="7" t="s">
        <v>186</v>
      </c>
      <c r="E2085" t="s">
        <v>102</v>
      </c>
      <c r="F2085">
        <v>0.03</v>
      </c>
      <c r="G2085">
        <v>0.03</v>
      </c>
      <c r="H2085">
        <v>0.03</v>
      </c>
      <c r="I2085">
        <v>0.03</v>
      </c>
      <c r="J2085">
        <v>0.03</v>
      </c>
      <c r="K2085">
        <v>0.03</v>
      </c>
      <c r="L2085">
        <v>0.03</v>
      </c>
      <c r="M2085">
        <v>0.04</v>
      </c>
      <c r="N2085">
        <v>0.04</v>
      </c>
      <c r="O2085">
        <v>0.04</v>
      </c>
      <c r="P2085">
        <v>0.04</v>
      </c>
      <c r="Q2085">
        <v>0.04</v>
      </c>
      <c r="R2085">
        <v>0.04</v>
      </c>
      <c r="S2085">
        <v>0.04</v>
      </c>
      <c r="T2085">
        <v>0.04</v>
      </c>
      <c r="U2085">
        <v>0.05</v>
      </c>
      <c r="V2085">
        <v>0.05</v>
      </c>
      <c r="W2085">
        <v>0.05</v>
      </c>
      <c r="X2085">
        <v>0.05</v>
      </c>
      <c r="Y2085">
        <v>0.05</v>
      </c>
      <c r="Z2085">
        <v>0.05</v>
      </c>
      <c r="AA2085">
        <v>0.06</v>
      </c>
      <c r="AB2085">
        <v>0.06</v>
      </c>
      <c r="AC2085">
        <v>0.06</v>
      </c>
      <c r="AD2085">
        <v>0.06</v>
      </c>
      <c r="AE2085">
        <v>0.06</v>
      </c>
      <c r="AF2085">
        <v>0.06</v>
      </c>
      <c r="AG2085">
        <v>7.0000000000000007E-2</v>
      </c>
      <c r="AH2085">
        <v>7.0000000000000007E-2</v>
      </c>
      <c r="AI2085">
        <v>7.0000000000000007E-2</v>
      </c>
      <c r="AJ2085">
        <v>0.06</v>
      </c>
      <c r="AK2085">
        <v>0.06</v>
      </c>
    </row>
    <row r="2086" spans="1:37" x14ac:dyDescent="0.3">
      <c r="A2086" s="86" t="str">
        <f t="shared" si="32"/>
        <v>SDGbaseTra_RurAS_UacombiC_InvValcleat</v>
      </c>
      <c r="B2086" s="2" t="s">
        <v>222</v>
      </c>
      <c r="C2086" s="4" t="s">
        <v>234</v>
      </c>
      <c r="D2086" s="7" t="s">
        <v>186</v>
      </c>
      <c r="E2086" t="s">
        <v>103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</row>
    <row r="2087" spans="1:37" x14ac:dyDescent="0.3">
      <c r="A2087" s="86" t="str">
        <f t="shared" si="32"/>
        <v>SDGbaseTra_RurAS_UacombiC_InvValcprnt</v>
      </c>
      <c r="B2087" s="2" t="s">
        <v>222</v>
      </c>
      <c r="C2087" s="4" t="s">
        <v>234</v>
      </c>
      <c r="D2087" s="7" t="s">
        <v>186</v>
      </c>
      <c r="E2087" t="s">
        <v>104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</row>
    <row r="2088" spans="1:37" x14ac:dyDescent="0.3">
      <c r="A2088" s="86" t="str">
        <f t="shared" si="32"/>
        <v>SDGbaseTra_RurAS_UacombiC_InvValcrubb</v>
      </c>
      <c r="B2088" s="2" t="s">
        <v>222</v>
      </c>
      <c r="C2088" s="4" t="s">
        <v>234</v>
      </c>
      <c r="D2088" s="7" t="s">
        <v>186</v>
      </c>
      <c r="E2088" t="s">
        <v>105</v>
      </c>
      <c r="F2088">
        <v>0.01</v>
      </c>
      <c r="G2088">
        <v>0.01</v>
      </c>
      <c r="H2088">
        <v>0.01</v>
      </c>
      <c r="I2088">
        <v>0.01</v>
      </c>
      <c r="J2088">
        <v>0.01</v>
      </c>
      <c r="K2088">
        <v>0.01</v>
      </c>
      <c r="L2088">
        <v>0.01</v>
      </c>
      <c r="M2088">
        <v>0.01</v>
      </c>
      <c r="N2088">
        <v>0.01</v>
      </c>
      <c r="O2088">
        <v>0.01</v>
      </c>
      <c r="P2088">
        <v>0.01</v>
      </c>
      <c r="Q2088">
        <v>0.01</v>
      </c>
      <c r="R2088">
        <v>0.01</v>
      </c>
      <c r="S2088">
        <v>0.01</v>
      </c>
      <c r="T2088">
        <v>0.01</v>
      </c>
      <c r="U2088">
        <v>0.01</v>
      </c>
      <c r="V2088">
        <v>0.01</v>
      </c>
      <c r="W2088">
        <v>0.01</v>
      </c>
      <c r="X2088">
        <v>0.01</v>
      </c>
      <c r="Y2088">
        <v>0.01</v>
      </c>
      <c r="Z2088">
        <v>0.01</v>
      </c>
      <c r="AA2088">
        <v>0.01</v>
      </c>
      <c r="AB2088">
        <v>0.01</v>
      </c>
      <c r="AC2088">
        <v>0.01</v>
      </c>
      <c r="AD2088">
        <v>0.01</v>
      </c>
      <c r="AE2088">
        <v>0.01</v>
      </c>
      <c r="AF2088">
        <v>0.01</v>
      </c>
      <c r="AG2088">
        <v>0.01</v>
      </c>
      <c r="AH2088">
        <v>0.01</v>
      </c>
      <c r="AI2088">
        <v>0.01</v>
      </c>
      <c r="AJ2088">
        <v>0.01</v>
      </c>
      <c r="AK2088">
        <v>0.01</v>
      </c>
    </row>
    <row r="2089" spans="1:37" x14ac:dyDescent="0.3">
      <c r="A2089" s="86" t="str">
        <f t="shared" si="32"/>
        <v>SDGbaseTra_RurAS_UacombiC_InvValcplas</v>
      </c>
      <c r="B2089" s="2" t="s">
        <v>222</v>
      </c>
      <c r="C2089" s="4" t="s">
        <v>234</v>
      </c>
      <c r="D2089" s="7" t="s">
        <v>186</v>
      </c>
      <c r="E2089" t="s">
        <v>106</v>
      </c>
      <c r="F2089">
        <v>0.01</v>
      </c>
      <c r="G2089">
        <v>0.01</v>
      </c>
      <c r="H2089">
        <v>0.01</v>
      </c>
      <c r="I2089">
        <v>0.01</v>
      </c>
      <c r="J2089">
        <v>0.01</v>
      </c>
      <c r="K2089">
        <v>0.01</v>
      </c>
      <c r="L2089">
        <v>0.01</v>
      </c>
      <c r="M2089">
        <v>0.02</v>
      </c>
      <c r="N2089">
        <v>0.02</v>
      </c>
      <c r="O2089">
        <v>0.02</v>
      </c>
      <c r="P2089">
        <v>0.02</v>
      </c>
      <c r="Q2089">
        <v>0.02</v>
      </c>
      <c r="R2089">
        <v>0.02</v>
      </c>
      <c r="S2089">
        <v>0.02</v>
      </c>
      <c r="T2089">
        <v>0.02</v>
      </c>
      <c r="U2089">
        <v>0.02</v>
      </c>
      <c r="V2089">
        <v>0.02</v>
      </c>
      <c r="W2089">
        <v>0.02</v>
      </c>
      <c r="X2089">
        <v>0.02</v>
      </c>
      <c r="Y2089">
        <v>0.02</v>
      </c>
      <c r="Z2089">
        <v>0.02</v>
      </c>
      <c r="AA2089">
        <v>0.02</v>
      </c>
      <c r="AB2089">
        <v>0.02</v>
      </c>
      <c r="AC2089">
        <v>0.02</v>
      </c>
      <c r="AD2089">
        <v>0.03</v>
      </c>
      <c r="AE2089">
        <v>0.03</v>
      </c>
      <c r="AF2089">
        <v>0.03</v>
      </c>
      <c r="AG2089">
        <v>0.03</v>
      </c>
      <c r="AH2089">
        <v>0.03</v>
      </c>
      <c r="AI2089">
        <v>0.03</v>
      </c>
      <c r="AJ2089">
        <v>0.03</v>
      </c>
      <c r="AK2089">
        <v>0.03</v>
      </c>
    </row>
    <row r="2090" spans="1:37" x14ac:dyDescent="0.3">
      <c r="A2090" s="86" t="str">
        <f t="shared" si="32"/>
        <v>SDGbaseTra_RurAS_UacombiC_InvValcnmet</v>
      </c>
      <c r="B2090" s="2" t="s">
        <v>222</v>
      </c>
      <c r="C2090" s="4" t="s">
        <v>234</v>
      </c>
      <c r="D2090" s="7" t="s">
        <v>186</v>
      </c>
      <c r="E2090" t="s">
        <v>107</v>
      </c>
      <c r="F2090">
        <v>0.03</v>
      </c>
      <c r="G2090">
        <v>0.03</v>
      </c>
      <c r="H2090">
        <v>0.03</v>
      </c>
      <c r="I2090">
        <v>0.03</v>
      </c>
      <c r="J2090">
        <v>0.03</v>
      </c>
      <c r="K2090">
        <v>0.03</v>
      </c>
      <c r="L2090">
        <v>0.03</v>
      </c>
      <c r="M2090">
        <v>0.03</v>
      </c>
      <c r="N2090">
        <v>0.03</v>
      </c>
      <c r="O2090">
        <v>0.03</v>
      </c>
      <c r="P2090">
        <v>0.03</v>
      </c>
      <c r="Q2090">
        <v>0.04</v>
      </c>
      <c r="R2090">
        <v>0.04</v>
      </c>
      <c r="S2090">
        <v>0.04</v>
      </c>
      <c r="T2090">
        <v>0.04</v>
      </c>
      <c r="U2090">
        <v>0.04</v>
      </c>
      <c r="V2090">
        <v>0.04</v>
      </c>
      <c r="W2090">
        <v>0.04</v>
      </c>
      <c r="X2090">
        <v>0.04</v>
      </c>
      <c r="Y2090">
        <v>0.05</v>
      </c>
      <c r="Z2090">
        <v>0.05</v>
      </c>
      <c r="AA2090">
        <v>0.05</v>
      </c>
      <c r="AB2090">
        <v>0.05</v>
      </c>
      <c r="AC2090">
        <v>0.05</v>
      </c>
      <c r="AD2090">
        <v>0.05</v>
      </c>
      <c r="AE2090">
        <v>0.05</v>
      </c>
      <c r="AF2090">
        <v>0.06</v>
      </c>
      <c r="AG2090">
        <v>0.06</v>
      </c>
      <c r="AH2090">
        <v>0.06</v>
      </c>
      <c r="AI2090">
        <v>0.06</v>
      </c>
      <c r="AJ2090">
        <v>0.06</v>
      </c>
      <c r="AK2090">
        <v>0.06</v>
      </c>
    </row>
    <row r="2091" spans="1:37" x14ac:dyDescent="0.3">
      <c r="A2091" s="86" t="str">
        <f t="shared" si="32"/>
        <v>SDGbaseTra_RurAS_UacombiC_InvValcnfrm</v>
      </c>
      <c r="B2091" s="2" t="s">
        <v>222</v>
      </c>
      <c r="C2091" s="4" t="s">
        <v>234</v>
      </c>
      <c r="D2091" s="7" t="s">
        <v>186</v>
      </c>
      <c r="E2091" t="s">
        <v>108</v>
      </c>
      <c r="F2091">
        <v>1.58</v>
      </c>
      <c r="G2091">
        <v>1.49</v>
      </c>
      <c r="H2091">
        <v>1.6</v>
      </c>
      <c r="I2091">
        <v>1.76</v>
      </c>
      <c r="J2091">
        <v>1.85</v>
      </c>
      <c r="K2091">
        <v>1.92</v>
      </c>
      <c r="L2091">
        <v>1.96</v>
      </c>
      <c r="M2091">
        <v>1.96</v>
      </c>
      <c r="N2091">
        <v>1.98</v>
      </c>
      <c r="O2091">
        <v>1.95</v>
      </c>
      <c r="P2091">
        <v>1.98</v>
      </c>
      <c r="Q2091">
        <v>2.0299999999999998</v>
      </c>
      <c r="R2091">
        <v>2.0299999999999998</v>
      </c>
      <c r="S2091">
        <v>2.09</v>
      </c>
      <c r="T2091">
        <v>2.15</v>
      </c>
      <c r="U2091">
        <v>2.2200000000000002</v>
      </c>
      <c r="V2091">
        <v>2.25</v>
      </c>
      <c r="W2091">
        <v>2.3199999999999998</v>
      </c>
      <c r="X2091">
        <v>2.4900000000000002</v>
      </c>
      <c r="Y2091">
        <v>2.57</v>
      </c>
      <c r="Z2091">
        <v>2.71</v>
      </c>
      <c r="AA2091">
        <v>2.87</v>
      </c>
      <c r="AB2091">
        <v>3.26</v>
      </c>
      <c r="AC2091">
        <v>3.52</v>
      </c>
      <c r="AD2091">
        <v>3.68</v>
      </c>
      <c r="AE2091">
        <v>3.82</v>
      </c>
      <c r="AF2091">
        <v>3.94</v>
      </c>
      <c r="AG2091">
        <v>4.03</v>
      </c>
      <c r="AH2091">
        <v>4.18</v>
      </c>
      <c r="AI2091">
        <v>4.2300000000000004</v>
      </c>
      <c r="AJ2091">
        <v>4.1500000000000004</v>
      </c>
      <c r="AK2091">
        <v>4.1100000000000003</v>
      </c>
    </row>
    <row r="2092" spans="1:37" x14ac:dyDescent="0.3">
      <c r="A2092" s="86" t="str">
        <f t="shared" si="32"/>
        <v>SDGbaseTra_RurAS_UacombiC_InvValcmetp</v>
      </c>
      <c r="B2092" s="2" t="s">
        <v>222</v>
      </c>
      <c r="C2092" s="4" t="s">
        <v>234</v>
      </c>
      <c r="D2092" s="7" t="s">
        <v>186</v>
      </c>
      <c r="E2092" t="s">
        <v>109</v>
      </c>
      <c r="F2092">
        <v>2.84</v>
      </c>
      <c r="G2092">
        <v>2.77</v>
      </c>
      <c r="H2092">
        <v>2.87</v>
      </c>
      <c r="I2092">
        <v>3.03</v>
      </c>
      <c r="J2092">
        <v>3.09</v>
      </c>
      <c r="K2092">
        <v>3.15</v>
      </c>
      <c r="L2092">
        <v>3.22</v>
      </c>
      <c r="M2092">
        <v>3.29</v>
      </c>
      <c r="N2092">
        <v>3.36</v>
      </c>
      <c r="O2092">
        <v>3.42</v>
      </c>
      <c r="P2092">
        <v>3.52</v>
      </c>
      <c r="Q2092">
        <v>3.62</v>
      </c>
      <c r="R2092">
        <v>3.64</v>
      </c>
      <c r="S2092">
        <v>3.77</v>
      </c>
      <c r="T2092">
        <v>3.9</v>
      </c>
      <c r="U2092">
        <v>4.05</v>
      </c>
      <c r="V2092">
        <v>4.16</v>
      </c>
      <c r="W2092">
        <v>4.3099999999999996</v>
      </c>
      <c r="X2092">
        <v>4.6500000000000004</v>
      </c>
      <c r="Y2092">
        <v>4.71</v>
      </c>
      <c r="Z2092">
        <v>4.8899999999999997</v>
      </c>
      <c r="AA2092">
        <v>5.09</v>
      </c>
      <c r="AB2092">
        <v>5.3</v>
      </c>
      <c r="AC2092">
        <v>5.49</v>
      </c>
      <c r="AD2092">
        <v>5.68</v>
      </c>
      <c r="AE2092">
        <v>5.87</v>
      </c>
      <c r="AF2092">
        <v>6.06</v>
      </c>
      <c r="AG2092">
        <v>6.26</v>
      </c>
      <c r="AH2092">
        <v>6.23</v>
      </c>
      <c r="AI2092">
        <v>6.14</v>
      </c>
      <c r="AJ2092">
        <v>6.03</v>
      </c>
      <c r="AK2092">
        <v>5.94</v>
      </c>
    </row>
    <row r="2093" spans="1:37" x14ac:dyDescent="0.3">
      <c r="A2093" s="86" t="str">
        <f t="shared" si="32"/>
        <v>SDGbaseTra_RurAS_UacombiC_InvValcmach</v>
      </c>
      <c r="B2093" s="2" t="s">
        <v>222</v>
      </c>
      <c r="C2093" s="4" t="s">
        <v>234</v>
      </c>
      <c r="D2093" s="7" t="s">
        <v>186</v>
      </c>
      <c r="E2093" t="s">
        <v>110</v>
      </c>
      <c r="F2093">
        <v>159.36000000000001</v>
      </c>
      <c r="G2093">
        <v>150.57</v>
      </c>
      <c r="H2093">
        <v>156.71</v>
      </c>
      <c r="I2093">
        <v>165.34</v>
      </c>
      <c r="J2093">
        <v>168.73</v>
      </c>
      <c r="K2093">
        <v>172.36</v>
      </c>
      <c r="L2093">
        <v>176.49</v>
      </c>
      <c r="M2093">
        <v>180.5</v>
      </c>
      <c r="N2093">
        <v>185.2</v>
      </c>
      <c r="O2093">
        <v>191.97</v>
      </c>
      <c r="P2093">
        <v>198.23</v>
      </c>
      <c r="Q2093">
        <v>204.1</v>
      </c>
      <c r="R2093">
        <v>205.18</v>
      </c>
      <c r="S2093">
        <v>212.45</v>
      </c>
      <c r="T2093">
        <v>220.06</v>
      </c>
      <c r="U2093">
        <v>228.78</v>
      </c>
      <c r="V2093">
        <v>236.69</v>
      </c>
      <c r="W2093">
        <v>245.63</v>
      </c>
      <c r="X2093">
        <v>258.85000000000002</v>
      </c>
      <c r="Y2093">
        <v>264.93</v>
      </c>
      <c r="Z2093">
        <v>274.20999999999998</v>
      </c>
      <c r="AA2093">
        <v>283.86</v>
      </c>
      <c r="AB2093">
        <v>297.63</v>
      </c>
      <c r="AC2093">
        <v>309.14999999999998</v>
      </c>
      <c r="AD2093">
        <v>319.52999999999997</v>
      </c>
      <c r="AE2093">
        <v>329.97</v>
      </c>
      <c r="AF2093">
        <v>340.56</v>
      </c>
      <c r="AG2093">
        <v>351.09</v>
      </c>
      <c r="AH2093">
        <v>353.21</v>
      </c>
      <c r="AI2093">
        <v>351.61</v>
      </c>
      <c r="AJ2093">
        <v>348.06</v>
      </c>
      <c r="AK2093">
        <v>344.36</v>
      </c>
    </row>
    <row r="2094" spans="1:37" x14ac:dyDescent="0.3">
      <c r="A2094" s="86" t="str">
        <f t="shared" si="32"/>
        <v>SDGbaseTra_RurAS_UacombiC_InvValcemch</v>
      </c>
      <c r="B2094" s="2" t="s">
        <v>222</v>
      </c>
      <c r="C2094" s="4" t="s">
        <v>234</v>
      </c>
      <c r="D2094" s="7" t="s">
        <v>186</v>
      </c>
      <c r="E2094" t="s">
        <v>111</v>
      </c>
      <c r="F2094">
        <v>74.739999999999995</v>
      </c>
      <c r="G2094">
        <v>69.56</v>
      </c>
      <c r="H2094">
        <v>72.569999999999993</v>
      </c>
      <c r="I2094">
        <v>76.69</v>
      </c>
      <c r="J2094">
        <v>78.400000000000006</v>
      </c>
      <c r="K2094">
        <v>80.17</v>
      </c>
      <c r="L2094">
        <v>82.14</v>
      </c>
      <c r="M2094">
        <v>83.97</v>
      </c>
      <c r="N2094">
        <v>86.16</v>
      </c>
      <c r="O2094">
        <v>89.18</v>
      </c>
      <c r="P2094">
        <v>92.1</v>
      </c>
      <c r="Q2094">
        <v>94.9</v>
      </c>
      <c r="R2094">
        <v>95.43</v>
      </c>
      <c r="S2094">
        <v>98.73</v>
      </c>
      <c r="T2094">
        <v>102.22</v>
      </c>
      <c r="U2094">
        <v>106.21</v>
      </c>
      <c r="V2094">
        <v>109.9</v>
      </c>
      <c r="W2094">
        <v>113.92</v>
      </c>
      <c r="X2094">
        <v>119.2</v>
      </c>
      <c r="Y2094">
        <v>122.45</v>
      </c>
      <c r="Z2094">
        <v>126.71</v>
      </c>
      <c r="AA2094">
        <v>131.1</v>
      </c>
      <c r="AB2094">
        <v>137.66</v>
      </c>
      <c r="AC2094">
        <v>143</v>
      </c>
      <c r="AD2094">
        <v>147.71</v>
      </c>
      <c r="AE2094">
        <v>152.43</v>
      </c>
      <c r="AF2094">
        <v>157.24</v>
      </c>
      <c r="AG2094">
        <v>161.71</v>
      </c>
      <c r="AH2094">
        <v>162.69999999999999</v>
      </c>
      <c r="AI2094">
        <v>161.97</v>
      </c>
      <c r="AJ2094">
        <v>160.33000000000001</v>
      </c>
      <c r="AK2094">
        <v>158.78</v>
      </c>
    </row>
    <row r="2095" spans="1:37" x14ac:dyDescent="0.3">
      <c r="A2095" s="86" t="str">
        <f t="shared" si="32"/>
        <v>SDGbaseTra_RurAS_UacombiC_InvValcsequ</v>
      </c>
      <c r="B2095" s="2" t="s">
        <v>222</v>
      </c>
      <c r="C2095" s="4" t="s">
        <v>234</v>
      </c>
      <c r="D2095" s="7" t="s">
        <v>186</v>
      </c>
      <c r="E2095" t="s">
        <v>112</v>
      </c>
      <c r="F2095">
        <v>34.74</v>
      </c>
      <c r="G2095">
        <v>32.03</v>
      </c>
      <c r="H2095">
        <v>33.340000000000003</v>
      </c>
      <c r="I2095">
        <v>35.049999999999997</v>
      </c>
      <c r="J2095">
        <v>35.76</v>
      </c>
      <c r="K2095">
        <v>36.58</v>
      </c>
      <c r="L2095">
        <v>37.520000000000003</v>
      </c>
      <c r="M2095">
        <v>38.5</v>
      </c>
      <c r="N2095">
        <v>39.61</v>
      </c>
      <c r="O2095">
        <v>41.56</v>
      </c>
      <c r="P2095">
        <v>43.04</v>
      </c>
      <c r="Q2095">
        <v>44.34</v>
      </c>
      <c r="R2095">
        <v>44.57</v>
      </c>
      <c r="S2095">
        <v>46.12</v>
      </c>
      <c r="T2095">
        <v>47.76</v>
      </c>
      <c r="U2095">
        <v>49.63</v>
      </c>
      <c r="V2095">
        <v>51.52</v>
      </c>
      <c r="W2095">
        <v>53.43</v>
      </c>
      <c r="X2095">
        <v>55.36</v>
      </c>
      <c r="Y2095">
        <v>57.04</v>
      </c>
      <c r="Z2095">
        <v>58.83</v>
      </c>
      <c r="AA2095">
        <v>60.65</v>
      </c>
      <c r="AB2095">
        <v>63.25</v>
      </c>
      <c r="AC2095">
        <v>65.45</v>
      </c>
      <c r="AD2095">
        <v>67.510000000000005</v>
      </c>
      <c r="AE2095">
        <v>69.61</v>
      </c>
      <c r="AF2095">
        <v>71.8</v>
      </c>
      <c r="AG2095">
        <v>73.92</v>
      </c>
      <c r="AH2095">
        <v>74.41</v>
      </c>
      <c r="AI2095">
        <v>74.23</v>
      </c>
      <c r="AJ2095">
        <v>73.84</v>
      </c>
      <c r="AK2095">
        <v>73.23</v>
      </c>
    </row>
    <row r="2096" spans="1:37" x14ac:dyDescent="0.3">
      <c r="A2096" s="86" t="str">
        <f t="shared" si="32"/>
        <v>SDGbaseTra_RurAS_UacombiC_InvValcvehi</v>
      </c>
      <c r="B2096" s="2" t="s">
        <v>222</v>
      </c>
      <c r="C2096" s="4" t="s">
        <v>234</v>
      </c>
      <c r="D2096" s="7" t="s">
        <v>186</v>
      </c>
      <c r="E2096" t="s">
        <v>113</v>
      </c>
      <c r="F2096">
        <v>115.65</v>
      </c>
      <c r="G2096">
        <v>107.15</v>
      </c>
      <c r="H2096">
        <v>111.66</v>
      </c>
      <c r="I2096">
        <v>118.19</v>
      </c>
      <c r="J2096">
        <v>120.96</v>
      </c>
      <c r="K2096">
        <v>123.71</v>
      </c>
      <c r="L2096">
        <v>126.67</v>
      </c>
      <c r="M2096">
        <v>129.16999999999999</v>
      </c>
      <c r="N2096">
        <v>132.38</v>
      </c>
      <c r="O2096">
        <v>136.41999999999999</v>
      </c>
      <c r="P2096">
        <v>140.85</v>
      </c>
      <c r="Q2096">
        <v>145.16999999999999</v>
      </c>
      <c r="R2096">
        <v>146.1</v>
      </c>
      <c r="S2096">
        <v>151.22999999999999</v>
      </c>
      <c r="T2096">
        <v>156.56</v>
      </c>
      <c r="U2096">
        <v>162.65</v>
      </c>
      <c r="V2096">
        <v>168.45</v>
      </c>
      <c r="W2096">
        <v>174.65</v>
      </c>
      <c r="X2096">
        <v>182.53</v>
      </c>
      <c r="Y2096">
        <v>190.88</v>
      </c>
      <c r="Z2096">
        <v>201.05</v>
      </c>
      <c r="AA2096">
        <v>211.46</v>
      </c>
      <c r="AB2096">
        <v>223.5</v>
      </c>
      <c r="AC2096">
        <v>233.4</v>
      </c>
      <c r="AD2096">
        <v>241.72</v>
      </c>
      <c r="AE2096">
        <v>249.86</v>
      </c>
      <c r="AF2096">
        <v>258.06</v>
      </c>
      <c r="AG2096">
        <v>265.23</v>
      </c>
      <c r="AH2096">
        <v>268.05</v>
      </c>
      <c r="AI2096">
        <v>268.58999999999997</v>
      </c>
      <c r="AJ2096">
        <v>266.87</v>
      </c>
      <c r="AK2096">
        <v>264.66000000000003</v>
      </c>
    </row>
    <row r="2097" spans="1:37" x14ac:dyDescent="0.3">
      <c r="A2097" s="86" t="str">
        <f t="shared" si="32"/>
        <v>SDGbaseTra_RurAS_UacombiC_InvValctequ</v>
      </c>
      <c r="B2097" s="2" t="s">
        <v>222</v>
      </c>
      <c r="C2097" s="4" t="s">
        <v>234</v>
      </c>
      <c r="D2097" s="7" t="s">
        <v>186</v>
      </c>
      <c r="E2097" t="s">
        <v>114</v>
      </c>
      <c r="F2097">
        <v>11.68</v>
      </c>
      <c r="G2097">
        <v>11.15</v>
      </c>
      <c r="H2097">
        <v>11.58</v>
      </c>
      <c r="I2097">
        <v>12.26</v>
      </c>
      <c r="J2097">
        <v>12.54</v>
      </c>
      <c r="K2097">
        <v>12.79</v>
      </c>
      <c r="L2097">
        <v>13.07</v>
      </c>
      <c r="M2097">
        <v>13.25</v>
      </c>
      <c r="N2097">
        <v>13.51</v>
      </c>
      <c r="O2097">
        <v>13.68</v>
      </c>
      <c r="P2097">
        <v>14.01</v>
      </c>
      <c r="Q2097">
        <v>14.38</v>
      </c>
      <c r="R2097">
        <v>14.49</v>
      </c>
      <c r="S2097">
        <v>15.02</v>
      </c>
      <c r="T2097">
        <v>15.56</v>
      </c>
      <c r="U2097">
        <v>16.170000000000002</v>
      </c>
      <c r="V2097">
        <v>16.739999999999998</v>
      </c>
      <c r="W2097">
        <v>17.38</v>
      </c>
      <c r="X2097">
        <v>18.3</v>
      </c>
      <c r="Y2097">
        <v>18.79</v>
      </c>
      <c r="Z2097">
        <v>19.510000000000002</v>
      </c>
      <c r="AA2097">
        <v>20.25</v>
      </c>
      <c r="AB2097">
        <v>21.63</v>
      </c>
      <c r="AC2097">
        <v>22.69</v>
      </c>
      <c r="AD2097">
        <v>23.49</v>
      </c>
      <c r="AE2097">
        <v>24.27</v>
      </c>
      <c r="AF2097">
        <v>25.04</v>
      </c>
      <c r="AG2097">
        <v>25.9</v>
      </c>
      <c r="AH2097">
        <v>26.45</v>
      </c>
      <c r="AI2097">
        <v>26.65</v>
      </c>
      <c r="AJ2097">
        <v>26.45</v>
      </c>
      <c r="AK2097">
        <v>26.23</v>
      </c>
    </row>
    <row r="2098" spans="1:37" x14ac:dyDescent="0.3">
      <c r="A2098" s="86" t="str">
        <f t="shared" si="32"/>
        <v>SDGbaseTra_RurAS_UacombiC_InvValcfurn</v>
      </c>
      <c r="B2098" s="2" t="s">
        <v>222</v>
      </c>
      <c r="C2098" s="4" t="s">
        <v>234</v>
      </c>
      <c r="D2098" s="7" t="s">
        <v>186</v>
      </c>
      <c r="E2098" t="s">
        <v>115</v>
      </c>
      <c r="F2098">
        <v>28.64</v>
      </c>
      <c r="G2098">
        <v>27.14</v>
      </c>
      <c r="H2098">
        <v>27.93</v>
      </c>
      <c r="I2098">
        <v>29.31</v>
      </c>
      <c r="J2098">
        <v>29.78</v>
      </c>
      <c r="K2098">
        <v>30.3</v>
      </c>
      <c r="L2098">
        <v>30.98</v>
      </c>
      <c r="M2098">
        <v>31.78</v>
      </c>
      <c r="N2098">
        <v>32.619999999999997</v>
      </c>
      <c r="O2098">
        <v>33.47</v>
      </c>
      <c r="P2098">
        <v>34.479999999999997</v>
      </c>
      <c r="Q2098">
        <v>35.47</v>
      </c>
      <c r="R2098">
        <v>35.61</v>
      </c>
      <c r="S2098">
        <v>36.840000000000003</v>
      </c>
      <c r="T2098">
        <v>38.119999999999997</v>
      </c>
      <c r="U2098">
        <v>39.590000000000003</v>
      </c>
      <c r="V2098">
        <v>41.04</v>
      </c>
      <c r="W2098">
        <v>42.51</v>
      </c>
      <c r="X2098">
        <v>44.1</v>
      </c>
      <c r="Y2098">
        <v>45.33</v>
      </c>
      <c r="Z2098">
        <v>46.73</v>
      </c>
      <c r="AA2098">
        <v>48.09</v>
      </c>
      <c r="AB2098">
        <v>49.23</v>
      </c>
      <c r="AC2098">
        <v>50.45</v>
      </c>
      <c r="AD2098">
        <v>51.94</v>
      </c>
      <c r="AE2098">
        <v>53.56</v>
      </c>
      <c r="AF2098">
        <v>55.26</v>
      </c>
      <c r="AG2098">
        <v>57.17</v>
      </c>
      <c r="AH2098">
        <v>56.94</v>
      </c>
      <c r="AI2098">
        <v>56.43</v>
      </c>
      <c r="AJ2098">
        <v>56.09</v>
      </c>
      <c r="AK2098">
        <v>55.64</v>
      </c>
    </row>
    <row r="2099" spans="1:37" x14ac:dyDescent="0.3">
      <c r="A2099" s="86" t="str">
        <f t="shared" si="32"/>
        <v>SDGbaseTra_RurAS_UacombiC_InvValcoman</v>
      </c>
      <c r="B2099" s="2" t="s">
        <v>222</v>
      </c>
      <c r="C2099" s="4" t="s">
        <v>234</v>
      </c>
      <c r="D2099" s="7" t="s">
        <v>186</v>
      </c>
      <c r="E2099" t="s">
        <v>116</v>
      </c>
      <c r="F2099">
        <v>1.75</v>
      </c>
      <c r="G2099">
        <v>1.66</v>
      </c>
      <c r="H2099">
        <v>1.7</v>
      </c>
      <c r="I2099">
        <v>1.78</v>
      </c>
      <c r="J2099">
        <v>1.81</v>
      </c>
      <c r="K2099">
        <v>1.85</v>
      </c>
      <c r="L2099">
        <v>1.9</v>
      </c>
      <c r="M2099">
        <v>1.96</v>
      </c>
      <c r="N2099">
        <v>2.0099999999999998</v>
      </c>
      <c r="O2099">
        <v>2.11</v>
      </c>
      <c r="P2099">
        <v>2.16</v>
      </c>
      <c r="Q2099">
        <v>2.21</v>
      </c>
      <c r="R2099">
        <v>2.2000000000000002</v>
      </c>
      <c r="S2099">
        <v>2.2599999999999998</v>
      </c>
      <c r="T2099">
        <v>2.33</v>
      </c>
      <c r="U2099">
        <v>2.41</v>
      </c>
      <c r="V2099">
        <v>2.5</v>
      </c>
      <c r="W2099">
        <v>2.58</v>
      </c>
      <c r="X2099">
        <v>2.66</v>
      </c>
      <c r="Y2099">
        <v>2.73</v>
      </c>
      <c r="Z2099">
        <v>2.81</v>
      </c>
      <c r="AA2099">
        <v>2.88</v>
      </c>
      <c r="AB2099">
        <v>2.96</v>
      </c>
      <c r="AC2099">
        <v>3.03</v>
      </c>
      <c r="AD2099">
        <v>3.13</v>
      </c>
      <c r="AE2099">
        <v>3.23</v>
      </c>
      <c r="AF2099">
        <v>3.33</v>
      </c>
      <c r="AG2099">
        <v>3.43</v>
      </c>
      <c r="AH2099">
        <v>3.45</v>
      </c>
      <c r="AI2099">
        <v>3.45</v>
      </c>
      <c r="AJ2099">
        <v>3.47</v>
      </c>
      <c r="AK2099">
        <v>3.47</v>
      </c>
    </row>
    <row r="2100" spans="1:37" x14ac:dyDescent="0.3">
      <c r="A2100" s="86" t="str">
        <f t="shared" si="32"/>
        <v>SDGbaseTra_RurAS_UacombiC_InvValccons</v>
      </c>
      <c r="B2100" s="2" t="s">
        <v>222</v>
      </c>
      <c r="C2100" s="4" t="s">
        <v>234</v>
      </c>
      <c r="D2100" s="7" t="s">
        <v>186</v>
      </c>
      <c r="E2100" t="s">
        <v>117</v>
      </c>
      <c r="F2100">
        <v>407.96</v>
      </c>
      <c r="G2100">
        <v>393.65</v>
      </c>
      <c r="H2100">
        <v>402.72</v>
      </c>
      <c r="I2100">
        <v>427.43</v>
      </c>
      <c r="J2100">
        <v>439.63</v>
      </c>
      <c r="K2100">
        <v>442</v>
      </c>
      <c r="L2100">
        <v>449.1</v>
      </c>
      <c r="M2100">
        <v>459.31</v>
      </c>
      <c r="N2100">
        <v>470.46</v>
      </c>
      <c r="O2100">
        <v>481.97</v>
      </c>
      <c r="P2100">
        <v>495.89</v>
      </c>
      <c r="Q2100">
        <v>509.99</v>
      </c>
      <c r="R2100">
        <v>507.56</v>
      </c>
      <c r="S2100">
        <v>525.65</v>
      </c>
      <c r="T2100">
        <v>544.09</v>
      </c>
      <c r="U2100">
        <v>564.91999999999996</v>
      </c>
      <c r="V2100">
        <v>585.39</v>
      </c>
      <c r="W2100">
        <v>606.5</v>
      </c>
      <c r="X2100">
        <v>632.04999999999995</v>
      </c>
      <c r="Y2100">
        <v>648</v>
      </c>
      <c r="Z2100">
        <v>668.83</v>
      </c>
      <c r="AA2100">
        <v>688.71</v>
      </c>
      <c r="AB2100">
        <v>705.1</v>
      </c>
      <c r="AC2100">
        <v>723.03</v>
      </c>
      <c r="AD2100">
        <v>745.14</v>
      </c>
      <c r="AE2100">
        <v>769.05</v>
      </c>
      <c r="AF2100">
        <v>793.83</v>
      </c>
      <c r="AG2100">
        <v>818.92</v>
      </c>
      <c r="AH2100">
        <v>816.33</v>
      </c>
      <c r="AI2100">
        <v>810.22</v>
      </c>
      <c r="AJ2100">
        <v>807.08</v>
      </c>
      <c r="AK2100">
        <v>802.11</v>
      </c>
    </row>
    <row r="2101" spans="1:37" x14ac:dyDescent="0.3">
      <c r="A2101" s="86" t="str">
        <f t="shared" si="32"/>
        <v>SDGbaseTra_RurAS_UacombiC_InvValcbsrv</v>
      </c>
      <c r="B2101" s="2" t="s">
        <v>222</v>
      </c>
      <c r="C2101" s="4" t="s">
        <v>234</v>
      </c>
      <c r="D2101" s="7" t="s">
        <v>186</v>
      </c>
      <c r="E2101" t="s">
        <v>118</v>
      </c>
      <c r="F2101">
        <v>64.14</v>
      </c>
      <c r="G2101">
        <v>56.75</v>
      </c>
      <c r="H2101">
        <v>58.8</v>
      </c>
      <c r="I2101">
        <v>61.96</v>
      </c>
      <c r="J2101">
        <v>63.3</v>
      </c>
      <c r="K2101">
        <v>64.739999999999995</v>
      </c>
      <c r="L2101">
        <v>66.400000000000006</v>
      </c>
      <c r="M2101">
        <v>68.260000000000005</v>
      </c>
      <c r="N2101">
        <v>70.180000000000007</v>
      </c>
      <c r="O2101">
        <v>72.319999999999993</v>
      </c>
      <c r="P2101">
        <v>74.61</v>
      </c>
      <c r="Q2101">
        <v>76.84</v>
      </c>
      <c r="R2101">
        <v>77.22</v>
      </c>
      <c r="S2101">
        <v>79.83</v>
      </c>
      <c r="T2101">
        <v>82.54</v>
      </c>
      <c r="U2101">
        <v>85.64</v>
      </c>
      <c r="V2101">
        <v>88.94</v>
      </c>
      <c r="W2101">
        <v>92.1</v>
      </c>
      <c r="X2101">
        <v>94.88</v>
      </c>
      <c r="Y2101">
        <v>97.68</v>
      </c>
      <c r="Z2101">
        <v>100.51</v>
      </c>
      <c r="AA2101">
        <v>103.08</v>
      </c>
      <c r="AB2101">
        <v>105.14</v>
      </c>
      <c r="AC2101">
        <v>107.46</v>
      </c>
      <c r="AD2101">
        <v>110.4</v>
      </c>
      <c r="AE2101">
        <v>113.68</v>
      </c>
      <c r="AF2101">
        <v>117.15</v>
      </c>
      <c r="AG2101">
        <v>120.49</v>
      </c>
      <c r="AH2101">
        <v>120.33</v>
      </c>
      <c r="AI2101">
        <v>119.94</v>
      </c>
      <c r="AJ2101">
        <v>120.08</v>
      </c>
      <c r="AK2101">
        <v>119.65</v>
      </c>
    </row>
    <row r="2102" spans="1:37" x14ac:dyDescent="0.3">
      <c r="A2102" s="86" t="str">
        <f t="shared" si="32"/>
        <v>SDGbaseTra_RurAS_UacombiC_InvValcimpt</v>
      </c>
      <c r="B2102" s="2" t="s">
        <v>222</v>
      </c>
      <c r="C2102" s="4" t="s">
        <v>234</v>
      </c>
      <c r="D2102" s="7" t="s">
        <v>186</v>
      </c>
      <c r="E2102" t="s">
        <v>119</v>
      </c>
      <c r="F2102">
        <v>2.86</v>
      </c>
      <c r="G2102">
        <v>2.92</v>
      </c>
      <c r="H2102">
        <v>2.95</v>
      </c>
      <c r="I2102">
        <v>2.95</v>
      </c>
      <c r="J2102">
        <v>2.94</v>
      </c>
      <c r="K2102">
        <v>2.95</v>
      </c>
      <c r="L2102">
        <v>2.95</v>
      </c>
      <c r="M2102">
        <v>2.97</v>
      </c>
      <c r="N2102">
        <v>2.99</v>
      </c>
      <c r="O2102">
        <v>3.07</v>
      </c>
      <c r="P2102">
        <v>3.1</v>
      </c>
      <c r="Q2102">
        <v>3.11</v>
      </c>
      <c r="R2102">
        <v>3.11</v>
      </c>
      <c r="S2102">
        <v>3.12</v>
      </c>
      <c r="T2102">
        <v>3.14</v>
      </c>
      <c r="U2102">
        <v>3.15</v>
      </c>
      <c r="V2102">
        <v>3.15</v>
      </c>
      <c r="W2102">
        <v>3.16</v>
      </c>
      <c r="X2102">
        <v>3.18</v>
      </c>
      <c r="Y2102">
        <v>3.18</v>
      </c>
      <c r="Z2102">
        <v>3.18</v>
      </c>
      <c r="AA2102">
        <v>3.19</v>
      </c>
      <c r="AB2102">
        <v>3.21</v>
      </c>
      <c r="AC2102">
        <v>3.22</v>
      </c>
      <c r="AD2102">
        <v>3.23</v>
      </c>
      <c r="AE2102">
        <v>3.23</v>
      </c>
      <c r="AF2102">
        <v>3.24</v>
      </c>
      <c r="AG2102">
        <v>3.24</v>
      </c>
      <c r="AH2102">
        <v>3.23</v>
      </c>
      <c r="AI2102">
        <v>3.21</v>
      </c>
      <c r="AJ2102">
        <v>3.19</v>
      </c>
      <c r="AK2102">
        <v>3.17</v>
      </c>
    </row>
    <row r="2103" spans="1:37" x14ac:dyDescent="0.3">
      <c r="A2103" s="86" t="str">
        <f t="shared" si="32"/>
        <v>SDGbaseTra_RurAS_UacombiC_InvValtotal</v>
      </c>
      <c r="B2103" s="2" t="s">
        <v>222</v>
      </c>
      <c r="C2103" s="4" t="s">
        <v>234</v>
      </c>
      <c r="D2103" s="7" t="s">
        <v>186</v>
      </c>
      <c r="E2103" t="s">
        <v>1</v>
      </c>
      <c r="F2103">
        <v>906.02</v>
      </c>
      <c r="G2103">
        <v>856.91</v>
      </c>
      <c r="H2103">
        <v>884.53</v>
      </c>
      <c r="I2103">
        <v>935.84</v>
      </c>
      <c r="J2103">
        <v>958.88</v>
      </c>
      <c r="K2103">
        <v>972.62</v>
      </c>
      <c r="L2103">
        <v>992.49</v>
      </c>
      <c r="M2103">
        <v>1015.01</v>
      </c>
      <c r="N2103">
        <v>1040.55</v>
      </c>
      <c r="O2103">
        <v>1071.23</v>
      </c>
      <c r="P2103">
        <v>1104.07</v>
      </c>
      <c r="Q2103">
        <v>1136.26</v>
      </c>
      <c r="R2103">
        <v>1137.26</v>
      </c>
      <c r="S2103">
        <v>1177.22</v>
      </c>
      <c r="T2103">
        <v>1218.54</v>
      </c>
      <c r="U2103">
        <v>1265.54</v>
      </c>
      <c r="V2103">
        <v>1310.87</v>
      </c>
      <c r="W2103">
        <v>1358.63</v>
      </c>
      <c r="X2103">
        <v>1418.37</v>
      </c>
      <c r="Y2103">
        <v>1458.41</v>
      </c>
      <c r="Z2103">
        <v>1510.12</v>
      </c>
      <c r="AA2103">
        <v>1561.37</v>
      </c>
      <c r="AB2103">
        <v>1618.02</v>
      </c>
      <c r="AC2103">
        <v>1670.04</v>
      </c>
      <c r="AD2103">
        <v>1723.3</v>
      </c>
      <c r="AE2103">
        <v>1778.74</v>
      </c>
      <c r="AF2103">
        <v>1835.68</v>
      </c>
      <c r="AG2103">
        <v>1891.57</v>
      </c>
      <c r="AH2103">
        <v>1895.68</v>
      </c>
      <c r="AI2103">
        <v>1886.84</v>
      </c>
      <c r="AJ2103">
        <v>1875.79</v>
      </c>
      <c r="AK2103">
        <v>1861.52</v>
      </c>
    </row>
    <row r="2104" spans="1:37" s="23" customFormat="1" x14ac:dyDescent="0.3">
      <c r="A2104" s="86" t="str">
        <f t="shared" si="32"/>
        <v>SDGbaseTra_RurAS_UacombiIADJXtotal</v>
      </c>
      <c r="B2104" s="21" t="s">
        <v>222</v>
      </c>
      <c r="C2104" s="22" t="s">
        <v>234</v>
      </c>
      <c r="D2104" s="80" t="s">
        <v>187</v>
      </c>
      <c r="E2104" s="23" t="s">
        <v>1</v>
      </c>
      <c r="F2104" s="29">
        <v>1</v>
      </c>
      <c r="G2104" s="29">
        <v>0.91</v>
      </c>
      <c r="H2104" s="29">
        <v>0.94</v>
      </c>
      <c r="I2104" s="29">
        <v>0.98</v>
      </c>
      <c r="J2104" s="29">
        <v>1</v>
      </c>
      <c r="K2104" s="29">
        <v>1.02</v>
      </c>
      <c r="L2104" s="29">
        <v>1.05</v>
      </c>
      <c r="M2104" s="29">
        <v>1.08</v>
      </c>
      <c r="N2104" s="29">
        <v>1.1100000000000001</v>
      </c>
      <c r="O2104" s="29">
        <v>1.1399999999999999</v>
      </c>
      <c r="P2104" s="29">
        <v>1.18</v>
      </c>
      <c r="Q2104" s="29">
        <v>1.21</v>
      </c>
      <c r="R2104" s="29">
        <v>1.21</v>
      </c>
      <c r="S2104" s="29">
        <v>1.25</v>
      </c>
      <c r="T2104" s="29">
        <v>1.29</v>
      </c>
      <c r="U2104" s="29">
        <v>1.34</v>
      </c>
      <c r="V2104" s="29">
        <v>1.39</v>
      </c>
      <c r="W2104" s="29">
        <v>1.44</v>
      </c>
      <c r="X2104" s="29">
        <v>1.48</v>
      </c>
      <c r="Y2104" s="29">
        <v>1.53</v>
      </c>
      <c r="Z2104" s="29">
        <v>1.58</v>
      </c>
      <c r="AA2104" s="29">
        <v>1.62</v>
      </c>
      <c r="AB2104" s="29">
        <v>1.67</v>
      </c>
      <c r="AC2104" s="29">
        <v>1.71</v>
      </c>
      <c r="AD2104" s="29">
        <v>1.76</v>
      </c>
      <c r="AE2104" s="29">
        <v>1.81</v>
      </c>
      <c r="AF2104" s="29">
        <v>1.87</v>
      </c>
      <c r="AG2104" s="29">
        <v>1.92</v>
      </c>
      <c r="AH2104" s="29">
        <v>1.91</v>
      </c>
      <c r="AI2104" s="29">
        <v>1.9</v>
      </c>
      <c r="AJ2104" s="29">
        <v>1.89</v>
      </c>
      <c r="AK2104" s="29">
        <v>1.88</v>
      </c>
    </row>
    <row r="2105" spans="1:37" x14ac:dyDescent="0.3">
      <c r="A2105" s="86" t="str">
        <f t="shared" si="32"/>
        <v>SDGbaseTra_RurAS_UacombiC_QINV_IADJtotal</v>
      </c>
      <c r="B2105" s="2" t="s">
        <v>222</v>
      </c>
      <c r="C2105" s="4" t="s">
        <v>234</v>
      </c>
      <c r="D2105" s="7" t="s">
        <v>188</v>
      </c>
      <c r="E2105" t="s">
        <v>1</v>
      </c>
      <c r="F2105">
        <v>906.02</v>
      </c>
      <c r="G2105">
        <v>943.53</v>
      </c>
      <c r="H2105">
        <v>945.12</v>
      </c>
      <c r="I2105">
        <v>952.36</v>
      </c>
      <c r="J2105">
        <v>957.96</v>
      </c>
      <c r="K2105">
        <v>951.82</v>
      </c>
      <c r="L2105">
        <v>947.92</v>
      </c>
      <c r="M2105">
        <v>943.71</v>
      </c>
      <c r="N2105">
        <v>941.18</v>
      </c>
      <c r="O2105">
        <v>937.07</v>
      </c>
      <c r="P2105">
        <v>937.37</v>
      </c>
      <c r="Q2105">
        <v>938.45</v>
      </c>
      <c r="R2105">
        <v>936.37</v>
      </c>
      <c r="S2105">
        <v>939.31</v>
      </c>
      <c r="T2105">
        <v>941.43</v>
      </c>
      <c r="U2105">
        <v>943.12</v>
      </c>
      <c r="V2105">
        <v>942.3</v>
      </c>
      <c r="W2105">
        <v>943.68</v>
      </c>
      <c r="X2105">
        <v>955.54</v>
      </c>
      <c r="Y2105">
        <v>953.27</v>
      </c>
      <c r="Z2105">
        <v>956.92</v>
      </c>
      <c r="AA2105">
        <v>960.91</v>
      </c>
      <c r="AB2105">
        <v>971.33</v>
      </c>
      <c r="AC2105">
        <v>978.15</v>
      </c>
      <c r="AD2105">
        <v>981.23</v>
      </c>
      <c r="AE2105">
        <v>983.08</v>
      </c>
      <c r="AF2105">
        <v>984.15</v>
      </c>
      <c r="AG2105">
        <v>985.14</v>
      </c>
      <c r="AH2105">
        <v>990.88</v>
      </c>
      <c r="AI2105">
        <v>993.6</v>
      </c>
      <c r="AJ2105">
        <v>991.78</v>
      </c>
      <c r="AK2105">
        <v>990.05</v>
      </c>
    </row>
    <row r="2106" spans="1:37" x14ac:dyDescent="0.3">
      <c r="A2106" s="86" t="str">
        <f t="shared" si="32"/>
        <v>SDGbaseTra_RurAS_Uacombitrnsfrx_govent-n</v>
      </c>
      <c r="B2106" s="2" t="s">
        <v>222</v>
      </c>
      <c r="C2106" s="4" t="s">
        <v>234</v>
      </c>
      <c r="D2106" s="7" t="s">
        <v>193</v>
      </c>
      <c r="E2106" t="s">
        <v>82</v>
      </c>
      <c r="F2106">
        <v>182.31</v>
      </c>
      <c r="G2106">
        <v>182.31</v>
      </c>
      <c r="H2106">
        <v>182.31</v>
      </c>
      <c r="I2106">
        <v>182.31</v>
      </c>
      <c r="J2106">
        <v>182.31</v>
      </c>
      <c r="K2106">
        <v>182.31</v>
      </c>
      <c r="L2106">
        <v>182.31</v>
      </c>
      <c r="M2106">
        <v>182.31</v>
      </c>
      <c r="N2106">
        <v>182.31</v>
      </c>
      <c r="O2106">
        <v>182.31</v>
      </c>
      <c r="P2106">
        <v>182.31</v>
      </c>
      <c r="Q2106">
        <v>182.31</v>
      </c>
      <c r="R2106">
        <v>182.31</v>
      </c>
      <c r="S2106">
        <v>182.31</v>
      </c>
      <c r="T2106">
        <v>182.31</v>
      </c>
      <c r="U2106">
        <v>182.31</v>
      </c>
      <c r="V2106">
        <v>182.31</v>
      </c>
      <c r="W2106">
        <v>182.31</v>
      </c>
      <c r="X2106">
        <v>182.31</v>
      </c>
      <c r="Y2106">
        <v>182.31</v>
      </c>
      <c r="Z2106">
        <v>182.31</v>
      </c>
      <c r="AA2106">
        <v>182.31</v>
      </c>
      <c r="AB2106">
        <v>182.31</v>
      </c>
      <c r="AC2106">
        <v>182.31</v>
      </c>
      <c r="AD2106">
        <v>182.31</v>
      </c>
      <c r="AE2106">
        <v>182.31</v>
      </c>
      <c r="AF2106">
        <v>182.31</v>
      </c>
      <c r="AG2106">
        <v>182.31</v>
      </c>
      <c r="AH2106">
        <v>182.31</v>
      </c>
      <c r="AI2106">
        <v>182.31</v>
      </c>
      <c r="AJ2106">
        <v>182.31</v>
      </c>
      <c r="AK2106">
        <v>182.31</v>
      </c>
    </row>
    <row r="2107" spans="1:37" x14ac:dyDescent="0.3">
      <c r="A2107" s="86" t="str">
        <f t="shared" si="32"/>
        <v>SDGbaseTra_RurAS_Uacombitrnsfrx_govhhd-0</v>
      </c>
      <c r="B2107" s="2" t="s">
        <v>222</v>
      </c>
      <c r="C2107" s="4" t="s">
        <v>234</v>
      </c>
      <c r="D2107" s="7" t="s">
        <v>193</v>
      </c>
      <c r="E2107" t="s">
        <v>84</v>
      </c>
      <c r="F2107">
        <v>42.27</v>
      </c>
      <c r="G2107">
        <v>42.27</v>
      </c>
      <c r="H2107">
        <v>40.799999999999997</v>
      </c>
      <c r="I2107">
        <v>42.27</v>
      </c>
      <c r="J2107">
        <v>43.39</v>
      </c>
      <c r="K2107">
        <v>44.34</v>
      </c>
      <c r="L2107">
        <v>45.42</v>
      </c>
      <c r="M2107">
        <v>46.71</v>
      </c>
      <c r="N2107">
        <v>48.09</v>
      </c>
      <c r="O2107">
        <v>49.62</v>
      </c>
      <c r="P2107">
        <v>51.34</v>
      </c>
      <c r="Q2107">
        <v>53.24</v>
      </c>
      <c r="R2107">
        <v>55.18</v>
      </c>
      <c r="S2107">
        <v>57.71</v>
      </c>
      <c r="T2107">
        <v>60.31</v>
      </c>
      <c r="U2107">
        <v>63.01</v>
      </c>
      <c r="V2107">
        <v>66.03</v>
      </c>
      <c r="W2107">
        <v>69.040000000000006</v>
      </c>
      <c r="X2107">
        <v>72.17</v>
      </c>
      <c r="Y2107">
        <v>75.44</v>
      </c>
      <c r="Z2107">
        <v>78.62</v>
      </c>
      <c r="AA2107">
        <v>81.99</v>
      </c>
      <c r="AB2107">
        <v>85.35</v>
      </c>
      <c r="AC2107">
        <v>89.13</v>
      </c>
      <c r="AD2107">
        <v>92.71</v>
      </c>
      <c r="AE2107">
        <v>96.3</v>
      </c>
      <c r="AF2107">
        <v>99.99</v>
      </c>
      <c r="AG2107">
        <v>103.77</v>
      </c>
      <c r="AH2107">
        <v>107.47</v>
      </c>
      <c r="AI2107">
        <v>108.82</v>
      </c>
      <c r="AJ2107">
        <v>109.71</v>
      </c>
      <c r="AK2107">
        <v>110.48</v>
      </c>
    </row>
    <row r="2108" spans="1:37" x14ac:dyDescent="0.3">
      <c r="A2108" s="86" t="str">
        <f t="shared" si="32"/>
        <v>SDGbaseTra_RurAS_Uacombitrnsfrx_govhhd-1</v>
      </c>
      <c r="B2108" s="2" t="s">
        <v>222</v>
      </c>
      <c r="C2108" s="4" t="s">
        <v>234</v>
      </c>
      <c r="D2108" s="7" t="s">
        <v>193</v>
      </c>
      <c r="E2108" t="s">
        <v>85</v>
      </c>
      <c r="F2108">
        <v>53.47</v>
      </c>
      <c r="G2108">
        <v>53.47</v>
      </c>
      <c r="H2108">
        <v>51.62</v>
      </c>
      <c r="I2108">
        <v>53.47</v>
      </c>
      <c r="J2108">
        <v>54.88</v>
      </c>
      <c r="K2108">
        <v>56.09</v>
      </c>
      <c r="L2108">
        <v>57.46</v>
      </c>
      <c r="M2108">
        <v>59.08</v>
      </c>
      <c r="N2108">
        <v>60.83</v>
      </c>
      <c r="O2108">
        <v>62.76</v>
      </c>
      <c r="P2108">
        <v>64.94</v>
      </c>
      <c r="Q2108">
        <v>67.349999999999994</v>
      </c>
      <c r="R2108">
        <v>69.81</v>
      </c>
      <c r="S2108">
        <v>73.010000000000005</v>
      </c>
      <c r="T2108">
        <v>76.290000000000006</v>
      </c>
      <c r="U2108">
        <v>79.7</v>
      </c>
      <c r="V2108">
        <v>83.52</v>
      </c>
      <c r="W2108">
        <v>87.33</v>
      </c>
      <c r="X2108">
        <v>91.29</v>
      </c>
      <c r="Y2108">
        <v>95.43</v>
      </c>
      <c r="Z2108">
        <v>99.45</v>
      </c>
      <c r="AA2108">
        <v>103.71</v>
      </c>
      <c r="AB2108">
        <v>107.96</v>
      </c>
      <c r="AC2108">
        <v>112.74</v>
      </c>
      <c r="AD2108">
        <v>117.27</v>
      </c>
      <c r="AE2108">
        <v>121.82</v>
      </c>
      <c r="AF2108">
        <v>126.49</v>
      </c>
      <c r="AG2108">
        <v>131.26</v>
      </c>
      <c r="AH2108">
        <v>135.94999999999999</v>
      </c>
      <c r="AI2108">
        <v>137.65</v>
      </c>
      <c r="AJ2108">
        <v>138.77000000000001</v>
      </c>
      <c r="AK2108">
        <v>139.75</v>
      </c>
    </row>
    <row r="2109" spans="1:37" x14ac:dyDescent="0.3">
      <c r="A2109" s="86" t="str">
        <f t="shared" si="32"/>
        <v>SDGbaseTra_RurAS_Uacombitrnsfrx_govhhd-2</v>
      </c>
      <c r="B2109" s="2" t="s">
        <v>222</v>
      </c>
      <c r="C2109" s="4" t="s">
        <v>234</v>
      </c>
      <c r="D2109" s="7" t="s">
        <v>193</v>
      </c>
      <c r="E2109" t="s">
        <v>86</v>
      </c>
      <c r="F2109">
        <v>58.1</v>
      </c>
      <c r="G2109">
        <v>58.1</v>
      </c>
      <c r="H2109">
        <v>56.08</v>
      </c>
      <c r="I2109">
        <v>58.09</v>
      </c>
      <c r="J2109">
        <v>59.63</v>
      </c>
      <c r="K2109">
        <v>60.94</v>
      </c>
      <c r="L2109">
        <v>62.43</v>
      </c>
      <c r="M2109">
        <v>64.19</v>
      </c>
      <c r="N2109">
        <v>66.09</v>
      </c>
      <c r="O2109">
        <v>68.19</v>
      </c>
      <c r="P2109">
        <v>70.56</v>
      </c>
      <c r="Q2109">
        <v>73.17</v>
      </c>
      <c r="R2109">
        <v>75.84</v>
      </c>
      <c r="S2109">
        <v>79.319999999999993</v>
      </c>
      <c r="T2109">
        <v>82.89</v>
      </c>
      <c r="U2109">
        <v>86.59</v>
      </c>
      <c r="V2109">
        <v>90.75</v>
      </c>
      <c r="W2109">
        <v>94.88</v>
      </c>
      <c r="X2109">
        <v>99.19</v>
      </c>
      <c r="Y2109">
        <v>103.68</v>
      </c>
      <c r="Z2109">
        <v>108.05</v>
      </c>
      <c r="AA2109">
        <v>112.68</v>
      </c>
      <c r="AB2109">
        <v>117.3</v>
      </c>
      <c r="AC2109">
        <v>122.49</v>
      </c>
      <c r="AD2109">
        <v>127.41</v>
      </c>
      <c r="AE2109">
        <v>132.35</v>
      </c>
      <c r="AF2109">
        <v>137.41999999999999</v>
      </c>
      <c r="AG2109">
        <v>142.61000000000001</v>
      </c>
      <c r="AH2109">
        <v>147.71</v>
      </c>
      <c r="AI2109">
        <v>149.55000000000001</v>
      </c>
      <c r="AJ2109">
        <v>150.77000000000001</v>
      </c>
      <c r="AK2109">
        <v>151.84</v>
      </c>
    </row>
    <row r="2110" spans="1:37" x14ac:dyDescent="0.3">
      <c r="A2110" s="86" t="str">
        <f t="shared" si="32"/>
        <v>SDGbaseTra_RurAS_Uacombitrnsfrx_govhhd-3</v>
      </c>
      <c r="B2110" s="2" t="s">
        <v>222</v>
      </c>
      <c r="C2110" s="4" t="s">
        <v>234</v>
      </c>
      <c r="D2110" s="7" t="s">
        <v>193</v>
      </c>
      <c r="E2110" t="s">
        <v>87</v>
      </c>
      <c r="F2110">
        <v>61.81</v>
      </c>
      <c r="G2110">
        <v>61.81</v>
      </c>
      <c r="H2110">
        <v>59.66</v>
      </c>
      <c r="I2110">
        <v>61.8</v>
      </c>
      <c r="J2110">
        <v>63.44</v>
      </c>
      <c r="K2110">
        <v>64.83</v>
      </c>
      <c r="L2110">
        <v>66.41</v>
      </c>
      <c r="M2110">
        <v>68.290000000000006</v>
      </c>
      <c r="N2110">
        <v>70.31</v>
      </c>
      <c r="O2110">
        <v>72.540000000000006</v>
      </c>
      <c r="P2110">
        <v>75.06</v>
      </c>
      <c r="Q2110">
        <v>77.849999999999994</v>
      </c>
      <c r="R2110">
        <v>80.69</v>
      </c>
      <c r="S2110">
        <v>84.39</v>
      </c>
      <c r="T2110">
        <v>88.18</v>
      </c>
      <c r="U2110">
        <v>92.12</v>
      </c>
      <c r="V2110">
        <v>96.54</v>
      </c>
      <c r="W2110">
        <v>100.94</v>
      </c>
      <c r="X2110">
        <v>105.52</v>
      </c>
      <c r="Y2110">
        <v>110.3</v>
      </c>
      <c r="Z2110">
        <v>114.95</v>
      </c>
      <c r="AA2110">
        <v>119.88</v>
      </c>
      <c r="AB2110">
        <v>124.79</v>
      </c>
      <c r="AC2110">
        <v>130.32</v>
      </c>
      <c r="AD2110">
        <v>135.55000000000001</v>
      </c>
      <c r="AE2110">
        <v>140.81</v>
      </c>
      <c r="AF2110">
        <v>146.19999999999999</v>
      </c>
      <c r="AG2110">
        <v>151.72</v>
      </c>
      <c r="AH2110">
        <v>157.13999999999999</v>
      </c>
      <c r="AI2110">
        <v>159.1</v>
      </c>
      <c r="AJ2110">
        <v>160.4</v>
      </c>
      <c r="AK2110">
        <v>161.54</v>
      </c>
    </row>
    <row r="2111" spans="1:37" x14ac:dyDescent="0.3">
      <c r="A2111" s="86" t="str">
        <f t="shared" si="32"/>
        <v>SDGbaseTra_RurAS_Uacombitrnsfrx_govhhd-4</v>
      </c>
      <c r="B2111" s="2" t="s">
        <v>222</v>
      </c>
      <c r="C2111" s="4" t="s">
        <v>234</v>
      </c>
      <c r="D2111" s="7" t="s">
        <v>193</v>
      </c>
      <c r="E2111" t="s">
        <v>88</v>
      </c>
      <c r="F2111">
        <v>54.28</v>
      </c>
      <c r="G2111">
        <v>54.28</v>
      </c>
      <c r="H2111">
        <v>52.39</v>
      </c>
      <c r="I2111">
        <v>54.27</v>
      </c>
      <c r="J2111">
        <v>55.71</v>
      </c>
      <c r="K2111">
        <v>56.93</v>
      </c>
      <c r="L2111">
        <v>58.32</v>
      </c>
      <c r="M2111">
        <v>59.97</v>
      </c>
      <c r="N2111">
        <v>61.74</v>
      </c>
      <c r="O2111">
        <v>63.7</v>
      </c>
      <c r="P2111">
        <v>65.92</v>
      </c>
      <c r="Q2111">
        <v>68.36</v>
      </c>
      <c r="R2111">
        <v>70.849999999999994</v>
      </c>
      <c r="S2111">
        <v>74.099999999999994</v>
      </c>
      <c r="T2111">
        <v>77.44</v>
      </c>
      <c r="U2111">
        <v>80.900000000000006</v>
      </c>
      <c r="V2111">
        <v>84.78</v>
      </c>
      <c r="W2111">
        <v>88.64</v>
      </c>
      <c r="X2111">
        <v>92.66</v>
      </c>
      <c r="Y2111">
        <v>96.86</v>
      </c>
      <c r="Z2111">
        <v>100.94</v>
      </c>
      <c r="AA2111">
        <v>105.27</v>
      </c>
      <c r="AB2111">
        <v>109.58</v>
      </c>
      <c r="AC2111">
        <v>114.44</v>
      </c>
      <c r="AD2111">
        <v>119.03</v>
      </c>
      <c r="AE2111">
        <v>123.65</v>
      </c>
      <c r="AF2111">
        <v>128.38999999999999</v>
      </c>
      <c r="AG2111">
        <v>133.22999999999999</v>
      </c>
      <c r="AH2111">
        <v>137.99</v>
      </c>
      <c r="AI2111">
        <v>139.71</v>
      </c>
      <c r="AJ2111">
        <v>140.86000000000001</v>
      </c>
      <c r="AK2111">
        <v>141.85</v>
      </c>
    </row>
    <row r="2112" spans="1:37" x14ac:dyDescent="0.3">
      <c r="A2112" s="86" t="str">
        <f t="shared" si="32"/>
        <v>SDGbaseTra_RurAS_Uacombitrnsfrx_govhhd-5</v>
      </c>
      <c r="B2112" s="2" t="s">
        <v>222</v>
      </c>
      <c r="C2112" s="4" t="s">
        <v>234</v>
      </c>
      <c r="D2112" s="7" t="s">
        <v>193</v>
      </c>
      <c r="E2112" t="s">
        <v>89</v>
      </c>
      <c r="F2112">
        <v>51.45</v>
      </c>
      <c r="G2112">
        <v>51.45</v>
      </c>
      <c r="H2112">
        <v>49.66</v>
      </c>
      <c r="I2112">
        <v>51.44</v>
      </c>
      <c r="J2112">
        <v>52.81</v>
      </c>
      <c r="K2112">
        <v>53.96</v>
      </c>
      <c r="L2112">
        <v>55.28</v>
      </c>
      <c r="M2112">
        <v>56.85</v>
      </c>
      <c r="N2112">
        <v>58.52</v>
      </c>
      <c r="O2112">
        <v>60.39</v>
      </c>
      <c r="P2112">
        <v>62.48</v>
      </c>
      <c r="Q2112">
        <v>64.8</v>
      </c>
      <c r="R2112">
        <v>67.16</v>
      </c>
      <c r="S2112">
        <v>70.239999999999995</v>
      </c>
      <c r="T2112">
        <v>73.400000000000006</v>
      </c>
      <c r="U2112">
        <v>76.680000000000007</v>
      </c>
      <c r="V2112">
        <v>80.36</v>
      </c>
      <c r="W2112">
        <v>84.02</v>
      </c>
      <c r="X2112">
        <v>87.84</v>
      </c>
      <c r="Y2112">
        <v>91.82</v>
      </c>
      <c r="Z2112">
        <v>95.68</v>
      </c>
      <c r="AA2112">
        <v>99.78</v>
      </c>
      <c r="AB2112">
        <v>103.87</v>
      </c>
      <c r="AC2112">
        <v>108.47</v>
      </c>
      <c r="AD2112">
        <v>112.83</v>
      </c>
      <c r="AE2112">
        <v>117.21</v>
      </c>
      <c r="AF2112">
        <v>121.7</v>
      </c>
      <c r="AG2112">
        <v>126.29</v>
      </c>
      <c r="AH2112">
        <v>130.80000000000001</v>
      </c>
      <c r="AI2112">
        <v>132.43</v>
      </c>
      <c r="AJ2112">
        <v>133.52000000000001</v>
      </c>
      <c r="AK2112">
        <v>134.46</v>
      </c>
    </row>
    <row r="2113" spans="1:37" x14ac:dyDescent="0.3">
      <c r="A2113" s="86" t="str">
        <f t="shared" si="32"/>
        <v>SDGbaseTra_RurAS_Uacombitrnsfrx_govhhd-6</v>
      </c>
      <c r="B2113" s="2" t="s">
        <v>222</v>
      </c>
      <c r="C2113" s="4" t="s">
        <v>234</v>
      </c>
      <c r="D2113" s="7" t="s">
        <v>193</v>
      </c>
      <c r="E2113" t="s">
        <v>90</v>
      </c>
      <c r="F2113">
        <v>33.299999999999997</v>
      </c>
      <c r="G2113">
        <v>33.299999999999997</v>
      </c>
      <c r="H2113">
        <v>32.15</v>
      </c>
      <c r="I2113">
        <v>33.299999999999997</v>
      </c>
      <c r="J2113">
        <v>34.18</v>
      </c>
      <c r="K2113">
        <v>34.93</v>
      </c>
      <c r="L2113">
        <v>35.78</v>
      </c>
      <c r="M2113">
        <v>36.799999999999997</v>
      </c>
      <c r="N2113">
        <v>37.89</v>
      </c>
      <c r="O2113">
        <v>39.090000000000003</v>
      </c>
      <c r="P2113">
        <v>40.450000000000003</v>
      </c>
      <c r="Q2113">
        <v>41.95</v>
      </c>
      <c r="R2113">
        <v>43.48</v>
      </c>
      <c r="S2113">
        <v>45.47</v>
      </c>
      <c r="T2113">
        <v>47.52</v>
      </c>
      <c r="U2113">
        <v>49.64</v>
      </c>
      <c r="V2113">
        <v>52.02</v>
      </c>
      <c r="W2113">
        <v>54.39</v>
      </c>
      <c r="X2113">
        <v>56.86</v>
      </c>
      <c r="Y2113">
        <v>59.44</v>
      </c>
      <c r="Z2113">
        <v>61.94</v>
      </c>
      <c r="AA2113">
        <v>64.59</v>
      </c>
      <c r="AB2113">
        <v>67.239999999999995</v>
      </c>
      <c r="AC2113">
        <v>70.22</v>
      </c>
      <c r="AD2113">
        <v>73.040000000000006</v>
      </c>
      <c r="AE2113">
        <v>75.87</v>
      </c>
      <c r="AF2113">
        <v>78.78</v>
      </c>
      <c r="AG2113">
        <v>81.75</v>
      </c>
      <c r="AH2113">
        <v>84.67</v>
      </c>
      <c r="AI2113">
        <v>85.73</v>
      </c>
      <c r="AJ2113">
        <v>86.43</v>
      </c>
      <c r="AK2113">
        <v>87.04</v>
      </c>
    </row>
    <row r="2114" spans="1:37" x14ac:dyDescent="0.3">
      <c r="A2114" s="86" t="str">
        <f t="shared" ref="A2114:A2177" si="33">_xlfn.CONCAT(C2114,D2114,E2114)</f>
        <v>SDGbaseTra_RurAS_Uacombitrnsfrx_govhhd-7</v>
      </c>
      <c r="B2114" s="2" t="s">
        <v>222</v>
      </c>
      <c r="C2114" s="4" t="s">
        <v>234</v>
      </c>
      <c r="D2114" s="7" t="s">
        <v>193</v>
      </c>
      <c r="E2114" t="s">
        <v>91</v>
      </c>
      <c r="F2114">
        <v>17.170000000000002</v>
      </c>
      <c r="G2114">
        <v>17.170000000000002</v>
      </c>
      <c r="H2114">
        <v>16.57</v>
      </c>
      <c r="I2114">
        <v>17.16</v>
      </c>
      <c r="J2114">
        <v>17.62</v>
      </c>
      <c r="K2114">
        <v>18</v>
      </c>
      <c r="L2114">
        <v>18.440000000000001</v>
      </c>
      <c r="M2114">
        <v>18.97</v>
      </c>
      <c r="N2114">
        <v>19.53</v>
      </c>
      <c r="O2114">
        <v>20.149999999999999</v>
      </c>
      <c r="P2114">
        <v>20.85</v>
      </c>
      <c r="Q2114">
        <v>21.62</v>
      </c>
      <c r="R2114">
        <v>22.41</v>
      </c>
      <c r="S2114">
        <v>23.44</v>
      </c>
      <c r="T2114">
        <v>24.49</v>
      </c>
      <c r="U2114">
        <v>25.58</v>
      </c>
      <c r="V2114">
        <v>26.81</v>
      </c>
      <c r="W2114">
        <v>28.03</v>
      </c>
      <c r="X2114">
        <v>29.31</v>
      </c>
      <c r="Y2114">
        <v>30.63</v>
      </c>
      <c r="Z2114">
        <v>31.92</v>
      </c>
      <c r="AA2114">
        <v>33.29</v>
      </c>
      <c r="AB2114">
        <v>34.659999999999997</v>
      </c>
      <c r="AC2114">
        <v>36.19</v>
      </c>
      <c r="AD2114">
        <v>37.65</v>
      </c>
      <c r="AE2114">
        <v>39.11</v>
      </c>
      <c r="AF2114">
        <v>40.6</v>
      </c>
      <c r="AG2114">
        <v>42.14</v>
      </c>
      <c r="AH2114">
        <v>43.64</v>
      </c>
      <c r="AI2114">
        <v>44.19</v>
      </c>
      <c r="AJ2114">
        <v>44.55</v>
      </c>
      <c r="AK2114">
        <v>44.86</v>
      </c>
    </row>
    <row r="2115" spans="1:37" x14ac:dyDescent="0.3">
      <c r="A2115" s="86" t="str">
        <f t="shared" si="33"/>
        <v>SDGbaseTra_RurAS_Uacombitrnsfrx_govhhd-8</v>
      </c>
      <c r="B2115" s="2" t="s">
        <v>222</v>
      </c>
      <c r="C2115" s="4" t="s">
        <v>234</v>
      </c>
      <c r="D2115" s="7" t="s">
        <v>193</v>
      </c>
      <c r="E2115" t="s">
        <v>92</v>
      </c>
      <c r="F2115">
        <v>-31.54</v>
      </c>
      <c r="G2115">
        <v>-31.54</v>
      </c>
      <c r="H2115">
        <v>-30.44</v>
      </c>
      <c r="I2115">
        <v>-31.53</v>
      </c>
      <c r="J2115">
        <v>-32.369999999999997</v>
      </c>
      <c r="K2115">
        <v>-33.08</v>
      </c>
      <c r="L2115">
        <v>-33.89</v>
      </c>
      <c r="M2115">
        <v>-34.85</v>
      </c>
      <c r="N2115">
        <v>-35.880000000000003</v>
      </c>
      <c r="O2115">
        <v>-37.020000000000003</v>
      </c>
      <c r="P2115">
        <v>-38.299999999999997</v>
      </c>
      <c r="Q2115">
        <v>-39.72</v>
      </c>
      <c r="R2115">
        <v>-41.17</v>
      </c>
      <c r="S2115">
        <v>-43.06</v>
      </c>
      <c r="T2115">
        <v>-45</v>
      </c>
      <c r="U2115">
        <v>-47.01</v>
      </c>
      <c r="V2115">
        <v>-49.26</v>
      </c>
      <c r="W2115">
        <v>-51.51</v>
      </c>
      <c r="X2115">
        <v>-53.85</v>
      </c>
      <c r="Y2115">
        <v>-56.29</v>
      </c>
      <c r="Z2115">
        <v>-58.65</v>
      </c>
      <c r="AA2115">
        <v>-61.17</v>
      </c>
      <c r="AB2115">
        <v>-63.68</v>
      </c>
      <c r="AC2115">
        <v>-66.5</v>
      </c>
      <c r="AD2115">
        <v>-69.17</v>
      </c>
      <c r="AE2115">
        <v>-71.849999999999994</v>
      </c>
      <c r="AF2115">
        <v>-74.599999999999994</v>
      </c>
      <c r="AG2115">
        <v>-77.42</v>
      </c>
      <c r="AH2115">
        <v>-80.180000000000007</v>
      </c>
      <c r="AI2115">
        <v>-81.180000000000007</v>
      </c>
      <c r="AJ2115">
        <v>-81.849999999999994</v>
      </c>
      <c r="AK2115">
        <v>-82.43</v>
      </c>
    </row>
    <row r="2116" spans="1:37" x14ac:dyDescent="0.3">
      <c r="A2116" s="86" t="str">
        <f t="shared" si="33"/>
        <v>SDGbaseTra_RurAS_Uacombitrnsfrx_govhhd-9</v>
      </c>
      <c r="B2116" s="2" t="s">
        <v>222</v>
      </c>
      <c r="C2116" s="4" t="s">
        <v>234</v>
      </c>
      <c r="D2116" s="7" t="s">
        <v>193</v>
      </c>
      <c r="E2116" t="s">
        <v>93</v>
      </c>
      <c r="F2116">
        <v>-164.45</v>
      </c>
      <c r="G2116">
        <v>-164.45</v>
      </c>
      <c r="H2116">
        <v>-158.74</v>
      </c>
      <c r="I2116">
        <v>-164.43</v>
      </c>
      <c r="J2116">
        <v>-168.79</v>
      </c>
      <c r="K2116">
        <v>-172.49</v>
      </c>
      <c r="L2116">
        <v>-176.7</v>
      </c>
      <c r="M2116">
        <v>-181.71</v>
      </c>
      <c r="N2116">
        <v>-187.07</v>
      </c>
      <c r="O2116">
        <v>-193.02</v>
      </c>
      <c r="P2116">
        <v>-199.72</v>
      </c>
      <c r="Q2116">
        <v>-207.13</v>
      </c>
      <c r="R2116">
        <v>-214.68</v>
      </c>
      <c r="S2116">
        <v>-224.52</v>
      </c>
      <c r="T2116">
        <v>-234.63</v>
      </c>
      <c r="U2116">
        <v>-245.11</v>
      </c>
      <c r="V2116">
        <v>-256.87</v>
      </c>
      <c r="W2116">
        <v>-268.58</v>
      </c>
      <c r="X2116">
        <v>-280.76</v>
      </c>
      <c r="Y2116">
        <v>-293.48</v>
      </c>
      <c r="Z2116">
        <v>-305.83999999999997</v>
      </c>
      <c r="AA2116">
        <v>-318.95</v>
      </c>
      <c r="AB2116">
        <v>-332.02</v>
      </c>
      <c r="AC2116">
        <v>-346.73</v>
      </c>
      <c r="AD2116">
        <v>-360.65</v>
      </c>
      <c r="AE2116">
        <v>-374.64</v>
      </c>
      <c r="AF2116">
        <v>-388.99</v>
      </c>
      <c r="AG2116">
        <v>-403.68</v>
      </c>
      <c r="AH2116">
        <v>-418.1</v>
      </c>
      <c r="AI2116">
        <v>-423.32</v>
      </c>
      <c r="AJ2116">
        <v>-426.78</v>
      </c>
      <c r="AK2116">
        <v>-429.8</v>
      </c>
    </row>
    <row r="2117" spans="1:37" x14ac:dyDescent="0.3">
      <c r="A2117" s="86" t="str">
        <f t="shared" si="33"/>
        <v>SDGbaseTra_RurAS_Uacombitrnsfrx_rowent-e</v>
      </c>
      <c r="B2117" s="2" t="s">
        <v>222</v>
      </c>
      <c r="C2117" s="4" t="s">
        <v>234</v>
      </c>
      <c r="D2117" s="7" t="s">
        <v>194</v>
      </c>
      <c r="E2117" t="s">
        <v>83</v>
      </c>
      <c r="F2117">
        <v>-32.42</v>
      </c>
      <c r="G2117">
        <v>-32.42</v>
      </c>
      <c r="H2117">
        <v>-32.42</v>
      </c>
      <c r="I2117">
        <v>-32.42</v>
      </c>
      <c r="J2117">
        <v>-32.42</v>
      </c>
      <c r="K2117">
        <v>-32.42</v>
      </c>
      <c r="L2117">
        <v>-32.42</v>
      </c>
      <c r="M2117">
        <v>-32.42</v>
      </c>
      <c r="N2117">
        <v>-32.42</v>
      </c>
      <c r="O2117">
        <v>-32.42</v>
      </c>
      <c r="P2117">
        <v>-32.42</v>
      </c>
      <c r="Q2117">
        <v>-32.42</v>
      </c>
      <c r="R2117">
        <v>-32.42</v>
      </c>
      <c r="S2117">
        <v>-32.42</v>
      </c>
      <c r="T2117">
        <v>-32.42</v>
      </c>
      <c r="U2117">
        <v>-32.42</v>
      </c>
      <c r="V2117">
        <v>-32.42</v>
      </c>
      <c r="W2117">
        <v>-32.42</v>
      </c>
      <c r="X2117">
        <v>-32.42</v>
      </c>
      <c r="Y2117">
        <v>-32.42</v>
      </c>
      <c r="Z2117">
        <v>-32.42</v>
      </c>
      <c r="AA2117">
        <v>-32.42</v>
      </c>
      <c r="AB2117">
        <v>-32.42</v>
      </c>
      <c r="AC2117">
        <v>-32.42</v>
      </c>
      <c r="AD2117">
        <v>-32.42</v>
      </c>
      <c r="AE2117">
        <v>-32.42</v>
      </c>
      <c r="AF2117">
        <v>-32.42</v>
      </c>
      <c r="AG2117">
        <v>-32.42</v>
      </c>
      <c r="AH2117">
        <v>-32.42</v>
      </c>
      <c r="AI2117">
        <v>-32.42</v>
      </c>
      <c r="AJ2117">
        <v>-32.42</v>
      </c>
      <c r="AK2117">
        <v>-32.42</v>
      </c>
    </row>
    <row r="2118" spans="1:37" x14ac:dyDescent="0.3">
      <c r="A2118" s="86" t="str">
        <f t="shared" si="33"/>
        <v>SDGbaseTra_RurAS_Uacombitrnsfrx_rowhhd-0</v>
      </c>
      <c r="B2118" s="2" t="s">
        <v>222</v>
      </c>
      <c r="C2118" s="4" t="s">
        <v>234</v>
      </c>
      <c r="D2118" s="7" t="s">
        <v>194</v>
      </c>
      <c r="E2118" t="s">
        <v>84</v>
      </c>
      <c r="F2118">
        <v>0.03</v>
      </c>
      <c r="G2118">
        <v>0.03</v>
      </c>
      <c r="H2118">
        <v>0.03</v>
      </c>
      <c r="I2118">
        <v>0.03</v>
      </c>
      <c r="J2118">
        <v>0.03</v>
      </c>
      <c r="K2118">
        <v>0.03</v>
      </c>
      <c r="L2118">
        <v>0.03</v>
      </c>
      <c r="M2118">
        <v>0.03</v>
      </c>
      <c r="N2118">
        <v>0.03</v>
      </c>
      <c r="O2118">
        <v>0.03</v>
      </c>
      <c r="P2118">
        <v>0.03</v>
      </c>
      <c r="Q2118">
        <v>0.03</v>
      </c>
      <c r="R2118">
        <v>0.03</v>
      </c>
      <c r="S2118">
        <v>0.03</v>
      </c>
      <c r="T2118">
        <v>0.03</v>
      </c>
      <c r="U2118">
        <v>0.03</v>
      </c>
      <c r="V2118">
        <v>0.03</v>
      </c>
      <c r="W2118">
        <v>0.03</v>
      </c>
      <c r="X2118">
        <v>0.03</v>
      </c>
      <c r="Y2118">
        <v>0.03</v>
      </c>
      <c r="Z2118">
        <v>0.03</v>
      </c>
      <c r="AA2118">
        <v>0.03</v>
      </c>
      <c r="AB2118">
        <v>0.03</v>
      </c>
      <c r="AC2118">
        <v>0.03</v>
      </c>
      <c r="AD2118">
        <v>0.03</v>
      </c>
      <c r="AE2118">
        <v>0.03</v>
      </c>
      <c r="AF2118">
        <v>0.03</v>
      </c>
      <c r="AG2118">
        <v>0.03</v>
      </c>
      <c r="AH2118">
        <v>0.03</v>
      </c>
      <c r="AI2118">
        <v>0.03</v>
      </c>
      <c r="AJ2118">
        <v>0.03</v>
      </c>
      <c r="AK2118">
        <v>0.03</v>
      </c>
    </row>
    <row r="2119" spans="1:37" x14ac:dyDescent="0.3">
      <c r="A2119" s="86" t="str">
        <f t="shared" si="33"/>
        <v>SDGbaseTra_RurAS_Uacombitrnsfrx_rowhhd-1</v>
      </c>
      <c r="B2119" s="2" t="s">
        <v>222</v>
      </c>
      <c r="C2119" s="4" t="s">
        <v>234</v>
      </c>
      <c r="D2119" s="7" t="s">
        <v>194</v>
      </c>
      <c r="E2119" t="s">
        <v>85</v>
      </c>
      <c r="F2119">
        <v>0.06</v>
      </c>
      <c r="G2119">
        <v>0.06</v>
      </c>
      <c r="H2119">
        <v>0.06</v>
      </c>
      <c r="I2119">
        <v>0.06</v>
      </c>
      <c r="J2119">
        <v>0.06</v>
      </c>
      <c r="K2119">
        <v>0.06</v>
      </c>
      <c r="L2119">
        <v>0.06</v>
      </c>
      <c r="M2119">
        <v>0.06</v>
      </c>
      <c r="N2119">
        <v>0.06</v>
      </c>
      <c r="O2119">
        <v>0.06</v>
      </c>
      <c r="P2119">
        <v>0.06</v>
      </c>
      <c r="Q2119">
        <v>0.06</v>
      </c>
      <c r="R2119">
        <v>0.06</v>
      </c>
      <c r="S2119">
        <v>0.06</v>
      </c>
      <c r="T2119">
        <v>0.06</v>
      </c>
      <c r="U2119">
        <v>0.06</v>
      </c>
      <c r="V2119">
        <v>0.06</v>
      </c>
      <c r="W2119">
        <v>0.06</v>
      </c>
      <c r="X2119">
        <v>0.06</v>
      </c>
      <c r="Y2119">
        <v>0.06</v>
      </c>
      <c r="Z2119">
        <v>0.06</v>
      </c>
      <c r="AA2119">
        <v>0.06</v>
      </c>
      <c r="AB2119">
        <v>0.06</v>
      </c>
      <c r="AC2119">
        <v>0.06</v>
      </c>
      <c r="AD2119">
        <v>0.06</v>
      </c>
      <c r="AE2119">
        <v>0.06</v>
      </c>
      <c r="AF2119">
        <v>0.06</v>
      </c>
      <c r="AG2119">
        <v>0.06</v>
      </c>
      <c r="AH2119">
        <v>0.06</v>
      </c>
      <c r="AI2119">
        <v>0.06</v>
      </c>
      <c r="AJ2119">
        <v>0.06</v>
      </c>
      <c r="AK2119">
        <v>0.06</v>
      </c>
    </row>
    <row r="2120" spans="1:37" x14ac:dyDescent="0.3">
      <c r="A2120" s="86" t="str">
        <f t="shared" si="33"/>
        <v>SDGbaseTra_RurAS_Uacombitrnsfrx_rowhhd-2</v>
      </c>
      <c r="B2120" s="2" t="s">
        <v>222</v>
      </c>
      <c r="C2120" s="4" t="s">
        <v>234</v>
      </c>
      <c r="D2120" s="7" t="s">
        <v>194</v>
      </c>
      <c r="E2120" t="s">
        <v>86</v>
      </c>
      <c r="F2120">
        <v>0.13</v>
      </c>
      <c r="G2120">
        <v>0.13</v>
      </c>
      <c r="H2120">
        <v>0.13</v>
      </c>
      <c r="I2120">
        <v>0.13</v>
      </c>
      <c r="J2120">
        <v>0.13</v>
      </c>
      <c r="K2120">
        <v>0.13</v>
      </c>
      <c r="L2120">
        <v>0.13</v>
      </c>
      <c r="M2120">
        <v>0.13</v>
      </c>
      <c r="N2120">
        <v>0.13</v>
      </c>
      <c r="O2120">
        <v>0.13</v>
      </c>
      <c r="P2120">
        <v>0.13</v>
      </c>
      <c r="Q2120">
        <v>0.13</v>
      </c>
      <c r="R2120">
        <v>0.13</v>
      </c>
      <c r="S2120">
        <v>0.13</v>
      </c>
      <c r="T2120">
        <v>0.13</v>
      </c>
      <c r="U2120">
        <v>0.13</v>
      </c>
      <c r="V2120">
        <v>0.13</v>
      </c>
      <c r="W2120">
        <v>0.13</v>
      </c>
      <c r="X2120">
        <v>0.13</v>
      </c>
      <c r="Y2120">
        <v>0.13</v>
      </c>
      <c r="Z2120">
        <v>0.13</v>
      </c>
      <c r="AA2120">
        <v>0.13</v>
      </c>
      <c r="AB2120">
        <v>0.13</v>
      </c>
      <c r="AC2120">
        <v>0.13</v>
      </c>
      <c r="AD2120">
        <v>0.13</v>
      </c>
      <c r="AE2120">
        <v>0.13</v>
      </c>
      <c r="AF2120">
        <v>0.13</v>
      </c>
      <c r="AG2120">
        <v>0.13</v>
      </c>
      <c r="AH2120">
        <v>0.13</v>
      </c>
      <c r="AI2120">
        <v>0.13</v>
      </c>
      <c r="AJ2120">
        <v>0.13</v>
      </c>
      <c r="AK2120">
        <v>0.13</v>
      </c>
    </row>
    <row r="2121" spans="1:37" x14ac:dyDescent="0.3">
      <c r="A2121" s="86" t="str">
        <f t="shared" si="33"/>
        <v>SDGbaseTra_RurAS_Uacombitrnsfrx_rowhhd-3</v>
      </c>
      <c r="B2121" s="2" t="s">
        <v>222</v>
      </c>
      <c r="C2121" s="4" t="s">
        <v>234</v>
      </c>
      <c r="D2121" s="7" t="s">
        <v>194</v>
      </c>
      <c r="E2121" t="s">
        <v>87</v>
      </c>
      <c r="F2121">
        <v>0.21</v>
      </c>
      <c r="G2121">
        <v>0.21</v>
      </c>
      <c r="H2121">
        <v>0.21</v>
      </c>
      <c r="I2121">
        <v>0.21</v>
      </c>
      <c r="J2121">
        <v>0.21</v>
      </c>
      <c r="K2121">
        <v>0.21</v>
      </c>
      <c r="L2121">
        <v>0.21</v>
      </c>
      <c r="M2121">
        <v>0.21</v>
      </c>
      <c r="N2121">
        <v>0.21</v>
      </c>
      <c r="O2121">
        <v>0.21</v>
      </c>
      <c r="P2121">
        <v>0.21</v>
      </c>
      <c r="Q2121">
        <v>0.21</v>
      </c>
      <c r="R2121">
        <v>0.21</v>
      </c>
      <c r="S2121">
        <v>0.21</v>
      </c>
      <c r="T2121">
        <v>0.21</v>
      </c>
      <c r="U2121">
        <v>0.21</v>
      </c>
      <c r="V2121">
        <v>0.21</v>
      </c>
      <c r="W2121">
        <v>0.21</v>
      </c>
      <c r="X2121">
        <v>0.21</v>
      </c>
      <c r="Y2121">
        <v>0.21</v>
      </c>
      <c r="Z2121">
        <v>0.21</v>
      </c>
      <c r="AA2121">
        <v>0.21</v>
      </c>
      <c r="AB2121">
        <v>0.21</v>
      </c>
      <c r="AC2121">
        <v>0.21</v>
      </c>
      <c r="AD2121">
        <v>0.21</v>
      </c>
      <c r="AE2121">
        <v>0.21</v>
      </c>
      <c r="AF2121">
        <v>0.21</v>
      </c>
      <c r="AG2121">
        <v>0.21</v>
      </c>
      <c r="AH2121">
        <v>0.21</v>
      </c>
      <c r="AI2121">
        <v>0.21</v>
      </c>
      <c r="AJ2121">
        <v>0.21</v>
      </c>
      <c r="AK2121">
        <v>0.21</v>
      </c>
    </row>
    <row r="2122" spans="1:37" x14ac:dyDescent="0.3">
      <c r="A2122" s="86" t="str">
        <f t="shared" si="33"/>
        <v>SDGbaseTra_RurAS_Uacombitrnsfrx_rowhhd-4</v>
      </c>
      <c r="B2122" s="2" t="s">
        <v>222</v>
      </c>
      <c r="C2122" s="4" t="s">
        <v>234</v>
      </c>
      <c r="D2122" s="7" t="s">
        <v>194</v>
      </c>
      <c r="E2122" t="s">
        <v>88</v>
      </c>
      <c r="F2122">
        <v>0.21</v>
      </c>
      <c r="G2122">
        <v>0.21</v>
      </c>
      <c r="H2122">
        <v>0.21</v>
      </c>
      <c r="I2122">
        <v>0.21</v>
      </c>
      <c r="J2122">
        <v>0.21</v>
      </c>
      <c r="K2122">
        <v>0.21</v>
      </c>
      <c r="L2122">
        <v>0.21</v>
      </c>
      <c r="M2122">
        <v>0.21</v>
      </c>
      <c r="N2122">
        <v>0.21</v>
      </c>
      <c r="O2122">
        <v>0.21</v>
      </c>
      <c r="P2122">
        <v>0.21</v>
      </c>
      <c r="Q2122">
        <v>0.21</v>
      </c>
      <c r="R2122">
        <v>0.21</v>
      </c>
      <c r="S2122">
        <v>0.21</v>
      </c>
      <c r="T2122">
        <v>0.21</v>
      </c>
      <c r="U2122">
        <v>0.21</v>
      </c>
      <c r="V2122">
        <v>0.21</v>
      </c>
      <c r="W2122">
        <v>0.21</v>
      </c>
      <c r="X2122">
        <v>0.21</v>
      </c>
      <c r="Y2122">
        <v>0.21</v>
      </c>
      <c r="Z2122">
        <v>0.21</v>
      </c>
      <c r="AA2122">
        <v>0.21</v>
      </c>
      <c r="AB2122">
        <v>0.21</v>
      </c>
      <c r="AC2122">
        <v>0.21</v>
      </c>
      <c r="AD2122">
        <v>0.21</v>
      </c>
      <c r="AE2122">
        <v>0.21</v>
      </c>
      <c r="AF2122">
        <v>0.21</v>
      </c>
      <c r="AG2122">
        <v>0.21</v>
      </c>
      <c r="AH2122">
        <v>0.21</v>
      </c>
      <c r="AI2122">
        <v>0.21</v>
      </c>
      <c r="AJ2122">
        <v>0.21</v>
      </c>
      <c r="AK2122">
        <v>0.21</v>
      </c>
    </row>
    <row r="2123" spans="1:37" x14ac:dyDescent="0.3">
      <c r="A2123" s="86" t="str">
        <f t="shared" si="33"/>
        <v>SDGbaseTra_RurAS_Uacombitrnsfrx_rowhhd-5</v>
      </c>
      <c r="B2123" s="2" t="s">
        <v>222</v>
      </c>
      <c r="C2123" s="4" t="s">
        <v>234</v>
      </c>
      <c r="D2123" s="7" t="s">
        <v>194</v>
      </c>
      <c r="E2123" t="s">
        <v>89</v>
      </c>
      <c r="F2123">
        <v>0.3</v>
      </c>
      <c r="G2123">
        <v>0.3</v>
      </c>
      <c r="H2123">
        <v>0.3</v>
      </c>
      <c r="I2123">
        <v>0.3</v>
      </c>
      <c r="J2123">
        <v>0.3</v>
      </c>
      <c r="K2123">
        <v>0.3</v>
      </c>
      <c r="L2123">
        <v>0.3</v>
      </c>
      <c r="M2123">
        <v>0.3</v>
      </c>
      <c r="N2123">
        <v>0.3</v>
      </c>
      <c r="O2123">
        <v>0.3</v>
      </c>
      <c r="P2123">
        <v>0.3</v>
      </c>
      <c r="Q2123">
        <v>0.3</v>
      </c>
      <c r="R2123">
        <v>0.3</v>
      </c>
      <c r="S2123">
        <v>0.3</v>
      </c>
      <c r="T2123">
        <v>0.3</v>
      </c>
      <c r="U2123">
        <v>0.3</v>
      </c>
      <c r="V2123">
        <v>0.3</v>
      </c>
      <c r="W2123">
        <v>0.3</v>
      </c>
      <c r="X2123">
        <v>0.3</v>
      </c>
      <c r="Y2123">
        <v>0.3</v>
      </c>
      <c r="Z2123">
        <v>0.3</v>
      </c>
      <c r="AA2123">
        <v>0.3</v>
      </c>
      <c r="AB2123">
        <v>0.3</v>
      </c>
      <c r="AC2123">
        <v>0.3</v>
      </c>
      <c r="AD2123">
        <v>0.3</v>
      </c>
      <c r="AE2123">
        <v>0.3</v>
      </c>
      <c r="AF2123">
        <v>0.3</v>
      </c>
      <c r="AG2123">
        <v>0.3</v>
      </c>
      <c r="AH2123">
        <v>0.3</v>
      </c>
      <c r="AI2123">
        <v>0.3</v>
      </c>
      <c r="AJ2123">
        <v>0.3</v>
      </c>
      <c r="AK2123">
        <v>0.3</v>
      </c>
    </row>
    <row r="2124" spans="1:37" x14ac:dyDescent="0.3">
      <c r="A2124" s="86" t="str">
        <f t="shared" si="33"/>
        <v>SDGbaseTra_RurAS_Uacombitrnsfrx_rowhhd-6</v>
      </c>
      <c r="B2124" s="2" t="s">
        <v>222</v>
      </c>
      <c r="C2124" s="4" t="s">
        <v>234</v>
      </c>
      <c r="D2124" s="7" t="s">
        <v>194</v>
      </c>
      <c r="E2124" t="s">
        <v>90</v>
      </c>
      <c r="F2124">
        <v>0.56000000000000005</v>
      </c>
      <c r="G2124">
        <v>0.56000000000000005</v>
      </c>
      <c r="H2124">
        <v>0.56000000000000005</v>
      </c>
      <c r="I2124">
        <v>0.56000000000000005</v>
      </c>
      <c r="J2124">
        <v>0.56000000000000005</v>
      </c>
      <c r="K2124">
        <v>0.56000000000000005</v>
      </c>
      <c r="L2124">
        <v>0.56000000000000005</v>
      </c>
      <c r="M2124">
        <v>0.56000000000000005</v>
      </c>
      <c r="N2124">
        <v>0.56000000000000005</v>
      </c>
      <c r="O2124">
        <v>0.56000000000000005</v>
      </c>
      <c r="P2124">
        <v>0.56000000000000005</v>
      </c>
      <c r="Q2124">
        <v>0.56000000000000005</v>
      </c>
      <c r="R2124">
        <v>0.56000000000000005</v>
      </c>
      <c r="S2124">
        <v>0.56000000000000005</v>
      </c>
      <c r="T2124">
        <v>0.56000000000000005</v>
      </c>
      <c r="U2124">
        <v>0.56000000000000005</v>
      </c>
      <c r="V2124">
        <v>0.56000000000000005</v>
      </c>
      <c r="W2124">
        <v>0.56000000000000005</v>
      </c>
      <c r="X2124">
        <v>0.56000000000000005</v>
      </c>
      <c r="Y2124">
        <v>0.56000000000000005</v>
      </c>
      <c r="Z2124">
        <v>0.56000000000000005</v>
      </c>
      <c r="AA2124">
        <v>0.56000000000000005</v>
      </c>
      <c r="AB2124">
        <v>0.56000000000000005</v>
      </c>
      <c r="AC2124">
        <v>0.56000000000000005</v>
      </c>
      <c r="AD2124">
        <v>0.56000000000000005</v>
      </c>
      <c r="AE2124">
        <v>0.56000000000000005</v>
      </c>
      <c r="AF2124">
        <v>0.56000000000000005</v>
      </c>
      <c r="AG2124">
        <v>0.56000000000000005</v>
      </c>
      <c r="AH2124">
        <v>0.56000000000000005</v>
      </c>
      <c r="AI2124">
        <v>0.56000000000000005</v>
      </c>
      <c r="AJ2124">
        <v>0.56000000000000005</v>
      </c>
      <c r="AK2124">
        <v>0.56000000000000005</v>
      </c>
    </row>
    <row r="2125" spans="1:37" x14ac:dyDescent="0.3">
      <c r="A2125" s="86" t="str">
        <f t="shared" si="33"/>
        <v>SDGbaseTra_RurAS_Uacombitrnsfrx_rowhhd-7</v>
      </c>
      <c r="B2125" s="2" t="s">
        <v>222</v>
      </c>
      <c r="C2125" s="4" t="s">
        <v>234</v>
      </c>
      <c r="D2125" s="7" t="s">
        <v>194</v>
      </c>
      <c r="E2125" t="s">
        <v>91</v>
      </c>
      <c r="F2125">
        <v>0.68</v>
      </c>
      <c r="G2125">
        <v>0.68</v>
      </c>
      <c r="H2125">
        <v>0.68</v>
      </c>
      <c r="I2125">
        <v>0.68</v>
      </c>
      <c r="J2125">
        <v>0.68</v>
      </c>
      <c r="K2125">
        <v>0.68</v>
      </c>
      <c r="L2125">
        <v>0.68</v>
      </c>
      <c r="M2125">
        <v>0.68</v>
      </c>
      <c r="N2125">
        <v>0.68</v>
      </c>
      <c r="O2125">
        <v>0.68</v>
      </c>
      <c r="P2125">
        <v>0.68</v>
      </c>
      <c r="Q2125">
        <v>0.68</v>
      </c>
      <c r="R2125">
        <v>0.68</v>
      </c>
      <c r="S2125">
        <v>0.68</v>
      </c>
      <c r="T2125">
        <v>0.68</v>
      </c>
      <c r="U2125">
        <v>0.68</v>
      </c>
      <c r="V2125">
        <v>0.68</v>
      </c>
      <c r="W2125">
        <v>0.68</v>
      </c>
      <c r="X2125">
        <v>0.68</v>
      </c>
      <c r="Y2125">
        <v>0.68</v>
      </c>
      <c r="Z2125">
        <v>0.68</v>
      </c>
      <c r="AA2125">
        <v>0.68</v>
      </c>
      <c r="AB2125">
        <v>0.68</v>
      </c>
      <c r="AC2125">
        <v>0.68</v>
      </c>
      <c r="AD2125">
        <v>0.68</v>
      </c>
      <c r="AE2125">
        <v>0.68</v>
      </c>
      <c r="AF2125">
        <v>0.68</v>
      </c>
      <c r="AG2125">
        <v>0.68</v>
      </c>
      <c r="AH2125">
        <v>0.68</v>
      </c>
      <c r="AI2125">
        <v>0.68</v>
      </c>
      <c r="AJ2125">
        <v>0.68</v>
      </c>
      <c r="AK2125">
        <v>0.68</v>
      </c>
    </row>
    <row r="2126" spans="1:37" x14ac:dyDescent="0.3">
      <c r="A2126" s="86" t="str">
        <f t="shared" si="33"/>
        <v>SDGbaseTra_RurAS_Uacombitrnsfrx_rowhhd-8</v>
      </c>
      <c r="B2126" s="2" t="s">
        <v>222</v>
      </c>
      <c r="C2126" s="4" t="s">
        <v>234</v>
      </c>
      <c r="D2126" s="7" t="s">
        <v>194</v>
      </c>
      <c r="E2126" t="s">
        <v>92</v>
      </c>
      <c r="F2126">
        <v>2.34</v>
      </c>
      <c r="G2126">
        <v>2.34</v>
      </c>
      <c r="H2126">
        <v>2.34</v>
      </c>
      <c r="I2126">
        <v>2.34</v>
      </c>
      <c r="J2126">
        <v>2.34</v>
      </c>
      <c r="K2126">
        <v>2.34</v>
      </c>
      <c r="L2126">
        <v>2.34</v>
      </c>
      <c r="M2126">
        <v>2.34</v>
      </c>
      <c r="N2126">
        <v>2.34</v>
      </c>
      <c r="O2126">
        <v>2.34</v>
      </c>
      <c r="P2126">
        <v>2.34</v>
      </c>
      <c r="Q2126">
        <v>2.34</v>
      </c>
      <c r="R2126">
        <v>2.34</v>
      </c>
      <c r="S2126">
        <v>2.34</v>
      </c>
      <c r="T2126">
        <v>2.34</v>
      </c>
      <c r="U2126">
        <v>2.34</v>
      </c>
      <c r="V2126">
        <v>2.34</v>
      </c>
      <c r="W2126">
        <v>2.34</v>
      </c>
      <c r="X2126">
        <v>2.34</v>
      </c>
      <c r="Y2126">
        <v>2.34</v>
      </c>
      <c r="Z2126">
        <v>2.34</v>
      </c>
      <c r="AA2126">
        <v>2.34</v>
      </c>
      <c r="AB2126">
        <v>2.34</v>
      </c>
      <c r="AC2126">
        <v>2.34</v>
      </c>
      <c r="AD2126">
        <v>2.34</v>
      </c>
      <c r="AE2126">
        <v>2.34</v>
      </c>
      <c r="AF2126">
        <v>2.34</v>
      </c>
      <c r="AG2126">
        <v>2.34</v>
      </c>
      <c r="AH2126">
        <v>2.34</v>
      </c>
      <c r="AI2126">
        <v>2.34</v>
      </c>
      <c r="AJ2126">
        <v>2.34</v>
      </c>
      <c r="AK2126">
        <v>2.34</v>
      </c>
    </row>
    <row r="2127" spans="1:37" x14ac:dyDescent="0.3">
      <c r="A2127" s="86" t="str">
        <f t="shared" si="33"/>
        <v>SDGbaseTra_RurAS_Uacombitrnsfrx_rowhhd-9</v>
      </c>
      <c r="B2127" s="2" t="s">
        <v>222</v>
      </c>
      <c r="C2127" s="4" t="s">
        <v>234</v>
      </c>
      <c r="D2127" s="7" t="s">
        <v>194</v>
      </c>
      <c r="E2127" t="s">
        <v>93</v>
      </c>
      <c r="F2127">
        <v>8.82</v>
      </c>
      <c r="G2127">
        <v>8.82</v>
      </c>
      <c r="H2127">
        <v>8.82</v>
      </c>
      <c r="I2127">
        <v>8.82</v>
      </c>
      <c r="J2127">
        <v>8.82</v>
      </c>
      <c r="K2127">
        <v>8.82</v>
      </c>
      <c r="L2127">
        <v>8.82</v>
      </c>
      <c r="M2127">
        <v>8.82</v>
      </c>
      <c r="N2127">
        <v>8.82</v>
      </c>
      <c r="O2127">
        <v>8.82</v>
      </c>
      <c r="P2127">
        <v>8.82</v>
      </c>
      <c r="Q2127">
        <v>8.82</v>
      </c>
      <c r="R2127">
        <v>8.82</v>
      </c>
      <c r="S2127">
        <v>8.82</v>
      </c>
      <c r="T2127">
        <v>8.82</v>
      </c>
      <c r="U2127">
        <v>8.82</v>
      </c>
      <c r="V2127">
        <v>8.82</v>
      </c>
      <c r="W2127">
        <v>8.82</v>
      </c>
      <c r="X2127">
        <v>8.82</v>
      </c>
      <c r="Y2127">
        <v>8.82</v>
      </c>
      <c r="Z2127">
        <v>8.82</v>
      </c>
      <c r="AA2127">
        <v>8.82</v>
      </c>
      <c r="AB2127">
        <v>8.82</v>
      </c>
      <c r="AC2127">
        <v>8.82</v>
      </c>
      <c r="AD2127">
        <v>8.82</v>
      </c>
      <c r="AE2127">
        <v>8.82</v>
      </c>
      <c r="AF2127">
        <v>8.82</v>
      </c>
      <c r="AG2127">
        <v>8.82</v>
      </c>
      <c r="AH2127">
        <v>8.82</v>
      </c>
      <c r="AI2127">
        <v>8.82</v>
      </c>
      <c r="AJ2127">
        <v>8.82</v>
      </c>
      <c r="AK2127">
        <v>8.82</v>
      </c>
    </row>
    <row r="2128" spans="1:37" x14ac:dyDescent="0.3">
      <c r="A2128" s="86" t="str">
        <f t="shared" si="33"/>
        <v>SDGbaseTra_RurAS_Uacombitrnsfrx_rowgov</v>
      </c>
      <c r="B2128" s="2" t="s">
        <v>222</v>
      </c>
      <c r="C2128" s="4" t="s">
        <v>234</v>
      </c>
      <c r="D2128" s="7" t="s">
        <v>194</v>
      </c>
      <c r="E2128" t="s">
        <v>195</v>
      </c>
      <c r="F2128">
        <v>-48.31</v>
      </c>
      <c r="G2128">
        <v>-48.31</v>
      </c>
      <c r="H2128">
        <v>-48.31</v>
      </c>
      <c r="I2128">
        <v>-48.31</v>
      </c>
      <c r="J2128">
        <v>-48.31</v>
      </c>
      <c r="K2128">
        <v>-48.31</v>
      </c>
      <c r="L2128">
        <v>-48.31</v>
      </c>
      <c r="M2128">
        <v>-48.31</v>
      </c>
      <c r="N2128">
        <v>-48.31</v>
      </c>
      <c r="O2128">
        <v>-48.31</v>
      </c>
      <c r="P2128">
        <v>-48.31</v>
      </c>
      <c r="Q2128">
        <v>-48.31</v>
      </c>
      <c r="R2128">
        <v>-48.31</v>
      </c>
      <c r="S2128">
        <v>-48.31</v>
      </c>
      <c r="T2128">
        <v>-48.31</v>
      </c>
      <c r="U2128">
        <v>-48.31</v>
      </c>
      <c r="V2128">
        <v>-48.31</v>
      </c>
      <c r="W2128">
        <v>-48.31</v>
      </c>
      <c r="X2128">
        <v>-48.31</v>
      </c>
      <c r="Y2128">
        <v>-48.31</v>
      </c>
      <c r="Z2128">
        <v>-48.31</v>
      </c>
      <c r="AA2128">
        <v>-48.31</v>
      </c>
      <c r="AB2128">
        <v>-48.31</v>
      </c>
      <c r="AC2128">
        <v>-48.31</v>
      </c>
      <c r="AD2128">
        <v>-48.31</v>
      </c>
      <c r="AE2128">
        <v>-48.31</v>
      </c>
      <c r="AF2128">
        <v>-48.31</v>
      </c>
      <c r="AG2128">
        <v>-48.31</v>
      </c>
      <c r="AH2128">
        <v>-48.31</v>
      </c>
      <c r="AI2128">
        <v>-48.31</v>
      </c>
      <c r="AJ2128">
        <v>-48.31</v>
      </c>
      <c r="AK2128">
        <v>-48.31</v>
      </c>
    </row>
    <row r="2129" spans="1:37" x14ac:dyDescent="0.3">
      <c r="A2129" s="86" t="str">
        <f t="shared" si="33"/>
        <v>SDGbaseTra_RurAS_UacombiC_NetTrnsGov2Instotal</v>
      </c>
      <c r="B2129" s="2" t="s">
        <v>222</v>
      </c>
      <c r="C2129" s="4" t="s">
        <v>234</v>
      </c>
      <c r="D2129" s="7" t="s">
        <v>196</v>
      </c>
      <c r="E2129" t="s">
        <v>1</v>
      </c>
      <c r="F2129">
        <v>406.48</v>
      </c>
      <c r="G2129">
        <v>406.48</v>
      </c>
      <c r="H2129">
        <v>400.37</v>
      </c>
      <c r="I2129">
        <v>406.45</v>
      </c>
      <c r="J2129">
        <v>411.11</v>
      </c>
      <c r="K2129">
        <v>415.07</v>
      </c>
      <c r="L2129">
        <v>419.57</v>
      </c>
      <c r="M2129">
        <v>424.93</v>
      </c>
      <c r="N2129">
        <v>430.66</v>
      </c>
      <c r="O2129">
        <v>437.02</v>
      </c>
      <c r="P2129">
        <v>444.19</v>
      </c>
      <c r="Q2129">
        <v>452.11</v>
      </c>
      <c r="R2129">
        <v>460.19</v>
      </c>
      <c r="S2129">
        <v>470.71</v>
      </c>
      <c r="T2129">
        <v>481.52</v>
      </c>
      <c r="U2129">
        <v>492.72</v>
      </c>
      <c r="V2129">
        <v>505.3</v>
      </c>
      <c r="W2129">
        <v>517.82000000000005</v>
      </c>
      <c r="X2129">
        <v>530.85</v>
      </c>
      <c r="Y2129">
        <v>544.45000000000005</v>
      </c>
      <c r="Z2129">
        <v>557.66999999999996</v>
      </c>
      <c r="AA2129">
        <v>571.69000000000005</v>
      </c>
      <c r="AB2129">
        <v>585.66</v>
      </c>
      <c r="AC2129">
        <v>601.4</v>
      </c>
      <c r="AD2129">
        <v>616.28</v>
      </c>
      <c r="AE2129">
        <v>631.24</v>
      </c>
      <c r="AF2129">
        <v>646.59</v>
      </c>
      <c r="AG2129">
        <v>662.29</v>
      </c>
      <c r="AH2129">
        <v>677.71</v>
      </c>
      <c r="AI2129">
        <v>683.29</v>
      </c>
      <c r="AJ2129">
        <v>686.99</v>
      </c>
      <c r="AK2129">
        <v>690.23</v>
      </c>
    </row>
    <row r="2130" spans="1:37" x14ac:dyDescent="0.3">
      <c r="A2130" s="86" t="str">
        <f t="shared" si="33"/>
        <v>SDGbaseTra_RurAS_UacombiQFSXflab-p</v>
      </c>
      <c r="B2130" s="2" t="s">
        <v>222</v>
      </c>
      <c r="C2130" s="4" t="s">
        <v>234</v>
      </c>
      <c r="D2130" s="7" t="s">
        <v>198</v>
      </c>
      <c r="E2130" t="s">
        <v>199</v>
      </c>
      <c r="F2130">
        <v>3154.55</v>
      </c>
      <c r="G2130">
        <v>2950.13</v>
      </c>
      <c r="H2130">
        <v>3076.37</v>
      </c>
      <c r="I2130">
        <v>3180.83</v>
      </c>
      <c r="J2130">
        <v>3267.44</v>
      </c>
      <c r="K2130">
        <v>3340.73</v>
      </c>
      <c r="L2130">
        <v>3411.98</v>
      </c>
      <c r="M2130">
        <v>3484.61</v>
      </c>
      <c r="N2130">
        <v>3561.39</v>
      </c>
      <c r="O2130">
        <v>3645.96</v>
      </c>
      <c r="P2130">
        <v>3738.85</v>
      </c>
      <c r="Q2130">
        <v>3836.08</v>
      </c>
      <c r="R2130">
        <v>3953.47</v>
      </c>
      <c r="S2130">
        <v>4085.63</v>
      </c>
      <c r="T2130">
        <v>4228.34</v>
      </c>
      <c r="U2130">
        <v>4384.1499999999996</v>
      </c>
      <c r="V2130">
        <v>4546.51</v>
      </c>
      <c r="W2130">
        <v>4712.46</v>
      </c>
      <c r="X2130">
        <v>4875.76</v>
      </c>
      <c r="Y2130">
        <v>5041.09</v>
      </c>
      <c r="Z2130">
        <v>5200.07</v>
      </c>
      <c r="AA2130">
        <v>5350.83</v>
      </c>
      <c r="AB2130">
        <v>5508.35</v>
      </c>
      <c r="AC2130">
        <v>5667.05</v>
      </c>
      <c r="AD2130">
        <v>5829.74</v>
      </c>
      <c r="AE2130">
        <v>5999.27</v>
      </c>
      <c r="AF2130">
        <v>6177.05</v>
      </c>
      <c r="AG2130">
        <v>6360.25</v>
      </c>
      <c r="AH2130">
        <v>6507.71</v>
      </c>
      <c r="AI2130">
        <v>6638.18</v>
      </c>
      <c r="AJ2130">
        <v>6765.44</v>
      </c>
      <c r="AK2130">
        <v>6866.02</v>
      </c>
    </row>
    <row r="2131" spans="1:37" x14ac:dyDescent="0.3">
      <c r="A2131" s="86" t="str">
        <f t="shared" si="33"/>
        <v>SDGbaseTra_RurAS_UacombiQFSXflab-m</v>
      </c>
      <c r="B2131" s="2" t="s">
        <v>222</v>
      </c>
      <c r="C2131" s="4" t="s">
        <v>234</v>
      </c>
      <c r="D2131" s="7" t="s">
        <v>198</v>
      </c>
      <c r="E2131" t="s">
        <v>200</v>
      </c>
      <c r="F2131">
        <v>5235.99</v>
      </c>
      <c r="G2131">
        <v>4902.93</v>
      </c>
      <c r="H2131">
        <v>5117.6000000000004</v>
      </c>
      <c r="I2131">
        <v>5292.43</v>
      </c>
      <c r="J2131">
        <v>5436.5</v>
      </c>
      <c r="K2131">
        <v>5557.81</v>
      </c>
      <c r="L2131">
        <v>5676.77</v>
      </c>
      <c r="M2131">
        <v>5800.68</v>
      </c>
      <c r="N2131">
        <v>5932.83</v>
      </c>
      <c r="O2131">
        <v>6071.62</v>
      </c>
      <c r="P2131">
        <v>6226.55</v>
      </c>
      <c r="Q2131">
        <v>6389.55</v>
      </c>
      <c r="R2131">
        <v>6582.97</v>
      </c>
      <c r="S2131">
        <v>6804.35</v>
      </c>
      <c r="T2131">
        <v>7046.07</v>
      </c>
      <c r="U2131">
        <v>7312.87</v>
      </c>
      <c r="V2131">
        <v>7596.56</v>
      </c>
      <c r="W2131">
        <v>7887.78</v>
      </c>
      <c r="X2131">
        <v>8167.05</v>
      </c>
      <c r="Y2131">
        <v>8449.06</v>
      </c>
      <c r="Z2131">
        <v>8715.5400000000009</v>
      </c>
      <c r="AA2131">
        <v>8964.85</v>
      </c>
      <c r="AB2131">
        <v>9216.7099999999991</v>
      </c>
      <c r="AC2131">
        <v>9469.61</v>
      </c>
      <c r="AD2131">
        <v>9732.2800000000007</v>
      </c>
      <c r="AE2131">
        <v>10009.629999999999</v>
      </c>
      <c r="AF2131">
        <v>10303.120000000001</v>
      </c>
      <c r="AG2131">
        <v>10599.14</v>
      </c>
      <c r="AH2131">
        <v>10814.88</v>
      </c>
      <c r="AI2131">
        <v>10990.68</v>
      </c>
      <c r="AJ2131">
        <v>11157.14</v>
      </c>
      <c r="AK2131">
        <v>11280.42</v>
      </c>
    </row>
    <row r="2132" spans="1:37" x14ac:dyDescent="0.3">
      <c r="A2132" s="86" t="str">
        <f t="shared" si="33"/>
        <v>SDGbaseTra_RurAS_UacombiQFSXflab-s</v>
      </c>
      <c r="B2132" s="2" t="s">
        <v>222</v>
      </c>
      <c r="C2132" s="4" t="s">
        <v>234</v>
      </c>
      <c r="D2132" s="7" t="s">
        <v>198</v>
      </c>
      <c r="E2132" t="s">
        <v>201</v>
      </c>
      <c r="F2132">
        <v>4708.9399999999996</v>
      </c>
      <c r="G2132">
        <v>4371.18</v>
      </c>
      <c r="H2132">
        <v>4549.6899999999996</v>
      </c>
      <c r="I2132">
        <v>4708.24</v>
      </c>
      <c r="J2132">
        <v>4842.6000000000004</v>
      </c>
      <c r="K2132">
        <v>4962.83</v>
      </c>
      <c r="L2132">
        <v>5079.51</v>
      </c>
      <c r="M2132">
        <v>5197.8900000000003</v>
      </c>
      <c r="N2132">
        <v>5319.76</v>
      </c>
      <c r="O2132">
        <v>5434.75</v>
      </c>
      <c r="P2132">
        <v>5564.5</v>
      </c>
      <c r="Q2132">
        <v>5703.19</v>
      </c>
      <c r="R2132">
        <v>5865.7</v>
      </c>
      <c r="S2132">
        <v>6049.04</v>
      </c>
      <c r="T2132">
        <v>6249.08</v>
      </c>
      <c r="U2132">
        <v>6468.66</v>
      </c>
      <c r="V2132">
        <v>6703.6</v>
      </c>
      <c r="W2132">
        <v>6947.69</v>
      </c>
      <c r="X2132">
        <v>7187.31</v>
      </c>
      <c r="Y2132">
        <v>7430.72</v>
      </c>
      <c r="Z2132">
        <v>7665.06</v>
      </c>
      <c r="AA2132">
        <v>7889.18</v>
      </c>
      <c r="AB2132">
        <v>8107.6</v>
      </c>
      <c r="AC2132">
        <v>8325.86</v>
      </c>
      <c r="AD2132">
        <v>8551.9500000000007</v>
      </c>
      <c r="AE2132">
        <v>8789.5400000000009</v>
      </c>
      <c r="AF2132">
        <v>9039.8799999999992</v>
      </c>
      <c r="AG2132">
        <v>9295.26</v>
      </c>
      <c r="AH2132">
        <v>9500.81</v>
      </c>
      <c r="AI2132">
        <v>9678.3799999999992</v>
      </c>
      <c r="AJ2132">
        <v>9846.35</v>
      </c>
      <c r="AK2132">
        <v>9984.34</v>
      </c>
    </row>
    <row r="2133" spans="1:37" x14ac:dyDescent="0.3">
      <c r="A2133" s="86" t="str">
        <f t="shared" si="33"/>
        <v>SDGbaseTra_RurAS_UacombiQFSXflab-t</v>
      </c>
      <c r="B2133" s="2" t="s">
        <v>222</v>
      </c>
      <c r="C2133" s="4" t="s">
        <v>234</v>
      </c>
      <c r="D2133" s="7" t="s">
        <v>198</v>
      </c>
      <c r="E2133" t="s">
        <v>202</v>
      </c>
      <c r="F2133">
        <v>3319.1</v>
      </c>
      <c r="G2133">
        <v>3045.89</v>
      </c>
      <c r="H2133">
        <v>3146.44</v>
      </c>
      <c r="I2133">
        <v>3238.17</v>
      </c>
      <c r="J2133">
        <v>3316.39</v>
      </c>
      <c r="K2133">
        <v>3389.68</v>
      </c>
      <c r="L2133">
        <v>3463.41</v>
      </c>
      <c r="M2133">
        <v>3539.95</v>
      </c>
      <c r="N2133">
        <v>3619.76</v>
      </c>
      <c r="O2133">
        <v>3693.09</v>
      </c>
      <c r="P2133">
        <v>3777.46</v>
      </c>
      <c r="Q2133">
        <v>3869.48</v>
      </c>
      <c r="R2133">
        <v>3981.79</v>
      </c>
      <c r="S2133">
        <v>4108.6000000000004</v>
      </c>
      <c r="T2133">
        <v>4246.8100000000004</v>
      </c>
      <c r="U2133">
        <v>4397.88</v>
      </c>
      <c r="V2133">
        <v>4558.33</v>
      </c>
      <c r="W2133">
        <v>4725.6400000000003</v>
      </c>
      <c r="X2133">
        <v>4894.75</v>
      </c>
      <c r="Y2133">
        <v>5065.4799999999996</v>
      </c>
      <c r="Z2133">
        <v>5232.3900000000003</v>
      </c>
      <c r="AA2133">
        <v>5394.03</v>
      </c>
      <c r="AB2133">
        <v>5552.34</v>
      </c>
      <c r="AC2133">
        <v>5709.36</v>
      </c>
      <c r="AD2133">
        <v>5870.13</v>
      </c>
      <c r="AE2133">
        <v>6037.46</v>
      </c>
      <c r="AF2133">
        <v>6212.29</v>
      </c>
      <c r="AG2133">
        <v>6391.22</v>
      </c>
      <c r="AH2133">
        <v>6537.34</v>
      </c>
      <c r="AI2133">
        <v>6663.31</v>
      </c>
      <c r="AJ2133">
        <v>6780.76</v>
      </c>
      <c r="AK2133">
        <v>6877.36</v>
      </c>
    </row>
    <row r="2134" spans="1:37" x14ac:dyDescent="0.3">
      <c r="A2134" s="86" t="str">
        <f t="shared" si="33"/>
        <v>SDGbaseTra_RurAS_UacombiQFSXfcap</v>
      </c>
      <c r="B2134" s="2" t="s">
        <v>222</v>
      </c>
      <c r="C2134" s="4" t="s">
        <v>234</v>
      </c>
      <c r="D2134" s="7" t="s">
        <v>198</v>
      </c>
      <c r="E2134" t="s">
        <v>203</v>
      </c>
      <c r="F2134">
        <v>3799.09</v>
      </c>
      <c r="G2134">
        <v>3955.03</v>
      </c>
      <c r="H2134">
        <v>4074.85</v>
      </c>
      <c r="I2134">
        <v>4062.75</v>
      </c>
      <c r="J2134">
        <v>4063.63</v>
      </c>
      <c r="K2134">
        <v>4089.23</v>
      </c>
      <c r="L2134">
        <v>4140.1899999999996</v>
      </c>
      <c r="M2134">
        <v>4194.26</v>
      </c>
      <c r="N2134">
        <v>4248.32</v>
      </c>
      <c r="O2134">
        <v>4283.67</v>
      </c>
      <c r="P2134">
        <v>4319.6899999999996</v>
      </c>
      <c r="Q2134">
        <v>4356.2</v>
      </c>
      <c r="R2134">
        <v>4537.79</v>
      </c>
      <c r="S2134">
        <v>4708.43</v>
      </c>
      <c r="T2134">
        <v>4887.13</v>
      </c>
      <c r="U2134">
        <v>5095.46</v>
      </c>
      <c r="V2134">
        <v>5288.81</v>
      </c>
      <c r="W2134">
        <v>5494.11</v>
      </c>
      <c r="X2134">
        <v>5711.05</v>
      </c>
      <c r="Y2134">
        <v>5913.23</v>
      </c>
      <c r="Z2134">
        <v>6115.82</v>
      </c>
      <c r="AA2134">
        <v>6323.14</v>
      </c>
      <c r="AB2134">
        <v>6534.88</v>
      </c>
      <c r="AC2134">
        <v>6734.15</v>
      </c>
      <c r="AD2134">
        <v>6939.58</v>
      </c>
      <c r="AE2134">
        <v>7153.02</v>
      </c>
      <c r="AF2134">
        <v>7375.39</v>
      </c>
      <c r="AG2134">
        <v>7584.25</v>
      </c>
      <c r="AH2134">
        <v>7462.1</v>
      </c>
      <c r="AI2134">
        <v>7350.24</v>
      </c>
      <c r="AJ2134">
        <v>7267.93</v>
      </c>
      <c r="AK2134">
        <v>7185.4</v>
      </c>
    </row>
    <row r="2135" spans="1:37" x14ac:dyDescent="0.3">
      <c r="A2135" s="86" t="str">
        <f t="shared" si="33"/>
        <v>SDGbaseTra_RurAS_UacombiQFSXfegy</v>
      </c>
      <c r="B2135" s="2" t="s">
        <v>222</v>
      </c>
      <c r="C2135" s="4" t="s">
        <v>234</v>
      </c>
      <c r="D2135" s="7" t="s">
        <v>198</v>
      </c>
      <c r="E2135" t="s">
        <v>204</v>
      </c>
      <c r="F2135">
        <v>200.18</v>
      </c>
      <c r="G2135">
        <v>216.05</v>
      </c>
      <c r="H2135">
        <v>219.02</v>
      </c>
      <c r="I2135">
        <v>223.16</v>
      </c>
      <c r="J2135">
        <v>226.71</v>
      </c>
      <c r="K2135">
        <v>236.37</v>
      </c>
      <c r="L2135">
        <v>247.11</v>
      </c>
      <c r="M2135">
        <v>249.3</v>
      </c>
      <c r="N2135">
        <v>247.67</v>
      </c>
      <c r="O2135">
        <v>248.82</v>
      </c>
      <c r="P2135">
        <v>256.07</v>
      </c>
      <c r="Q2135">
        <v>264.55</v>
      </c>
      <c r="R2135">
        <v>281.11</v>
      </c>
      <c r="S2135">
        <v>294.27</v>
      </c>
      <c r="T2135">
        <v>305.77999999999997</v>
      </c>
      <c r="U2135">
        <v>317.68</v>
      </c>
      <c r="V2135">
        <v>317.98</v>
      </c>
      <c r="W2135">
        <v>324.74</v>
      </c>
      <c r="X2135">
        <v>343.91</v>
      </c>
      <c r="Y2135">
        <v>364.69</v>
      </c>
      <c r="Z2135">
        <v>385.43</v>
      </c>
      <c r="AA2135">
        <v>405.53</v>
      </c>
      <c r="AB2135">
        <v>426.93</v>
      </c>
      <c r="AC2135">
        <v>448.45</v>
      </c>
      <c r="AD2135">
        <v>470.11</v>
      </c>
      <c r="AE2135">
        <v>491.94</v>
      </c>
      <c r="AF2135">
        <v>513.92999999999995</v>
      </c>
      <c r="AG2135">
        <v>612.08000000000004</v>
      </c>
      <c r="AH2135">
        <v>710.47</v>
      </c>
      <c r="AI2135">
        <v>808.45</v>
      </c>
      <c r="AJ2135">
        <v>906.55</v>
      </c>
      <c r="AK2135">
        <v>970.28</v>
      </c>
    </row>
    <row r="2136" spans="1:37" x14ac:dyDescent="0.3">
      <c r="A2136" s="86" t="str">
        <f t="shared" si="33"/>
        <v>SDGbaseTra_RurAS_UacombiQFSXfland</v>
      </c>
      <c r="B2136" s="2" t="s">
        <v>222</v>
      </c>
      <c r="C2136" s="4" t="s">
        <v>234</v>
      </c>
      <c r="D2136" s="7" t="s">
        <v>198</v>
      </c>
      <c r="E2136" t="s">
        <v>205</v>
      </c>
      <c r="F2136">
        <v>17.03</v>
      </c>
      <c r="G2136">
        <v>17.2</v>
      </c>
      <c r="H2136">
        <v>17.37</v>
      </c>
      <c r="I2136">
        <v>17.54</v>
      </c>
      <c r="J2136">
        <v>17.72</v>
      </c>
      <c r="K2136">
        <v>17.899999999999999</v>
      </c>
      <c r="L2136">
        <v>18.07</v>
      </c>
      <c r="M2136">
        <v>18.260000000000002</v>
      </c>
      <c r="N2136">
        <v>18.440000000000001</v>
      </c>
      <c r="O2136">
        <v>18.62</v>
      </c>
      <c r="P2136">
        <v>18.809999999999999</v>
      </c>
      <c r="Q2136">
        <v>19</v>
      </c>
      <c r="R2136">
        <v>19.190000000000001</v>
      </c>
      <c r="S2136">
        <v>19.38</v>
      </c>
      <c r="T2136">
        <v>19.57</v>
      </c>
      <c r="U2136">
        <v>19.77</v>
      </c>
      <c r="V2136">
        <v>19.97</v>
      </c>
      <c r="W2136">
        <v>20.170000000000002</v>
      </c>
      <c r="X2136">
        <v>20.37</v>
      </c>
      <c r="Y2136">
        <v>20.57</v>
      </c>
      <c r="Z2136">
        <v>20.78</v>
      </c>
      <c r="AA2136">
        <v>20.98</v>
      </c>
      <c r="AB2136">
        <v>21.19</v>
      </c>
      <c r="AC2136">
        <v>21.41</v>
      </c>
      <c r="AD2136">
        <v>21.62</v>
      </c>
      <c r="AE2136">
        <v>21.84</v>
      </c>
      <c r="AF2136">
        <v>22.05</v>
      </c>
      <c r="AG2136">
        <v>22.28</v>
      </c>
      <c r="AH2136">
        <v>22.5</v>
      </c>
      <c r="AI2136">
        <v>22.72</v>
      </c>
      <c r="AJ2136">
        <v>22.95</v>
      </c>
      <c r="AK2136">
        <v>23.18</v>
      </c>
    </row>
    <row r="2137" spans="1:37" x14ac:dyDescent="0.3">
      <c r="A2137" s="86" t="str">
        <f t="shared" si="33"/>
        <v>SDGbaseTra_RurAS_UacombiP_ActivePoptotal</v>
      </c>
      <c r="B2137" s="2" t="s">
        <v>222</v>
      </c>
      <c r="C2137" s="4" t="s">
        <v>234</v>
      </c>
      <c r="D2137" s="7" t="s">
        <v>207</v>
      </c>
      <c r="E2137" t="s">
        <v>1</v>
      </c>
      <c r="G2137">
        <v>24292.9</v>
      </c>
      <c r="H2137">
        <v>24642.6</v>
      </c>
      <c r="I2137">
        <v>24992.2</v>
      </c>
      <c r="J2137">
        <v>25341.9</v>
      </c>
      <c r="K2137">
        <v>25691.599999999999</v>
      </c>
      <c r="L2137">
        <v>26041.200000000001</v>
      </c>
      <c r="M2137">
        <v>26390.6</v>
      </c>
      <c r="N2137">
        <v>26740</v>
      </c>
      <c r="O2137">
        <v>27089.3</v>
      </c>
      <c r="P2137">
        <v>27438.7</v>
      </c>
      <c r="Q2137">
        <v>27788.1</v>
      </c>
      <c r="R2137">
        <v>28086.2</v>
      </c>
      <c r="S2137">
        <v>28384.400000000001</v>
      </c>
      <c r="T2137">
        <v>28682.5</v>
      </c>
      <c r="U2137">
        <v>28980.7</v>
      </c>
      <c r="V2137">
        <v>29278.799999999999</v>
      </c>
      <c r="W2137">
        <v>29514.3</v>
      </c>
      <c r="X2137">
        <v>29749.7</v>
      </c>
      <c r="Y2137">
        <v>29985.200000000001</v>
      </c>
      <c r="Z2137">
        <v>30220.7</v>
      </c>
      <c r="AA2137">
        <v>30456.1</v>
      </c>
      <c r="AB2137">
        <v>30638.2</v>
      </c>
      <c r="AC2137">
        <v>30820.3</v>
      </c>
      <c r="AD2137">
        <v>31002.3</v>
      </c>
      <c r="AE2137">
        <v>31184.400000000001</v>
      </c>
      <c r="AF2137">
        <v>31366.5</v>
      </c>
      <c r="AG2137">
        <v>31469.200000000001</v>
      </c>
      <c r="AH2137">
        <v>31571.9</v>
      </c>
      <c r="AI2137">
        <v>31674.6</v>
      </c>
      <c r="AJ2137">
        <v>31777.4</v>
      </c>
      <c r="AK2137">
        <v>31880.1</v>
      </c>
    </row>
    <row r="2138" spans="1:37" x14ac:dyDescent="0.3">
      <c r="A2138" s="86" t="str">
        <f t="shared" si="33"/>
        <v>SDGbaseTra_RurAS_UacombiP_WAgePoptotal</v>
      </c>
      <c r="B2138" s="2" t="s">
        <v>222</v>
      </c>
      <c r="C2138" s="4" t="s">
        <v>234</v>
      </c>
      <c r="D2138" s="7" t="s">
        <v>208</v>
      </c>
      <c r="E2138" t="s">
        <v>1</v>
      </c>
      <c r="G2138">
        <v>38959.5</v>
      </c>
      <c r="H2138">
        <v>39520.300000000003</v>
      </c>
      <c r="I2138">
        <v>40081.1</v>
      </c>
      <c r="J2138">
        <v>40641.9</v>
      </c>
      <c r="K2138">
        <v>41202.699999999997</v>
      </c>
      <c r="L2138">
        <v>41763.4</v>
      </c>
      <c r="M2138">
        <v>42323.7</v>
      </c>
      <c r="N2138">
        <v>42884</v>
      </c>
      <c r="O2138">
        <v>43444.3</v>
      </c>
      <c r="P2138">
        <v>44004.6</v>
      </c>
      <c r="Q2138">
        <v>44564.9</v>
      </c>
      <c r="R2138">
        <v>45043.1</v>
      </c>
      <c r="S2138">
        <v>45521.2</v>
      </c>
      <c r="T2138">
        <v>45999.4</v>
      </c>
      <c r="U2138">
        <v>46477.5</v>
      </c>
      <c r="V2138">
        <v>46955.7</v>
      </c>
      <c r="W2138">
        <v>47333.3</v>
      </c>
      <c r="X2138">
        <v>47710.9</v>
      </c>
      <c r="Y2138">
        <v>48088.6</v>
      </c>
      <c r="Z2138">
        <v>48466.2</v>
      </c>
      <c r="AA2138">
        <v>48843.8</v>
      </c>
      <c r="AB2138">
        <v>49135.8</v>
      </c>
      <c r="AC2138">
        <v>49427.8</v>
      </c>
      <c r="AD2138">
        <v>49719.8</v>
      </c>
      <c r="AE2138">
        <v>50011.8</v>
      </c>
      <c r="AF2138">
        <v>50303.8</v>
      </c>
      <c r="AG2138">
        <v>50468.5</v>
      </c>
      <c r="AH2138">
        <v>50633.3</v>
      </c>
      <c r="AI2138">
        <v>50798</v>
      </c>
      <c r="AJ2138">
        <v>50962.7</v>
      </c>
      <c r="AK2138">
        <v>51127.5</v>
      </c>
    </row>
    <row r="2139" spans="1:37" x14ac:dyDescent="0.3">
      <c r="A2139" s="86" t="str">
        <f t="shared" si="33"/>
        <v>SDGbaseTra_RurAS_UacombiC_BroadUnEmpRatetotal</v>
      </c>
      <c r="B2139" s="2" t="s">
        <v>222</v>
      </c>
      <c r="C2139" s="4" t="s">
        <v>234</v>
      </c>
      <c r="D2139" s="7" t="s">
        <v>209</v>
      </c>
      <c r="E2139" t="s">
        <v>1</v>
      </c>
      <c r="G2139">
        <v>0.37</v>
      </c>
      <c r="H2139">
        <v>0.36</v>
      </c>
      <c r="I2139">
        <v>0.34</v>
      </c>
      <c r="J2139">
        <v>0.33</v>
      </c>
      <c r="K2139">
        <v>0.33</v>
      </c>
      <c r="L2139">
        <v>0.32</v>
      </c>
      <c r="M2139">
        <v>0.32</v>
      </c>
      <c r="N2139">
        <v>0.31</v>
      </c>
      <c r="O2139">
        <v>0.3</v>
      </c>
      <c r="P2139">
        <v>0.3</v>
      </c>
      <c r="Q2139">
        <v>0.28999999999999998</v>
      </c>
      <c r="R2139">
        <v>0.27</v>
      </c>
      <c r="S2139">
        <v>0.26</v>
      </c>
      <c r="T2139">
        <v>0.24</v>
      </c>
      <c r="U2139">
        <v>0.22</v>
      </c>
      <c r="V2139">
        <v>0.2</v>
      </c>
      <c r="W2139">
        <v>0.18</v>
      </c>
      <c r="X2139">
        <v>0.16</v>
      </c>
      <c r="Y2139">
        <v>0.13</v>
      </c>
      <c r="Z2139">
        <v>0.11</v>
      </c>
      <c r="AA2139">
        <v>0.09</v>
      </c>
      <c r="AB2139">
        <v>7.0000000000000007E-2</v>
      </c>
      <c r="AC2139">
        <v>0.05</v>
      </c>
      <c r="AD2139">
        <v>0.03</v>
      </c>
      <c r="AE2139">
        <v>0.01</v>
      </c>
      <c r="AF2139">
        <v>-0.01</v>
      </c>
      <c r="AG2139">
        <v>-0.04</v>
      </c>
      <c r="AH2139">
        <v>-0.06</v>
      </c>
      <c r="AI2139">
        <v>-7.0000000000000007E-2</v>
      </c>
      <c r="AJ2139">
        <v>-0.09</v>
      </c>
      <c r="AK2139">
        <v>-0.1</v>
      </c>
    </row>
    <row r="2140" spans="1:37" s="44" customFormat="1" x14ac:dyDescent="0.3">
      <c r="A2140" s="86" t="str">
        <f t="shared" si="33"/>
        <v>SDGbaseTra_RurAS_UacombiC_LabForceParttotal</v>
      </c>
      <c r="B2140" s="42" t="s">
        <v>222</v>
      </c>
      <c r="C2140" s="43" t="s">
        <v>234</v>
      </c>
      <c r="D2140" s="79" t="s">
        <v>210</v>
      </c>
      <c r="E2140" s="44" t="s">
        <v>1</v>
      </c>
      <c r="G2140" s="44">
        <v>0.39</v>
      </c>
      <c r="H2140" s="44">
        <v>0.4</v>
      </c>
      <c r="I2140" s="44">
        <v>0.41</v>
      </c>
      <c r="J2140" s="44">
        <v>0.41</v>
      </c>
      <c r="K2140" s="44">
        <v>0.42</v>
      </c>
      <c r="L2140" s="44">
        <v>0.42</v>
      </c>
      <c r="M2140" s="44">
        <v>0.43</v>
      </c>
      <c r="N2140" s="44">
        <v>0.43</v>
      </c>
      <c r="O2140" s="44">
        <v>0.43</v>
      </c>
      <c r="P2140" s="44">
        <v>0.44</v>
      </c>
      <c r="Q2140" s="44">
        <v>0.44</v>
      </c>
      <c r="R2140" s="44">
        <v>0.45</v>
      </c>
      <c r="S2140" s="44">
        <v>0.46</v>
      </c>
      <c r="T2140" s="44">
        <v>0.47</v>
      </c>
      <c r="U2140" s="44">
        <v>0.49</v>
      </c>
      <c r="V2140" s="44">
        <v>0.5</v>
      </c>
      <c r="W2140" s="44">
        <v>0.51</v>
      </c>
      <c r="X2140" s="44">
        <v>0.53</v>
      </c>
      <c r="Y2140" s="44">
        <v>0.54</v>
      </c>
      <c r="Z2140" s="44">
        <v>0.55000000000000004</v>
      </c>
      <c r="AA2140" s="44">
        <v>0.56999999999999995</v>
      </c>
      <c r="AB2140" s="44">
        <v>0.57999999999999996</v>
      </c>
      <c r="AC2140" s="44">
        <v>0.59</v>
      </c>
      <c r="AD2140" s="44">
        <v>0.6</v>
      </c>
      <c r="AE2140" s="44">
        <v>0.62</v>
      </c>
      <c r="AF2140" s="44">
        <v>0.63</v>
      </c>
      <c r="AG2140" s="44">
        <v>0.65</v>
      </c>
      <c r="AH2140" s="44">
        <v>0.66</v>
      </c>
      <c r="AI2140" s="44">
        <v>0.67</v>
      </c>
      <c r="AJ2140" s="44">
        <v>0.68</v>
      </c>
      <c r="AK2140" s="44">
        <v>0.68</v>
      </c>
    </row>
    <row r="2141" spans="1:37" x14ac:dyDescent="0.3">
      <c r="A2141" s="86" t="str">
        <f t="shared" si="33"/>
        <v>SDGbaseTra_RurAS_UacombiQVAXaawhe</v>
      </c>
      <c r="B2141" s="2" t="s">
        <v>222</v>
      </c>
      <c r="C2141" s="4" t="s">
        <v>234</v>
      </c>
      <c r="D2141" s="7" t="s">
        <v>211</v>
      </c>
      <c r="E2141" t="s">
        <v>4</v>
      </c>
      <c r="F2141">
        <v>2.66</v>
      </c>
      <c r="G2141">
        <v>2.65</v>
      </c>
      <c r="H2141">
        <v>2.71</v>
      </c>
      <c r="I2141">
        <v>2.74</v>
      </c>
      <c r="J2141">
        <v>2.78</v>
      </c>
      <c r="K2141">
        <v>2.82</v>
      </c>
      <c r="L2141">
        <v>2.87</v>
      </c>
      <c r="M2141">
        <v>2.91</v>
      </c>
      <c r="N2141">
        <v>2.96</v>
      </c>
      <c r="O2141">
        <v>3.05</v>
      </c>
      <c r="P2141">
        <v>3.12</v>
      </c>
      <c r="Q2141">
        <v>3.17</v>
      </c>
      <c r="R2141">
        <v>3.25</v>
      </c>
      <c r="S2141">
        <v>3.31</v>
      </c>
      <c r="T2141">
        <v>3.37</v>
      </c>
      <c r="U2141">
        <v>3.44</v>
      </c>
      <c r="V2141">
        <v>3.5</v>
      </c>
      <c r="W2141">
        <v>3.55</v>
      </c>
      <c r="X2141">
        <v>3.61</v>
      </c>
      <c r="Y2141">
        <v>3.65</v>
      </c>
      <c r="Z2141">
        <v>3.69</v>
      </c>
      <c r="AA2141">
        <v>3.73</v>
      </c>
      <c r="AB2141">
        <v>3.78</v>
      </c>
      <c r="AC2141">
        <v>3.82</v>
      </c>
      <c r="AD2141">
        <v>3.87</v>
      </c>
      <c r="AE2141">
        <v>3.91</v>
      </c>
      <c r="AF2141">
        <v>3.96</v>
      </c>
      <c r="AG2141">
        <v>4</v>
      </c>
      <c r="AH2141">
        <v>4</v>
      </c>
      <c r="AI2141">
        <v>4.01</v>
      </c>
      <c r="AJ2141">
        <v>4.04</v>
      </c>
      <c r="AK2141">
        <v>4.0599999999999996</v>
      </c>
    </row>
    <row r="2142" spans="1:37" x14ac:dyDescent="0.3">
      <c r="A2142" s="86" t="str">
        <f t="shared" si="33"/>
        <v>SDGbaseTra_RurAS_UacombiQVAXaamai</v>
      </c>
      <c r="B2142" s="2" t="s">
        <v>222</v>
      </c>
      <c r="C2142" s="4" t="s">
        <v>234</v>
      </c>
      <c r="D2142" s="7" t="s">
        <v>211</v>
      </c>
      <c r="E2142" t="s">
        <v>5</v>
      </c>
      <c r="F2142">
        <v>11.93</v>
      </c>
      <c r="G2142">
        <v>11.82</v>
      </c>
      <c r="H2142">
        <v>12.14</v>
      </c>
      <c r="I2142">
        <v>12.34</v>
      </c>
      <c r="J2142">
        <v>12.53</v>
      </c>
      <c r="K2142">
        <v>12.74</v>
      </c>
      <c r="L2142">
        <v>12.98</v>
      </c>
      <c r="M2142">
        <v>13.2</v>
      </c>
      <c r="N2142">
        <v>13.45</v>
      </c>
      <c r="O2142">
        <v>13.94</v>
      </c>
      <c r="P2142">
        <v>14.29</v>
      </c>
      <c r="Q2142">
        <v>14.57</v>
      </c>
      <c r="R2142">
        <v>14.92</v>
      </c>
      <c r="S2142">
        <v>15.21</v>
      </c>
      <c r="T2142">
        <v>15.49</v>
      </c>
      <c r="U2142">
        <v>15.79</v>
      </c>
      <c r="V2142">
        <v>16.03</v>
      </c>
      <c r="W2142">
        <v>16.25</v>
      </c>
      <c r="X2142">
        <v>16.47</v>
      </c>
      <c r="Y2142">
        <v>16.649999999999999</v>
      </c>
      <c r="Z2142">
        <v>16.8</v>
      </c>
      <c r="AA2142">
        <v>16.920000000000002</v>
      </c>
      <c r="AB2142">
        <v>17.13</v>
      </c>
      <c r="AC2142">
        <v>17.309999999999999</v>
      </c>
      <c r="AD2142">
        <v>17.47</v>
      </c>
      <c r="AE2142">
        <v>17.63</v>
      </c>
      <c r="AF2142">
        <v>17.809999999999999</v>
      </c>
      <c r="AG2142">
        <v>17.89</v>
      </c>
      <c r="AH2142">
        <v>17.829999999999998</v>
      </c>
      <c r="AI2142">
        <v>17.850000000000001</v>
      </c>
      <c r="AJ2142">
        <v>17.96</v>
      </c>
      <c r="AK2142">
        <v>18.04</v>
      </c>
    </row>
    <row r="2143" spans="1:37" x14ac:dyDescent="0.3">
      <c r="A2143" s="86" t="str">
        <f t="shared" si="33"/>
        <v>SDGbaseTra_RurAS_UacombiQVAXaaoce</v>
      </c>
      <c r="B2143" s="2" t="s">
        <v>222</v>
      </c>
      <c r="C2143" s="4" t="s">
        <v>234</v>
      </c>
      <c r="D2143" s="7" t="s">
        <v>211</v>
      </c>
      <c r="E2143" t="s">
        <v>6</v>
      </c>
      <c r="F2143">
        <v>0.82</v>
      </c>
      <c r="G2143">
        <v>0.81</v>
      </c>
      <c r="H2143">
        <v>0.83</v>
      </c>
      <c r="I2143">
        <v>0.84</v>
      </c>
      <c r="J2143">
        <v>0.86</v>
      </c>
      <c r="K2143">
        <v>0.87</v>
      </c>
      <c r="L2143">
        <v>0.89</v>
      </c>
      <c r="M2143">
        <v>0.9</v>
      </c>
      <c r="N2143">
        <v>0.92</v>
      </c>
      <c r="O2143">
        <v>0.95</v>
      </c>
      <c r="P2143">
        <v>0.97</v>
      </c>
      <c r="Q2143">
        <v>1</v>
      </c>
      <c r="R2143">
        <v>1.02</v>
      </c>
      <c r="S2143">
        <v>1.04</v>
      </c>
      <c r="T2143">
        <v>1.07</v>
      </c>
      <c r="U2143">
        <v>1.0900000000000001</v>
      </c>
      <c r="V2143">
        <v>1.1100000000000001</v>
      </c>
      <c r="W2143">
        <v>1.1299999999999999</v>
      </c>
      <c r="X2143">
        <v>1.1499999999999999</v>
      </c>
      <c r="Y2143">
        <v>1.17</v>
      </c>
      <c r="Z2143">
        <v>1.18</v>
      </c>
      <c r="AA2143">
        <v>1.2</v>
      </c>
      <c r="AB2143">
        <v>1.22</v>
      </c>
      <c r="AC2143">
        <v>1.24</v>
      </c>
      <c r="AD2143">
        <v>1.26</v>
      </c>
      <c r="AE2143">
        <v>1.28</v>
      </c>
      <c r="AF2143">
        <v>1.3</v>
      </c>
      <c r="AG2143">
        <v>1.31</v>
      </c>
      <c r="AH2143">
        <v>1.32</v>
      </c>
      <c r="AI2143">
        <v>1.32</v>
      </c>
      <c r="AJ2143">
        <v>1.33</v>
      </c>
      <c r="AK2143">
        <v>1.33</v>
      </c>
    </row>
    <row r="2144" spans="1:37" x14ac:dyDescent="0.3">
      <c r="A2144" s="86" t="str">
        <f t="shared" si="33"/>
        <v>SDGbaseTra_RurAS_UacombiQVAXaaveg</v>
      </c>
      <c r="B2144" s="2" t="s">
        <v>222</v>
      </c>
      <c r="C2144" s="4" t="s">
        <v>234</v>
      </c>
      <c r="D2144" s="7" t="s">
        <v>211</v>
      </c>
      <c r="E2144" t="s">
        <v>7</v>
      </c>
      <c r="F2144">
        <v>6.73</v>
      </c>
      <c r="G2144">
        <v>6.44</v>
      </c>
      <c r="H2144">
        <v>6.57</v>
      </c>
      <c r="I2144">
        <v>6.67</v>
      </c>
      <c r="J2144">
        <v>6.76</v>
      </c>
      <c r="K2144">
        <v>6.84</v>
      </c>
      <c r="L2144">
        <v>6.93</v>
      </c>
      <c r="M2144">
        <v>7.01</v>
      </c>
      <c r="N2144">
        <v>7.1</v>
      </c>
      <c r="O2144">
        <v>7.27</v>
      </c>
      <c r="P2144">
        <v>7.38</v>
      </c>
      <c r="Q2144">
        <v>7.48</v>
      </c>
      <c r="R2144">
        <v>7.65</v>
      </c>
      <c r="S2144">
        <v>7.79</v>
      </c>
      <c r="T2144">
        <v>7.92</v>
      </c>
      <c r="U2144">
        <v>8.06</v>
      </c>
      <c r="V2144">
        <v>8.18</v>
      </c>
      <c r="W2144">
        <v>8.27</v>
      </c>
      <c r="X2144">
        <v>8.33</v>
      </c>
      <c r="Y2144">
        <v>8.39</v>
      </c>
      <c r="Z2144">
        <v>8.41</v>
      </c>
      <c r="AA2144">
        <v>8.39</v>
      </c>
      <c r="AB2144">
        <v>8.43</v>
      </c>
      <c r="AC2144">
        <v>8.48</v>
      </c>
      <c r="AD2144">
        <v>8.5399999999999991</v>
      </c>
      <c r="AE2144">
        <v>8.6199999999999992</v>
      </c>
      <c r="AF2144">
        <v>8.7200000000000006</v>
      </c>
      <c r="AG2144">
        <v>8.84</v>
      </c>
      <c r="AH2144">
        <v>8.93</v>
      </c>
      <c r="AI2144">
        <v>9.1199999999999992</v>
      </c>
      <c r="AJ2144">
        <v>9.3699999999999992</v>
      </c>
      <c r="AK2144">
        <v>9.5500000000000007</v>
      </c>
    </row>
    <row r="2145" spans="1:37" x14ac:dyDescent="0.3">
      <c r="A2145" s="86" t="str">
        <f t="shared" si="33"/>
        <v>SDGbaseTra_RurAS_UacombiQVAXaaofr</v>
      </c>
      <c r="B2145" s="2" t="s">
        <v>222</v>
      </c>
      <c r="C2145" s="4" t="s">
        <v>234</v>
      </c>
      <c r="D2145" s="7" t="s">
        <v>211</v>
      </c>
      <c r="E2145" t="s">
        <v>8</v>
      </c>
      <c r="F2145">
        <v>13</v>
      </c>
      <c r="G2145">
        <v>12.6</v>
      </c>
      <c r="H2145">
        <v>13.03</v>
      </c>
      <c r="I2145">
        <v>13.22</v>
      </c>
      <c r="J2145">
        <v>13.44</v>
      </c>
      <c r="K2145">
        <v>13.7</v>
      </c>
      <c r="L2145">
        <v>13.98</v>
      </c>
      <c r="M2145">
        <v>14.23</v>
      </c>
      <c r="N2145">
        <v>14.51</v>
      </c>
      <c r="O2145">
        <v>15.35</v>
      </c>
      <c r="P2145">
        <v>15.78</v>
      </c>
      <c r="Q2145">
        <v>16.09</v>
      </c>
      <c r="R2145">
        <v>16.53</v>
      </c>
      <c r="S2145">
        <v>16.940000000000001</v>
      </c>
      <c r="T2145">
        <v>17.350000000000001</v>
      </c>
      <c r="U2145">
        <v>17.79</v>
      </c>
      <c r="V2145">
        <v>18.190000000000001</v>
      </c>
      <c r="W2145">
        <v>18.53</v>
      </c>
      <c r="X2145">
        <v>18.79</v>
      </c>
      <c r="Y2145">
        <v>19.010000000000002</v>
      </c>
      <c r="Z2145">
        <v>19.14</v>
      </c>
      <c r="AA2145">
        <v>19.2</v>
      </c>
      <c r="AB2145">
        <v>19.45</v>
      </c>
      <c r="AC2145">
        <v>19.68</v>
      </c>
      <c r="AD2145">
        <v>19.91</v>
      </c>
      <c r="AE2145">
        <v>20.18</v>
      </c>
      <c r="AF2145">
        <v>20.49</v>
      </c>
      <c r="AG2145">
        <v>20.82</v>
      </c>
      <c r="AH2145">
        <v>21.04</v>
      </c>
      <c r="AI2145">
        <v>21.37</v>
      </c>
      <c r="AJ2145">
        <v>21.86</v>
      </c>
      <c r="AK2145">
        <v>22.15</v>
      </c>
    </row>
    <row r="2146" spans="1:37" x14ac:dyDescent="0.3">
      <c r="A2146" s="86" t="str">
        <f t="shared" si="33"/>
        <v>SDGbaseTra_RurAS_UacombiQVAXaagra</v>
      </c>
      <c r="B2146" s="2" t="s">
        <v>222</v>
      </c>
      <c r="C2146" s="4" t="s">
        <v>234</v>
      </c>
      <c r="D2146" s="7" t="s">
        <v>211</v>
      </c>
      <c r="E2146" t="s">
        <v>9</v>
      </c>
      <c r="F2146">
        <v>6.2</v>
      </c>
      <c r="G2146">
        <v>6.02</v>
      </c>
      <c r="H2146">
        <v>6.28</v>
      </c>
      <c r="I2146">
        <v>6.35</v>
      </c>
      <c r="J2146">
        <v>6.46</v>
      </c>
      <c r="K2146">
        <v>6.61</v>
      </c>
      <c r="L2146">
        <v>6.77</v>
      </c>
      <c r="M2146">
        <v>6.94</v>
      </c>
      <c r="N2146">
        <v>7.15</v>
      </c>
      <c r="O2146">
        <v>7.7</v>
      </c>
      <c r="P2146">
        <v>8.01</v>
      </c>
      <c r="Q2146">
        <v>8.25</v>
      </c>
      <c r="R2146">
        <v>8.5500000000000007</v>
      </c>
      <c r="S2146">
        <v>8.85</v>
      </c>
      <c r="T2146">
        <v>9.17</v>
      </c>
      <c r="U2146">
        <v>9.5299999999999994</v>
      </c>
      <c r="V2146">
        <v>9.84</v>
      </c>
      <c r="W2146">
        <v>10.17</v>
      </c>
      <c r="X2146">
        <v>10.53</v>
      </c>
      <c r="Y2146">
        <v>10.79</v>
      </c>
      <c r="Z2146">
        <v>11.05</v>
      </c>
      <c r="AA2146">
        <v>11.32</v>
      </c>
      <c r="AB2146">
        <v>11.78</v>
      </c>
      <c r="AC2146">
        <v>12.18</v>
      </c>
      <c r="AD2146">
        <v>12.54</v>
      </c>
      <c r="AE2146">
        <v>12.9</v>
      </c>
      <c r="AF2146">
        <v>13.27</v>
      </c>
      <c r="AG2146">
        <v>13.58</v>
      </c>
      <c r="AH2146">
        <v>13.69</v>
      </c>
      <c r="AI2146">
        <v>13.73</v>
      </c>
      <c r="AJ2146">
        <v>13.81</v>
      </c>
      <c r="AK2146">
        <v>13.79</v>
      </c>
    </row>
    <row r="2147" spans="1:37" x14ac:dyDescent="0.3">
      <c r="A2147" s="86" t="str">
        <f t="shared" si="33"/>
        <v>SDGbaseTra_RurAS_UacombiQVAXaaoil</v>
      </c>
      <c r="B2147" s="2" t="s">
        <v>222</v>
      </c>
      <c r="C2147" s="4" t="s">
        <v>234</v>
      </c>
      <c r="D2147" s="7" t="s">
        <v>211</v>
      </c>
      <c r="E2147" t="s">
        <v>10</v>
      </c>
      <c r="F2147">
        <v>5.45</v>
      </c>
      <c r="G2147">
        <v>5.35</v>
      </c>
      <c r="H2147">
        <v>5.47</v>
      </c>
      <c r="I2147">
        <v>5.55</v>
      </c>
      <c r="J2147">
        <v>5.63</v>
      </c>
      <c r="K2147">
        <v>5.72</v>
      </c>
      <c r="L2147">
        <v>5.82</v>
      </c>
      <c r="M2147">
        <v>5.92</v>
      </c>
      <c r="N2147">
        <v>6.03</v>
      </c>
      <c r="O2147">
        <v>6.19</v>
      </c>
      <c r="P2147">
        <v>6.32</v>
      </c>
      <c r="Q2147">
        <v>6.45</v>
      </c>
      <c r="R2147">
        <v>6.61</v>
      </c>
      <c r="S2147">
        <v>6.76</v>
      </c>
      <c r="T2147">
        <v>6.91</v>
      </c>
      <c r="U2147">
        <v>7.06</v>
      </c>
      <c r="V2147">
        <v>7.2</v>
      </c>
      <c r="W2147">
        <v>7.34</v>
      </c>
      <c r="X2147">
        <v>7.47</v>
      </c>
      <c r="Y2147">
        <v>7.6</v>
      </c>
      <c r="Z2147">
        <v>7.71</v>
      </c>
      <c r="AA2147">
        <v>7.82</v>
      </c>
      <c r="AB2147">
        <v>7.95</v>
      </c>
      <c r="AC2147">
        <v>8.08</v>
      </c>
      <c r="AD2147">
        <v>8.2100000000000009</v>
      </c>
      <c r="AE2147">
        <v>8.34</v>
      </c>
      <c r="AF2147">
        <v>8.4700000000000006</v>
      </c>
      <c r="AG2147">
        <v>8.6</v>
      </c>
      <c r="AH2147">
        <v>8.6199999999999992</v>
      </c>
      <c r="AI2147">
        <v>8.67</v>
      </c>
      <c r="AJ2147">
        <v>8.76</v>
      </c>
      <c r="AK2147">
        <v>8.82</v>
      </c>
    </row>
    <row r="2148" spans="1:37" x14ac:dyDescent="0.3">
      <c r="A2148" s="86" t="str">
        <f t="shared" si="33"/>
        <v>SDGbaseTra_RurAS_UacombiQVAXaatub</v>
      </c>
      <c r="B2148" s="2" t="s">
        <v>222</v>
      </c>
      <c r="C2148" s="4" t="s">
        <v>234</v>
      </c>
      <c r="D2148" s="7" t="s">
        <v>211</v>
      </c>
      <c r="E2148" t="s">
        <v>11</v>
      </c>
      <c r="F2148">
        <v>2.95</v>
      </c>
      <c r="G2148">
        <v>2.83</v>
      </c>
      <c r="H2148">
        <v>2.89</v>
      </c>
      <c r="I2148">
        <v>2.93</v>
      </c>
      <c r="J2148">
        <v>2.97</v>
      </c>
      <c r="K2148">
        <v>3</v>
      </c>
      <c r="L2148">
        <v>3.04</v>
      </c>
      <c r="M2148">
        <v>3.08</v>
      </c>
      <c r="N2148">
        <v>3.13</v>
      </c>
      <c r="O2148">
        <v>3.21</v>
      </c>
      <c r="P2148">
        <v>3.27</v>
      </c>
      <c r="Q2148">
        <v>3.31</v>
      </c>
      <c r="R2148">
        <v>3.4</v>
      </c>
      <c r="S2148">
        <v>3.47</v>
      </c>
      <c r="T2148">
        <v>3.53</v>
      </c>
      <c r="U2148">
        <v>3.6</v>
      </c>
      <c r="V2148">
        <v>3.66</v>
      </c>
      <c r="W2148">
        <v>3.7</v>
      </c>
      <c r="X2148">
        <v>3.73</v>
      </c>
      <c r="Y2148">
        <v>3.75</v>
      </c>
      <c r="Z2148">
        <v>3.76</v>
      </c>
      <c r="AA2148">
        <v>3.75</v>
      </c>
      <c r="AB2148">
        <v>3.76</v>
      </c>
      <c r="AC2148">
        <v>3.78</v>
      </c>
      <c r="AD2148">
        <v>3.81</v>
      </c>
      <c r="AE2148">
        <v>3.84</v>
      </c>
      <c r="AF2148">
        <v>3.89</v>
      </c>
      <c r="AG2148">
        <v>3.92</v>
      </c>
      <c r="AH2148">
        <v>3.93</v>
      </c>
      <c r="AI2148">
        <v>4</v>
      </c>
      <c r="AJ2148">
        <v>4.1100000000000003</v>
      </c>
      <c r="AK2148">
        <v>4.18</v>
      </c>
    </row>
    <row r="2149" spans="1:37" x14ac:dyDescent="0.3">
      <c r="A2149" s="86" t="str">
        <f t="shared" si="33"/>
        <v>SDGbaseTra_RurAS_UacombiQVAXaapul</v>
      </c>
      <c r="B2149" s="2" t="s">
        <v>222</v>
      </c>
      <c r="C2149" s="4" t="s">
        <v>234</v>
      </c>
      <c r="D2149" s="7" t="s">
        <v>211</v>
      </c>
      <c r="E2149" t="s">
        <v>12</v>
      </c>
      <c r="F2149">
        <v>0.52</v>
      </c>
      <c r="G2149">
        <v>0.52</v>
      </c>
      <c r="H2149">
        <v>0.53</v>
      </c>
      <c r="I2149">
        <v>0.53</v>
      </c>
      <c r="J2149">
        <v>0.54</v>
      </c>
      <c r="K2149">
        <v>0.55000000000000004</v>
      </c>
      <c r="L2149">
        <v>0.56000000000000005</v>
      </c>
      <c r="M2149">
        <v>0.56000000000000005</v>
      </c>
      <c r="N2149">
        <v>0.56999999999999995</v>
      </c>
      <c r="O2149">
        <v>0.57999999999999996</v>
      </c>
      <c r="P2149">
        <v>0.59</v>
      </c>
      <c r="Q2149">
        <v>0.6</v>
      </c>
      <c r="R2149">
        <v>0.61</v>
      </c>
      <c r="S2149">
        <v>0.62</v>
      </c>
      <c r="T2149">
        <v>0.63</v>
      </c>
      <c r="U2149">
        <v>0.64</v>
      </c>
      <c r="V2149">
        <v>0.65</v>
      </c>
      <c r="W2149">
        <v>0.66</v>
      </c>
      <c r="X2149">
        <v>0.67</v>
      </c>
      <c r="Y2149">
        <v>0.68</v>
      </c>
      <c r="Z2149">
        <v>0.68</v>
      </c>
      <c r="AA2149">
        <v>0.69</v>
      </c>
      <c r="AB2149">
        <v>0.69</v>
      </c>
      <c r="AC2149">
        <v>0.7</v>
      </c>
      <c r="AD2149">
        <v>0.71</v>
      </c>
      <c r="AE2149">
        <v>0.72</v>
      </c>
      <c r="AF2149">
        <v>0.72</v>
      </c>
      <c r="AG2149">
        <v>0.73</v>
      </c>
      <c r="AH2149">
        <v>0.74</v>
      </c>
      <c r="AI2149">
        <v>0.74</v>
      </c>
      <c r="AJ2149">
        <v>0.75</v>
      </c>
      <c r="AK2149">
        <v>0.76</v>
      </c>
    </row>
    <row r="2150" spans="1:37" x14ac:dyDescent="0.3">
      <c r="A2150" s="86" t="str">
        <f t="shared" si="33"/>
        <v>SDGbaseTra_RurAS_UacombiQVAXaasug</v>
      </c>
      <c r="B2150" s="2" t="s">
        <v>222</v>
      </c>
      <c r="C2150" s="4" t="s">
        <v>234</v>
      </c>
      <c r="D2150" s="7" t="s">
        <v>211</v>
      </c>
      <c r="E2150" t="s">
        <v>13</v>
      </c>
      <c r="F2150">
        <v>3.82</v>
      </c>
      <c r="G2150">
        <v>3.74</v>
      </c>
      <c r="H2150">
        <v>3.82</v>
      </c>
      <c r="I2150">
        <v>3.87</v>
      </c>
      <c r="J2150">
        <v>3.92</v>
      </c>
      <c r="K2150">
        <v>3.97</v>
      </c>
      <c r="L2150">
        <v>4.0199999999999996</v>
      </c>
      <c r="M2150">
        <v>4.07</v>
      </c>
      <c r="N2150">
        <v>4.12</v>
      </c>
      <c r="O2150">
        <v>4.25</v>
      </c>
      <c r="P2150">
        <v>4.32</v>
      </c>
      <c r="Q2150">
        <v>4.3600000000000003</v>
      </c>
      <c r="R2150">
        <v>4.45</v>
      </c>
      <c r="S2150">
        <v>4.5199999999999996</v>
      </c>
      <c r="T2150">
        <v>4.5999999999999996</v>
      </c>
      <c r="U2150">
        <v>4.67</v>
      </c>
      <c r="V2150">
        <v>4.7300000000000004</v>
      </c>
      <c r="W2150">
        <v>4.8</v>
      </c>
      <c r="X2150">
        <v>4.88</v>
      </c>
      <c r="Y2150">
        <v>4.93</v>
      </c>
      <c r="Z2150">
        <v>4.99</v>
      </c>
      <c r="AA2150">
        <v>5.05</v>
      </c>
      <c r="AB2150">
        <v>5.14</v>
      </c>
      <c r="AC2150">
        <v>5.21</v>
      </c>
      <c r="AD2150">
        <v>5.27</v>
      </c>
      <c r="AE2150">
        <v>5.32</v>
      </c>
      <c r="AF2150">
        <v>5.38</v>
      </c>
      <c r="AG2150">
        <v>5.45</v>
      </c>
      <c r="AH2150">
        <v>5.44</v>
      </c>
      <c r="AI2150">
        <v>5.44</v>
      </c>
      <c r="AJ2150">
        <v>5.46</v>
      </c>
      <c r="AK2150">
        <v>5.47</v>
      </c>
    </row>
    <row r="2151" spans="1:37" x14ac:dyDescent="0.3">
      <c r="A2151" s="86" t="str">
        <f t="shared" si="33"/>
        <v>SDGbaseTra_RurAS_UacombiQVAXaaoth</v>
      </c>
      <c r="B2151" s="2" t="s">
        <v>222</v>
      </c>
      <c r="C2151" s="4" t="s">
        <v>234</v>
      </c>
      <c r="D2151" s="7" t="s">
        <v>211</v>
      </c>
      <c r="E2151" t="s">
        <v>14</v>
      </c>
      <c r="F2151">
        <v>7.29</v>
      </c>
      <c r="G2151">
        <v>7.3</v>
      </c>
      <c r="H2151">
        <v>7.41</v>
      </c>
      <c r="I2151">
        <v>7.5</v>
      </c>
      <c r="J2151">
        <v>7.6</v>
      </c>
      <c r="K2151">
        <v>7.71</v>
      </c>
      <c r="L2151">
        <v>7.83</v>
      </c>
      <c r="M2151">
        <v>7.98</v>
      </c>
      <c r="N2151">
        <v>8.14</v>
      </c>
      <c r="O2151">
        <v>8.36</v>
      </c>
      <c r="P2151">
        <v>8.58</v>
      </c>
      <c r="Q2151">
        <v>8.8000000000000007</v>
      </c>
      <c r="R2151">
        <v>8.98</v>
      </c>
      <c r="S2151">
        <v>9.16</v>
      </c>
      <c r="T2151">
        <v>9.34</v>
      </c>
      <c r="U2151">
        <v>9.5299999999999994</v>
      </c>
      <c r="V2151">
        <v>9.7100000000000009</v>
      </c>
      <c r="W2151">
        <v>9.89</v>
      </c>
      <c r="X2151">
        <v>10.09</v>
      </c>
      <c r="Y2151">
        <v>10.27</v>
      </c>
      <c r="Z2151">
        <v>10.45</v>
      </c>
      <c r="AA2151">
        <v>10.63</v>
      </c>
      <c r="AB2151">
        <v>10.82</v>
      </c>
      <c r="AC2151">
        <v>11</v>
      </c>
      <c r="AD2151">
        <v>11.18</v>
      </c>
      <c r="AE2151">
        <v>11.37</v>
      </c>
      <c r="AF2151">
        <v>11.55</v>
      </c>
      <c r="AG2151">
        <v>11.74</v>
      </c>
      <c r="AH2151">
        <v>11.82</v>
      </c>
      <c r="AI2151">
        <v>11.9</v>
      </c>
      <c r="AJ2151">
        <v>11.98</v>
      </c>
      <c r="AK2151">
        <v>12.06</v>
      </c>
    </row>
    <row r="2152" spans="1:37" x14ac:dyDescent="0.3">
      <c r="A2152" s="86" t="str">
        <f t="shared" si="33"/>
        <v>SDGbaseTra_RurAS_UacombiQVAXalani</v>
      </c>
      <c r="B2152" s="2" t="s">
        <v>222</v>
      </c>
      <c r="C2152" s="4" t="s">
        <v>234</v>
      </c>
      <c r="D2152" s="7" t="s">
        <v>211</v>
      </c>
      <c r="E2152" t="s">
        <v>15</v>
      </c>
      <c r="F2152">
        <v>27.55</v>
      </c>
      <c r="G2152">
        <v>27.7</v>
      </c>
      <c r="H2152">
        <v>28.19</v>
      </c>
      <c r="I2152">
        <v>28.13</v>
      </c>
      <c r="J2152">
        <v>28.22</v>
      </c>
      <c r="K2152">
        <v>28.54</v>
      </c>
      <c r="L2152">
        <v>29.1</v>
      </c>
      <c r="M2152">
        <v>29.76</v>
      </c>
      <c r="N2152">
        <v>30.52</v>
      </c>
      <c r="O2152">
        <v>31.74</v>
      </c>
      <c r="P2152">
        <v>32.979999999999997</v>
      </c>
      <c r="Q2152">
        <v>34.04</v>
      </c>
      <c r="R2152">
        <v>35.700000000000003</v>
      </c>
      <c r="S2152">
        <v>37.21</v>
      </c>
      <c r="T2152">
        <v>38.770000000000003</v>
      </c>
      <c r="U2152">
        <v>40.54</v>
      </c>
      <c r="V2152">
        <v>42.15</v>
      </c>
      <c r="W2152">
        <v>43.8</v>
      </c>
      <c r="X2152">
        <v>45.55</v>
      </c>
      <c r="Y2152">
        <v>47.09</v>
      </c>
      <c r="Z2152">
        <v>48.54</v>
      </c>
      <c r="AA2152">
        <v>49.93</v>
      </c>
      <c r="AB2152">
        <v>51.52</v>
      </c>
      <c r="AC2152">
        <v>53.01</v>
      </c>
      <c r="AD2152">
        <v>54.5</v>
      </c>
      <c r="AE2152">
        <v>56.02</v>
      </c>
      <c r="AF2152">
        <v>57.63</v>
      </c>
      <c r="AG2152">
        <v>59.18</v>
      </c>
      <c r="AH2152">
        <v>58.82</v>
      </c>
      <c r="AI2152">
        <v>58.5</v>
      </c>
      <c r="AJ2152">
        <v>58.47</v>
      </c>
      <c r="AK2152">
        <v>58.39</v>
      </c>
    </row>
    <row r="2153" spans="1:37" x14ac:dyDescent="0.3">
      <c r="A2153" s="86" t="str">
        <f t="shared" si="33"/>
        <v>SDGbaseTra_RurAS_UacombiQVAXafore</v>
      </c>
      <c r="B2153" s="2" t="s">
        <v>222</v>
      </c>
      <c r="C2153" s="4" t="s">
        <v>234</v>
      </c>
      <c r="D2153" s="7" t="s">
        <v>211</v>
      </c>
      <c r="E2153" t="s">
        <v>16</v>
      </c>
      <c r="F2153">
        <v>6.49</v>
      </c>
      <c r="G2153">
        <v>6.17</v>
      </c>
      <c r="H2153">
        <v>6.35</v>
      </c>
      <c r="I2153">
        <v>6.47</v>
      </c>
      <c r="J2153">
        <v>6.55</v>
      </c>
      <c r="K2153">
        <v>6.64</v>
      </c>
      <c r="L2153">
        <v>6.75</v>
      </c>
      <c r="M2153">
        <v>6.84</v>
      </c>
      <c r="N2153">
        <v>6.98</v>
      </c>
      <c r="O2153">
        <v>7.23</v>
      </c>
      <c r="P2153">
        <v>7.41</v>
      </c>
      <c r="Q2153">
        <v>7.52</v>
      </c>
      <c r="R2153">
        <v>7.71</v>
      </c>
      <c r="S2153">
        <v>7.88</v>
      </c>
      <c r="T2153">
        <v>8.0500000000000007</v>
      </c>
      <c r="U2153">
        <v>8.2899999999999991</v>
      </c>
      <c r="V2153">
        <v>8.5</v>
      </c>
      <c r="W2153">
        <v>8.73</v>
      </c>
      <c r="X2153">
        <v>9.01</v>
      </c>
      <c r="Y2153">
        <v>9.1999999999999993</v>
      </c>
      <c r="Z2153">
        <v>9.3699999999999992</v>
      </c>
      <c r="AA2153">
        <v>9.5399999999999991</v>
      </c>
      <c r="AB2153">
        <v>9.75</v>
      </c>
      <c r="AC2153">
        <v>9.91</v>
      </c>
      <c r="AD2153">
        <v>10.08</v>
      </c>
      <c r="AE2153">
        <v>10.27</v>
      </c>
      <c r="AF2153">
        <v>10.5</v>
      </c>
      <c r="AG2153">
        <v>10.73</v>
      </c>
      <c r="AH2153">
        <v>10.77</v>
      </c>
      <c r="AI2153">
        <v>10.8</v>
      </c>
      <c r="AJ2153">
        <v>10.88</v>
      </c>
      <c r="AK2153">
        <v>10.91</v>
      </c>
    </row>
    <row r="2154" spans="1:37" x14ac:dyDescent="0.3">
      <c r="A2154" s="86" t="str">
        <f t="shared" si="33"/>
        <v>SDGbaseTra_RurAS_UacombiQVAXafish</v>
      </c>
      <c r="B2154" s="2" t="s">
        <v>222</v>
      </c>
      <c r="C2154" s="4" t="s">
        <v>234</v>
      </c>
      <c r="D2154" s="7" t="s">
        <v>211</v>
      </c>
      <c r="E2154" t="s">
        <v>17</v>
      </c>
      <c r="F2154">
        <v>7.37</v>
      </c>
      <c r="G2154">
        <v>7.41</v>
      </c>
      <c r="H2154">
        <v>7.69</v>
      </c>
      <c r="I2154">
        <v>7.75</v>
      </c>
      <c r="J2154">
        <v>7.81</v>
      </c>
      <c r="K2154">
        <v>7.93</v>
      </c>
      <c r="L2154">
        <v>8.09</v>
      </c>
      <c r="M2154">
        <v>8.27</v>
      </c>
      <c r="N2154">
        <v>8.48</v>
      </c>
      <c r="O2154">
        <v>8.86</v>
      </c>
      <c r="P2154">
        <v>9.1999999999999993</v>
      </c>
      <c r="Q2154">
        <v>9.51</v>
      </c>
      <c r="R2154">
        <v>9.99</v>
      </c>
      <c r="S2154">
        <v>10.42</v>
      </c>
      <c r="T2154">
        <v>10.88</v>
      </c>
      <c r="U2154">
        <v>11.4</v>
      </c>
      <c r="V2154">
        <v>11.87</v>
      </c>
      <c r="W2154">
        <v>12.37</v>
      </c>
      <c r="X2154">
        <v>12.93</v>
      </c>
      <c r="Y2154">
        <v>13.43</v>
      </c>
      <c r="Z2154">
        <v>13.93</v>
      </c>
      <c r="AA2154">
        <v>14.46</v>
      </c>
      <c r="AB2154">
        <v>15.08</v>
      </c>
      <c r="AC2154">
        <v>15.66</v>
      </c>
      <c r="AD2154">
        <v>16.23</v>
      </c>
      <c r="AE2154">
        <v>16.82</v>
      </c>
      <c r="AF2154">
        <v>17.420000000000002</v>
      </c>
      <c r="AG2154">
        <v>18.010000000000002</v>
      </c>
      <c r="AH2154">
        <v>17.940000000000001</v>
      </c>
      <c r="AI2154">
        <v>17.809999999999999</v>
      </c>
      <c r="AJ2154">
        <v>17.71</v>
      </c>
      <c r="AK2154">
        <v>17.59</v>
      </c>
    </row>
    <row r="2155" spans="1:37" x14ac:dyDescent="0.3">
      <c r="A2155" s="86" t="str">
        <f t="shared" si="33"/>
        <v>SDGbaseTra_RurAS_UacombiQVAXacoal</v>
      </c>
      <c r="B2155" s="2" t="s">
        <v>222</v>
      </c>
      <c r="C2155" s="4" t="s">
        <v>234</v>
      </c>
      <c r="D2155" s="7" t="s">
        <v>211</v>
      </c>
      <c r="E2155" t="s">
        <v>18</v>
      </c>
      <c r="F2155">
        <v>112.99</v>
      </c>
      <c r="G2155">
        <v>109.36</v>
      </c>
      <c r="H2155">
        <v>107.44</v>
      </c>
      <c r="I2155">
        <v>105.71</v>
      </c>
      <c r="J2155">
        <v>102.51</v>
      </c>
      <c r="K2155">
        <v>101.15</v>
      </c>
      <c r="L2155">
        <v>99.16</v>
      </c>
      <c r="M2155">
        <v>97.19</v>
      </c>
      <c r="N2155">
        <v>96.05</v>
      </c>
      <c r="O2155">
        <v>94.63</v>
      </c>
      <c r="P2155">
        <v>91.73</v>
      </c>
      <c r="Q2155">
        <v>86.88</v>
      </c>
      <c r="R2155">
        <v>83.68</v>
      </c>
      <c r="S2155">
        <v>83.65</v>
      </c>
      <c r="T2155">
        <v>82.74</v>
      </c>
      <c r="U2155">
        <v>82.29</v>
      </c>
      <c r="V2155">
        <v>81.41</v>
      </c>
      <c r="W2155">
        <v>81.150000000000006</v>
      </c>
      <c r="X2155">
        <v>79.05</v>
      </c>
      <c r="Y2155">
        <v>77.13</v>
      </c>
      <c r="Z2155">
        <v>75.209999999999994</v>
      </c>
      <c r="AA2155">
        <v>73.290000000000006</v>
      </c>
      <c r="AB2155">
        <v>69.069999999999993</v>
      </c>
      <c r="AC2155">
        <v>64.84</v>
      </c>
      <c r="AD2155">
        <v>60.62</v>
      </c>
      <c r="AE2155">
        <v>56.4</v>
      </c>
      <c r="AF2155">
        <v>52.18</v>
      </c>
      <c r="AG2155">
        <v>44.46</v>
      </c>
      <c r="AH2155">
        <v>36.75</v>
      </c>
      <c r="AI2155">
        <v>29.03</v>
      </c>
      <c r="AJ2155">
        <v>21.31</v>
      </c>
      <c r="AK2155">
        <v>13.6</v>
      </c>
    </row>
    <row r="2156" spans="1:37" x14ac:dyDescent="0.3">
      <c r="A2156" s="86" t="str">
        <f t="shared" si="33"/>
        <v>SDGbaseTra_RurAS_UacombiQVAXagold</v>
      </c>
      <c r="B2156" s="2" t="s">
        <v>222</v>
      </c>
      <c r="C2156" s="4" t="s">
        <v>234</v>
      </c>
      <c r="D2156" s="7" t="s">
        <v>211</v>
      </c>
      <c r="E2156" t="s">
        <v>19</v>
      </c>
      <c r="F2156">
        <v>61.14</v>
      </c>
      <c r="G2156">
        <v>61.08</v>
      </c>
      <c r="H2156">
        <v>60.95</v>
      </c>
      <c r="I2156">
        <v>60.89</v>
      </c>
      <c r="J2156">
        <v>60.83</v>
      </c>
      <c r="K2156">
        <v>60.77</v>
      </c>
      <c r="L2156">
        <v>60.7</v>
      </c>
      <c r="M2156">
        <v>60.64</v>
      </c>
      <c r="N2156">
        <v>60.58</v>
      </c>
      <c r="O2156">
        <v>60.52</v>
      </c>
      <c r="P2156">
        <v>60.46</v>
      </c>
      <c r="Q2156">
        <v>60.4</v>
      </c>
      <c r="R2156">
        <v>60.34</v>
      </c>
      <c r="S2156">
        <v>60.27</v>
      </c>
      <c r="T2156">
        <v>60.2</v>
      </c>
      <c r="U2156">
        <v>60.13</v>
      </c>
      <c r="V2156">
        <v>60.07</v>
      </c>
      <c r="W2156">
        <v>60.01</v>
      </c>
      <c r="X2156">
        <v>59.95</v>
      </c>
      <c r="Y2156">
        <v>59.89</v>
      </c>
      <c r="Z2156">
        <v>59.83</v>
      </c>
      <c r="AA2156">
        <v>59.77</v>
      </c>
      <c r="AB2156">
        <v>59.71</v>
      </c>
      <c r="AC2156">
        <v>59.65</v>
      </c>
      <c r="AD2156">
        <v>59.59</v>
      </c>
      <c r="AE2156">
        <v>59.53</v>
      </c>
      <c r="AF2156">
        <v>59.47</v>
      </c>
      <c r="AG2156">
        <v>59.41</v>
      </c>
      <c r="AH2156">
        <v>59.35</v>
      </c>
      <c r="AI2156">
        <v>59.29</v>
      </c>
      <c r="AJ2156">
        <v>59.22</v>
      </c>
      <c r="AK2156">
        <v>59.16</v>
      </c>
    </row>
    <row r="2157" spans="1:37" x14ac:dyDescent="0.3">
      <c r="A2157" s="86" t="str">
        <f t="shared" si="33"/>
        <v>SDGbaseTra_RurAS_UacombiQVAXangas</v>
      </c>
      <c r="B2157" s="2" t="s">
        <v>222</v>
      </c>
      <c r="C2157" s="4" t="s">
        <v>234</v>
      </c>
      <c r="D2157" s="7" t="s">
        <v>211</v>
      </c>
      <c r="E2157" t="s">
        <v>20</v>
      </c>
      <c r="F2157">
        <v>0.94</v>
      </c>
      <c r="G2157">
        <v>0.8</v>
      </c>
      <c r="H2157">
        <v>0.77</v>
      </c>
      <c r="I2157">
        <v>0.73</v>
      </c>
      <c r="J2157">
        <v>0.7</v>
      </c>
      <c r="K2157">
        <v>0.68</v>
      </c>
      <c r="L2157">
        <v>0.65</v>
      </c>
      <c r="M2157">
        <v>0.63</v>
      </c>
      <c r="N2157">
        <v>0.61</v>
      </c>
      <c r="O2157">
        <v>0.61</v>
      </c>
      <c r="P2157">
        <v>0.59</v>
      </c>
      <c r="Q2157">
        <v>0.56999999999999995</v>
      </c>
      <c r="R2157">
        <v>0.54</v>
      </c>
      <c r="S2157">
        <v>0.52</v>
      </c>
      <c r="T2157">
        <v>0.49</v>
      </c>
      <c r="U2157">
        <v>0.47</v>
      </c>
      <c r="V2157">
        <v>0.44</v>
      </c>
      <c r="W2157">
        <v>0.42</v>
      </c>
      <c r="X2157">
        <v>0.4</v>
      </c>
      <c r="Y2157">
        <v>0.38</v>
      </c>
      <c r="Z2157">
        <v>0.36</v>
      </c>
      <c r="AA2157">
        <v>0.34</v>
      </c>
      <c r="AB2157">
        <v>0.33</v>
      </c>
      <c r="AC2157">
        <v>0.31</v>
      </c>
      <c r="AD2157">
        <v>0.3</v>
      </c>
      <c r="AE2157">
        <v>0.28000000000000003</v>
      </c>
      <c r="AF2157">
        <v>0.27</v>
      </c>
      <c r="AG2157">
        <v>0.26</v>
      </c>
      <c r="AH2157">
        <v>0.25</v>
      </c>
      <c r="AI2157">
        <v>0.24</v>
      </c>
      <c r="AJ2157">
        <v>0.23</v>
      </c>
      <c r="AK2157">
        <v>0.22</v>
      </c>
    </row>
    <row r="2158" spans="1:37" x14ac:dyDescent="0.3">
      <c r="A2158" s="86" t="str">
        <f t="shared" si="33"/>
        <v>SDGbaseTra_RurAS_UacombiQVAXapgm</v>
      </c>
      <c r="B2158" s="2" t="s">
        <v>222</v>
      </c>
      <c r="C2158" s="4" t="s">
        <v>234</v>
      </c>
      <c r="D2158" s="7" t="s">
        <v>211</v>
      </c>
      <c r="E2158" t="s">
        <v>21</v>
      </c>
      <c r="F2158">
        <v>97.82</v>
      </c>
      <c r="G2158">
        <v>74.06</v>
      </c>
      <c r="H2158">
        <v>78.09</v>
      </c>
      <c r="I2158">
        <v>82.02</v>
      </c>
      <c r="J2158">
        <v>85.99</v>
      </c>
      <c r="K2158">
        <v>90.04</v>
      </c>
      <c r="L2158">
        <v>94.14</v>
      </c>
      <c r="M2158">
        <v>94.73</v>
      </c>
      <c r="N2158">
        <v>95.3</v>
      </c>
      <c r="O2158">
        <v>96.16</v>
      </c>
      <c r="P2158">
        <v>96.8</v>
      </c>
      <c r="Q2158">
        <v>97.36</v>
      </c>
      <c r="R2158">
        <v>99.43</v>
      </c>
      <c r="S2158">
        <v>101.55</v>
      </c>
      <c r="T2158">
        <v>103.7</v>
      </c>
      <c r="U2158">
        <v>105.89</v>
      </c>
      <c r="V2158">
        <v>108.18</v>
      </c>
      <c r="W2158">
        <v>110.41</v>
      </c>
      <c r="X2158">
        <v>112.33</v>
      </c>
      <c r="Y2158">
        <v>114.51</v>
      </c>
      <c r="Z2158">
        <v>116.48</v>
      </c>
      <c r="AA2158">
        <v>118.46</v>
      </c>
      <c r="AB2158">
        <v>141.21</v>
      </c>
      <c r="AC2158">
        <v>164.25</v>
      </c>
      <c r="AD2158">
        <v>187.5</v>
      </c>
      <c r="AE2158">
        <v>210.82</v>
      </c>
      <c r="AF2158">
        <v>234.18</v>
      </c>
      <c r="AG2158">
        <v>257.56</v>
      </c>
      <c r="AH2158">
        <v>280.42</v>
      </c>
      <c r="AI2158">
        <v>303.39</v>
      </c>
      <c r="AJ2158">
        <v>326.54000000000002</v>
      </c>
      <c r="AK2158">
        <v>349.61</v>
      </c>
    </row>
    <row r="2159" spans="1:37" x14ac:dyDescent="0.3">
      <c r="A2159" s="86" t="str">
        <f t="shared" si="33"/>
        <v>SDGbaseTra_RurAS_UacombiQVAXamore</v>
      </c>
      <c r="B2159" s="2" t="s">
        <v>222</v>
      </c>
      <c r="C2159" s="4" t="s">
        <v>234</v>
      </c>
      <c r="D2159" s="7" t="s">
        <v>211</v>
      </c>
      <c r="E2159" t="s">
        <v>22</v>
      </c>
      <c r="F2159">
        <v>78.23</v>
      </c>
      <c r="G2159">
        <v>72.83</v>
      </c>
      <c r="H2159">
        <v>76.319999999999993</v>
      </c>
      <c r="I2159">
        <v>78.040000000000006</v>
      </c>
      <c r="J2159">
        <v>79.94</v>
      </c>
      <c r="K2159">
        <v>82.02</v>
      </c>
      <c r="L2159">
        <v>84.41</v>
      </c>
      <c r="M2159">
        <v>87.23</v>
      </c>
      <c r="N2159">
        <v>90.32</v>
      </c>
      <c r="O2159">
        <v>96.63</v>
      </c>
      <c r="P2159">
        <v>101.42</v>
      </c>
      <c r="Q2159">
        <v>105.5</v>
      </c>
      <c r="R2159">
        <v>109.85</v>
      </c>
      <c r="S2159">
        <v>114.05</v>
      </c>
      <c r="T2159">
        <v>118.36</v>
      </c>
      <c r="U2159">
        <v>122.97</v>
      </c>
      <c r="V2159">
        <v>126.87</v>
      </c>
      <c r="W2159">
        <v>130.77000000000001</v>
      </c>
      <c r="X2159">
        <v>134.97</v>
      </c>
      <c r="Y2159">
        <v>137.77000000000001</v>
      </c>
      <c r="Z2159">
        <v>139.83000000000001</v>
      </c>
      <c r="AA2159">
        <v>141.38999999999999</v>
      </c>
      <c r="AB2159">
        <v>143.4</v>
      </c>
      <c r="AC2159">
        <v>144.69999999999999</v>
      </c>
      <c r="AD2159">
        <v>145.79</v>
      </c>
      <c r="AE2159">
        <v>146.91999999999999</v>
      </c>
      <c r="AF2159">
        <v>148.26</v>
      </c>
      <c r="AG2159">
        <v>148.54</v>
      </c>
      <c r="AH2159">
        <v>147.46</v>
      </c>
      <c r="AI2159">
        <v>146.54</v>
      </c>
      <c r="AJ2159">
        <v>146.91999999999999</v>
      </c>
      <c r="AK2159">
        <v>145.80000000000001</v>
      </c>
    </row>
    <row r="2160" spans="1:37" x14ac:dyDescent="0.3">
      <c r="A2160" s="86" t="str">
        <f t="shared" si="33"/>
        <v>SDGbaseTra_RurAS_UacombiQVAXamine</v>
      </c>
      <c r="B2160" s="2" t="s">
        <v>222</v>
      </c>
      <c r="C2160" s="4" t="s">
        <v>234</v>
      </c>
      <c r="D2160" s="7" t="s">
        <v>211</v>
      </c>
      <c r="E2160" t="s">
        <v>23</v>
      </c>
      <c r="F2160">
        <v>57.01</v>
      </c>
      <c r="G2160">
        <v>53.2</v>
      </c>
      <c r="H2160">
        <v>55.27</v>
      </c>
      <c r="I2160">
        <v>56.61</v>
      </c>
      <c r="J2160">
        <v>58.25</v>
      </c>
      <c r="K2160">
        <v>59.72</v>
      </c>
      <c r="L2160">
        <v>61.44</v>
      </c>
      <c r="M2160">
        <v>63.38</v>
      </c>
      <c r="N2160">
        <v>65.39</v>
      </c>
      <c r="O2160">
        <v>68.42</v>
      </c>
      <c r="P2160">
        <v>70.790000000000006</v>
      </c>
      <c r="Q2160">
        <v>72.959999999999994</v>
      </c>
      <c r="R2160">
        <v>75.47</v>
      </c>
      <c r="S2160">
        <v>78.069999999999993</v>
      </c>
      <c r="T2160">
        <v>80.83</v>
      </c>
      <c r="U2160">
        <v>83.83</v>
      </c>
      <c r="V2160">
        <v>86.61</v>
      </c>
      <c r="W2160">
        <v>89.68</v>
      </c>
      <c r="X2160">
        <v>93.19</v>
      </c>
      <c r="Y2160">
        <v>96.31</v>
      </c>
      <c r="Z2160">
        <v>99.43</v>
      </c>
      <c r="AA2160">
        <v>102.6</v>
      </c>
      <c r="AB2160">
        <v>105.88</v>
      </c>
      <c r="AC2160">
        <v>108.7</v>
      </c>
      <c r="AD2160">
        <v>111.53</v>
      </c>
      <c r="AE2160">
        <v>114.53</v>
      </c>
      <c r="AF2160">
        <v>117.72</v>
      </c>
      <c r="AG2160">
        <v>120.91</v>
      </c>
      <c r="AH2160">
        <v>120.78</v>
      </c>
      <c r="AI2160">
        <v>120.2</v>
      </c>
      <c r="AJ2160">
        <v>120.12</v>
      </c>
      <c r="AK2160">
        <v>119.71</v>
      </c>
    </row>
    <row r="2161" spans="1:37" x14ac:dyDescent="0.3">
      <c r="A2161" s="86" t="str">
        <f t="shared" si="33"/>
        <v>SDGbaseTra_RurAS_UacombiQVAXameat</v>
      </c>
      <c r="B2161" s="2" t="s">
        <v>222</v>
      </c>
      <c r="C2161" s="4" t="s">
        <v>234</v>
      </c>
      <c r="D2161" s="7" t="s">
        <v>211</v>
      </c>
      <c r="E2161" t="s">
        <v>24</v>
      </c>
      <c r="F2161">
        <v>14.3</v>
      </c>
      <c r="G2161">
        <v>14.33</v>
      </c>
      <c r="H2161">
        <v>14.66</v>
      </c>
      <c r="I2161">
        <v>14.71</v>
      </c>
      <c r="J2161">
        <v>14.81</v>
      </c>
      <c r="K2161">
        <v>14.97</v>
      </c>
      <c r="L2161">
        <v>15.24</v>
      </c>
      <c r="M2161">
        <v>15.54</v>
      </c>
      <c r="N2161">
        <v>15.89</v>
      </c>
      <c r="O2161">
        <v>16.39</v>
      </c>
      <c r="P2161">
        <v>16.88</v>
      </c>
      <c r="Q2161">
        <v>17.32</v>
      </c>
      <c r="R2161">
        <v>18.059999999999999</v>
      </c>
      <c r="S2161">
        <v>18.739999999999998</v>
      </c>
      <c r="T2161">
        <v>19.45</v>
      </c>
      <c r="U2161">
        <v>20.22</v>
      </c>
      <c r="V2161">
        <v>20.91</v>
      </c>
      <c r="W2161">
        <v>21.6</v>
      </c>
      <c r="X2161">
        <v>22.29</v>
      </c>
      <c r="Y2161">
        <v>22.88</v>
      </c>
      <c r="Z2161">
        <v>23.45</v>
      </c>
      <c r="AA2161">
        <v>23.98</v>
      </c>
      <c r="AB2161">
        <v>24.58</v>
      </c>
      <c r="AC2161">
        <v>25.13</v>
      </c>
      <c r="AD2161">
        <v>25.67</v>
      </c>
      <c r="AE2161">
        <v>26.23</v>
      </c>
      <c r="AF2161">
        <v>26.8</v>
      </c>
      <c r="AG2161">
        <v>27.32</v>
      </c>
      <c r="AH2161">
        <v>27.12</v>
      </c>
      <c r="AI2161">
        <v>26.99</v>
      </c>
      <c r="AJ2161">
        <v>26.97</v>
      </c>
      <c r="AK2161">
        <v>26.96</v>
      </c>
    </row>
    <row r="2162" spans="1:37" x14ac:dyDescent="0.3">
      <c r="A2162" s="86" t="str">
        <f t="shared" si="33"/>
        <v>SDGbaseTra_RurAS_UacombiQVAXapfis</v>
      </c>
      <c r="B2162" s="2" t="s">
        <v>222</v>
      </c>
      <c r="C2162" s="4" t="s">
        <v>234</v>
      </c>
      <c r="D2162" s="7" t="s">
        <v>211</v>
      </c>
      <c r="E2162" t="s">
        <v>25</v>
      </c>
      <c r="F2162">
        <v>6.32</v>
      </c>
      <c r="G2162">
        <v>6.24</v>
      </c>
      <c r="H2162">
        <v>6.45</v>
      </c>
      <c r="I2162">
        <v>6.51</v>
      </c>
      <c r="J2162">
        <v>6.58</v>
      </c>
      <c r="K2162">
        <v>6.68</v>
      </c>
      <c r="L2162">
        <v>6.81</v>
      </c>
      <c r="M2162">
        <v>6.96</v>
      </c>
      <c r="N2162">
        <v>7.13</v>
      </c>
      <c r="O2162">
        <v>7.48</v>
      </c>
      <c r="P2162">
        <v>7.73</v>
      </c>
      <c r="Q2162">
        <v>7.94</v>
      </c>
      <c r="R2162">
        <v>8.27</v>
      </c>
      <c r="S2162">
        <v>8.58</v>
      </c>
      <c r="T2162">
        <v>8.9</v>
      </c>
      <c r="U2162">
        <v>9.27</v>
      </c>
      <c r="V2162">
        <v>9.59</v>
      </c>
      <c r="W2162">
        <v>9.94</v>
      </c>
      <c r="X2162">
        <v>10.33</v>
      </c>
      <c r="Y2162">
        <v>10.66</v>
      </c>
      <c r="Z2162">
        <v>11</v>
      </c>
      <c r="AA2162">
        <v>11.36</v>
      </c>
      <c r="AB2162">
        <v>11.81</v>
      </c>
      <c r="AC2162">
        <v>12.2</v>
      </c>
      <c r="AD2162">
        <v>12.56</v>
      </c>
      <c r="AE2162">
        <v>12.91</v>
      </c>
      <c r="AF2162">
        <v>13.27</v>
      </c>
      <c r="AG2162">
        <v>13.58</v>
      </c>
      <c r="AH2162">
        <v>13.51</v>
      </c>
      <c r="AI2162">
        <v>13.41</v>
      </c>
      <c r="AJ2162">
        <v>13.35</v>
      </c>
      <c r="AK2162">
        <v>13.29</v>
      </c>
    </row>
    <row r="2163" spans="1:37" x14ac:dyDescent="0.3">
      <c r="A2163" s="86" t="str">
        <f t="shared" si="33"/>
        <v>SDGbaseTra_RurAS_UacombiQVAXavege</v>
      </c>
      <c r="B2163" s="2" t="s">
        <v>222</v>
      </c>
      <c r="C2163" s="4" t="s">
        <v>234</v>
      </c>
      <c r="D2163" s="7" t="s">
        <v>211</v>
      </c>
      <c r="E2163" t="s">
        <v>26</v>
      </c>
      <c r="F2163">
        <v>10.97</v>
      </c>
      <c r="G2163">
        <v>10.62</v>
      </c>
      <c r="H2163">
        <v>11.02</v>
      </c>
      <c r="I2163">
        <v>11.13</v>
      </c>
      <c r="J2163">
        <v>11.28</v>
      </c>
      <c r="K2163">
        <v>11.51</v>
      </c>
      <c r="L2163">
        <v>11.77</v>
      </c>
      <c r="M2163">
        <v>12.05</v>
      </c>
      <c r="N2163">
        <v>12.38</v>
      </c>
      <c r="O2163">
        <v>13.12</v>
      </c>
      <c r="P2163">
        <v>13.61</v>
      </c>
      <c r="Q2163">
        <v>14.01</v>
      </c>
      <c r="R2163">
        <v>14.62</v>
      </c>
      <c r="S2163">
        <v>15.17</v>
      </c>
      <c r="T2163">
        <v>15.75</v>
      </c>
      <c r="U2163">
        <v>16.41</v>
      </c>
      <c r="V2163">
        <v>17</v>
      </c>
      <c r="W2163">
        <v>17.62</v>
      </c>
      <c r="X2163">
        <v>18.350000000000001</v>
      </c>
      <c r="Y2163">
        <v>18.91</v>
      </c>
      <c r="Z2163">
        <v>19.52</v>
      </c>
      <c r="AA2163">
        <v>20.14</v>
      </c>
      <c r="AB2163">
        <v>20.97</v>
      </c>
      <c r="AC2163">
        <v>21.68</v>
      </c>
      <c r="AD2163">
        <v>22.33</v>
      </c>
      <c r="AE2163">
        <v>22.97</v>
      </c>
      <c r="AF2163">
        <v>23.61</v>
      </c>
      <c r="AG2163">
        <v>24.06</v>
      </c>
      <c r="AH2163">
        <v>24.03</v>
      </c>
      <c r="AI2163">
        <v>23.96</v>
      </c>
      <c r="AJ2163">
        <v>23.96</v>
      </c>
      <c r="AK2163">
        <v>23.92</v>
      </c>
    </row>
    <row r="2164" spans="1:37" x14ac:dyDescent="0.3">
      <c r="A2164" s="86" t="str">
        <f t="shared" si="33"/>
        <v>SDGbaseTra_RurAS_UacombiQVAXafats</v>
      </c>
      <c r="B2164" s="2" t="s">
        <v>222</v>
      </c>
      <c r="C2164" s="4" t="s">
        <v>234</v>
      </c>
      <c r="D2164" s="7" t="s">
        <v>211</v>
      </c>
      <c r="E2164" t="s">
        <v>27</v>
      </c>
      <c r="F2164">
        <v>3.48</v>
      </c>
      <c r="G2164">
        <v>3.56</v>
      </c>
      <c r="H2164">
        <v>3.71</v>
      </c>
      <c r="I2164">
        <v>3.74</v>
      </c>
      <c r="J2164">
        <v>3.78</v>
      </c>
      <c r="K2164">
        <v>3.84</v>
      </c>
      <c r="L2164">
        <v>3.91</v>
      </c>
      <c r="M2164">
        <v>4</v>
      </c>
      <c r="N2164">
        <v>4.0999999999999996</v>
      </c>
      <c r="O2164">
        <v>4.3099999999999996</v>
      </c>
      <c r="P2164">
        <v>4.51</v>
      </c>
      <c r="Q2164">
        <v>4.67</v>
      </c>
      <c r="R2164">
        <v>4.88</v>
      </c>
      <c r="S2164">
        <v>5.07</v>
      </c>
      <c r="T2164">
        <v>5.26</v>
      </c>
      <c r="U2164">
        <v>5.46</v>
      </c>
      <c r="V2164">
        <v>5.63</v>
      </c>
      <c r="W2164">
        <v>5.8</v>
      </c>
      <c r="X2164">
        <v>6.01</v>
      </c>
      <c r="Y2164">
        <v>6.19</v>
      </c>
      <c r="Z2164">
        <v>6.38</v>
      </c>
      <c r="AA2164">
        <v>6.58</v>
      </c>
      <c r="AB2164">
        <v>6.84</v>
      </c>
      <c r="AC2164">
        <v>7.08</v>
      </c>
      <c r="AD2164">
        <v>7.31</v>
      </c>
      <c r="AE2164">
        <v>7.53</v>
      </c>
      <c r="AF2164">
        <v>7.73</v>
      </c>
      <c r="AG2164">
        <v>7.91</v>
      </c>
      <c r="AH2164">
        <v>7.82</v>
      </c>
      <c r="AI2164">
        <v>7.68</v>
      </c>
      <c r="AJ2164">
        <v>7.54</v>
      </c>
      <c r="AK2164">
        <v>7.4</v>
      </c>
    </row>
    <row r="2165" spans="1:37" x14ac:dyDescent="0.3">
      <c r="A2165" s="86" t="str">
        <f t="shared" si="33"/>
        <v>SDGbaseTra_RurAS_UacombiQVAXadair</v>
      </c>
      <c r="B2165" s="2" t="s">
        <v>222</v>
      </c>
      <c r="C2165" s="4" t="s">
        <v>234</v>
      </c>
      <c r="D2165" s="7" t="s">
        <v>211</v>
      </c>
      <c r="E2165" t="s">
        <v>28</v>
      </c>
      <c r="F2165">
        <v>10.56</v>
      </c>
      <c r="G2165">
        <v>10.31</v>
      </c>
      <c r="H2165">
        <v>10.58</v>
      </c>
      <c r="I2165">
        <v>10.64</v>
      </c>
      <c r="J2165">
        <v>10.76</v>
      </c>
      <c r="K2165">
        <v>10.95</v>
      </c>
      <c r="L2165">
        <v>11.18</v>
      </c>
      <c r="M2165">
        <v>11.42</v>
      </c>
      <c r="N2165">
        <v>11.7</v>
      </c>
      <c r="O2165">
        <v>12.27</v>
      </c>
      <c r="P2165">
        <v>12.66</v>
      </c>
      <c r="Q2165">
        <v>12.98</v>
      </c>
      <c r="R2165">
        <v>13.51</v>
      </c>
      <c r="S2165">
        <v>13.97</v>
      </c>
      <c r="T2165">
        <v>14.47</v>
      </c>
      <c r="U2165">
        <v>15.02</v>
      </c>
      <c r="V2165">
        <v>15.53</v>
      </c>
      <c r="W2165">
        <v>16.07</v>
      </c>
      <c r="X2165">
        <v>16.66</v>
      </c>
      <c r="Y2165">
        <v>17.12</v>
      </c>
      <c r="Z2165">
        <v>17.600000000000001</v>
      </c>
      <c r="AA2165">
        <v>18.07</v>
      </c>
      <c r="AB2165">
        <v>18.66</v>
      </c>
      <c r="AC2165">
        <v>19.170000000000002</v>
      </c>
      <c r="AD2165">
        <v>19.64</v>
      </c>
      <c r="AE2165">
        <v>20.11</v>
      </c>
      <c r="AF2165">
        <v>20.59</v>
      </c>
      <c r="AG2165">
        <v>20.93</v>
      </c>
      <c r="AH2165">
        <v>20.88</v>
      </c>
      <c r="AI2165">
        <v>20.89</v>
      </c>
      <c r="AJ2165">
        <v>20.97</v>
      </c>
      <c r="AK2165">
        <v>21.03</v>
      </c>
    </row>
    <row r="2166" spans="1:37" x14ac:dyDescent="0.3">
      <c r="A2166" s="86" t="str">
        <f t="shared" si="33"/>
        <v>SDGbaseTra_RurAS_UacombiQVAXagrai</v>
      </c>
      <c r="B2166" s="2" t="s">
        <v>222</v>
      </c>
      <c r="C2166" s="4" t="s">
        <v>234</v>
      </c>
      <c r="D2166" s="7" t="s">
        <v>211</v>
      </c>
      <c r="E2166" t="s">
        <v>29</v>
      </c>
      <c r="F2166">
        <v>8.56</v>
      </c>
      <c r="G2166">
        <v>8.42</v>
      </c>
      <c r="H2166">
        <v>8.58</v>
      </c>
      <c r="I2166">
        <v>8.7100000000000009</v>
      </c>
      <c r="J2166">
        <v>8.81</v>
      </c>
      <c r="K2166">
        <v>8.9</v>
      </c>
      <c r="L2166">
        <v>9</v>
      </c>
      <c r="M2166">
        <v>9.08</v>
      </c>
      <c r="N2166">
        <v>9.18</v>
      </c>
      <c r="O2166">
        <v>9.42</v>
      </c>
      <c r="P2166">
        <v>9.5399999999999991</v>
      </c>
      <c r="Q2166">
        <v>9.6300000000000008</v>
      </c>
      <c r="R2166">
        <v>9.8000000000000007</v>
      </c>
      <c r="S2166">
        <v>9.9</v>
      </c>
      <c r="T2166">
        <v>9.99</v>
      </c>
      <c r="U2166">
        <v>10.09</v>
      </c>
      <c r="V2166">
        <v>10.15</v>
      </c>
      <c r="W2166">
        <v>10.19</v>
      </c>
      <c r="X2166">
        <v>10.25</v>
      </c>
      <c r="Y2166">
        <v>10.29</v>
      </c>
      <c r="Z2166">
        <v>10.33</v>
      </c>
      <c r="AA2166">
        <v>10.35</v>
      </c>
      <c r="AB2166">
        <v>10.43</v>
      </c>
      <c r="AC2166">
        <v>10.49</v>
      </c>
      <c r="AD2166">
        <v>10.53</v>
      </c>
      <c r="AE2166">
        <v>10.56</v>
      </c>
      <c r="AF2166">
        <v>10.61</v>
      </c>
      <c r="AG2166">
        <v>10.57</v>
      </c>
      <c r="AH2166">
        <v>10.47</v>
      </c>
      <c r="AI2166">
        <v>10.46</v>
      </c>
      <c r="AJ2166">
        <v>10.55</v>
      </c>
      <c r="AK2166">
        <v>10.6</v>
      </c>
    </row>
    <row r="2167" spans="1:37" x14ac:dyDescent="0.3">
      <c r="A2167" s="86" t="str">
        <f t="shared" si="33"/>
        <v>SDGbaseTra_RurAS_UacombiQVAXastar</v>
      </c>
      <c r="B2167" s="2" t="s">
        <v>222</v>
      </c>
      <c r="C2167" s="4" t="s">
        <v>234</v>
      </c>
      <c r="D2167" s="7" t="s">
        <v>211</v>
      </c>
      <c r="E2167" t="s">
        <v>30</v>
      </c>
      <c r="F2167">
        <v>7.25</v>
      </c>
      <c r="G2167">
        <v>7.17</v>
      </c>
      <c r="H2167">
        <v>7.36</v>
      </c>
      <c r="I2167">
        <v>7.48</v>
      </c>
      <c r="J2167">
        <v>7.57</v>
      </c>
      <c r="K2167">
        <v>7.66</v>
      </c>
      <c r="L2167">
        <v>7.76</v>
      </c>
      <c r="M2167">
        <v>7.85</v>
      </c>
      <c r="N2167">
        <v>7.96</v>
      </c>
      <c r="O2167">
        <v>8.16</v>
      </c>
      <c r="P2167">
        <v>8.2899999999999991</v>
      </c>
      <c r="Q2167">
        <v>8.39</v>
      </c>
      <c r="R2167">
        <v>8.5299999999999994</v>
      </c>
      <c r="S2167">
        <v>8.6199999999999992</v>
      </c>
      <c r="T2167">
        <v>8.6999999999999993</v>
      </c>
      <c r="U2167">
        <v>8.7899999999999991</v>
      </c>
      <c r="V2167">
        <v>8.82</v>
      </c>
      <c r="W2167">
        <v>8.83</v>
      </c>
      <c r="X2167">
        <v>8.84</v>
      </c>
      <c r="Y2167">
        <v>8.81</v>
      </c>
      <c r="Z2167">
        <v>8.75</v>
      </c>
      <c r="AA2167">
        <v>8.66</v>
      </c>
      <c r="AB2167">
        <v>8.6300000000000008</v>
      </c>
      <c r="AC2167">
        <v>8.59</v>
      </c>
      <c r="AD2167">
        <v>8.5399999999999991</v>
      </c>
      <c r="AE2167">
        <v>8.49</v>
      </c>
      <c r="AF2167">
        <v>8.4700000000000006</v>
      </c>
      <c r="AG2167">
        <v>8.1</v>
      </c>
      <c r="AH2167">
        <v>7.81</v>
      </c>
      <c r="AI2167">
        <v>7.7</v>
      </c>
      <c r="AJ2167">
        <v>7.75</v>
      </c>
      <c r="AK2167">
        <v>7.73</v>
      </c>
    </row>
    <row r="2168" spans="1:37" x14ac:dyDescent="0.3">
      <c r="A2168" s="86" t="str">
        <f t="shared" si="33"/>
        <v>SDGbaseTra_RurAS_UacombiQVAXafeed</v>
      </c>
      <c r="B2168" s="2" t="s">
        <v>222</v>
      </c>
      <c r="C2168" s="4" t="s">
        <v>234</v>
      </c>
      <c r="D2168" s="7" t="s">
        <v>211</v>
      </c>
      <c r="E2168" t="s">
        <v>31</v>
      </c>
      <c r="F2168">
        <v>6.55</v>
      </c>
      <c r="G2168">
        <v>6.49</v>
      </c>
      <c r="H2168">
        <v>6.61</v>
      </c>
      <c r="I2168">
        <v>6.58</v>
      </c>
      <c r="J2168">
        <v>6.6</v>
      </c>
      <c r="K2168">
        <v>6.69</v>
      </c>
      <c r="L2168">
        <v>6.84</v>
      </c>
      <c r="M2168">
        <v>7</v>
      </c>
      <c r="N2168">
        <v>7.2</v>
      </c>
      <c r="O2168">
        <v>7.49</v>
      </c>
      <c r="P2168">
        <v>7.78</v>
      </c>
      <c r="Q2168">
        <v>8.0500000000000007</v>
      </c>
      <c r="R2168">
        <v>8.48</v>
      </c>
      <c r="S2168">
        <v>8.8800000000000008</v>
      </c>
      <c r="T2168">
        <v>9.2899999999999991</v>
      </c>
      <c r="U2168">
        <v>9.77</v>
      </c>
      <c r="V2168">
        <v>10.220000000000001</v>
      </c>
      <c r="W2168">
        <v>10.7</v>
      </c>
      <c r="X2168">
        <v>11.21</v>
      </c>
      <c r="Y2168">
        <v>11.68</v>
      </c>
      <c r="Z2168">
        <v>12.17</v>
      </c>
      <c r="AA2168">
        <v>12.65</v>
      </c>
      <c r="AB2168">
        <v>13.19</v>
      </c>
      <c r="AC2168">
        <v>13.68</v>
      </c>
      <c r="AD2168">
        <v>14.15</v>
      </c>
      <c r="AE2168">
        <v>14.63</v>
      </c>
      <c r="AF2168">
        <v>15.13</v>
      </c>
      <c r="AG2168">
        <v>15.62</v>
      </c>
      <c r="AH2168">
        <v>15.59</v>
      </c>
      <c r="AI2168">
        <v>15.54</v>
      </c>
      <c r="AJ2168">
        <v>15.54</v>
      </c>
      <c r="AK2168">
        <v>15.53</v>
      </c>
    </row>
    <row r="2169" spans="1:37" x14ac:dyDescent="0.3">
      <c r="A2169" s="86" t="str">
        <f t="shared" si="33"/>
        <v>SDGbaseTra_RurAS_UacombiQVAXabake</v>
      </c>
      <c r="B2169" s="2" t="s">
        <v>222</v>
      </c>
      <c r="C2169" s="4" t="s">
        <v>234</v>
      </c>
      <c r="D2169" s="7" t="s">
        <v>211</v>
      </c>
      <c r="E2169" t="s">
        <v>32</v>
      </c>
      <c r="F2169">
        <v>22.28</v>
      </c>
      <c r="G2169">
        <v>21.41</v>
      </c>
      <c r="H2169">
        <v>21.9</v>
      </c>
      <c r="I2169">
        <v>22.23</v>
      </c>
      <c r="J2169">
        <v>22.56</v>
      </c>
      <c r="K2169">
        <v>22.93</v>
      </c>
      <c r="L2169">
        <v>23.35</v>
      </c>
      <c r="M2169">
        <v>23.77</v>
      </c>
      <c r="N2169">
        <v>24.25</v>
      </c>
      <c r="O2169">
        <v>25</v>
      </c>
      <c r="P2169">
        <v>25.58</v>
      </c>
      <c r="Q2169">
        <v>26.09</v>
      </c>
      <c r="R2169">
        <v>26.91</v>
      </c>
      <c r="S2169">
        <v>27.58</v>
      </c>
      <c r="T2169">
        <v>28.26</v>
      </c>
      <c r="U2169">
        <v>29.01</v>
      </c>
      <c r="V2169">
        <v>29.68</v>
      </c>
      <c r="W2169">
        <v>30.37</v>
      </c>
      <c r="X2169">
        <v>31.07</v>
      </c>
      <c r="Y2169">
        <v>31.63</v>
      </c>
      <c r="Z2169">
        <v>32.159999999999997</v>
      </c>
      <c r="AA2169">
        <v>32.64</v>
      </c>
      <c r="AB2169">
        <v>33.270000000000003</v>
      </c>
      <c r="AC2169">
        <v>33.83</v>
      </c>
      <c r="AD2169">
        <v>34.35</v>
      </c>
      <c r="AE2169">
        <v>34.9</v>
      </c>
      <c r="AF2169">
        <v>35.47</v>
      </c>
      <c r="AG2169">
        <v>35.68</v>
      </c>
      <c r="AH2169">
        <v>35.54</v>
      </c>
      <c r="AI2169">
        <v>35.700000000000003</v>
      </c>
      <c r="AJ2169">
        <v>36.11</v>
      </c>
      <c r="AK2169">
        <v>36.42</v>
      </c>
    </row>
    <row r="2170" spans="1:37" x14ac:dyDescent="0.3">
      <c r="A2170" s="86" t="str">
        <f t="shared" si="33"/>
        <v>SDGbaseTra_RurAS_UacombiQVAXasuga</v>
      </c>
      <c r="B2170" s="2" t="s">
        <v>222</v>
      </c>
      <c r="C2170" s="4" t="s">
        <v>234</v>
      </c>
      <c r="D2170" s="7" t="s">
        <v>211</v>
      </c>
      <c r="E2170" t="s">
        <v>33</v>
      </c>
      <c r="F2170">
        <v>8.52</v>
      </c>
      <c r="G2170">
        <v>8.31</v>
      </c>
      <c r="H2170">
        <v>8.52</v>
      </c>
      <c r="I2170">
        <v>8.66</v>
      </c>
      <c r="J2170">
        <v>8.7899999999999991</v>
      </c>
      <c r="K2170">
        <v>8.92</v>
      </c>
      <c r="L2170">
        <v>9.06</v>
      </c>
      <c r="M2170">
        <v>9.19</v>
      </c>
      <c r="N2170">
        <v>9.33</v>
      </c>
      <c r="O2170">
        <v>9.69</v>
      </c>
      <c r="P2170">
        <v>9.8699999999999992</v>
      </c>
      <c r="Q2170">
        <v>9.99</v>
      </c>
      <c r="R2170">
        <v>10.24</v>
      </c>
      <c r="S2170">
        <v>10.43</v>
      </c>
      <c r="T2170">
        <v>10.63</v>
      </c>
      <c r="U2170">
        <v>10.82</v>
      </c>
      <c r="V2170">
        <v>10.98</v>
      </c>
      <c r="W2170">
        <v>11.15</v>
      </c>
      <c r="X2170">
        <v>11.36</v>
      </c>
      <c r="Y2170">
        <v>11.5</v>
      </c>
      <c r="Z2170">
        <v>11.66</v>
      </c>
      <c r="AA2170">
        <v>11.81</v>
      </c>
      <c r="AB2170">
        <v>12.04</v>
      </c>
      <c r="AC2170">
        <v>12.23</v>
      </c>
      <c r="AD2170">
        <v>12.38</v>
      </c>
      <c r="AE2170">
        <v>12.53</v>
      </c>
      <c r="AF2170">
        <v>12.68</v>
      </c>
      <c r="AG2170">
        <v>12.84</v>
      </c>
      <c r="AH2170">
        <v>12.84</v>
      </c>
      <c r="AI2170">
        <v>12.83</v>
      </c>
      <c r="AJ2170">
        <v>12.88</v>
      </c>
      <c r="AK2170">
        <v>12.92</v>
      </c>
    </row>
    <row r="2171" spans="1:37" x14ac:dyDescent="0.3">
      <c r="A2171" s="86" t="str">
        <f t="shared" si="33"/>
        <v>SDGbaseTra_RurAS_UacombiQVAXaconf</v>
      </c>
      <c r="B2171" s="2" t="s">
        <v>222</v>
      </c>
      <c r="C2171" s="4" t="s">
        <v>234</v>
      </c>
      <c r="D2171" s="7" t="s">
        <v>211</v>
      </c>
      <c r="E2171" t="s">
        <v>34</v>
      </c>
      <c r="F2171">
        <v>2.4900000000000002</v>
      </c>
      <c r="G2171">
        <v>2.38</v>
      </c>
      <c r="H2171">
        <v>2.4700000000000002</v>
      </c>
      <c r="I2171">
        <v>2.48</v>
      </c>
      <c r="J2171">
        <v>2.5</v>
      </c>
      <c r="K2171">
        <v>2.56</v>
      </c>
      <c r="L2171">
        <v>2.63</v>
      </c>
      <c r="M2171">
        <v>2.7</v>
      </c>
      <c r="N2171">
        <v>2.78</v>
      </c>
      <c r="O2171">
        <v>2.94</v>
      </c>
      <c r="P2171">
        <v>3.06</v>
      </c>
      <c r="Q2171">
        <v>3.17</v>
      </c>
      <c r="R2171">
        <v>3.35</v>
      </c>
      <c r="S2171">
        <v>3.52</v>
      </c>
      <c r="T2171">
        <v>3.7</v>
      </c>
      <c r="U2171">
        <v>3.9</v>
      </c>
      <c r="V2171">
        <v>4.09</v>
      </c>
      <c r="W2171">
        <v>4.28</v>
      </c>
      <c r="X2171">
        <v>4.49</v>
      </c>
      <c r="Y2171">
        <v>4.6900000000000004</v>
      </c>
      <c r="Z2171">
        <v>4.8899999999999997</v>
      </c>
      <c r="AA2171">
        <v>5.0999999999999996</v>
      </c>
      <c r="AB2171">
        <v>5.35</v>
      </c>
      <c r="AC2171">
        <v>5.57</v>
      </c>
      <c r="AD2171">
        <v>5.78</v>
      </c>
      <c r="AE2171">
        <v>5.99</v>
      </c>
      <c r="AF2171">
        <v>6.21</v>
      </c>
      <c r="AG2171">
        <v>6.39</v>
      </c>
      <c r="AH2171">
        <v>6.43</v>
      </c>
      <c r="AI2171">
        <v>6.44</v>
      </c>
      <c r="AJ2171">
        <v>6.45</v>
      </c>
      <c r="AK2171">
        <v>6.46</v>
      </c>
    </row>
    <row r="2172" spans="1:37" x14ac:dyDescent="0.3">
      <c r="A2172" s="86" t="str">
        <f t="shared" si="33"/>
        <v>SDGbaseTra_RurAS_UacombiQVAXapast</v>
      </c>
      <c r="B2172" s="2" t="s">
        <v>222</v>
      </c>
      <c r="C2172" s="4" t="s">
        <v>234</v>
      </c>
      <c r="D2172" s="7" t="s">
        <v>211</v>
      </c>
      <c r="E2172" t="s">
        <v>35</v>
      </c>
      <c r="F2172">
        <v>0.65</v>
      </c>
      <c r="G2172">
        <v>0.66</v>
      </c>
      <c r="H2172">
        <v>0.68</v>
      </c>
      <c r="I2172">
        <v>0.69</v>
      </c>
      <c r="J2172">
        <v>0.69</v>
      </c>
      <c r="K2172">
        <v>0.7</v>
      </c>
      <c r="L2172">
        <v>0.72</v>
      </c>
      <c r="M2172">
        <v>0.74</v>
      </c>
      <c r="N2172">
        <v>0.76</v>
      </c>
      <c r="O2172">
        <v>0.79</v>
      </c>
      <c r="P2172">
        <v>0.83</v>
      </c>
      <c r="Q2172">
        <v>0.86</v>
      </c>
      <c r="R2172">
        <v>0.9</v>
      </c>
      <c r="S2172">
        <v>0.95</v>
      </c>
      <c r="T2172">
        <v>0.99</v>
      </c>
      <c r="U2172">
        <v>1.05</v>
      </c>
      <c r="V2172">
        <v>1.1000000000000001</v>
      </c>
      <c r="W2172">
        <v>1.1499999999999999</v>
      </c>
      <c r="X2172">
        <v>1.2</v>
      </c>
      <c r="Y2172">
        <v>1.25</v>
      </c>
      <c r="Z2172">
        <v>1.3</v>
      </c>
      <c r="AA2172">
        <v>1.35</v>
      </c>
      <c r="AB2172">
        <v>1.4</v>
      </c>
      <c r="AC2172">
        <v>1.45</v>
      </c>
      <c r="AD2172">
        <v>1.5</v>
      </c>
      <c r="AE2172">
        <v>1.55</v>
      </c>
      <c r="AF2172">
        <v>1.61</v>
      </c>
      <c r="AG2172">
        <v>1.65</v>
      </c>
      <c r="AH2172">
        <v>1.63</v>
      </c>
      <c r="AI2172">
        <v>1.61</v>
      </c>
      <c r="AJ2172">
        <v>1.59</v>
      </c>
      <c r="AK2172">
        <v>1.58</v>
      </c>
    </row>
    <row r="2173" spans="1:37" x14ac:dyDescent="0.3">
      <c r="A2173" s="86" t="str">
        <f t="shared" si="33"/>
        <v>SDGbaseTra_RurAS_UacombiQVAXaofoo</v>
      </c>
      <c r="B2173" s="2" t="s">
        <v>222</v>
      </c>
      <c r="C2173" s="4" t="s">
        <v>234</v>
      </c>
      <c r="D2173" s="7" t="s">
        <v>211</v>
      </c>
      <c r="E2173" t="s">
        <v>36</v>
      </c>
      <c r="F2173">
        <v>12.41</v>
      </c>
      <c r="G2173">
        <v>12.12</v>
      </c>
      <c r="H2173">
        <v>12.51</v>
      </c>
      <c r="I2173">
        <v>12.62</v>
      </c>
      <c r="J2173">
        <v>12.78</v>
      </c>
      <c r="K2173">
        <v>13.02</v>
      </c>
      <c r="L2173">
        <v>13.3</v>
      </c>
      <c r="M2173">
        <v>13.61</v>
      </c>
      <c r="N2173">
        <v>13.97</v>
      </c>
      <c r="O2173">
        <v>14.73</v>
      </c>
      <c r="P2173">
        <v>15.24</v>
      </c>
      <c r="Q2173">
        <v>15.65</v>
      </c>
      <c r="R2173">
        <v>16.29</v>
      </c>
      <c r="S2173">
        <v>16.87</v>
      </c>
      <c r="T2173">
        <v>17.5</v>
      </c>
      <c r="U2173">
        <v>18.190000000000001</v>
      </c>
      <c r="V2173">
        <v>18.82</v>
      </c>
      <c r="W2173">
        <v>19.48</v>
      </c>
      <c r="X2173">
        <v>20.22</v>
      </c>
      <c r="Y2173">
        <v>20.85</v>
      </c>
      <c r="Z2173">
        <v>21.5</v>
      </c>
      <c r="AA2173">
        <v>22.15</v>
      </c>
      <c r="AB2173">
        <v>22.98</v>
      </c>
      <c r="AC2173">
        <v>23.69</v>
      </c>
      <c r="AD2173">
        <v>24.34</v>
      </c>
      <c r="AE2173">
        <v>24.98</v>
      </c>
      <c r="AF2173">
        <v>25.63</v>
      </c>
      <c r="AG2173">
        <v>26.17</v>
      </c>
      <c r="AH2173">
        <v>26.14</v>
      </c>
      <c r="AI2173">
        <v>26.03</v>
      </c>
      <c r="AJ2173">
        <v>25.97</v>
      </c>
      <c r="AK2173">
        <v>25.89</v>
      </c>
    </row>
    <row r="2174" spans="1:37" x14ac:dyDescent="0.3">
      <c r="A2174" s="86" t="str">
        <f t="shared" si="33"/>
        <v>SDGbaseTra_RurAS_UacombiQVAXabevt</v>
      </c>
      <c r="B2174" s="2" t="s">
        <v>222</v>
      </c>
      <c r="C2174" s="4" t="s">
        <v>234</v>
      </c>
      <c r="D2174" s="7" t="s">
        <v>211</v>
      </c>
      <c r="E2174" t="s">
        <v>37</v>
      </c>
      <c r="F2174">
        <v>40.840000000000003</v>
      </c>
      <c r="G2174">
        <v>40.08</v>
      </c>
      <c r="H2174">
        <v>42.19</v>
      </c>
      <c r="I2174">
        <v>42.65</v>
      </c>
      <c r="J2174">
        <v>43.39</v>
      </c>
      <c r="K2174">
        <v>44.59</v>
      </c>
      <c r="L2174">
        <v>45.94</v>
      </c>
      <c r="M2174">
        <v>47.42</v>
      </c>
      <c r="N2174">
        <v>49.06</v>
      </c>
      <c r="O2174">
        <v>53.25</v>
      </c>
      <c r="P2174">
        <v>55.77</v>
      </c>
      <c r="Q2174">
        <v>57.74</v>
      </c>
      <c r="R2174">
        <v>60.6</v>
      </c>
      <c r="S2174">
        <v>63.26</v>
      </c>
      <c r="T2174">
        <v>66.12</v>
      </c>
      <c r="U2174">
        <v>69.260000000000005</v>
      </c>
      <c r="V2174">
        <v>72.069999999999993</v>
      </c>
      <c r="W2174">
        <v>75.23</v>
      </c>
      <c r="X2174">
        <v>79.099999999999994</v>
      </c>
      <c r="Y2174">
        <v>82.03</v>
      </c>
      <c r="Z2174">
        <v>85.39</v>
      </c>
      <c r="AA2174">
        <v>89.13</v>
      </c>
      <c r="AB2174">
        <v>94.31</v>
      </c>
      <c r="AC2174">
        <v>98.72</v>
      </c>
      <c r="AD2174">
        <v>102.65</v>
      </c>
      <c r="AE2174">
        <v>106.37</v>
      </c>
      <c r="AF2174">
        <v>109.93</v>
      </c>
      <c r="AG2174">
        <v>112.88</v>
      </c>
      <c r="AH2174">
        <v>113</v>
      </c>
      <c r="AI2174">
        <v>111.69</v>
      </c>
      <c r="AJ2174">
        <v>110.13</v>
      </c>
      <c r="AK2174">
        <v>108.49</v>
      </c>
    </row>
    <row r="2175" spans="1:37" x14ac:dyDescent="0.3">
      <c r="A2175" s="86" t="str">
        <f t="shared" si="33"/>
        <v>SDGbaseTra_RurAS_UacombiQVAXatext</v>
      </c>
      <c r="B2175" s="2" t="s">
        <v>222</v>
      </c>
      <c r="C2175" s="4" t="s">
        <v>234</v>
      </c>
      <c r="D2175" s="7" t="s">
        <v>211</v>
      </c>
      <c r="E2175" t="s">
        <v>38</v>
      </c>
      <c r="F2175">
        <v>6.57</v>
      </c>
      <c r="G2175">
        <v>6.07</v>
      </c>
      <c r="H2175">
        <v>6.25</v>
      </c>
      <c r="I2175">
        <v>6.31</v>
      </c>
      <c r="J2175">
        <v>6.41</v>
      </c>
      <c r="K2175">
        <v>6.56</v>
      </c>
      <c r="L2175">
        <v>6.74</v>
      </c>
      <c r="M2175">
        <v>6.94</v>
      </c>
      <c r="N2175">
        <v>7.16</v>
      </c>
      <c r="O2175">
        <v>7.6</v>
      </c>
      <c r="P2175">
        <v>7.89</v>
      </c>
      <c r="Q2175">
        <v>8.1300000000000008</v>
      </c>
      <c r="R2175">
        <v>8.4600000000000009</v>
      </c>
      <c r="S2175">
        <v>8.76</v>
      </c>
      <c r="T2175">
        <v>9.09</v>
      </c>
      <c r="U2175">
        <v>9.4600000000000009</v>
      </c>
      <c r="V2175">
        <v>9.82</v>
      </c>
      <c r="W2175">
        <v>10.220000000000001</v>
      </c>
      <c r="X2175">
        <v>10.65</v>
      </c>
      <c r="Y2175">
        <v>10.98</v>
      </c>
      <c r="Z2175">
        <v>11.31</v>
      </c>
      <c r="AA2175">
        <v>11.62</v>
      </c>
      <c r="AB2175">
        <v>11.99</v>
      </c>
      <c r="AC2175">
        <v>12.33</v>
      </c>
      <c r="AD2175">
        <v>12.66</v>
      </c>
      <c r="AE2175">
        <v>13.02</v>
      </c>
      <c r="AF2175">
        <v>13.39</v>
      </c>
      <c r="AG2175">
        <v>13.66</v>
      </c>
      <c r="AH2175">
        <v>13.71</v>
      </c>
      <c r="AI2175">
        <v>13.79</v>
      </c>
      <c r="AJ2175">
        <v>13.98</v>
      </c>
      <c r="AK2175">
        <v>14.11</v>
      </c>
    </row>
    <row r="2176" spans="1:37" x14ac:dyDescent="0.3">
      <c r="A2176" s="86" t="str">
        <f t="shared" si="33"/>
        <v>SDGbaseTra_RurAS_UacombiQVAXaclth</v>
      </c>
      <c r="B2176" s="2" t="s">
        <v>222</v>
      </c>
      <c r="C2176" s="4" t="s">
        <v>234</v>
      </c>
      <c r="D2176" s="7" t="s">
        <v>211</v>
      </c>
      <c r="E2176" t="s">
        <v>39</v>
      </c>
      <c r="F2176">
        <v>6.76</v>
      </c>
      <c r="G2176">
        <v>6.2</v>
      </c>
      <c r="H2176">
        <v>6.39</v>
      </c>
      <c r="I2176">
        <v>6.47</v>
      </c>
      <c r="J2176">
        <v>6.56</v>
      </c>
      <c r="K2176">
        <v>6.7</v>
      </c>
      <c r="L2176">
        <v>6.86</v>
      </c>
      <c r="M2176">
        <v>7.02</v>
      </c>
      <c r="N2176">
        <v>7.21</v>
      </c>
      <c r="O2176">
        <v>7.57</v>
      </c>
      <c r="P2176">
        <v>7.81</v>
      </c>
      <c r="Q2176">
        <v>8.02</v>
      </c>
      <c r="R2176">
        <v>8.35</v>
      </c>
      <c r="S2176">
        <v>8.6300000000000008</v>
      </c>
      <c r="T2176">
        <v>8.93</v>
      </c>
      <c r="U2176">
        <v>9.27</v>
      </c>
      <c r="V2176">
        <v>9.58</v>
      </c>
      <c r="W2176">
        <v>9.91</v>
      </c>
      <c r="X2176">
        <v>10.27</v>
      </c>
      <c r="Y2176">
        <v>10.56</v>
      </c>
      <c r="Z2176">
        <v>10.86</v>
      </c>
      <c r="AA2176">
        <v>11.15</v>
      </c>
      <c r="AB2176">
        <v>11.52</v>
      </c>
      <c r="AC2176">
        <v>11.83</v>
      </c>
      <c r="AD2176">
        <v>12.12</v>
      </c>
      <c r="AE2176">
        <v>12.41</v>
      </c>
      <c r="AF2176">
        <v>12.71</v>
      </c>
      <c r="AG2176">
        <v>12.94</v>
      </c>
      <c r="AH2176">
        <v>12.98</v>
      </c>
      <c r="AI2176">
        <v>13.07</v>
      </c>
      <c r="AJ2176">
        <v>13.21</v>
      </c>
      <c r="AK2176">
        <v>13.32</v>
      </c>
    </row>
    <row r="2177" spans="1:37" x14ac:dyDescent="0.3">
      <c r="A2177" s="86" t="str">
        <f t="shared" si="33"/>
        <v>SDGbaseTra_RurAS_UacombiQVAXaleat</v>
      </c>
      <c r="B2177" s="2" t="s">
        <v>222</v>
      </c>
      <c r="C2177" s="4" t="s">
        <v>234</v>
      </c>
      <c r="D2177" s="7" t="s">
        <v>211</v>
      </c>
      <c r="E2177" t="s">
        <v>40</v>
      </c>
      <c r="F2177">
        <v>2.4500000000000002</v>
      </c>
      <c r="G2177">
        <v>2.44</v>
      </c>
      <c r="H2177">
        <v>2.57</v>
      </c>
      <c r="I2177">
        <v>2.58</v>
      </c>
      <c r="J2177">
        <v>2.6</v>
      </c>
      <c r="K2177">
        <v>2.63</v>
      </c>
      <c r="L2177">
        <v>2.69</v>
      </c>
      <c r="M2177">
        <v>2.77</v>
      </c>
      <c r="N2177">
        <v>2.87</v>
      </c>
      <c r="O2177">
        <v>3.1</v>
      </c>
      <c r="P2177">
        <v>3.31</v>
      </c>
      <c r="Q2177">
        <v>3.48</v>
      </c>
      <c r="R2177">
        <v>3.68</v>
      </c>
      <c r="S2177">
        <v>3.88</v>
      </c>
      <c r="T2177">
        <v>4.08</v>
      </c>
      <c r="U2177">
        <v>4.3099999999999996</v>
      </c>
      <c r="V2177">
        <v>4.5199999999999996</v>
      </c>
      <c r="W2177">
        <v>4.75</v>
      </c>
      <c r="X2177">
        <v>5.0199999999999996</v>
      </c>
      <c r="Y2177">
        <v>5.23</v>
      </c>
      <c r="Z2177">
        <v>5.43</v>
      </c>
      <c r="AA2177">
        <v>5.64</v>
      </c>
      <c r="AB2177">
        <v>5.9</v>
      </c>
      <c r="AC2177">
        <v>6.13</v>
      </c>
      <c r="AD2177">
        <v>6.36</v>
      </c>
      <c r="AE2177">
        <v>6.59</v>
      </c>
      <c r="AF2177">
        <v>6.82</v>
      </c>
      <c r="AG2177">
        <v>7.03</v>
      </c>
      <c r="AH2177">
        <v>6.91</v>
      </c>
      <c r="AI2177">
        <v>6.73</v>
      </c>
      <c r="AJ2177">
        <v>6.59</v>
      </c>
      <c r="AK2177">
        <v>6.45</v>
      </c>
    </row>
    <row r="2178" spans="1:37" x14ac:dyDescent="0.3">
      <c r="A2178" s="86" t="str">
        <f t="shared" ref="A2178:A2241" si="34">_xlfn.CONCAT(C2178,D2178,E2178)</f>
        <v>SDGbaseTra_RurAS_UacombiQVAXafoot</v>
      </c>
      <c r="B2178" s="2" t="s">
        <v>222</v>
      </c>
      <c r="C2178" s="4" t="s">
        <v>234</v>
      </c>
      <c r="D2178" s="7" t="s">
        <v>211</v>
      </c>
      <c r="E2178" t="s">
        <v>41</v>
      </c>
      <c r="F2178">
        <v>1.91</v>
      </c>
      <c r="G2178">
        <v>1.82</v>
      </c>
      <c r="H2178">
        <v>1.88</v>
      </c>
      <c r="I2178">
        <v>1.9</v>
      </c>
      <c r="J2178">
        <v>1.94</v>
      </c>
      <c r="K2178">
        <v>1.98</v>
      </c>
      <c r="L2178">
        <v>2.0299999999999998</v>
      </c>
      <c r="M2178">
        <v>2.08</v>
      </c>
      <c r="N2178">
        <v>2.13</v>
      </c>
      <c r="O2178">
        <v>2.25</v>
      </c>
      <c r="P2178">
        <v>2.33</v>
      </c>
      <c r="Q2178">
        <v>2.39</v>
      </c>
      <c r="R2178">
        <v>2.48</v>
      </c>
      <c r="S2178">
        <v>2.57</v>
      </c>
      <c r="T2178">
        <v>2.65</v>
      </c>
      <c r="U2178">
        <v>2.75</v>
      </c>
      <c r="V2178">
        <v>2.84</v>
      </c>
      <c r="W2178">
        <v>2.93</v>
      </c>
      <c r="X2178">
        <v>3.04</v>
      </c>
      <c r="Y2178">
        <v>3.13</v>
      </c>
      <c r="Z2178">
        <v>3.21</v>
      </c>
      <c r="AA2178">
        <v>3.29</v>
      </c>
      <c r="AB2178">
        <v>3.4</v>
      </c>
      <c r="AC2178">
        <v>3.5</v>
      </c>
      <c r="AD2178">
        <v>3.59</v>
      </c>
      <c r="AE2178">
        <v>3.68</v>
      </c>
      <c r="AF2178">
        <v>3.77</v>
      </c>
      <c r="AG2178">
        <v>3.84</v>
      </c>
      <c r="AH2178">
        <v>3.86</v>
      </c>
      <c r="AI2178">
        <v>3.87</v>
      </c>
      <c r="AJ2178">
        <v>3.91</v>
      </c>
      <c r="AK2178">
        <v>3.94</v>
      </c>
    </row>
    <row r="2179" spans="1:37" x14ac:dyDescent="0.3">
      <c r="A2179" s="86" t="str">
        <f t="shared" si="34"/>
        <v>SDGbaseTra_RurAS_UacombiQVAXawood</v>
      </c>
      <c r="B2179" s="2" t="s">
        <v>222</v>
      </c>
      <c r="C2179" s="4" t="s">
        <v>234</v>
      </c>
      <c r="D2179" s="7" t="s">
        <v>211</v>
      </c>
      <c r="E2179" t="s">
        <v>42</v>
      </c>
      <c r="F2179">
        <v>23.69</v>
      </c>
      <c r="G2179">
        <v>22.09</v>
      </c>
      <c r="H2179">
        <v>22.85</v>
      </c>
      <c r="I2179">
        <v>23.33</v>
      </c>
      <c r="J2179">
        <v>23.81</v>
      </c>
      <c r="K2179">
        <v>24.31</v>
      </c>
      <c r="L2179">
        <v>24.89</v>
      </c>
      <c r="M2179">
        <v>25.54</v>
      </c>
      <c r="N2179">
        <v>26.24</v>
      </c>
      <c r="O2179">
        <v>27.34</v>
      </c>
      <c r="P2179">
        <v>28.19</v>
      </c>
      <c r="Q2179">
        <v>28.97</v>
      </c>
      <c r="R2179">
        <v>29.91</v>
      </c>
      <c r="S2179">
        <v>30.93</v>
      </c>
      <c r="T2179">
        <v>32.020000000000003</v>
      </c>
      <c r="U2179">
        <v>33.24</v>
      </c>
      <c r="V2179">
        <v>34.42</v>
      </c>
      <c r="W2179">
        <v>35.659999999999997</v>
      </c>
      <c r="X2179">
        <v>36.99</v>
      </c>
      <c r="Y2179">
        <v>38.18</v>
      </c>
      <c r="Z2179">
        <v>39.36</v>
      </c>
      <c r="AA2179">
        <v>40.520000000000003</v>
      </c>
      <c r="AB2179">
        <v>41.75</v>
      </c>
      <c r="AC2179">
        <v>42.84</v>
      </c>
      <c r="AD2179">
        <v>43.95</v>
      </c>
      <c r="AE2179">
        <v>45.1</v>
      </c>
      <c r="AF2179">
        <v>46.32</v>
      </c>
      <c r="AG2179">
        <v>47.4</v>
      </c>
      <c r="AH2179">
        <v>47.41</v>
      </c>
      <c r="AI2179">
        <v>47.3</v>
      </c>
      <c r="AJ2179">
        <v>47.36</v>
      </c>
      <c r="AK2179">
        <v>47.3</v>
      </c>
    </row>
    <row r="2180" spans="1:37" x14ac:dyDescent="0.3">
      <c r="A2180" s="86" t="str">
        <f t="shared" si="34"/>
        <v>SDGbaseTra_RurAS_UacombiQVAXapapr</v>
      </c>
      <c r="B2180" s="2" t="s">
        <v>222</v>
      </c>
      <c r="C2180" s="4" t="s">
        <v>234</v>
      </c>
      <c r="D2180" s="7" t="s">
        <v>211</v>
      </c>
      <c r="E2180" t="s">
        <v>43</v>
      </c>
      <c r="F2180">
        <v>24.02</v>
      </c>
      <c r="G2180">
        <v>22.8</v>
      </c>
      <c r="H2180">
        <v>23.69</v>
      </c>
      <c r="I2180">
        <v>24.1</v>
      </c>
      <c r="J2180">
        <v>24.45</v>
      </c>
      <c r="K2180">
        <v>25.03</v>
      </c>
      <c r="L2180">
        <v>25.64</v>
      </c>
      <c r="M2180">
        <v>26.12</v>
      </c>
      <c r="N2180">
        <v>26.85</v>
      </c>
      <c r="O2180">
        <v>28.06</v>
      </c>
      <c r="P2180">
        <v>28.94</v>
      </c>
      <c r="Q2180">
        <v>29.77</v>
      </c>
      <c r="R2180">
        <v>31.29</v>
      </c>
      <c r="S2180">
        <v>32.4</v>
      </c>
      <c r="T2180">
        <v>33.61</v>
      </c>
      <c r="U2180">
        <v>34.97</v>
      </c>
      <c r="V2180">
        <v>36.229999999999997</v>
      </c>
      <c r="W2180">
        <v>37.58</v>
      </c>
      <c r="X2180">
        <v>39.07</v>
      </c>
      <c r="Y2180">
        <v>40.35</v>
      </c>
      <c r="Z2180">
        <v>41.64</v>
      </c>
      <c r="AA2180">
        <v>42.93</v>
      </c>
      <c r="AB2180">
        <v>44.31</v>
      </c>
      <c r="AC2180">
        <v>45.5</v>
      </c>
      <c r="AD2180">
        <v>46.66</v>
      </c>
      <c r="AE2180">
        <v>47.84</v>
      </c>
      <c r="AF2180">
        <v>49.08</v>
      </c>
      <c r="AG2180">
        <v>50.34</v>
      </c>
      <c r="AH2180">
        <v>50.45</v>
      </c>
      <c r="AI2180">
        <v>50.35</v>
      </c>
      <c r="AJ2180">
        <v>50.33</v>
      </c>
      <c r="AK2180">
        <v>50.22</v>
      </c>
    </row>
    <row r="2181" spans="1:37" x14ac:dyDescent="0.3">
      <c r="A2181" s="86" t="str">
        <f t="shared" si="34"/>
        <v>SDGbaseTra_RurAS_UacombiQVAXaprnt</v>
      </c>
      <c r="B2181" s="2" t="s">
        <v>222</v>
      </c>
      <c r="C2181" s="4" t="s">
        <v>234</v>
      </c>
      <c r="D2181" s="7" t="s">
        <v>211</v>
      </c>
      <c r="E2181" t="s">
        <v>44</v>
      </c>
      <c r="F2181">
        <v>16.78</v>
      </c>
      <c r="G2181">
        <v>15.65</v>
      </c>
      <c r="H2181">
        <v>16.190000000000001</v>
      </c>
      <c r="I2181">
        <v>16.45</v>
      </c>
      <c r="J2181">
        <v>16.68</v>
      </c>
      <c r="K2181">
        <v>17.02</v>
      </c>
      <c r="L2181">
        <v>17.43</v>
      </c>
      <c r="M2181">
        <v>17.89</v>
      </c>
      <c r="N2181">
        <v>18.41</v>
      </c>
      <c r="O2181">
        <v>18.91</v>
      </c>
      <c r="P2181">
        <v>19.48</v>
      </c>
      <c r="Q2181">
        <v>20.100000000000001</v>
      </c>
      <c r="R2181">
        <v>20.95</v>
      </c>
      <c r="S2181">
        <v>21.76</v>
      </c>
      <c r="T2181">
        <v>22.63</v>
      </c>
      <c r="U2181">
        <v>23.62</v>
      </c>
      <c r="V2181">
        <v>24.59</v>
      </c>
      <c r="W2181">
        <v>25.62</v>
      </c>
      <c r="X2181">
        <v>26.68</v>
      </c>
      <c r="Y2181">
        <v>27.69</v>
      </c>
      <c r="Z2181">
        <v>28.69</v>
      </c>
      <c r="AA2181">
        <v>29.67</v>
      </c>
      <c r="AB2181">
        <v>30.6</v>
      </c>
      <c r="AC2181">
        <v>31.48</v>
      </c>
      <c r="AD2181">
        <v>32.4</v>
      </c>
      <c r="AE2181">
        <v>33.36</v>
      </c>
      <c r="AF2181">
        <v>34.380000000000003</v>
      </c>
      <c r="AG2181">
        <v>35.39</v>
      </c>
      <c r="AH2181">
        <v>35.520000000000003</v>
      </c>
      <c r="AI2181">
        <v>35.58</v>
      </c>
      <c r="AJ2181">
        <v>35.700000000000003</v>
      </c>
      <c r="AK2181">
        <v>35.76</v>
      </c>
    </row>
    <row r="2182" spans="1:37" x14ac:dyDescent="0.3">
      <c r="A2182" s="86" t="str">
        <f t="shared" si="34"/>
        <v>SDGbaseTra_RurAS_UacombiQVAXapetr</v>
      </c>
      <c r="B2182" s="2" t="s">
        <v>222</v>
      </c>
      <c r="C2182" s="4" t="s">
        <v>234</v>
      </c>
      <c r="D2182" s="7" t="s">
        <v>211</v>
      </c>
      <c r="E2182" t="s">
        <v>45</v>
      </c>
      <c r="F2182">
        <v>46.32</v>
      </c>
      <c r="G2182">
        <v>28.85</v>
      </c>
      <c r="H2182">
        <v>33.270000000000003</v>
      </c>
      <c r="I2182">
        <v>38.35</v>
      </c>
      <c r="J2182">
        <v>38.35</v>
      </c>
      <c r="K2182">
        <v>38.35</v>
      </c>
      <c r="L2182">
        <v>38.35</v>
      </c>
      <c r="M2182">
        <v>38.35</v>
      </c>
      <c r="N2182">
        <v>38.299999999999997</v>
      </c>
      <c r="O2182">
        <v>16.66</v>
      </c>
      <c r="P2182">
        <v>10.65</v>
      </c>
      <c r="Q2182">
        <v>10.56</v>
      </c>
      <c r="R2182">
        <v>10.56</v>
      </c>
      <c r="S2182">
        <v>10.56</v>
      </c>
      <c r="T2182">
        <v>10.56</v>
      </c>
      <c r="U2182">
        <v>10.56</v>
      </c>
      <c r="V2182">
        <v>10.51</v>
      </c>
      <c r="W2182">
        <v>10.51</v>
      </c>
      <c r="X2182">
        <v>10.56</v>
      </c>
      <c r="Y2182">
        <v>10.49</v>
      </c>
      <c r="Z2182">
        <v>10.43</v>
      </c>
      <c r="AA2182">
        <v>10.36</v>
      </c>
      <c r="AB2182">
        <v>9.44</v>
      </c>
      <c r="AC2182">
        <v>8.5299999999999994</v>
      </c>
      <c r="AD2182">
        <v>7.61</v>
      </c>
      <c r="AE2182">
        <v>6.69</v>
      </c>
      <c r="AF2182">
        <v>5.77</v>
      </c>
      <c r="AG2182">
        <v>4.82</v>
      </c>
      <c r="AH2182">
        <v>3.86</v>
      </c>
      <c r="AI2182">
        <v>2.9</v>
      </c>
      <c r="AJ2182">
        <v>1.94</v>
      </c>
      <c r="AK2182">
        <v>0.99</v>
      </c>
    </row>
    <row r="2183" spans="1:37" x14ac:dyDescent="0.3">
      <c r="A2183" s="86" t="str">
        <f t="shared" si="34"/>
        <v>SDGbaseTra_RurAS_UacombiQVAXahydr</v>
      </c>
      <c r="B2183" s="2" t="s">
        <v>222</v>
      </c>
      <c r="C2183" s="4" t="s">
        <v>234</v>
      </c>
      <c r="D2183" s="7" t="s">
        <v>211</v>
      </c>
      <c r="E2183" t="s">
        <v>46</v>
      </c>
      <c r="F2183">
        <v>0.12</v>
      </c>
      <c r="G2183">
        <v>0.13</v>
      </c>
      <c r="H2183">
        <v>0.31</v>
      </c>
      <c r="I2183">
        <v>0.72</v>
      </c>
      <c r="J2183">
        <v>0.72</v>
      </c>
      <c r="K2183">
        <v>0.72</v>
      </c>
      <c r="L2183">
        <v>0.72</v>
      </c>
      <c r="M2183">
        <v>0.72</v>
      </c>
      <c r="N2183">
        <v>0.72</v>
      </c>
      <c r="O2183">
        <v>0.72</v>
      </c>
      <c r="P2183">
        <v>0.72</v>
      </c>
      <c r="Q2183">
        <v>0.72</v>
      </c>
      <c r="R2183">
        <v>0.72</v>
      </c>
      <c r="S2183">
        <v>0.72</v>
      </c>
      <c r="T2183">
        <v>0.72</v>
      </c>
      <c r="U2183">
        <v>0.72</v>
      </c>
      <c r="V2183">
        <v>0.72</v>
      </c>
      <c r="W2183">
        <v>0.72</v>
      </c>
      <c r="X2183">
        <v>2.37</v>
      </c>
      <c r="Y2183">
        <v>3.57</v>
      </c>
      <c r="Z2183">
        <v>4.7699999999999996</v>
      </c>
      <c r="AA2183">
        <v>5.98</v>
      </c>
      <c r="AB2183">
        <v>6.46</v>
      </c>
      <c r="AC2183">
        <v>6.95</v>
      </c>
      <c r="AD2183">
        <v>7.44</v>
      </c>
      <c r="AE2183">
        <v>7.93</v>
      </c>
      <c r="AF2183">
        <v>8.42</v>
      </c>
      <c r="AG2183">
        <v>9.49</v>
      </c>
      <c r="AH2183">
        <v>10.55</v>
      </c>
      <c r="AI2183">
        <v>11.62</v>
      </c>
      <c r="AJ2183">
        <v>12.68</v>
      </c>
      <c r="AK2183">
        <v>13.75</v>
      </c>
    </row>
    <row r="2184" spans="1:37" x14ac:dyDescent="0.3">
      <c r="A2184" s="86" t="str">
        <f t="shared" si="34"/>
        <v>SDGbaseTra_RurAS_UacombiQVAXaammo</v>
      </c>
      <c r="B2184" s="2" t="s">
        <v>222</v>
      </c>
      <c r="C2184" s="4" t="s">
        <v>234</v>
      </c>
      <c r="D2184" s="7" t="s">
        <v>211</v>
      </c>
      <c r="E2184" t="s">
        <v>47</v>
      </c>
      <c r="F2184">
        <v>2.4900000000000002</v>
      </c>
      <c r="G2184">
        <v>2.35</v>
      </c>
      <c r="H2184">
        <v>2.35</v>
      </c>
      <c r="I2184">
        <v>2.38</v>
      </c>
      <c r="J2184">
        <v>2.4</v>
      </c>
      <c r="K2184">
        <v>2.42</v>
      </c>
      <c r="L2184">
        <v>2.4500000000000002</v>
      </c>
      <c r="M2184">
        <v>2.4900000000000002</v>
      </c>
      <c r="N2184">
        <v>2.5299999999999998</v>
      </c>
      <c r="O2184">
        <v>2.52</v>
      </c>
      <c r="P2184">
        <v>2.54</v>
      </c>
      <c r="Q2184">
        <v>2.58</v>
      </c>
      <c r="R2184">
        <v>2.63</v>
      </c>
      <c r="S2184">
        <v>2.69</v>
      </c>
      <c r="T2184">
        <v>2.75</v>
      </c>
      <c r="U2184">
        <v>2.82</v>
      </c>
      <c r="V2184">
        <v>2.89</v>
      </c>
      <c r="W2184">
        <v>2.97</v>
      </c>
      <c r="X2184">
        <v>3.03</v>
      </c>
      <c r="Y2184">
        <v>3.09</v>
      </c>
      <c r="Z2184">
        <v>3.13</v>
      </c>
      <c r="AA2184">
        <v>3.15</v>
      </c>
      <c r="AB2184">
        <v>3.07</v>
      </c>
      <c r="AC2184">
        <v>2.99</v>
      </c>
      <c r="AD2184">
        <v>2.93</v>
      </c>
      <c r="AE2184">
        <v>2.88</v>
      </c>
      <c r="AF2184">
        <v>2.85</v>
      </c>
      <c r="AG2184">
        <v>2.83</v>
      </c>
      <c r="AH2184">
        <v>2.75</v>
      </c>
      <c r="AI2184">
        <v>2.67</v>
      </c>
      <c r="AJ2184">
        <v>2.61</v>
      </c>
      <c r="AK2184">
        <v>2.5499999999999998</v>
      </c>
    </row>
    <row r="2185" spans="1:37" x14ac:dyDescent="0.3">
      <c r="A2185" s="86" t="str">
        <f t="shared" si="34"/>
        <v>SDGbaseTra_RurAS_UacombiQVAXabchm</v>
      </c>
      <c r="B2185" s="2" t="s">
        <v>222</v>
      </c>
      <c r="C2185" s="4" t="s">
        <v>234</v>
      </c>
      <c r="D2185" s="7" t="s">
        <v>211</v>
      </c>
      <c r="E2185" t="s">
        <v>48</v>
      </c>
      <c r="F2185">
        <v>22.37</v>
      </c>
      <c r="G2185">
        <v>22.37</v>
      </c>
      <c r="H2185">
        <v>21.77</v>
      </c>
      <c r="I2185">
        <v>21.81</v>
      </c>
      <c r="J2185">
        <v>21.92</v>
      </c>
      <c r="K2185">
        <v>21.97</v>
      </c>
      <c r="L2185">
        <v>22.03</v>
      </c>
      <c r="M2185">
        <v>22.1</v>
      </c>
      <c r="N2185">
        <v>22.13</v>
      </c>
      <c r="O2185">
        <v>22.3</v>
      </c>
      <c r="P2185">
        <v>22.27</v>
      </c>
      <c r="Q2185">
        <v>22.24</v>
      </c>
      <c r="R2185">
        <v>22.33</v>
      </c>
      <c r="S2185">
        <v>22.46</v>
      </c>
      <c r="T2185">
        <v>22.59</v>
      </c>
      <c r="U2185">
        <v>22.73</v>
      </c>
      <c r="V2185">
        <v>22.82</v>
      </c>
      <c r="W2185">
        <v>22.99</v>
      </c>
      <c r="X2185">
        <v>23.24</v>
      </c>
      <c r="Y2185">
        <v>23.38</v>
      </c>
      <c r="Z2185">
        <v>23.51</v>
      </c>
      <c r="AA2185">
        <v>23.24</v>
      </c>
      <c r="AB2185">
        <v>21.75</v>
      </c>
      <c r="AC2185">
        <v>20.09</v>
      </c>
      <c r="AD2185">
        <v>18.54</v>
      </c>
      <c r="AE2185">
        <v>17.14</v>
      </c>
      <c r="AF2185">
        <v>15.87</v>
      </c>
      <c r="AG2185">
        <v>14.67</v>
      </c>
      <c r="AH2185">
        <v>13.56</v>
      </c>
      <c r="AI2185">
        <v>12.33</v>
      </c>
      <c r="AJ2185">
        <v>11.2</v>
      </c>
      <c r="AK2185">
        <v>10.210000000000001</v>
      </c>
    </row>
    <row r="2186" spans="1:37" x14ac:dyDescent="0.3">
      <c r="A2186" s="86" t="str">
        <f t="shared" si="34"/>
        <v>SDGbaseTra_RurAS_UacombiQVAXaochm</v>
      </c>
      <c r="B2186" s="2" t="s">
        <v>222</v>
      </c>
      <c r="C2186" s="4" t="s">
        <v>234</v>
      </c>
      <c r="D2186" s="7" t="s">
        <v>211</v>
      </c>
      <c r="E2186" t="s">
        <v>49</v>
      </c>
      <c r="F2186">
        <v>34.24</v>
      </c>
      <c r="G2186">
        <v>34.24</v>
      </c>
      <c r="H2186">
        <v>33.32</v>
      </c>
      <c r="I2186">
        <v>33.369999999999997</v>
      </c>
      <c r="J2186">
        <v>33.549999999999997</v>
      </c>
      <c r="K2186">
        <v>33.630000000000003</v>
      </c>
      <c r="L2186">
        <v>33.71</v>
      </c>
      <c r="M2186">
        <v>33.83</v>
      </c>
      <c r="N2186">
        <v>33.86</v>
      </c>
      <c r="O2186">
        <v>34.119999999999997</v>
      </c>
      <c r="P2186">
        <v>34.08</v>
      </c>
      <c r="Q2186">
        <v>34.04</v>
      </c>
      <c r="R2186">
        <v>34.18</v>
      </c>
      <c r="S2186">
        <v>34.369999999999997</v>
      </c>
      <c r="T2186">
        <v>34.57</v>
      </c>
      <c r="U2186">
        <v>34.79</v>
      </c>
      <c r="V2186">
        <v>34.93</v>
      </c>
      <c r="W2186">
        <v>35.18</v>
      </c>
      <c r="X2186">
        <v>35.56</v>
      </c>
      <c r="Y2186">
        <v>35.78</v>
      </c>
      <c r="Z2186">
        <v>35.97</v>
      </c>
      <c r="AA2186">
        <v>35.56</v>
      </c>
      <c r="AB2186">
        <v>33.28</v>
      </c>
      <c r="AC2186">
        <v>30.74</v>
      </c>
      <c r="AD2186">
        <v>28.37</v>
      </c>
      <c r="AE2186">
        <v>26.23</v>
      </c>
      <c r="AF2186">
        <v>24.29</v>
      </c>
      <c r="AG2186">
        <v>22.45</v>
      </c>
      <c r="AH2186">
        <v>20.76</v>
      </c>
      <c r="AI2186">
        <v>18.86</v>
      </c>
      <c r="AJ2186">
        <v>17.14</v>
      </c>
      <c r="AK2186">
        <v>15.63</v>
      </c>
    </row>
    <row r="2187" spans="1:37" x14ac:dyDescent="0.3">
      <c r="A2187" s="86" t="str">
        <f t="shared" si="34"/>
        <v>SDGbaseTra_RurAS_UacombiQVAXarubb</v>
      </c>
      <c r="B2187" s="2" t="s">
        <v>222</v>
      </c>
      <c r="C2187" s="4" t="s">
        <v>234</v>
      </c>
      <c r="D2187" s="7" t="s">
        <v>211</v>
      </c>
      <c r="E2187" t="s">
        <v>50</v>
      </c>
      <c r="F2187">
        <v>6.77</v>
      </c>
      <c r="G2187">
        <v>6.41</v>
      </c>
      <c r="H2187">
        <v>6.67</v>
      </c>
      <c r="I2187">
        <v>6.76</v>
      </c>
      <c r="J2187">
        <v>6.87</v>
      </c>
      <c r="K2187">
        <v>7.05</v>
      </c>
      <c r="L2187">
        <v>7.24</v>
      </c>
      <c r="M2187">
        <v>7.45</v>
      </c>
      <c r="N2187">
        <v>7.7</v>
      </c>
      <c r="O2187">
        <v>8.18</v>
      </c>
      <c r="P2187">
        <v>8.52</v>
      </c>
      <c r="Q2187">
        <v>8.81</v>
      </c>
      <c r="R2187">
        <v>9.1999999999999993</v>
      </c>
      <c r="S2187">
        <v>9.56</v>
      </c>
      <c r="T2187">
        <v>9.9600000000000009</v>
      </c>
      <c r="U2187">
        <v>10.4</v>
      </c>
      <c r="V2187">
        <v>10.82</v>
      </c>
      <c r="W2187">
        <v>11.23</v>
      </c>
      <c r="X2187">
        <v>11.6</v>
      </c>
      <c r="Y2187">
        <v>11.88</v>
      </c>
      <c r="Z2187">
        <v>12.08</v>
      </c>
      <c r="AA2187">
        <v>12.14</v>
      </c>
      <c r="AB2187">
        <v>12.44</v>
      </c>
      <c r="AC2187">
        <v>12.71</v>
      </c>
      <c r="AD2187">
        <v>12.99</v>
      </c>
      <c r="AE2187">
        <v>13.3</v>
      </c>
      <c r="AF2187">
        <v>13.66</v>
      </c>
      <c r="AG2187">
        <v>14.11</v>
      </c>
      <c r="AH2187">
        <v>14.51</v>
      </c>
      <c r="AI2187">
        <v>15.09</v>
      </c>
      <c r="AJ2187">
        <v>15.83</v>
      </c>
      <c r="AK2187">
        <v>16.34</v>
      </c>
    </row>
    <row r="2188" spans="1:37" x14ac:dyDescent="0.3">
      <c r="A2188" s="86" t="str">
        <f t="shared" si="34"/>
        <v>SDGbaseTra_RurAS_UacombiQVAXaplas</v>
      </c>
      <c r="B2188" s="2" t="s">
        <v>222</v>
      </c>
      <c r="C2188" s="4" t="s">
        <v>234</v>
      </c>
      <c r="D2188" s="7" t="s">
        <v>211</v>
      </c>
      <c r="E2188" t="s">
        <v>51</v>
      </c>
      <c r="F2188">
        <v>15.43</v>
      </c>
      <c r="G2188">
        <v>14.49</v>
      </c>
      <c r="H2188">
        <v>14.95</v>
      </c>
      <c r="I2188">
        <v>15.26</v>
      </c>
      <c r="J2188">
        <v>15.62</v>
      </c>
      <c r="K2188">
        <v>15.95</v>
      </c>
      <c r="L2188">
        <v>16.329999999999998</v>
      </c>
      <c r="M2188">
        <v>16.75</v>
      </c>
      <c r="N2188">
        <v>17.21</v>
      </c>
      <c r="O2188">
        <v>17.97</v>
      </c>
      <c r="P2188">
        <v>18.53</v>
      </c>
      <c r="Q2188">
        <v>19.04</v>
      </c>
      <c r="R2188">
        <v>19.649999999999999</v>
      </c>
      <c r="S2188">
        <v>20.309999999999999</v>
      </c>
      <c r="T2188">
        <v>21.02</v>
      </c>
      <c r="U2188">
        <v>21.82</v>
      </c>
      <c r="V2188">
        <v>22.6</v>
      </c>
      <c r="W2188">
        <v>23.42</v>
      </c>
      <c r="X2188">
        <v>24.29</v>
      </c>
      <c r="Y2188">
        <v>25.07</v>
      </c>
      <c r="Z2188">
        <v>25.82</v>
      </c>
      <c r="AA2188">
        <v>26.56</v>
      </c>
      <c r="AB2188">
        <v>27.25</v>
      </c>
      <c r="AC2188">
        <v>27.87</v>
      </c>
      <c r="AD2188">
        <v>28.52</v>
      </c>
      <c r="AE2188">
        <v>29.22</v>
      </c>
      <c r="AF2188">
        <v>29.96</v>
      </c>
      <c r="AG2188">
        <v>30.64</v>
      </c>
      <c r="AH2188">
        <v>30.64</v>
      </c>
      <c r="AI2188">
        <v>30.64</v>
      </c>
      <c r="AJ2188">
        <v>30.67</v>
      </c>
      <c r="AK2188">
        <v>30.62</v>
      </c>
    </row>
    <row r="2189" spans="1:37" x14ac:dyDescent="0.3">
      <c r="A2189" s="86" t="str">
        <f t="shared" si="34"/>
        <v>SDGbaseTra_RurAS_UacombiQVAXanmet</v>
      </c>
      <c r="B2189" s="2" t="s">
        <v>222</v>
      </c>
      <c r="C2189" s="4" t="s">
        <v>234</v>
      </c>
      <c r="D2189" s="7" t="s">
        <v>211</v>
      </c>
      <c r="E2189" t="s">
        <v>52</v>
      </c>
      <c r="F2189">
        <v>17.63</v>
      </c>
      <c r="G2189">
        <v>16.350000000000001</v>
      </c>
      <c r="H2189">
        <v>16.96</v>
      </c>
      <c r="I2189">
        <v>17.59</v>
      </c>
      <c r="J2189">
        <v>18.43</v>
      </c>
      <c r="K2189">
        <v>18.88</v>
      </c>
      <c r="L2189">
        <v>19.399999999999999</v>
      </c>
      <c r="M2189">
        <v>19.98</v>
      </c>
      <c r="N2189">
        <v>20.61</v>
      </c>
      <c r="O2189">
        <v>21.58</v>
      </c>
      <c r="P2189">
        <v>22.36</v>
      </c>
      <c r="Q2189">
        <v>23.07</v>
      </c>
      <c r="R2189">
        <v>23.67</v>
      </c>
      <c r="S2189">
        <v>24.49</v>
      </c>
      <c r="T2189">
        <v>25.38</v>
      </c>
      <c r="U2189">
        <v>26.39</v>
      </c>
      <c r="V2189">
        <v>27.39</v>
      </c>
      <c r="W2189">
        <v>28.44</v>
      </c>
      <c r="X2189">
        <v>29.49</v>
      </c>
      <c r="Y2189">
        <v>30.47</v>
      </c>
      <c r="Z2189">
        <v>31.46</v>
      </c>
      <c r="AA2189">
        <v>32.43</v>
      </c>
      <c r="AB2189">
        <v>33.450000000000003</v>
      </c>
      <c r="AC2189">
        <v>34.4</v>
      </c>
      <c r="AD2189">
        <v>35.39</v>
      </c>
      <c r="AE2189">
        <v>36.44</v>
      </c>
      <c r="AF2189">
        <v>37.54</v>
      </c>
      <c r="AG2189">
        <v>38.590000000000003</v>
      </c>
      <c r="AH2189">
        <v>38.65</v>
      </c>
      <c r="AI2189">
        <v>38.58</v>
      </c>
      <c r="AJ2189">
        <v>38.6</v>
      </c>
      <c r="AK2189">
        <v>38.51</v>
      </c>
    </row>
    <row r="2190" spans="1:37" x14ac:dyDescent="0.3">
      <c r="A2190" s="86" t="str">
        <f t="shared" si="34"/>
        <v>SDGbaseTra_RurAS_UacombiQVAXairon</v>
      </c>
      <c r="B2190" s="2" t="s">
        <v>222</v>
      </c>
      <c r="C2190" s="4" t="s">
        <v>234</v>
      </c>
      <c r="D2190" s="7" t="s">
        <v>211</v>
      </c>
      <c r="E2190" t="s">
        <v>53</v>
      </c>
      <c r="F2190">
        <v>20.84</v>
      </c>
      <c r="G2190">
        <v>19.63</v>
      </c>
      <c r="H2190">
        <v>19.93</v>
      </c>
      <c r="I2190">
        <v>20.11</v>
      </c>
      <c r="J2190">
        <v>20.36</v>
      </c>
      <c r="K2190">
        <v>20.62</v>
      </c>
      <c r="L2190">
        <v>20.97</v>
      </c>
      <c r="M2190">
        <v>21.5</v>
      </c>
      <c r="N2190">
        <v>22.02</v>
      </c>
      <c r="O2190">
        <v>23.06</v>
      </c>
      <c r="P2190">
        <v>23.72</v>
      </c>
      <c r="Q2190">
        <v>24.24</v>
      </c>
      <c r="R2190">
        <v>24.68</v>
      </c>
      <c r="S2190">
        <v>25.32</v>
      </c>
      <c r="T2190">
        <v>26</v>
      </c>
      <c r="U2190">
        <v>26.79</v>
      </c>
      <c r="V2190">
        <v>27.74</v>
      </c>
      <c r="W2190">
        <v>28.58</v>
      </c>
      <c r="X2190">
        <v>28.95</v>
      </c>
      <c r="Y2190">
        <v>29.88</v>
      </c>
      <c r="Z2190">
        <v>30.42</v>
      </c>
      <c r="AA2190">
        <v>31</v>
      </c>
      <c r="AB2190">
        <v>30.93</v>
      </c>
      <c r="AC2190">
        <v>31.26</v>
      </c>
      <c r="AD2190">
        <v>31.9</v>
      </c>
      <c r="AE2190">
        <v>32.68</v>
      </c>
      <c r="AF2190">
        <v>33.53</v>
      </c>
      <c r="AG2190">
        <v>34.39</v>
      </c>
      <c r="AH2190">
        <v>34.19</v>
      </c>
      <c r="AI2190">
        <v>34.29</v>
      </c>
      <c r="AJ2190">
        <v>34.54</v>
      </c>
      <c r="AK2190">
        <v>34.61</v>
      </c>
    </row>
    <row r="2191" spans="1:37" x14ac:dyDescent="0.3">
      <c r="A2191" s="86" t="str">
        <f t="shared" si="34"/>
        <v>SDGbaseTra_RurAS_UacombiQVAXanfrm</v>
      </c>
      <c r="B2191" s="2" t="s">
        <v>222</v>
      </c>
      <c r="C2191" s="4" t="s">
        <v>234</v>
      </c>
      <c r="D2191" s="7" t="s">
        <v>211</v>
      </c>
      <c r="E2191" t="s">
        <v>54</v>
      </c>
      <c r="F2191">
        <v>13.07</v>
      </c>
      <c r="G2191">
        <v>11.8</v>
      </c>
      <c r="H2191">
        <v>11.43</v>
      </c>
      <c r="I2191">
        <v>10.65</v>
      </c>
      <c r="J2191">
        <v>10.28</v>
      </c>
      <c r="K2191">
        <v>10.27</v>
      </c>
      <c r="L2191">
        <v>10.55</v>
      </c>
      <c r="M2191">
        <v>11.49</v>
      </c>
      <c r="N2191">
        <v>12.28</v>
      </c>
      <c r="O2191">
        <v>14.71</v>
      </c>
      <c r="P2191">
        <v>15.94</v>
      </c>
      <c r="Q2191">
        <v>16.57</v>
      </c>
      <c r="R2191">
        <v>17.13</v>
      </c>
      <c r="S2191">
        <v>17.899999999999999</v>
      </c>
      <c r="T2191">
        <v>18.71</v>
      </c>
      <c r="U2191">
        <v>19.7</v>
      </c>
      <c r="V2191">
        <v>21.49</v>
      </c>
      <c r="W2191">
        <v>22.79</v>
      </c>
      <c r="X2191">
        <v>21.81</v>
      </c>
      <c r="Y2191">
        <v>22.9</v>
      </c>
      <c r="Z2191">
        <v>22.56</v>
      </c>
      <c r="AA2191">
        <v>22.3</v>
      </c>
      <c r="AB2191">
        <v>19.04</v>
      </c>
      <c r="AC2191">
        <v>17.920000000000002</v>
      </c>
      <c r="AD2191">
        <v>18</v>
      </c>
      <c r="AE2191">
        <v>18.420000000000002</v>
      </c>
      <c r="AF2191">
        <v>19.02</v>
      </c>
      <c r="AG2191">
        <v>19.77</v>
      </c>
      <c r="AH2191">
        <v>18.5</v>
      </c>
      <c r="AI2191">
        <v>18.09</v>
      </c>
      <c r="AJ2191">
        <v>18.46</v>
      </c>
      <c r="AK2191">
        <v>18.46</v>
      </c>
    </row>
    <row r="2192" spans="1:37" x14ac:dyDescent="0.3">
      <c r="A2192" s="86" t="str">
        <f t="shared" si="34"/>
        <v>SDGbaseTra_RurAS_UacombiQVAXametp</v>
      </c>
      <c r="B2192" s="2" t="s">
        <v>222</v>
      </c>
      <c r="C2192" s="4" t="s">
        <v>234</v>
      </c>
      <c r="D2192" s="7" t="s">
        <v>211</v>
      </c>
      <c r="E2192" t="s">
        <v>55</v>
      </c>
      <c r="F2192">
        <v>33.25</v>
      </c>
      <c r="G2192">
        <v>30.11</v>
      </c>
      <c r="H2192">
        <v>31.14</v>
      </c>
      <c r="I2192">
        <v>32</v>
      </c>
      <c r="J2192">
        <v>33</v>
      </c>
      <c r="K2192">
        <v>33.75</v>
      </c>
      <c r="L2192">
        <v>34.659999999999997</v>
      </c>
      <c r="M2192">
        <v>35.75</v>
      </c>
      <c r="N2192">
        <v>36.880000000000003</v>
      </c>
      <c r="O2192">
        <v>38.96</v>
      </c>
      <c r="P2192">
        <v>40.36</v>
      </c>
      <c r="Q2192">
        <v>41.54</v>
      </c>
      <c r="R2192">
        <v>42.57</v>
      </c>
      <c r="S2192">
        <v>44.02</v>
      </c>
      <c r="T2192">
        <v>45.58</v>
      </c>
      <c r="U2192">
        <v>47.33</v>
      </c>
      <c r="V2192">
        <v>49.3</v>
      </c>
      <c r="W2192">
        <v>51.08</v>
      </c>
      <c r="X2192">
        <v>51.87</v>
      </c>
      <c r="Y2192">
        <v>54.04</v>
      </c>
      <c r="Z2192">
        <v>55.54</v>
      </c>
      <c r="AA2192">
        <v>57.01</v>
      </c>
      <c r="AB2192">
        <v>58.33</v>
      </c>
      <c r="AC2192">
        <v>59.78</v>
      </c>
      <c r="AD2192">
        <v>61.51</v>
      </c>
      <c r="AE2192">
        <v>63.43</v>
      </c>
      <c r="AF2192">
        <v>65.489999999999995</v>
      </c>
      <c r="AG2192">
        <v>67.459999999999994</v>
      </c>
      <c r="AH2192">
        <v>67.739999999999995</v>
      </c>
      <c r="AI2192">
        <v>68.180000000000007</v>
      </c>
      <c r="AJ2192">
        <v>68.95</v>
      </c>
      <c r="AK2192">
        <v>69.34</v>
      </c>
    </row>
    <row r="2193" spans="1:37" x14ac:dyDescent="0.3">
      <c r="A2193" s="86" t="str">
        <f t="shared" si="34"/>
        <v>SDGbaseTra_RurAS_UacombiQVAXamach</v>
      </c>
      <c r="B2193" s="2" t="s">
        <v>222</v>
      </c>
      <c r="C2193" s="4" t="s">
        <v>234</v>
      </c>
      <c r="D2193" s="7" t="s">
        <v>211</v>
      </c>
      <c r="E2193" t="s">
        <v>56</v>
      </c>
      <c r="F2193">
        <v>38.67</v>
      </c>
      <c r="G2193">
        <v>34.909999999999997</v>
      </c>
      <c r="H2193">
        <v>36.03</v>
      </c>
      <c r="I2193">
        <v>37.090000000000003</v>
      </c>
      <c r="J2193">
        <v>37.67</v>
      </c>
      <c r="K2193">
        <v>38.479999999999997</v>
      </c>
      <c r="L2193">
        <v>39.520000000000003</v>
      </c>
      <c r="M2193">
        <v>40.89</v>
      </c>
      <c r="N2193">
        <v>42.23</v>
      </c>
      <c r="O2193">
        <v>44.74</v>
      </c>
      <c r="P2193">
        <v>46.35</v>
      </c>
      <c r="Q2193">
        <v>47.68</v>
      </c>
      <c r="R2193">
        <v>48.35</v>
      </c>
      <c r="S2193">
        <v>49.9</v>
      </c>
      <c r="T2193">
        <v>51.59</v>
      </c>
      <c r="U2193">
        <v>53.52</v>
      </c>
      <c r="V2193">
        <v>55.63</v>
      </c>
      <c r="W2193">
        <v>57.56</v>
      </c>
      <c r="X2193">
        <v>58.64</v>
      </c>
      <c r="Y2193">
        <v>61.02</v>
      </c>
      <c r="Z2193">
        <v>62.79</v>
      </c>
      <c r="AA2193">
        <v>64.58</v>
      </c>
      <c r="AB2193">
        <v>65.430000000000007</v>
      </c>
      <c r="AC2193">
        <v>66.73</v>
      </c>
      <c r="AD2193">
        <v>68.67</v>
      </c>
      <c r="AE2193">
        <v>70.86</v>
      </c>
      <c r="AF2193">
        <v>73.23</v>
      </c>
      <c r="AG2193">
        <v>75.45</v>
      </c>
      <c r="AH2193">
        <v>74.84</v>
      </c>
      <c r="AI2193">
        <v>74.540000000000006</v>
      </c>
      <c r="AJ2193">
        <v>74.86</v>
      </c>
      <c r="AK2193">
        <v>74.83</v>
      </c>
    </row>
    <row r="2194" spans="1:37" x14ac:dyDescent="0.3">
      <c r="A2194" s="86" t="str">
        <f t="shared" si="34"/>
        <v>SDGbaseTra_RurAS_UacombiQVAXafcel</v>
      </c>
      <c r="B2194" s="2" t="s">
        <v>222</v>
      </c>
      <c r="C2194" s="4" t="s">
        <v>234</v>
      </c>
      <c r="D2194" s="7" t="s">
        <v>211</v>
      </c>
      <c r="E2194" t="s">
        <v>57</v>
      </c>
      <c r="F2194">
        <v>0.28999999999999998</v>
      </c>
      <c r="G2194">
        <v>0.28999999999999998</v>
      </c>
      <c r="H2194">
        <v>0.28999999999999998</v>
      </c>
      <c r="I2194">
        <v>0.28999999999999998</v>
      </c>
      <c r="J2194">
        <v>0.28999999999999998</v>
      </c>
      <c r="K2194">
        <v>0.28999999999999998</v>
      </c>
      <c r="L2194">
        <v>0.28999999999999998</v>
      </c>
      <c r="M2194">
        <v>0.28999999999999998</v>
      </c>
      <c r="N2194">
        <v>0.28999999999999998</v>
      </c>
      <c r="O2194">
        <v>0.28999999999999998</v>
      </c>
      <c r="P2194">
        <v>0.28999999999999998</v>
      </c>
      <c r="Q2194">
        <v>0.28999999999999998</v>
      </c>
      <c r="R2194">
        <v>0.28999999999999998</v>
      </c>
      <c r="S2194">
        <v>0.28999999999999998</v>
      </c>
      <c r="T2194">
        <v>0.28999999999999998</v>
      </c>
      <c r="U2194">
        <v>0.28999999999999998</v>
      </c>
      <c r="V2194">
        <v>0.28999999999999998</v>
      </c>
      <c r="W2194">
        <v>0.28999999999999998</v>
      </c>
      <c r="X2194">
        <v>0.28999999999999998</v>
      </c>
      <c r="Y2194">
        <v>4.22</v>
      </c>
      <c r="Z2194">
        <v>8.44</v>
      </c>
      <c r="AA2194">
        <v>12.66</v>
      </c>
      <c r="AB2194">
        <v>13.65</v>
      </c>
      <c r="AC2194">
        <v>14.64</v>
      </c>
      <c r="AD2194">
        <v>15.63</v>
      </c>
      <c r="AE2194">
        <v>16.62</v>
      </c>
      <c r="AF2194">
        <v>17.61</v>
      </c>
      <c r="AG2194">
        <v>17.559999999999999</v>
      </c>
      <c r="AH2194">
        <v>17.52</v>
      </c>
      <c r="AI2194">
        <v>17.47</v>
      </c>
      <c r="AJ2194">
        <v>17.420000000000002</v>
      </c>
      <c r="AK2194">
        <v>17.38</v>
      </c>
    </row>
    <row r="2195" spans="1:37" x14ac:dyDescent="0.3">
      <c r="A2195" s="86" t="str">
        <f t="shared" si="34"/>
        <v>SDGbaseTra_RurAS_UacombiQVAXaelct</v>
      </c>
      <c r="B2195" s="2" t="s">
        <v>222</v>
      </c>
      <c r="C2195" s="4" t="s">
        <v>234</v>
      </c>
      <c r="D2195" s="7" t="s">
        <v>211</v>
      </c>
      <c r="E2195" t="s">
        <v>58</v>
      </c>
      <c r="F2195">
        <v>0.08</v>
      </c>
      <c r="G2195">
        <v>0.08</v>
      </c>
      <c r="H2195">
        <v>0.08</v>
      </c>
      <c r="I2195">
        <v>0.08</v>
      </c>
      <c r="J2195">
        <v>0.08</v>
      </c>
      <c r="K2195">
        <v>0.08</v>
      </c>
      <c r="L2195">
        <v>0.08</v>
      </c>
      <c r="M2195">
        <v>0.08</v>
      </c>
      <c r="N2195">
        <v>0.08</v>
      </c>
      <c r="O2195">
        <v>0.08</v>
      </c>
      <c r="P2195">
        <v>0.08</v>
      </c>
      <c r="Q2195">
        <v>0.08</v>
      </c>
      <c r="R2195">
        <v>0.08</v>
      </c>
      <c r="S2195">
        <v>0.08</v>
      </c>
      <c r="T2195">
        <v>0.08</v>
      </c>
      <c r="U2195">
        <v>0.08</v>
      </c>
      <c r="V2195">
        <v>0.08</v>
      </c>
      <c r="W2195">
        <v>0.08</v>
      </c>
      <c r="X2195">
        <v>3.19</v>
      </c>
      <c r="Y2195">
        <v>3.19</v>
      </c>
      <c r="Z2195">
        <v>1.76</v>
      </c>
      <c r="AA2195">
        <v>1.76</v>
      </c>
      <c r="AB2195">
        <v>1.76</v>
      </c>
      <c r="AC2195">
        <v>1.76</v>
      </c>
      <c r="AD2195">
        <v>0.99</v>
      </c>
      <c r="AE2195">
        <v>0.99</v>
      </c>
      <c r="AF2195">
        <v>0.99</v>
      </c>
      <c r="AG2195">
        <v>0.99</v>
      </c>
      <c r="AH2195">
        <v>0.99</v>
      </c>
      <c r="AI2195">
        <v>7.46</v>
      </c>
      <c r="AJ2195">
        <v>7.46</v>
      </c>
      <c r="AK2195">
        <v>7.46</v>
      </c>
    </row>
    <row r="2196" spans="1:37" x14ac:dyDescent="0.3">
      <c r="A2196" s="86" t="str">
        <f t="shared" si="34"/>
        <v>SDGbaseTra_RurAS_UacombiQVAXaemch</v>
      </c>
      <c r="B2196" s="2" t="s">
        <v>222</v>
      </c>
      <c r="C2196" s="4" t="s">
        <v>234</v>
      </c>
      <c r="D2196" s="7" t="s">
        <v>211</v>
      </c>
      <c r="E2196" t="s">
        <v>59</v>
      </c>
      <c r="F2196">
        <v>8.99</v>
      </c>
      <c r="G2196">
        <v>8.25</v>
      </c>
      <c r="H2196">
        <v>8.48</v>
      </c>
      <c r="I2196">
        <v>8.65</v>
      </c>
      <c r="J2196">
        <v>8.77</v>
      </c>
      <c r="K2196">
        <v>8.94</v>
      </c>
      <c r="L2196">
        <v>9.18</v>
      </c>
      <c r="M2196">
        <v>9.5500000000000007</v>
      </c>
      <c r="N2196">
        <v>9.9</v>
      </c>
      <c r="O2196">
        <v>10.59</v>
      </c>
      <c r="P2196">
        <v>11</v>
      </c>
      <c r="Q2196">
        <v>11.32</v>
      </c>
      <c r="R2196">
        <v>11.51</v>
      </c>
      <c r="S2196">
        <v>11.91</v>
      </c>
      <c r="T2196">
        <v>12.33</v>
      </c>
      <c r="U2196">
        <v>12.81</v>
      </c>
      <c r="V2196">
        <v>13.33</v>
      </c>
      <c r="W2196">
        <v>13.83</v>
      </c>
      <c r="X2196">
        <v>14.12</v>
      </c>
      <c r="Y2196">
        <v>14.68</v>
      </c>
      <c r="Z2196">
        <v>15.09</v>
      </c>
      <c r="AA2196">
        <v>15.51</v>
      </c>
      <c r="AB2196">
        <v>15.45</v>
      </c>
      <c r="AC2196">
        <v>15.61</v>
      </c>
      <c r="AD2196">
        <v>16.010000000000002</v>
      </c>
      <c r="AE2196">
        <v>16.5</v>
      </c>
      <c r="AF2196">
        <v>17.04</v>
      </c>
      <c r="AG2196">
        <v>17.62</v>
      </c>
      <c r="AH2196">
        <v>17.350000000000001</v>
      </c>
      <c r="AI2196">
        <v>17.2</v>
      </c>
      <c r="AJ2196">
        <v>17.34</v>
      </c>
      <c r="AK2196">
        <v>17.309999999999999</v>
      </c>
    </row>
    <row r="2197" spans="1:37" x14ac:dyDescent="0.3">
      <c r="A2197" s="86" t="str">
        <f t="shared" si="34"/>
        <v>SDGbaseTra_RurAS_UacombiQVAXasequ</v>
      </c>
      <c r="B2197" s="2" t="s">
        <v>222</v>
      </c>
      <c r="C2197" s="4" t="s">
        <v>234</v>
      </c>
      <c r="D2197" s="7" t="s">
        <v>211</v>
      </c>
      <c r="E2197" t="s">
        <v>60</v>
      </c>
      <c r="F2197">
        <v>8.7799999999999994</v>
      </c>
      <c r="G2197">
        <v>8.4</v>
      </c>
      <c r="H2197">
        <v>8.66</v>
      </c>
      <c r="I2197">
        <v>8.7200000000000006</v>
      </c>
      <c r="J2197">
        <v>8.7799999999999994</v>
      </c>
      <c r="K2197">
        <v>8.9499999999999993</v>
      </c>
      <c r="L2197">
        <v>9.19</v>
      </c>
      <c r="M2197">
        <v>9.58</v>
      </c>
      <c r="N2197">
        <v>9.94</v>
      </c>
      <c r="O2197">
        <v>10.63</v>
      </c>
      <c r="P2197">
        <v>11.05</v>
      </c>
      <c r="Q2197">
        <v>11.41</v>
      </c>
      <c r="R2197">
        <v>11.78</v>
      </c>
      <c r="S2197">
        <v>12.21</v>
      </c>
      <c r="T2197">
        <v>12.69</v>
      </c>
      <c r="U2197">
        <v>13.24</v>
      </c>
      <c r="V2197">
        <v>13.77</v>
      </c>
      <c r="W2197">
        <v>14.34</v>
      </c>
      <c r="X2197">
        <v>14.94</v>
      </c>
      <c r="Y2197">
        <v>15.52</v>
      </c>
      <c r="Z2197">
        <v>16.079999999999998</v>
      </c>
      <c r="AA2197">
        <v>16.66</v>
      </c>
      <c r="AB2197">
        <v>16.68</v>
      </c>
      <c r="AC2197">
        <v>16.89</v>
      </c>
      <c r="AD2197">
        <v>17.37</v>
      </c>
      <c r="AE2197">
        <v>17.93</v>
      </c>
      <c r="AF2197">
        <v>18.53</v>
      </c>
      <c r="AG2197">
        <v>19.13</v>
      </c>
      <c r="AH2197">
        <v>18.66</v>
      </c>
      <c r="AI2197">
        <v>18.3</v>
      </c>
      <c r="AJ2197">
        <v>18.27</v>
      </c>
      <c r="AK2197">
        <v>18.190000000000001</v>
      </c>
    </row>
    <row r="2198" spans="1:37" x14ac:dyDescent="0.3">
      <c r="A2198" s="86" t="str">
        <f t="shared" si="34"/>
        <v>SDGbaseTra_RurAS_UacombiQVAXavehi</v>
      </c>
      <c r="B2198" s="2" t="s">
        <v>222</v>
      </c>
      <c r="C2198" s="4" t="s">
        <v>234</v>
      </c>
      <c r="D2198" s="7" t="s">
        <v>211</v>
      </c>
      <c r="E2198" t="s">
        <v>61</v>
      </c>
      <c r="F2198">
        <v>39.57</v>
      </c>
      <c r="G2198">
        <v>36.26</v>
      </c>
      <c r="H2198">
        <v>37.42</v>
      </c>
      <c r="I2198">
        <v>37.65</v>
      </c>
      <c r="J2198">
        <v>37.89</v>
      </c>
      <c r="K2198">
        <v>38.76</v>
      </c>
      <c r="L2198">
        <v>39.869999999999997</v>
      </c>
      <c r="M2198">
        <v>41.42</v>
      </c>
      <c r="N2198">
        <v>42.98</v>
      </c>
      <c r="O2198">
        <v>45.39</v>
      </c>
      <c r="P2198">
        <v>47.25</v>
      </c>
      <c r="Q2198">
        <v>48.99</v>
      </c>
      <c r="R2198">
        <v>51.13</v>
      </c>
      <c r="S2198">
        <v>53.38</v>
      </c>
      <c r="T2198">
        <v>55.85</v>
      </c>
      <c r="U2198">
        <v>58.72</v>
      </c>
      <c r="V2198">
        <v>61.76</v>
      </c>
      <c r="W2198">
        <v>64.77</v>
      </c>
      <c r="X2198">
        <v>67.09</v>
      </c>
      <c r="Y2198">
        <v>69.069999999999993</v>
      </c>
      <c r="Z2198">
        <v>70.56</v>
      </c>
      <c r="AA2198">
        <v>71.91</v>
      </c>
      <c r="AB2198">
        <v>72.69</v>
      </c>
      <c r="AC2198">
        <v>74.06</v>
      </c>
      <c r="AD2198">
        <v>76.31</v>
      </c>
      <c r="AE2198">
        <v>78.92</v>
      </c>
      <c r="AF2198">
        <v>81.78</v>
      </c>
      <c r="AG2198">
        <v>84.92</v>
      </c>
      <c r="AH2198">
        <v>84.5</v>
      </c>
      <c r="AI2198">
        <v>84.05</v>
      </c>
      <c r="AJ2198">
        <v>84.61</v>
      </c>
      <c r="AK2198">
        <v>84.81</v>
      </c>
    </row>
    <row r="2199" spans="1:37" x14ac:dyDescent="0.3">
      <c r="A2199" s="86" t="str">
        <f t="shared" si="34"/>
        <v>SDGbaseTra_RurAS_UacombiQVAXatequ</v>
      </c>
      <c r="B2199" s="2" t="s">
        <v>222</v>
      </c>
      <c r="C2199" s="4" t="s">
        <v>234</v>
      </c>
      <c r="D2199" s="7" t="s">
        <v>211</v>
      </c>
      <c r="E2199" t="s">
        <v>62</v>
      </c>
      <c r="F2199">
        <v>7.09</v>
      </c>
      <c r="G2199">
        <v>6.19</v>
      </c>
      <c r="H2199">
        <v>6.42</v>
      </c>
      <c r="I2199">
        <v>6.44</v>
      </c>
      <c r="J2199">
        <v>6.47</v>
      </c>
      <c r="K2199">
        <v>6.63</v>
      </c>
      <c r="L2199">
        <v>6.86</v>
      </c>
      <c r="M2199">
        <v>7.32</v>
      </c>
      <c r="N2199">
        <v>7.74</v>
      </c>
      <c r="O2199">
        <v>9.06</v>
      </c>
      <c r="P2199">
        <v>9.7100000000000009</v>
      </c>
      <c r="Q2199">
        <v>10.119999999999999</v>
      </c>
      <c r="R2199">
        <v>10.25</v>
      </c>
      <c r="S2199">
        <v>10.55</v>
      </c>
      <c r="T2199">
        <v>10.94</v>
      </c>
      <c r="U2199">
        <v>11.38</v>
      </c>
      <c r="V2199">
        <v>11.91</v>
      </c>
      <c r="W2199">
        <v>12.35</v>
      </c>
      <c r="X2199">
        <v>12.31</v>
      </c>
      <c r="Y2199">
        <v>12.93</v>
      </c>
      <c r="Z2199">
        <v>13.18</v>
      </c>
      <c r="AA2199">
        <v>13.48</v>
      </c>
      <c r="AB2199">
        <v>12.71</v>
      </c>
      <c r="AC2199">
        <v>12.51</v>
      </c>
      <c r="AD2199">
        <v>12.78</v>
      </c>
      <c r="AE2199">
        <v>13.15</v>
      </c>
      <c r="AF2199">
        <v>13.6</v>
      </c>
      <c r="AG2199">
        <v>13.91</v>
      </c>
      <c r="AH2199">
        <v>13.19</v>
      </c>
      <c r="AI2199">
        <v>12.76</v>
      </c>
      <c r="AJ2199">
        <v>12.77</v>
      </c>
      <c r="AK2199">
        <v>12.67</v>
      </c>
    </row>
    <row r="2200" spans="1:37" x14ac:dyDescent="0.3">
      <c r="A2200" s="86" t="str">
        <f t="shared" si="34"/>
        <v>SDGbaseTra_RurAS_UacombiQVAXafurn</v>
      </c>
      <c r="B2200" s="2" t="s">
        <v>222</v>
      </c>
      <c r="C2200" s="4" t="s">
        <v>234</v>
      </c>
      <c r="D2200" s="7" t="s">
        <v>211</v>
      </c>
      <c r="E2200" t="s">
        <v>63</v>
      </c>
      <c r="F2200">
        <v>6.09</v>
      </c>
      <c r="G2200">
        <v>5.46</v>
      </c>
      <c r="H2200">
        <v>5.68</v>
      </c>
      <c r="I2200">
        <v>5.87</v>
      </c>
      <c r="J2200">
        <v>5.99</v>
      </c>
      <c r="K2200">
        <v>6.15</v>
      </c>
      <c r="L2200">
        <v>6.33</v>
      </c>
      <c r="M2200">
        <v>6.54</v>
      </c>
      <c r="N2200">
        <v>6.76</v>
      </c>
      <c r="O2200">
        <v>7.17</v>
      </c>
      <c r="P2200">
        <v>7.45</v>
      </c>
      <c r="Q2200">
        <v>7.69</v>
      </c>
      <c r="R2200">
        <v>7.85</v>
      </c>
      <c r="S2200">
        <v>8.1300000000000008</v>
      </c>
      <c r="T2200">
        <v>8.44</v>
      </c>
      <c r="U2200">
        <v>8.7799999999999994</v>
      </c>
      <c r="V2200">
        <v>9.15</v>
      </c>
      <c r="W2200">
        <v>9.52</v>
      </c>
      <c r="X2200">
        <v>9.86</v>
      </c>
      <c r="Y2200">
        <v>10.210000000000001</v>
      </c>
      <c r="Z2200">
        <v>10.55</v>
      </c>
      <c r="AA2200">
        <v>10.88</v>
      </c>
      <c r="AB2200">
        <v>11.23</v>
      </c>
      <c r="AC2200">
        <v>11.55</v>
      </c>
      <c r="AD2200">
        <v>11.9</v>
      </c>
      <c r="AE2200">
        <v>12.27</v>
      </c>
      <c r="AF2200">
        <v>12.65</v>
      </c>
      <c r="AG2200">
        <v>12.99</v>
      </c>
      <c r="AH2200">
        <v>12.98</v>
      </c>
      <c r="AI2200">
        <v>12.93</v>
      </c>
      <c r="AJ2200">
        <v>12.95</v>
      </c>
      <c r="AK2200">
        <v>12.92</v>
      </c>
    </row>
    <row r="2201" spans="1:37" x14ac:dyDescent="0.3">
      <c r="A2201" s="86" t="str">
        <f t="shared" si="34"/>
        <v>SDGbaseTra_RurAS_UacombiQVAXaoman</v>
      </c>
      <c r="B2201" s="2" t="s">
        <v>222</v>
      </c>
      <c r="C2201" s="4" t="s">
        <v>234</v>
      </c>
      <c r="D2201" s="7" t="s">
        <v>211</v>
      </c>
      <c r="E2201" t="s">
        <v>64</v>
      </c>
      <c r="F2201">
        <v>25.46</v>
      </c>
      <c r="G2201">
        <v>23.36</v>
      </c>
      <c r="H2201">
        <v>24.47</v>
      </c>
      <c r="I2201">
        <v>24.77</v>
      </c>
      <c r="J2201">
        <v>25.06</v>
      </c>
      <c r="K2201">
        <v>25.5</v>
      </c>
      <c r="L2201">
        <v>26.1</v>
      </c>
      <c r="M2201">
        <v>26.85</v>
      </c>
      <c r="N2201">
        <v>27.71</v>
      </c>
      <c r="O2201">
        <v>29.3</v>
      </c>
      <c r="P2201">
        <v>30.77</v>
      </c>
      <c r="Q2201">
        <v>32.04</v>
      </c>
      <c r="R2201">
        <v>33.76</v>
      </c>
      <c r="S2201">
        <v>35.31</v>
      </c>
      <c r="T2201">
        <v>36.92</v>
      </c>
      <c r="U2201">
        <v>38.71</v>
      </c>
      <c r="V2201">
        <v>40.33</v>
      </c>
      <c r="W2201">
        <v>42.02</v>
      </c>
      <c r="X2201">
        <v>43.77</v>
      </c>
      <c r="Y2201">
        <v>45.35</v>
      </c>
      <c r="Z2201">
        <v>46.87</v>
      </c>
      <c r="AA2201">
        <v>48.43</v>
      </c>
      <c r="AB2201">
        <v>49.97</v>
      </c>
      <c r="AC2201">
        <v>51.31</v>
      </c>
      <c r="AD2201">
        <v>52.7</v>
      </c>
      <c r="AE2201">
        <v>54.15</v>
      </c>
      <c r="AF2201">
        <v>55.67</v>
      </c>
      <c r="AG2201">
        <v>57.02</v>
      </c>
      <c r="AH2201">
        <v>56.18</v>
      </c>
      <c r="AI2201">
        <v>55.19</v>
      </c>
      <c r="AJ2201">
        <v>54.49</v>
      </c>
      <c r="AK2201">
        <v>53.73</v>
      </c>
    </row>
    <row r="2202" spans="1:37" x14ac:dyDescent="0.3">
      <c r="A2202" s="86" t="str">
        <f t="shared" si="34"/>
        <v>SDGbaseTra_RurAS_UacombiQVAXaelec</v>
      </c>
      <c r="B2202" s="2" t="s">
        <v>222</v>
      </c>
      <c r="C2202" s="4" t="s">
        <v>234</v>
      </c>
      <c r="D2202" s="7" t="s">
        <v>211</v>
      </c>
      <c r="E2202" t="s">
        <v>65</v>
      </c>
      <c r="F2202">
        <v>142.19999999999999</v>
      </c>
      <c r="G2202">
        <v>136.87</v>
      </c>
      <c r="H2202">
        <v>141.82</v>
      </c>
      <c r="I2202">
        <v>141.08000000000001</v>
      </c>
      <c r="J2202">
        <v>136.99</v>
      </c>
      <c r="K2202">
        <v>136.83000000000001</v>
      </c>
      <c r="L2202">
        <v>137.71</v>
      </c>
      <c r="M2202">
        <v>138.9</v>
      </c>
      <c r="N2202">
        <v>140.62</v>
      </c>
      <c r="O2202">
        <v>141.63</v>
      </c>
      <c r="P2202">
        <v>143.72</v>
      </c>
      <c r="Q2202">
        <v>145.25</v>
      </c>
      <c r="R2202">
        <v>149.5</v>
      </c>
      <c r="S2202">
        <v>155.41</v>
      </c>
      <c r="T2202">
        <v>159.76</v>
      </c>
      <c r="U2202">
        <v>164.57</v>
      </c>
      <c r="V2202">
        <v>165.03</v>
      </c>
      <c r="W2202">
        <v>167.82</v>
      </c>
      <c r="X2202">
        <v>177.29</v>
      </c>
      <c r="Y2202">
        <v>183.75</v>
      </c>
      <c r="Z2202">
        <v>190.19</v>
      </c>
      <c r="AA2202">
        <v>196.34</v>
      </c>
      <c r="AB2202">
        <v>202.69</v>
      </c>
      <c r="AC2202">
        <v>209.06</v>
      </c>
      <c r="AD2202">
        <v>215.47</v>
      </c>
      <c r="AE2202">
        <v>221.94</v>
      </c>
      <c r="AF2202">
        <v>228.46</v>
      </c>
      <c r="AG2202">
        <v>246.11</v>
      </c>
      <c r="AH2202">
        <v>263.77</v>
      </c>
      <c r="AI2202">
        <v>281.45999999999998</v>
      </c>
      <c r="AJ2202">
        <v>299.17</v>
      </c>
      <c r="AK2202">
        <v>305.31</v>
      </c>
    </row>
    <row r="2203" spans="1:37" x14ac:dyDescent="0.3">
      <c r="A2203" s="86" t="str">
        <f t="shared" si="34"/>
        <v>SDGbaseTra_RurAS_UacombiQVAXawatr</v>
      </c>
      <c r="B2203" s="2" t="s">
        <v>222</v>
      </c>
      <c r="C2203" s="4" t="s">
        <v>234</v>
      </c>
      <c r="D2203" s="7" t="s">
        <v>211</v>
      </c>
      <c r="E2203" t="s">
        <v>66</v>
      </c>
      <c r="F2203">
        <v>38.119999999999997</v>
      </c>
      <c r="G2203">
        <v>37.590000000000003</v>
      </c>
      <c r="H2203">
        <v>38.57</v>
      </c>
      <c r="I2203">
        <v>38.71</v>
      </c>
      <c r="J2203">
        <v>39.04</v>
      </c>
      <c r="K2203">
        <v>39.71</v>
      </c>
      <c r="L2203">
        <v>40.67</v>
      </c>
      <c r="M2203">
        <v>41.76</v>
      </c>
      <c r="N2203">
        <v>42.97</v>
      </c>
      <c r="O2203">
        <v>44.56</v>
      </c>
      <c r="P2203">
        <v>46.04</v>
      </c>
      <c r="Q2203">
        <v>47.49</v>
      </c>
      <c r="R2203">
        <v>49.81</v>
      </c>
      <c r="S2203">
        <v>52.06</v>
      </c>
      <c r="T2203">
        <v>54.47</v>
      </c>
      <c r="U2203">
        <v>57.15</v>
      </c>
      <c r="V2203">
        <v>59.72</v>
      </c>
      <c r="W2203">
        <v>62.4</v>
      </c>
      <c r="X2203">
        <v>65.11</v>
      </c>
      <c r="Y2203">
        <v>67.650000000000006</v>
      </c>
      <c r="Z2203">
        <v>70.2</v>
      </c>
      <c r="AA2203">
        <v>72.72</v>
      </c>
      <c r="AB2203">
        <v>75.650000000000006</v>
      </c>
      <c r="AC2203">
        <v>78.44</v>
      </c>
      <c r="AD2203">
        <v>81.33</v>
      </c>
      <c r="AE2203">
        <v>84.38</v>
      </c>
      <c r="AF2203">
        <v>87.58</v>
      </c>
      <c r="AG2203">
        <v>90.76</v>
      </c>
      <c r="AH2203">
        <v>91.08</v>
      </c>
      <c r="AI2203">
        <v>91.3</v>
      </c>
      <c r="AJ2203">
        <v>91.77</v>
      </c>
      <c r="AK2203">
        <v>92.18</v>
      </c>
    </row>
    <row r="2204" spans="1:37" x14ac:dyDescent="0.3">
      <c r="A2204" s="86" t="str">
        <f t="shared" si="34"/>
        <v>SDGbaseTra_RurAS_UacombiQVAXacons</v>
      </c>
      <c r="B2204" s="2" t="s">
        <v>222</v>
      </c>
      <c r="C2204" s="4" t="s">
        <v>234</v>
      </c>
      <c r="D2204" s="7" t="s">
        <v>211</v>
      </c>
      <c r="E2204" t="s">
        <v>67</v>
      </c>
      <c r="F2204">
        <v>140.65</v>
      </c>
      <c r="G2204">
        <v>129.63999999999999</v>
      </c>
      <c r="H2204">
        <v>134.27000000000001</v>
      </c>
      <c r="I2204">
        <v>141.57</v>
      </c>
      <c r="J2204">
        <v>151.04</v>
      </c>
      <c r="K2204">
        <v>154.53</v>
      </c>
      <c r="L2204">
        <v>158.63</v>
      </c>
      <c r="M2204">
        <v>163.21</v>
      </c>
      <c r="N2204">
        <v>168.11</v>
      </c>
      <c r="O2204">
        <v>174.21</v>
      </c>
      <c r="P2204">
        <v>179.91</v>
      </c>
      <c r="Q2204">
        <v>185.47</v>
      </c>
      <c r="R2204">
        <v>188.33</v>
      </c>
      <c r="S2204">
        <v>194.57</v>
      </c>
      <c r="T2204">
        <v>201.22</v>
      </c>
      <c r="U2204">
        <v>208.81</v>
      </c>
      <c r="V2204">
        <v>216.56</v>
      </c>
      <c r="W2204">
        <v>224.39</v>
      </c>
      <c r="X2204">
        <v>231.87</v>
      </c>
      <c r="Y2204">
        <v>239.41</v>
      </c>
      <c r="Z2204">
        <v>247.23</v>
      </c>
      <c r="AA2204">
        <v>254.87</v>
      </c>
      <c r="AB2204">
        <v>262.10000000000002</v>
      </c>
      <c r="AC2204">
        <v>269.19</v>
      </c>
      <c r="AD2204">
        <v>277.04000000000002</v>
      </c>
      <c r="AE2204">
        <v>285.44</v>
      </c>
      <c r="AF2204">
        <v>294.26</v>
      </c>
      <c r="AG2204">
        <v>303.02999999999997</v>
      </c>
      <c r="AH2204">
        <v>303.39</v>
      </c>
      <c r="AI2204">
        <v>302.8</v>
      </c>
      <c r="AJ2204">
        <v>302.91000000000003</v>
      </c>
      <c r="AK2204">
        <v>302.54000000000002</v>
      </c>
    </row>
    <row r="2205" spans="1:37" x14ac:dyDescent="0.3">
      <c r="A2205" s="86" t="str">
        <f t="shared" si="34"/>
        <v>SDGbaseTra_RurAS_UacombiQVAXatrad</v>
      </c>
      <c r="B2205" s="2" t="s">
        <v>222</v>
      </c>
      <c r="C2205" s="4" t="s">
        <v>234</v>
      </c>
      <c r="D2205" s="7" t="s">
        <v>211</v>
      </c>
      <c r="E2205" t="s">
        <v>68</v>
      </c>
      <c r="F2205">
        <v>482.47</v>
      </c>
      <c r="G2205">
        <v>441.69</v>
      </c>
      <c r="H2205">
        <v>455.86</v>
      </c>
      <c r="I2205">
        <v>466.1</v>
      </c>
      <c r="J2205">
        <v>472.01</v>
      </c>
      <c r="K2205">
        <v>479.59</v>
      </c>
      <c r="L2205">
        <v>488.96</v>
      </c>
      <c r="M2205">
        <v>500.16</v>
      </c>
      <c r="N2205">
        <v>512.37</v>
      </c>
      <c r="O2205">
        <v>509.01</v>
      </c>
      <c r="P2205">
        <v>518.41999999999996</v>
      </c>
      <c r="Q2205">
        <v>532.08000000000004</v>
      </c>
      <c r="R2205">
        <v>549.39</v>
      </c>
      <c r="S2205">
        <v>567.69000000000005</v>
      </c>
      <c r="T2205">
        <v>587.28</v>
      </c>
      <c r="U2205">
        <v>609.42999999999995</v>
      </c>
      <c r="V2205">
        <v>631.72</v>
      </c>
      <c r="W2205">
        <v>654.41999999999996</v>
      </c>
      <c r="X2205">
        <v>675.13</v>
      </c>
      <c r="Y2205">
        <v>696.21</v>
      </c>
      <c r="Z2205">
        <v>715</v>
      </c>
      <c r="AA2205">
        <v>733.21</v>
      </c>
      <c r="AB2205">
        <v>745.58</v>
      </c>
      <c r="AC2205">
        <v>758.85</v>
      </c>
      <c r="AD2205">
        <v>774.49</v>
      </c>
      <c r="AE2205">
        <v>791.7</v>
      </c>
      <c r="AF2205">
        <v>810.26</v>
      </c>
      <c r="AG2205">
        <v>827.85</v>
      </c>
      <c r="AH2205">
        <v>823.4</v>
      </c>
      <c r="AI2205">
        <v>818.33</v>
      </c>
      <c r="AJ2205">
        <v>816.18</v>
      </c>
      <c r="AK2205">
        <v>812.26</v>
      </c>
    </row>
    <row r="2206" spans="1:37" x14ac:dyDescent="0.3">
      <c r="A2206" s="86" t="str">
        <f t="shared" si="34"/>
        <v>SDGbaseTra_RurAS_UacombiQVAXahotl</v>
      </c>
      <c r="B2206" s="2" t="s">
        <v>222</v>
      </c>
      <c r="C2206" s="4" t="s">
        <v>234</v>
      </c>
      <c r="D2206" s="7" t="s">
        <v>211</v>
      </c>
      <c r="E2206" t="s">
        <v>69</v>
      </c>
      <c r="F2206">
        <v>37.69</v>
      </c>
      <c r="G2206">
        <v>35.11</v>
      </c>
      <c r="H2206">
        <v>36.68</v>
      </c>
      <c r="I2206">
        <v>37.090000000000003</v>
      </c>
      <c r="J2206">
        <v>37.58</v>
      </c>
      <c r="K2206">
        <v>38.479999999999997</v>
      </c>
      <c r="L2206">
        <v>39.549999999999997</v>
      </c>
      <c r="M2206">
        <v>40.770000000000003</v>
      </c>
      <c r="N2206">
        <v>42.14</v>
      </c>
      <c r="O2206">
        <v>44.3</v>
      </c>
      <c r="P2206">
        <v>46.17</v>
      </c>
      <c r="Q2206">
        <v>47.96</v>
      </c>
      <c r="R2206">
        <v>50.57</v>
      </c>
      <c r="S2206">
        <v>53.02</v>
      </c>
      <c r="T2206">
        <v>55.67</v>
      </c>
      <c r="U2206">
        <v>58.66</v>
      </c>
      <c r="V2206">
        <v>61.55</v>
      </c>
      <c r="W2206">
        <v>64.680000000000007</v>
      </c>
      <c r="X2206">
        <v>68.150000000000006</v>
      </c>
      <c r="Y2206">
        <v>71.319999999999993</v>
      </c>
      <c r="Z2206">
        <v>74.680000000000007</v>
      </c>
      <c r="AA2206">
        <v>78.150000000000006</v>
      </c>
      <c r="AB2206">
        <v>82.15</v>
      </c>
      <c r="AC2206">
        <v>85.87</v>
      </c>
      <c r="AD2206">
        <v>89.53</v>
      </c>
      <c r="AE2206">
        <v>93.24</v>
      </c>
      <c r="AF2206">
        <v>97.04</v>
      </c>
      <c r="AG2206">
        <v>100.82</v>
      </c>
      <c r="AH2206">
        <v>101.44</v>
      </c>
      <c r="AI2206">
        <v>101.26</v>
      </c>
      <c r="AJ2206">
        <v>100.93</v>
      </c>
      <c r="AK2206">
        <v>100.45</v>
      </c>
    </row>
    <row r="2207" spans="1:37" x14ac:dyDescent="0.3">
      <c r="A2207" s="86" t="str">
        <f t="shared" si="34"/>
        <v>SDGbaseTra_RurAS_UacombiQVAXaltrp-p</v>
      </c>
      <c r="B2207" s="2" t="s">
        <v>222</v>
      </c>
      <c r="C2207" s="4" t="s">
        <v>234</v>
      </c>
      <c r="D2207" s="7" t="s">
        <v>211</v>
      </c>
      <c r="E2207" t="s">
        <v>70</v>
      </c>
      <c r="F2207">
        <v>60.68</v>
      </c>
      <c r="G2207">
        <v>58.31</v>
      </c>
      <c r="H2207">
        <v>59.84</v>
      </c>
      <c r="I2207">
        <v>60.19</v>
      </c>
      <c r="J2207">
        <v>60.57</v>
      </c>
      <c r="K2207">
        <v>61.25</v>
      </c>
      <c r="L2207">
        <v>62.25</v>
      </c>
      <c r="M2207">
        <v>63.5</v>
      </c>
      <c r="N2207">
        <v>65.08</v>
      </c>
      <c r="O2207">
        <v>67.45</v>
      </c>
      <c r="P2207">
        <v>69.75</v>
      </c>
      <c r="Q2207">
        <v>71.959999999999994</v>
      </c>
      <c r="R2207">
        <v>75.459999999999994</v>
      </c>
      <c r="S2207">
        <v>78.81</v>
      </c>
      <c r="T2207">
        <v>82.33</v>
      </c>
      <c r="U2207">
        <v>86.33</v>
      </c>
      <c r="V2207">
        <v>89.99</v>
      </c>
      <c r="W2207">
        <v>93.74</v>
      </c>
      <c r="X2207">
        <v>97.63</v>
      </c>
      <c r="Y2207">
        <v>100.98</v>
      </c>
      <c r="Z2207">
        <v>104.14</v>
      </c>
      <c r="AA2207">
        <v>107.16</v>
      </c>
      <c r="AB2207">
        <v>110.46</v>
      </c>
      <c r="AC2207">
        <v>113.33</v>
      </c>
      <c r="AD2207">
        <v>116.05</v>
      </c>
      <c r="AE2207">
        <v>118.73</v>
      </c>
      <c r="AF2207">
        <v>121.41</v>
      </c>
      <c r="AG2207">
        <v>124.03</v>
      </c>
      <c r="AH2207">
        <v>123.36</v>
      </c>
      <c r="AI2207">
        <v>122.67</v>
      </c>
      <c r="AJ2207">
        <v>122.41</v>
      </c>
      <c r="AK2207">
        <v>121.72</v>
      </c>
    </row>
    <row r="2208" spans="1:37" x14ac:dyDescent="0.3">
      <c r="A2208" s="86" t="str">
        <f t="shared" si="34"/>
        <v>SDGbaseTra_RurAS_UacombiQVAXaltrp-f</v>
      </c>
      <c r="B2208" s="2" t="s">
        <v>222</v>
      </c>
      <c r="C2208" s="4" t="s">
        <v>234</v>
      </c>
      <c r="D2208" s="7" t="s">
        <v>211</v>
      </c>
      <c r="E2208" t="s">
        <v>71</v>
      </c>
      <c r="F2208">
        <v>247.43</v>
      </c>
      <c r="G2208">
        <v>235</v>
      </c>
      <c r="H2208">
        <v>240.99</v>
      </c>
      <c r="I2208">
        <v>244.55</v>
      </c>
      <c r="J2208">
        <v>248.04</v>
      </c>
      <c r="K2208">
        <v>252.08</v>
      </c>
      <c r="L2208">
        <v>256.99</v>
      </c>
      <c r="M2208">
        <v>262.26</v>
      </c>
      <c r="N2208">
        <v>269.33999999999997</v>
      </c>
      <c r="O2208">
        <v>278.13</v>
      </c>
      <c r="P2208">
        <v>287.54000000000002</v>
      </c>
      <c r="Q2208">
        <v>298.13</v>
      </c>
      <c r="R2208">
        <v>311.33999999999997</v>
      </c>
      <c r="S2208">
        <v>322.32</v>
      </c>
      <c r="T2208">
        <v>334.3</v>
      </c>
      <c r="U2208">
        <v>349.38</v>
      </c>
      <c r="V2208">
        <v>362.39</v>
      </c>
      <c r="W2208">
        <v>374.55</v>
      </c>
      <c r="X2208">
        <v>388.73</v>
      </c>
      <c r="Y2208">
        <v>403.59</v>
      </c>
      <c r="Z2208">
        <v>418.01</v>
      </c>
      <c r="AA2208">
        <v>432.66</v>
      </c>
      <c r="AB2208">
        <v>446.86</v>
      </c>
      <c r="AC2208">
        <v>458.93</v>
      </c>
      <c r="AD2208">
        <v>469.87</v>
      </c>
      <c r="AE2208">
        <v>479.85</v>
      </c>
      <c r="AF2208">
        <v>490.52</v>
      </c>
      <c r="AG2208">
        <v>502.16</v>
      </c>
      <c r="AH2208">
        <v>501.2</v>
      </c>
      <c r="AI2208">
        <v>501.39</v>
      </c>
      <c r="AJ2208">
        <v>504.22</v>
      </c>
      <c r="AK2208">
        <v>505.91</v>
      </c>
    </row>
    <row r="2209" spans="1:37" x14ac:dyDescent="0.3">
      <c r="A2209" s="86" t="str">
        <f t="shared" si="34"/>
        <v>SDGbaseTra_RurAS_UacombiQVAXaotrp-p</v>
      </c>
      <c r="B2209" s="2" t="s">
        <v>222</v>
      </c>
      <c r="C2209" s="4" t="s">
        <v>234</v>
      </c>
      <c r="D2209" s="7" t="s">
        <v>211</v>
      </c>
      <c r="E2209" t="s">
        <v>72</v>
      </c>
      <c r="F2209">
        <v>8.1</v>
      </c>
      <c r="G2209">
        <v>7.97</v>
      </c>
      <c r="H2209">
        <v>8.42</v>
      </c>
      <c r="I2209">
        <v>8.77</v>
      </c>
      <c r="J2209">
        <v>9.08</v>
      </c>
      <c r="K2209">
        <v>9.4</v>
      </c>
      <c r="L2209">
        <v>9.7200000000000006</v>
      </c>
      <c r="M2209">
        <v>10.02</v>
      </c>
      <c r="N2209">
        <v>10.31</v>
      </c>
      <c r="O2209">
        <v>10.47</v>
      </c>
      <c r="P2209">
        <v>10.7</v>
      </c>
      <c r="Q2209">
        <v>10.94</v>
      </c>
      <c r="R2209">
        <v>11.35</v>
      </c>
      <c r="S2209">
        <v>11.72</v>
      </c>
      <c r="T2209">
        <v>12.09</v>
      </c>
      <c r="U2209">
        <v>12.49</v>
      </c>
      <c r="V2209">
        <v>12.86</v>
      </c>
      <c r="W2209">
        <v>13.19</v>
      </c>
      <c r="X2209">
        <v>13.45</v>
      </c>
      <c r="Y2209">
        <v>13.69</v>
      </c>
      <c r="Z2209">
        <v>13.88</v>
      </c>
      <c r="AA2209">
        <v>14.02</v>
      </c>
      <c r="AB2209">
        <v>14.13</v>
      </c>
      <c r="AC2209">
        <v>14.25</v>
      </c>
      <c r="AD2209">
        <v>14.4</v>
      </c>
      <c r="AE2209">
        <v>14.57</v>
      </c>
      <c r="AF2209">
        <v>14.75</v>
      </c>
      <c r="AG2209">
        <v>14.92</v>
      </c>
      <c r="AH2209">
        <v>14.83</v>
      </c>
      <c r="AI2209">
        <v>14.84</v>
      </c>
      <c r="AJ2209">
        <v>14.93</v>
      </c>
      <c r="AK2209">
        <v>15</v>
      </c>
    </row>
    <row r="2210" spans="1:37" x14ac:dyDescent="0.3">
      <c r="A2210" s="86" t="str">
        <f t="shared" si="34"/>
        <v>SDGbaseTra_RurAS_UacombiQVAXaotrp-f</v>
      </c>
      <c r="B2210" s="2" t="s">
        <v>222</v>
      </c>
      <c r="C2210" s="4" t="s">
        <v>234</v>
      </c>
      <c r="D2210" s="7" t="s">
        <v>211</v>
      </c>
      <c r="E2210" t="s">
        <v>73</v>
      </c>
      <c r="F2210">
        <v>7.29</v>
      </c>
      <c r="G2210">
        <v>7.01</v>
      </c>
      <c r="H2210">
        <v>7.29</v>
      </c>
      <c r="I2210">
        <v>7.47</v>
      </c>
      <c r="J2210">
        <v>7.61</v>
      </c>
      <c r="K2210">
        <v>7.76</v>
      </c>
      <c r="L2210">
        <v>7.93</v>
      </c>
      <c r="M2210">
        <v>8.1</v>
      </c>
      <c r="N2210">
        <v>8.32</v>
      </c>
      <c r="O2210">
        <v>8.5399999999999991</v>
      </c>
      <c r="P2210">
        <v>8.7899999999999991</v>
      </c>
      <c r="Q2210">
        <v>9.08</v>
      </c>
      <c r="R2210">
        <v>9.43</v>
      </c>
      <c r="S2210">
        <v>9.7200000000000006</v>
      </c>
      <c r="T2210">
        <v>10.039999999999999</v>
      </c>
      <c r="U2210">
        <v>10.44</v>
      </c>
      <c r="V2210">
        <v>10.78</v>
      </c>
      <c r="W2210">
        <v>11.1</v>
      </c>
      <c r="X2210">
        <v>11.45</v>
      </c>
      <c r="Y2210">
        <v>11.84</v>
      </c>
      <c r="Z2210">
        <v>12.19</v>
      </c>
      <c r="AA2210">
        <v>12.56</v>
      </c>
      <c r="AB2210">
        <v>12.89</v>
      </c>
      <c r="AC2210">
        <v>13.19</v>
      </c>
      <c r="AD2210">
        <v>13.48</v>
      </c>
      <c r="AE2210">
        <v>13.74</v>
      </c>
      <c r="AF2210">
        <v>14.03</v>
      </c>
      <c r="AG2210">
        <v>14.33</v>
      </c>
      <c r="AH2210">
        <v>14.27</v>
      </c>
      <c r="AI2210">
        <v>14.24</v>
      </c>
      <c r="AJ2210">
        <v>14.27</v>
      </c>
      <c r="AK2210">
        <v>14.27</v>
      </c>
    </row>
    <row r="2211" spans="1:37" x14ac:dyDescent="0.3">
      <c r="A2211" s="86" t="str">
        <f t="shared" si="34"/>
        <v>SDGbaseTra_RurAS_UacombiQVAXaprtr</v>
      </c>
      <c r="B2211" s="2" t="s">
        <v>222</v>
      </c>
      <c r="C2211" s="4" t="s">
        <v>234</v>
      </c>
      <c r="D2211" s="7" t="s">
        <v>211</v>
      </c>
      <c r="E2211" t="s">
        <v>74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</row>
    <row r="2212" spans="1:37" x14ac:dyDescent="0.3">
      <c r="A2212" s="86" t="str">
        <f t="shared" si="34"/>
        <v>SDGbaseTra_RurAS_UacombiQVAXatrps</v>
      </c>
      <c r="B2212" s="2" t="s">
        <v>222</v>
      </c>
      <c r="C2212" s="4" t="s">
        <v>234</v>
      </c>
      <c r="D2212" s="7" t="s">
        <v>211</v>
      </c>
      <c r="E2212" t="s">
        <v>75</v>
      </c>
      <c r="F2212">
        <v>54.94</v>
      </c>
      <c r="G2212">
        <v>50.42</v>
      </c>
      <c r="H2212">
        <v>51.69</v>
      </c>
      <c r="I2212">
        <v>52.24</v>
      </c>
      <c r="J2212">
        <v>52.85</v>
      </c>
      <c r="K2212">
        <v>53.74</v>
      </c>
      <c r="L2212">
        <v>54.76</v>
      </c>
      <c r="M2212">
        <v>55.69</v>
      </c>
      <c r="N2212">
        <v>56.73</v>
      </c>
      <c r="O2212">
        <v>58.25</v>
      </c>
      <c r="P2212">
        <v>59.5</v>
      </c>
      <c r="Q2212">
        <v>60.57</v>
      </c>
      <c r="R2212">
        <v>62.36</v>
      </c>
      <c r="S2212">
        <v>64.319999999999993</v>
      </c>
      <c r="T2212">
        <v>66.37</v>
      </c>
      <c r="U2212">
        <v>68.739999999999995</v>
      </c>
      <c r="V2212">
        <v>70.97</v>
      </c>
      <c r="W2212">
        <v>73.400000000000006</v>
      </c>
      <c r="X2212">
        <v>75.760000000000005</v>
      </c>
      <c r="Y2212">
        <v>78.03</v>
      </c>
      <c r="Z2212">
        <v>80.27</v>
      </c>
      <c r="AA2212">
        <v>82.44</v>
      </c>
      <c r="AB2212">
        <v>85.95</v>
      </c>
      <c r="AC2212">
        <v>89.4</v>
      </c>
      <c r="AD2212">
        <v>92.95</v>
      </c>
      <c r="AE2212">
        <v>96.66</v>
      </c>
      <c r="AF2212">
        <v>100.51</v>
      </c>
      <c r="AG2212">
        <v>104.12</v>
      </c>
      <c r="AH2212">
        <v>105.59</v>
      </c>
      <c r="AI2212">
        <v>106.89</v>
      </c>
      <c r="AJ2212">
        <v>108.32</v>
      </c>
      <c r="AK2212">
        <v>109.59</v>
      </c>
    </row>
    <row r="2213" spans="1:37" x14ac:dyDescent="0.3">
      <c r="A2213" s="86" t="str">
        <f t="shared" si="34"/>
        <v>SDGbaseTra_RurAS_UacombiQVAXacomm</v>
      </c>
      <c r="B2213" s="2" t="s">
        <v>222</v>
      </c>
      <c r="C2213" s="4" t="s">
        <v>234</v>
      </c>
      <c r="D2213" s="7" t="s">
        <v>211</v>
      </c>
      <c r="E2213" t="s">
        <v>76</v>
      </c>
      <c r="F2213">
        <v>84.05</v>
      </c>
      <c r="G2213">
        <v>79.89</v>
      </c>
      <c r="H2213">
        <v>82.43</v>
      </c>
      <c r="I2213">
        <v>83.39</v>
      </c>
      <c r="J2213">
        <v>84.48</v>
      </c>
      <c r="K2213">
        <v>86.24</v>
      </c>
      <c r="L2213">
        <v>88.37</v>
      </c>
      <c r="M2213">
        <v>90.85</v>
      </c>
      <c r="N2213">
        <v>93.6</v>
      </c>
      <c r="O2213">
        <v>97.24</v>
      </c>
      <c r="P2213">
        <v>100.56</v>
      </c>
      <c r="Q2213">
        <v>103.83</v>
      </c>
      <c r="R2213">
        <v>108.36</v>
      </c>
      <c r="S2213">
        <v>112.78</v>
      </c>
      <c r="T2213">
        <v>117.55</v>
      </c>
      <c r="U2213">
        <v>122.95</v>
      </c>
      <c r="V2213">
        <v>128.26</v>
      </c>
      <c r="W2213">
        <v>133.87</v>
      </c>
      <c r="X2213">
        <v>139.69</v>
      </c>
      <c r="Y2213">
        <v>145.27000000000001</v>
      </c>
      <c r="Z2213">
        <v>150.9</v>
      </c>
      <c r="AA2213">
        <v>156.44999999999999</v>
      </c>
      <c r="AB2213">
        <v>161.88</v>
      </c>
      <c r="AC2213">
        <v>167.04</v>
      </c>
      <c r="AD2213">
        <v>172.42</v>
      </c>
      <c r="AE2213">
        <v>178.09</v>
      </c>
      <c r="AF2213">
        <v>184.04</v>
      </c>
      <c r="AG2213">
        <v>190.1</v>
      </c>
      <c r="AH2213">
        <v>190.94</v>
      </c>
      <c r="AI2213">
        <v>191.34</v>
      </c>
      <c r="AJ2213">
        <v>192.03</v>
      </c>
      <c r="AK2213">
        <v>192.38</v>
      </c>
    </row>
    <row r="2214" spans="1:37" x14ac:dyDescent="0.3">
      <c r="A2214" s="86" t="str">
        <f t="shared" si="34"/>
        <v>SDGbaseTra_RurAS_UacombiQVAXafsrv</v>
      </c>
      <c r="B2214" s="2" t="s">
        <v>222</v>
      </c>
      <c r="C2214" s="4" t="s">
        <v>234</v>
      </c>
      <c r="D2214" s="7" t="s">
        <v>211</v>
      </c>
      <c r="E2214" t="s">
        <v>77</v>
      </c>
      <c r="F2214">
        <v>413.44</v>
      </c>
      <c r="G2214">
        <v>391.08</v>
      </c>
      <c r="H2214">
        <v>405.14</v>
      </c>
      <c r="I2214">
        <v>410.02</v>
      </c>
      <c r="J2214">
        <v>416.1</v>
      </c>
      <c r="K2214">
        <v>425.62</v>
      </c>
      <c r="L2214">
        <v>436.63</v>
      </c>
      <c r="M2214">
        <v>448.9</v>
      </c>
      <c r="N2214">
        <v>462.94</v>
      </c>
      <c r="O2214">
        <v>482.56</v>
      </c>
      <c r="P2214">
        <v>500.26</v>
      </c>
      <c r="Q2214">
        <v>517.91999999999996</v>
      </c>
      <c r="R2214">
        <v>542.09</v>
      </c>
      <c r="S2214">
        <v>565.4</v>
      </c>
      <c r="T2214">
        <v>590.92999999999995</v>
      </c>
      <c r="U2214">
        <v>619.91</v>
      </c>
      <c r="V2214">
        <v>648.66999999999996</v>
      </c>
      <c r="W2214">
        <v>680.01</v>
      </c>
      <c r="X2214">
        <v>714.18</v>
      </c>
      <c r="Y2214">
        <v>746.33</v>
      </c>
      <c r="Z2214">
        <v>780.05</v>
      </c>
      <c r="AA2214">
        <v>814.11</v>
      </c>
      <c r="AB2214">
        <v>851.7</v>
      </c>
      <c r="AC2214">
        <v>886.18</v>
      </c>
      <c r="AD2214">
        <v>920.11</v>
      </c>
      <c r="AE2214">
        <v>954.92</v>
      </c>
      <c r="AF2214">
        <v>991.1</v>
      </c>
      <c r="AG2214">
        <v>1028.3</v>
      </c>
      <c r="AH2214">
        <v>1040.6500000000001</v>
      </c>
      <c r="AI2214">
        <v>1047.1500000000001</v>
      </c>
      <c r="AJ2214">
        <v>1052.1199999999999</v>
      </c>
      <c r="AK2214">
        <v>1056.27</v>
      </c>
    </row>
    <row r="2215" spans="1:37" x14ac:dyDescent="0.3">
      <c r="A2215" s="86" t="str">
        <f t="shared" si="34"/>
        <v>SDGbaseTra_RurAS_UacombiQVAXabsrv</v>
      </c>
      <c r="B2215" s="2" t="s">
        <v>222</v>
      </c>
      <c r="C2215" s="4" t="s">
        <v>234</v>
      </c>
      <c r="D2215" s="7" t="s">
        <v>211</v>
      </c>
      <c r="E2215" t="s">
        <v>78</v>
      </c>
      <c r="F2215">
        <v>367.48</v>
      </c>
      <c r="G2215">
        <v>349.3</v>
      </c>
      <c r="H2215">
        <v>360.52</v>
      </c>
      <c r="I2215">
        <v>364.8</v>
      </c>
      <c r="J2215">
        <v>369.76</v>
      </c>
      <c r="K2215">
        <v>377.58</v>
      </c>
      <c r="L2215">
        <v>386.92</v>
      </c>
      <c r="M2215">
        <v>397.48</v>
      </c>
      <c r="N2215">
        <v>409.35</v>
      </c>
      <c r="O2215">
        <v>424.74</v>
      </c>
      <c r="P2215">
        <v>439.18</v>
      </c>
      <c r="Q2215">
        <v>453.6</v>
      </c>
      <c r="R2215">
        <v>473.88</v>
      </c>
      <c r="S2215">
        <v>493.42</v>
      </c>
      <c r="T2215">
        <v>514.51</v>
      </c>
      <c r="U2215">
        <v>538.35</v>
      </c>
      <c r="V2215">
        <v>561.86</v>
      </c>
      <c r="W2215">
        <v>586.67999999999995</v>
      </c>
      <c r="X2215">
        <v>612.34</v>
      </c>
      <c r="Y2215">
        <v>636.97</v>
      </c>
      <c r="Z2215">
        <v>661.97</v>
      </c>
      <c r="AA2215">
        <v>686.53</v>
      </c>
      <c r="AB2215">
        <v>712.28</v>
      </c>
      <c r="AC2215">
        <v>736.12</v>
      </c>
      <c r="AD2215">
        <v>760.27</v>
      </c>
      <c r="AE2215">
        <v>785.5</v>
      </c>
      <c r="AF2215">
        <v>811.93</v>
      </c>
      <c r="AG2215">
        <v>838.89</v>
      </c>
      <c r="AH2215">
        <v>844.45</v>
      </c>
      <c r="AI2215">
        <v>847.57</v>
      </c>
      <c r="AJ2215">
        <v>851.1</v>
      </c>
      <c r="AK2215">
        <v>853.13</v>
      </c>
    </row>
    <row r="2216" spans="1:37" x14ac:dyDescent="0.3">
      <c r="A2216" s="86" t="str">
        <f t="shared" si="34"/>
        <v>SDGbaseTra_RurAS_UacombiQVAXagsrv</v>
      </c>
      <c r="B2216" s="2" t="s">
        <v>222</v>
      </c>
      <c r="C2216" s="4" t="s">
        <v>234</v>
      </c>
      <c r="D2216" s="7" t="s">
        <v>211</v>
      </c>
      <c r="E2216" t="s">
        <v>79</v>
      </c>
      <c r="F2216">
        <v>789.44</v>
      </c>
      <c r="G2216">
        <v>803.75</v>
      </c>
      <c r="H2216">
        <v>823.4</v>
      </c>
      <c r="I2216">
        <v>851.14</v>
      </c>
      <c r="J2216">
        <v>870.41</v>
      </c>
      <c r="K2216">
        <v>891.3</v>
      </c>
      <c r="L2216">
        <v>912.74</v>
      </c>
      <c r="M2216">
        <v>934.76</v>
      </c>
      <c r="N2216">
        <v>957.42</v>
      </c>
      <c r="O2216">
        <v>981.12</v>
      </c>
      <c r="P2216">
        <v>1005.24</v>
      </c>
      <c r="Q2216">
        <v>1029.92</v>
      </c>
      <c r="R2216">
        <v>1055.93</v>
      </c>
      <c r="S2216">
        <v>1082.18</v>
      </c>
      <c r="T2216">
        <v>1109.2</v>
      </c>
      <c r="U2216">
        <v>1137.06</v>
      </c>
      <c r="V2216">
        <v>1165.6500000000001</v>
      </c>
      <c r="W2216">
        <v>1195.19</v>
      </c>
      <c r="X2216">
        <v>1225.46</v>
      </c>
      <c r="Y2216">
        <v>1256.1600000000001</v>
      </c>
      <c r="Z2216">
        <v>1287.67</v>
      </c>
      <c r="AA2216">
        <v>1319.7</v>
      </c>
      <c r="AB2216">
        <v>1352.68</v>
      </c>
      <c r="AC2216">
        <v>1386.04</v>
      </c>
      <c r="AD2216">
        <v>1420.09</v>
      </c>
      <c r="AE2216">
        <v>1455.02</v>
      </c>
      <c r="AF2216">
        <v>1490.82</v>
      </c>
      <c r="AG2216">
        <v>1527.53</v>
      </c>
      <c r="AH2216">
        <v>1563.2</v>
      </c>
      <c r="AI2216">
        <v>1599.08</v>
      </c>
      <c r="AJ2216">
        <v>1635.45</v>
      </c>
      <c r="AK2216">
        <v>1672.57</v>
      </c>
    </row>
    <row r="2217" spans="1:37" x14ac:dyDescent="0.3">
      <c r="A2217" s="86" t="str">
        <f t="shared" si="34"/>
        <v>SDGbaseTra_RurAS_UacombiQVAXaosrv</v>
      </c>
      <c r="B2217" s="2" t="s">
        <v>222</v>
      </c>
      <c r="C2217" s="4" t="s">
        <v>234</v>
      </c>
      <c r="D2217" s="7" t="s">
        <v>211</v>
      </c>
      <c r="E2217" t="s">
        <v>80</v>
      </c>
      <c r="F2217">
        <v>475.08</v>
      </c>
      <c r="G2217">
        <v>430.07</v>
      </c>
      <c r="H2217">
        <v>447.66</v>
      </c>
      <c r="I2217">
        <v>454.7</v>
      </c>
      <c r="J2217">
        <v>462.42</v>
      </c>
      <c r="K2217">
        <v>472.73</v>
      </c>
      <c r="L2217">
        <v>484.93</v>
      </c>
      <c r="M2217">
        <v>498.44</v>
      </c>
      <c r="N2217">
        <v>513.66999999999996</v>
      </c>
      <c r="O2217">
        <v>533.20000000000005</v>
      </c>
      <c r="P2217">
        <v>551.88</v>
      </c>
      <c r="Q2217">
        <v>570.54999999999995</v>
      </c>
      <c r="R2217">
        <v>597.22</v>
      </c>
      <c r="S2217">
        <v>622.55999999999995</v>
      </c>
      <c r="T2217">
        <v>649.9</v>
      </c>
      <c r="U2217">
        <v>681</v>
      </c>
      <c r="V2217">
        <v>711.38</v>
      </c>
      <c r="W2217">
        <v>743.76</v>
      </c>
      <c r="X2217">
        <v>777.98</v>
      </c>
      <c r="Y2217">
        <v>810.55</v>
      </c>
      <c r="Z2217">
        <v>843.73</v>
      </c>
      <c r="AA2217">
        <v>877</v>
      </c>
      <c r="AB2217">
        <v>912.19</v>
      </c>
      <c r="AC2217">
        <v>944.43</v>
      </c>
      <c r="AD2217">
        <v>976.58</v>
      </c>
      <c r="AE2217">
        <v>1009.75</v>
      </c>
      <c r="AF2217">
        <v>1044.3399999999999</v>
      </c>
      <c r="AG2217">
        <v>1079.26</v>
      </c>
      <c r="AH2217">
        <v>1083.73</v>
      </c>
      <c r="AI2217">
        <v>1084.76</v>
      </c>
      <c r="AJ2217">
        <v>1086.3900000000001</v>
      </c>
      <c r="AK2217">
        <v>1086.78</v>
      </c>
    </row>
    <row r="2218" spans="1:37" x14ac:dyDescent="0.3">
      <c r="A2218" s="86" t="str">
        <f t="shared" si="34"/>
        <v>SDGbaseTra_RurAS_UacombiPVAXaawhe</v>
      </c>
      <c r="B2218" s="2" t="s">
        <v>222</v>
      </c>
      <c r="C2218" s="4" t="s">
        <v>234</v>
      </c>
      <c r="D2218" s="7" t="s">
        <v>212</v>
      </c>
      <c r="E2218" t="s">
        <v>4</v>
      </c>
      <c r="F2218">
        <v>1</v>
      </c>
      <c r="G2218">
        <v>0.94</v>
      </c>
      <c r="H2218">
        <v>0.95</v>
      </c>
      <c r="I2218">
        <v>0.96</v>
      </c>
      <c r="J2218">
        <v>0.96</v>
      </c>
      <c r="K2218">
        <v>0.96</v>
      </c>
      <c r="L2218">
        <v>0.96</v>
      </c>
      <c r="M2218">
        <v>0.95</v>
      </c>
      <c r="N2218">
        <v>0.95</v>
      </c>
      <c r="O2218">
        <v>0.97</v>
      </c>
      <c r="P2218">
        <v>0.96</v>
      </c>
      <c r="Q2218">
        <v>0.95</v>
      </c>
      <c r="R2218">
        <v>0.96</v>
      </c>
      <c r="S2218">
        <v>0.97</v>
      </c>
      <c r="T2218">
        <v>0.97</v>
      </c>
      <c r="U2218">
        <v>0.97</v>
      </c>
      <c r="V2218">
        <v>0.97</v>
      </c>
      <c r="W2218">
        <v>0.97</v>
      </c>
      <c r="X2218">
        <v>0.96</v>
      </c>
      <c r="Y2218">
        <v>0.96</v>
      </c>
      <c r="Z2218">
        <v>0.95</v>
      </c>
      <c r="AA2218">
        <v>0.93</v>
      </c>
      <c r="AB2218">
        <v>0.93</v>
      </c>
      <c r="AC2218">
        <v>0.93</v>
      </c>
      <c r="AD2218">
        <v>0.93</v>
      </c>
      <c r="AE2218">
        <v>0.94</v>
      </c>
      <c r="AF2218">
        <v>0.94</v>
      </c>
      <c r="AG2218">
        <v>0.93</v>
      </c>
      <c r="AH2218">
        <v>0.93</v>
      </c>
      <c r="AI2218">
        <v>0.95</v>
      </c>
      <c r="AJ2218">
        <v>0.99</v>
      </c>
      <c r="AK2218">
        <v>1</v>
      </c>
    </row>
    <row r="2219" spans="1:37" x14ac:dyDescent="0.3">
      <c r="A2219" s="86" t="str">
        <f t="shared" si="34"/>
        <v>SDGbaseTra_RurAS_UacombiPVAXaamai</v>
      </c>
      <c r="B2219" s="2" t="s">
        <v>222</v>
      </c>
      <c r="C2219" s="4" t="s">
        <v>234</v>
      </c>
      <c r="D2219" s="7" t="s">
        <v>212</v>
      </c>
      <c r="E2219" t="s">
        <v>5</v>
      </c>
      <c r="F2219">
        <v>1</v>
      </c>
      <c r="G2219">
        <v>0.95</v>
      </c>
      <c r="H2219">
        <v>0.98</v>
      </c>
      <c r="I2219">
        <v>0.99</v>
      </c>
      <c r="J2219">
        <v>0.99</v>
      </c>
      <c r="K2219">
        <v>0.98</v>
      </c>
      <c r="L2219">
        <v>0.98</v>
      </c>
      <c r="M2219">
        <v>0.98</v>
      </c>
      <c r="N2219">
        <v>0.97</v>
      </c>
      <c r="O2219">
        <v>1.02</v>
      </c>
      <c r="P2219">
        <v>1.01</v>
      </c>
      <c r="Q2219">
        <v>0.99</v>
      </c>
      <c r="R2219">
        <v>1</v>
      </c>
      <c r="S2219">
        <v>1</v>
      </c>
      <c r="T2219">
        <v>1</v>
      </c>
      <c r="U2219">
        <v>1</v>
      </c>
      <c r="V2219">
        <v>1</v>
      </c>
      <c r="W2219">
        <v>0.99</v>
      </c>
      <c r="X2219">
        <v>0.99</v>
      </c>
      <c r="Y2219">
        <v>0.98</v>
      </c>
      <c r="Z2219">
        <v>0.96</v>
      </c>
      <c r="AA2219">
        <v>0.95</v>
      </c>
      <c r="AB2219">
        <v>0.95</v>
      </c>
      <c r="AC2219">
        <v>0.95</v>
      </c>
      <c r="AD2219">
        <v>0.94</v>
      </c>
      <c r="AE2219">
        <v>0.94</v>
      </c>
      <c r="AF2219">
        <v>0.94</v>
      </c>
      <c r="AG2219">
        <v>0.92</v>
      </c>
      <c r="AH2219">
        <v>0.91</v>
      </c>
      <c r="AI2219">
        <v>0.91</v>
      </c>
      <c r="AJ2219">
        <v>0.94</v>
      </c>
      <c r="AK2219">
        <v>0.95</v>
      </c>
    </row>
    <row r="2220" spans="1:37" x14ac:dyDescent="0.3">
      <c r="A2220" s="86" t="str">
        <f t="shared" si="34"/>
        <v>SDGbaseTra_RurAS_UacombiPVAXaaoce</v>
      </c>
      <c r="B2220" s="2" t="s">
        <v>222</v>
      </c>
      <c r="C2220" s="4" t="s">
        <v>234</v>
      </c>
      <c r="D2220" s="7" t="s">
        <v>212</v>
      </c>
      <c r="E2220" t="s">
        <v>6</v>
      </c>
      <c r="F2220">
        <v>1</v>
      </c>
      <c r="G2220">
        <v>0.93</v>
      </c>
      <c r="H2220">
        <v>0.96</v>
      </c>
      <c r="I2220">
        <v>0.98</v>
      </c>
      <c r="J2220">
        <v>0.98</v>
      </c>
      <c r="K2220">
        <v>0.99</v>
      </c>
      <c r="L2220">
        <v>0.99</v>
      </c>
      <c r="M2220">
        <v>0.99</v>
      </c>
      <c r="N2220">
        <v>0.98</v>
      </c>
      <c r="O2220">
        <v>1.04</v>
      </c>
      <c r="P2220">
        <v>1.03</v>
      </c>
      <c r="Q2220">
        <v>1.02</v>
      </c>
      <c r="R2220">
        <v>1.05</v>
      </c>
      <c r="S2220">
        <v>1.06</v>
      </c>
      <c r="T2220">
        <v>1.07</v>
      </c>
      <c r="U2220">
        <v>1.08</v>
      </c>
      <c r="V2220">
        <v>1.08</v>
      </c>
      <c r="W2220">
        <v>1.0900000000000001</v>
      </c>
      <c r="X2220">
        <v>1.0900000000000001</v>
      </c>
      <c r="Y2220">
        <v>1.0900000000000001</v>
      </c>
      <c r="Z2220">
        <v>1.0900000000000001</v>
      </c>
      <c r="AA2220">
        <v>1.08</v>
      </c>
      <c r="AB2220">
        <v>1.1000000000000001</v>
      </c>
      <c r="AC2220">
        <v>1.1100000000000001</v>
      </c>
      <c r="AD2220">
        <v>1.1200000000000001</v>
      </c>
      <c r="AE2220">
        <v>1.1200000000000001</v>
      </c>
      <c r="AF2220">
        <v>1.1299999999999999</v>
      </c>
      <c r="AG2220">
        <v>1.1200000000000001</v>
      </c>
      <c r="AH2220">
        <v>1.1100000000000001</v>
      </c>
      <c r="AI2220">
        <v>1.1100000000000001</v>
      </c>
      <c r="AJ2220">
        <v>1.1200000000000001</v>
      </c>
      <c r="AK2220">
        <v>1.1200000000000001</v>
      </c>
    </row>
    <row r="2221" spans="1:37" x14ac:dyDescent="0.3">
      <c r="A2221" s="86" t="str">
        <f t="shared" si="34"/>
        <v>SDGbaseTra_RurAS_UacombiPVAXaaveg</v>
      </c>
      <c r="B2221" s="2" t="s">
        <v>222</v>
      </c>
      <c r="C2221" s="4" t="s">
        <v>234</v>
      </c>
      <c r="D2221" s="7" t="s">
        <v>212</v>
      </c>
      <c r="E2221" t="s">
        <v>7</v>
      </c>
      <c r="F2221">
        <v>1</v>
      </c>
      <c r="G2221">
        <v>1</v>
      </c>
      <c r="H2221">
        <v>0.99</v>
      </c>
      <c r="I2221">
        <v>0.98</v>
      </c>
      <c r="J2221">
        <v>0.97</v>
      </c>
      <c r="K2221">
        <v>0.97</v>
      </c>
      <c r="L2221">
        <v>0.96</v>
      </c>
      <c r="M2221">
        <v>0.96</v>
      </c>
      <c r="N2221">
        <v>0.96</v>
      </c>
      <c r="O2221">
        <v>0.95</v>
      </c>
      <c r="P2221">
        <v>0.95</v>
      </c>
      <c r="Q2221">
        <v>0.94</v>
      </c>
      <c r="R2221">
        <v>0.95</v>
      </c>
      <c r="S2221">
        <v>0.96</v>
      </c>
      <c r="T2221">
        <v>0.96</v>
      </c>
      <c r="U2221">
        <v>0.96</v>
      </c>
      <c r="V2221">
        <v>0.96</v>
      </c>
      <c r="W2221">
        <v>0.96</v>
      </c>
      <c r="X2221">
        <v>0.95</v>
      </c>
      <c r="Y2221">
        <v>0.95</v>
      </c>
      <c r="Z2221">
        <v>0.94</v>
      </c>
      <c r="AA2221">
        <v>0.93</v>
      </c>
      <c r="AB2221">
        <v>0.92</v>
      </c>
      <c r="AC2221">
        <v>0.92</v>
      </c>
      <c r="AD2221">
        <v>0.92</v>
      </c>
      <c r="AE2221">
        <v>0.92</v>
      </c>
      <c r="AF2221">
        <v>0.93</v>
      </c>
      <c r="AG2221">
        <v>0.93</v>
      </c>
      <c r="AH2221">
        <v>0.93</v>
      </c>
      <c r="AI2221">
        <v>0.95</v>
      </c>
      <c r="AJ2221">
        <v>0.97</v>
      </c>
      <c r="AK2221">
        <v>0.97</v>
      </c>
    </row>
    <row r="2222" spans="1:37" x14ac:dyDescent="0.3">
      <c r="A2222" s="86" t="str">
        <f t="shared" si="34"/>
        <v>SDGbaseTra_RurAS_UacombiPVAXaaofr</v>
      </c>
      <c r="B2222" s="2" t="s">
        <v>222</v>
      </c>
      <c r="C2222" s="4" t="s">
        <v>234</v>
      </c>
      <c r="D2222" s="7" t="s">
        <v>212</v>
      </c>
      <c r="E2222" t="s">
        <v>8</v>
      </c>
      <c r="F2222">
        <v>1</v>
      </c>
      <c r="G2222">
        <v>1</v>
      </c>
      <c r="H2222">
        <v>1</v>
      </c>
      <c r="I2222">
        <v>0.99</v>
      </c>
      <c r="J2222">
        <v>0.98</v>
      </c>
      <c r="K2222">
        <v>0.98</v>
      </c>
      <c r="L2222">
        <v>0.97</v>
      </c>
      <c r="M2222">
        <v>0.97</v>
      </c>
      <c r="N2222">
        <v>0.97</v>
      </c>
      <c r="O2222">
        <v>0.99</v>
      </c>
      <c r="P2222">
        <v>0.98</v>
      </c>
      <c r="Q2222">
        <v>0.97</v>
      </c>
      <c r="R2222">
        <v>0.97</v>
      </c>
      <c r="S2222">
        <v>0.98</v>
      </c>
      <c r="T2222">
        <v>0.98</v>
      </c>
      <c r="U2222">
        <v>0.98</v>
      </c>
      <c r="V2222">
        <v>0.98</v>
      </c>
      <c r="W2222">
        <v>0.98</v>
      </c>
      <c r="X2222">
        <v>0.97</v>
      </c>
      <c r="Y2222">
        <v>0.96</v>
      </c>
      <c r="Z2222">
        <v>0.95</v>
      </c>
      <c r="AA2222">
        <v>0.94</v>
      </c>
      <c r="AB2222">
        <v>0.94</v>
      </c>
      <c r="AC2222">
        <v>0.93</v>
      </c>
      <c r="AD2222">
        <v>0.94</v>
      </c>
      <c r="AE2222">
        <v>0.94</v>
      </c>
      <c r="AF2222">
        <v>0.94</v>
      </c>
      <c r="AG2222">
        <v>0.95</v>
      </c>
      <c r="AH2222">
        <v>0.95</v>
      </c>
      <c r="AI2222">
        <v>0.96</v>
      </c>
      <c r="AJ2222">
        <v>0.98</v>
      </c>
      <c r="AK2222">
        <v>0.99</v>
      </c>
    </row>
    <row r="2223" spans="1:37" x14ac:dyDescent="0.3">
      <c r="A2223" s="86" t="str">
        <f t="shared" si="34"/>
        <v>SDGbaseTra_RurAS_UacombiPVAXaagra</v>
      </c>
      <c r="B2223" s="2" t="s">
        <v>222</v>
      </c>
      <c r="C2223" s="4" t="s">
        <v>234</v>
      </c>
      <c r="D2223" s="7" t="s">
        <v>212</v>
      </c>
      <c r="E2223" t="s">
        <v>9</v>
      </c>
      <c r="F2223">
        <v>1</v>
      </c>
      <c r="G2223">
        <v>1.02</v>
      </c>
      <c r="H2223">
        <v>1.02</v>
      </c>
      <c r="I2223">
        <v>1</v>
      </c>
      <c r="J2223">
        <v>0.99</v>
      </c>
      <c r="K2223">
        <v>0.99</v>
      </c>
      <c r="L2223">
        <v>0.99</v>
      </c>
      <c r="M2223">
        <v>0.99</v>
      </c>
      <c r="N2223">
        <v>0.99</v>
      </c>
      <c r="O2223">
        <v>1.01</v>
      </c>
      <c r="P2223">
        <v>1</v>
      </c>
      <c r="Q2223">
        <v>1</v>
      </c>
      <c r="R2223">
        <v>1</v>
      </c>
      <c r="S2223">
        <v>1.01</v>
      </c>
      <c r="T2223">
        <v>1.01</v>
      </c>
      <c r="U2223">
        <v>1.02</v>
      </c>
      <c r="V2223">
        <v>1.02</v>
      </c>
      <c r="W2223">
        <v>1.02</v>
      </c>
      <c r="X2223">
        <v>1.02</v>
      </c>
      <c r="Y2223">
        <v>1.02</v>
      </c>
      <c r="Z2223">
        <v>1.01</v>
      </c>
      <c r="AA2223">
        <v>1.01</v>
      </c>
      <c r="AB2223">
        <v>1.01</v>
      </c>
      <c r="AC2223">
        <v>1.01</v>
      </c>
      <c r="AD2223">
        <v>1.01</v>
      </c>
      <c r="AE2223">
        <v>1.01</v>
      </c>
      <c r="AF2223">
        <v>1.02</v>
      </c>
      <c r="AG2223">
        <v>1.01</v>
      </c>
      <c r="AH2223">
        <v>1</v>
      </c>
      <c r="AI2223">
        <v>1</v>
      </c>
      <c r="AJ2223">
        <v>1</v>
      </c>
      <c r="AK2223">
        <v>0.99</v>
      </c>
    </row>
    <row r="2224" spans="1:37" x14ac:dyDescent="0.3">
      <c r="A2224" s="86" t="str">
        <f t="shared" si="34"/>
        <v>SDGbaseTra_RurAS_UacombiPVAXaaoil</v>
      </c>
      <c r="B2224" s="2" t="s">
        <v>222</v>
      </c>
      <c r="C2224" s="4" t="s">
        <v>234</v>
      </c>
      <c r="D2224" s="7" t="s">
        <v>212</v>
      </c>
      <c r="E2224" t="s">
        <v>10</v>
      </c>
      <c r="F2224">
        <v>1</v>
      </c>
      <c r="G2224">
        <v>0.92</v>
      </c>
      <c r="H2224">
        <v>0.94</v>
      </c>
      <c r="I2224">
        <v>0.95</v>
      </c>
      <c r="J2224">
        <v>0.96</v>
      </c>
      <c r="K2224">
        <v>0.96</v>
      </c>
      <c r="L2224">
        <v>0.96</v>
      </c>
      <c r="M2224">
        <v>0.95</v>
      </c>
      <c r="N2224">
        <v>0.95</v>
      </c>
      <c r="O2224">
        <v>0.96</v>
      </c>
      <c r="P2224">
        <v>0.96</v>
      </c>
      <c r="Q2224">
        <v>0.95</v>
      </c>
      <c r="R2224">
        <v>0.98</v>
      </c>
      <c r="S2224">
        <v>0.99</v>
      </c>
      <c r="T2224">
        <v>1</v>
      </c>
      <c r="U2224">
        <v>1.01</v>
      </c>
      <c r="V2224">
        <v>1.02</v>
      </c>
      <c r="W2224">
        <v>1.03</v>
      </c>
      <c r="X2224">
        <v>1.03</v>
      </c>
      <c r="Y2224">
        <v>1.03</v>
      </c>
      <c r="Z2224">
        <v>1.03</v>
      </c>
      <c r="AA2224">
        <v>1.02</v>
      </c>
      <c r="AB2224">
        <v>1.02</v>
      </c>
      <c r="AC2224">
        <v>1.03</v>
      </c>
      <c r="AD2224">
        <v>1.03</v>
      </c>
      <c r="AE2224">
        <v>1.04</v>
      </c>
      <c r="AF2224">
        <v>1.05</v>
      </c>
      <c r="AG2224">
        <v>1.05</v>
      </c>
      <c r="AH2224">
        <v>1.04</v>
      </c>
      <c r="AI2224">
        <v>1.06</v>
      </c>
      <c r="AJ2224">
        <v>1.08</v>
      </c>
      <c r="AK2224">
        <v>1.1000000000000001</v>
      </c>
    </row>
    <row r="2225" spans="1:37" x14ac:dyDescent="0.3">
      <c r="A2225" s="86" t="str">
        <f t="shared" si="34"/>
        <v>SDGbaseTra_RurAS_UacombiPVAXaatub</v>
      </c>
      <c r="B2225" s="2" t="s">
        <v>222</v>
      </c>
      <c r="C2225" s="4" t="s">
        <v>234</v>
      </c>
      <c r="D2225" s="7" t="s">
        <v>212</v>
      </c>
      <c r="E2225" t="s">
        <v>11</v>
      </c>
      <c r="F2225">
        <v>1</v>
      </c>
      <c r="G2225">
        <v>0.98</v>
      </c>
      <c r="H2225">
        <v>0.97</v>
      </c>
      <c r="I2225">
        <v>0.97</v>
      </c>
      <c r="J2225">
        <v>0.96</v>
      </c>
      <c r="K2225">
        <v>0.96</v>
      </c>
      <c r="L2225">
        <v>0.96</v>
      </c>
      <c r="M2225">
        <v>0.95</v>
      </c>
      <c r="N2225">
        <v>0.95</v>
      </c>
      <c r="O2225">
        <v>0.95</v>
      </c>
      <c r="P2225">
        <v>0.95</v>
      </c>
      <c r="Q2225">
        <v>0.94</v>
      </c>
      <c r="R2225">
        <v>0.95</v>
      </c>
      <c r="S2225">
        <v>0.95</v>
      </c>
      <c r="T2225">
        <v>0.96</v>
      </c>
      <c r="U2225">
        <v>0.96</v>
      </c>
      <c r="V2225">
        <v>0.96</v>
      </c>
      <c r="W2225">
        <v>0.95</v>
      </c>
      <c r="X2225">
        <v>0.94</v>
      </c>
      <c r="Y2225">
        <v>0.93</v>
      </c>
      <c r="Z2225">
        <v>0.92</v>
      </c>
      <c r="AA2225">
        <v>0.91</v>
      </c>
      <c r="AB2225">
        <v>0.9</v>
      </c>
      <c r="AC2225">
        <v>0.9</v>
      </c>
      <c r="AD2225">
        <v>0.9</v>
      </c>
      <c r="AE2225">
        <v>0.91</v>
      </c>
      <c r="AF2225">
        <v>0.91</v>
      </c>
      <c r="AG2225">
        <v>0.91</v>
      </c>
      <c r="AH2225">
        <v>0.91</v>
      </c>
      <c r="AI2225">
        <v>0.94</v>
      </c>
      <c r="AJ2225">
        <v>0.97</v>
      </c>
      <c r="AK2225">
        <v>0.98</v>
      </c>
    </row>
    <row r="2226" spans="1:37" x14ac:dyDescent="0.3">
      <c r="A2226" s="86" t="str">
        <f t="shared" si="34"/>
        <v>SDGbaseTra_RurAS_UacombiPVAXaapul</v>
      </c>
      <c r="B2226" s="2" t="s">
        <v>222</v>
      </c>
      <c r="C2226" s="4" t="s">
        <v>234</v>
      </c>
      <c r="D2226" s="7" t="s">
        <v>212</v>
      </c>
      <c r="E2226" t="s">
        <v>12</v>
      </c>
      <c r="F2226">
        <v>1</v>
      </c>
      <c r="G2226">
        <v>0.94</v>
      </c>
      <c r="H2226">
        <v>0.94</v>
      </c>
      <c r="I2226">
        <v>0.95</v>
      </c>
      <c r="J2226">
        <v>0.95</v>
      </c>
      <c r="K2226">
        <v>0.95</v>
      </c>
      <c r="L2226">
        <v>0.95</v>
      </c>
      <c r="M2226">
        <v>0.93</v>
      </c>
      <c r="N2226">
        <v>0.92</v>
      </c>
      <c r="O2226">
        <v>0.92</v>
      </c>
      <c r="P2226">
        <v>0.91</v>
      </c>
      <c r="Q2226">
        <v>0.9</v>
      </c>
      <c r="R2226">
        <v>0.92</v>
      </c>
      <c r="S2226">
        <v>0.92</v>
      </c>
      <c r="T2226">
        <v>0.92</v>
      </c>
      <c r="U2226">
        <v>0.92</v>
      </c>
      <c r="V2226">
        <v>0.92</v>
      </c>
      <c r="W2226">
        <v>0.92</v>
      </c>
      <c r="X2226">
        <v>0.91</v>
      </c>
      <c r="Y2226">
        <v>0.91</v>
      </c>
      <c r="Z2226">
        <v>0.9</v>
      </c>
      <c r="AA2226">
        <v>0.88</v>
      </c>
      <c r="AB2226">
        <v>0.88</v>
      </c>
      <c r="AC2226">
        <v>0.87</v>
      </c>
      <c r="AD2226">
        <v>0.88</v>
      </c>
      <c r="AE2226">
        <v>0.88</v>
      </c>
      <c r="AF2226">
        <v>0.89</v>
      </c>
      <c r="AG2226">
        <v>0.89</v>
      </c>
      <c r="AH2226">
        <v>0.9</v>
      </c>
      <c r="AI2226">
        <v>0.93</v>
      </c>
      <c r="AJ2226">
        <v>0.96</v>
      </c>
      <c r="AK2226">
        <v>0.99</v>
      </c>
    </row>
    <row r="2227" spans="1:37" x14ac:dyDescent="0.3">
      <c r="A2227" s="86" t="str">
        <f t="shared" si="34"/>
        <v>SDGbaseTra_RurAS_UacombiPVAXaasug</v>
      </c>
      <c r="B2227" s="2" t="s">
        <v>222</v>
      </c>
      <c r="C2227" s="4" t="s">
        <v>234</v>
      </c>
      <c r="D2227" s="7" t="s">
        <v>212</v>
      </c>
      <c r="E2227" t="s">
        <v>13</v>
      </c>
      <c r="F2227">
        <v>1</v>
      </c>
      <c r="G2227">
        <v>0.98</v>
      </c>
      <c r="H2227">
        <v>0.97</v>
      </c>
      <c r="I2227">
        <v>0.96</v>
      </c>
      <c r="J2227">
        <v>0.96</v>
      </c>
      <c r="K2227">
        <v>0.95</v>
      </c>
      <c r="L2227">
        <v>0.95</v>
      </c>
      <c r="M2227">
        <v>0.94</v>
      </c>
      <c r="N2227">
        <v>0.93</v>
      </c>
      <c r="O2227">
        <v>0.95</v>
      </c>
      <c r="P2227">
        <v>0.94</v>
      </c>
      <c r="Q2227">
        <v>0.92</v>
      </c>
      <c r="R2227">
        <v>0.93</v>
      </c>
      <c r="S2227">
        <v>0.94</v>
      </c>
      <c r="T2227">
        <v>0.94</v>
      </c>
      <c r="U2227">
        <v>0.94</v>
      </c>
      <c r="V2227">
        <v>0.94</v>
      </c>
      <c r="W2227">
        <v>0.94</v>
      </c>
      <c r="X2227">
        <v>0.94</v>
      </c>
      <c r="Y2227">
        <v>0.93</v>
      </c>
      <c r="Z2227">
        <v>0.93</v>
      </c>
      <c r="AA2227">
        <v>0.92</v>
      </c>
      <c r="AB2227">
        <v>0.93</v>
      </c>
      <c r="AC2227">
        <v>0.92</v>
      </c>
      <c r="AD2227">
        <v>0.92</v>
      </c>
      <c r="AE2227">
        <v>0.92</v>
      </c>
      <c r="AF2227">
        <v>0.92</v>
      </c>
      <c r="AG2227">
        <v>0.92</v>
      </c>
      <c r="AH2227">
        <v>0.92</v>
      </c>
      <c r="AI2227">
        <v>0.92</v>
      </c>
      <c r="AJ2227">
        <v>0.93</v>
      </c>
      <c r="AK2227">
        <v>0.93</v>
      </c>
    </row>
    <row r="2228" spans="1:37" x14ac:dyDescent="0.3">
      <c r="A2228" s="86" t="str">
        <f t="shared" si="34"/>
        <v>SDGbaseTra_RurAS_UacombiPVAXaaoth</v>
      </c>
      <c r="B2228" s="2" t="s">
        <v>222</v>
      </c>
      <c r="C2228" s="4" t="s">
        <v>234</v>
      </c>
      <c r="D2228" s="7" t="s">
        <v>212</v>
      </c>
      <c r="E2228" t="s">
        <v>14</v>
      </c>
      <c r="F2228">
        <v>1</v>
      </c>
      <c r="G2228">
        <v>0.93</v>
      </c>
      <c r="H2228">
        <v>0.96</v>
      </c>
      <c r="I2228">
        <v>0.96</v>
      </c>
      <c r="J2228">
        <v>0.95</v>
      </c>
      <c r="K2228">
        <v>0.96</v>
      </c>
      <c r="L2228">
        <v>0.97</v>
      </c>
      <c r="M2228">
        <v>0.98</v>
      </c>
      <c r="N2228">
        <v>0.99</v>
      </c>
      <c r="O2228">
        <v>1.06</v>
      </c>
      <c r="P2228">
        <v>1.07</v>
      </c>
      <c r="Q2228">
        <v>1.07</v>
      </c>
      <c r="R2228">
        <v>1.1100000000000001</v>
      </c>
      <c r="S2228">
        <v>1.1399999999999999</v>
      </c>
      <c r="T2228">
        <v>1.17</v>
      </c>
      <c r="U2228">
        <v>1.21</v>
      </c>
      <c r="V2228">
        <v>1.25</v>
      </c>
      <c r="W2228">
        <v>1.29</v>
      </c>
      <c r="X2228">
        <v>1.34</v>
      </c>
      <c r="Y2228">
        <v>1.37</v>
      </c>
      <c r="Z2228">
        <v>1.4</v>
      </c>
      <c r="AA2228">
        <v>1.42</v>
      </c>
      <c r="AB2228">
        <v>1.45</v>
      </c>
      <c r="AC2228">
        <v>1.48</v>
      </c>
      <c r="AD2228">
        <v>1.51</v>
      </c>
      <c r="AE2228">
        <v>1.54</v>
      </c>
      <c r="AF2228">
        <v>1.57</v>
      </c>
      <c r="AG2228">
        <v>1.6</v>
      </c>
      <c r="AH2228">
        <v>1.57</v>
      </c>
      <c r="AI2228">
        <v>1.55</v>
      </c>
      <c r="AJ2228">
        <v>1.55</v>
      </c>
      <c r="AK2228">
        <v>1.53</v>
      </c>
    </row>
    <row r="2229" spans="1:37" x14ac:dyDescent="0.3">
      <c r="A2229" s="86" t="str">
        <f t="shared" si="34"/>
        <v>SDGbaseTra_RurAS_UacombiPVAXalani</v>
      </c>
      <c r="B2229" s="2" t="s">
        <v>222</v>
      </c>
      <c r="C2229" s="4" t="s">
        <v>234</v>
      </c>
      <c r="D2229" s="7" t="s">
        <v>212</v>
      </c>
      <c r="E2229" t="s">
        <v>15</v>
      </c>
      <c r="F2229">
        <v>1</v>
      </c>
      <c r="G2229">
        <v>0.79</v>
      </c>
      <c r="H2229">
        <v>0.86</v>
      </c>
      <c r="I2229">
        <v>0.89</v>
      </c>
      <c r="J2229">
        <v>0.91</v>
      </c>
      <c r="K2229">
        <v>0.94</v>
      </c>
      <c r="L2229">
        <v>0.95</v>
      </c>
      <c r="M2229">
        <v>0.96</v>
      </c>
      <c r="N2229">
        <v>0.97</v>
      </c>
      <c r="O2229">
        <v>1.03</v>
      </c>
      <c r="P2229">
        <v>1.01</v>
      </c>
      <c r="Q2229">
        <v>1</v>
      </c>
      <c r="R2229">
        <v>1</v>
      </c>
      <c r="S2229">
        <v>0.99</v>
      </c>
      <c r="T2229">
        <v>0.98</v>
      </c>
      <c r="U2229">
        <v>0.98</v>
      </c>
      <c r="V2229">
        <v>0.98</v>
      </c>
      <c r="W2229">
        <v>0.97</v>
      </c>
      <c r="X2229">
        <v>0.97</v>
      </c>
      <c r="Y2229">
        <v>0.95</v>
      </c>
      <c r="Z2229">
        <v>0.94</v>
      </c>
      <c r="AA2229">
        <v>0.92</v>
      </c>
      <c r="AB2229">
        <v>0.93</v>
      </c>
      <c r="AC2229">
        <v>0.93</v>
      </c>
      <c r="AD2229">
        <v>0.93</v>
      </c>
      <c r="AE2229">
        <v>0.93</v>
      </c>
      <c r="AF2229">
        <v>0.93</v>
      </c>
      <c r="AG2229">
        <v>0.92</v>
      </c>
      <c r="AH2229">
        <v>0.98</v>
      </c>
      <c r="AI2229">
        <v>1.03</v>
      </c>
      <c r="AJ2229">
        <v>1.08</v>
      </c>
      <c r="AK2229">
        <v>1.1000000000000001</v>
      </c>
    </row>
    <row r="2230" spans="1:37" x14ac:dyDescent="0.3">
      <c r="A2230" s="86" t="str">
        <f t="shared" si="34"/>
        <v>SDGbaseTra_RurAS_UacombiPVAXafore</v>
      </c>
      <c r="B2230" s="2" t="s">
        <v>222</v>
      </c>
      <c r="C2230" s="4" t="s">
        <v>234</v>
      </c>
      <c r="D2230" s="7" t="s">
        <v>212</v>
      </c>
      <c r="E2230" t="s">
        <v>16</v>
      </c>
      <c r="F2230">
        <v>1</v>
      </c>
      <c r="G2230">
        <v>0.95</v>
      </c>
      <c r="H2230">
        <v>0.95</v>
      </c>
      <c r="I2230">
        <v>0.96</v>
      </c>
      <c r="J2230">
        <v>0.96</v>
      </c>
      <c r="K2230">
        <v>0.96</v>
      </c>
      <c r="L2230">
        <v>0.95</v>
      </c>
      <c r="M2230">
        <v>0.95</v>
      </c>
      <c r="N2230">
        <v>0.95</v>
      </c>
      <c r="O2230">
        <v>0.96</v>
      </c>
      <c r="P2230">
        <v>0.96</v>
      </c>
      <c r="Q2230">
        <v>0.95</v>
      </c>
      <c r="R2230">
        <v>0.95</v>
      </c>
      <c r="S2230">
        <v>0.95</v>
      </c>
      <c r="T2230">
        <v>0.95</v>
      </c>
      <c r="U2230">
        <v>0.95</v>
      </c>
      <c r="V2230">
        <v>0.96</v>
      </c>
      <c r="W2230">
        <v>0.96</v>
      </c>
      <c r="X2230">
        <v>0.96</v>
      </c>
      <c r="Y2230">
        <v>0.96</v>
      </c>
      <c r="Z2230">
        <v>0.95</v>
      </c>
      <c r="AA2230">
        <v>0.94</v>
      </c>
      <c r="AB2230">
        <v>0.93</v>
      </c>
      <c r="AC2230">
        <v>0.93</v>
      </c>
      <c r="AD2230">
        <v>0.93</v>
      </c>
      <c r="AE2230">
        <v>0.93</v>
      </c>
      <c r="AF2230">
        <v>0.94</v>
      </c>
      <c r="AG2230">
        <v>0.94</v>
      </c>
      <c r="AH2230">
        <v>0.94</v>
      </c>
      <c r="AI2230">
        <v>0.95</v>
      </c>
      <c r="AJ2230">
        <v>0.97</v>
      </c>
      <c r="AK2230">
        <v>0.98</v>
      </c>
    </row>
    <row r="2231" spans="1:37" x14ac:dyDescent="0.3">
      <c r="A2231" s="86" t="str">
        <f t="shared" si="34"/>
        <v>SDGbaseTra_RurAS_UacombiPVAXafish</v>
      </c>
      <c r="B2231" s="2" t="s">
        <v>222</v>
      </c>
      <c r="C2231" s="4" t="s">
        <v>234</v>
      </c>
      <c r="D2231" s="7" t="s">
        <v>212</v>
      </c>
      <c r="E2231" t="s">
        <v>17</v>
      </c>
      <c r="F2231">
        <v>1</v>
      </c>
      <c r="G2231">
        <v>0.93</v>
      </c>
      <c r="H2231">
        <v>0.94</v>
      </c>
      <c r="I2231">
        <v>0.93</v>
      </c>
      <c r="J2231">
        <v>0.94</v>
      </c>
      <c r="K2231">
        <v>0.95</v>
      </c>
      <c r="L2231">
        <v>0.95</v>
      </c>
      <c r="M2231">
        <v>0.96</v>
      </c>
      <c r="N2231">
        <v>0.97</v>
      </c>
      <c r="O2231">
        <v>1.01</v>
      </c>
      <c r="P2231">
        <v>1.01</v>
      </c>
      <c r="Q2231">
        <v>1.01</v>
      </c>
      <c r="R2231">
        <v>1</v>
      </c>
      <c r="S2231">
        <v>1</v>
      </c>
      <c r="T2231">
        <v>0.99</v>
      </c>
      <c r="U2231">
        <v>0.99</v>
      </c>
      <c r="V2231">
        <v>0.99</v>
      </c>
      <c r="W2231">
        <v>0.99</v>
      </c>
      <c r="X2231">
        <v>0.99</v>
      </c>
      <c r="Y2231">
        <v>0.98</v>
      </c>
      <c r="Z2231">
        <v>0.98</v>
      </c>
      <c r="AA2231">
        <v>0.98</v>
      </c>
      <c r="AB2231">
        <v>0.98</v>
      </c>
      <c r="AC2231">
        <v>0.98</v>
      </c>
      <c r="AD2231">
        <v>0.97</v>
      </c>
      <c r="AE2231">
        <v>0.97</v>
      </c>
      <c r="AF2231">
        <v>0.97</v>
      </c>
      <c r="AG2231">
        <v>0.96</v>
      </c>
      <c r="AH2231">
        <v>0.98</v>
      </c>
      <c r="AI2231">
        <v>0.99</v>
      </c>
      <c r="AJ2231">
        <v>1</v>
      </c>
      <c r="AK2231">
        <v>1</v>
      </c>
    </row>
    <row r="2232" spans="1:37" x14ac:dyDescent="0.3">
      <c r="A2232" s="86" t="str">
        <f t="shared" si="34"/>
        <v>SDGbaseTra_RurAS_UacombiPVAXacoal</v>
      </c>
      <c r="B2232" s="2" t="s">
        <v>222</v>
      </c>
      <c r="C2232" s="4" t="s">
        <v>234</v>
      </c>
      <c r="D2232" s="7" t="s">
        <v>212</v>
      </c>
      <c r="E2232" t="s">
        <v>18</v>
      </c>
      <c r="F2232">
        <v>1</v>
      </c>
      <c r="G2232">
        <v>1.03</v>
      </c>
      <c r="H2232">
        <v>1.05</v>
      </c>
      <c r="I2232">
        <v>1.04</v>
      </c>
      <c r="J2232">
        <v>1.05</v>
      </c>
      <c r="K2232">
        <v>1.04</v>
      </c>
      <c r="L2232">
        <v>1.05</v>
      </c>
      <c r="M2232">
        <v>1.06</v>
      </c>
      <c r="N2232">
        <v>1.06</v>
      </c>
      <c r="O2232">
        <v>1.1200000000000001</v>
      </c>
      <c r="P2232">
        <v>1.1299999999999999</v>
      </c>
      <c r="Q2232">
        <v>1.1499999999999999</v>
      </c>
      <c r="R2232">
        <v>1.1499999999999999</v>
      </c>
      <c r="S2232">
        <v>1.1599999999999999</v>
      </c>
      <c r="T2232">
        <v>1.17</v>
      </c>
      <c r="U2232">
        <v>1.26</v>
      </c>
      <c r="V2232">
        <v>1.5</v>
      </c>
      <c r="W2232">
        <v>2.0099999999999998</v>
      </c>
      <c r="X2232">
        <v>2.98</v>
      </c>
      <c r="Y2232">
        <v>4.47</v>
      </c>
      <c r="Z2232">
        <v>6.62</v>
      </c>
      <c r="AA2232">
        <v>9.77</v>
      </c>
      <c r="AB2232">
        <v>12.68</v>
      </c>
      <c r="AC2232">
        <v>15.36</v>
      </c>
      <c r="AD2232">
        <v>17.91</v>
      </c>
      <c r="AE2232">
        <v>20.28</v>
      </c>
      <c r="AF2232">
        <v>22.42</v>
      </c>
      <c r="AG2232">
        <v>26.41</v>
      </c>
      <c r="AH2232">
        <v>27.35</v>
      </c>
      <c r="AI2232">
        <v>23.3</v>
      </c>
      <c r="AJ2232">
        <v>13.06</v>
      </c>
      <c r="AK2232">
        <v>1.77</v>
      </c>
    </row>
    <row r="2233" spans="1:37" x14ac:dyDescent="0.3">
      <c r="A2233" s="86" t="str">
        <f t="shared" si="34"/>
        <v>SDGbaseTra_RurAS_UacombiPVAXagold</v>
      </c>
      <c r="B2233" s="2" t="s">
        <v>222</v>
      </c>
      <c r="C2233" s="4" t="s">
        <v>234</v>
      </c>
      <c r="D2233" s="7" t="s">
        <v>212</v>
      </c>
      <c r="E2233" t="s">
        <v>19</v>
      </c>
      <c r="F2233">
        <v>1</v>
      </c>
      <c r="G2233">
        <v>0.98</v>
      </c>
      <c r="H2233">
        <v>1.01</v>
      </c>
      <c r="I2233">
        <v>1</v>
      </c>
      <c r="J2233">
        <v>1</v>
      </c>
      <c r="K2233">
        <v>1.01</v>
      </c>
      <c r="L2233">
        <v>1.02</v>
      </c>
      <c r="M2233">
        <v>1.05</v>
      </c>
      <c r="N2233">
        <v>1.07</v>
      </c>
      <c r="O2233">
        <v>1.1599999999999999</v>
      </c>
      <c r="P2233">
        <v>1.19</v>
      </c>
      <c r="Q2233">
        <v>1.2</v>
      </c>
      <c r="R2233">
        <v>1.21</v>
      </c>
      <c r="S2233">
        <v>1.24</v>
      </c>
      <c r="T2233">
        <v>1.26</v>
      </c>
      <c r="U2233">
        <v>1.28</v>
      </c>
      <c r="V2233">
        <v>1.29</v>
      </c>
      <c r="W2233">
        <v>1.29</v>
      </c>
      <c r="X2233">
        <v>1.29</v>
      </c>
      <c r="Y2233">
        <v>1.26</v>
      </c>
      <c r="Z2233">
        <v>1.21</v>
      </c>
      <c r="AA2233">
        <v>1.1599999999999999</v>
      </c>
      <c r="AB2233">
        <v>1.1299999999999999</v>
      </c>
      <c r="AC2233">
        <v>1.1000000000000001</v>
      </c>
      <c r="AD2233">
        <v>1.0900000000000001</v>
      </c>
      <c r="AE2233">
        <v>1.08</v>
      </c>
      <c r="AF2233">
        <v>1.08</v>
      </c>
      <c r="AG2233">
        <v>1.01</v>
      </c>
      <c r="AH2233">
        <v>0.99</v>
      </c>
      <c r="AI2233">
        <v>1.03</v>
      </c>
      <c r="AJ2233">
        <v>1.1000000000000001</v>
      </c>
      <c r="AK2233">
        <v>1.1100000000000001</v>
      </c>
    </row>
    <row r="2234" spans="1:37" x14ac:dyDescent="0.3">
      <c r="A2234" s="86" t="str">
        <f t="shared" si="34"/>
        <v>SDGbaseTra_RurAS_UacombiPVAXangas</v>
      </c>
      <c r="B2234" s="2" t="s">
        <v>222</v>
      </c>
      <c r="C2234" s="4" t="s">
        <v>234</v>
      </c>
      <c r="D2234" s="7" t="s">
        <v>212</v>
      </c>
      <c r="E2234" t="s">
        <v>20</v>
      </c>
      <c r="F2234">
        <v>1</v>
      </c>
      <c r="G2234">
        <v>1.05</v>
      </c>
      <c r="H2234">
        <v>1.07</v>
      </c>
      <c r="I2234">
        <v>1.05</v>
      </c>
      <c r="J2234">
        <v>1.05</v>
      </c>
      <c r="K2234">
        <v>1.06</v>
      </c>
      <c r="L2234">
        <v>1.06</v>
      </c>
      <c r="M2234">
        <v>1.08</v>
      </c>
      <c r="N2234">
        <v>1.0900000000000001</v>
      </c>
      <c r="O2234">
        <v>1.17</v>
      </c>
      <c r="P2234">
        <v>1.19</v>
      </c>
      <c r="Q2234">
        <v>1.19</v>
      </c>
      <c r="R2234">
        <v>1.2</v>
      </c>
      <c r="S2234">
        <v>1.21</v>
      </c>
      <c r="T2234">
        <v>1.22</v>
      </c>
      <c r="U2234">
        <v>1.22</v>
      </c>
      <c r="V2234">
        <v>1.23</v>
      </c>
      <c r="W2234">
        <v>1.23</v>
      </c>
      <c r="X2234">
        <v>1.24</v>
      </c>
      <c r="Y2234">
        <v>1.24</v>
      </c>
      <c r="Z2234">
        <v>1.23</v>
      </c>
      <c r="AA2234">
        <v>1.22</v>
      </c>
      <c r="AB2234">
        <v>1.23</v>
      </c>
      <c r="AC2234">
        <v>1.23</v>
      </c>
      <c r="AD2234">
        <v>1.23</v>
      </c>
      <c r="AE2234">
        <v>1.23</v>
      </c>
      <c r="AF2234">
        <v>1.23</v>
      </c>
      <c r="AG2234">
        <v>1.23</v>
      </c>
      <c r="AH2234">
        <v>1.23</v>
      </c>
      <c r="AI2234">
        <v>1.23</v>
      </c>
      <c r="AJ2234">
        <v>1.24</v>
      </c>
      <c r="AK2234">
        <v>1.23</v>
      </c>
    </row>
    <row r="2235" spans="1:37" x14ac:dyDescent="0.3">
      <c r="A2235" s="86" t="str">
        <f t="shared" si="34"/>
        <v>SDGbaseTra_RurAS_UacombiPVAXapgm</v>
      </c>
      <c r="B2235" s="2" t="s">
        <v>222</v>
      </c>
      <c r="C2235" s="4" t="s">
        <v>234</v>
      </c>
      <c r="D2235" s="7" t="s">
        <v>212</v>
      </c>
      <c r="E2235" t="s">
        <v>21</v>
      </c>
      <c r="F2235">
        <v>1</v>
      </c>
      <c r="G2235">
        <v>0.69</v>
      </c>
      <c r="H2235">
        <v>0.82</v>
      </c>
      <c r="I2235">
        <v>0.97</v>
      </c>
      <c r="J2235">
        <v>1.07</v>
      </c>
      <c r="K2235">
        <v>1.1100000000000001</v>
      </c>
      <c r="L2235">
        <v>1.1100000000000001</v>
      </c>
      <c r="M2235">
        <v>1.02</v>
      </c>
      <c r="N2235">
        <v>0.98</v>
      </c>
      <c r="O2235">
        <v>0.96</v>
      </c>
      <c r="P2235">
        <v>0.96</v>
      </c>
      <c r="Q2235">
        <v>0.96</v>
      </c>
      <c r="R2235">
        <v>0.97</v>
      </c>
      <c r="S2235">
        <v>0.98</v>
      </c>
      <c r="T2235">
        <v>0.98</v>
      </c>
      <c r="U2235">
        <v>0.98</v>
      </c>
      <c r="V2235">
        <v>0.99</v>
      </c>
      <c r="W2235">
        <v>0.99</v>
      </c>
      <c r="X2235">
        <v>0.97</v>
      </c>
      <c r="Y2235">
        <v>0.98</v>
      </c>
      <c r="Z2235">
        <v>0.97</v>
      </c>
      <c r="AA2235">
        <v>0.97</v>
      </c>
      <c r="AB2235">
        <v>1.35</v>
      </c>
      <c r="AC2235">
        <v>1.47</v>
      </c>
      <c r="AD2235">
        <v>1.42</v>
      </c>
      <c r="AE2235">
        <v>1.37</v>
      </c>
      <c r="AF2235">
        <v>1.32</v>
      </c>
      <c r="AG2235">
        <v>1.29</v>
      </c>
      <c r="AH2235">
        <v>1.48</v>
      </c>
      <c r="AI2235">
        <v>1.61</v>
      </c>
      <c r="AJ2235">
        <v>1.64</v>
      </c>
      <c r="AK2235">
        <v>1.64</v>
      </c>
    </row>
    <row r="2236" spans="1:37" x14ac:dyDescent="0.3">
      <c r="A2236" s="86" t="str">
        <f t="shared" si="34"/>
        <v>SDGbaseTra_RurAS_UacombiPVAXamore</v>
      </c>
      <c r="B2236" s="2" t="s">
        <v>222</v>
      </c>
      <c r="C2236" s="4" t="s">
        <v>234</v>
      </c>
      <c r="D2236" s="7" t="s">
        <v>212</v>
      </c>
      <c r="E2236" t="s">
        <v>22</v>
      </c>
      <c r="F2236">
        <v>1</v>
      </c>
      <c r="G2236">
        <v>1.06</v>
      </c>
      <c r="H2236">
        <v>1.07</v>
      </c>
      <c r="I2236">
        <v>1.06</v>
      </c>
      <c r="J2236">
        <v>1.06</v>
      </c>
      <c r="K2236">
        <v>1.05</v>
      </c>
      <c r="L2236">
        <v>1.05</v>
      </c>
      <c r="M2236">
        <v>1.06</v>
      </c>
      <c r="N2236">
        <v>1.06</v>
      </c>
      <c r="O2236">
        <v>1.0900000000000001</v>
      </c>
      <c r="P2236">
        <v>1.0900000000000001</v>
      </c>
      <c r="Q2236">
        <v>1.08</v>
      </c>
      <c r="R2236">
        <v>1.07</v>
      </c>
      <c r="S2236">
        <v>1.06</v>
      </c>
      <c r="T2236">
        <v>1.06</v>
      </c>
      <c r="U2236">
        <v>1.05</v>
      </c>
      <c r="V2236">
        <v>1.05</v>
      </c>
      <c r="W2236">
        <v>1.05</v>
      </c>
      <c r="X2236">
        <v>1.04</v>
      </c>
      <c r="Y2236">
        <v>1.03</v>
      </c>
      <c r="Z2236">
        <v>1.01</v>
      </c>
      <c r="AA2236">
        <v>0.99</v>
      </c>
      <c r="AB2236">
        <v>0.98</v>
      </c>
      <c r="AC2236">
        <v>0.97</v>
      </c>
      <c r="AD2236">
        <v>0.96</v>
      </c>
      <c r="AE2236">
        <v>0.96</v>
      </c>
      <c r="AF2236">
        <v>0.96</v>
      </c>
      <c r="AG2236">
        <v>0.95</v>
      </c>
      <c r="AH2236">
        <v>0.95</v>
      </c>
      <c r="AI2236">
        <v>0.96</v>
      </c>
      <c r="AJ2236">
        <v>0.98</v>
      </c>
      <c r="AK2236">
        <v>0.98</v>
      </c>
    </row>
    <row r="2237" spans="1:37" x14ac:dyDescent="0.3">
      <c r="A2237" s="86" t="str">
        <f t="shared" si="34"/>
        <v>SDGbaseTra_RurAS_UacombiPVAXamine</v>
      </c>
      <c r="B2237" s="2" t="s">
        <v>222</v>
      </c>
      <c r="C2237" s="4" t="s">
        <v>234</v>
      </c>
      <c r="D2237" s="7" t="s">
        <v>212</v>
      </c>
      <c r="E2237" t="s">
        <v>23</v>
      </c>
      <c r="F2237">
        <v>1</v>
      </c>
      <c r="G2237">
        <v>1.03</v>
      </c>
      <c r="H2237">
        <v>1.04</v>
      </c>
      <c r="I2237">
        <v>1.05</v>
      </c>
      <c r="J2237">
        <v>1.07</v>
      </c>
      <c r="K2237">
        <v>1.06</v>
      </c>
      <c r="L2237">
        <v>1.06</v>
      </c>
      <c r="M2237">
        <v>1.06</v>
      </c>
      <c r="N2237">
        <v>1.06</v>
      </c>
      <c r="O2237">
        <v>1.07</v>
      </c>
      <c r="P2237">
        <v>1.06</v>
      </c>
      <c r="Q2237">
        <v>1.06</v>
      </c>
      <c r="R2237">
        <v>1.04</v>
      </c>
      <c r="S2237">
        <v>1.04</v>
      </c>
      <c r="T2237">
        <v>1.04</v>
      </c>
      <c r="U2237">
        <v>1.04</v>
      </c>
      <c r="V2237">
        <v>1.04</v>
      </c>
      <c r="W2237">
        <v>1.05</v>
      </c>
      <c r="X2237">
        <v>1.05</v>
      </c>
      <c r="Y2237">
        <v>1.05</v>
      </c>
      <c r="Z2237">
        <v>1.04</v>
      </c>
      <c r="AA2237">
        <v>1.03</v>
      </c>
      <c r="AB2237">
        <v>1.02</v>
      </c>
      <c r="AC2237">
        <v>1.02</v>
      </c>
      <c r="AD2237">
        <v>1.01</v>
      </c>
      <c r="AE2237">
        <v>1.01</v>
      </c>
      <c r="AF2237">
        <v>1.02</v>
      </c>
      <c r="AG2237">
        <v>1.02</v>
      </c>
      <c r="AH2237">
        <v>1.02</v>
      </c>
      <c r="AI2237">
        <v>1.03</v>
      </c>
      <c r="AJ2237">
        <v>1.04</v>
      </c>
      <c r="AK2237">
        <v>1.05</v>
      </c>
    </row>
    <row r="2238" spans="1:37" x14ac:dyDescent="0.3">
      <c r="A2238" s="86" t="str">
        <f t="shared" si="34"/>
        <v>SDGbaseTra_RurAS_UacombiPVAXameat</v>
      </c>
      <c r="B2238" s="2" t="s">
        <v>222</v>
      </c>
      <c r="C2238" s="4" t="s">
        <v>234</v>
      </c>
      <c r="D2238" s="7" t="s">
        <v>212</v>
      </c>
      <c r="E2238" t="s">
        <v>24</v>
      </c>
      <c r="F2238">
        <v>1</v>
      </c>
      <c r="G2238">
        <v>0.96</v>
      </c>
      <c r="H2238">
        <v>0.93</v>
      </c>
      <c r="I2238">
        <v>0.93</v>
      </c>
      <c r="J2238">
        <v>0.93</v>
      </c>
      <c r="K2238">
        <v>0.94</v>
      </c>
      <c r="L2238">
        <v>0.95</v>
      </c>
      <c r="M2238">
        <v>0.95</v>
      </c>
      <c r="N2238">
        <v>0.96</v>
      </c>
      <c r="O2238">
        <v>0.96</v>
      </c>
      <c r="P2238">
        <v>0.97</v>
      </c>
      <c r="Q2238">
        <v>0.97</v>
      </c>
      <c r="R2238">
        <v>0.98</v>
      </c>
      <c r="S2238">
        <v>0.99</v>
      </c>
      <c r="T2238">
        <v>0.98</v>
      </c>
      <c r="U2238">
        <v>0.98</v>
      </c>
      <c r="V2238">
        <v>0.98</v>
      </c>
      <c r="W2238">
        <v>0.97</v>
      </c>
      <c r="X2238">
        <v>0.96</v>
      </c>
      <c r="Y2238">
        <v>0.95</v>
      </c>
      <c r="Z2238">
        <v>0.94</v>
      </c>
      <c r="AA2238">
        <v>0.93</v>
      </c>
      <c r="AB2238">
        <v>0.92</v>
      </c>
      <c r="AC2238">
        <v>0.92</v>
      </c>
      <c r="AD2238">
        <v>0.92</v>
      </c>
      <c r="AE2238">
        <v>0.92</v>
      </c>
      <c r="AF2238">
        <v>0.92</v>
      </c>
      <c r="AG2238">
        <v>0.92</v>
      </c>
      <c r="AH2238">
        <v>0.92</v>
      </c>
      <c r="AI2238">
        <v>0.95</v>
      </c>
      <c r="AJ2238">
        <v>0.97</v>
      </c>
      <c r="AK2238">
        <v>1</v>
      </c>
    </row>
    <row r="2239" spans="1:37" x14ac:dyDescent="0.3">
      <c r="A2239" s="86" t="str">
        <f t="shared" si="34"/>
        <v>SDGbaseTra_RurAS_UacombiPVAXapfis</v>
      </c>
      <c r="B2239" s="2" t="s">
        <v>222</v>
      </c>
      <c r="C2239" s="4" t="s">
        <v>234</v>
      </c>
      <c r="D2239" s="7" t="s">
        <v>212</v>
      </c>
      <c r="E2239" t="s">
        <v>25</v>
      </c>
      <c r="F2239">
        <v>1</v>
      </c>
      <c r="G2239">
        <v>1</v>
      </c>
      <c r="H2239">
        <v>0.99</v>
      </c>
      <c r="I2239">
        <v>0.98</v>
      </c>
      <c r="J2239">
        <v>0.97</v>
      </c>
      <c r="K2239">
        <v>0.96</v>
      </c>
      <c r="L2239">
        <v>0.97</v>
      </c>
      <c r="M2239">
        <v>0.97</v>
      </c>
      <c r="N2239">
        <v>0.97</v>
      </c>
      <c r="O2239">
        <v>0.98</v>
      </c>
      <c r="P2239">
        <v>0.98</v>
      </c>
      <c r="Q2239">
        <v>0.98</v>
      </c>
      <c r="R2239">
        <v>0.99</v>
      </c>
      <c r="S2239">
        <v>0.99</v>
      </c>
      <c r="T2239">
        <v>1</v>
      </c>
      <c r="U2239">
        <v>1</v>
      </c>
      <c r="V2239">
        <v>1</v>
      </c>
      <c r="W2239">
        <v>1</v>
      </c>
      <c r="X2239">
        <v>1</v>
      </c>
      <c r="Y2239">
        <v>0.99</v>
      </c>
      <c r="Z2239">
        <v>0.99</v>
      </c>
      <c r="AA2239">
        <v>0.98</v>
      </c>
      <c r="AB2239">
        <v>0.98</v>
      </c>
      <c r="AC2239">
        <v>0.98</v>
      </c>
      <c r="AD2239">
        <v>0.97</v>
      </c>
      <c r="AE2239">
        <v>0.97</v>
      </c>
      <c r="AF2239">
        <v>0.97</v>
      </c>
      <c r="AG2239">
        <v>0.96</v>
      </c>
      <c r="AH2239">
        <v>0.95</v>
      </c>
      <c r="AI2239">
        <v>0.95</v>
      </c>
      <c r="AJ2239">
        <v>0.95</v>
      </c>
      <c r="AK2239">
        <v>0.95</v>
      </c>
    </row>
    <row r="2240" spans="1:37" x14ac:dyDescent="0.3">
      <c r="A2240" s="86" t="str">
        <f t="shared" si="34"/>
        <v>SDGbaseTra_RurAS_UacombiPVAXavege</v>
      </c>
      <c r="B2240" s="2" t="s">
        <v>222</v>
      </c>
      <c r="C2240" s="4" t="s">
        <v>234</v>
      </c>
      <c r="D2240" s="7" t="s">
        <v>212</v>
      </c>
      <c r="E2240" t="s">
        <v>26</v>
      </c>
      <c r="F2240">
        <v>1</v>
      </c>
      <c r="G2240">
        <v>0.98</v>
      </c>
      <c r="H2240">
        <v>0.98</v>
      </c>
      <c r="I2240">
        <v>0.97</v>
      </c>
      <c r="J2240">
        <v>0.97</v>
      </c>
      <c r="K2240">
        <v>0.97</v>
      </c>
      <c r="L2240">
        <v>0.97</v>
      </c>
      <c r="M2240">
        <v>0.97</v>
      </c>
      <c r="N2240">
        <v>0.98</v>
      </c>
      <c r="O2240">
        <v>1</v>
      </c>
      <c r="P2240">
        <v>0.99</v>
      </c>
      <c r="Q2240">
        <v>0.99</v>
      </c>
      <c r="R2240">
        <v>1</v>
      </c>
      <c r="S2240">
        <v>1</v>
      </c>
      <c r="T2240">
        <v>1</v>
      </c>
      <c r="U2240">
        <v>1</v>
      </c>
      <c r="V2240">
        <v>1</v>
      </c>
      <c r="W2240">
        <v>1</v>
      </c>
      <c r="X2240">
        <v>1</v>
      </c>
      <c r="Y2240">
        <v>0.99</v>
      </c>
      <c r="Z2240">
        <v>0.99</v>
      </c>
      <c r="AA2240">
        <v>0.98</v>
      </c>
      <c r="AB2240">
        <v>0.98</v>
      </c>
      <c r="AC2240">
        <v>0.98</v>
      </c>
      <c r="AD2240">
        <v>0.98</v>
      </c>
      <c r="AE2240">
        <v>0.97</v>
      </c>
      <c r="AF2240">
        <v>0.97</v>
      </c>
      <c r="AG2240">
        <v>0.96</v>
      </c>
      <c r="AH2240">
        <v>0.96</v>
      </c>
      <c r="AI2240">
        <v>0.96</v>
      </c>
      <c r="AJ2240">
        <v>0.96</v>
      </c>
      <c r="AK2240">
        <v>0.96</v>
      </c>
    </row>
    <row r="2241" spans="1:37" x14ac:dyDescent="0.3">
      <c r="A2241" s="86" t="str">
        <f t="shared" si="34"/>
        <v>SDGbaseTra_RurAS_UacombiPVAXafats</v>
      </c>
      <c r="B2241" s="2" t="s">
        <v>222</v>
      </c>
      <c r="C2241" s="4" t="s">
        <v>234</v>
      </c>
      <c r="D2241" s="7" t="s">
        <v>212</v>
      </c>
      <c r="E2241" t="s">
        <v>27</v>
      </c>
      <c r="F2241">
        <v>1</v>
      </c>
      <c r="G2241">
        <v>0.97</v>
      </c>
      <c r="H2241">
        <v>0.96</v>
      </c>
      <c r="I2241">
        <v>0.94</v>
      </c>
      <c r="J2241">
        <v>0.95</v>
      </c>
      <c r="K2241">
        <v>0.95</v>
      </c>
      <c r="L2241">
        <v>0.96</v>
      </c>
      <c r="M2241">
        <v>0.96</v>
      </c>
      <c r="N2241">
        <v>0.96</v>
      </c>
      <c r="O2241">
        <v>1.06</v>
      </c>
      <c r="P2241">
        <v>1.04</v>
      </c>
      <c r="Q2241">
        <v>1.02</v>
      </c>
      <c r="R2241">
        <v>1</v>
      </c>
      <c r="S2241">
        <v>0.98</v>
      </c>
      <c r="T2241">
        <v>0.97</v>
      </c>
      <c r="U2241">
        <v>0.96</v>
      </c>
      <c r="V2241">
        <v>0.95</v>
      </c>
      <c r="W2241">
        <v>0.95</v>
      </c>
      <c r="X2241">
        <v>0.96</v>
      </c>
      <c r="Y2241">
        <v>0.95</v>
      </c>
      <c r="Z2241">
        <v>0.95</v>
      </c>
      <c r="AA2241">
        <v>0.95</v>
      </c>
      <c r="AB2241">
        <v>0.97</v>
      </c>
      <c r="AC2241">
        <v>0.97</v>
      </c>
      <c r="AD2241">
        <v>0.96</v>
      </c>
      <c r="AE2241">
        <v>0.94</v>
      </c>
      <c r="AF2241">
        <v>0.93</v>
      </c>
      <c r="AG2241">
        <v>0.92</v>
      </c>
      <c r="AH2241">
        <v>0.92</v>
      </c>
      <c r="AI2241">
        <v>0.91</v>
      </c>
      <c r="AJ2241">
        <v>0.91</v>
      </c>
      <c r="AK2241">
        <v>0.91</v>
      </c>
    </row>
    <row r="2242" spans="1:37" x14ac:dyDescent="0.3">
      <c r="A2242" s="86" t="str">
        <f t="shared" ref="A2242:A2305" si="35">_xlfn.CONCAT(C2242,D2242,E2242)</f>
        <v>SDGbaseTra_RurAS_UacombiPVAXadair</v>
      </c>
      <c r="B2242" s="2" t="s">
        <v>222</v>
      </c>
      <c r="C2242" s="4" t="s">
        <v>234</v>
      </c>
      <c r="D2242" s="7" t="s">
        <v>212</v>
      </c>
      <c r="E2242" t="s">
        <v>28</v>
      </c>
      <c r="F2242">
        <v>1</v>
      </c>
      <c r="G2242">
        <v>0.99</v>
      </c>
      <c r="H2242">
        <v>0.98</v>
      </c>
      <c r="I2242">
        <v>0.97</v>
      </c>
      <c r="J2242">
        <v>0.96</v>
      </c>
      <c r="K2242">
        <v>0.96</v>
      </c>
      <c r="L2242">
        <v>0.97</v>
      </c>
      <c r="M2242">
        <v>0.97</v>
      </c>
      <c r="N2242">
        <v>0.97</v>
      </c>
      <c r="O2242">
        <v>0.98</v>
      </c>
      <c r="P2242">
        <v>0.98</v>
      </c>
      <c r="Q2242">
        <v>0.98</v>
      </c>
      <c r="R2242">
        <v>0.99</v>
      </c>
      <c r="S2242">
        <v>0.99</v>
      </c>
      <c r="T2242">
        <v>0.99</v>
      </c>
      <c r="U2242">
        <v>0.99</v>
      </c>
      <c r="V2242">
        <v>0.99</v>
      </c>
      <c r="W2242">
        <v>0.99</v>
      </c>
      <c r="X2242">
        <v>0.99</v>
      </c>
      <c r="Y2242">
        <v>0.99</v>
      </c>
      <c r="Z2242">
        <v>0.98</v>
      </c>
      <c r="AA2242">
        <v>0.97</v>
      </c>
      <c r="AB2242">
        <v>0.97</v>
      </c>
      <c r="AC2242">
        <v>0.96</v>
      </c>
      <c r="AD2242">
        <v>0.96</v>
      </c>
      <c r="AE2242">
        <v>0.96</v>
      </c>
      <c r="AF2242">
        <v>0.96</v>
      </c>
      <c r="AG2242">
        <v>0.95</v>
      </c>
      <c r="AH2242">
        <v>0.95</v>
      </c>
      <c r="AI2242">
        <v>0.95</v>
      </c>
      <c r="AJ2242">
        <v>0.96</v>
      </c>
      <c r="AK2242">
        <v>0.97</v>
      </c>
    </row>
    <row r="2243" spans="1:37" x14ac:dyDescent="0.3">
      <c r="A2243" s="86" t="str">
        <f t="shared" si="35"/>
        <v>SDGbaseTra_RurAS_UacombiPVAXagrai</v>
      </c>
      <c r="B2243" s="2" t="s">
        <v>222</v>
      </c>
      <c r="C2243" s="4" t="s">
        <v>234</v>
      </c>
      <c r="D2243" s="7" t="s">
        <v>212</v>
      </c>
      <c r="E2243" t="s">
        <v>29</v>
      </c>
      <c r="F2243">
        <v>1</v>
      </c>
      <c r="G2243">
        <v>1</v>
      </c>
      <c r="H2243">
        <v>0.98</v>
      </c>
      <c r="I2243">
        <v>0.97</v>
      </c>
      <c r="J2243">
        <v>0.97</v>
      </c>
      <c r="K2243">
        <v>0.96</v>
      </c>
      <c r="L2243">
        <v>0.95</v>
      </c>
      <c r="M2243">
        <v>0.95</v>
      </c>
      <c r="N2243">
        <v>0.94</v>
      </c>
      <c r="O2243">
        <v>0.94</v>
      </c>
      <c r="P2243">
        <v>0.94</v>
      </c>
      <c r="Q2243">
        <v>0.94</v>
      </c>
      <c r="R2243">
        <v>0.94</v>
      </c>
      <c r="S2243">
        <v>0.94</v>
      </c>
      <c r="T2243">
        <v>0.93</v>
      </c>
      <c r="U2243">
        <v>0.93</v>
      </c>
      <c r="V2243">
        <v>0.93</v>
      </c>
      <c r="W2243">
        <v>0.92</v>
      </c>
      <c r="X2243">
        <v>0.92</v>
      </c>
      <c r="Y2243">
        <v>0.91</v>
      </c>
      <c r="Z2243">
        <v>0.91</v>
      </c>
      <c r="AA2243">
        <v>0.9</v>
      </c>
      <c r="AB2243">
        <v>0.9</v>
      </c>
      <c r="AC2243">
        <v>0.9</v>
      </c>
      <c r="AD2243">
        <v>0.9</v>
      </c>
      <c r="AE2243">
        <v>0.9</v>
      </c>
      <c r="AF2243">
        <v>0.9</v>
      </c>
      <c r="AG2243">
        <v>0.89</v>
      </c>
      <c r="AH2243">
        <v>0.89</v>
      </c>
      <c r="AI2243">
        <v>0.9</v>
      </c>
      <c r="AJ2243">
        <v>0.92</v>
      </c>
      <c r="AK2243">
        <v>0.94</v>
      </c>
    </row>
    <row r="2244" spans="1:37" x14ac:dyDescent="0.3">
      <c r="A2244" s="86" t="str">
        <f t="shared" si="35"/>
        <v>SDGbaseTra_RurAS_UacombiPVAXastar</v>
      </c>
      <c r="B2244" s="2" t="s">
        <v>222</v>
      </c>
      <c r="C2244" s="4" t="s">
        <v>234</v>
      </c>
      <c r="D2244" s="7" t="s">
        <v>212</v>
      </c>
      <c r="E2244" t="s">
        <v>30</v>
      </c>
      <c r="F2244">
        <v>1</v>
      </c>
      <c r="G2244">
        <v>0.99</v>
      </c>
      <c r="H2244">
        <v>0.97</v>
      </c>
      <c r="I2244">
        <v>0.97</v>
      </c>
      <c r="J2244">
        <v>0.97</v>
      </c>
      <c r="K2244">
        <v>0.96</v>
      </c>
      <c r="L2244">
        <v>0.95</v>
      </c>
      <c r="M2244">
        <v>0.95</v>
      </c>
      <c r="N2244">
        <v>0.95</v>
      </c>
      <c r="O2244">
        <v>0.95</v>
      </c>
      <c r="P2244">
        <v>0.94</v>
      </c>
      <c r="Q2244">
        <v>0.94</v>
      </c>
      <c r="R2244">
        <v>0.93</v>
      </c>
      <c r="S2244">
        <v>0.93</v>
      </c>
      <c r="T2244">
        <v>0.92</v>
      </c>
      <c r="U2244">
        <v>0.92</v>
      </c>
      <c r="V2244">
        <v>0.91</v>
      </c>
      <c r="W2244">
        <v>0.9</v>
      </c>
      <c r="X2244">
        <v>0.89</v>
      </c>
      <c r="Y2244">
        <v>0.89</v>
      </c>
      <c r="Z2244">
        <v>0.88</v>
      </c>
      <c r="AA2244">
        <v>0.86</v>
      </c>
      <c r="AB2244">
        <v>0.86</v>
      </c>
      <c r="AC2244">
        <v>0.85</v>
      </c>
      <c r="AD2244">
        <v>0.85</v>
      </c>
      <c r="AE2244">
        <v>0.86</v>
      </c>
      <c r="AF2244">
        <v>0.86</v>
      </c>
      <c r="AG2244">
        <v>0.82</v>
      </c>
      <c r="AH2244">
        <v>0.8</v>
      </c>
      <c r="AI2244">
        <v>0.81</v>
      </c>
      <c r="AJ2244">
        <v>0.85</v>
      </c>
      <c r="AK2244">
        <v>0.87</v>
      </c>
    </row>
    <row r="2245" spans="1:37" x14ac:dyDescent="0.3">
      <c r="A2245" s="86" t="str">
        <f t="shared" si="35"/>
        <v>SDGbaseTra_RurAS_UacombiPVAXafeed</v>
      </c>
      <c r="B2245" s="2" t="s">
        <v>222</v>
      </c>
      <c r="C2245" s="4" t="s">
        <v>234</v>
      </c>
      <c r="D2245" s="7" t="s">
        <v>212</v>
      </c>
      <c r="E2245" t="s">
        <v>31</v>
      </c>
      <c r="F2245">
        <v>1</v>
      </c>
      <c r="G2245">
        <v>0.76</v>
      </c>
      <c r="H2245">
        <v>0.86</v>
      </c>
      <c r="I2245">
        <v>0.88</v>
      </c>
      <c r="J2245">
        <v>0.91</v>
      </c>
      <c r="K2245">
        <v>0.96</v>
      </c>
      <c r="L2245">
        <v>0.96</v>
      </c>
      <c r="M2245">
        <v>0.97</v>
      </c>
      <c r="N2245">
        <v>0.98</v>
      </c>
      <c r="O2245">
        <v>1.03</v>
      </c>
      <c r="P2245">
        <v>1.02</v>
      </c>
      <c r="Q2245">
        <v>1.02</v>
      </c>
      <c r="R2245">
        <v>1.03</v>
      </c>
      <c r="S2245">
        <v>1.01</v>
      </c>
      <c r="T2245">
        <v>1.01</v>
      </c>
      <c r="U2245">
        <v>1.01</v>
      </c>
      <c r="V2245">
        <v>1.01</v>
      </c>
      <c r="W2245">
        <v>1.01</v>
      </c>
      <c r="X2245">
        <v>1.01</v>
      </c>
      <c r="Y2245">
        <v>1</v>
      </c>
      <c r="Z2245">
        <v>1</v>
      </c>
      <c r="AA2245">
        <v>0.98</v>
      </c>
      <c r="AB2245">
        <v>0.98</v>
      </c>
      <c r="AC2245">
        <v>0.97</v>
      </c>
      <c r="AD2245">
        <v>0.96</v>
      </c>
      <c r="AE2245">
        <v>0.96</v>
      </c>
      <c r="AF2245">
        <v>0.96</v>
      </c>
      <c r="AG2245">
        <v>0.95</v>
      </c>
      <c r="AH2245">
        <v>1.01</v>
      </c>
      <c r="AI2245">
        <v>1.06</v>
      </c>
      <c r="AJ2245">
        <v>1.08</v>
      </c>
      <c r="AK2245">
        <v>1.1000000000000001</v>
      </c>
    </row>
    <row r="2246" spans="1:37" x14ac:dyDescent="0.3">
      <c r="A2246" s="86" t="str">
        <f t="shared" si="35"/>
        <v>SDGbaseTra_RurAS_UacombiPVAXabake</v>
      </c>
      <c r="B2246" s="2" t="s">
        <v>222</v>
      </c>
      <c r="C2246" s="4" t="s">
        <v>234</v>
      </c>
      <c r="D2246" s="7" t="s">
        <v>212</v>
      </c>
      <c r="E2246" t="s">
        <v>32</v>
      </c>
      <c r="F2246">
        <v>1</v>
      </c>
      <c r="G2246">
        <v>1.01</v>
      </c>
      <c r="H2246">
        <v>1</v>
      </c>
      <c r="I2246">
        <v>0.99</v>
      </c>
      <c r="J2246">
        <v>0.98</v>
      </c>
      <c r="K2246">
        <v>0.98</v>
      </c>
      <c r="L2246">
        <v>0.97</v>
      </c>
      <c r="M2246">
        <v>0.97</v>
      </c>
      <c r="N2246">
        <v>0.97</v>
      </c>
      <c r="O2246">
        <v>0.97</v>
      </c>
      <c r="P2246">
        <v>0.96</v>
      </c>
      <c r="Q2246">
        <v>0.96</v>
      </c>
      <c r="R2246">
        <v>0.97</v>
      </c>
      <c r="S2246">
        <v>0.98</v>
      </c>
      <c r="T2246">
        <v>0.98</v>
      </c>
      <c r="U2246">
        <v>0.98</v>
      </c>
      <c r="V2246">
        <v>0.99</v>
      </c>
      <c r="W2246">
        <v>0.99</v>
      </c>
      <c r="X2246">
        <v>0.98</v>
      </c>
      <c r="Y2246">
        <v>0.98</v>
      </c>
      <c r="Z2246">
        <v>0.97</v>
      </c>
      <c r="AA2246">
        <v>0.96</v>
      </c>
      <c r="AB2246">
        <v>0.96</v>
      </c>
      <c r="AC2246">
        <v>0.95</v>
      </c>
      <c r="AD2246">
        <v>0.95</v>
      </c>
      <c r="AE2246">
        <v>0.96</v>
      </c>
      <c r="AF2246">
        <v>0.96</v>
      </c>
      <c r="AG2246">
        <v>0.95</v>
      </c>
      <c r="AH2246">
        <v>0.94</v>
      </c>
      <c r="AI2246">
        <v>0.94</v>
      </c>
      <c r="AJ2246">
        <v>0.95</v>
      </c>
      <c r="AK2246">
        <v>0.95</v>
      </c>
    </row>
    <row r="2247" spans="1:37" x14ac:dyDescent="0.3">
      <c r="A2247" s="86" t="str">
        <f t="shared" si="35"/>
        <v>SDGbaseTra_RurAS_UacombiPVAXasuga</v>
      </c>
      <c r="B2247" s="2" t="s">
        <v>222</v>
      </c>
      <c r="C2247" s="4" t="s">
        <v>234</v>
      </c>
      <c r="D2247" s="7" t="s">
        <v>212</v>
      </c>
      <c r="E2247" t="s">
        <v>33</v>
      </c>
      <c r="F2247">
        <v>1</v>
      </c>
      <c r="G2247">
        <v>1</v>
      </c>
      <c r="H2247">
        <v>1</v>
      </c>
      <c r="I2247">
        <v>0.99</v>
      </c>
      <c r="J2247">
        <v>0.98</v>
      </c>
      <c r="K2247">
        <v>0.97</v>
      </c>
      <c r="L2247">
        <v>0.97</v>
      </c>
      <c r="M2247">
        <v>0.97</v>
      </c>
      <c r="N2247">
        <v>0.96</v>
      </c>
      <c r="O2247">
        <v>0.96</v>
      </c>
      <c r="P2247">
        <v>0.96</v>
      </c>
      <c r="Q2247">
        <v>0.95</v>
      </c>
      <c r="R2247">
        <v>0.96</v>
      </c>
      <c r="S2247">
        <v>0.96</v>
      </c>
      <c r="T2247">
        <v>0.96</v>
      </c>
      <c r="U2247">
        <v>0.96</v>
      </c>
      <c r="V2247">
        <v>0.96</v>
      </c>
      <c r="W2247">
        <v>0.96</v>
      </c>
      <c r="X2247">
        <v>0.96</v>
      </c>
      <c r="Y2247">
        <v>0.96</v>
      </c>
      <c r="Z2247">
        <v>0.95</v>
      </c>
      <c r="AA2247">
        <v>0.94</v>
      </c>
      <c r="AB2247">
        <v>0.94</v>
      </c>
      <c r="AC2247">
        <v>0.94</v>
      </c>
      <c r="AD2247">
        <v>0.94</v>
      </c>
      <c r="AE2247">
        <v>0.94</v>
      </c>
      <c r="AF2247">
        <v>0.94</v>
      </c>
      <c r="AG2247">
        <v>0.94</v>
      </c>
      <c r="AH2247">
        <v>0.93</v>
      </c>
      <c r="AI2247">
        <v>0.93</v>
      </c>
      <c r="AJ2247">
        <v>0.94</v>
      </c>
      <c r="AK2247">
        <v>0.95</v>
      </c>
    </row>
    <row r="2248" spans="1:37" x14ac:dyDescent="0.3">
      <c r="A2248" s="86" t="str">
        <f t="shared" si="35"/>
        <v>SDGbaseTra_RurAS_UacombiPVAXaconf</v>
      </c>
      <c r="B2248" s="2" t="s">
        <v>222</v>
      </c>
      <c r="C2248" s="4" t="s">
        <v>234</v>
      </c>
      <c r="D2248" s="7" t="s">
        <v>212</v>
      </c>
      <c r="E2248" t="s">
        <v>34</v>
      </c>
      <c r="F2248">
        <v>1</v>
      </c>
      <c r="G2248">
        <v>1</v>
      </c>
      <c r="H2248">
        <v>1</v>
      </c>
      <c r="I2248">
        <v>0.98</v>
      </c>
      <c r="J2248">
        <v>0.97</v>
      </c>
      <c r="K2248">
        <v>0.97</v>
      </c>
      <c r="L2248">
        <v>0.98</v>
      </c>
      <c r="M2248">
        <v>0.98</v>
      </c>
      <c r="N2248">
        <v>0.98</v>
      </c>
      <c r="O2248">
        <v>0.99</v>
      </c>
      <c r="P2248">
        <v>0.99</v>
      </c>
      <c r="Q2248">
        <v>0.99</v>
      </c>
      <c r="R2248">
        <v>1.01</v>
      </c>
      <c r="S2248">
        <v>1.02</v>
      </c>
      <c r="T2248">
        <v>1.02</v>
      </c>
      <c r="U2248">
        <v>1.03</v>
      </c>
      <c r="V2248">
        <v>1.03</v>
      </c>
      <c r="W2248">
        <v>1.03</v>
      </c>
      <c r="X2248">
        <v>1.03</v>
      </c>
      <c r="Y2248">
        <v>1.02</v>
      </c>
      <c r="Z2248">
        <v>1.02</v>
      </c>
      <c r="AA2248">
        <v>1.01</v>
      </c>
      <c r="AB2248">
        <v>1.01</v>
      </c>
      <c r="AC2248">
        <v>1</v>
      </c>
      <c r="AD2248">
        <v>1</v>
      </c>
      <c r="AE2248">
        <v>1</v>
      </c>
      <c r="AF2248">
        <v>1</v>
      </c>
      <c r="AG2248">
        <v>0.99</v>
      </c>
      <c r="AH2248">
        <v>0.98</v>
      </c>
      <c r="AI2248">
        <v>0.98</v>
      </c>
      <c r="AJ2248">
        <v>0.98</v>
      </c>
      <c r="AK2248">
        <v>0.97</v>
      </c>
    </row>
    <row r="2249" spans="1:37" x14ac:dyDescent="0.3">
      <c r="A2249" s="86" t="str">
        <f t="shared" si="35"/>
        <v>SDGbaseTra_RurAS_UacombiPVAXapast</v>
      </c>
      <c r="B2249" s="2" t="s">
        <v>222</v>
      </c>
      <c r="C2249" s="4" t="s">
        <v>234</v>
      </c>
      <c r="D2249" s="7" t="s">
        <v>212</v>
      </c>
      <c r="E2249" t="s">
        <v>35</v>
      </c>
      <c r="F2249">
        <v>1</v>
      </c>
      <c r="G2249">
        <v>0.93</v>
      </c>
      <c r="H2249">
        <v>0.94</v>
      </c>
      <c r="I2249">
        <v>0.93</v>
      </c>
      <c r="J2249">
        <v>0.94</v>
      </c>
      <c r="K2249">
        <v>0.96</v>
      </c>
      <c r="L2249">
        <v>0.97</v>
      </c>
      <c r="M2249">
        <v>0.98</v>
      </c>
      <c r="N2249">
        <v>0.98</v>
      </c>
      <c r="O2249">
        <v>1.04</v>
      </c>
      <c r="P2249">
        <v>1.03</v>
      </c>
      <c r="Q2249">
        <v>1.02</v>
      </c>
      <c r="R2249">
        <v>1.02</v>
      </c>
      <c r="S2249">
        <v>1.02</v>
      </c>
      <c r="T2249">
        <v>1.02</v>
      </c>
      <c r="U2249">
        <v>1.02</v>
      </c>
      <c r="V2249">
        <v>1.01</v>
      </c>
      <c r="W2249">
        <v>1.01</v>
      </c>
      <c r="X2249">
        <v>1.01</v>
      </c>
      <c r="Y2249">
        <v>0.99</v>
      </c>
      <c r="Z2249">
        <v>0.98</v>
      </c>
      <c r="AA2249">
        <v>0.97</v>
      </c>
      <c r="AB2249">
        <v>0.98</v>
      </c>
      <c r="AC2249">
        <v>0.97</v>
      </c>
      <c r="AD2249">
        <v>0.97</v>
      </c>
      <c r="AE2249">
        <v>0.96</v>
      </c>
      <c r="AF2249">
        <v>0.96</v>
      </c>
      <c r="AG2249">
        <v>0.93</v>
      </c>
      <c r="AH2249">
        <v>0.94</v>
      </c>
      <c r="AI2249">
        <v>0.95</v>
      </c>
      <c r="AJ2249">
        <v>0.96</v>
      </c>
      <c r="AK2249">
        <v>0.97</v>
      </c>
    </row>
    <row r="2250" spans="1:37" x14ac:dyDescent="0.3">
      <c r="A2250" s="86" t="str">
        <f t="shared" si="35"/>
        <v>SDGbaseTra_RurAS_UacombiPVAXaofoo</v>
      </c>
      <c r="B2250" s="2" t="s">
        <v>222</v>
      </c>
      <c r="C2250" s="4" t="s">
        <v>234</v>
      </c>
      <c r="D2250" s="7" t="s">
        <v>212</v>
      </c>
      <c r="E2250" t="s">
        <v>36</v>
      </c>
      <c r="F2250">
        <v>1</v>
      </c>
      <c r="G2250">
        <v>0.96</v>
      </c>
      <c r="H2250">
        <v>0.96</v>
      </c>
      <c r="I2250">
        <v>0.96</v>
      </c>
      <c r="J2250">
        <v>0.96</v>
      </c>
      <c r="K2250">
        <v>0.96</v>
      </c>
      <c r="L2250">
        <v>0.97</v>
      </c>
      <c r="M2250">
        <v>0.97</v>
      </c>
      <c r="N2250">
        <v>0.97</v>
      </c>
      <c r="O2250">
        <v>1</v>
      </c>
      <c r="P2250">
        <v>0.99</v>
      </c>
      <c r="Q2250">
        <v>0.98</v>
      </c>
      <c r="R2250">
        <v>0.99</v>
      </c>
      <c r="S2250">
        <v>0.99</v>
      </c>
      <c r="T2250">
        <v>0.99</v>
      </c>
      <c r="U2250">
        <v>0.99</v>
      </c>
      <c r="V2250">
        <v>0.99</v>
      </c>
      <c r="W2250">
        <v>0.99</v>
      </c>
      <c r="X2250">
        <v>0.99</v>
      </c>
      <c r="Y2250">
        <v>0.98</v>
      </c>
      <c r="Z2250">
        <v>0.98</v>
      </c>
      <c r="AA2250">
        <v>0.97</v>
      </c>
      <c r="AB2250">
        <v>0.97</v>
      </c>
      <c r="AC2250">
        <v>0.97</v>
      </c>
      <c r="AD2250">
        <v>0.96</v>
      </c>
      <c r="AE2250">
        <v>0.96</v>
      </c>
      <c r="AF2250">
        <v>0.96</v>
      </c>
      <c r="AG2250">
        <v>0.95</v>
      </c>
      <c r="AH2250">
        <v>0.95</v>
      </c>
      <c r="AI2250">
        <v>0.95</v>
      </c>
      <c r="AJ2250">
        <v>0.96</v>
      </c>
      <c r="AK2250">
        <v>0.97</v>
      </c>
    </row>
    <row r="2251" spans="1:37" x14ac:dyDescent="0.3">
      <c r="A2251" s="86" t="str">
        <f t="shared" si="35"/>
        <v>SDGbaseTra_RurAS_UacombiPVAXabevt</v>
      </c>
      <c r="B2251" s="2" t="s">
        <v>222</v>
      </c>
      <c r="C2251" s="4" t="s">
        <v>234</v>
      </c>
      <c r="D2251" s="7" t="s">
        <v>212</v>
      </c>
      <c r="E2251" t="s">
        <v>37</v>
      </c>
      <c r="F2251">
        <v>1</v>
      </c>
      <c r="G2251">
        <v>0.99</v>
      </c>
      <c r="H2251">
        <v>1.01</v>
      </c>
      <c r="I2251">
        <v>0.99</v>
      </c>
      <c r="J2251">
        <v>0.98</v>
      </c>
      <c r="K2251">
        <v>0.99</v>
      </c>
      <c r="L2251">
        <v>0.99</v>
      </c>
      <c r="M2251">
        <v>0.99</v>
      </c>
      <c r="N2251">
        <v>1</v>
      </c>
      <c r="O2251">
        <v>1.04</v>
      </c>
      <c r="P2251">
        <v>1.03</v>
      </c>
      <c r="Q2251">
        <v>1.01</v>
      </c>
      <c r="R2251">
        <v>1.02</v>
      </c>
      <c r="S2251">
        <v>1.02</v>
      </c>
      <c r="T2251">
        <v>1.02</v>
      </c>
      <c r="U2251">
        <v>1.02</v>
      </c>
      <c r="V2251">
        <v>1.02</v>
      </c>
      <c r="W2251">
        <v>1.02</v>
      </c>
      <c r="X2251">
        <v>1.02</v>
      </c>
      <c r="Y2251">
        <v>1.01</v>
      </c>
      <c r="Z2251">
        <v>1.01</v>
      </c>
      <c r="AA2251">
        <v>1.01</v>
      </c>
      <c r="AB2251">
        <v>1.02</v>
      </c>
      <c r="AC2251">
        <v>1.02</v>
      </c>
      <c r="AD2251">
        <v>1.01</v>
      </c>
      <c r="AE2251">
        <v>1</v>
      </c>
      <c r="AF2251">
        <v>1</v>
      </c>
      <c r="AG2251">
        <v>0.99</v>
      </c>
      <c r="AH2251">
        <v>0.98</v>
      </c>
      <c r="AI2251">
        <v>0.97</v>
      </c>
      <c r="AJ2251">
        <v>0.96</v>
      </c>
      <c r="AK2251">
        <v>0.94</v>
      </c>
    </row>
    <row r="2252" spans="1:37" x14ac:dyDescent="0.3">
      <c r="A2252" s="86" t="str">
        <f t="shared" si="35"/>
        <v>SDGbaseTra_RurAS_UacombiPVAXatext</v>
      </c>
      <c r="B2252" s="2" t="s">
        <v>222</v>
      </c>
      <c r="C2252" s="4" t="s">
        <v>234</v>
      </c>
      <c r="D2252" s="7" t="s">
        <v>212</v>
      </c>
      <c r="E2252" t="s">
        <v>38</v>
      </c>
      <c r="F2252">
        <v>1</v>
      </c>
      <c r="G2252">
        <v>1.0900000000000001</v>
      </c>
      <c r="H2252">
        <v>1.08</v>
      </c>
      <c r="I2252">
        <v>1.06</v>
      </c>
      <c r="J2252">
        <v>1.05</v>
      </c>
      <c r="K2252">
        <v>1.03</v>
      </c>
      <c r="L2252">
        <v>1.03</v>
      </c>
      <c r="M2252">
        <v>1.03</v>
      </c>
      <c r="N2252">
        <v>1.02</v>
      </c>
      <c r="O2252">
        <v>1.02</v>
      </c>
      <c r="P2252">
        <v>1.01</v>
      </c>
      <c r="Q2252">
        <v>1.01</v>
      </c>
      <c r="R2252">
        <v>1.02</v>
      </c>
      <c r="S2252">
        <v>1.03</v>
      </c>
      <c r="T2252">
        <v>1.03</v>
      </c>
      <c r="U2252">
        <v>1.04</v>
      </c>
      <c r="V2252">
        <v>1.05</v>
      </c>
      <c r="W2252">
        <v>1.05</v>
      </c>
      <c r="X2252">
        <v>1.05</v>
      </c>
      <c r="Y2252">
        <v>1.05</v>
      </c>
      <c r="Z2252">
        <v>1.04</v>
      </c>
      <c r="AA2252">
        <v>1.04</v>
      </c>
      <c r="AB2252">
        <v>1.03</v>
      </c>
      <c r="AC2252">
        <v>1.03</v>
      </c>
      <c r="AD2252">
        <v>1.03</v>
      </c>
      <c r="AE2252">
        <v>1.03</v>
      </c>
      <c r="AF2252">
        <v>1.03</v>
      </c>
      <c r="AG2252">
        <v>1.03</v>
      </c>
      <c r="AH2252">
        <v>1.01</v>
      </c>
      <c r="AI2252">
        <v>1</v>
      </c>
      <c r="AJ2252">
        <v>0.99</v>
      </c>
      <c r="AK2252">
        <v>0.98</v>
      </c>
    </row>
    <row r="2253" spans="1:37" x14ac:dyDescent="0.3">
      <c r="A2253" s="86" t="str">
        <f t="shared" si="35"/>
        <v>SDGbaseTra_RurAS_UacombiPVAXaclth</v>
      </c>
      <c r="B2253" s="2" t="s">
        <v>222</v>
      </c>
      <c r="C2253" s="4" t="s">
        <v>234</v>
      </c>
      <c r="D2253" s="7" t="s">
        <v>212</v>
      </c>
      <c r="E2253" t="s">
        <v>39</v>
      </c>
      <c r="F2253">
        <v>1</v>
      </c>
      <c r="G2253">
        <v>1.1000000000000001</v>
      </c>
      <c r="H2253">
        <v>1.1000000000000001</v>
      </c>
      <c r="I2253">
        <v>1.08</v>
      </c>
      <c r="J2253">
        <v>1.06</v>
      </c>
      <c r="K2253">
        <v>1.05</v>
      </c>
      <c r="L2253">
        <v>1.04</v>
      </c>
      <c r="M2253">
        <v>1.04</v>
      </c>
      <c r="N2253">
        <v>1.03</v>
      </c>
      <c r="O2253">
        <v>1.02</v>
      </c>
      <c r="P2253">
        <v>1.02</v>
      </c>
      <c r="Q2253">
        <v>1.01</v>
      </c>
      <c r="R2253">
        <v>1.03</v>
      </c>
      <c r="S2253">
        <v>1.04</v>
      </c>
      <c r="T2253">
        <v>1.04</v>
      </c>
      <c r="U2253">
        <v>1.05</v>
      </c>
      <c r="V2253">
        <v>1.06</v>
      </c>
      <c r="W2253">
        <v>1.06</v>
      </c>
      <c r="X2253">
        <v>1.06</v>
      </c>
      <c r="Y2253">
        <v>1.06</v>
      </c>
      <c r="Z2253">
        <v>1.06</v>
      </c>
      <c r="AA2253">
        <v>1.05</v>
      </c>
      <c r="AB2253">
        <v>1.05</v>
      </c>
      <c r="AC2253">
        <v>1.04</v>
      </c>
      <c r="AD2253">
        <v>1.04</v>
      </c>
      <c r="AE2253">
        <v>1.04</v>
      </c>
      <c r="AF2253">
        <v>1.05</v>
      </c>
      <c r="AG2253">
        <v>1.05</v>
      </c>
      <c r="AH2253">
        <v>1.02</v>
      </c>
      <c r="AI2253">
        <v>1.01</v>
      </c>
      <c r="AJ2253">
        <v>1</v>
      </c>
      <c r="AK2253">
        <v>0.98</v>
      </c>
    </row>
    <row r="2254" spans="1:37" x14ac:dyDescent="0.3">
      <c r="A2254" s="86" t="str">
        <f t="shared" si="35"/>
        <v>SDGbaseTra_RurAS_UacombiPVAXaleat</v>
      </c>
      <c r="B2254" s="2" t="s">
        <v>222</v>
      </c>
      <c r="C2254" s="4" t="s">
        <v>234</v>
      </c>
      <c r="D2254" s="7" t="s">
        <v>212</v>
      </c>
      <c r="E2254" t="s">
        <v>40</v>
      </c>
      <c r="F2254">
        <v>1</v>
      </c>
      <c r="G2254">
        <v>1.0900000000000001</v>
      </c>
      <c r="H2254">
        <v>1.05</v>
      </c>
      <c r="I2254">
        <v>1</v>
      </c>
      <c r="J2254">
        <v>0.98</v>
      </c>
      <c r="K2254">
        <v>0.98</v>
      </c>
      <c r="L2254">
        <v>0.99</v>
      </c>
      <c r="M2254">
        <v>1.01</v>
      </c>
      <c r="N2254">
        <v>1.03</v>
      </c>
      <c r="O2254">
        <v>1.1299999999999999</v>
      </c>
      <c r="P2254">
        <v>1.1299999999999999</v>
      </c>
      <c r="Q2254">
        <v>1.1100000000000001</v>
      </c>
      <c r="R2254">
        <v>1.08</v>
      </c>
      <c r="S2254">
        <v>1.08</v>
      </c>
      <c r="T2254">
        <v>1.07</v>
      </c>
      <c r="U2254">
        <v>1.07</v>
      </c>
      <c r="V2254">
        <v>1.06</v>
      </c>
      <c r="W2254">
        <v>1.06</v>
      </c>
      <c r="X2254">
        <v>1.07</v>
      </c>
      <c r="Y2254">
        <v>1.05</v>
      </c>
      <c r="Z2254">
        <v>1.03</v>
      </c>
      <c r="AA2254">
        <v>1.02</v>
      </c>
      <c r="AB2254">
        <v>1.03</v>
      </c>
      <c r="AC2254">
        <v>1.02</v>
      </c>
      <c r="AD2254">
        <v>1.02</v>
      </c>
      <c r="AE2254">
        <v>1.01</v>
      </c>
      <c r="AF2254">
        <v>1.01</v>
      </c>
      <c r="AG2254">
        <v>1</v>
      </c>
      <c r="AH2254">
        <v>0.97</v>
      </c>
      <c r="AI2254">
        <v>0.93</v>
      </c>
      <c r="AJ2254">
        <v>0.92</v>
      </c>
      <c r="AK2254">
        <v>0.92</v>
      </c>
    </row>
    <row r="2255" spans="1:37" x14ac:dyDescent="0.3">
      <c r="A2255" s="86" t="str">
        <f t="shared" si="35"/>
        <v>SDGbaseTra_RurAS_UacombiPVAXafoot</v>
      </c>
      <c r="B2255" s="2" t="s">
        <v>222</v>
      </c>
      <c r="C2255" s="4" t="s">
        <v>234</v>
      </c>
      <c r="D2255" s="7" t="s">
        <v>212</v>
      </c>
      <c r="E2255" t="s">
        <v>41</v>
      </c>
      <c r="F2255">
        <v>1</v>
      </c>
      <c r="G2255">
        <v>1.0900000000000001</v>
      </c>
      <c r="H2255">
        <v>1.08</v>
      </c>
      <c r="I2255">
        <v>1.06</v>
      </c>
      <c r="J2255">
        <v>1.05</v>
      </c>
      <c r="K2255">
        <v>1.04</v>
      </c>
      <c r="L2255">
        <v>1.04</v>
      </c>
      <c r="M2255">
        <v>1.03</v>
      </c>
      <c r="N2255">
        <v>1.03</v>
      </c>
      <c r="O2255">
        <v>1.02</v>
      </c>
      <c r="P2255">
        <v>1.02</v>
      </c>
      <c r="Q2255">
        <v>1.02</v>
      </c>
      <c r="R2255">
        <v>1.03</v>
      </c>
      <c r="S2255">
        <v>1.04</v>
      </c>
      <c r="T2255">
        <v>1.04</v>
      </c>
      <c r="U2255">
        <v>1.05</v>
      </c>
      <c r="V2255">
        <v>1.06</v>
      </c>
      <c r="W2255">
        <v>1.06</v>
      </c>
      <c r="X2255">
        <v>1.06</v>
      </c>
      <c r="Y2255">
        <v>1.06</v>
      </c>
      <c r="Z2255">
        <v>1.05</v>
      </c>
      <c r="AA2255">
        <v>1.04</v>
      </c>
      <c r="AB2255">
        <v>1.04</v>
      </c>
      <c r="AC2255">
        <v>1.04</v>
      </c>
      <c r="AD2255">
        <v>1.04</v>
      </c>
      <c r="AE2255">
        <v>1.04</v>
      </c>
      <c r="AF2255">
        <v>1.04</v>
      </c>
      <c r="AG2255">
        <v>1.04</v>
      </c>
      <c r="AH2255">
        <v>1.02</v>
      </c>
      <c r="AI2255">
        <v>1.01</v>
      </c>
      <c r="AJ2255">
        <v>1</v>
      </c>
      <c r="AK2255">
        <v>0.99</v>
      </c>
    </row>
    <row r="2256" spans="1:37" x14ac:dyDescent="0.3">
      <c r="A2256" s="86" t="str">
        <f t="shared" si="35"/>
        <v>SDGbaseTra_RurAS_UacombiPVAXawood</v>
      </c>
      <c r="B2256" s="2" t="s">
        <v>222</v>
      </c>
      <c r="C2256" s="4" t="s">
        <v>234</v>
      </c>
      <c r="D2256" s="7" t="s">
        <v>212</v>
      </c>
      <c r="E2256" t="s">
        <v>42</v>
      </c>
      <c r="F2256">
        <v>1</v>
      </c>
      <c r="G2256">
        <v>1.01</v>
      </c>
      <c r="H2256">
        <v>1.01</v>
      </c>
      <c r="I2256">
        <v>1.01</v>
      </c>
      <c r="J2256">
        <v>1.02</v>
      </c>
      <c r="K2256">
        <v>1.01</v>
      </c>
      <c r="L2256">
        <v>1.01</v>
      </c>
      <c r="M2256">
        <v>1.01</v>
      </c>
      <c r="N2256">
        <v>1.01</v>
      </c>
      <c r="O2256">
        <v>1.02</v>
      </c>
      <c r="P2256">
        <v>1.02</v>
      </c>
      <c r="Q2256">
        <v>1.01</v>
      </c>
      <c r="R2256">
        <v>1.01</v>
      </c>
      <c r="S2256">
        <v>1.01</v>
      </c>
      <c r="T2256">
        <v>1.02</v>
      </c>
      <c r="U2256">
        <v>1.02</v>
      </c>
      <c r="V2256">
        <v>1.02</v>
      </c>
      <c r="W2256">
        <v>1.03</v>
      </c>
      <c r="X2256">
        <v>1.02</v>
      </c>
      <c r="Y2256">
        <v>1.02</v>
      </c>
      <c r="Z2256">
        <v>1.01</v>
      </c>
      <c r="AA2256">
        <v>1.01</v>
      </c>
      <c r="AB2256">
        <v>1</v>
      </c>
      <c r="AC2256">
        <v>0.99</v>
      </c>
      <c r="AD2256">
        <v>0.99</v>
      </c>
      <c r="AE2256">
        <v>0.99</v>
      </c>
      <c r="AF2256">
        <v>0.99</v>
      </c>
      <c r="AG2256">
        <v>0.99</v>
      </c>
      <c r="AH2256">
        <v>0.99</v>
      </c>
      <c r="AI2256">
        <v>0.99</v>
      </c>
      <c r="AJ2256">
        <v>1</v>
      </c>
      <c r="AK2256">
        <v>1</v>
      </c>
    </row>
    <row r="2257" spans="1:37" x14ac:dyDescent="0.3">
      <c r="A2257" s="86" t="str">
        <f t="shared" si="35"/>
        <v>SDGbaseTra_RurAS_UacombiPVAXapapr</v>
      </c>
      <c r="B2257" s="2" t="s">
        <v>222</v>
      </c>
      <c r="C2257" s="4" t="s">
        <v>234</v>
      </c>
      <c r="D2257" s="7" t="s">
        <v>212</v>
      </c>
      <c r="E2257" t="s">
        <v>43</v>
      </c>
      <c r="F2257">
        <v>1</v>
      </c>
      <c r="G2257">
        <v>1.04</v>
      </c>
      <c r="H2257">
        <v>1.04</v>
      </c>
      <c r="I2257">
        <v>1.03</v>
      </c>
      <c r="J2257">
        <v>1.02</v>
      </c>
      <c r="K2257">
        <v>1.02</v>
      </c>
      <c r="L2257">
        <v>1.01</v>
      </c>
      <c r="M2257">
        <v>1.01</v>
      </c>
      <c r="N2257">
        <v>1.01</v>
      </c>
      <c r="O2257">
        <v>1.01</v>
      </c>
      <c r="P2257">
        <v>1.01</v>
      </c>
      <c r="Q2257">
        <v>1.01</v>
      </c>
      <c r="R2257">
        <v>1.03</v>
      </c>
      <c r="S2257">
        <v>1.03</v>
      </c>
      <c r="T2257">
        <v>1.03</v>
      </c>
      <c r="U2257">
        <v>1.04</v>
      </c>
      <c r="V2257">
        <v>1.04</v>
      </c>
      <c r="W2257">
        <v>1.04</v>
      </c>
      <c r="X2257">
        <v>1.04</v>
      </c>
      <c r="Y2257">
        <v>1.03</v>
      </c>
      <c r="Z2257">
        <v>1.03</v>
      </c>
      <c r="AA2257">
        <v>1.02</v>
      </c>
      <c r="AB2257">
        <v>1.01</v>
      </c>
      <c r="AC2257">
        <v>1</v>
      </c>
      <c r="AD2257">
        <v>1</v>
      </c>
      <c r="AE2257">
        <v>1</v>
      </c>
      <c r="AF2257">
        <v>1</v>
      </c>
      <c r="AG2257">
        <v>1</v>
      </c>
      <c r="AH2257">
        <v>0.99</v>
      </c>
      <c r="AI2257">
        <v>0.99</v>
      </c>
      <c r="AJ2257">
        <v>1</v>
      </c>
      <c r="AK2257">
        <v>0.99</v>
      </c>
    </row>
    <row r="2258" spans="1:37" x14ac:dyDescent="0.3">
      <c r="A2258" s="86" t="str">
        <f t="shared" si="35"/>
        <v>SDGbaseTra_RurAS_UacombiPVAXaprnt</v>
      </c>
      <c r="B2258" s="2" t="s">
        <v>222</v>
      </c>
      <c r="C2258" s="4" t="s">
        <v>234</v>
      </c>
      <c r="D2258" s="7" t="s">
        <v>212</v>
      </c>
      <c r="E2258" t="s">
        <v>44</v>
      </c>
      <c r="F2258">
        <v>1</v>
      </c>
      <c r="G2258">
        <v>1.0900000000000001</v>
      </c>
      <c r="H2258">
        <v>1.0900000000000001</v>
      </c>
      <c r="I2258">
        <v>1.07</v>
      </c>
      <c r="J2258">
        <v>1.06</v>
      </c>
      <c r="K2258">
        <v>1.04</v>
      </c>
      <c r="L2258">
        <v>1.04</v>
      </c>
      <c r="M2258">
        <v>1.03</v>
      </c>
      <c r="N2258">
        <v>1.03</v>
      </c>
      <c r="O2258">
        <v>1.02</v>
      </c>
      <c r="P2258">
        <v>1.01</v>
      </c>
      <c r="Q2258">
        <v>1.01</v>
      </c>
      <c r="R2258">
        <v>1.02</v>
      </c>
      <c r="S2258">
        <v>1.03</v>
      </c>
      <c r="T2258">
        <v>1.04</v>
      </c>
      <c r="U2258">
        <v>1.05</v>
      </c>
      <c r="V2258">
        <v>1.05</v>
      </c>
      <c r="W2258">
        <v>1.06</v>
      </c>
      <c r="X2258">
        <v>1.06</v>
      </c>
      <c r="Y2258">
        <v>1.06</v>
      </c>
      <c r="Z2258">
        <v>1.05</v>
      </c>
      <c r="AA2258">
        <v>1.05</v>
      </c>
      <c r="AB2258">
        <v>1.04</v>
      </c>
      <c r="AC2258">
        <v>1.04</v>
      </c>
      <c r="AD2258">
        <v>1.04</v>
      </c>
      <c r="AE2258">
        <v>1.04</v>
      </c>
      <c r="AF2258">
        <v>1.04</v>
      </c>
      <c r="AG2258">
        <v>1.04</v>
      </c>
      <c r="AH2258">
        <v>1.02</v>
      </c>
      <c r="AI2258">
        <v>1</v>
      </c>
      <c r="AJ2258">
        <v>0.99</v>
      </c>
      <c r="AK2258">
        <v>0.98</v>
      </c>
    </row>
    <row r="2259" spans="1:37" x14ac:dyDescent="0.3">
      <c r="A2259" s="86" t="str">
        <f t="shared" si="35"/>
        <v>SDGbaseTra_RurAS_UacombiPVAXapetr</v>
      </c>
      <c r="B2259" s="2" t="s">
        <v>222</v>
      </c>
      <c r="C2259" s="4" t="s">
        <v>234</v>
      </c>
      <c r="D2259" s="7" t="s">
        <v>212</v>
      </c>
      <c r="E2259" t="s">
        <v>45</v>
      </c>
      <c r="F2259">
        <v>1</v>
      </c>
      <c r="G2259">
        <v>1.17</v>
      </c>
      <c r="H2259">
        <v>0.85</v>
      </c>
      <c r="I2259">
        <v>0.65</v>
      </c>
      <c r="J2259">
        <v>0.6</v>
      </c>
      <c r="K2259">
        <v>0.56999999999999995</v>
      </c>
      <c r="L2259">
        <v>0.56000000000000005</v>
      </c>
      <c r="M2259">
        <v>0.56999999999999995</v>
      </c>
      <c r="N2259">
        <v>0.59</v>
      </c>
      <c r="O2259">
        <v>1.1000000000000001</v>
      </c>
      <c r="P2259">
        <v>1.42</v>
      </c>
      <c r="Q2259">
        <v>1.34</v>
      </c>
      <c r="R2259">
        <v>1.29</v>
      </c>
      <c r="S2259">
        <v>1.3</v>
      </c>
      <c r="T2259">
        <v>1.3</v>
      </c>
      <c r="U2259">
        <v>1.0900000000000001</v>
      </c>
      <c r="V2259">
        <v>0.37</v>
      </c>
      <c r="W2259">
        <v>-1.1399999999999999</v>
      </c>
      <c r="X2259">
        <v>-3.89</v>
      </c>
      <c r="Y2259">
        <v>-8.4499999999999993</v>
      </c>
      <c r="Z2259">
        <v>-15.13</v>
      </c>
      <c r="AA2259">
        <v>-25.11</v>
      </c>
      <c r="AB2259">
        <v>-34.26</v>
      </c>
      <c r="AC2259">
        <v>-42.92</v>
      </c>
      <c r="AD2259">
        <v>-51.41</v>
      </c>
      <c r="AE2259">
        <v>-59.58</v>
      </c>
      <c r="AF2259">
        <v>-67.25</v>
      </c>
      <c r="AG2259">
        <v>-80.930000000000007</v>
      </c>
      <c r="AH2259">
        <v>-85.49</v>
      </c>
      <c r="AI2259">
        <v>-74.38</v>
      </c>
      <c r="AJ2259">
        <v>-41.23</v>
      </c>
      <c r="AK2259">
        <v>0.63</v>
      </c>
    </row>
    <row r="2260" spans="1:37" x14ac:dyDescent="0.3">
      <c r="A2260" s="86" t="str">
        <f t="shared" si="35"/>
        <v>SDGbaseTra_RurAS_UacombiPVAXahydr</v>
      </c>
      <c r="B2260" s="2" t="s">
        <v>222</v>
      </c>
      <c r="C2260" s="4" t="s">
        <v>234</v>
      </c>
      <c r="D2260" s="7" t="s">
        <v>212</v>
      </c>
      <c r="E2260" t="s">
        <v>46</v>
      </c>
      <c r="F2260">
        <v>1</v>
      </c>
      <c r="G2260">
        <v>2.6</v>
      </c>
      <c r="H2260">
        <v>2.71</v>
      </c>
      <c r="I2260">
        <v>2.68</v>
      </c>
      <c r="J2260">
        <v>2.66</v>
      </c>
      <c r="K2260">
        <v>2.67</v>
      </c>
      <c r="L2260">
        <v>2.69</v>
      </c>
      <c r="M2260">
        <v>2.74</v>
      </c>
      <c r="N2260">
        <v>2.78</v>
      </c>
      <c r="O2260">
        <v>2.99</v>
      </c>
      <c r="P2260">
        <v>3.06</v>
      </c>
      <c r="Q2260">
        <v>3.45</v>
      </c>
      <c r="R2260">
        <v>3.48</v>
      </c>
      <c r="S2260">
        <v>3.52</v>
      </c>
      <c r="T2260">
        <v>3.55</v>
      </c>
      <c r="U2260">
        <v>3.58</v>
      </c>
      <c r="V2260">
        <v>3.61</v>
      </c>
      <c r="W2260">
        <v>3.64</v>
      </c>
      <c r="X2260">
        <v>8.98</v>
      </c>
      <c r="Y2260">
        <v>-3.22</v>
      </c>
      <c r="Z2260">
        <v>-1.57</v>
      </c>
      <c r="AA2260">
        <v>-2.85</v>
      </c>
      <c r="AB2260">
        <v>-3.88</v>
      </c>
      <c r="AC2260">
        <v>-4.66</v>
      </c>
      <c r="AD2260">
        <v>-5.24</v>
      </c>
      <c r="AE2260">
        <v>-5.63</v>
      </c>
      <c r="AF2260">
        <v>-5.84</v>
      </c>
      <c r="AG2260">
        <v>-5.54</v>
      </c>
      <c r="AH2260">
        <v>-4.2699999999999996</v>
      </c>
      <c r="AI2260">
        <v>-2.48</v>
      </c>
      <c r="AJ2260">
        <v>-0.59</v>
      </c>
      <c r="AK2260">
        <v>0.36</v>
      </c>
    </row>
    <row r="2261" spans="1:37" x14ac:dyDescent="0.3">
      <c r="A2261" s="86" t="str">
        <f t="shared" si="35"/>
        <v>SDGbaseTra_RurAS_UacombiPVAXaammo</v>
      </c>
      <c r="B2261" s="2" t="s">
        <v>222</v>
      </c>
      <c r="C2261" s="4" t="s">
        <v>234</v>
      </c>
      <c r="D2261" s="7" t="s">
        <v>212</v>
      </c>
      <c r="E2261" t="s">
        <v>47</v>
      </c>
      <c r="F2261">
        <v>1</v>
      </c>
      <c r="G2261">
        <v>1.03</v>
      </c>
      <c r="H2261">
        <v>1.02</v>
      </c>
      <c r="I2261">
        <v>1.01</v>
      </c>
      <c r="J2261">
        <v>0.99</v>
      </c>
      <c r="K2261">
        <v>0.99</v>
      </c>
      <c r="L2261">
        <v>0.98</v>
      </c>
      <c r="M2261">
        <v>0.98</v>
      </c>
      <c r="N2261">
        <v>0.98</v>
      </c>
      <c r="O2261">
        <v>0.96</v>
      </c>
      <c r="P2261">
        <v>0.96</v>
      </c>
      <c r="Q2261">
        <v>0.96</v>
      </c>
      <c r="R2261">
        <v>0.97</v>
      </c>
      <c r="S2261">
        <v>0.98</v>
      </c>
      <c r="T2261">
        <v>0.99</v>
      </c>
      <c r="U2261">
        <v>0.99</v>
      </c>
      <c r="V2261">
        <v>1</v>
      </c>
      <c r="W2261">
        <v>1</v>
      </c>
      <c r="X2261">
        <v>1</v>
      </c>
      <c r="Y2261">
        <v>1</v>
      </c>
      <c r="Z2261">
        <v>0.99</v>
      </c>
      <c r="AA2261">
        <v>0.98</v>
      </c>
      <c r="AB2261">
        <v>0.96</v>
      </c>
      <c r="AC2261">
        <v>0.95</v>
      </c>
      <c r="AD2261">
        <v>0.95</v>
      </c>
      <c r="AE2261">
        <v>0.95</v>
      </c>
      <c r="AF2261">
        <v>0.95</v>
      </c>
      <c r="AG2261">
        <v>0.95</v>
      </c>
      <c r="AH2261">
        <v>0.92</v>
      </c>
      <c r="AI2261">
        <v>0.91</v>
      </c>
      <c r="AJ2261">
        <v>0.91</v>
      </c>
      <c r="AK2261">
        <v>0.9</v>
      </c>
    </row>
    <row r="2262" spans="1:37" x14ac:dyDescent="0.3">
      <c r="A2262" s="86" t="str">
        <f t="shared" si="35"/>
        <v>SDGbaseTra_RurAS_UacombiPVAXabchm</v>
      </c>
      <c r="B2262" s="2" t="s">
        <v>222</v>
      </c>
      <c r="C2262" s="4" t="s">
        <v>234</v>
      </c>
      <c r="D2262" s="7" t="s">
        <v>212</v>
      </c>
      <c r="E2262" t="s">
        <v>48</v>
      </c>
      <c r="F2262">
        <v>1</v>
      </c>
      <c r="G2262">
        <v>1.26</v>
      </c>
      <c r="H2262">
        <v>1.37</v>
      </c>
      <c r="I2262">
        <v>1.34</v>
      </c>
      <c r="J2262">
        <v>1.35</v>
      </c>
      <c r="K2262">
        <v>1.39</v>
      </c>
      <c r="L2262">
        <v>1.43</v>
      </c>
      <c r="M2262">
        <v>1.49</v>
      </c>
      <c r="N2262">
        <v>1.54</v>
      </c>
      <c r="O2262">
        <v>1.84</v>
      </c>
      <c r="P2262">
        <v>1.91</v>
      </c>
      <c r="Q2262">
        <v>1.93</v>
      </c>
      <c r="R2262">
        <v>1.96</v>
      </c>
      <c r="S2262">
        <v>1.99</v>
      </c>
      <c r="T2262">
        <v>2.02</v>
      </c>
      <c r="U2262">
        <v>2.04</v>
      </c>
      <c r="V2262">
        <v>2.04</v>
      </c>
      <c r="W2262">
        <v>2.02</v>
      </c>
      <c r="X2262">
        <v>2.0099999999999998</v>
      </c>
      <c r="Y2262">
        <v>1.89</v>
      </c>
      <c r="Z2262">
        <v>1.75</v>
      </c>
      <c r="AA2262">
        <v>1.52</v>
      </c>
      <c r="AB2262">
        <v>1.44</v>
      </c>
      <c r="AC2262">
        <v>1.35</v>
      </c>
      <c r="AD2262">
        <v>1.27</v>
      </c>
      <c r="AE2262">
        <v>1.21</v>
      </c>
      <c r="AF2262">
        <v>1.17</v>
      </c>
      <c r="AG2262">
        <v>1.1000000000000001</v>
      </c>
      <c r="AH2262">
        <v>1.19</v>
      </c>
      <c r="AI2262">
        <v>1.39</v>
      </c>
      <c r="AJ2262">
        <v>1.67</v>
      </c>
      <c r="AK2262">
        <v>1.8</v>
      </c>
    </row>
    <row r="2263" spans="1:37" x14ac:dyDescent="0.3">
      <c r="A2263" s="86" t="str">
        <f t="shared" si="35"/>
        <v>SDGbaseTra_RurAS_UacombiPVAXaochm</v>
      </c>
      <c r="B2263" s="2" t="s">
        <v>222</v>
      </c>
      <c r="C2263" s="4" t="s">
        <v>234</v>
      </c>
      <c r="D2263" s="7" t="s">
        <v>212</v>
      </c>
      <c r="E2263" t="s">
        <v>49</v>
      </c>
      <c r="F2263">
        <v>1</v>
      </c>
      <c r="G2263">
        <v>1.19</v>
      </c>
      <c r="H2263">
        <v>1.27</v>
      </c>
      <c r="I2263">
        <v>1.24</v>
      </c>
      <c r="J2263">
        <v>1.24</v>
      </c>
      <c r="K2263">
        <v>1.27</v>
      </c>
      <c r="L2263">
        <v>1.29</v>
      </c>
      <c r="M2263">
        <v>1.33</v>
      </c>
      <c r="N2263">
        <v>1.37</v>
      </c>
      <c r="O2263">
        <v>1.63</v>
      </c>
      <c r="P2263">
        <v>1.68</v>
      </c>
      <c r="Q2263">
        <v>1.68</v>
      </c>
      <c r="R2263">
        <v>1.69</v>
      </c>
      <c r="S2263">
        <v>1.71</v>
      </c>
      <c r="T2263">
        <v>1.72</v>
      </c>
      <c r="U2263">
        <v>1.74</v>
      </c>
      <c r="V2263">
        <v>1.74</v>
      </c>
      <c r="W2263">
        <v>1.75</v>
      </c>
      <c r="X2263">
        <v>1.78</v>
      </c>
      <c r="Y2263">
        <v>1.74</v>
      </c>
      <c r="Z2263">
        <v>1.71</v>
      </c>
      <c r="AA2263">
        <v>1.66</v>
      </c>
      <c r="AB2263">
        <v>1.69</v>
      </c>
      <c r="AC2263">
        <v>1.69</v>
      </c>
      <c r="AD2263">
        <v>1.68</v>
      </c>
      <c r="AE2263">
        <v>1.67</v>
      </c>
      <c r="AF2263">
        <v>1.67</v>
      </c>
      <c r="AG2263">
        <v>1.64</v>
      </c>
      <c r="AH2263">
        <v>1.64</v>
      </c>
      <c r="AI2263">
        <v>1.64</v>
      </c>
      <c r="AJ2263">
        <v>1.66</v>
      </c>
      <c r="AK2263">
        <v>1.65</v>
      </c>
    </row>
    <row r="2264" spans="1:37" x14ac:dyDescent="0.3">
      <c r="A2264" s="86" t="str">
        <f t="shared" si="35"/>
        <v>SDGbaseTra_RurAS_UacombiPVAXarubb</v>
      </c>
      <c r="B2264" s="2" t="s">
        <v>222</v>
      </c>
      <c r="C2264" s="4" t="s">
        <v>234</v>
      </c>
      <c r="D2264" s="7" t="s">
        <v>212</v>
      </c>
      <c r="E2264" t="s">
        <v>50</v>
      </c>
      <c r="F2264">
        <v>1</v>
      </c>
      <c r="G2264">
        <v>1.01</v>
      </c>
      <c r="H2264">
        <v>1.01</v>
      </c>
      <c r="I2264">
        <v>0.99</v>
      </c>
      <c r="J2264">
        <v>0.99</v>
      </c>
      <c r="K2264">
        <v>0.98</v>
      </c>
      <c r="L2264">
        <v>0.98</v>
      </c>
      <c r="M2264">
        <v>0.99</v>
      </c>
      <c r="N2264">
        <v>0.99</v>
      </c>
      <c r="O2264">
        <v>1</v>
      </c>
      <c r="P2264">
        <v>0.99</v>
      </c>
      <c r="Q2264">
        <v>0.99</v>
      </c>
      <c r="R2264">
        <v>1</v>
      </c>
      <c r="S2264">
        <v>1</v>
      </c>
      <c r="T2264">
        <v>1</v>
      </c>
      <c r="U2264">
        <v>1.01</v>
      </c>
      <c r="V2264">
        <v>1.01</v>
      </c>
      <c r="W2264">
        <v>1.01</v>
      </c>
      <c r="X2264">
        <v>1</v>
      </c>
      <c r="Y2264">
        <v>0.99</v>
      </c>
      <c r="Z2264">
        <v>0.98</v>
      </c>
      <c r="AA2264">
        <v>0.96</v>
      </c>
      <c r="AB2264">
        <v>0.96</v>
      </c>
      <c r="AC2264">
        <v>0.96</v>
      </c>
      <c r="AD2264">
        <v>0.96</v>
      </c>
      <c r="AE2264">
        <v>0.96</v>
      </c>
      <c r="AF2264">
        <v>0.97</v>
      </c>
      <c r="AG2264">
        <v>0.97</v>
      </c>
      <c r="AH2264">
        <v>0.98</v>
      </c>
      <c r="AI2264">
        <v>1</v>
      </c>
      <c r="AJ2264">
        <v>1.02</v>
      </c>
      <c r="AK2264">
        <v>1.03</v>
      </c>
    </row>
    <row r="2265" spans="1:37" x14ac:dyDescent="0.3">
      <c r="A2265" s="86" t="str">
        <f t="shared" si="35"/>
        <v>SDGbaseTra_RurAS_UacombiPVAXaplas</v>
      </c>
      <c r="B2265" s="2" t="s">
        <v>222</v>
      </c>
      <c r="C2265" s="4" t="s">
        <v>234</v>
      </c>
      <c r="D2265" s="7" t="s">
        <v>212</v>
      </c>
      <c r="E2265" t="s">
        <v>51</v>
      </c>
      <c r="F2265">
        <v>1</v>
      </c>
      <c r="G2265">
        <v>1.05</v>
      </c>
      <c r="H2265">
        <v>1.05</v>
      </c>
      <c r="I2265">
        <v>1.03</v>
      </c>
      <c r="J2265">
        <v>1.02</v>
      </c>
      <c r="K2265">
        <v>1</v>
      </c>
      <c r="L2265">
        <v>1</v>
      </c>
      <c r="M2265">
        <v>1</v>
      </c>
      <c r="N2265">
        <v>0.99</v>
      </c>
      <c r="O2265">
        <v>0.98</v>
      </c>
      <c r="P2265">
        <v>0.98</v>
      </c>
      <c r="Q2265">
        <v>0.97</v>
      </c>
      <c r="R2265">
        <v>0.99</v>
      </c>
      <c r="S2265">
        <v>1</v>
      </c>
      <c r="T2265">
        <v>1</v>
      </c>
      <c r="U2265">
        <v>1.01</v>
      </c>
      <c r="V2265">
        <v>1.02</v>
      </c>
      <c r="W2265">
        <v>1.02</v>
      </c>
      <c r="X2265">
        <v>1.02</v>
      </c>
      <c r="Y2265">
        <v>1.02</v>
      </c>
      <c r="Z2265">
        <v>1.01</v>
      </c>
      <c r="AA2265">
        <v>1.01</v>
      </c>
      <c r="AB2265">
        <v>1</v>
      </c>
      <c r="AC2265">
        <v>1</v>
      </c>
      <c r="AD2265">
        <v>1</v>
      </c>
      <c r="AE2265">
        <v>1</v>
      </c>
      <c r="AF2265">
        <v>1</v>
      </c>
      <c r="AG2265">
        <v>1</v>
      </c>
      <c r="AH2265">
        <v>0.98</v>
      </c>
      <c r="AI2265">
        <v>0.97</v>
      </c>
      <c r="AJ2265">
        <v>0.96</v>
      </c>
      <c r="AK2265">
        <v>0.95</v>
      </c>
    </row>
    <row r="2266" spans="1:37" x14ac:dyDescent="0.3">
      <c r="A2266" s="86" t="str">
        <f t="shared" si="35"/>
        <v>SDGbaseTra_RurAS_UacombiPVAXanmet</v>
      </c>
      <c r="B2266" s="2" t="s">
        <v>222</v>
      </c>
      <c r="C2266" s="4" t="s">
        <v>234</v>
      </c>
      <c r="D2266" s="7" t="s">
        <v>212</v>
      </c>
      <c r="E2266" t="s">
        <v>52</v>
      </c>
      <c r="F2266">
        <v>1</v>
      </c>
      <c r="G2266">
        <v>1.08</v>
      </c>
      <c r="H2266">
        <v>1.07</v>
      </c>
      <c r="I2266">
        <v>1.07</v>
      </c>
      <c r="J2266">
        <v>1.07</v>
      </c>
      <c r="K2266">
        <v>1.06</v>
      </c>
      <c r="L2266">
        <v>1.05</v>
      </c>
      <c r="M2266">
        <v>1.05</v>
      </c>
      <c r="N2266">
        <v>1.04</v>
      </c>
      <c r="O2266">
        <v>1.04</v>
      </c>
      <c r="P2266">
        <v>1.04</v>
      </c>
      <c r="Q2266">
        <v>1.03</v>
      </c>
      <c r="R2266">
        <v>1.03</v>
      </c>
      <c r="S2266">
        <v>1.04</v>
      </c>
      <c r="T2266">
        <v>1.04</v>
      </c>
      <c r="U2266">
        <v>1.05</v>
      </c>
      <c r="V2266">
        <v>1.05</v>
      </c>
      <c r="W2266">
        <v>1.06</v>
      </c>
      <c r="X2266">
        <v>1.05</v>
      </c>
      <c r="Y2266">
        <v>1.05</v>
      </c>
      <c r="Z2266">
        <v>1.04</v>
      </c>
      <c r="AA2266">
        <v>1.04</v>
      </c>
      <c r="AB2266">
        <v>1.03</v>
      </c>
      <c r="AC2266">
        <v>1.03</v>
      </c>
      <c r="AD2266">
        <v>1.03</v>
      </c>
      <c r="AE2266">
        <v>1.03</v>
      </c>
      <c r="AF2266">
        <v>1.03</v>
      </c>
      <c r="AG2266">
        <v>1.03</v>
      </c>
      <c r="AH2266">
        <v>1.02</v>
      </c>
      <c r="AI2266">
        <v>1.01</v>
      </c>
      <c r="AJ2266">
        <v>1.01</v>
      </c>
      <c r="AK2266">
        <v>1.01</v>
      </c>
    </row>
    <row r="2267" spans="1:37" x14ac:dyDescent="0.3">
      <c r="A2267" s="86" t="str">
        <f t="shared" si="35"/>
        <v>SDGbaseTra_RurAS_UacombiPVAXairon</v>
      </c>
      <c r="B2267" s="2" t="s">
        <v>222</v>
      </c>
      <c r="C2267" s="4" t="s">
        <v>234</v>
      </c>
      <c r="D2267" s="7" t="s">
        <v>212</v>
      </c>
      <c r="E2267" t="s">
        <v>53</v>
      </c>
      <c r="F2267">
        <v>1</v>
      </c>
      <c r="G2267">
        <v>1.2</v>
      </c>
      <c r="H2267">
        <v>1.17</v>
      </c>
      <c r="I2267">
        <v>1.1399999999999999</v>
      </c>
      <c r="J2267">
        <v>1.1200000000000001</v>
      </c>
      <c r="K2267">
        <v>1.1100000000000001</v>
      </c>
      <c r="L2267">
        <v>1.1000000000000001</v>
      </c>
      <c r="M2267">
        <v>1.1000000000000001</v>
      </c>
      <c r="N2267">
        <v>1.0900000000000001</v>
      </c>
      <c r="O2267">
        <v>1.0900000000000001</v>
      </c>
      <c r="P2267">
        <v>1.0900000000000001</v>
      </c>
      <c r="Q2267">
        <v>1.08</v>
      </c>
      <c r="R2267">
        <v>1.08</v>
      </c>
      <c r="S2267">
        <v>1.0900000000000001</v>
      </c>
      <c r="T2267">
        <v>1.1000000000000001</v>
      </c>
      <c r="U2267">
        <v>1.1100000000000001</v>
      </c>
      <c r="V2267">
        <v>1.1100000000000001</v>
      </c>
      <c r="W2267">
        <v>1.1200000000000001</v>
      </c>
      <c r="X2267">
        <v>1.1100000000000001</v>
      </c>
      <c r="Y2267">
        <v>1.1100000000000001</v>
      </c>
      <c r="Z2267">
        <v>1.1000000000000001</v>
      </c>
      <c r="AA2267">
        <v>1.1000000000000001</v>
      </c>
      <c r="AB2267">
        <v>1.08</v>
      </c>
      <c r="AC2267">
        <v>1.07</v>
      </c>
      <c r="AD2267">
        <v>1.08</v>
      </c>
      <c r="AE2267">
        <v>1.08</v>
      </c>
      <c r="AF2267">
        <v>1.0900000000000001</v>
      </c>
      <c r="AG2267">
        <v>1.0900000000000001</v>
      </c>
      <c r="AH2267">
        <v>1.07</v>
      </c>
      <c r="AI2267">
        <v>1.06</v>
      </c>
      <c r="AJ2267">
        <v>1.06</v>
      </c>
      <c r="AK2267">
        <v>1.05</v>
      </c>
    </row>
    <row r="2268" spans="1:37" x14ac:dyDescent="0.3">
      <c r="A2268" s="86" t="str">
        <f t="shared" si="35"/>
        <v>SDGbaseTra_RurAS_UacombiPVAXanfrm</v>
      </c>
      <c r="B2268" s="2" t="s">
        <v>222</v>
      </c>
      <c r="C2268" s="4" t="s">
        <v>234</v>
      </c>
      <c r="D2268" s="7" t="s">
        <v>212</v>
      </c>
      <c r="E2268" t="s">
        <v>54</v>
      </c>
      <c r="F2268">
        <v>1</v>
      </c>
      <c r="G2268">
        <v>1.1599999999999999</v>
      </c>
      <c r="H2268">
        <v>1.1000000000000001</v>
      </c>
      <c r="I2268">
        <v>1.04</v>
      </c>
      <c r="J2268">
        <v>1.02</v>
      </c>
      <c r="K2268">
        <v>1.02</v>
      </c>
      <c r="L2268">
        <v>1.04</v>
      </c>
      <c r="M2268">
        <v>1.0900000000000001</v>
      </c>
      <c r="N2268">
        <v>1.1200000000000001</v>
      </c>
      <c r="O2268">
        <v>1.2</v>
      </c>
      <c r="P2268">
        <v>1.19</v>
      </c>
      <c r="Q2268">
        <v>1.1499999999999999</v>
      </c>
      <c r="R2268">
        <v>1.1299999999999999</v>
      </c>
      <c r="S2268">
        <v>1.1299999999999999</v>
      </c>
      <c r="T2268">
        <v>1.1299999999999999</v>
      </c>
      <c r="U2268">
        <v>1.1399999999999999</v>
      </c>
      <c r="V2268">
        <v>1.17</v>
      </c>
      <c r="W2268">
        <v>1.17</v>
      </c>
      <c r="X2268">
        <v>1.0900000000000001</v>
      </c>
      <c r="Y2268">
        <v>1.1100000000000001</v>
      </c>
      <c r="Z2268">
        <v>1.07</v>
      </c>
      <c r="AA2268">
        <v>1.05</v>
      </c>
      <c r="AB2268">
        <v>0.95</v>
      </c>
      <c r="AC2268">
        <v>0.93</v>
      </c>
      <c r="AD2268">
        <v>0.95</v>
      </c>
      <c r="AE2268">
        <v>0.98</v>
      </c>
      <c r="AF2268">
        <v>1.01</v>
      </c>
      <c r="AG2268">
        <v>1.03</v>
      </c>
      <c r="AH2268">
        <v>0.99</v>
      </c>
      <c r="AI2268">
        <v>0.98</v>
      </c>
      <c r="AJ2268">
        <v>1</v>
      </c>
      <c r="AK2268">
        <v>1</v>
      </c>
    </row>
    <row r="2269" spans="1:37" x14ac:dyDescent="0.3">
      <c r="A2269" s="86" t="str">
        <f t="shared" si="35"/>
        <v>SDGbaseTra_RurAS_UacombiPVAXametp</v>
      </c>
      <c r="B2269" s="2" t="s">
        <v>222</v>
      </c>
      <c r="C2269" s="4" t="s">
        <v>234</v>
      </c>
      <c r="D2269" s="7" t="s">
        <v>212</v>
      </c>
      <c r="E2269" t="s">
        <v>55</v>
      </c>
      <c r="F2269">
        <v>1</v>
      </c>
      <c r="G2269">
        <v>1.19</v>
      </c>
      <c r="H2269">
        <v>1.18</v>
      </c>
      <c r="I2269">
        <v>1.1599999999999999</v>
      </c>
      <c r="J2269">
        <v>1.1399999999999999</v>
      </c>
      <c r="K2269">
        <v>1.1299999999999999</v>
      </c>
      <c r="L2269">
        <v>1.1200000000000001</v>
      </c>
      <c r="M2269">
        <v>1.1200000000000001</v>
      </c>
      <c r="N2269">
        <v>1.1100000000000001</v>
      </c>
      <c r="O2269">
        <v>1.1000000000000001</v>
      </c>
      <c r="P2269">
        <v>1.1000000000000001</v>
      </c>
      <c r="Q2269">
        <v>1.0900000000000001</v>
      </c>
      <c r="R2269">
        <v>1.1000000000000001</v>
      </c>
      <c r="S2269">
        <v>1.1100000000000001</v>
      </c>
      <c r="T2269">
        <v>1.1200000000000001</v>
      </c>
      <c r="U2269">
        <v>1.1299999999999999</v>
      </c>
      <c r="V2269">
        <v>1.1299999999999999</v>
      </c>
      <c r="W2269">
        <v>1.1399999999999999</v>
      </c>
      <c r="X2269">
        <v>1.1299999999999999</v>
      </c>
      <c r="Y2269">
        <v>1.1299999999999999</v>
      </c>
      <c r="Z2269">
        <v>1.1299999999999999</v>
      </c>
      <c r="AA2269">
        <v>1.1200000000000001</v>
      </c>
      <c r="AB2269">
        <v>1.1200000000000001</v>
      </c>
      <c r="AC2269">
        <v>1.1100000000000001</v>
      </c>
      <c r="AD2269">
        <v>1.1100000000000001</v>
      </c>
      <c r="AE2269">
        <v>1.1200000000000001</v>
      </c>
      <c r="AF2269">
        <v>1.1200000000000001</v>
      </c>
      <c r="AG2269">
        <v>1.1200000000000001</v>
      </c>
      <c r="AH2269">
        <v>1.1000000000000001</v>
      </c>
      <c r="AI2269">
        <v>1.08</v>
      </c>
      <c r="AJ2269">
        <v>1.07</v>
      </c>
      <c r="AK2269">
        <v>1.06</v>
      </c>
    </row>
    <row r="2270" spans="1:37" x14ac:dyDescent="0.3">
      <c r="A2270" s="86" t="str">
        <f t="shared" si="35"/>
        <v>SDGbaseTra_RurAS_UacombiPVAXamach</v>
      </c>
      <c r="B2270" s="2" t="s">
        <v>222</v>
      </c>
      <c r="C2270" s="4" t="s">
        <v>234</v>
      </c>
      <c r="D2270" s="7" t="s">
        <v>212</v>
      </c>
      <c r="E2270" t="s">
        <v>56</v>
      </c>
      <c r="F2270">
        <v>1</v>
      </c>
      <c r="G2270">
        <v>1.17</v>
      </c>
      <c r="H2270">
        <v>1.1599999999999999</v>
      </c>
      <c r="I2270">
        <v>1.1399999999999999</v>
      </c>
      <c r="J2270">
        <v>1.1200000000000001</v>
      </c>
      <c r="K2270">
        <v>1.1100000000000001</v>
      </c>
      <c r="L2270">
        <v>1.1100000000000001</v>
      </c>
      <c r="M2270">
        <v>1.1100000000000001</v>
      </c>
      <c r="N2270">
        <v>1.1000000000000001</v>
      </c>
      <c r="O2270">
        <v>1.1000000000000001</v>
      </c>
      <c r="P2270">
        <v>1.1000000000000001</v>
      </c>
      <c r="Q2270">
        <v>1.0900000000000001</v>
      </c>
      <c r="R2270">
        <v>1.0900000000000001</v>
      </c>
      <c r="S2270">
        <v>1.1000000000000001</v>
      </c>
      <c r="T2270">
        <v>1.1100000000000001</v>
      </c>
      <c r="U2270">
        <v>1.1100000000000001</v>
      </c>
      <c r="V2270">
        <v>1.1200000000000001</v>
      </c>
      <c r="W2270">
        <v>1.1200000000000001</v>
      </c>
      <c r="X2270">
        <v>1.1100000000000001</v>
      </c>
      <c r="Y2270">
        <v>1.1200000000000001</v>
      </c>
      <c r="Z2270">
        <v>1.1100000000000001</v>
      </c>
      <c r="AA2270">
        <v>1.1100000000000001</v>
      </c>
      <c r="AB2270">
        <v>1.0900000000000001</v>
      </c>
      <c r="AC2270">
        <v>1.0900000000000001</v>
      </c>
      <c r="AD2270">
        <v>1.0900000000000001</v>
      </c>
      <c r="AE2270">
        <v>1.0900000000000001</v>
      </c>
      <c r="AF2270">
        <v>1.1000000000000001</v>
      </c>
      <c r="AG2270">
        <v>1.1000000000000001</v>
      </c>
      <c r="AH2270">
        <v>1.08</v>
      </c>
      <c r="AI2270">
        <v>1.07</v>
      </c>
      <c r="AJ2270">
        <v>1.06</v>
      </c>
      <c r="AK2270">
        <v>1.06</v>
      </c>
    </row>
    <row r="2271" spans="1:37" x14ac:dyDescent="0.3">
      <c r="A2271" s="86" t="str">
        <f t="shared" si="35"/>
        <v>SDGbaseTra_RurAS_UacombiPVAXafcel</v>
      </c>
      <c r="B2271" s="2" t="s">
        <v>222</v>
      </c>
      <c r="C2271" s="4" t="s">
        <v>234</v>
      </c>
      <c r="D2271" s="7" t="s">
        <v>212</v>
      </c>
      <c r="E2271" t="s">
        <v>57</v>
      </c>
      <c r="F2271">
        <v>1</v>
      </c>
      <c r="G2271">
        <v>1</v>
      </c>
      <c r="H2271">
        <v>1.01</v>
      </c>
      <c r="I2271">
        <v>0.96</v>
      </c>
      <c r="J2271">
        <v>0.94</v>
      </c>
      <c r="K2271">
        <v>0.93</v>
      </c>
      <c r="L2271">
        <v>0.94</v>
      </c>
      <c r="M2271">
        <v>0.99</v>
      </c>
      <c r="N2271">
        <v>1.02</v>
      </c>
      <c r="O2271">
        <v>1.17</v>
      </c>
      <c r="P2271">
        <v>1.2</v>
      </c>
      <c r="Q2271">
        <v>1.21</v>
      </c>
      <c r="R2271">
        <v>1.22</v>
      </c>
      <c r="S2271">
        <v>1.22</v>
      </c>
      <c r="T2271">
        <v>1.23</v>
      </c>
      <c r="U2271">
        <v>1.24</v>
      </c>
      <c r="V2271">
        <v>1.27</v>
      </c>
      <c r="W2271">
        <v>1.28</v>
      </c>
      <c r="X2271">
        <v>1.21</v>
      </c>
      <c r="Y2271">
        <v>1.24</v>
      </c>
      <c r="Z2271">
        <v>1.21</v>
      </c>
      <c r="AA2271">
        <v>1.19</v>
      </c>
      <c r="AB2271">
        <v>1.1200000000000001</v>
      </c>
      <c r="AC2271">
        <v>1.08</v>
      </c>
      <c r="AD2271">
        <v>1.07</v>
      </c>
      <c r="AE2271">
        <v>1.07</v>
      </c>
      <c r="AF2271">
        <v>1.07</v>
      </c>
      <c r="AG2271">
        <v>1.08</v>
      </c>
      <c r="AH2271">
        <v>1.04</v>
      </c>
      <c r="AI2271">
        <v>1.01</v>
      </c>
      <c r="AJ2271">
        <v>1.02</v>
      </c>
      <c r="AK2271">
        <v>1.01</v>
      </c>
    </row>
    <row r="2272" spans="1:37" x14ac:dyDescent="0.3">
      <c r="A2272" s="86" t="str">
        <f t="shared" si="35"/>
        <v>SDGbaseTra_RurAS_UacombiPVAXaelct</v>
      </c>
      <c r="B2272" s="2" t="s">
        <v>222</v>
      </c>
      <c r="C2272" s="4" t="s">
        <v>234</v>
      </c>
      <c r="D2272" s="7" t="s">
        <v>212</v>
      </c>
      <c r="E2272" t="s">
        <v>58</v>
      </c>
      <c r="F2272">
        <v>1</v>
      </c>
      <c r="G2272">
        <v>1.01</v>
      </c>
      <c r="H2272">
        <v>1.01</v>
      </c>
      <c r="I2272">
        <v>0.97</v>
      </c>
      <c r="J2272">
        <v>0.94</v>
      </c>
      <c r="K2272">
        <v>0.94</v>
      </c>
      <c r="L2272">
        <v>0.95</v>
      </c>
      <c r="M2272">
        <v>0.99</v>
      </c>
      <c r="N2272">
        <v>1.02</v>
      </c>
      <c r="O2272">
        <v>1.1599999999999999</v>
      </c>
      <c r="P2272">
        <v>1.2</v>
      </c>
      <c r="Q2272">
        <v>1.2</v>
      </c>
      <c r="R2272">
        <v>1.21</v>
      </c>
      <c r="S2272">
        <v>1.21</v>
      </c>
      <c r="T2272">
        <v>1.22</v>
      </c>
      <c r="U2272">
        <v>1.23</v>
      </c>
      <c r="V2272">
        <v>1.26</v>
      </c>
      <c r="W2272">
        <v>1.27</v>
      </c>
      <c r="X2272">
        <v>1.21</v>
      </c>
      <c r="Y2272">
        <v>1.23</v>
      </c>
      <c r="Z2272">
        <v>1.2</v>
      </c>
      <c r="AA2272">
        <v>1.18</v>
      </c>
      <c r="AB2272">
        <v>1.1299999999999999</v>
      </c>
      <c r="AC2272">
        <v>1.0900000000000001</v>
      </c>
      <c r="AD2272">
        <v>1.08</v>
      </c>
      <c r="AE2272">
        <v>1.08</v>
      </c>
      <c r="AF2272">
        <v>1.08</v>
      </c>
      <c r="AG2272">
        <v>1.0900000000000001</v>
      </c>
      <c r="AH2272">
        <v>1.05</v>
      </c>
      <c r="AI2272">
        <v>1.02</v>
      </c>
      <c r="AJ2272">
        <v>1.03</v>
      </c>
      <c r="AK2272">
        <v>1.02</v>
      </c>
    </row>
    <row r="2273" spans="1:37" x14ac:dyDescent="0.3">
      <c r="A2273" s="86" t="str">
        <f t="shared" si="35"/>
        <v>SDGbaseTra_RurAS_UacombiPVAXaemch</v>
      </c>
      <c r="B2273" s="2" t="s">
        <v>222</v>
      </c>
      <c r="C2273" s="4" t="s">
        <v>234</v>
      </c>
      <c r="D2273" s="7" t="s">
        <v>212</v>
      </c>
      <c r="E2273" t="s">
        <v>59</v>
      </c>
      <c r="F2273">
        <v>1</v>
      </c>
      <c r="G2273">
        <v>1.18</v>
      </c>
      <c r="H2273">
        <v>1.18</v>
      </c>
      <c r="I2273">
        <v>1.1599999999999999</v>
      </c>
      <c r="J2273">
        <v>1.1399999999999999</v>
      </c>
      <c r="K2273">
        <v>1.1299999999999999</v>
      </c>
      <c r="L2273">
        <v>1.1200000000000001</v>
      </c>
      <c r="M2273">
        <v>1.1200000000000001</v>
      </c>
      <c r="N2273">
        <v>1.1100000000000001</v>
      </c>
      <c r="O2273">
        <v>1.1000000000000001</v>
      </c>
      <c r="P2273">
        <v>1.0900000000000001</v>
      </c>
      <c r="Q2273">
        <v>1.0900000000000001</v>
      </c>
      <c r="R2273">
        <v>1.1000000000000001</v>
      </c>
      <c r="S2273">
        <v>1.1100000000000001</v>
      </c>
      <c r="T2273">
        <v>1.1200000000000001</v>
      </c>
      <c r="U2273">
        <v>1.1299999999999999</v>
      </c>
      <c r="V2273">
        <v>1.1399999999999999</v>
      </c>
      <c r="W2273">
        <v>1.1499999999999999</v>
      </c>
      <c r="X2273">
        <v>1.1399999999999999</v>
      </c>
      <c r="Y2273">
        <v>1.1399999999999999</v>
      </c>
      <c r="Z2273">
        <v>1.1399999999999999</v>
      </c>
      <c r="AA2273">
        <v>1.1299999999999999</v>
      </c>
      <c r="AB2273">
        <v>1.1200000000000001</v>
      </c>
      <c r="AC2273">
        <v>1.1200000000000001</v>
      </c>
      <c r="AD2273">
        <v>1.1200000000000001</v>
      </c>
      <c r="AE2273">
        <v>1.1200000000000001</v>
      </c>
      <c r="AF2273">
        <v>1.1299999999999999</v>
      </c>
      <c r="AG2273">
        <v>1.1299999999999999</v>
      </c>
      <c r="AH2273">
        <v>1.1000000000000001</v>
      </c>
      <c r="AI2273">
        <v>1.08</v>
      </c>
      <c r="AJ2273">
        <v>1.07</v>
      </c>
      <c r="AK2273">
        <v>1.06</v>
      </c>
    </row>
    <row r="2274" spans="1:37" x14ac:dyDescent="0.3">
      <c r="A2274" s="86" t="str">
        <f t="shared" si="35"/>
        <v>SDGbaseTra_RurAS_UacombiPVAXasequ</v>
      </c>
      <c r="B2274" s="2" t="s">
        <v>222</v>
      </c>
      <c r="C2274" s="4" t="s">
        <v>234</v>
      </c>
      <c r="D2274" s="7" t="s">
        <v>212</v>
      </c>
      <c r="E2274" t="s">
        <v>60</v>
      </c>
      <c r="F2274">
        <v>1</v>
      </c>
      <c r="G2274">
        <v>1.2</v>
      </c>
      <c r="H2274">
        <v>1.17</v>
      </c>
      <c r="I2274">
        <v>1.1299999999999999</v>
      </c>
      <c r="J2274">
        <v>1.1100000000000001</v>
      </c>
      <c r="K2274">
        <v>1.1000000000000001</v>
      </c>
      <c r="L2274">
        <v>1.0900000000000001</v>
      </c>
      <c r="M2274">
        <v>1.1000000000000001</v>
      </c>
      <c r="N2274">
        <v>1.1000000000000001</v>
      </c>
      <c r="O2274">
        <v>1.1100000000000001</v>
      </c>
      <c r="P2274">
        <v>1.1000000000000001</v>
      </c>
      <c r="Q2274">
        <v>1.1000000000000001</v>
      </c>
      <c r="R2274">
        <v>1.1000000000000001</v>
      </c>
      <c r="S2274">
        <v>1.1000000000000001</v>
      </c>
      <c r="T2274">
        <v>1.1100000000000001</v>
      </c>
      <c r="U2274">
        <v>1.1200000000000001</v>
      </c>
      <c r="V2274">
        <v>1.1200000000000001</v>
      </c>
      <c r="W2274">
        <v>1.1299999999999999</v>
      </c>
      <c r="X2274">
        <v>1.1200000000000001</v>
      </c>
      <c r="Y2274">
        <v>1.1200000000000001</v>
      </c>
      <c r="Z2274">
        <v>1.1100000000000001</v>
      </c>
      <c r="AA2274">
        <v>1.1100000000000001</v>
      </c>
      <c r="AB2274">
        <v>1.08</v>
      </c>
      <c r="AC2274">
        <v>1.06</v>
      </c>
      <c r="AD2274">
        <v>1.07</v>
      </c>
      <c r="AE2274">
        <v>1.08</v>
      </c>
      <c r="AF2274">
        <v>1.0900000000000001</v>
      </c>
      <c r="AG2274">
        <v>1.0900000000000001</v>
      </c>
      <c r="AH2274">
        <v>1.06</v>
      </c>
      <c r="AI2274">
        <v>1.04</v>
      </c>
      <c r="AJ2274">
        <v>1.04</v>
      </c>
      <c r="AK2274">
        <v>1.04</v>
      </c>
    </row>
    <row r="2275" spans="1:37" x14ac:dyDescent="0.3">
      <c r="A2275" s="86" t="str">
        <f t="shared" si="35"/>
        <v>SDGbaseTra_RurAS_UacombiPVAXavehi</v>
      </c>
      <c r="B2275" s="2" t="s">
        <v>222</v>
      </c>
      <c r="C2275" s="4" t="s">
        <v>234</v>
      </c>
      <c r="D2275" s="7" t="s">
        <v>212</v>
      </c>
      <c r="E2275" t="s">
        <v>61</v>
      </c>
      <c r="F2275">
        <v>1</v>
      </c>
      <c r="G2275">
        <v>1.18</v>
      </c>
      <c r="H2275">
        <v>1.17</v>
      </c>
      <c r="I2275">
        <v>1.1399999999999999</v>
      </c>
      <c r="J2275">
        <v>1.1200000000000001</v>
      </c>
      <c r="K2275">
        <v>1.1100000000000001</v>
      </c>
      <c r="L2275">
        <v>1.1100000000000001</v>
      </c>
      <c r="M2275">
        <v>1.1100000000000001</v>
      </c>
      <c r="N2275">
        <v>1.1100000000000001</v>
      </c>
      <c r="O2275">
        <v>1.1000000000000001</v>
      </c>
      <c r="P2275">
        <v>1.1000000000000001</v>
      </c>
      <c r="Q2275">
        <v>1.0900000000000001</v>
      </c>
      <c r="R2275">
        <v>1.1100000000000001</v>
      </c>
      <c r="S2275">
        <v>1.1200000000000001</v>
      </c>
      <c r="T2275">
        <v>1.1200000000000001</v>
      </c>
      <c r="U2275">
        <v>1.1299999999999999</v>
      </c>
      <c r="V2275">
        <v>1.1399999999999999</v>
      </c>
      <c r="W2275">
        <v>1.1399999999999999</v>
      </c>
      <c r="X2275">
        <v>1.1399999999999999</v>
      </c>
      <c r="Y2275">
        <v>1.1299999999999999</v>
      </c>
      <c r="Z2275">
        <v>1.1200000000000001</v>
      </c>
      <c r="AA2275">
        <v>1.1100000000000001</v>
      </c>
      <c r="AB2275">
        <v>1.1000000000000001</v>
      </c>
      <c r="AC2275">
        <v>1.1000000000000001</v>
      </c>
      <c r="AD2275">
        <v>1.1000000000000001</v>
      </c>
      <c r="AE2275">
        <v>1.1100000000000001</v>
      </c>
      <c r="AF2275">
        <v>1.1100000000000001</v>
      </c>
      <c r="AG2275">
        <v>1.1100000000000001</v>
      </c>
      <c r="AH2275">
        <v>1.0900000000000001</v>
      </c>
      <c r="AI2275">
        <v>1.07</v>
      </c>
      <c r="AJ2275">
        <v>1.07</v>
      </c>
      <c r="AK2275">
        <v>1.06</v>
      </c>
    </row>
    <row r="2276" spans="1:37" x14ac:dyDescent="0.3">
      <c r="A2276" s="86" t="str">
        <f t="shared" si="35"/>
        <v>SDGbaseTra_RurAS_UacombiPVAXatequ</v>
      </c>
      <c r="B2276" s="2" t="s">
        <v>222</v>
      </c>
      <c r="C2276" s="4" t="s">
        <v>234</v>
      </c>
      <c r="D2276" s="7" t="s">
        <v>212</v>
      </c>
      <c r="E2276" t="s">
        <v>62</v>
      </c>
      <c r="F2276">
        <v>1</v>
      </c>
      <c r="G2276">
        <v>1.18</v>
      </c>
      <c r="H2276">
        <v>1.17</v>
      </c>
      <c r="I2276">
        <v>1.1399999999999999</v>
      </c>
      <c r="J2276">
        <v>1.1200000000000001</v>
      </c>
      <c r="K2276">
        <v>1.1100000000000001</v>
      </c>
      <c r="L2276">
        <v>1.1000000000000001</v>
      </c>
      <c r="M2276">
        <v>1.1100000000000001</v>
      </c>
      <c r="N2276">
        <v>1.1000000000000001</v>
      </c>
      <c r="O2276">
        <v>1.1100000000000001</v>
      </c>
      <c r="P2276">
        <v>1.1000000000000001</v>
      </c>
      <c r="Q2276">
        <v>1.0900000000000001</v>
      </c>
      <c r="R2276">
        <v>1.1000000000000001</v>
      </c>
      <c r="S2276">
        <v>1.1100000000000001</v>
      </c>
      <c r="T2276">
        <v>1.1100000000000001</v>
      </c>
      <c r="U2276">
        <v>1.1200000000000001</v>
      </c>
      <c r="V2276">
        <v>1.1299999999999999</v>
      </c>
      <c r="W2276">
        <v>1.1299999999999999</v>
      </c>
      <c r="X2276">
        <v>1.1200000000000001</v>
      </c>
      <c r="Y2276">
        <v>1.1200000000000001</v>
      </c>
      <c r="Z2276">
        <v>1.1100000000000001</v>
      </c>
      <c r="AA2276">
        <v>1.1100000000000001</v>
      </c>
      <c r="AB2276">
        <v>1.0900000000000001</v>
      </c>
      <c r="AC2276">
        <v>1.08</v>
      </c>
      <c r="AD2276">
        <v>1.0900000000000001</v>
      </c>
      <c r="AE2276">
        <v>1.0900000000000001</v>
      </c>
      <c r="AF2276">
        <v>1.1000000000000001</v>
      </c>
      <c r="AG2276">
        <v>1.1000000000000001</v>
      </c>
      <c r="AH2276">
        <v>1.07</v>
      </c>
      <c r="AI2276">
        <v>1.05</v>
      </c>
      <c r="AJ2276">
        <v>1.04</v>
      </c>
      <c r="AK2276">
        <v>1.03</v>
      </c>
    </row>
    <row r="2277" spans="1:37" x14ac:dyDescent="0.3">
      <c r="A2277" s="86" t="str">
        <f t="shared" si="35"/>
        <v>SDGbaseTra_RurAS_UacombiPVAXafurn</v>
      </c>
      <c r="B2277" s="2" t="s">
        <v>222</v>
      </c>
      <c r="C2277" s="4" t="s">
        <v>234</v>
      </c>
      <c r="D2277" s="7" t="s">
        <v>212</v>
      </c>
      <c r="E2277" t="s">
        <v>63</v>
      </c>
      <c r="F2277">
        <v>1</v>
      </c>
      <c r="G2277">
        <v>1.18</v>
      </c>
      <c r="H2277">
        <v>1.17</v>
      </c>
      <c r="I2277">
        <v>1.1499999999999999</v>
      </c>
      <c r="J2277">
        <v>1.1299999999999999</v>
      </c>
      <c r="K2277">
        <v>1.1200000000000001</v>
      </c>
      <c r="L2277">
        <v>1.1100000000000001</v>
      </c>
      <c r="M2277">
        <v>1.1100000000000001</v>
      </c>
      <c r="N2277">
        <v>1.1100000000000001</v>
      </c>
      <c r="O2277">
        <v>1.1100000000000001</v>
      </c>
      <c r="P2277">
        <v>1.1000000000000001</v>
      </c>
      <c r="Q2277">
        <v>1.1000000000000001</v>
      </c>
      <c r="R2277">
        <v>1.1000000000000001</v>
      </c>
      <c r="S2277">
        <v>1.1100000000000001</v>
      </c>
      <c r="T2277">
        <v>1.1100000000000001</v>
      </c>
      <c r="U2277">
        <v>1.1200000000000001</v>
      </c>
      <c r="V2277">
        <v>1.1299999999999999</v>
      </c>
      <c r="W2277">
        <v>1.1299999999999999</v>
      </c>
      <c r="X2277">
        <v>1.1200000000000001</v>
      </c>
      <c r="Y2277">
        <v>1.1200000000000001</v>
      </c>
      <c r="Z2277">
        <v>1.1200000000000001</v>
      </c>
      <c r="AA2277">
        <v>1.1100000000000001</v>
      </c>
      <c r="AB2277">
        <v>1.1100000000000001</v>
      </c>
      <c r="AC2277">
        <v>1.1000000000000001</v>
      </c>
      <c r="AD2277">
        <v>1.1000000000000001</v>
      </c>
      <c r="AE2277">
        <v>1.1100000000000001</v>
      </c>
      <c r="AF2277">
        <v>1.1100000000000001</v>
      </c>
      <c r="AG2277">
        <v>1.1100000000000001</v>
      </c>
      <c r="AH2277">
        <v>1.0900000000000001</v>
      </c>
      <c r="AI2277">
        <v>1.07</v>
      </c>
      <c r="AJ2277">
        <v>1.07</v>
      </c>
      <c r="AK2277">
        <v>1.06</v>
      </c>
    </row>
    <row r="2278" spans="1:37" x14ac:dyDescent="0.3">
      <c r="A2278" s="86" t="str">
        <f t="shared" si="35"/>
        <v>SDGbaseTra_RurAS_UacombiPVAXaoman</v>
      </c>
      <c r="B2278" s="2" t="s">
        <v>222</v>
      </c>
      <c r="C2278" s="4" t="s">
        <v>234</v>
      </c>
      <c r="D2278" s="7" t="s">
        <v>212</v>
      </c>
      <c r="E2278" t="s">
        <v>64</v>
      </c>
      <c r="F2278">
        <v>1</v>
      </c>
      <c r="G2278">
        <v>1.1299999999999999</v>
      </c>
      <c r="H2278">
        <v>1.1100000000000001</v>
      </c>
      <c r="I2278">
        <v>1.08</v>
      </c>
      <c r="J2278">
        <v>1.07</v>
      </c>
      <c r="K2278">
        <v>1.07</v>
      </c>
      <c r="L2278">
        <v>1.08</v>
      </c>
      <c r="M2278">
        <v>1.1000000000000001</v>
      </c>
      <c r="N2278">
        <v>1.1100000000000001</v>
      </c>
      <c r="O2278">
        <v>1.19</v>
      </c>
      <c r="P2278">
        <v>1.18</v>
      </c>
      <c r="Q2278">
        <v>1.1599999999999999</v>
      </c>
      <c r="R2278">
        <v>1.1399999999999999</v>
      </c>
      <c r="S2278">
        <v>1.1299999999999999</v>
      </c>
      <c r="T2278">
        <v>1.1299999999999999</v>
      </c>
      <c r="U2278">
        <v>1.1200000000000001</v>
      </c>
      <c r="V2278">
        <v>1.1100000000000001</v>
      </c>
      <c r="W2278">
        <v>1.1100000000000001</v>
      </c>
      <c r="X2278">
        <v>1.1000000000000001</v>
      </c>
      <c r="Y2278">
        <v>1.0900000000000001</v>
      </c>
      <c r="Z2278">
        <v>1.08</v>
      </c>
      <c r="AA2278">
        <v>1.07</v>
      </c>
      <c r="AB2278">
        <v>1.05</v>
      </c>
      <c r="AC2278">
        <v>1.04</v>
      </c>
      <c r="AD2278">
        <v>1.04</v>
      </c>
      <c r="AE2278">
        <v>1.05</v>
      </c>
      <c r="AF2278">
        <v>1.05</v>
      </c>
      <c r="AG2278">
        <v>1.04</v>
      </c>
      <c r="AH2278">
        <v>1.02</v>
      </c>
      <c r="AI2278">
        <v>1.01</v>
      </c>
      <c r="AJ2278">
        <v>1.03</v>
      </c>
      <c r="AK2278">
        <v>1.04</v>
      </c>
    </row>
    <row r="2279" spans="1:37" x14ac:dyDescent="0.3">
      <c r="A2279" s="86" t="str">
        <f t="shared" si="35"/>
        <v>SDGbaseTra_RurAS_UacombiPVAXaelec</v>
      </c>
      <c r="B2279" s="2" t="s">
        <v>222</v>
      </c>
      <c r="C2279" s="4" t="s">
        <v>234</v>
      </c>
      <c r="D2279" s="7" t="s">
        <v>212</v>
      </c>
      <c r="E2279" t="s">
        <v>65</v>
      </c>
      <c r="F2279">
        <v>1</v>
      </c>
      <c r="G2279">
        <v>1.1200000000000001</v>
      </c>
      <c r="H2279">
        <v>1.01</v>
      </c>
      <c r="I2279">
        <v>1.01</v>
      </c>
      <c r="J2279">
        <v>1.07</v>
      </c>
      <c r="K2279">
        <v>1.1100000000000001</v>
      </c>
      <c r="L2279">
        <v>1.1499999999999999</v>
      </c>
      <c r="M2279">
        <v>1.1599999999999999</v>
      </c>
      <c r="N2279">
        <v>1.1399999999999999</v>
      </c>
      <c r="O2279">
        <v>1.1499999999999999</v>
      </c>
      <c r="P2279">
        <v>1.18</v>
      </c>
      <c r="Q2279">
        <v>1.23</v>
      </c>
      <c r="R2279">
        <v>1.3</v>
      </c>
      <c r="S2279">
        <v>1.31</v>
      </c>
      <c r="T2279">
        <v>1.33</v>
      </c>
      <c r="U2279">
        <v>1.34</v>
      </c>
      <c r="V2279">
        <v>1.34</v>
      </c>
      <c r="W2279">
        <v>1.35</v>
      </c>
      <c r="X2279">
        <v>1.34</v>
      </c>
      <c r="Y2279">
        <v>1.36</v>
      </c>
      <c r="Z2279">
        <v>1.39</v>
      </c>
      <c r="AA2279">
        <v>1.4</v>
      </c>
      <c r="AB2279">
        <v>1.42</v>
      </c>
      <c r="AC2279">
        <v>1.44</v>
      </c>
      <c r="AD2279">
        <v>1.46</v>
      </c>
      <c r="AE2279">
        <v>1.48</v>
      </c>
      <c r="AF2279">
        <v>1.5</v>
      </c>
      <c r="AG2279">
        <v>1.63</v>
      </c>
      <c r="AH2279">
        <v>1.72</v>
      </c>
      <c r="AI2279">
        <v>1.87</v>
      </c>
      <c r="AJ2279">
        <v>2.0299999999999998</v>
      </c>
      <c r="AK2279">
        <v>2.17</v>
      </c>
    </row>
    <row r="2280" spans="1:37" x14ac:dyDescent="0.3">
      <c r="A2280" s="86" t="str">
        <f t="shared" si="35"/>
        <v>SDGbaseTra_RurAS_UacombiPVAXawatr</v>
      </c>
      <c r="B2280" s="2" t="s">
        <v>222</v>
      </c>
      <c r="C2280" s="4" t="s">
        <v>234</v>
      </c>
      <c r="D2280" s="7" t="s">
        <v>212</v>
      </c>
      <c r="E2280" t="s">
        <v>66</v>
      </c>
      <c r="F2280">
        <v>1</v>
      </c>
      <c r="G2280">
        <v>0.85</v>
      </c>
      <c r="H2280">
        <v>0.88</v>
      </c>
      <c r="I2280">
        <v>0.9</v>
      </c>
      <c r="J2280">
        <v>0.92</v>
      </c>
      <c r="K2280">
        <v>0.95</v>
      </c>
      <c r="L2280">
        <v>0.96</v>
      </c>
      <c r="M2280">
        <v>0.97</v>
      </c>
      <c r="N2280">
        <v>0.97</v>
      </c>
      <c r="O2280">
        <v>0.97</v>
      </c>
      <c r="P2280">
        <v>0.98</v>
      </c>
      <c r="Q2280">
        <v>0.99</v>
      </c>
      <c r="R2280">
        <v>0.99</v>
      </c>
      <c r="S2280">
        <v>1</v>
      </c>
      <c r="T2280">
        <v>1</v>
      </c>
      <c r="U2280">
        <v>1</v>
      </c>
      <c r="V2280">
        <v>1</v>
      </c>
      <c r="W2280">
        <v>1</v>
      </c>
      <c r="X2280">
        <v>0.99</v>
      </c>
      <c r="Y2280">
        <v>0.98</v>
      </c>
      <c r="Z2280">
        <v>0.98</v>
      </c>
      <c r="AA2280">
        <v>0.97</v>
      </c>
      <c r="AB2280">
        <v>0.97</v>
      </c>
      <c r="AC2280">
        <v>0.97</v>
      </c>
      <c r="AD2280">
        <v>0.97</v>
      </c>
      <c r="AE2280">
        <v>0.97</v>
      </c>
      <c r="AF2280">
        <v>0.97</v>
      </c>
      <c r="AG2280">
        <v>0.97</v>
      </c>
      <c r="AH2280">
        <v>1</v>
      </c>
      <c r="AI2280">
        <v>1.02</v>
      </c>
      <c r="AJ2280">
        <v>1.05</v>
      </c>
      <c r="AK2280">
        <v>1.07</v>
      </c>
    </row>
    <row r="2281" spans="1:37" x14ac:dyDescent="0.3">
      <c r="A2281" s="86" t="str">
        <f t="shared" si="35"/>
        <v>SDGbaseTra_RurAS_UacombiPVAXacons</v>
      </c>
      <c r="B2281" s="2" t="s">
        <v>222</v>
      </c>
      <c r="C2281" s="4" t="s">
        <v>234</v>
      </c>
      <c r="D2281" s="7" t="s">
        <v>212</v>
      </c>
      <c r="E2281" t="s">
        <v>67</v>
      </c>
      <c r="F2281">
        <v>1</v>
      </c>
      <c r="G2281">
        <v>1.1499999999999999</v>
      </c>
      <c r="H2281">
        <v>1.1200000000000001</v>
      </c>
      <c r="I2281">
        <v>1.1599999999999999</v>
      </c>
      <c r="J2281">
        <v>1.2</v>
      </c>
      <c r="K2281">
        <v>1.1399999999999999</v>
      </c>
      <c r="L2281">
        <v>1.1200000000000001</v>
      </c>
      <c r="M2281">
        <v>1.1100000000000001</v>
      </c>
      <c r="N2281">
        <v>1.1000000000000001</v>
      </c>
      <c r="O2281">
        <v>1.0900000000000001</v>
      </c>
      <c r="P2281">
        <v>1.0900000000000001</v>
      </c>
      <c r="Q2281">
        <v>1.0900000000000001</v>
      </c>
      <c r="R2281">
        <v>1.06</v>
      </c>
      <c r="S2281">
        <v>1.07</v>
      </c>
      <c r="T2281">
        <v>1.08</v>
      </c>
      <c r="U2281">
        <v>1.0900000000000001</v>
      </c>
      <c r="V2281">
        <v>1.1000000000000001</v>
      </c>
      <c r="W2281">
        <v>1.1000000000000001</v>
      </c>
      <c r="X2281">
        <v>1.0900000000000001</v>
      </c>
      <c r="Y2281">
        <v>1.0900000000000001</v>
      </c>
      <c r="Z2281">
        <v>1.0900000000000001</v>
      </c>
      <c r="AA2281">
        <v>1.08</v>
      </c>
      <c r="AB2281">
        <v>1.07</v>
      </c>
      <c r="AC2281">
        <v>1.06</v>
      </c>
      <c r="AD2281">
        <v>1.07</v>
      </c>
      <c r="AE2281">
        <v>1.07</v>
      </c>
      <c r="AF2281">
        <v>1.08</v>
      </c>
      <c r="AG2281">
        <v>1.08</v>
      </c>
      <c r="AH2281">
        <v>1.07</v>
      </c>
      <c r="AI2281">
        <v>1.08</v>
      </c>
      <c r="AJ2281">
        <v>1.0900000000000001</v>
      </c>
      <c r="AK2281">
        <v>1.0900000000000001</v>
      </c>
    </row>
    <row r="2282" spans="1:37" x14ac:dyDescent="0.3">
      <c r="A2282" s="86" t="str">
        <f t="shared" si="35"/>
        <v>SDGbaseTra_RurAS_UacombiPVAXatrad</v>
      </c>
      <c r="B2282" s="2" t="s">
        <v>222</v>
      </c>
      <c r="C2282" s="4" t="s">
        <v>234</v>
      </c>
      <c r="D2282" s="7" t="s">
        <v>212</v>
      </c>
      <c r="E2282" t="s">
        <v>68</v>
      </c>
      <c r="F2282">
        <v>1</v>
      </c>
      <c r="G2282">
        <v>1.01</v>
      </c>
      <c r="H2282">
        <v>1.01</v>
      </c>
      <c r="I2282">
        <v>1.03</v>
      </c>
      <c r="J2282">
        <v>1.02</v>
      </c>
      <c r="K2282">
        <v>1.01</v>
      </c>
      <c r="L2282">
        <v>1.01</v>
      </c>
      <c r="M2282">
        <v>1.02</v>
      </c>
      <c r="N2282">
        <v>1.02</v>
      </c>
      <c r="O2282">
        <v>0.97</v>
      </c>
      <c r="P2282">
        <v>0.98</v>
      </c>
      <c r="Q2282">
        <v>0.99</v>
      </c>
      <c r="R2282">
        <v>1.01</v>
      </c>
      <c r="S2282">
        <v>1.02</v>
      </c>
      <c r="T2282">
        <v>1.03</v>
      </c>
      <c r="U2282">
        <v>1.03</v>
      </c>
      <c r="V2282">
        <v>1.04</v>
      </c>
      <c r="W2282">
        <v>1.04</v>
      </c>
      <c r="X2282">
        <v>1.03</v>
      </c>
      <c r="Y2282">
        <v>1.03</v>
      </c>
      <c r="Z2282">
        <v>1.02</v>
      </c>
      <c r="AA2282">
        <v>1.01</v>
      </c>
      <c r="AB2282">
        <v>0.99</v>
      </c>
      <c r="AC2282">
        <v>0.98</v>
      </c>
      <c r="AD2282">
        <v>0.99</v>
      </c>
      <c r="AE2282">
        <v>0.99</v>
      </c>
      <c r="AF2282">
        <v>0.99</v>
      </c>
      <c r="AG2282">
        <v>0.99</v>
      </c>
      <c r="AH2282">
        <v>0.99</v>
      </c>
      <c r="AI2282">
        <v>0.99</v>
      </c>
      <c r="AJ2282">
        <v>1</v>
      </c>
      <c r="AK2282">
        <v>1</v>
      </c>
    </row>
    <row r="2283" spans="1:37" x14ac:dyDescent="0.3">
      <c r="A2283" s="86" t="str">
        <f t="shared" si="35"/>
        <v>SDGbaseTra_RurAS_UacombiPVAXahotl</v>
      </c>
      <c r="B2283" s="2" t="s">
        <v>222</v>
      </c>
      <c r="C2283" s="4" t="s">
        <v>234</v>
      </c>
      <c r="D2283" s="7" t="s">
        <v>212</v>
      </c>
      <c r="E2283" t="s">
        <v>69</v>
      </c>
      <c r="F2283">
        <v>1</v>
      </c>
      <c r="G2283">
        <v>1.01</v>
      </c>
      <c r="H2283">
        <v>1.03</v>
      </c>
      <c r="I2283">
        <v>1.02</v>
      </c>
      <c r="J2283">
        <v>1.01</v>
      </c>
      <c r="K2283">
        <v>1.02</v>
      </c>
      <c r="L2283">
        <v>1.03</v>
      </c>
      <c r="M2283">
        <v>1.03</v>
      </c>
      <c r="N2283">
        <v>1.04</v>
      </c>
      <c r="O2283">
        <v>1.05</v>
      </c>
      <c r="P2283">
        <v>1.06</v>
      </c>
      <c r="Q2283">
        <v>1.06</v>
      </c>
      <c r="R2283">
        <v>1.07</v>
      </c>
      <c r="S2283">
        <v>1.07</v>
      </c>
      <c r="T2283">
        <v>1.07</v>
      </c>
      <c r="U2283">
        <v>1.07</v>
      </c>
      <c r="V2283">
        <v>1.08</v>
      </c>
      <c r="W2283">
        <v>1.08</v>
      </c>
      <c r="X2283">
        <v>1.08</v>
      </c>
      <c r="Y2283">
        <v>1.07</v>
      </c>
      <c r="Z2283">
        <v>1.07</v>
      </c>
      <c r="AA2283">
        <v>1.07</v>
      </c>
      <c r="AB2283">
        <v>1.06</v>
      </c>
      <c r="AC2283">
        <v>1.06</v>
      </c>
      <c r="AD2283">
        <v>1.06</v>
      </c>
      <c r="AE2283">
        <v>1.05</v>
      </c>
      <c r="AF2283">
        <v>1.05</v>
      </c>
      <c r="AG2283">
        <v>1.05</v>
      </c>
      <c r="AH2283">
        <v>1.05</v>
      </c>
      <c r="AI2283">
        <v>1.05</v>
      </c>
      <c r="AJ2283">
        <v>1.05</v>
      </c>
      <c r="AK2283">
        <v>1.04</v>
      </c>
    </row>
    <row r="2284" spans="1:37" x14ac:dyDescent="0.3">
      <c r="A2284" s="86" t="str">
        <f t="shared" si="35"/>
        <v>SDGbaseTra_RurAS_UacombiPVAXaltrp-p</v>
      </c>
      <c r="B2284" s="2" t="s">
        <v>222</v>
      </c>
      <c r="C2284" s="4" t="s">
        <v>234</v>
      </c>
      <c r="D2284" s="7" t="s">
        <v>212</v>
      </c>
      <c r="E2284" t="s">
        <v>70</v>
      </c>
      <c r="F2284">
        <v>1</v>
      </c>
      <c r="G2284">
        <v>0.98</v>
      </c>
      <c r="H2284">
        <v>0.96</v>
      </c>
      <c r="I2284">
        <v>0.97</v>
      </c>
      <c r="J2284">
        <v>0.97</v>
      </c>
      <c r="K2284">
        <v>0.98</v>
      </c>
      <c r="L2284">
        <v>0.98</v>
      </c>
      <c r="M2284">
        <v>0.99</v>
      </c>
      <c r="N2284">
        <v>1.01</v>
      </c>
      <c r="O2284">
        <v>1.02</v>
      </c>
      <c r="P2284">
        <v>1.03</v>
      </c>
      <c r="Q2284">
        <v>1.04</v>
      </c>
      <c r="R2284">
        <v>1.05</v>
      </c>
      <c r="S2284">
        <v>1.05</v>
      </c>
      <c r="T2284">
        <v>1.05</v>
      </c>
      <c r="U2284">
        <v>1.05</v>
      </c>
      <c r="V2284">
        <v>1.05</v>
      </c>
      <c r="W2284">
        <v>1.04</v>
      </c>
      <c r="X2284">
        <v>1.03</v>
      </c>
      <c r="Y2284">
        <v>1.02</v>
      </c>
      <c r="Z2284">
        <v>1.01</v>
      </c>
      <c r="AA2284">
        <v>0.99</v>
      </c>
      <c r="AB2284">
        <v>0.98</v>
      </c>
      <c r="AC2284">
        <v>0.97</v>
      </c>
      <c r="AD2284">
        <v>0.97</v>
      </c>
      <c r="AE2284">
        <v>0.96</v>
      </c>
      <c r="AF2284">
        <v>0.96</v>
      </c>
      <c r="AG2284">
        <v>0.96</v>
      </c>
      <c r="AH2284">
        <v>0.98</v>
      </c>
      <c r="AI2284">
        <v>1</v>
      </c>
      <c r="AJ2284">
        <v>1.03</v>
      </c>
      <c r="AK2284">
        <v>1.04</v>
      </c>
    </row>
    <row r="2285" spans="1:37" x14ac:dyDescent="0.3">
      <c r="A2285" s="86" t="str">
        <f t="shared" si="35"/>
        <v>SDGbaseTra_RurAS_UacombiPVAXaltrp-f</v>
      </c>
      <c r="B2285" s="2" t="s">
        <v>222</v>
      </c>
      <c r="C2285" s="4" t="s">
        <v>234</v>
      </c>
      <c r="D2285" s="7" t="s">
        <v>212</v>
      </c>
      <c r="E2285" t="s">
        <v>71</v>
      </c>
      <c r="F2285">
        <v>1</v>
      </c>
      <c r="G2285">
        <v>0.94</v>
      </c>
      <c r="H2285">
        <v>0.95</v>
      </c>
      <c r="I2285">
        <v>0.99</v>
      </c>
      <c r="J2285">
        <v>1</v>
      </c>
      <c r="K2285">
        <v>1</v>
      </c>
      <c r="L2285">
        <v>1</v>
      </c>
      <c r="M2285">
        <v>1</v>
      </c>
      <c r="N2285">
        <v>1.01</v>
      </c>
      <c r="O2285">
        <v>1.01</v>
      </c>
      <c r="P2285">
        <v>1.03</v>
      </c>
      <c r="Q2285">
        <v>1.06</v>
      </c>
      <c r="R2285">
        <v>1.04</v>
      </c>
      <c r="S2285">
        <v>1.02</v>
      </c>
      <c r="T2285">
        <v>1.02</v>
      </c>
      <c r="U2285">
        <v>1.03</v>
      </c>
      <c r="V2285">
        <v>1.02</v>
      </c>
      <c r="W2285">
        <v>1.01</v>
      </c>
      <c r="X2285">
        <v>1.01</v>
      </c>
      <c r="Y2285">
        <v>1.03</v>
      </c>
      <c r="Z2285">
        <v>1.02</v>
      </c>
      <c r="AA2285">
        <v>1.01</v>
      </c>
      <c r="AB2285">
        <v>0.99</v>
      </c>
      <c r="AC2285">
        <v>0.98</v>
      </c>
      <c r="AD2285">
        <v>0.97</v>
      </c>
      <c r="AE2285">
        <v>0.96</v>
      </c>
      <c r="AF2285">
        <v>0.96</v>
      </c>
      <c r="AG2285">
        <v>0.96</v>
      </c>
      <c r="AH2285">
        <v>0.99</v>
      </c>
      <c r="AI2285">
        <v>1.03</v>
      </c>
      <c r="AJ2285">
        <v>1.08</v>
      </c>
      <c r="AK2285">
        <v>1.1000000000000001</v>
      </c>
    </row>
    <row r="2286" spans="1:37" x14ac:dyDescent="0.3">
      <c r="A2286" s="86" t="str">
        <f t="shared" si="35"/>
        <v>SDGbaseTra_RurAS_UacombiPVAXaotrp-p</v>
      </c>
      <c r="B2286" s="2" t="s">
        <v>222</v>
      </c>
      <c r="C2286" s="4" t="s">
        <v>234</v>
      </c>
      <c r="D2286" s="7" t="s">
        <v>212</v>
      </c>
      <c r="E2286" t="s">
        <v>72</v>
      </c>
      <c r="F2286">
        <v>1</v>
      </c>
      <c r="G2286">
        <v>1.07</v>
      </c>
      <c r="H2286">
        <v>1.08</v>
      </c>
      <c r="I2286">
        <v>1.1000000000000001</v>
      </c>
      <c r="J2286">
        <v>1.0900000000000001</v>
      </c>
      <c r="K2286">
        <v>1.08</v>
      </c>
      <c r="L2286">
        <v>1.06</v>
      </c>
      <c r="M2286">
        <v>1.04</v>
      </c>
      <c r="N2286">
        <v>1.03</v>
      </c>
      <c r="O2286">
        <v>0.98</v>
      </c>
      <c r="P2286">
        <v>0.99</v>
      </c>
      <c r="Q2286">
        <v>1</v>
      </c>
      <c r="R2286">
        <v>1.01</v>
      </c>
      <c r="S2286">
        <v>1.01</v>
      </c>
      <c r="T2286">
        <v>1.01</v>
      </c>
      <c r="U2286">
        <v>1</v>
      </c>
      <c r="V2286">
        <v>1</v>
      </c>
      <c r="W2286">
        <v>0.99</v>
      </c>
      <c r="X2286">
        <v>0.97</v>
      </c>
      <c r="Y2286">
        <v>0.96</v>
      </c>
      <c r="Z2286">
        <v>0.95</v>
      </c>
      <c r="AA2286">
        <v>0.94</v>
      </c>
      <c r="AB2286">
        <v>0.92</v>
      </c>
      <c r="AC2286">
        <v>0.91</v>
      </c>
      <c r="AD2286">
        <v>0.92</v>
      </c>
      <c r="AE2286">
        <v>0.92</v>
      </c>
      <c r="AF2286">
        <v>0.93</v>
      </c>
      <c r="AG2286">
        <v>0.93</v>
      </c>
      <c r="AH2286">
        <v>0.94</v>
      </c>
      <c r="AI2286">
        <v>0.97</v>
      </c>
      <c r="AJ2286">
        <v>1.01</v>
      </c>
      <c r="AK2286">
        <v>1.04</v>
      </c>
    </row>
    <row r="2287" spans="1:37" x14ac:dyDescent="0.3">
      <c r="A2287" s="86" t="str">
        <f t="shared" si="35"/>
        <v>SDGbaseTra_RurAS_UacombiPVAXaotrp-f</v>
      </c>
      <c r="B2287" s="2" t="s">
        <v>222</v>
      </c>
      <c r="C2287" s="4" t="s">
        <v>234</v>
      </c>
      <c r="D2287" s="7" t="s">
        <v>212</v>
      </c>
      <c r="E2287" t="s">
        <v>73</v>
      </c>
      <c r="F2287">
        <v>1</v>
      </c>
      <c r="G2287">
        <v>1.02</v>
      </c>
      <c r="H2287">
        <v>1.02</v>
      </c>
      <c r="I2287">
        <v>1.04</v>
      </c>
      <c r="J2287">
        <v>1.03</v>
      </c>
      <c r="K2287">
        <v>1.02</v>
      </c>
      <c r="L2287">
        <v>1.01</v>
      </c>
      <c r="M2287">
        <v>1.01</v>
      </c>
      <c r="N2287">
        <v>1.01</v>
      </c>
      <c r="O2287">
        <v>1</v>
      </c>
      <c r="P2287">
        <v>1.01</v>
      </c>
      <c r="Q2287">
        <v>1.03</v>
      </c>
      <c r="R2287">
        <v>1.02</v>
      </c>
      <c r="S2287">
        <v>1.01</v>
      </c>
      <c r="T2287">
        <v>1.01</v>
      </c>
      <c r="U2287">
        <v>1.02</v>
      </c>
      <c r="V2287">
        <v>1.02</v>
      </c>
      <c r="W2287">
        <v>1.01</v>
      </c>
      <c r="X2287">
        <v>1</v>
      </c>
      <c r="Y2287">
        <v>1.01</v>
      </c>
      <c r="Z2287">
        <v>1.01</v>
      </c>
      <c r="AA2287">
        <v>1</v>
      </c>
      <c r="AB2287">
        <v>0.98</v>
      </c>
      <c r="AC2287">
        <v>0.98</v>
      </c>
      <c r="AD2287">
        <v>0.97</v>
      </c>
      <c r="AE2287">
        <v>0.97</v>
      </c>
      <c r="AF2287">
        <v>0.97</v>
      </c>
      <c r="AG2287">
        <v>0.97</v>
      </c>
      <c r="AH2287">
        <v>0.97</v>
      </c>
      <c r="AI2287">
        <v>0.99</v>
      </c>
      <c r="AJ2287">
        <v>1.02</v>
      </c>
      <c r="AK2287">
        <v>1.04</v>
      </c>
    </row>
    <row r="2288" spans="1:37" x14ac:dyDescent="0.3">
      <c r="A2288" s="86" t="str">
        <f t="shared" si="35"/>
        <v>SDGbaseTra_RurAS_UacombiPVAXaprtr</v>
      </c>
      <c r="B2288" s="2" t="s">
        <v>222</v>
      </c>
      <c r="C2288" s="4" t="s">
        <v>234</v>
      </c>
      <c r="D2288" s="7" t="s">
        <v>212</v>
      </c>
      <c r="E2288" t="s">
        <v>74</v>
      </c>
      <c r="F2288">
        <v>1</v>
      </c>
      <c r="G2288">
        <v>1.01</v>
      </c>
      <c r="H2288">
        <v>1.01</v>
      </c>
      <c r="I2288">
        <v>1</v>
      </c>
      <c r="J2288">
        <v>0.99</v>
      </c>
      <c r="K2288">
        <v>0.99</v>
      </c>
      <c r="L2288">
        <v>0.99</v>
      </c>
      <c r="M2288">
        <v>1</v>
      </c>
      <c r="N2288">
        <v>1.01</v>
      </c>
      <c r="O2288">
        <v>1.01</v>
      </c>
      <c r="P2288">
        <v>1.02</v>
      </c>
      <c r="Q2288">
        <v>1.04</v>
      </c>
      <c r="R2288">
        <v>1.06</v>
      </c>
      <c r="S2288">
        <v>1.07</v>
      </c>
      <c r="T2288">
        <v>1.08</v>
      </c>
      <c r="U2288">
        <v>1.0900000000000001</v>
      </c>
      <c r="V2288">
        <v>1.0900000000000001</v>
      </c>
      <c r="W2288">
        <v>1.08</v>
      </c>
      <c r="X2288">
        <v>1.08</v>
      </c>
      <c r="Y2288">
        <v>1.08</v>
      </c>
      <c r="Z2288">
        <v>1.07</v>
      </c>
      <c r="AA2288">
        <v>1.05</v>
      </c>
      <c r="AB2288">
        <v>1.04</v>
      </c>
      <c r="AC2288">
        <v>1.04</v>
      </c>
      <c r="AD2288">
        <v>1.04</v>
      </c>
      <c r="AE2288">
        <v>1.05</v>
      </c>
      <c r="AF2288">
        <v>1.05</v>
      </c>
      <c r="AG2288">
        <v>1.06</v>
      </c>
      <c r="AH2288">
        <v>1.07</v>
      </c>
      <c r="AI2288">
        <v>1.1299999999999999</v>
      </c>
      <c r="AJ2288">
        <v>1.1599999999999999</v>
      </c>
      <c r="AK2288">
        <v>1.17</v>
      </c>
    </row>
    <row r="2289" spans="1:38" x14ac:dyDescent="0.3">
      <c r="A2289" s="86" t="str">
        <f t="shared" si="35"/>
        <v>SDGbaseTra_RurAS_UacombiPVAXatrps</v>
      </c>
      <c r="B2289" s="2" t="s">
        <v>222</v>
      </c>
      <c r="C2289" s="4" t="s">
        <v>234</v>
      </c>
      <c r="D2289" s="7" t="s">
        <v>212</v>
      </c>
      <c r="E2289" t="s">
        <v>75</v>
      </c>
      <c r="F2289">
        <v>1</v>
      </c>
      <c r="G2289">
        <v>0.99</v>
      </c>
      <c r="H2289">
        <v>0.99</v>
      </c>
      <c r="I2289">
        <v>0.99</v>
      </c>
      <c r="J2289">
        <v>0.99</v>
      </c>
      <c r="K2289">
        <v>1</v>
      </c>
      <c r="L2289">
        <v>1</v>
      </c>
      <c r="M2289">
        <v>1</v>
      </c>
      <c r="N2289">
        <v>1</v>
      </c>
      <c r="O2289">
        <v>0.99</v>
      </c>
      <c r="P2289">
        <v>0.99</v>
      </c>
      <c r="Q2289">
        <v>0.99</v>
      </c>
      <c r="R2289">
        <v>0.99</v>
      </c>
      <c r="S2289">
        <v>1.01</v>
      </c>
      <c r="T2289">
        <v>1.01</v>
      </c>
      <c r="U2289">
        <v>1.02</v>
      </c>
      <c r="V2289">
        <v>1.02</v>
      </c>
      <c r="W2289">
        <v>1.02</v>
      </c>
      <c r="X2289">
        <v>1.02</v>
      </c>
      <c r="Y2289">
        <v>1.02</v>
      </c>
      <c r="Z2289">
        <v>1.01</v>
      </c>
      <c r="AA2289">
        <v>1</v>
      </c>
      <c r="AB2289">
        <v>1.01</v>
      </c>
      <c r="AC2289">
        <v>1.02</v>
      </c>
      <c r="AD2289">
        <v>1.03</v>
      </c>
      <c r="AE2289">
        <v>1.03</v>
      </c>
      <c r="AF2289">
        <v>1.04</v>
      </c>
      <c r="AG2289">
        <v>1.03</v>
      </c>
      <c r="AH2289">
        <v>1.04</v>
      </c>
      <c r="AI2289">
        <v>1.06</v>
      </c>
      <c r="AJ2289">
        <v>1.07</v>
      </c>
      <c r="AK2289">
        <v>1.08</v>
      </c>
    </row>
    <row r="2290" spans="1:38" x14ac:dyDescent="0.3">
      <c r="A2290" s="86" t="str">
        <f t="shared" si="35"/>
        <v>SDGbaseTra_RurAS_UacombiPVAXacomm</v>
      </c>
      <c r="B2290" s="2" t="s">
        <v>222</v>
      </c>
      <c r="C2290" s="4" t="s">
        <v>234</v>
      </c>
      <c r="D2290" s="7" t="s">
        <v>212</v>
      </c>
      <c r="E2290" t="s">
        <v>76</v>
      </c>
      <c r="F2290">
        <v>1</v>
      </c>
      <c r="G2290">
        <v>0.88</v>
      </c>
      <c r="H2290">
        <v>0.92</v>
      </c>
      <c r="I2290">
        <v>0.93</v>
      </c>
      <c r="J2290">
        <v>0.94</v>
      </c>
      <c r="K2290">
        <v>0.96</v>
      </c>
      <c r="L2290">
        <v>0.97</v>
      </c>
      <c r="M2290">
        <v>0.98</v>
      </c>
      <c r="N2290">
        <v>0.98</v>
      </c>
      <c r="O2290">
        <v>0.98</v>
      </c>
      <c r="P2290">
        <v>0.98</v>
      </c>
      <c r="Q2290">
        <v>0.99</v>
      </c>
      <c r="R2290">
        <v>0.99</v>
      </c>
      <c r="S2290">
        <v>0.99</v>
      </c>
      <c r="T2290">
        <v>1</v>
      </c>
      <c r="U2290">
        <v>1</v>
      </c>
      <c r="V2290">
        <v>1</v>
      </c>
      <c r="W2290">
        <v>1.01</v>
      </c>
      <c r="X2290">
        <v>1</v>
      </c>
      <c r="Y2290">
        <v>1</v>
      </c>
      <c r="Z2290">
        <v>0.99</v>
      </c>
      <c r="AA2290">
        <v>0.98</v>
      </c>
      <c r="AB2290">
        <v>0.97</v>
      </c>
      <c r="AC2290">
        <v>0.96</v>
      </c>
      <c r="AD2290">
        <v>0.96</v>
      </c>
      <c r="AE2290">
        <v>0.97</v>
      </c>
      <c r="AF2290">
        <v>0.97</v>
      </c>
      <c r="AG2290">
        <v>0.97</v>
      </c>
      <c r="AH2290">
        <v>0.98</v>
      </c>
      <c r="AI2290">
        <v>0.99</v>
      </c>
      <c r="AJ2290">
        <v>1.01</v>
      </c>
      <c r="AK2290">
        <v>1.02</v>
      </c>
    </row>
    <row r="2291" spans="1:38" x14ac:dyDescent="0.3">
      <c r="A2291" s="86" t="str">
        <f t="shared" si="35"/>
        <v>SDGbaseTra_RurAS_UacombiPVAXafsrv</v>
      </c>
      <c r="B2291" s="2" t="s">
        <v>222</v>
      </c>
      <c r="C2291" s="4" t="s">
        <v>234</v>
      </c>
      <c r="D2291" s="7" t="s">
        <v>212</v>
      </c>
      <c r="E2291" t="s">
        <v>77</v>
      </c>
      <c r="F2291">
        <v>1</v>
      </c>
      <c r="G2291">
        <v>0.96</v>
      </c>
      <c r="H2291">
        <v>0.97</v>
      </c>
      <c r="I2291">
        <v>0.96</v>
      </c>
      <c r="J2291">
        <v>0.96</v>
      </c>
      <c r="K2291">
        <v>0.96</v>
      </c>
      <c r="L2291">
        <v>0.96</v>
      </c>
      <c r="M2291">
        <v>0.97</v>
      </c>
      <c r="N2291">
        <v>0.97</v>
      </c>
      <c r="O2291">
        <v>0.97</v>
      </c>
      <c r="P2291">
        <v>0.97</v>
      </c>
      <c r="Q2291">
        <v>0.97</v>
      </c>
      <c r="R2291">
        <v>0.99</v>
      </c>
      <c r="S2291">
        <v>0.99</v>
      </c>
      <c r="T2291">
        <v>1</v>
      </c>
      <c r="U2291">
        <v>1.01</v>
      </c>
      <c r="V2291">
        <v>1.01</v>
      </c>
      <c r="W2291">
        <v>1.02</v>
      </c>
      <c r="X2291">
        <v>1.01</v>
      </c>
      <c r="Y2291">
        <v>1.01</v>
      </c>
      <c r="Z2291">
        <v>1.01</v>
      </c>
      <c r="AA2291">
        <v>1</v>
      </c>
      <c r="AB2291">
        <v>1</v>
      </c>
      <c r="AC2291">
        <v>0.99</v>
      </c>
      <c r="AD2291">
        <v>0.99</v>
      </c>
      <c r="AE2291">
        <v>0.99</v>
      </c>
      <c r="AF2291">
        <v>0.99</v>
      </c>
      <c r="AG2291">
        <v>0.99</v>
      </c>
      <c r="AH2291">
        <v>0.98</v>
      </c>
      <c r="AI2291">
        <v>0.98</v>
      </c>
      <c r="AJ2291">
        <v>0.98</v>
      </c>
      <c r="AK2291">
        <v>0.98</v>
      </c>
    </row>
    <row r="2292" spans="1:38" x14ac:dyDescent="0.3">
      <c r="A2292" s="86" t="str">
        <f t="shared" si="35"/>
        <v>SDGbaseTra_RurAS_UacombiPVAXabsrv</v>
      </c>
      <c r="B2292" s="2" t="s">
        <v>222</v>
      </c>
      <c r="C2292" s="4" t="s">
        <v>234</v>
      </c>
      <c r="D2292" s="7" t="s">
        <v>212</v>
      </c>
      <c r="E2292" t="s">
        <v>78</v>
      </c>
      <c r="F2292">
        <v>1</v>
      </c>
      <c r="G2292">
        <v>0.89</v>
      </c>
      <c r="H2292">
        <v>0.91</v>
      </c>
      <c r="I2292">
        <v>0.92</v>
      </c>
      <c r="J2292">
        <v>0.93</v>
      </c>
      <c r="K2292">
        <v>0.95</v>
      </c>
      <c r="L2292">
        <v>0.95</v>
      </c>
      <c r="M2292">
        <v>0.96</v>
      </c>
      <c r="N2292">
        <v>0.97</v>
      </c>
      <c r="O2292">
        <v>0.97</v>
      </c>
      <c r="P2292">
        <v>0.97</v>
      </c>
      <c r="Q2292">
        <v>0.98</v>
      </c>
      <c r="R2292">
        <v>0.98</v>
      </c>
      <c r="S2292">
        <v>0.99</v>
      </c>
      <c r="T2292">
        <v>0.99</v>
      </c>
      <c r="U2292">
        <v>0.99</v>
      </c>
      <c r="V2292">
        <v>1</v>
      </c>
      <c r="W2292">
        <v>1</v>
      </c>
      <c r="X2292">
        <v>0.99</v>
      </c>
      <c r="Y2292">
        <v>0.99</v>
      </c>
      <c r="Z2292">
        <v>0.99</v>
      </c>
      <c r="AA2292">
        <v>0.98</v>
      </c>
      <c r="AB2292">
        <v>0.97</v>
      </c>
      <c r="AC2292">
        <v>0.96</v>
      </c>
      <c r="AD2292">
        <v>0.96</v>
      </c>
      <c r="AE2292">
        <v>0.96</v>
      </c>
      <c r="AF2292">
        <v>0.96</v>
      </c>
      <c r="AG2292">
        <v>0.96</v>
      </c>
      <c r="AH2292">
        <v>0.97</v>
      </c>
      <c r="AI2292">
        <v>0.98</v>
      </c>
      <c r="AJ2292">
        <v>0.99</v>
      </c>
      <c r="AK2292">
        <v>1</v>
      </c>
    </row>
    <row r="2293" spans="1:38" x14ac:dyDescent="0.3">
      <c r="A2293" s="86" t="str">
        <f t="shared" si="35"/>
        <v>SDGbaseTra_RurAS_UacombiPVAXagsrv</v>
      </c>
      <c r="B2293" s="2" t="s">
        <v>222</v>
      </c>
      <c r="C2293" s="4" t="s">
        <v>234</v>
      </c>
      <c r="D2293" s="7" t="s">
        <v>212</v>
      </c>
      <c r="E2293" t="s">
        <v>79</v>
      </c>
      <c r="F2293">
        <v>1</v>
      </c>
      <c r="G2293">
        <v>1.03</v>
      </c>
      <c r="H2293">
        <v>1.02</v>
      </c>
      <c r="I2293">
        <v>1.01</v>
      </c>
      <c r="J2293">
        <v>0.99</v>
      </c>
      <c r="K2293">
        <v>0.98</v>
      </c>
      <c r="L2293">
        <v>0.98</v>
      </c>
      <c r="M2293">
        <v>0.97</v>
      </c>
      <c r="N2293">
        <v>0.97</v>
      </c>
      <c r="O2293">
        <v>0.96</v>
      </c>
      <c r="P2293">
        <v>0.95</v>
      </c>
      <c r="Q2293">
        <v>0.95</v>
      </c>
      <c r="R2293">
        <v>0.96</v>
      </c>
      <c r="S2293">
        <v>0.97</v>
      </c>
      <c r="T2293">
        <v>0.98</v>
      </c>
      <c r="U2293">
        <v>0.98</v>
      </c>
      <c r="V2293">
        <v>0.99</v>
      </c>
      <c r="W2293">
        <v>0.99</v>
      </c>
      <c r="X2293">
        <v>0.99</v>
      </c>
      <c r="Y2293">
        <v>0.99</v>
      </c>
      <c r="Z2293">
        <v>0.99</v>
      </c>
      <c r="AA2293">
        <v>0.98</v>
      </c>
      <c r="AB2293">
        <v>0.98</v>
      </c>
      <c r="AC2293">
        <v>0.97</v>
      </c>
      <c r="AD2293">
        <v>0.97</v>
      </c>
      <c r="AE2293">
        <v>0.98</v>
      </c>
      <c r="AF2293">
        <v>0.98</v>
      </c>
      <c r="AG2293">
        <v>0.98</v>
      </c>
      <c r="AH2293">
        <v>0.96</v>
      </c>
      <c r="AI2293">
        <v>0.96</v>
      </c>
      <c r="AJ2293">
        <v>0.95</v>
      </c>
      <c r="AK2293">
        <v>0.94</v>
      </c>
    </row>
    <row r="2294" spans="1:38" x14ac:dyDescent="0.3">
      <c r="A2294" s="86" t="str">
        <f t="shared" si="35"/>
        <v>SDGbaseTra_RurAS_UacombiPVAXaosrv</v>
      </c>
      <c r="B2294" s="2" t="s">
        <v>222</v>
      </c>
      <c r="C2294" s="4" t="s">
        <v>234</v>
      </c>
      <c r="D2294" s="7" t="s">
        <v>212</v>
      </c>
      <c r="E2294" t="s">
        <v>80</v>
      </c>
      <c r="F2294">
        <v>1</v>
      </c>
      <c r="G2294">
        <v>1.1299999999999999</v>
      </c>
      <c r="H2294">
        <v>1.1200000000000001</v>
      </c>
      <c r="I2294">
        <v>1.1000000000000001</v>
      </c>
      <c r="J2294">
        <v>1.1000000000000001</v>
      </c>
      <c r="K2294">
        <v>1.1000000000000001</v>
      </c>
      <c r="L2294">
        <v>1.1000000000000001</v>
      </c>
      <c r="M2294">
        <v>1.1000000000000001</v>
      </c>
      <c r="N2294">
        <v>1.1000000000000001</v>
      </c>
      <c r="O2294">
        <v>1.1000000000000001</v>
      </c>
      <c r="P2294">
        <v>1.1100000000000001</v>
      </c>
      <c r="Q2294">
        <v>1.1100000000000001</v>
      </c>
      <c r="R2294">
        <v>1.1200000000000001</v>
      </c>
      <c r="S2294">
        <v>1.1200000000000001</v>
      </c>
      <c r="T2294">
        <v>1.1200000000000001</v>
      </c>
      <c r="U2294">
        <v>1.1299999999999999</v>
      </c>
      <c r="V2294">
        <v>1.1299999999999999</v>
      </c>
      <c r="W2294">
        <v>1.1299999999999999</v>
      </c>
      <c r="X2294">
        <v>1.1299999999999999</v>
      </c>
      <c r="Y2294">
        <v>1.1299999999999999</v>
      </c>
      <c r="Z2294">
        <v>1.1200000000000001</v>
      </c>
      <c r="AA2294">
        <v>1.1200000000000001</v>
      </c>
      <c r="AB2294">
        <v>1.1100000000000001</v>
      </c>
      <c r="AC2294">
        <v>1.1000000000000001</v>
      </c>
      <c r="AD2294">
        <v>1.1000000000000001</v>
      </c>
      <c r="AE2294">
        <v>1.0900000000000001</v>
      </c>
      <c r="AF2294">
        <v>1.0900000000000001</v>
      </c>
      <c r="AG2294">
        <v>1.0900000000000001</v>
      </c>
      <c r="AH2294">
        <v>1.1000000000000001</v>
      </c>
      <c r="AI2294">
        <v>1.1100000000000001</v>
      </c>
      <c r="AJ2294">
        <v>1.1200000000000001</v>
      </c>
      <c r="AK2294">
        <v>1.1299999999999999</v>
      </c>
    </row>
    <row r="2295" spans="1:38" x14ac:dyDescent="0.3">
      <c r="A2295" s="86" t="str">
        <f t="shared" si="35"/>
        <v>SDGbaseTra_RurAS_Uacombiutaxbase</v>
      </c>
      <c r="B2295" s="2" t="s">
        <v>222</v>
      </c>
      <c r="C2295" s="4" t="s">
        <v>234</v>
      </c>
      <c r="D2295" s="7" t="s">
        <v>226</v>
      </c>
      <c r="E2295" t="s">
        <v>220</v>
      </c>
      <c r="F2295">
        <v>58.648751329495703</v>
      </c>
      <c r="G2295">
        <v>55.268819181037699</v>
      </c>
      <c r="H2295">
        <v>56.998709618414203</v>
      </c>
      <c r="I2295">
        <v>57.460637751792802</v>
      </c>
      <c r="J2295">
        <v>53.786199698907197</v>
      </c>
      <c r="K2295">
        <v>55.521104318122603</v>
      </c>
      <c r="L2295">
        <v>57.500725070558303</v>
      </c>
      <c r="M2295">
        <v>59.370228001118399</v>
      </c>
      <c r="N2295">
        <v>60.235415091436003</v>
      </c>
      <c r="O2295">
        <v>61.209418392358799</v>
      </c>
      <c r="P2295">
        <v>62.928824655902197</v>
      </c>
      <c r="Q2295">
        <v>64.692204336809397</v>
      </c>
      <c r="R2295">
        <v>68.683897509818394</v>
      </c>
      <c r="S2295">
        <v>73.071184046212096</v>
      </c>
      <c r="T2295">
        <v>75.403820049891905</v>
      </c>
      <c r="U2295">
        <v>78.2987696243991</v>
      </c>
      <c r="V2295">
        <v>82.403827128398802</v>
      </c>
      <c r="W2295">
        <v>88.939191904740099</v>
      </c>
      <c r="X2295">
        <v>99.122826279400101</v>
      </c>
      <c r="Y2295">
        <v>113.319782966373</v>
      </c>
      <c r="Z2295">
        <v>133.856239353902</v>
      </c>
      <c r="AA2295">
        <v>160.36595860553601</v>
      </c>
      <c r="AB2295">
        <v>194.655630440615</v>
      </c>
      <c r="AC2295">
        <v>222.95172968022601</v>
      </c>
      <c r="AD2295">
        <v>246.07541478452001</v>
      </c>
      <c r="AE2295">
        <v>265.23518889840199</v>
      </c>
      <c r="AF2295">
        <v>279.98959578501001</v>
      </c>
      <c r="AG2295">
        <v>288.73765997654999</v>
      </c>
      <c r="AH2295">
        <v>281.229080540746</v>
      </c>
      <c r="AI2295">
        <v>248.98023547861101</v>
      </c>
      <c r="AJ2295">
        <v>203.82654469437799</v>
      </c>
      <c r="AK2295">
        <v>156.394704250415</v>
      </c>
    </row>
    <row r="2296" spans="1:38" x14ac:dyDescent="0.3">
      <c r="A2296" s="86" t="str">
        <f t="shared" si="35"/>
        <v>SDGbaseTra_RurAS_Uacombiimptaxbase</v>
      </c>
      <c r="B2296" s="2" t="s">
        <v>222</v>
      </c>
      <c r="C2296" s="4" t="s">
        <v>234</v>
      </c>
      <c r="D2296" s="7" t="s">
        <v>221</v>
      </c>
      <c r="E2296" t="s">
        <v>220</v>
      </c>
      <c r="F2296">
        <v>53.826071644541003</v>
      </c>
      <c r="G2296">
        <v>51.051526270780897</v>
      </c>
      <c r="H2296">
        <v>53.187145339492602</v>
      </c>
      <c r="I2296">
        <v>53.949598198094897</v>
      </c>
      <c r="J2296">
        <v>54.721611016988099</v>
      </c>
      <c r="K2296">
        <v>55.982702428363801</v>
      </c>
      <c r="L2296">
        <v>57.487155615382399</v>
      </c>
      <c r="M2296">
        <v>59.251994610312899</v>
      </c>
      <c r="N2296">
        <v>61.158454063959802</v>
      </c>
      <c r="O2296">
        <v>64.781929764450595</v>
      </c>
      <c r="P2296">
        <v>67.267528908494</v>
      </c>
      <c r="Q2296">
        <v>69.4542489052712</v>
      </c>
      <c r="R2296">
        <v>72.300015529072198</v>
      </c>
      <c r="S2296">
        <v>75.322893826953404</v>
      </c>
      <c r="T2296">
        <v>78.562548525434096</v>
      </c>
      <c r="U2296">
        <v>82.224375626367305</v>
      </c>
      <c r="V2296">
        <v>85.774832857466805</v>
      </c>
      <c r="W2296">
        <v>89.561536104824896</v>
      </c>
      <c r="X2296">
        <v>93.591484709886203</v>
      </c>
      <c r="Y2296">
        <v>96.906774307027604</v>
      </c>
      <c r="Z2296">
        <v>100.22150195046299</v>
      </c>
      <c r="AA2296">
        <v>103.573125168782</v>
      </c>
      <c r="AB2296">
        <v>107.316170474476</v>
      </c>
      <c r="AC2296">
        <v>110.768279849493</v>
      </c>
      <c r="AD2296">
        <v>114.374856274856</v>
      </c>
      <c r="AE2296">
        <v>118.14667016985899</v>
      </c>
      <c r="AF2296">
        <v>122.072461666297</v>
      </c>
      <c r="AG2296">
        <v>126.035553683873</v>
      </c>
      <c r="AH2296">
        <v>126.379850736156</v>
      </c>
      <c r="AI2296">
        <v>126.15774733160301</v>
      </c>
      <c r="AJ2296">
        <v>126.226108073242</v>
      </c>
      <c r="AK2296">
        <v>125.865463400416</v>
      </c>
    </row>
    <row r="2297" spans="1:38" x14ac:dyDescent="0.3">
      <c r="A2297" s="86" t="str">
        <f t="shared" si="35"/>
        <v>SDGbaseTra_RurAS_Uacombivataxbase</v>
      </c>
      <c r="B2297" s="2" t="s">
        <v>222</v>
      </c>
      <c r="C2297" s="4" t="s">
        <v>234</v>
      </c>
      <c r="D2297" s="7" t="s">
        <v>227</v>
      </c>
      <c r="E2297" t="s">
        <v>220</v>
      </c>
      <c r="F2297" s="5">
        <v>2.2587798931727801E-11</v>
      </c>
      <c r="G2297" s="5">
        <v>2.2737367533922398E-11</v>
      </c>
      <c r="H2297" s="5">
        <v>9.9248605030541003E-11</v>
      </c>
      <c r="I2297" s="5">
        <v>-2.2737367704207202E-12</v>
      </c>
      <c r="J2297" s="5">
        <v>8.3559833400195002E-11</v>
      </c>
      <c r="K2297" s="5">
        <v>8.8675733425422598E-12</v>
      </c>
      <c r="L2297" s="5">
        <v>1.47792941757359E-11</v>
      </c>
      <c r="M2297" s="5">
        <v>-1.0800250340756899E-12</v>
      </c>
      <c r="N2297" s="5">
        <v>1.08002495815443E-12</v>
      </c>
      <c r="O2297" s="5">
        <v>-5.4569683961276196E-12</v>
      </c>
      <c r="P2297" s="5">
        <v>-5.91171572231038E-12</v>
      </c>
      <c r="Q2297" s="5">
        <v>1.81898944009978E-12</v>
      </c>
      <c r="R2297" s="5">
        <v>-1.42108548631364E-12</v>
      </c>
      <c r="S2297" s="5">
        <v>-3.9790392816471002E-13</v>
      </c>
      <c r="T2297" s="5">
        <v>1.3527460289050799E-11</v>
      </c>
      <c r="U2297" s="5">
        <v>8.9244167694910105E-12</v>
      </c>
      <c r="V2297" s="5">
        <v>5.2295945351758397E-12</v>
      </c>
      <c r="W2297" s="5">
        <v>4.8174797484844E-12</v>
      </c>
      <c r="X2297" s="5">
        <v>-2.2509993863892899E-11</v>
      </c>
      <c r="Z2297" s="5">
        <v>-3.3594460526230101E-10</v>
      </c>
      <c r="AA2297" s="5">
        <v>9.8338604947357394E-11</v>
      </c>
      <c r="AB2297" s="5">
        <v>1.9866774882216202E-9</v>
      </c>
      <c r="AC2297" s="5">
        <v>4.7521098169507197E-11</v>
      </c>
      <c r="AD2297" s="5">
        <v>4.9572896382475196E-10</v>
      </c>
      <c r="AE2297" s="5">
        <v>3.87444743200133E-10</v>
      </c>
      <c r="AF2297" s="5">
        <v>4.5929482410127898E-10</v>
      </c>
      <c r="AG2297" s="5">
        <v>-4.09272615989988E-12</v>
      </c>
      <c r="AH2297" s="5">
        <v>1.2507668501497301E-9</v>
      </c>
      <c r="AI2297" s="5">
        <v>-3.7744030121602901E-11</v>
      </c>
      <c r="AJ2297" s="5">
        <v>-2.4784438340276901E-11</v>
      </c>
      <c r="AK2297" s="5">
        <v>1.9813741925861701E-11</v>
      </c>
      <c r="AL2297" s="5"/>
    </row>
    <row r="2298" spans="1:38" x14ac:dyDescent="0.3">
      <c r="A2298" s="86" t="str">
        <f t="shared" si="35"/>
        <v>SDGbaseTra_RurAS_Uacombiacttaxbase</v>
      </c>
      <c r="B2298" s="2" t="s">
        <v>222</v>
      </c>
      <c r="C2298" s="4" t="s">
        <v>234</v>
      </c>
      <c r="D2298" s="7" t="s">
        <v>219</v>
      </c>
      <c r="E2298" t="s">
        <v>220</v>
      </c>
      <c r="F2298">
        <v>94.683488898731298</v>
      </c>
      <c r="G2298">
        <v>86.084409502127002</v>
      </c>
      <c r="H2298">
        <v>86.335032621794895</v>
      </c>
      <c r="I2298">
        <v>87.783211760179796</v>
      </c>
      <c r="J2298">
        <v>89.751058043440807</v>
      </c>
      <c r="K2298">
        <v>91.105745143788795</v>
      </c>
      <c r="L2298">
        <v>92.9548522399365</v>
      </c>
      <c r="M2298">
        <v>95.1290109250873</v>
      </c>
      <c r="N2298">
        <v>97.850070461916701</v>
      </c>
      <c r="O2298">
        <v>99.711929044981503</v>
      </c>
      <c r="P2298">
        <v>103.02817916678499</v>
      </c>
      <c r="Q2298">
        <v>106.698601292468</v>
      </c>
      <c r="R2298">
        <v>110.90925816094401</v>
      </c>
      <c r="S2298">
        <v>115.352165199371</v>
      </c>
      <c r="T2298">
        <v>120.257600274681</v>
      </c>
      <c r="U2298">
        <v>125.84392271868199</v>
      </c>
      <c r="V2298">
        <v>131.311419568292</v>
      </c>
      <c r="W2298">
        <v>136.628888156031</v>
      </c>
      <c r="X2298">
        <v>141.564527257196</v>
      </c>
      <c r="Y2298">
        <v>146.43240258646799</v>
      </c>
      <c r="Z2298">
        <v>150.56439011447699</v>
      </c>
      <c r="AA2298">
        <v>153.894064664757</v>
      </c>
      <c r="AB2298">
        <v>156.198424359993</v>
      </c>
      <c r="AC2298">
        <v>158.89221662174199</v>
      </c>
      <c r="AD2298">
        <v>162.28736317662</v>
      </c>
      <c r="AE2298">
        <v>166.32596318935799</v>
      </c>
      <c r="AF2298">
        <v>171.10852580441701</v>
      </c>
      <c r="AG2298">
        <v>176.44778506269</v>
      </c>
      <c r="AH2298">
        <v>179.13884205554501</v>
      </c>
      <c r="AI2298">
        <v>184.39859161086599</v>
      </c>
      <c r="AJ2298">
        <v>191.12018053985</v>
      </c>
      <c r="AK2298">
        <v>197.48234636263001</v>
      </c>
    </row>
    <row r="2299" spans="1:38" x14ac:dyDescent="0.3">
      <c r="A2299" s="86" t="str">
        <f t="shared" si="35"/>
        <v>SDGbaseTra_RurAS_Uacombicomtaxbase</v>
      </c>
      <c r="B2299" s="2" t="s">
        <v>222</v>
      </c>
      <c r="C2299" s="4" t="s">
        <v>234</v>
      </c>
      <c r="D2299" s="7" t="s">
        <v>228</v>
      </c>
      <c r="E2299" t="s">
        <v>220</v>
      </c>
      <c r="F2299">
        <v>497.90817031404998</v>
      </c>
      <c r="G2299">
        <v>456.94212357507001</v>
      </c>
      <c r="H2299">
        <v>455.66935123684198</v>
      </c>
      <c r="I2299">
        <v>459.42193838331099</v>
      </c>
      <c r="J2299">
        <v>467.64025894858401</v>
      </c>
      <c r="K2299">
        <v>474.03957070612898</v>
      </c>
      <c r="L2299">
        <v>483.159078579734</v>
      </c>
      <c r="M2299">
        <v>493.92954977693398</v>
      </c>
      <c r="N2299">
        <v>507.02780266147801</v>
      </c>
      <c r="O2299">
        <v>521.69146843721205</v>
      </c>
      <c r="P2299">
        <v>537.78800432503101</v>
      </c>
      <c r="Q2299">
        <v>554.07830567171902</v>
      </c>
      <c r="R2299">
        <v>575.19863307383002</v>
      </c>
      <c r="S2299">
        <v>596.13834733524197</v>
      </c>
      <c r="T2299">
        <v>619.46469130365199</v>
      </c>
      <c r="U2299">
        <v>645.47349626785103</v>
      </c>
      <c r="V2299">
        <v>669.90405112044596</v>
      </c>
      <c r="W2299">
        <v>693.13670072835203</v>
      </c>
      <c r="X2299">
        <v>714.33552996974004</v>
      </c>
      <c r="Y2299">
        <v>730.61960525437701</v>
      </c>
      <c r="Z2299">
        <v>743.57519175906498</v>
      </c>
      <c r="AA2299">
        <v>750.705568905277</v>
      </c>
      <c r="AB2299">
        <v>756.04091797731803</v>
      </c>
      <c r="AC2299">
        <v>763.98502269840503</v>
      </c>
      <c r="AD2299">
        <v>776.07008243501502</v>
      </c>
      <c r="AE2299">
        <v>792.11151485126095</v>
      </c>
      <c r="AF2299">
        <v>812.36023129439002</v>
      </c>
      <c r="AG2299">
        <v>836.61654239639699</v>
      </c>
      <c r="AH2299">
        <v>851.27196217763196</v>
      </c>
      <c r="AI2299">
        <v>882.57670346165503</v>
      </c>
      <c r="AJ2299">
        <v>923.42342786555901</v>
      </c>
      <c r="AK2299">
        <v>961.08775453575004</v>
      </c>
    </row>
    <row r="2300" spans="1:38" x14ac:dyDescent="0.3">
      <c r="A2300" s="86" t="str">
        <f t="shared" si="35"/>
        <v>SDGbaseTra_RurAS_UacombiDIRTAXbase</v>
      </c>
      <c r="B2300" s="2" t="s">
        <v>222</v>
      </c>
      <c r="C2300" s="4" t="s">
        <v>234</v>
      </c>
      <c r="D2300" s="7" t="s">
        <v>229</v>
      </c>
      <c r="E2300" t="s">
        <v>220</v>
      </c>
      <c r="F2300">
        <v>784.14526173304796</v>
      </c>
      <c r="G2300">
        <v>879.77068002467195</v>
      </c>
      <c r="H2300">
        <v>874.97206047652401</v>
      </c>
      <c r="I2300">
        <v>949.05191072644197</v>
      </c>
      <c r="J2300">
        <v>1000.57546112492</v>
      </c>
      <c r="K2300">
        <v>998.57601255653003</v>
      </c>
      <c r="L2300">
        <v>1002.41463234054</v>
      </c>
      <c r="M2300">
        <v>1009.69923237674</v>
      </c>
      <c r="N2300">
        <v>1014.8469205648</v>
      </c>
      <c r="O2300">
        <v>1007.95242685738</v>
      </c>
      <c r="P2300">
        <v>1009.13008738326</v>
      </c>
      <c r="Q2300">
        <v>1010.03542760166</v>
      </c>
      <c r="R2300">
        <v>961.95942178594498</v>
      </c>
      <c r="S2300">
        <v>968.51760429770604</v>
      </c>
      <c r="T2300">
        <v>970.39472274215495</v>
      </c>
      <c r="U2300">
        <v>966.09531781913699</v>
      </c>
      <c r="V2300">
        <v>963.86314375338202</v>
      </c>
      <c r="W2300">
        <v>954.94550861860603</v>
      </c>
      <c r="X2300">
        <v>941.14449819600895</v>
      </c>
      <c r="Y2300">
        <v>921.712069147394</v>
      </c>
      <c r="Z2300">
        <v>894.18230998667002</v>
      </c>
      <c r="AA2300">
        <v>865.14699463955503</v>
      </c>
      <c r="AB2300">
        <v>827.04775507503905</v>
      </c>
      <c r="AC2300">
        <v>805.024215592274</v>
      </c>
      <c r="AD2300">
        <v>792.24566366618296</v>
      </c>
      <c r="AE2300">
        <v>785.11222893140496</v>
      </c>
      <c r="AF2300">
        <v>780.55321558886897</v>
      </c>
      <c r="AG2300">
        <v>778.56650185191097</v>
      </c>
      <c r="AH2300">
        <v>818.97725799942702</v>
      </c>
      <c r="AI2300">
        <v>874.397021545043</v>
      </c>
      <c r="AJ2300">
        <v>940.98701767988098</v>
      </c>
      <c r="AK2300">
        <v>1009.39409568717</v>
      </c>
    </row>
    <row r="2301" spans="1:38" x14ac:dyDescent="0.3">
      <c r="A2301" s="86" t="str">
        <f t="shared" si="35"/>
        <v>SDGbaseTra_RurAS_UacombiFACINCbase</v>
      </c>
      <c r="B2301" s="2" t="s">
        <v>222</v>
      </c>
      <c r="C2301" s="4" t="s">
        <v>234</v>
      </c>
      <c r="D2301" s="7" t="s">
        <v>230</v>
      </c>
      <c r="E2301" t="s">
        <v>220</v>
      </c>
      <c r="F2301">
        <v>108.72526139301399</v>
      </c>
      <c r="G2301">
        <v>98.912757252560596</v>
      </c>
      <c r="H2301">
        <v>102.88966486092301</v>
      </c>
      <c r="I2301">
        <v>106.047344675617</v>
      </c>
      <c r="J2301">
        <v>108.59599874874201</v>
      </c>
      <c r="K2301">
        <v>111.201254496372</v>
      </c>
      <c r="L2301">
        <v>114.035959199804</v>
      </c>
      <c r="M2301">
        <v>117.098391724731</v>
      </c>
      <c r="N2301">
        <v>120.820413361324</v>
      </c>
      <c r="O2301">
        <v>125.704897416496</v>
      </c>
      <c r="P2301">
        <v>130.36561827314301</v>
      </c>
      <c r="Q2301">
        <v>134.997268993539</v>
      </c>
      <c r="R2301">
        <v>139.98444747084599</v>
      </c>
      <c r="S2301">
        <v>145.530195196047</v>
      </c>
      <c r="T2301">
        <v>151.452339020132</v>
      </c>
      <c r="U2301">
        <v>158.346758118514</v>
      </c>
      <c r="V2301">
        <v>165.521200442218</v>
      </c>
      <c r="W2301">
        <v>173.23845729841</v>
      </c>
      <c r="X2301">
        <v>182.54244905186599</v>
      </c>
      <c r="Y2301">
        <v>190.32708678339301</v>
      </c>
      <c r="Z2301">
        <v>200.355983056018</v>
      </c>
      <c r="AA2301">
        <v>210.76123704730799</v>
      </c>
      <c r="AB2301">
        <v>222.79045765515599</v>
      </c>
      <c r="AC2301">
        <v>233.116394789916</v>
      </c>
      <c r="AD2301">
        <v>242.45895809210899</v>
      </c>
      <c r="AE2301">
        <v>251.45634639824101</v>
      </c>
      <c r="AF2301">
        <v>260.23853618224399</v>
      </c>
      <c r="AG2301">
        <v>266.60304998147302</v>
      </c>
      <c r="AH2301">
        <v>266.80160915956901</v>
      </c>
      <c r="AI2301">
        <v>262.08097366989102</v>
      </c>
      <c r="AJ2301">
        <v>254.797680572209</v>
      </c>
      <c r="AK2301">
        <v>248.98564833944999</v>
      </c>
    </row>
    <row r="2302" spans="1:38" s="44" customFormat="1" x14ac:dyDescent="0.3">
      <c r="A2302" s="86" t="str">
        <f t="shared" si="35"/>
        <v>SDGbaseTra_RurAS_UacombiTRNSFRbase</v>
      </c>
      <c r="B2302" s="42" t="s">
        <v>222</v>
      </c>
      <c r="C2302" s="43" t="s">
        <v>234</v>
      </c>
      <c r="D2302" s="79" t="s">
        <v>231</v>
      </c>
      <c r="E2302" s="44" t="s">
        <v>220</v>
      </c>
      <c r="F2302" s="44">
        <v>-48.3117601953644</v>
      </c>
      <c r="G2302" s="44">
        <v>-49.494571140456799</v>
      </c>
      <c r="H2302" s="44">
        <v>-50.165935760424802</v>
      </c>
      <c r="I2302" s="44">
        <v>-49.948264125012201</v>
      </c>
      <c r="J2302" s="44">
        <v>-49.902258411022302</v>
      </c>
      <c r="K2302" s="44">
        <v>-50.011764880391397</v>
      </c>
      <c r="L2302" s="44">
        <v>-50.173164479813401</v>
      </c>
      <c r="M2302" s="44">
        <v>-50.477416794577401</v>
      </c>
      <c r="N2302" s="44">
        <v>-50.7652073536552</v>
      </c>
      <c r="O2302" s="44">
        <v>-52.554548125552998</v>
      </c>
      <c r="P2302" s="44">
        <v>-53.041712584328302</v>
      </c>
      <c r="Q2302" s="44">
        <v>-53.196652316626398</v>
      </c>
      <c r="R2302" s="44">
        <v>-53.2774151687656</v>
      </c>
      <c r="S2302" s="44">
        <v>-53.447307694642603</v>
      </c>
      <c r="T2302" s="44">
        <v>-53.646476087553999</v>
      </c>
      <c r="U2302" s="44">
        <v>-53.856443062754401</v>
      </c>
      <c r="V2302" s="44">
        <v>-53.9454777275608</v>
      </c>
      <c r="W2302" s="44">
        <v>-54.129638573047899</v>
      </c>
      <c r="X2302" s="44">
        <v>-54.555338316910699</v>
      </c>
      <c r="Y2302" s="44">
        <v>-54.558096010912998</v>
      </c>
      <c r="Z2302" s="44">
        <v>-54.618207706519499</v>
      </c>
      <c r="AA2302" s="44">
        <v>-54.811271640681397</v>
      </c>
      <c r="AB2302" s="44">
        <v>-55.235583761128701</v>
      </c>
      <c r="AC2302" s="44">
        <v>-55.484030312406198</v>
      </c>
      <c r="AD2302" s="44">
        <v>-55.648626486503098</v>
      </c>
      <c r="AE2302" s="44">
        <v>-55.7516107575997</v>
      </c>
      <c r="AF2302" s="44">
        <v>-55.839230663407001</v>
      </c>
      <c r="AG2302" s="44">
        <v>-55.906633038380797</v>
      </c>
      <c r="AH2302" s="44">
        <v>-55.726558473787001</v>
      </c>
      <c r="AI2302" s="44">
        <v>-55.244833704415001</v>
      </c>
      <c r="AJ2302" s="44">
        <v>-54.854146930564802</v>
      </c>
      <c r="AK2302" s="44">
        <v>-54.408024512953702</v>
      </c>
    </row>
    <row r="2303" spans="1:38" s="34" customFormat="1" x14ac:dyDescent="0.3">
      <c r="A2303" s="86" t="str">
        <f t="shared" si="35"/>
        <v>SDGbaseTra_RurAS_CUGPalmaRatiototal</v>
      </c>
      <c r="B2303" s="32" t="s">
        <v>222</v>
      </c>
      <c r="C2303" s="33" t="s">
        <v>235</v>
      </c>
      <c r="D2303" s="81" t="s">
        <v>0</v>
      </c>
      <c r="E2303" s="34" t="s">
        <v>1</v>
      </c>
      <c r="F2303" s="34">
        <v>3.69</v>
      </c>
      <c r="G2303" s="34">
        <v>3.5</v>
      </c>
      <c r="H2303" s="34">
        <v>3.68</v>
      </c>
      <c r="I2303" s="34">
        <v>3.6</v>
      </c>
      <c r="J2303" s="34">
        <v>3.57</v>
      </c>
      <c r="K2303" s="34">
        <v>3.56</v>
      </c>
      <c r="L2303" s="34">
        <v>3.55</v>
      </c>
      <c r="M2303" s="34">
        <v>3.53</v>
      </c>
      <c r="N2303" s="34">
        <v>3.51</v>
      </c>
      <c r="O2303" s="34">
        <v>3.5</v>
      </c>
      <c r="P2303" s="34">
        <v>3.48</v>
      </c>
      <c r="Q2303" s="34">
        <v>3.46</v>
      </c>
      <c r="R2303" s="34">
        <v>3.51</v>
      </c>
      <c r="S2303" s="34">
        <v>3.51</v>
      </c>
      <c r="T2303" s="34">
        <v>3.5</v>
      </c>
      <c r="U2303" s="34">
        <v>3.5</v>
      </c>
      <c r="V2303" s="34">
        <v>3.49</v>
      </c>
      <c r="W2303" s="34">
        <v>3.49</v>
      </c>
      <c r="X2303" s="34">
        <v>3.48</v>
      </c>
      <c r="Y2303" s="34">
        <v>3.47</v>
      </c>
      <c r="Z2303" s="34">
        <v>3.46</v>
      </c>
      <c r="AA2303" s="34">
        <v>3.45</v>
      </c>
      <c r="AB2303" s="34">
        <v>3.45</v>
      </c>
      <c r="AC2303" s="34">
        <v>3.43</v>
      </c>
      <c r="AD2303" s="34">
        <v>3.42</v>
      </c>
      <c r="AE2303" s="34">
        <v>3.41</v>
      </c>
      <c r="AF2303" s="34">
        <v>3.4</v>
      </c>
      <c r="AG2303" s="34">
        <v>3.38</v>
      </c>
      <c r="AH2303" s="34">
        <v>3.3</v>
      </c>
      <c r="AI2303" s="34">
        <v>3.27</v>
      </c>
      <c r="AJ2303" s="34">
        <v>3.24</v>
      </c>
      <c r="AK2303" s="34">
        <v>3.21</v>
      </c>
    </row>
    <row r="2304" spans="1:38" s="34" customFormat="1" x14ac:dyDescent="0.3">
      <c r="A2304" s="86" t="str">
        <f t="shared" si="35"/>
        <v>SDGbaseTra_RurAS_CUG20-20Ratiototal</v>
      </c>
      <c r="B2304" s="32" t="s">
        <v>222</v>
      </c>
      <c r="C2304" s="33" t="s">
        <v>235</v>
      </c>
      <c r="D2304" s="81" t="s">
        <v>2</v>
      </c>
      <c r="E2304" s="34" t="s">
        <v>1</v>
      </c>
      <c r="F2304" s="34">
        <v>13.17</v>
      </c>
      <c r="G2304" s="34">
        <v>12.49</v>
      </c>
      <c r="H2304" s="34">
        <v>13.15</v>
      </c>
      <c r="I2304" s="34">
        <v>12.86</v>
      </c>
      <c r="J2304" s="34">
        <v>12.75</v>
      </c>
      <c r="K2304" s="34">
        <v>12.7</v>
      </c>
      <c r="L2304" s="34">
        <v>12.65</v>
      </c>
      <c r="M2304" s="34">
        <v>12.58</v>
      </c>
      <c r="N2304" s="34">
        <v>12.53</v>
      </c>
      <c r="O2304" s="34">
        <v>12.46</v>
      </c>
      <c r="P2304" s="34">
        <v>12.41</v>
      </c>
      <c r="Q2304" s="34">
        <v>12.34</v>
      </c>
      <c r="R2304" s="34">
        <v>12.53</v>
      </c>
      <c r="S2304" s="34">
        <v>12.5</v>
      </c>
      <c r="T2304" s="34">
        <v>12.47</v>
      </c>
      <c r="U2304" s="34">
        <v>12.49</v>
      </c>
      <c r="V2304" s="34">
        <v>12.45</v>
      </c>
      <c r="W2304" s="34">
        <v>12.43</v>
      </c>
      <c r="X2304" s="34">
        <v>12.4</v>
      </c>
      <c r="Y2304" s="34">
        <v>12.34</v>
      </c>
      <c r="Z2304" s="34">
        <v>12.32</v>
      </c>
      <c r="AA2304" s="34">
        <v>12.27</v>
      </c>
      <c r="AB2304" s="34">
        <v>12.25</v>
      </c>
      <c r="AC2304" s="34">
        <v>12.18</v>
      </c>
      <c r="AD2304" s="34">
        <v>12.14</v>
      </c>
      <c r="AE2304" s="34">
        <v>12.1</v>
      </c>
      <c r="AF2304" s="34">
        <v>12.06</v>
      </c>
      <c r="AG2304" s="34">
        <v>11.98</v>
      </c>
      <c r="AH2304" s="34">
        <v>11.69</v>
      </c>
      <c r="AI2304" s="34">
        <v>11.57</v>
      </c>
      <c r="AJ2304" s="34">
        <v>11.47</v>
      </c>
      <c r="AK2304" s="34">
        <v>11.35</v>
      </c>
    </row>
    <row r="2305" spans="1:37" x14ac:dyDescent="0.3">
      <c r="A2305" s="86" t="str">
        <f t="shared" si="35"/>
        <v>SDGbaseTra_RurAS_CUGC_GVAaawhe</v>
      </c>
      <c r="B2305" s="2" t="s">
        <v>222</v>
      </c>
      <c r="C2305" s="4" t="s">
        <v>235</v>
      </c>
      <c r="D2305" s="7" t="s">
        <v>3</v>
      </c>
      <c r="E2305" t="s">
        <v>4</v>
      </c>
      <c r="F2305">
        <v>2.66</v>
      </c>
      <c r="G2305">
        <v>2.4900000000000002</v>
      </c>
      <c r="H2305">
        <v>2.58</v>
      </c>
      <c r="I2305">
        <v>2.6</v>
      </c>
      <c r="J2305">
        <v>2.64</v>
      </c>
      <c r="K2305">
        <v>2.66</v>
      </c>
      <c r="L2305">
        <v>2.68</v>
      </c>
      <c r="M2305">
        <v>2.67</v>
      </c>
      <c r="N2305">
        <v>2.67</v>
      </c>
      <c r="O2305">
        <v>2.81</v>
      </c>
      <c r="P2305">
        <v>2.83</v>
      </c>
      <c r="Q2305">
        <v>2.81</v>
      </c>
      <c r="R2305">
        <v>2.92</v>
      </c>
      <c r="S2305">
        <v>2.98</v>
      </c>
      <c r="T2305">
        <v>3.03</v>
      </c>
      <c r="U2305">
        <v>3.11</v>
      </c>
      <c r="V2305">
        <v>3.19</v>
      </c>
      <c r="W2305">
        <v>3.24</v>
      </c>
      <c r="X2305">
        <v>3.3</v>
      </c>
      <c r="Y2305">
        <v>3.36</v>
      </c>
      <c r="Z2305">
        <v>3.43</v>
      </c>
      <c r="AA2305">
        <v>3.49</v>
      </c>
      <c r="AB2305">
        <v>3.6</v>
      </c>
      <c r="AC2305">
        <v>3.68</v>
      </c>
      <c r="AD2305">
        <v>3.73</v>
      </c>
      <c r="AE2305">
        <v>3.81</v>
      </c>
      <c r="AF2305">
        <v>3.88</v>
      </c>
      <c r="AG2305">
        <v>3.93</v>
      </c>
      <c r="AH2305">
        <v>3.87</v>
      </c>
      <c r="AI2305">
        <v>3.81</v>
      </c>
      <c r="AJ2305">
        <v>3.77</v>
      </c>
      <c r="AK2305">
        <v>3.73</v>
      </c>
    </row>
    <row r="2306" spans="1:37" x14ac:dyDescent="0.3">
      <c r="A2306" s="86" t="str">
        <f t="shared" ref="A2306:A2369" si="36">_xlfn.CONCAT(C2306,D2306,E2306)</f>
        <v>SDGbaseTra_RurAS_CUGC_GVAaamai</v>
      </c>
      <c r="B2306" s="2" t="s">
        <v>222</v>
      </c>
      <c r="C2306" s="4" t="s">
        <v>235</v>
      </c>
      <c r="D2306" s="7" t="s">
        <v>3</v>
      </c>
      <c r="E2306" t="s">
        <v>5</v>
      </c>
      <c r="F2306">
        <v>11.93</v>
      </c>
      <c r="G2306">
        <v>11.29</v>
      </c>
      <c r="H2306">
        <v>11.89</v>
      </c>
      <c r="I2306">
        <v>11.92</v>
      </c>
      <c r="J2306">
        <v>12.08</v>
      </c>
      <c r="K2306">
        <v>12.13</v>
      </c>
      <c r="L2306">
        <v>12.2</v>
      </c>
      <c r="M2306">
        <v>12.16</v>
      </c>
      <c r="N2306">
        <v>12.19</v>
      </c>
      <c r="O2306">
        <v>13.14</v>
      </c>
      <c r="P2306">
        <v>13.22</v>
      </c>
      <c r="Q2306">
        <v>13.12</v>
      </c>
      <c r="R2306">
        <v>13.75</v>
      </c>
      <c r="S2306">
        <v>14.08</v>
      </c>
      <c r="T2306">
        <v>14.33</v>
      </c>
      <c r="U2306">
        <v>14.75</v>
      </c>
      <c r="V2306">
        <v>15.02</v>
      </c>
      <c r="W2306">
        <v>15.27</v>
      </c>
      <c r="X2306">
        <v>15.55</v>
      </c>
      <c r="Y2306">
        <v>15.74</v>
      </c>
      <c r="Z2306">
        <v>15.96</v>
      </c>
      <c r="AA2306">
        <v>16.260000000000002</v>
      </c>
      <c r="AB2306">
        <v>16.829999999999998</v>
      </c>
      <c r="AC2306">
        <v>17.2</v>
      </c>
      <c r="AD2306">
        <v>17.41</v>
      </c>
      <c r="AE2306">
        <v>17.7</v>
      </c>
      <c r="AF2306">
        <v>18.02</v>
      </c>
      <c r="AG2306">
        <v>18</v>
      </c>
      <c r="AH2306">
        <v>17.34</v>
      </c>
      <c r="AI2306">
        <v>16.670000000000002</v>
      </c>
      <c r="AJ2306">
        <v>16.23</v>
      </c>
      <c r="AK2306">
        <v>15.76</v>
      </c>
    </row>
    <row r="2307" spans="1:37" x14ac:dyDescent="0.3">
      <c r="A2307" s="86" t="str">
        <f t="shared" si="36"/>
        <v>SDGbaseTra_RurAS_CUGC_GVAaaoce</v>
      </c>
      <c r="B2307" s="2" t="s">
        <v>222</v>
      </c>
      <c r="C2307" s="4" t="s">
        <v>235</v>
      </c>
      <c r="D2307" s="7" t="s">
        <v>3</v>
      </c>
      <c r="E2307" t="s">
        <v>6</v>
      </c>
      <c r="F2307">
        <v>0.82</v>
      </c>
      <c r="G2307">
        <v>0.76</v>
      </c>
      <c r="H2307">
        <v>0.8</v>
      </c>
      <c r="I2307">
        <v>0.81</v>
      </c>
      <c r="J2307">
        <v>0.82</v>
      </c>
      <c r="K2307">
        <v>0.83</v>
      </c>
      <c r="L2307">
        <v>0.83</v>
      </c>
      <c r="M2307">
        <v>0.83</v>
      </c>
      <c r="N2307">
        <v>0.83</v>
      </c>
      <c r="O2307">
        <v>0.89</v>
      </c>
      <c r="P2307">
        <v>0.9</v>
      </c>
      <c r="Q2307">
        <v>0.9</v>
      </c>
      <c r="R2307">
        <v>0.95</v>
      </c>
      <c r="S2307">
        <v>0.98</v>
      </c>
      <c r="T2307">
        <v>1</v>
      </c>
      <c r="U2307">
        <v>1.04</v>
      </c>
      <c r="V2307">
        <v>1.07</v>
      </c>
      <c r="W2307">
        <v>1.1000000000000001</v>
      </c>
      <c r="X2307">
        <v>1.1299999999999999</v>
      </c>
      <c r="Y2307">
        <v>1.1599999999999999</v>
      </c>
      <c r="Z2307">
        <v>1.19</v>
      </c>
      <c r="AA2307">
        <v>1.22</v>
      </c>
      <c r="AB2307">
        <v>1.28</v>
      </c>
      <c r="AC2307">
        <v>1.32</v>
      </c>
      <c r="AD2307">
        <v>1.34</v>
      </c>
      <c r="AE2307">
        <v>1.38</v>
      </c>
      <c r="AF2307">
        <v>1.41</v>
      </c>
      <c r="AG2307">
        <v>1.43</v>
      </c>
      <c r="AH2307">
        <v>1.4</v>
      </c>
      <c r="AI2307">
        <v>1.36</v>
      </c>
      <c r="AJ2307">
        <v>1.34</v>
      </c>
      <c r="AK2307">
        <v>1.31</v>
      </c>
    </row>
    <row r="2308" spans="1:37" x14ac:dyDescent="0.3">
      <c r="A2308" s="86" t="str">
        <f t="shared" si="36"/>
        <v>SDGbaseTra_RurAS_CUGC_GVAaaveg</v>
      </c>
      <c r="B2308" s="2" t="s">
        <v>222</v>
      </c>
      <c r="C2308" s="4" t="s">
        <v>235</v>
      </c>
      <c r="D2308" s="7" t="s">
        <v>3</v>
      </c>
      <c r="E2308" t="s">
        <v>7</v>
      </c>
      <c r="F2308">
        <v>6.73</v>
      </c>
      <c r="G2308">
        <v>6.44</v>
      </c>
      <c r="H2308">
        <v>6.5</v>
      </c>
      <c r="I2308">
        <v>6.49</v>
      </c>
      <c r="J2308">
        <v>6.52</v>
      </c>
      <c r="K2308">
        <v>6.53</v>
      </c>
      <c r="L2308">
        <v>6.56</v>
      </c>
      <c r="M2308">
        <v>6.56</v>
      </c>
      <c r="N2308">
        <v>6.6</v>
      </c>
      <c r="O2308">
        <v>6.71</v>
      </c>
      <c r="P2308">
        <v>6.75</v>
      </c>
      <c r="Q2308">
        <v>6.76</v>
      </c>
      <c r="R2308">
        <v>7</v>
      </c>
      <c r="S2308">
        <v>7.13</v>
      </c>
      <c r="T2308">
        <v>7.24</v>
      </c>
      <c r="U2308">
        <v>7.43</v>
      </c>
      <c r="V2308">
        <v>7.6</v>
      </c>
      <c r="W2308">
        <v>7.71</v>
      </c>
      <c r="X2308">
        <v>7.82</v>
      </c>
      <c r="Y2308">
        <v>7.94</v>
      </c>
      <c r="Z2308">
        <v>8.07</v>
      </c>
      <c r="AA2308">
        <v>8.1999999999999993</v>
      </c>
      <c r="AB2308">
        <v>8.35</v>
      </c>
      <c r="AC2308">
        <v>8.48</v>
      </c>
      <c r="AD2308">
        <v>8.59</v>
      </c>
      <c r="AE2308">
        <v>8.75</v>
      </c>
      <c r="AF2308">
        <v>8.92</v>
      </c>
      <c r="AG2308">
        <v>9.0399999999999991</v>
      </c>
      <c r="AH2308">
        <v>8.8699999999999992</v>
      </c>
      <c r="AI2308">
        <v>8.7200000000000006</v>
      </c>
      <c r="AJ2308">
        <v>8.66</v>
      </c>
      <c r="AK2308">
        <v>8.59</v>
      </c>
    </row>
    <row r="2309" spans="1:37" x14ac:dyDescent="0.3">
      <c r="A2309" s="86" t="str">
        <f t="shared" si="36"/>
        <v>SDGbaseTra_RurAS_CUGC_GVAaaofr</v>
      </c>
      <c r="B2309" s="2" t="s">
        <v>222</v>
      </c>
      <c r="C2309" s="4" t="s">
        <v>235</v>
      </c>
      <c r="D2309" s="7" t="s">
        <v>3</v>
      </c>
      <c r="E2309" t="s">
        <v>8</v>
      </c>
      <c r="F2309">
        <v>13</v>
      </c>
      <c r="G2309">
        <v>12.64</v>
      </c>
      <c r="H2309">
        <v>13.02</v>
      </c>
      <c r="I2309">
        <v>12.9</v>
      </c>
      <c r="J2309">
        <v>12.94</v>
      </c>
      <c r="K2309">
        <v>12.99</v>
      </c>
      <c r="L2309">
        <v>13.07</v>
      </c>
      <c r="M2309">
        <v>13.12</v>
      </c>
      <c r="N2309">
        <v>13.22</v>
      </c>
      <c r="O2309">
        <v>14.15</v>
      </c>
      <c r="P2309">
        <v>14.32</v>
      </c>
      <c r="Q2309">
        <v>14.3</v>
      </c>
      <c r="R2309">
        <v>14.76</v>
      </c>
      <c r="S2309">
        <v>15.11</v>
      </c>
      <c r="T2309">
        <v>15.44</v>
      </c>
      <c r="U2309">
        <v>15.94</v>
      </c>
      <c r="V2309">
        <v>16.420000000000002</v>
      </c>
      <c r="W2309">
        <v>16.8</v>
      </c>
      <c r="X2309">
        <v>17.149999999999999</v>
      </c>
      <c r="Y2309">
        <v>17.5</v>
      </c>
      <c r="Z2309">
        <v>17.84</v>
      </c>
      <c r="AA2309">
        <v>18.23</v>
      </c>
      <c r="AB2309">
        <v>18.829999999999998</v>
      </c>
      <c r="AC2309">
        <v>19.3</v>
      </c>
      <c r="AD2309">
        <v>19.68</v>
      </c>
      <c r="AE2309">
        <v>20.100000000000001</v>
      </c>
      <c r="AF2309">
        <v>20.54</v>
      </c>
      <c r="AG2309">
        <v>20.84</v>
      </c>
      <c r="AH2309">
        <v>20.51</v>
      </c>
      <c r="AI2309">
        <v>20.010000000000002</v>
      </c>
      <c r="AJ2309">
        <v>19.7</v>
      </c>
      <c r="AK2309">
        <v>19.39</v>
      </c>
    </row>
    <row r="2310" spans="1:37" x14ac:dyDescent="0.3">
      <c r="A2310" s="86" t="str">
        <f t="shared" si="36"/>
        <v>SDGbaseTra_RurAS_CUGC_GVAaagra</v>
      </c>
      <c r="B2310" s="2" t="s">
        <v>222</v>
      </c>
      <c r="C2310" s="4" t="s">
        <v>235</v>
      </c>
      <c r="D2310" s="7" t="s">
        <v>3</v>
      </c>
      <c r="E2310" t="s">
        <v>9</v>
      </c>
      <c r="F2310">
        <v>6.2</v>
      </c>
      <c r="G2310">
        <v>6.16</v>
      </c>
      <c r="H2310">
        <v>6.43</v>
      </c>
      <c r="I2310">
        <v>6.28</v>
      </c>
      <c r="J2310">
        <v>6.24</v>
      </c>
      <c r="K2310">
        <v>6.22</v>
      </c>
      <c r="L2310">
        <v>6.24</v>
      </c>
      <c r="M2310">
        <v>6.27</v>
      </c>
      <c r="N2310">
        <v>6.33</v>
      </c>
      <c r="O2310">
        <v>6.86</v>
      </c>
      <c r="P2310">
        <v>7</v>
      </c>
      <c r="Q2310">
        <v>7.01</v>
      </c>
      <c r="R2310">
        <v>7.31</v>
      </c>
      <c r="S2310">
        <v>7.58</v>
      </c>
      <c r="T2310">
        <v>7.87</v>
      </c>
      <c r="U2310">
        <v>8.24</v>
      </c>
      <c r="V2310">
        <v>8.6</v>
      </c>
      <c r="W2310">
        <v>8.9499999999999993</v>
      </c>
      <c r="X2310">
        <v>9.33</v>
      </c>
      <c r="Y2310">
        <v>9.66</v>
      </c>
      <c r="Z2310">
        <v>9.9600000000000009</v>
      </c>
      <c r="AA2310">
        <v>10.28</v>
      </c>
      <c r="AB2310">
        <v>10.79</v>
      </c>
      <c r="AC2310">
        <v>11.19</v>
      </c>
      <c r="AD2310">
        <v>11.51</v>
      </c>
      <c r="AE2310">
        <v>11.81</v>
      </c>
      <c r="AF2310">
        <v>12.12</v>
      </c>
      <c r="AG2310">
        <v>12.34</v>
      </c>
      <c r="AH2310">
        <v>12.19</v>
      </c>
      <c r="AI2310">
        <v>11.88</v>
      </c>
      <c r="AJ2310">
        <v>11.63</v>
      </c>
      <c r="AK2310">
        <v>11.38</v>
      </c>
    </row>
    <row r="2311" spans="1:37" x14ac:dyDescent="0.3">
      <c r="A2311" s="86" t="str">
        <f t="shared" si="36"/>
        <v>SDGbaseTra_RurAS_CUGC_GVAaaoil</v>
      </c>
      <c r="B2311" s="2" t="s">
        <v>222</v>
      </c>
      <c r="C2311" s="4" t="s">
        <v>235</v>
      </c>
      <c r="D2311" s="7" t="s">
        <v>3</v>
      </c>
      <c r="E2311" t="s">
        <v>10</v>
      </c>
      <c r="F2311">
        <v>5.45</v>
      </c>
      <c r="G2311">
        <v>4.93</v>
      </c>
      <c r="H2311">
        <v>5.15</v>
      </c>
      <c r="I2311">
        <v>5.22</v>
      </c>
      <c r="J2311">
        <v>5.34</v>
      </c>
      <c r="K2311">
        <v>5.38</v>
      </c>
      <c r="L2311">
        <v>5.42</v>
      </c>
      <c r="M2311">
        <v>5.4</v>
      </c>
      <c r="N2311">
        <v>5.41</v>
      </c>
      <c r="O2311">
        <v>5.59</v>
      </c>
      <c r="P2311">
        <v>5.62</v>
      </c>
      <c r="Q2311">
        <v>5.62</v>
      </c>
      <c r="R2311">
        <v>5.97</v>
      </c>
      <c r="S2311">
        <v>6.15</v>
      </c>
      <c r="T2311">
        <v>6.32</v>
      </c>
      <c r="U2311">
        <v>6.58</v>
      </c>
      <c r="V2311">
        <v>6.81</v>
      </c>
      <c r="W2311">
        <v>6.99</v>
      </c>
      <c r="X2311">
        <v>7.18</v>
      </c>
      <c r="Y2311">
        <v>7.38</v>
      </c>
      <c r="Z2311">
        <v>7.6</v>
      </c>
      <c r="AA2311">
        <v>7.81</v>
      </c>
      <c r="AB2311">
        <v>8.09</v>
      </c>
      <c r="AC2311">
        <v>8.32</v>
      </c>
      <c r="AD2311">
        <v>8.5</v>
      </c>
      <c r="AE2311">
        <v>8.7200000000000006</v>
      </c>
      <c r="AF2311">
        <v>8.9700000000000006</v>
      </c>
      <c r="AG2311">
        <v>9.19</v>
      </c>
      <c r="AH2311">
        <v>9.02</v>
      </c>
      <c r="AI2311">
        <v>8.89</v>
      </c>
      <c r="AJ2311">
        <v>8.83</v>
      </c>
      <c r="AK2311">
        <v>8.73</v>
      </c>
    </row>
    <row r="2312" spans="1:37" x14ac:dyDescent="0.3">
      <c r="A2312" s="86" t="str">
        <f t="shared" si="36"/>
        <v>SDGbaseTra_RurAS_CUGC_GVAaatub</v>
      </c>
      <c r="B2312" s="2" t="s">
        <v>222</v>
      </c>
      <c r="C2312" s="4" t="s">
        <v>235</v>
      </c>
      <c r="D2312" s="7" t="s">
        <v>3</v>
      </c>
      <c r="E2312" t="s">
        <v>11</v>
      </c>
      <c r="F2312">
        <v>2.95</v>
      </c>
      <c r="G2312">
        <v>2.77</v>
      </c>
      <c r="H2312">
        <v>2.8</v>
      </c>
      <c r="I2312">
        <v>2.81</v>
      </c>
      <c r="J2312">
        <v>2.83</v>
      </c>
      <c r="K2312">
        <v>2.83</v>
      </c>
      <c r="L2312">
        <v>2.85</v>
      </c>
      <c r="M2312">
        <v>2.86</v>
      </c>
      <c r="N2312">
        <v>2.88</v>
      </c>
      <c r="O2312">
        <v>2.94</v>
      </c>
      <c r="P2312">
        <v>2.96</v>
      </c>
      <c r="Q2312">
        <v>2.97</v>
      </c>
      <c r="R2312">
        <v>3.08</v>
      </c>
      <c r="S2312">
        <v>3.14</v>
      </c>
      <c r="T2312">
        <v>3.19</v>
      </c>
      <c r="U2312">
        <v>3.28</v>
      </c>
      <c r="V2312">
        <v>3.35</v>
      </c>
      <c r="W2312">
        <v>3.4</v>
      </c>
      <c r="X2312">
        <v>3.45</v>
      </c>
      <c r="Y2312">
        <v>3.51</v>
      </c>
      <c r="Z2312">
        <v>3.57</v>
      </c>
      <c r="AA2312">
        <v>3.63</v>
      </c>
      <c r="AB2312">
        <v>3.7</v>
      </c>
      <c r="AC2312">
        <v>3.76</v>
      </c>
      <c r="AD2312">
        <v>3.81</v>
      </c>
      <c r="AE2312">
        <v>3.89</v>
      </c>
      <c r="AF2312">
        <v>3.97</v>
      </c>
      <c r="AG2312">
        <v>4</v>
      </c>
      <c r="AH2312">
        <v>3.9</v>
      </c>
      <c r="AI2312">
        <v>3.81</v>
      </c>
      <c r="AJ2312">
        <v>3.77</v>
      </c>
      <c r="AK2312">
        <v>3.72</v>
      </c>
    </row>
    <row r="2313" spans="1:37" x14ac:dyDescent="0.3">
      <c r="A2313" s="86" t="str">
        <f t="shared" si="36"/>
        <v>SDGbaseTra_RurAS_CUGC_GVAaapul</v>
      </c>
      <c r="B2313" s="2" t="s">
        <v>222</v>
      </c>
      <c r="C2313" s="4" t="s">
        <v>235</v>
      </c>
      <c r="D2313" s="7" t="s">
        <v>3</v>
      </c>
      <c r="E2313" t="s">
        <v>12</v>
      </c>
      <c r="F2313">
        <v>0.52</v>
      </c>
      <c r="G2313">
        <v>0.49</v>
      </c>
      <c r="H2313">
        <v>0.5</v>
      </c>
      <c r="I2313">
        <v>0.51</v>
      </c>
      <c r="J2313">
        <v>0.51</v>
      </c>
      <c r="K2313">
        <v>0.52</v>
      </c>
      <c r="L2313">
        <v>0.52</v>
      </c>
      <c r="M2313">
        <v>0.52</v>
      </c>
      <c r="N2313">
        <v>0.52</v>
      </c>
      <c r="O2313">
        <v>0.53</v>
      </c>
      <c r="P2313">
        <v>0.53</v>
      </c>
      <c r="Q2313">
        <v>0.53</v>
      </c>
      <c r="R2313">
        <v>0.55000000000000004</v>
      </c>
      <c r="S2313">
        <v>0.56000000000000005</v>
      </c>
      <c r="T2313">
        <v>0.56000000000000005</v>
      </c>
      <c r="U2313">
        <v>0.57999999999999996</v>
      </c>
      <c r="V2313">
        <v>0.59</v>
      </c>
      <c r="W2313">
        <v>0.59</v>
      </c>
      <c r="X2313">
        <v>0.6</v>
      </c>
      <c r="Y2313">
        <v>0.61</v>
      </c>
      <c r="Z2313">
        <v>0.62</v>
      </c>
      <c r="AA2313">
        <v>0.63</v>
      </c>
      <c r="AB2313">
        <v>0.64</v>
      </c>
      <c r="AC2313">
        <v>0.65</v>
      </c>
      <c r="AD2313">
        <v>0.66</v>
      </c>
      <c r="AE2313">
        <v>0.67</v>
      </c>
      <c r="AF2313">
        <v>0.69</v>
      </c>
      <c r="AG2313">
        <v>0.7</v>
      </c>
      <c r="AH2313">
        <v>0.7</v>
      </c>
      <c r="AI2313">
        <v>0.69</v>
      </c>
      <c r="AJ2313">
        <v>0.7</v>
      </c>
      <c r="AK2313">
        <v>0.7</v>
      </c>
    </row>
    <row r="2314" spans="1:37" x14ac:dyDescent="0.3">
      <c r="A2314" s="86" t="str">
        <f t="shared" si="36"/>
        <v>SDGbaseTra_RurAS_CUGC_GVAaasug</v>
      </c>
      <c r="B2314" s="2" t="s">
        <v>222</v>
      </c>
      <c r="C2314" s="4" t="s">
        <v>235</v>
      </c>
      <c r="D2314" s="7" t="s">
        <v>3</v>
      </c>
      <c r="E2314" t="s">
        <v>13</v>
      </c>
      <c r="F2314">
        <v>3.82</v>
      </c>
      <c r="G2314">
        <v>3.66</v>
      </c>
      <c r="H2314">
        <v>3.7</v>
      </c>
      <c r="I2314">
        <v>3.71</v>
      </c>
      <c r="J2314">
        <v>3.74</v>
      </c>
      <c r="K2314">
        <v>3.74</v>
      </c>
      <c r="L2314">
        <v>3.75</v>
      </c>
      <c r="M2314">
        <v>3.74</v>
      </c>
      <c r="N2314">
        <v>3.74</v>
      </c>
      <c r="O2314">
        <v>3.9</v>
      </c>
      <c r="P2314">
        <v>3.9</v>
      </c>
      <c r="Q2314">
        <v>3.86</v>
      </c>
      <c r="R2314">
        <v>3.96</v>
      </c>
      <c r="S2314">
        <v>4.01</v>
      </c>
      <c r="T2314">
        <v>4.04</v>
      </c>
      <c r="U2314">
        <v>4.1399999999999997</v>
      </c>
      <c r="V2314">
        <v>4.21</v>
      </c>
      <c r="W2314">
        <v>4.2699999999999996</v>
      </c>
      <c r="X2314">
        <v>4.34</v>
      </c>
      <c r="Y2314">
        <v>4.4000000000000004</v>
      </c>
      <c r="Z2314">
        <v>4.47</v>
      </c>
      <c r="AA2314">
        <v>4.53</v>
      </c>
      <c r="AB2314">
        <v>4.62</v>
      </c>
      <c r="AC2314">
        <v>4.67</v>
      </c>
      <c r="AD2314">
        <v>4.7</v>
      </c>
      <c r="AE2314">
        <v>4.75</v>
      </c>
      <c r="AF2314">
        <v>4.8099999999999996</v>
      </c>
      <c r="AG2314">
        <v>4.8899999999999997</v>
      </c>
      <c r="AH2314">
        <v>4.84</v>
      </c>
      <c r="AI2314">
        <v>4.78</v>
      </c>
      <c r="AJ2314">
        <v>4.7699999999999996</v>
      </c>
      <c r="AK2314">
        <v>4.75</v>
      </c>
    </row>
    <row r="2315" spans="1:37" x14ac:dyDescent="0.3">
      <c r="A2315" s="86" t="str">
        <f t="shared" si="36"/>
        <v>SDGbaseTra_RurAS_CUGC_GVAaaoth</v>
      </c>
      <c r="B2315" s="2" t="s">
        <v>222</v>
      </c>
      <c r="C2315" s="4" t="s">
        <v>235</v>
      </c>
      <c r="D2315" s="7" t="s">
        <v>3</v>
      </c>
      <c r="E2315" t="s">
        <v>14</v>
      </c>
      <c r="F2315">
        <v>7.29</v>
      </c>
      <c r="G2315">
        <v>6.77</v>
      </c>
      <c r="H2315">
        <v>7.14</v>
      </c>
      <c r="I2315">
        <v>7.05</v>
      </c>
      <c r="J2315">
        <v>7.05</v>
      </c>
      <c r="K2315">
        <v>7.05</v>
      </c>
      <c r="L2315">
        <v>7.08</v>
      </c>
      <c r="M2315">
        <v>7.13</v>
      </c>
      <c r="N2315">
        <v>7.2</v>
      </c>
      <c r="O2315">
        <v>7.8</v>
      </c>
      <c r="P2315">
        <v>7.95</v>
      </c>
      <c r="Q2315">
        <v>7.98</v>
      </c>
      <c r="R2315">
        <v>8.3800000000000008</v>
      </c>
      <c r="S2315">
        <v>8.74</v>
      </c>
      <c r="T2315">
        <v>9.1300000000000008</v>
      </c>
      <c r="U2315">
        <v>9.64</v>
      </c>
      <c r="V2315">
        <v>10.14</v>
      </c>
      <c r="W2315">
        <v>10.68</v>
      </c>
      <c r="X2315">
        <v>11.31</v>
      </c>
      <c r="Y2315">
        <v>11.89</v>
      </c>
      <c r="Z2315">
        <v>12.46</v>
      </c>
      <c r="AA2315">
        <v>13.08</v>
      </c>
      <c r="AB2315">
        <v>13.81</v>
      </c>
      <c r="AC2315">
        <v>14.42</v>
      </c>
      <c r="AD2315">
        <v>14.97</v>
      </c>
      <c r="AE2315">
        <v>15.54</v>
      </c>
      <c r="AF2315">
        <v>16.149999999999999</v>
      </c>
      <c r="AG2315">
        <v>16.75</v>
      </c>
      <c r="AH2315">
        <v>16.52</v>
      </c>
      <c r="AI2315">
        <v>16.07</v>
      </c>
      <c r="AJ2315">
        <v>15.66</v>
      </c>
      <c r="AK2315">
        <v>15.22</v>
      </c>
    </row>
    <row r="2316" spans="1:37" x14ac:dyDescent="0.3">
      <c r="A2316" s="86" t="str">
        <f t="shared" si="36"/>
        <v>SDGbaseTra_RurAS_CUGC_GVAalani</v>
      </c>
      <c r="B2316" s="2" t="s">
        <v>222</v>
      </c>
      <c r="C2316" s="4" t="s">
        <v>235</v>
      </c>
      <c r="D2316" s="7" t="s">
        <v>3</v>
      </c>
      <c r="E2316" t="s">
        <v>15</v>
      </c>
      <c r="F2316">
        <v>27.55</v>
      </c>
      <c r="G2316">
        <v>21.82</v>
      </c>
      <c r="H2316">
        <v>24.19</v>
      </c>
      <c r="I2316">
        <v>24.53</v>
      </c>
      <c r="J2316">
        <v>25.32</v>
      </c>
      <c r="K2316">
        <v>25.59</v>
      </c>
      <c r="L2316">
        <v>25.7</v>
      </c>
      <c r="M2316">
        <v>25.91</v>
      </c>
      <c r="N2316">
        <v>26.3</v>
      </c>
      <c r="O2316">
        <v>28.82</v>
      </c>
      <c r="P2316">
        <v>28.8</v>
      </c>
      <c r="Q2316">
        <v>28.77</v>
      </c>
      <c r="R2316">
        <v>30.12</v>
      </c>
      <c r="S2316">
        <v>30.94</v>
      </c>
      <c r="T2316">
        <v>31.88</v>
      </c>
      <c r="U2316">
        <v>33.31</v>
      </c>
      <c r="V2316">
        <v>34.700000000000003</v>
      </c>
      <c r="W2316">
        <v>36.08</v>
      </c>
      <c r="X2316">
        <v>37.729999999999997</v>
      </c>
      <c r="Y2316">
        <v>39.18</v>
      </c>
      <c r="Z2316">
        <v>40.68</v>
      </c>
      <c r="AA2316">
        <v>42.06</v>
      </c>
      <c r="AB2316">
        <v>44.38</v>
      </c>
      <c r="AC2316">
        <v>45.96</v>
      </c>
      <c r="AD2316">
        <v>47.06</v>
      </c>
      <c r="AE2316">
        <v>48.41</v>
      </c>
      <c r="AF2316">
        <v>49.96</v>
      </c>
      <c r="AG2316">
        <v>51.25</v>
      </c>
      <c r="AH2316">
        <v>52.71</v>
      </c>
      <c r="AI2316">
        <v>52.95</v>
      </c>
      <c r="AJ2316">
        <v>52.76</v>
      </c>
      <c r="AK2316">
        <v>52.34</v>
      </c>
    </row>
    <row r="2317" spans="1:37" x14ac:dyDescent="0.3">
      <c r="A2317" s="86" t="str">
        <f t="shared" si="36"/>
        <v>SDGbaseTra_RurAS_CUGC_GVAafore</v>
      </c>
      <c r="B2317" s="2" t="s">
        <v>222</v>
      </c>
      <c r="C2317" s="4" t="s">
        <v>235</v>
      </c>
      <c r="D2317" s="7" t="s">
        <v>3</v>
      </c>
      <c r="E2317" t="s">
        <v>16</v>
      </c>
      <c r="F2317">
        <v>6.49</v>
      </c>
      <c r="G2317">
        <v>5.89</v>
      </c>
      <c r="H2317">
        <v>6.05</v>
      </c>
      <c r="I2317">
        <v>6.14</v>
      </c>
      <c r="J2317">
        <v>6.17</v>
      </c>
      <c r="K2317">
        <v>6.22</v>
      </c>
      <c r="L2317">
        <v>6.28</v>
      </c>
      <c r="M2317">
        <v>6.3</v>
      </c>
      <c r="N2317">
        <v>6.35</v>
      </c>
      <c r="O2317">
        <v>6.54</v>
      </c>
      <c r="P2317">
        <v>6.6</v>
      </c>
      <c r="Q2317">
        <v>6.66</v>
      </c>
      <c r="R2317">
        <v>6.9</v>
      </c>
      <c r="S2317">
        <v>7.06</v>
      </c>
      <c r="T2317">
        <v>7.08</v>
      </c>
      <c r="U2317">
        <v>7.24</v>
      </c>
      <c r="V2317">
        <v>7.38</v>
      </c>
      <c r="W2317">
        <v>7.61</v>
      </c>
      <c r="X2317">
        <v>7.85</v>
      </c>
      <c r="Y2317">
        <v>8.1</v>
      </c>
      <c r="Z2317">
        <v>8.3699999999999992</v>
      </c>
      <c r="AA2317">
        <v>8.6300000000000008</v>
      </c>
      <c r="AB2317">
        <v>8.82</v>
      </c>
      <c r="AC2317">
        <v>8.98</v>
      </c>
      <c r="AD2317">
        <v>9.15</v>
      </c>
      <c r="AE2317">
        <v>9.36</v>
      </c>
      <c r="AF2317">
        <v>9.5500000000000007</v>
      </c>
      <c r="AG2317">
        <v>9.7100000000000009</v>
      </c>
      <c r="AH2317">
        <v>9.5299999999999994</v>
      </c>
      <c r="AI2317">
        <v>9.36</v>
      </c>
      <c r="AJ2317">
        <v>9.2899999999999991</v>
      </c>
      <c r="AK2317">
        <v>9.2100000000000009</v>
      </c>
    </row>
    <row r="2318" spans="1:37" x14ac:dyDescent="0.3">
      <c r="A2318" s="86" t="str">
        <f t="shared" si="36"/>
        <v>SDGbaseTra_RurAS_CUGC_GVAafish</v>
      </c>
      <c r="B2318" s="2" t="s">
        <v>222</v>
      </c>
      <c r="C2318" s="4" t="s">
        <v>235</v>
      </c>
      <c r="D2318" s="7" t="s">
        <v>3</v>
      </c>
      <c r="E2318" t="s">
        <v>17</v>
      </c>
      <c r="F2318">
        <v>7.37</v>
      </c>
      <c r="G2318">
        <v>6.89</v>
      </c>
      <c r="H2318">
        <v>7.22</v>
      </c>
      <c r="I2318">
        <v>7.1</v>
      </c>
      <c r="J2318">
        <v>7.1</v>
      </c>
      <c r="K2318">
        <v>7.11</v>
      </c>
      <c r="L2318">
        <v>7.14</v>
      </c>
      <c r="M2318">
        <v>7.19</v>
      </c>
      <c r="N2318">
        <v>7.27</v>
      </c>
      <c r="O2318">
        <v>7.84</v>
      </c>
      <c r="P2318">
        <v>7.98</v>
      </c>
      <c r="Q2318">
        <v>8.02</v>
      </c>
      <c r="R2318">
        <v>8.4</v>
      </c>
      <c r="S2318">
        <v>8.6999999999999993</v>
      </c>
      <c r="T2318">
        <v>9.02</v>
      </c>
      <c r="U2318">
        <v>9.43</v>
      </c>
      <c r="V2318">
        <v>9.8000000000000007</v>
      </c>
      <c r="W2318">
        <v>10.220000000000001</v>
      </c>
      <c r="X2318">
        <v>10.69</v>
      </c>
      <c r="Y2318">
        <v>11.11</v>
      </c>
      <c r="Z2318">
        <v>11.53</v>
      </c>
      <c r="AA2318">
        <v>11.99</v>
      </c>
      <c r="AB2318">
        <v>12.64</v>
      </c>
      <c r="AC2318">
        <v>13.18</v>
      </c>
      <c r="AD2318">
        <v>13.61</v>
      </c>
      <c r="AE2318">
        <v>14.06</v>
      </c>
      <c r="AF2318">
        <v>14.52</v>
      </c>
      <c r="AG2318">
        <v>14.97</v>
      </c>
      <c r="AH2318">
        <v>15.09</v>
      </c>
      <c r="AI2318">
        <v>15</v>
      </c>
      <c r="AJ2318">
        <v>14.91</v>
      </c>
      <c r="AK2318">
        <v>14.79</v>
      </c>
    </row>
    <row r="2319" spans="1:37" x14ac:dyDescent="0.3">
      <c r="A2319" s="86" t="str">
        <f t="shared" si="36"/>
        <v>SDGbaseTra_RurAS_CUGC_GVAacoal</v>
      </c>
      <c r="B2319" s="2" t="s">
        <v>222</v>
      </c>
      <c r="C2319" s="4" t="s">
        <v>235</v>
      </c>
      <c r="D2319" s="7" t="s">
        <v>3</v>
      </c>
      <c r="E2319" t="s">
        <v>18</v>
      </c>
      <c r="F2319">
        <v>112.99</v>
      </c>
      <c r="G2319">
        <v>113.01</v>
      </c>
      <c r="H2319">
        <v>113.09</v>
      </c>
      <c r="I2319">
        <v>109.47</v>
      </c>
      <c r="J2319">
        <v>105.75</v>
      </c>
      <c r="K2319">
        <v>103.25</v>
      </c>
      <c r="L2319">
        <v>100.68</v>
      </c>
      <c r="M2319">
        <v>99.28</v>
      </c>
      <c r="N2319">
        <v>98.02</v>
      </c>
      <c r="O2319">
        <v>101.41</v>
      </c>
      <c r="P2319">
        <v>99.45</v>
      </c>
      <c r="Q2319">
        <v>94.87</v>
      </c>
      <c r="R2319">
        <v>91.8</v>
      </c>
      <c r="S2319">
        <v>92.46</v>
      </c>
      <c r="T2319">
        <v>92.58</v>
      </c>
      <c r="U2319">
        <v>93.21</v>
      </c>
      <c r="V2319">
        <v>92.38</v>
      </c>
      <c r="W2319">
        <v>93.03</v>
      </c>
      <c r="X2319">
        <v>91.5</v>
      </c>
      <c r="Y2319">
        <v>90.37</v>
      </c>
      <c r="Z2319">
        <v>89.02</v>
      </c>
      <c r="AA2319">
        <v>87.92</v>
      </c>
      <c r="AB2319">
        <v>84.58</v>
      </c>
      <c r="AC2319">
        <v>80.77</v>
      </c>
      <c r="AD2319">
        <v>76.7</v>
      </c>
      <c r="AE2319">
        <v>72.510000000000005</v>
      </c>
      <c r="AF2319">
        <v>68.31</v>
      </c>
      <c r="AG2319">
        <v>59.77</v>
      </c>
      <c r="AH2319">
        <v>50.8</v>
      </c>
      <c r="AI2319">
        <v>41.43</v>
      </c>
      <c r="AJ2319">
        <v>32.299999999999997</v>
      </c>
      <c r="AK2319">
        <v>22.91</v>
      </c>
    </row>
    <row r="2320" spans="1:37" x14ac:dyDescent="0.3">
      <c r="A2320" s="86" t="str">
        <f t="shared" si="36"/>
        <v>SDGbaseTra_RurAS_CUGC_GVAagold</v>
      </c>
      <c r="B2320" s="2" t="s">
        <v>222</v>
      </c>
      <c r="C2320" s="4" t="s">
        <v>235</v>
      </c>
      <c r="D2320" s="7" t="s">
        <v>3</v>
      </c>
      <c r="E2320" t="s">
        <v>19</v>
      </c>
      <c r="F2320">
        <v>61.14</v>
      </c>
      <c r="G2320">
        <v>59.99</v>
      </c>
      <c r="H2320">
        <v>61.37</v>
      </c>
      <c r="I2320">
        <v>60.44</v>
      </c>
      <c r="J2320">
        <v>59.77</v>
      </c>
      <c r="K2320">
        <v>59.32</v>
      </c>
      <c r="L2320">
        <v>59.21</v>
      </c>
      <c r="M2320">
        <v>59.81</v>
      </c>
      <c r="N2320">
        <v>60.53</v>
      </c>
      <c r="O2320">
        <v>65.069999999999993</v>
      </c>
      <c r="P2320">
        <v>66.42</v>
      </c>
      <c r="Q2320">
        <v>66.67</v>
      </c>
      <c r="R2320">
        <v>67.260000000000005</v>
      </c>
      <c r="S2320">
        <v>68.44</v>
      </c>
      <c r="T2320">
        <v>69.569999999999993</v>
      </c>
      <c r="U2320">
        <v>70.97</v>
      </c>
      <c r="V2320">
        <v>72.14</v>
      </c>
      <c r="W2320">
        <v>73.430000000000007</v>
      </c>
      <c r="X2320">
        <v>75.099999999999994</v>
      </c>
      <c r="Y2320">
        <v>76.08</v>
      </c>
      <c r="Z2320">
        <v>76.760000000000005</v>
      </c>
      <c r="AA2320">
        <v>77.790000000000006</v>
      </c>
      <c r="AB2320">
        <v>79.459999999999994</v>
      </c>
      <c r="AC2320">
        <v>80.42</v>
      </c>
      <c r="AD2320">
        <v>81.010000000000005</v>
      </c>
      <c r="AE2320">
        <v>81.44</v>
      </c>
      <c r="AF2320">
        <v>81.88</v>
      </c>
      <c r="AG2320">
        <v>79.69</v>
      </c>
      <c r="AH2320">
        <v>76.400000000000006</v>
      </c>
      <c r="AI2320">
        <v>71.48</v>
      </c>
      <c r="AJ2320">
        <v>66.819999999999993</v>
      </c>
      <c r="AK2320">
        <v>61.85</v>
      </c>
    </row>
    <row r="2321" spans="1:37" x14ac:dyDescent="0.3">
      <c r="A2321" s="86" t="str">
        <f t="shared" si="36"/>
        <v>SDGbaseTra_RurAS_CUGC_GVAangas</v>
      </c>
      <c r="B2321" s="2" t="s">
        <v>222</v>
      </c>
      <c r="C2321" s="4" t="s">
        <v>235</v>
      </c>
      <c r="D2321" s="7" t="s">
        <v>3</v>
      </c>
      <c r="E2321" t="s">
        <v>20</v>
      </c>
      <c r="F2321">
        <v>0.94</v>
      </c>
      <c r="G2321">
        <v>0.84</v>
      </c>
      <c r="H2321">
        <v>0.82</v>
      </c>
      <c r="I2321">
        <v>0.76</v>
      </c>
      <c r="J2321">
        <v>0.71</v>
      </c>
      <c r="K2321">
        <v>0.67</v>
      </c>
      <c r="L2321">
        <v>0.63</v>
      </c>
      <c r="M2321">
        <v>0.61</v>
      </c>
      <c r="N2321">
        <v>0.57999999999999996</v>
      </c>
      <c r="O2321">
        <v>0.62</v>
      </c>
      <c r="P2321">
        <v>0.6</v>
      </c>
      <c r="Q2321">
        <v>0.56999999999999995</v>
      </c>
      <c r="R2321">
        <v>0.54</v>
      </c>
      <c r="S2321">
        <v>0.52</v>
      </c>
      <c r="T2321">
        <v>0.5</v>
      </c>
      <c r="U2321">
        <v>0.48</v>
      </c>
      <c r="V2321">
        <v>0.46</v>
      </c>
      <c r="W2321">
        <v>0.44</v>
      </c>
      <c r="X2321">
        <v>0.42</v>
      </c>
      <c r="Y2321">
        <v>0.41</v>
      </c>
      <c r="Z2321">
        <v>0.39</v>
      </c>
      <c r="AA2321">
        <v>0.37</v>
      </c>
      <c r="AB2321">
        <v>0.36</v>
      </c>
      <c r="AC2321">
        <v>0.35</v>
      </c>
      <c r="AD2321">
        <v>0.33</v>
      </c>
      <c r="AE2321">
        <v>0.32</v>
      </c>
      <c r="AF2321">
        <v>0.3</v>
      </c>
      <c r="AG2321">
        <v>0.28999999999999998</v>
      </c>
      <c r="AH2321">
        <v>0.28000000000000003</v>
      </c>
      <c r="AI2321">
        <v>0.26</v>
      </c>
      <c r="AJ2321">
        <v>0.24</v>
      </c>
      <c r="AK2321">
        <v>0.23</v>
      </c>
    </row>
    <row r="2322" spans="1:37" x14ac:dyDescent="0.3">
      <c r="A2322" s="86" t="str">
        <f t="shared" si="36"/>
        <v>SDGbaseTra_RurAS_CUGC_GVAapgm</v>
      </c>
      <c r="B2322" s="2" t="s">
        <v>222</v>
      </c>
      <c r="C2322" s="4" t="s">
        <v>235</v>
      </c>
      <c r="D2322" s="7" t="s">
        <v>3</v>
      </c>
      <c r="E2322" t="s">
        <v>21</v>
      </c>
      <c r="F2322">
        <v>97.82</v>
      </c>
      <c r="G2322">
        <v>50.8</v>
      </c>
      <c r="H2322">
        <v>64.22</v>
      </c>
      <c r="I2322">
        <v>81.62</v>
      </c>
      <c r="J2322">
        <v>95.42</v>
      </c>
      <c r="K2322">
        <v>104.15</v>
      </c>
      <c r="L2322">
        <v>108.57</v>
      </c>
      <c r="M2322">
        <v>100.26</v>
      </c>
      <c r="N2322">
        <v>97.94</v>
      </c>
      <c r="O2322">
        <v>96.51</v>
      </c>
      <c r="P2322">
        <v>96.82</v>
      </c>
      <c r="Q2322">
        <v>97.53</v>
      </c>
      <c r="R2322">
        <v>97.7</v>
      </c>
      <c r="S2322">
        <v>99.59</v>
      </c>
      <c r="T2322">
        <v>101.22</v>
      </c>
      <c r="U2322">
        <v>102.68</v>
      </c>
      <c r="V2322">
        <v>105.47</v>
      </c>
      <c r="W2322">
        <v>107.61</v>
      </c>
      <c r="X2322">
        <v>109.37</v>
      </c>
      <c r="Y2322">
        <v>111.83</v>
      </c>
      <c r="Z2322">
        <v>114.14</v>
      </c>
      <c r="AA2322">
        <v>116.45</v>
      </c>
      <c r="AB2322">
        <v>193.67</v>
      </c>
      <c r="AC2322">
        <v>245.49</v>
      </c>
      <c r="AD2322">
        <v>273.3</v>
      </c>
      <c r="AE2322">
        <v>296.89999999999998</v>
      </c>
      <c r="AF2322">
        <v>319.45999999999998</v>
      </c>
      <c r="AG2322">
        <v>343.35</v>
      </c>
      <c r="AH2322">
        <v>424.97</v>
      </c>
      <c r="AI2322">
        <v>496.13</v>
      </c>
      <c r="AJ2322">
        <v>537.09</v>
      </c>
      <c r="AK2322">
        <v>571.11</v>
      </c>
    </row>
    <row r="2323" spans="1:37" x14ac:dyDescent="0.3">
      <c r="A2323" s="86" t="str">
        <f t="shared" si="36"/>
        <v>SDGbaseTra_RurAS_CUGC_GVAamore</v>
      </c>
      <c r="B2323" s="2" t="s">
        <v>222</v>
      </c>
      <c r="C2323" s="4" t="s">
        <v>235</v>
      </c>
      <c r="D2323" s="7" t="s">
        <v>3</v>
      </c>
      <c r="E2323" t="s">
        <v>22</v>
      </c>
      <c r="F2323">
        <v>78.23</v>
      </c>
      <c r="G2323">
        <v>77.17</v>
      </c>
      <c r="H2323">
        <v>81.28</v>
      </c>
      <c r="I2323">
        <v>81.180000000000007</v>
      </c>
      <c r="J2323">
        <v>81.25</v>
      </c>
      <c r="K2323">
        <v>81.38</v>
      </c>
      <c r="L2323">
        <v>81.92</v>
      </c>
      <c r="M2323">
        <v>83.33</v>
      </c>
      <c r="N2323">
        <v>84.83</v>
      </c>
      <c r="O2323">
        <v>92.64</v>
      </c>
      <c r="P2323">
        <v>95.76</v>
      </c>
      <c r="Q2323">
        <v>97.21</v>
      </c>
      <c r="R2323">
        <v>99.76</v>
      </c>
      <c r="S2323">
        <v>102.98</v>
      </c>
      <c r="T2323">
        <v>106.39</v>
      </c>
      <c r="U2323">
        <v>110.5</v>
      </c>
      <c r="V2323">
        <v>114.25</v>
      </c>
      <c r="W2323">
        <v>118.05</v>
      </c>
      <c r="X2323">
        <v>122.53</v>
      </c>
      <c r="Y2323">
        <v>126</v>
      </c>
      <c r="Z2323">
        <v>128.91</v>
      </c>
      <c r="AA2323">
        <v>132.27000000000001</v>
      </c>
      <c r="AB2323">
        <v>136.51</v>
      </c>
      <c r="AC2323">
        <v>139.54</v>
      </c>
      <c r="AD2323">
        <v>142.11000000000001</v>
      </c>
      <c r="AE2323">
        <v>144.47</v>
      </c>
      <c r="AF2323">
        <v>146.91</v>
      </c>
      <c r="AG2323">
        <v>148.09</v>
      </c>
      <c r="AH2323">
        <v>144.96</v>
      </c>
      <c r="AI2323">
        <v>138.72</v>
      </c>
      <c r="AJ2323">
        <v>133.52000000000001</v>
      </c>
      <c r="AK2323">
        <v>127.5</v>
      </c>
    </row>
    <row r="2324" spans="1:37" x14ac:dyDescent="0.3">
      <c r="A2324" s="86" t="str">
        <f t="shared" si="36"/>
        <v>SDGbaseTra_RurAS_CUGC_GVAamine</v>
      </c>
      <c r="B2324" s="2" t="s">
        <v>222</v>
      </c>
      <c r="C2324" s="4" t="s">
        <v>235</v>
      </c>
      <c r="D2324" s="7" t="s">
        <v>3</v>
      </c>
      <c r="E2324" t="s">
        <v>23</v>
      </c>
      <c r="F2324">
        <v>57.01</v>
      </c>
      <c r="G2324">
        <v>54.85</v>
      </c>
      <c r="H2324">
        <v>57.13</v>
      </c>
      <c r="I2324">
        <v>58.33</v>
      </c>
      <c r="J2324">
        <v>58.71</v>
      </c>
      <c r="K2324">
        <v>59.13</v>
      </c>
      <c r="L2324">
        <v>59.92</v>
      </c>
      <c r="M2324">
        <v>61.25</v>
      </c>
      <c r="N2324">
        <v>62.58</v>
      </c>
      <c r="O2324">
        <v>65.709999999999994</v>
      </c>
      <c r="P2324">
        <v>67.03</v>
      </c>
      <c r="Q2324">
        <v>68.03</v>
      </c>
      <c r="R2324">
        <v>68.88</v>
      </c>
      <c r="S2324">
        <v>70.900000000000006</v>
      </c>
      <c r="T2324">
        <v>73.23</v>
      </c>
      <c r="U2324">
        <v>76.400000000000006</v>
      </c>
      <c r="V2324">
        <v>79.59</v>
      </c>
      <c r="W2324">
        <v>82.32</v>
      </c>
      <c r="X2324">
        <v>86.13</v>
      </c>
      <c r="Y2324">
        <v>89.73</v>
      </c>
      <c r="Z2324">
        <v>93.17</v>
      </c>
      <c r="AA2324">
        <v>96.41</v>
      </c>
      <c r="AB2324">
        <v>99.14</v>
      </c>
      <c r="AC2324">
        <v>101.21</v>
      </c>
      <c r="AD2324">
        <v>103.35</v>
      </c>
      <c r="AE2324">
        <v>105.81</v>
      </c>
      <c r="AF2324">
        <v>108.63</v>
      </c>
      <c r="AG2324">
        <v>112.02</v>
      </c>
      <c r="AH2324">
        <v>111.72</v>
      </c>
      <c r="AI2324">
        <v>109.69</v>
      </c>
      <c r="AJ2324">
        <v>108.64</v>
      </c>
      <c r="AK2324">
        <v>107.44</v>
      </c>
    </row>
    <row r="2325" spans="1:37" x14ac:dyDescent="0.3">
      <c r="A2325" s="86" t="str">
        <f t="shared" si="36"/>
        <v>SDGbaseTra_RurAS_CUGC_GVAameat</v>
      </c>
      <c r="B2325" s="2" t="s">
        <v>222</v>
      </c>
      <c r="C2325" s="4" t="s">
        <v>235</v>
      </c>
      <c r="D2325" s="7" t="s">
        <v>3</v>
      </c>
      <c r="E2325" t="s">
        <v>24</v>
      </c>
      <c r="F2325">
        <v>14.3</v>
      </c>
      <c r="G2325">
        <v>13.72</v>
      </c>
      <c r="H2325">
        <v>13.64</v>
      </c>
      <c r="I2325">
        <v>13.48</v>
      </c>
      <c r="J2325">
        <v>13.61</v>
      </c>
      <c r="K2325">
        <v>13.68</v>
      </c>
      <c r="L2325">
        <v>13.77</v>
      </c>
      <c r="M2325">
        <v>13.85</v>
      </c>
      <c r="N2325">
        <v>14.01</v>
      </c>
      <c r="O2325">
        <v>14.37</v>
      </c>
      <c r="P2325">
        <v>14.81</v>
      </c>
      <c r="Q2325">
        <v>14.99</v>
      </c>
      <c r="R2325">
        <v>15.74</v>
      </c>
      <c r="S2325">
        <v>16.239999999999998</v>
      </c>
      <c r="T2325">
        <v>16.690000000000001</v>
      </c>
      <c r="U2325">
        <v>17.399999999999999</v>
      </c>
      <c r="V2325">
        <v>18.07</v>
      </c>
      <c r="W2325">
        <v>18.64</v>
      </c>
      <c r="X2325">
        <v>19.28</v>
      </c>
      <c r="Y2325">
        <v>19.899999999999999</v>
      </c>
      <c r="Z2325">
        <v>20.49</v>
      </c>
      <c r="AA2325">
        <v>20.97</v>
      </c>
      <c r="AB2325">
        <v>21.58</v>
      </c>
      <c r="AC2325">
        <v>22.2</v>
      </c>
      <c r="AD2325">
        <v>22.72</v>
      </c>
      <c r="AE2325">
        <v>23.25</v>
      </c>
      <c r="AF2325">
        <v>23.82</v>
      </c>
      <c r="AG2325">
        <v>24.38</v>
      </c>
      <c r="AH2325">
        <v>24.19</v>
      </c>
      <c r="AI2325">
        <v>24.17</v>
      </c>
      <c r="AJ2325">
        <v>24.27</v>
      </c>
      <c r="AK2325">
        <v>24.3</v>
      </c>
    </row>
    <row r="2326" spans="1:37" x14ac:dyDescent="0.3">
      <c r="A2326" s="86" t="str">
        <f t="shared" si="36"/>
        <v>SDGbaseTra_RurAS_CUGC_GVAapfis</v>
      </c>
      <c r="B2326" s="2" t="s">
        <v>222</v>
      </c>
      <c r="C2326" s="4" t="s">
        <v>235</v>
      </c>
      <c r="D2326" s="7" t="s">
        <v>3</v>
      </c>
      <c r="E2326" t="s">
        <v>25</v>
      </c>
      <c r="F2326">
        <v>6.32</v>
      </c>
      <c r="G2326">
        <v>6.21</v>
      </c>
      <c r="H2326">
        <v>6.4</v>
      </c>
      <c r="I2326">
        <v>6.25</v>
      </c>
      <c r="J2326">
        <v>6.22</v>
      </c>
      <c r="K2326">
        <v>6.19</v>
      </c>
      <c r="L2326">
        <v>6.2</v>
      </c>
      <c r="M2326">
        <v>6.22</v>
      </c>
      <c r="N2326">
        <v>6.26</v>
      </c>
      <c r="O2326">
        <v>6.58</v>
      </c>
      <c r="P2326">
        <v>6.71</v>
      </c>
      <c r="Q2326">
        <v>6.75</v>
      </c>
      <c r="R2326">
        <v>7.11</v>
      </c>
      <c r="S2326">
        <v>7.37</v>
      </c>
      <c r="T2326">
        <v>7.62</v>
      </c>
      <c r="U2326">
        <v>7.97</v>
      </c>
      <c r="V2326">
        <v>8.2799999999999994</v>
      </c>
      <c r="W2326">
        <v>8.59</v>
      </c>
      <c r="X2326">
        <v>8.94</v>
      </c>
      <c r="Y2326">
        <v>9.25</v>
      </c>
      <c r="Z2326">
        <v>9.5399999999999991</v>
      </c>
      <c r="AA2326">
        <v>9.83</v>
      </c>
      <c r="AB2326">
        <v>10.24</v>
      </c>
      <c r="AC2326">
        <v>10.58</v>
      </c>
      <c r="AD2326">
        <v>10.88</v>
      </c>
      <c r="AE2326">
        <v>11.19</v>
      </c>
      <c r="AF2326">
        <v>11.49</v>
      </c>
      <c r="AG2326">
        <v>11.77</v>
      </c>
      <c r="AH2326">
        <v>11.61</v>
      </c>
      <c r="AI2326">
        <v>11.41</v>
      </c>
      <c r="AJ2326">
        <v>11.27</v>
      </c>
      <c r="AK2326">
        <v>11.12</v>
      </c>
    </row>
    <row r="2327" spans="1:37" x14ac:dyDescent="0.3">
      <c r="A2327" s="86" t="str">
        <f t="shared" si="36"/>
        <v>SDGbaseTra_RurAS_CUGC_GVAavege</v>
      </c>
      <c r="B2327" s="2" t="s">
        <v>222</v>
      </c>
      <c r="C2327" s="4" t="s">
        <v>235</v>
      </c>
      <c r="D2327" s="7" t="s">
        <v>3</v>
      </c>
      <c r="E2327" t="s">
        <v>26</v>
      </c>
      <c r="F2327">
        <v>10.97</v>
      </c>
      <c r="G2327">
        <v>10.39</v>
      </c>
      <c r="H2327">
        <v>10.86</v>
      </c>
      <c r="I2327">
        <v>10.66</v>
      </c>
      <c r="J2327">
        <v>10.68</v>
      </c>
      <c r="K2327">
        <v>10.68</v>
      </c>
      <c r="L2327">
        <v>10.71</v>
      </c>
      <c r="M2327">
        <v>10.75</v>
      </c>
      <c r="N2327">
        <v>10.86</v>
      </c>
      <c r="O2327">
        <v>11.59</v>
      </c>
      <c r="P2327">
        <v>11.78</v>
      </c>
      <c r="Q2327">
        <v>11.83</v>
      </c>
      <c r="R2327">
        <v>12.47</v>
      </c>
      <c r="S2327">
        <v>12.91</v>
      </c>
      <c r="T2327">
        <v>13.36</v>
      </c>
      <c r="U2327">
        <v>13.99</v>
      </c>
      <c r="V2327">
        <v>14.55</v>
      </c>
      <c r="W2327">
        <v>15.14</v>
      </c>
      <c r="X2327">
        <v>15.79</v>
      </c>
      <c r="Y2327">
        <v>16.350000000000001</v>
      </c>
      <c r="Z2327">
        <v>16.88</v>
      </c>
      <c r="AA2327">
        <v>17.41</v>
      </c>
      <c r="AB2327">
        <v>18.239999999999998</v>
      </c>
      <c r="AC2327">
        <v>18.899999999999999</v>
      </c>
      <c r="AD2327">
        <v>19.399999999999999</v>
      </c>
      <c r="AE2327">
        <v>19.91</v>
      </c>
      <c r="AF2327">
        <v>20.46</v>
      </c>
      <c r="AG2327">
        <v>20.92</v>
      </c>
      <c r="AH2327">
        <v>20.85</v>
      </c>
      <c r="AI2327">
        <v>20.55</v>
      </c>
      <c r="AJ2327">
        <v>20.28</v>
      </c>
      <c r="AK2327">
        <v>19.97</v>
      </c>
    </row>
    <row r="2328" spans="1:37" x14ac:dyDescent="0.3">
      <c r="A2328" s="86" t="str">
        <f t="shared" si="36"/>
        <v>SDGbaseTra_RurAS_CUGC_GVAafats</v>
      </c>
      <c r="B2328" s="2" t="s">
        <v>222</v>
      </c>
      <c r="C2328" s="4" t="s">
        <v>235</v>
      </c>
      <c r="D2328" s="7" t="s">
        <v>3</v>
      </c>
      <c r="E2328" t="s">
        <v>27</v>
      </c>
      <c r="F2328">
        <v>3.48</v>
      </c>
      <c r="G2328">
        <v>3.45</v>
      </c>
      <c r="H2328">
        <v>3.57</v>
      </c>
      <c r="I2328">
        <v>3.46</v>
      </c>
      <c r="J2328">
        <v>3.48</v>
      </c>
      <c r="K2328">
        <v>3.47</v>
      </c>
      <c r="L2328">
        <v>3.47</v>
      </c>
      <c r="M2328">
        <v>3.48</v>
      </c>
      <c r="N2328">
        <v>3.5</v>
      </c>
      <c r="O2328">
        <v>4.04</v>
      </c>
      <c r="P2328">
        <v>4.08</v>
      </c>
      <c r="Q2328">
        <v>4.0199999999999996</v>
      </c>
      <c r="R2328">
        <v>4.1399999999999997</v>
      </c>
      <c r="S2328">
        <v>4.22</v>
      </c>
      <c r="T2328">
        <v>4.33</v>
      </c>
      <c r="U2328">
        <v>4.47</v>
      </c>
      <c r="V2328">
        <v>4.5599999999999996</v>
      </c>
      <c r="W2328">
        <v>4.68</v>
      </c>
      <c r="X2328">
        <v>4.8499999999999996</v>
      </c>
      <c r="Y2328">
        <v>4.9800000000000004</v>
      </c>
      <c r="Z2328">
        <v>5.0999999999999996</v>
      </c>
      <c r="AA2328">
        <v>5.24</v>
      </c>
      <c r="AB2328">
        <v>5.56</v>
      </c>
      <c r="AC2328">
        <v>5.72</v>
      </c>
      <c r="AD2328">
        <v>5.8</v>
      </c>
      <c r="AE2328">
        <v>5.86</v>
      </c>
      <c r="AF2328">
        <v>5.92</v>
      </c>
      <c r="AG2328">
        <v>6</v>
      </c>
      <c r="AH2328">
        <v>6.03</v>
      </c>
      <c r="AI2328">
        <v>5.94</v>
      </c>
      <c r="AJ2328">
        <v>5.86</v>
      </c>
      <c r="AK2328">
        <v>5.77</v>
      </c>
    </row>
    <row r="2329" spans="1:37" x14ac:dyDescent="0.3">
      <c r="A2329" s="86" t="str">
        <f t="shared" si="36"/>
        <v>SDGbaseTra_RurAS_CUGC_GVAadair</v>
      </c>
      <c r="B2329" s="2" t="s">
        <v>222</v>
      </c>
      <c r="C2329" s="4" t="s">
        <v>235</v>
      </c>
      <c r="D2329" s="7" t="s">
        <v>3</v>
      </c>
      <c r="E2329" t="s">
        <v>28</v>
      </c>
      <c r="F2329">
        <v>10.56</v>
      </c>
      <c r="G2329">
        <v>10.19</v>
      </c>
      <c r="H2329">
        <v>10.37</v>
      </c>
      <c r="I2329">
        <v>10.14</v>
      </c>
      <c r="J2329">
        <v>10.18</v>
      </c>
      <c r="K2329">
        <v>10.19</v>
      </c>
      <c r="L2329">
        <v>10.24</v>
      </c>
      <c r="M2329">
        <v>10.29</v>
      </c>
      <c r="N2329">
        <v>10.4</v>
      </c>
      <c r="O2329">
        <v>10.93</v>
      </c>
      <c r="P2329">
        <v>11.09</v>
      </c>
      <c r="Q2329">
        <v>11.14</v>
      </c>
      <c r="R2329">
        <v>11.76</v>
      </c>
      <c r="S2329">
        <v>12.16</v>
      </c>
      <c r="T2329">
        <v>12.54</v>
      </c>
      <c r="U2329">
        <v>13.09</v>
      </c>
      <c r="V2329">
        <v>13.6</v>
      </c>
      <c r="W2329">
        <v>14.08</v>
      </c>
      <c r="X2329">
        <v>14.65</v>
      </c>
      <c r="Y2329">
        <v>15.17</v>
      </c>
      <c r="Z2329">
        <v>15.68</v>
      </c>
      <c r="AA2329">
        <v>16.14</v>
      </c>
      <c r="AB2329">
        <v>16.79</v>
      </c>
      <c r="AC2329">
        <v>17.3</v>
      </c>
      <c r="AD2329">
        <v>17.72</v>
      </c>
      <c r="AE2329">
        <v>18.149999999999999</v>
      </c>
      <c r="AF2329">
        <v>18.61</v>
      </c>
      <c r="AG2329">
        <v>18.989999999999998</v>
      </c>
      <c r="AH2329">
        <v>18.84</v>
      </c>
      <c r="AI2329">
        <v>18.63</v>
      </c>
      <c r="AJ2329">
        <v>18.45</v>
      </c>
      <c r="AK2329">
        <v>18.25</v>
      </c>
    </row>
    <row r="2330" spans="1:37" x14ac:dyDescent="0.3">
      <c r="A2330" s="86" t="str">
        <f t="shared" si="36"/>
        <v>SDGbaseTra_RurAS_CUGC_GVAagrai</v>
      </c>
      <c r="B2330" s="2" t="s">
        <v>222</v>
      </c>
      <c r="C2330" s="4" t="s">
        <v>235</v>
      </c>
      <c r="D2330" s="7" t="s">
        <v>3</v>
      </c>
      <c r="E2330" t="s">
        <v>29</v>
      </c>
      <c r="F2330">
        <v>8.56</v>
      </c>
      <c r="G2330">
        <v>8.39</v>
      </c>
      <c r="H2330">
        <v>8.3800000000000008</v>
      </c>
      <c r="I2330">
        <v>8.42</v>
      </c>
      <c r="J2330">
        <v>8.48</v>
      </c>
      <c r="K2330">
        <v>8.48</v>
      </c>
      <c r="L2330">
        <v>8.49</v>
      </c>
      <c r="M2330">
        <v>8.48</v>
      </c>
      <c r="N2330">
        <v>8.49</v>
      </c>
      <c r="O2330">
        <v>8.67</v>
      </c>
      <c r="P2330">
        <v>8.6999999999999993</v>
      </c>
      <c r="Q2330">
        <v>8.7100000000000009</v>
      </c>
      <c r="R2330">
        <v>8.9</v>
      </c>
      <c r="S2330">
        <v>8.9700000000000006</v>
      </c>
      <c r="T2330">
        <v>8.99</v>
      </c>
      <c r="U2330">
        <v>9.09</v>
      </c>
      <c r="V2330">
        <v>9.1300000000000008</v>
      </c>
      <c r="W2330">
        <v>9.18</v>
      </c>
      <c r="X2330">
        <v>9.23</v>
      </c>
      <c r="Y2330">
        <v>9.26</v>
      </c>
      <c r="Z2330">
        <v>9.31</v>
      </c>
      <c r="AA2330">
        <v>9.39</v>
      </c>
      <c r="AB2330">
        <v>9.51</v>
      </c>
      <c r="AC2330">
        <v>9.6</v>
      </c>
      <c r="AD2330">
        <v>9.66</v>
      </c>
      <c r="AE2330">
        <v>9.76</v>
      </c>
      <c r="AF2330">
        <v>9.8699999999999992</v>
      </c>
      <c r="AG2330">
        <v>9.8699999999999992</v>
      </c>
      <c r="AH2330">
        <v>9.6300000000000008</v>
      </c>
      <c r="AI2330">
        <v>9.48</v>
      </c>
      <c r="AJ2330">
        <v>9.4499999999999993</v>
      </c>
      <c r="AK2330">
        <v>9.41</v>
      </c>
    </row>
    <row r="2331" spans="1:37" x14ac:dyDescent="0.3">
      <c r="A2331" s="86" t="str">
        <f t="shared" si="36"/>
        <v>SDGbaseTra_RurAS_CUGC_GVAastar</v>
      </c>
      <c r="B2331" s="2" t="s">
        <v>222</v>
      </c>
      <c r="C2331" s="4" t="s">
        <v>235</v>
      </c>
      <c r="D2331" s="7" t="s">
        <v>3</v>
      </c>
      <c r="E2331" t="s">
        <v>30</v>
      </c>
      <c r="F2331">
        <v>7.25</v>
      </c>
      <c r="G2331">
        <v>7.1</v>
      </c>
      <c r="H2331">
        <v>7.18</v>
      </c>
      <c r="I2331">
        <v>7.23</v>
      </c>
      <c r="J2331">
        <v>7.27</v>
      </c>
      <c r="K2331">
        <v>7.27</v>
      </c>
      <c r="L2331">
        <v>7.29</v>
      </c>
      <c r="M2331">
        <v>7.31</v>
      </c>
      <c r="N2331">
        <v>7.34</v>
      </c>
      <c r="O2331">
        <v>7.49</v>
      </c>
      <c r="P2331">
        <v>7.54</v>
      </c>
      <c r="Q2331">
        <v>7.57</v>
      </c>
      <c r="R2331">
        <v>7.7</v>
      </c>
      <c r="S2331">
        <v>7.76</v>
      </c>
      <c r="T2331">
        <v>7.76</v>
      </c>
      <c r="U2331">
        <v>7.83</v>
      </c>
      <c r="V2331">
        <v>7.85</v>
      </c>
      <c r="W2331">
        <v>7.87</v>
      </c>
      <c r="X2331">
        <v>7.91</v>
      </c>
      <c r="Y2331">
        <v>7.9</v>
      </c>
      <c r="Z2331">
        <v>7.91</v>
      </c>
      <c r="AA2331">
        <v>7.95</v>
      </c>
      <c r="AB2331">
        <v>8</v>
      </c>
      <c r="AC2331">
        <v>8.0399999999999991</v>
      </c>
      <c r="AD2331">
        <v>8.06</v>
      </c>
      <c r="AE2331">
        <v>8.11</v>
      </c>
      <c r="AF2331">
        <v>8.16</v>
      </c>
      <c r="AG2331">
        <v>7.83</v>
      </c>
      <c r="AH2331">
        <v>7.36</v>
      </c>
      <c r="AI2331">
        <v>6.93</v>
      </c>
      <c r="AJ2331">
        <v>6.61</v>
      </c>
      <c r="AK2331">
        <v>6.32</v>
      </c>
    </row>
    <row r="2332" spans="1:37" x14ac:dyDescent="0.3">
      <c r="A2332" s="86" t="str">
        <f t="shared" si="36"/>
        <v>SDGbaseTra_RurAS_CUGC_GVAafeed</v>
      </c>
      <c r="B2332" s="2" t="s">
        <v>222</v>
      </c>
      <c r="C2332" s="4" t="s">
        <v>235</v>
      </c>
      <c r="D2332" s="7" t="s">
        <v>3</v>
      </c>
      <c r="E2332" t="s">
        <v>31</v>
      </c>
      <c r="F2332">
        <v>6.55</v>
      </c>
      <c r="G2332">
        <v>4.92</v>
      </c>
      <c r="H2332">
        <v>5.7</v>
      </c>
      <c r="I2332">
        <v>5.7</v>
      </c>
      <c r="J2332">
        <v>5.96</v>
      </c>
      <c r="K2332">
        <v>6.05</v>
      </c>
      <c r="L2332">
        <v>6.07</v>
      </c>
      <c r="M2332">
        <v>6.09</v>
      </c>
      <c r="N2332">
        <v>6.19</v>
      </c>
      <c r="O2332">
        <v>6.65</v>
      </c>
      <c r="P2332">
        <v>6.69</v>
      </c>
      <c r="Q2332">
        <v>6.73</v>
      </c>
      <c r="R2332">
        <v>7.24</v>
      </c>
      <c r="S2332">
        <v>7.4</v>
      </c>
      <c r="T2332">
        <v>7.7</v>
      </c>
      <c r="U2332">
        <v>8.1</v>
      </c>
      <c r="V2332">
        <v>8.52</v>
      </c>
      <c r="W2332">
        <v>8.9499999999999993</v>
      </c>
      <c r="X2332">
        <v>9.42</v>
      </c>
      <c r="Y2332">
        <v>9.8699999999999992</v>
      </c>
      <c r="Z2332">
        <v>10.32</v>
      </c>
      <c r="AA2332">
        <v>10.72</v>
      </c>
      <c r="AB2332">
        <v>11.38</v>
      </c>
      <c r="AC2332">
        <v>11.87</v>
      </c>
      <c r="AD2332">
        <v>12.24</v>
      </c>
      <c r="AE2332">
        <v>12.67</v>
      </c>
      <c r="AF2332">
        <v>13.09</v>
      </c>
      <c r="AG2332">
        <v>13.53</v>
      </c>
      <c r="AH2332">
        <v>14.26</v>
      </c>
      <c r="AI2332">
        <v>14.56</v>
      </c>
      <c r="AJ2332">
        <v>14.47</v>
      </c>
      <c r="AK2332">
        <v>14.31</v>
      </c>
    </row>
    <row r="2333" spans="1:37" x14ac:dyDescent="0.3">
      <c r="A2333" s="86" t="str">
        <f t="shared" si="36"/>
        <v>SDGbaseTra_RurAS_CUGC_GVAabake</v>
      </c>
      <c r="B2333" s="2" t="s">
        <v>222</v>
      </c>
      <c r="C2333" s="4" t="s">
        <v>235</v>
      </c>
      <c r="D2333" s="7" t="s">
        <v>3</v>
      </c>
      <c r="E2333" t="s">
        <v>32</v>
      </c>
      <c r="F2333">
        <v>22.28</v>
      </c>
      <c r="G2333">
        <v>21.57</v>
      </c>
      <c r="H2333">
        <v>21.93</v>
      </c>
      <c r="I2333">
        <v>21.81</v>
      </c>
      <c r="J2333">
        <v>21.9</v>
      </c>
      <c r="K2333">
        <v>21.93</v>
      </c>
      <c r="L2333">
        <v>22.03</v>
      </c>
      <c r="M2333">
        <v>22.14</v>
      </c>
      <c r="N2333">
        <v>22.34</v>
      </c>
      <c r="O2333">
        <v>22.72</v>
      </c>
      <c r="P2333">
        <v>23.02</v>
      </c>
      <c r="Q2333">
        <v>23.23</v>
      </c>
      <c r="R2333">
        <v>24.31</v>
      </c>
      <c r="S2333">
        <v>25.02</v>
      </c>
      <c r="T2333">
        <v>25.64</v>
      </c>
      <c r="U2333">
        <v>26.52</v>
      </c>
      <c r="V2333">
        <v>27.3</v>
      </c>
      <c r="W2333">
        <v>27.96</v>
      </c>
      <c r="X2333">
        <v>28.7</v>
      </c>
      <c r="Y2333">
        <v>29.41</v>
      </c>
      <c r="Z2333">
        <v>30.14</v>
      </c>
      <c r="AA2333">
        <v>30.75</v>
      </c>
      <c r="AB2333">
        <v>31.43</v>
      </c>
      <c r="AC2333">
        <v>32.01</v>
      </c>
      <c r="AD2333">
        <v>32.58</v>
      </c>
      <c r="AE2333">
        <v>33.24</v>
      </c>
      <c r="AF2333">
        <v>33.94</v>
      </c>
      <c r="AG2333">
        <v>34.39</v>
      </c>
      <c r="AH2333">
        <v>33.68</v>
      </c>
      <c r="AI2333">
        <v>33.11</v>
      </c>
      <c r="AJ2333">
        <v>32.770000000000003</v>
      </c>
      <c r="AK2333">
        <v>32.42</v>
      </c>
    </row>
    <row r="2334" spans="1:37" x14ac:dyDescent="0.3">
      <c r="A2334" s="86" t="str">
        <f t="shared" si="36"/>
        <v>SDGbaseTra_RurAS_CUGC_GVAasuga</v>
      </c>
      <c r="B2334" s="2" t="s">
        <v>222</v>
      </c>
      <c r="C2334" s="4" t="s">
        <v>235</v>
      </c>
      <c r="D2334" s="7" t="s">
        <v>3</v>
      </c>
      <c r="E2334" t="s">
        <v>33</v>
      </c>
      <c r="F2334">
        <v>8.52</v>
      </c>
      <c r="G2334">
        <v>8.35</v>
      </c>
      <c r="H2334">
        <v>8.49</v>
      </c>
      <c r="I2334">
        <v>8.4600000000000009</v>
      </c>
      <c r="J2334">
        <v>8.49</v>
      </c>
      <c r="K2334">
        <v>8.49</v>
      </c>
      <c r="L2334">
        <v>8.51</v>
      </c>
      <c r="M2334">
        <v>8.51</v>
      </c>
      <c r="N2334">
        <v>8.5399999999999991</v>
      </c>
      <c r="O2334">
        <v>8.85</v>
      </c>
      <c r="P2334">
        <v>8.9</v>
      </c>
      <c r="Q2334">
        <v>8.8800000000000008</v>
      </c>
      <c r="R2334">
        <v>9.19</v>
      </c>
      <c r="S2334">
        <v>9.35</v>
      </c>
      <c r="T2334">
        <v>9.4700000000000006</v>
      </c>
      <c r="U2334">
        <v>9.7200000000000006</v>
      </c>
      <c r="V2334">
        <v>9.92</v>
      </c>
      <c r="W2334">
        <v>10.06</v>
      </c>
      <c r="X2334">
        <v>10.24</v>
      </c>
      <c r="Y2334">
        <v>10.4</v>
      </c>
      <c r="Z2334">
        <v>10.57</v>
      </c>
      <c r="AA2334">
        <v>10.7</v>
      </c>
      <c r="AB2334">
        <v>10.9</v>
      </c>
      <c r="AC2334">
        <v>11.03</v>
      </c>
      <c r="AD2334">
        <v>11.12</v>
      </c>
      <c r="AE2334">
        <v>11.26</v>
      </c>
      <c r="AF2334">
        <v>11.41</v>
      </c>
      <c r="AG2334">
        <v>11.61</v>
      </c>
      <c r="AH2334">
        <v>11.47</v>
      </c>
      <c r="AI2334">
        <v>11.35</v>
      </c>
      <c r="AJ2334">
        <v>11.33</v>
      </c>
      <c r="AK2334">
        <v>11.29</v>
      </c>
    </row>
    <row r="2335" spans="1:37" x14ac:dyDescent="0.3">
      <c r="A2335" s="86" t="str">
        <f t="shared" si="36"/>
        <v>SDGbaseTra_RurAS_CUGC_GVAaconf</v>
      </c>
      <c r="B2335" s="2" t="s">
        <v>222</v>
      </c>
      <c r="C2335" s="4" t="s">
        <v>235</v>
      </c>
      <c r="D2335" s="7" t="s">
        <v>3</v>
      </c>
      <c r="E2335" t="s">
        <v>34</v>
      </c>
      <c r="F2335">
        <v>2.4900000000000002</v>
      </c>
      <c r="G2335">
        <v>2.37</v>
      </c>
      <c r="H2335">
        <v>2.4700000000000002</v>
      </c>
      <c r="I2335">
        <v>2.39</v>
      </c>
      <c r="J2335">
        <v>2.37</v>
      </c>
      <c r="K2335">
        <v>2.36</v>
      </c>
      <c r="L2335">
        <v>2.38</v>
      </c>
      <c r="M2335">
        <v>2.4</v>
      </c>
      <c r="N2335">
        <v>2.4300000000000002</v>
      </c>
      <c r="O2335">
        <v>2.5299999999999998</v>
      </c>
      <c r="P2335">
        <v>2.58</v>
      </c>
      <c r="Q2335">
        <v>2.61</v>
      </c>
      <c r="R2335">
        <v>2.81</v>
      </c>
      <c r="S2335">
        <v>2.96</v>
      </c>
      <c r="T2335">
        <v>3.12</v>
      </c>
      <c r="U2335">
        <v>3.32</v>
      </c>
      <c r="V2335">
        <v>3.52</v>
      </c>
      <c r="W2335">
        <v>3.72</v>
      </c>
      <c r="X2335">
        <v>3.92</v>
      </c>
      <c r="Y2335">
        <v>4.0999999999999996</v>
      </c>
      <c r="Z2335">
        <v>4.28</v>
      </c>
      <c r="AA2335">
        <v>4.46</v>
      </c>
      <c r="AB2335">
        <v>4.6900000000000004</v>
      </c>
      <c r="AC2335">
        <v>4.9000000000000004</v>
      </c>
      <c r="AD2335">
        <v>5.0999999999999996</v>
      </c>
      <c r="AE2335">
        <v>5.3</v>
      </c>
      <c r="AF2335">
        <v>5.5</v>
      </c>
      <c r="AG2335">
        <v>5.68</v>
      </c>
      <c r="AH2335">
        <v>5.65</v>
      </c>
      <c r="AI2335">
        <v>5.57</v>
      </c>
      <c r="AJ2335">
        <v>5.5</v>
      </c>
      <c r="AK2335">
        <v>5.41</v>
      </c>
    </row>
    <row r="2336" spans="1:37" x14ac:dyDescent="0.3">
      <c r="A2336" s="86" t="str">
        <f t="shared" si="36"/>
        <v>SDGbaseTra_RurAS_CUGC_GVAapast</v>
      </c>
      <c r="B2336" s="2" t="s">
        <v>222</v>
      </c>
      <c r="C2336" s="4" t="s">
        <v>235</v>
      </c>
      <c r="D2336" s="7" t="s">
        <v>3</v>
      </c>
      <c r="E2336" t="s">
        <v>35</v>
      </c>
      <c r="F2336">
        <v>0.65</v>
      </c>
      <c r="G2336">
        <v>0.61</v>
      </c>
      <c r="H2336">
        <v>0.64</v>
      </c>
      <c r="I2336">
        <v>0.63</v>
      </c>
      <c r="J2336">
        <v>0.63</v>
      </c>
      <c r="K2336">
        <v>0.64</v>
      </c>
      <c r="L2336">
        <v>0.64</v>
      </c>
      <c r="M2336">
        <v>0.65</v>
      </c>
      <c r="N2336">
        <v>0.66</v>
      </c>
      <c r="O2336">
        <v>0.72</v>
      </c>
      <c r="P2336">
        <v>0.73</v>
      </c>
      <c r="Q2336">
        <v>0.74</v>
      </c>
      <c r="R2336">
        <v>0.77</v>
      </c>
      <c r="S2336">
        <v>0.8</v>
      </c>
      <c r="T2336">
        <v>0.83</v>
      </c>
      <c r="U2336">
        <v>0.88</v>
      </c>
      <c r="V2336">
        <v>0.93</v>
      </c>
      <c r="W2336">
        <v>0.97</v>
      </c>
      <c r="X2336">
        <v>1.02</v>
      </c>
      <c r="Y2336">
        <v>1.06</v>
      </c>
      <c r="Z2336">
        <v>1.1000000000000001</v>
      </c>
      <c r="AA2336">
        <v>1.1399999999999999</v>
      </c>
      <c r="AB2336">
        <v>1.19</v>
      </c>
      <c r="AC2336">
        <v>1.24</v>
      </c>
      <c r="AD2336">
        <v>1.27</v>
      </c>
      <c r="AE2336">
        <v>1.3</v>
      </c>
      <c r="AF2336">
        <v>1.34</v>
      </c>
      <c r="AG2336">
        <v>1.37</v>
      </c>
      <c r="AH2336">
        <v>1.38</v>
      </c>
      <c r="AI2336">
        <v>1.37</v>
      </c>
      <c r="AJ2336">
        <v>1.36</v>
      </c>
      <c r="AK2336">
        <v>1.34</v>
      </c>
    </row>
    <row r="2337" spans="1:37" x14ac:dyDescent="0.3">
      <c r="A2337" s="86" t="str">
        <f t="shared" si="36"/>
        <v>SDGbaseTra_RurAS_CUGC_GVAaofoo</v>
      </c>
      <c r="B2337" s="2" t="s">
        <v>222</v>
      </c>
      <c r="C2337" s="4" t="s">
        <v>235</v>
      </c>
      <c r="D2337" s="7" t="s">
        <v>3</v>
      </c>
      <c r="E2337" t="s">
        <v>36</v>
      </c>
      <c r="F2337">
        <v>12.41</v>
      </c>
      <c r="G2337">
        <v>11.64</v>
      </c>
      <c r="H2337">
        <v>12.06</v>
      </c>
      <c r="I2337">
        <v>11.87</v>
      </c>
      <c r="J2337">
        <v>11.98</v>
      </c>
      <c r="K2337">
        <v>12.01</v>
      </c>
      <c r="L2337">
        <v>12.06</v>
      </c>
      <c r="M2337">
        <v>12.14</v>
      </c>
      <c r="N2337">
        <v>12.29</v>
      </c>
      <c r="O2337">
        <v>13.2</v>
      </c>
      <c r="P2337">
        <v>13.36</v>
      </c>
      <c r="Q2337">
        <v>13.36</v>
      </c>
      <c r="R2337">
        <v>14</v>
      </c>
      <c r="S2337">
        <v>14.41</v>
      </c>
      <c r="T2337">
        <v>14.84</v>
      </c>
      <c r="U2337">
        <v>15.51</v>
      </c>
      <c r="V2337">
        <v>16.11</v>
      </c>
      <c r="W2337">
        <v>16.7</v>
      </c>
      <c r="X2337">
        <v>17.43</v>
      </c>
      <c r="Y2337">
        <v>18.05</v>
      </c>
      <c r="Z2337">
        <v>18.63</v>
      </c>
      <c r="AA2337">
        <v>19.149999999999999</v>
      </c>
      <c r="AB2337">
        <v>19.96</v>
      </c>
      <c r="AC2337">
        <v>20.56</v>
      </c>
      <c r="AD2337">
        <v>20.98</v>
      </c>
      <c r="AE2337">
        <v>21.46</v>
      </c>
      <c r="AF2337">
        <v>22</v>
      </c>
      <c r="AG2337">
        <v>22.54</v>
      </c>
      <c r="AH2337">
        <v>22.61</v>
      </c>
      <c r="AI2337">
        <v>22.44</v>
      </c>
      <c r="AJ2337">
        <v>22.27</v>
      </c>
      <c r="AK2337">
        <v>22.05</v>
      </c>
    </row>
    <row r="2338" spans="1:37" x14ac:dyDescent="0.3">
      <c r="A2338" s="86" t="str">
        <f t="shared" si="36"/>
        <v>SDGbaseTra_RurAS_CUGC_GVAabevt</v>
      </c>
      <c r="B2338" s="2" t="s">
        <v>222</v>
      </c>
      <c r="C2338" s="4" t="s">
        <v>235</v>
      </c>
      <c r="D2338" s="7" t="s">
        <v>3</v>
      </c>
      <c r="E2338" t="s">
        <v>37</v>
      </c>
      <c r="F2338">
        <v>40.840000000000003</v>
      </c>
      <c r="G2338">
        <v>39.729999999999997</v>
      </c>
      <c r="H2338">
        <v>42.64</v>
      </c>
      <c r="I2338">
        <v>41.33</v>
      </c>
      <c r="J2338">
        <v>41.41</v>
      </c>
      <c r="K2338">
        <v>41.37</v>
      </c>
      <c r="L2338">
        <v>41.42</v>
      </c>
      <c r="M2338">
        <v>41.64</v>
      </c>
      <c r="N2338">
        <v>42.12</v>
      </c>
      <c r="O2338">
        <v>46.83</v>
      </c>
      <c r="P2338">
        <v>47.53</v>
      </c>
      <c r="Q2338">
        <v>47.3</v>
      </c>
      <c r="R2338">
        <v>50.04</v>
      </c>
      <c r="S2338">
        <v>51.96</v>
      </c>
      <c r="T2338">
        <v>54.18</v>
      </c>
      <c r="U2338">
        <v>57.22</v>
      </c>
      <c r="V2338">
        <v>59.97</v>
      </c>
      <c r="W2338">
        <v>62.79</v>
      </c>
      <c r="X2338">
        <v>65.94</v>
      </c>
      <c r="Y2338">
        <v>68.63</v>
      </c>
      <c r="Z2338">
        <v>70.98</v>
      </c>
      <c r="AA2338">
        <v>73.34</v>
      </c>
      <c r="AB2338">
        <v>77.8</v>
      </c>
      <c r="AC2338">
        <v>80.959999999999994</v>
      </c>
      <c r="AD2338">
        <v>83.18</v>
      </c>
      <c r="AE2338">
        <v>85.21</v>
      </c>
      <c r="AF2338">
        <v>87.37</v>
      </c>
      <c r="AG2338">
        <v>89.61</v>
      </c>
      <c r="AH2338">
        <v>90.31</v>
      </c>
      <c r="AI2338">
        <v>89.42</v>
      </c>
      <c r="AJ2338">
        <v>88.51</v>
      </c>
      <c r="AK2338">
        <v>87.39</v>
      </c>
    </row>
    <row r="2339" spans="1:37" x14ac:dyDescent="0.3">
      <c r="A2339" s="86" t="str">
        <f t="shared" si="36"/>
        <v>SDGbaseTra_RurAS_CUGC_GVAatext</v>
      </c>
      <c r="B2339" s="2" t="s">
        <v>222</v>
      </c>
      <c r="C2339" s="4" t="s">
        <v>235</v>
      </c>
      <c r="D2339" s="7" t="s">
        <v>3</v>
      </c>
      <c r="E2339" t="s">
        <v>38</v>
      </c>
      <c r="F2339">
        <v>6.57</v>
      </c>
      <c r="G2339">
        <v>6.63</v>
      </c>
      <c r="H2339">
        <v>6.77</v>
      </c>
      <c r="I2339">
        <v>6.59</v>
      </c>
      <c r="J2339">
        <v>6.51</v>
      </c>
      <c r="K2339">
        <v>6.49</v>
      </c>
      <c r="L2339">
        <v>6.53</v>
      </c>
      <c r="M2339">
        <v>6.6</v>
      </c>
      <c r="N2339">
        <v>6.7</v>
      </c>
      <c r="O2339">
        <v>6.99</v>
      </c>
      <c r="P2339">
        <v>7.13</v>
      </c>
      <c r="Q2339">
        <v>7.21</v>
      </c>
      <c r="R2339">
        <v>7.62</v>
      </c>
      <c r="S2339">
        <v>7.98</v>
      </c>
      <c r="T2339">
        <v>8.33</v>
      </c>
      <c r="U2339">
        <v>8.76</v>
      </c>
      <c r="V2339">
        <v>9.17</v>
      </c>
      <c r="W2339">
        <v>9.56</v>
      </c>
      <c r="X2339">
        <v>9.98</v>
      </c>
      <c r="Y2339">
        <v>10.36</v>
      </c>
      <c r="Z2339">
        <v>10.74</v>
      </c>
      <c r="AA2339">
        <v>11.11</v>
      </c>
      <c r="AB2339">
        <v>11.53</v>
      </c>
      <c r="AC2339">
        <v>11.88</v>
      </c>
      <c r="AD2339">
        <v>12.23</v>
      </c>
      <c r="AE2339">
        <v>12.59</v>
      </c>
      <c r="AF2339">
        <v>12.98</v>
      </c>
      <c r="AG2339">
        <v>13.36</v>
      </c>
      <c r="AH2339">
        <v>13.11</v>
      </c>
      <c r="AI2339">
        <v>12.8</v>
      </c>
      <c r="AJ2339">
        <v>12.58</v>
      </c>
      <c r="AK2339">
        <v>12.37</v>
      </c>
    </row>
    <row r="2340" spans="1:37" x14ac:dyDescent="0.3">
      <c r="A2340" s="86" t="str">
        <f t="shared" si="36"/>
        <v>SDGbaseTra_RurAS_CUGC_GVAaclth</v>
      </c>
      <c r="B2340" s="2" t="s">
        <v>222</v>
      </c>
      <c r="C2340" s="4" t="s">
        <v>235</v>
      </c>
      <c r="D2340" s="7" t="s">
        <v>3</v>
      </c>
      <c r="E2340" t="s">
        <v>39</v>
      </c>
      <c r="F2340">
        <v>6.76</v>
      </c>
      <c r="G2340">
        <v>6.8</v>
      </c>
      <c r="H2340">
        <v>7</v>
      </c>
      <c r="I2340">
        <v>6.86</v>
      </c>
      <c r="J2340">
        <v>6.81</v>
      </c>
      <c r="K2340">
        <v>6.78</v>
      </c>
      <c r="L2340">
        <v>6.8</v>
      </c>
      <c r="M2340">
        <v>6.83</v>
      </c>
      <c r="N2340">
        <v>6.89</v>
      </c>
      <c r="O2340">
        <v>7.06</v>
      </c>
      <c r="P2340">
        <v>7.17</v>
      </c>
      <c r="Q2340">
        <v>7.24</v>
      </c>
      <c r="R2340">
        <v>7.67</v>
      </c>
      <c r="S2340">
        <v>8.01</v>
      </c>
      <c r="T2340">
        <v>8.34</v>
      </c>
      <c r="U2340">
        <v>8.75</v>
      </c>
      <c r="V2340">
        <v>9.1300000000000008</v>
      </c>
      <c r="W2340">
        <v>9.5</v>
      </c>
      <c r="X2340">
        <v>9.9</v>
      </c>
      <c r="Y2340">
        <v>10.25</v>
      </c>
      <c r="Z2340">
        <v>10.59</v>
      </c>
      <c r="AA2340">
        <v>10.91</v>
      </c>
      <c r="AB2340">
        <v>11.29</v>
      </c>
      <c r="AC2340">
        <v>11.61</v>
      </c>
      <c r="AD2340">
        <v>11.91</v>
      </c>
      <c r="AE2340">
        <v>12.23</v>
      </c>
      <c r="AF2340">
        <v>12.55</v>
      </c>
      <c r="AG2340">
        <v>12.87</v>
      </c>
      <c r="AH2340">
        <v>12.6</v>
      </c>
      <c r="AI2340">
        <v>12.33</v>
      </c>
      <c r="AJ2340">
        <v>12.15</v>
      </c>
      <c r="AK2340">
        <v>11.96</v>
      </c>
    </row>
    <row r="2341" spans="1:37" x14ac:dyDescent="0.3">
      <c r="A2341" s="86" t="str">
        <f t="shared" si="36"/>
        <v>SDGbaseTra_RurAS_CUGC_GVAaleat</v>
      </c>
      <c r="B2341" s="2" t="s">
        <v>222</v>
      </c>
      <c r="C2341" s="4" t="s">
        <v>235</v>
      </c>
      <c r="D2341" s="7" t="s">
        <v>3</v>
      </c>
      <c r="E2341" t="s">
        <v>40</v>
      </c>
      <c r="F2341">
        <v>2.4500000000000002</v>
      </c>
      <c r="G2341">
        <v>2.66</v>
      </c>
      <c r="H2341">
        <v>2.71</v>
      </c>
      <c r="I2341">
        <v>2.5099999999999998</v>
      </c>
      <c r="J2341">
        <v>2.41</v>
      </c>
      <c r="K2341">
        <v>2.38</v>
      </c>
      <c r="L2341">
        <v>2.4</v>
      </c>
      <c r="M2341">
        <v>2.4500000000000002</v>
      </c>
      <c r="N2341">
        <v>2.5</v>
      </c>
      <c r="O2341">
        <v>2.93</v>
      </c>
      <c r="P2341">
        <v>3.07</v>
      </c>
      <c r="Q2341">
        <v>3.08</v>
      </c>
      <c r="R2341">
        <v>3.19</v>
      </c>
      <c r="S2341">
        <v>3.36</v>
      </c>
      <c r="T2341">
        <v>3.53</v>
      </c>
      <c r="U2341">
        <v>3.71</v>
      </c>
      <c r="V2341">
        <v>3.87</v>
      </c>
      <c r="W2341">
        <v>4.0599999999999996</v>
      </c>
      <c r="X2341">
        <v>4.2699999999999996</v>
      </c>
      <c r="Y2341">
        <v>4.41</v>
      </c>
      <c r="Z2341">
        <v>4.54</v>
      </c>
      <c r="AA2341">
        <v>4.7300000000000004</v>
      </c>
      <c r="AB2341">
        <v>5.0599999999999996</v>
      </c>
      <c r="AC2341">
        <v>5.31</v>
      </c>
      <c r="AD2341">
        <v>5.54</v>
      </c>
      <c r="AE2341">
        <v>5.71</v>
      </c>
      <c r="AF2341">
        <v>5.88</v>
      </c>
      <c r="AG2341">
        <v>6.02</v>
      </c>
      <c r="AH2341">
        <v>5.76</v>
      </c>
      <c r="AI2341">
        <v>5.41</v>
      </c>
      <c r="AJ2341">
        <v>5.2</v>
      </c>
      <c r="AK2341">
        <v>5.01</v>
      </c>
    </row>
    <row r="2342" spans="1:37" x14ac:dyDescent="0.3">
      <c r="A2342" s="86" t="str">
        <f t="shared" si="36"/>
        <v>SDGbaseTra_RurAS_CUGC_GVAafoot</v>
      </c>
      <c r="B2342" s="2" t="s">
        <v>222</v>
      </c>
      <c r="C2342" s="4" t="s">
        <v>235</v>
      </c>
      <c r="D2342" s="7" t="s">
        <v>3</v>
      </c>
      <c r="E2342" t="s">
        <v>41</v>
      </c>
      <c r="F2342">
        <v>1.91</v>
      </c>
      <c r="G2342">
        <v>1.98</v>
      </c>
      <c r="H2342">
        <v>2.04</v>
      </c>
      <c r="I2342">
        <v>2</v>
      </c>
      <c r="J2342">
        <v>1.99</v>
      </c>
      <c r="K2342">
        <v>1.98</v>
      </c>
      <c r="L2342">
        <v>1.99</v>
      </c>
      <c r="M2342">
        <v>2</v>
      </c>
      <c r="N2342">
        <v>2.02</v>
      </c>
      <c r="O2342">
        <v>2.09</v>
      </c>
      <c r="P2342">
        <v>2.13</v>
      </c>
      <c r="Q2342">
        <v>2.15</v>
      </c>
      <c r="R2342">
        <v>2.27</v>
      </c>
      <c r="S2342">
        <v>2.37</v>
      </c>
      <c r="T2342">
        <v>2.46</v>
      </c>
      <c r="U2342">
        <v>2.57</v>
      </c>
      <c r="V2342">
        <v>2.68</v>
      </c>
      <c r="W2342">
        <v>2.78</v>
      </c>
      <c r="X2342">
        <v>2.89</v>
      </c>
      <c r="Y2342">
        <v>2.99</v>
      </c>
      <c r="Z2342">
        <v>3.09</v>
      </c>
      <c r="AA2342">
        <v>3.18</v>
      </c>
      <c r="AB2342">
        <v>3.31</v>
      </c>
      <c r="AC2342">
        <v>3.41</v>
      </c>
      <c r="AD2342">
        <v>3.51</v>
      </c>
      <c r="AE2342">
        <v>3.61</v>
      </c>
      <c r="AF2342">
        <v>3.71</v>
      </c>
      <c r="AG2342">
        <v>3.8</v>
      </c>
      <c r="AH2342">
        <v>3.73</v>
      </c>
      <c r="AI2342">
        <v>3.66</v>
      </c>
      <c r="AJ2342">
        <v>3.61</v>
      </c>
      <c r="AK2342">
        <v>3.56</v>
      </c>
    </row>
    <row r="2343" spans="1:37" x14ac:dyDescent="0.3">
      <c r="A2343" s="86" t="str">
        <f t="shared" si="36"/>
        <v>SDGbaseTra_RurAS_CUGC_GVAawood</v>
      </c>
      <c r="B2343" s="2" t="s">
        <v>222</v>
      </c>
      <c r="C2343" s="4" t="s">
        <v>235</v>
      </c>
      <c r="D2343" s="7" t="s">
        <v>3</v>
      </c>
      <c r="E2343" t="s">
        <v>42</v>
      </c>
      <c r="F2343">
        <v>23.69</v>
      </c>
      <c r="G2343">
        <v>22.39</v>
      </c>
      <c r="H2343">
        <v>23.07</v>
      </c>
      <c r="I2343">
        <v>23.38</v>
      </c>
      <c r="J2343">
        <v>23.48</v>
      </c>
      <c r="K2343">
        <v>23.68</v>
      </c>
      <c r="L2343">
        <v>23.97</v>
      </c>
      <c r="M2343">
        <v>24.37</v>
      </c>
      <c r="N2343">
        <v>24.8</v>
      </c>
      <c r="O2343">
        <v>25.67</v>
      </c>
      <c r="P2343">
        <v>26.08</v>
      </c>
      <c r="Q2343">
        <v>26.42</v>
      </c>
      <c r="R2343">
        <v>27</v>
      </c>
      <c r="S2343">
        <v>27.95</v>
      </c>
      <c r="T2343">
        <v>28.95</v>
      </c>
      <c r="U2343">
        <v>30.2</v>
      </c>
      <c r="V2343">
        <v>31.45</v>
      </c>
      <c r="W2343">
        <v>32.630000000000003</v>
      </c>
      <c r="X2343">
        <v>33.97</v>
      </c>
      <c r="Y2343">
        <v>35.200000000000003</v>
      </c>
      <c r="Z2343">
        <v>36.39</v>
      </c>
      <c r="AA2343">
        <v>37.53</v>
      </c>
      <c r="AB2343">
        <v>38.58</v>
      </c>
      <c r="AC2343">
        <v>39.53</v>
      </c>
      <c r="AD2343">
        <v>40.56</v>
      </c>
      <c r="AE2343">
        <v>41.7</v>
      </c>
      <c r="AF2343">
        <v>42.93</v>
      </c>
      <c r="AG2343">
        <v>44.07</v>
      </c>
      <c r="AH2343">
        <v>43.74</v>
      </c>
      <c r="AI2343">
        <v>43.01</v>
      </c>
      <c r="AJ2343">
        <v>42.55</v>
      </c>
      <c r="AK2343">
        <v>42.09</v>
      </c>
    </row>
    <row r="2344" spans="1:37" x14ac:dyDescent="0.3">
      <c r="A2344" s="86" t="str">
        <f t="shared" si="36"/>
        <v>SDGbaseTra_RurAS_CUGC_GVAapapr</v>
      </c>
      <c r="B2344" s="2" t="s">
        <v>222</v>
      </c>
      <c r="C2344" s="4" t="s">
        <v>235</v>
      </c>
      <c r="D2344" s="7" t="s">
        <v>3</v>
      </c>
      <c r="E2344" t="s">
        <v>43</v>
      </c>
      <c r="F2344">
        <v>24.02</v>
      </c>
      <c r="G2344">
        <v>23.71</v>
      </c>
      <c r="H2344">
        <v>24.65</v>
      </c>
      <c r="I2344">
        <v>24.47</v>
      </c>
      <c r="J2344">
        <v>24.27</v>
      </c>
      <c r="K2344">
        <v>24.44</v>
      </c>
      <c r="L2344">
        <v>24.6</v>
      </c>
      <c r="M2344">
        <v>24.56</v>
      </c>
      <c r="N2344">
        <v>24.95</v>
      </c>
      <c r="O2344">
        <v>25.78</v>
      </c>
      <c r="P2344">
        <v>26.15</v>
      </c>
      <c r="Q2344">
        <v>26.45</v>
      </c>
      <c r="R2344">
        <v>28.25</v>
      </c>
      <c r="S2344">
        <v>29.25</v>
      </c>
      <c r="T2344">
        <v>30.35</v>
      </c>
      <c r="U2344">
        <v>31.73</v>
      </c>
      <c r="V2344">
        <v>33.049999999999997</v>
      </c>
      <c r="W2344">
        <v>34.409999999999997</v>
      </c>
      <c r="X2344">
        <v>35.869999999999997</v>
      </c>
      <c r="Y2344">
        <v>37.11</v>
      </c>
      <c r="Z2344">
        <v>38.32</v>
      </c>
      <c r="AA2344">
        <v>39.56</v>
      </c>
      <c r="AB2344">
        <v>40.78</v>
      </c>
      <c r="AC2344">
        <v>41.84</v>
      </c>
      <c r="AD2344">
        <v>42.9</v>
      </c>
      <c r="AE2344">
        <v>44.06</v>
      </c>
      <c r="AF2344">
        <v>45.31</v>
      </c>
      <c r="AG2344">
        <v>46.43</v>
      </c>
      <c r="AH2344">
        <v>45.81</v>
      </c>
      <c r="AI2344">
        <v>44.88</v>
      </c>
      <c r="AJ2344">
        <v>44.23</v>
      </c>
      <c r="AK2344">
        <v>43.6</v>
      </c>
    </row>
    <row r="2345" spans="1:37" x14ac:dyDescent="0.3">
      <c r="A2345" s="86" t="str">
        <f t="shared" si="36"/>
        <v>SDGbaseTra_RurAS_CUGC_GVAaprnt</v>
      </c>
      <c r="B2345" s="2" t="s">
        <v>222</v>
      </c>
      <c r="C2345" s="4" t="s">
        <v>235</v>
      </c>
      <c r="D2345" s="7" t="s">
        <v>3</v>
      </c>
      <c r="E2345" t="s">
        <v>44</v>
      </c>
      <c r="F2345">
        <v>16.78</v>
      </c>
      <c r="G2345">
        <v>17.13</v>
      </c>
      <c r="H2345">
        <v>17.7</v>
      </c>
      <c r="I2345">
        <v>17.420000000000002</v>
      </c>
      <c r="J2345">
        <v>17.170000000000002</v>
      </c>
      <c r="K2345">
        <v>17.11</v>
      </c>
      <c r="L2345">
        <v>17.21</v>
      </c>
      <c r="M2345">
        <v>17.399999999999999</v>
      </c>
      <c r="N2345">
        <v>17.62</v>
      </c>
      <c r="O2345">
        <v>17.64</v>
      </c>
      <c r="P2345">
        <v>17.88</v>
      </c>
      <c r="Q2345">
        <v>18.14</v>
      </c>
      <c r="R2345">
        <v>19.21</v>
      </c>
      <c r="S2345">
        <v>20.18</v>
      </c>
      <c r="T2345">
        <v>21.17</v>
      </c>
      <c r="U2345">
        <v>22.35</v>
      </c>
      <c r="V2345">
        <v>23.49</v>
      </c>
      <c r="W2345">
        <v>24.61</v>
      </c>
      <c r="X2345">
        <v>25.77</v>
      </c>
      <c r="Y2345">
        <v>26.83</v>
      </c>
      <c r="Z2345">
        <v>27.89</v>
      </c>
      <c r="AA2345">
        <v>28.94</v>
      </c>
      <c r="AB2345">
        <v>29.79</v>
      </c>
      <c r="AC2345">
        <v>30.64</v>
      </c>
      <c r="AD2345">
        <v>31.6</v>
      </c>
      <c r="AE2345">
        <v>32.630000000000003</v>
      </c>
      <c r="AF2345">
        <v>33.71</v>
      </c>
      <c r="AG2345">
        <v>34.68</v>
      </c>
      <c r="AH2345">
        <v>33.71</v>
      </c>
      <c r="AI2345">
        <v>32.75</v>
      </c>
      <c r="AJ2345">
        <v>32.08</v>
      </c>
      <c r="AK2345">
        <v>31.46</v>
      </c>
    </row>
    <row r="2346" spans="1:37" x14ac:dyDescent="0.3">
      <c r="A2346" s="86" t="str">
        <f t="shared" si="36"/>
        <v>SDGbaseTra_RurAS_CUGC_GVAapetr</v>
      </c>
      <c r="B2346" s="2" t="s">
        <v>222</v>
      </c>
      <c r="C2346" s="4" t="s">
        <v>235</v>
      </c>
      <c r="D2346" s="7" t="s">
        <v>3</v>
      </c>
      <c r="E2346" t="s">
        <v>45</v>
      </c>
      <c r="F2346">
        <v>46.32</v>
      </c>
      <c r="G2346">
        <v>33.69</v>
      </c>
      <c r="H2346">
        <v>28.35</v>
      </c>
      <c r="I2346">
        <v>24.13</v>
      </c>
      <c r="J2346">
        <v>21.56</v>
      </c>
      <c r="K2346">
        <v>19.55</v>
      </c>
      <c r="L2346">
        <v>18.059999999999999</v>
      </c>
      <c r="M2346">
        <v>17.670000000000002</v>
      </c>
      <c r="N2346">
        <v>17.59</v>
      </c>
      <c r="O2346">
        <v>16.32</v>
      </c>
      <c r="P2346">
        <v>13.72</v>
      </c>
      <c r="Q2346">
        <v>12.7</v>
      </c>
      <c r="R2346">
        <v>12.38</v>
      </c>
      <c r="S2346">
        <v>12.55</v>
      </c>
      <c r="T2346">
        <v>12.71</v>
      </c>
      <c r="U2346">
        <v>12.97</v>
      </c>
      <c r="V2346">
        <v>13.05</v>
      </c>
      <c r="W2346">
        <v>13.28</v>
      </c>
      <c r="X2346">
        <v>13.87</v>
      </c>
      <c r="Y2346">
        <v>13.83</v>
      </c>
      <c r="Z2346">
        <v>13.67</v>
      </c>
      <c r="AA2346">
        <v>13.7</v>
      </c>
      <c r="AB2346">
        <v>13.22</v>
      </c>
      <c r="AC2346">
        <v>12.08</v>
      </c>
      <c r="AD2346">
        <v>10.66</v>
      </c>
      <c r="AE2346">
        <v>9.19</v>
      </c>
      <c r="AF2346">
        <v>7.76</v>
      </c>
      <c r="AG2346">
        <v>5.9</v>
      </c>
      <c r="AH2346">
        <v>4.3600000000000003</v>
      </c>
      <c r="AI2346">
        <v>2.76</v>
      </c>
      <c r="AJ2346">
        <v>1.49</v>
      </c>
      <c r="AK2346">
        <v>0.5</v>
      </c>
    </row>
    <row r="2347" spans="1:37" x14ac:dyDescent="0.3">
      <c r="A2347" s="86" t="str">
        <f t="shared" si="36"/>
        <v>SDGbaseTra_RurAS_CUGC_GVAahydr</v>
      </c>
      <c r="B2347" s="2" t="s">
        <v>222</v>
      </c>
      <c r="C2347" s="4" t="s">
        <v>235</v>
      </c>
      <c r="D2347" s="7" t="s">
        <v>3</v>
      </c>
      <c r="E2347" t="s">
        <v>46</v>
      </c>
      <c r="F2347">
        <v>0.12</v>
      </c>
      <c r="G2347">
        <v>0.33</v>
      </c>
      <c r="H2347">
        <v>0.83</v>
      </c>
      <c r="I2347">
        <v>1.92</v>
      </c>
      <c r="J2347">
        <v>1.9</v>
      </c>
      <c r="K2347">
        <v>1.89</v>
      </c>
      <c r="L2347">
        <v>1.88</v>
      </c>
      <c r="M2347">
        <v>1.89</v>
      </c>
      <c r="N2347">
        <v>1.9</v>
      </c>
      <c r="O2347">
        <v>2.06</v>
      </c>
      <c r="P2347">
        <v>2.1</v>
      </c>
      <c r="Q2347">
        <v>2.36</v>
      </c>
      <c r="R2347">
        <v>2.39</v>
      </c>
      <c r="S2347">
        <v>2.41</v>
      </c>
      <c r="T2347">
        <v>2.4300000000000002</v>
      </c>
      <c r="U2347">
        <v>2.4700000000000002</v>
      </c>
      <c r="V2347">
        <v>2.4900000000000002</v>
      </c>
      <c r="W2347">
        <v>2.5099999999999998</v>
      </c>
      <c r="X2347">
        <v>-2.5499999999999998</v>
      </c>
      <c r="Y2347">
        <v>-3.1</v>
      </c>
      <c r="Z2347">
        <v>8.39</v>
      </c>
      <c r="AA2347">
        <v>10.92</v>
      </c>
      <c r="AB2347">
        <v>12.18</v>
      </c>
      <c r="AC2347">
        <v>13.14</v>
      </c>
      <c r="AD2347">
        <v>13.94</v>
      </c>
      <c r="AE2347">
        <v>14.72</v>
      </c>
      <c r="AF2347">
        <v>15.49</v>
      </c>
      <c r="AG2347">
        <v>15.5</v>
      </c>
      <c r="AH2347">
        <v>15.31</v>
      </c>
      <c r="AI2347">
        <v>12.97</v>
      </c>
      <c r="AJ2347">
        <v>10.49</v>
      </c>
      <c r="AK2347">
        <v>7.91</v>
      </c>
    </row>
    <row r="2348" spans="1:37" x14ac:dyDescent="0.3">
      <c r="A2348" s="86" t="str">
        <f t="shared" si="36"/>
        <v>SDGbaseTra_RurAS_CUGC_GVAaammo</v>
      </c>
      <c r="B2348" s="2" t="s">
        <v>222</v>
      </c>
      <c r="C2348" s="4" t="s">
        <v>235</v>
      </c>
      <c r="D2348" s="7" t="s">
        <v>3</v>
      </c>
      <c r="E2348" t="s">
        <v>47</v>
      </c>
      <c r="F2348">
        <v>2.4900000000000002</v>
      </c>
      <c r="G2348">
        <v>2.41</v>
      </c>
      <c r="H2348">
        <v>2.39</v>
      </c>
      <c r="I2348">
        <v>2.39</v>
      </c>
      <c r="J2348">
        <v>2.36</v>
      </c>
      <c r="K2348">
        <v>2.36</v>
      </c>
      <c r="L2348">
        <v>2.37</v>
      </c>
      <c r="M2348">
        <v>2.39</v>
      </c>
      <c r="N2348">
        <v>2.41</v>
      </c>
      <c r="O2348">
        <v>2.33</v>
      </c>
      <c r="P2348">
        <v>2.33</v>
      </c>
      <c r="Q2348">
        <v>2.34</v>
      </c>
      <c r="R2348">
        <v>2.42</v>
      </c>
      <c r="S2348">
        <v>2.4900000000000002</v>
      </c>
      <c r="T2348">
        <v>2.56</v>
      </c>
      <c r="U2348">
        <v>2.65</v>
      </c>
      <c r="V2348">
        <v>2.73</v>
      </c>
      <c r="W2348">
        <v>2.82</v>
      </c>
      <c r="X2348">
        <v>2.91</v>
      </c>
      <c r="Y2348">
        <v>2.98</v>
      </c>
      <c r="Z2348">
        <v>3.04</v>
      </c>
      <c r="AA2348">
        <v>3.08</v>
      </c>
      <c r="AB2348">
        <v>2.93</v>
      </c>
      <c r="AC2348">
        <v>2.82</v>
      </c>
      <c r="AD2348">
        <v>2.75</v>
      </c>
      <c r="AE2348">
        <v>2.72</v>
      </c>
      <c r="AF2348">
        <v>2.69</v>
      </c>
      <c r="AG2348">
        <v>2.66</v>
      </c>
      <c r="AH2348">
        <v>2.4700000000000002</v>
      </c>
      <c r="AI2348">
        <v>2.2999999999999998</v>
      </c>
      <c r="AJ2348">
        <v>2.16</v>
      </c>
      <c r="AK2348">
        <v>2.0499999999999998</v>
      </c>
    </row>
    <row r="2349" spans="1:37" x14ac:dyDescent="0.3">
      <c r="A2349" s="86" t="str">
        <f t="shared" si="36"/>
        <v>SDGbaseTra_RurAS_CUGC_GVAabchm</v>
      </c>
      <c r="B2349" s="2" t="s">
        <v>222</v>
      </c>
      <c r="C2349" s="4" t="s">
        <v>235</v>
      </c>
      <c r="D2349" s="7" t="s">
        <v>3</v>
      </c>
      <c r="E2349" t="s">
        <v>48</v>
      </c>
      <c r="F2349">
        <v>22.37</v>
      </c>
      <c r="G2349">
        <v>28.28</v>
      </c>
      <c r="H2349">
        <v>29.93</v>
      </c>
      <c r="I2349">
        <v>28.67</v>
      </c>
      <c r="J2349">
        <v>28.64</v>
      </c>
      <c r="K2349">
        <v>28.64</v>
      </c>
      <c r="L2349">
        <v>28.79</v>
      </c>
      <c r="M2349">
        <v>29.42</v>
      </c>
      <c r="N2349">
        <v>30.13</v>
      </c>
      <c r="O2349">
        <v>36.880000000000003</v>
      </c>
      <c r="P2349">
        <v>38.08</v>
      </c>
      <c r="Q2349">
        <v>37.93</v>
      </c>
      <c r="R2349">
        <v>38.67</v>
      </c>
      <c r="S2349">
        <v>39.380000000000003</v>
      </c>
      <c r="T2349">
        <v>40.200000000000003</v>
      </c>
      <c r="U2349">
        <v>41.53</v>
      </c>
      <c r="V2349">
        <v>42.27</v>
      </c>
      <c r="W2349">
        <v>43.07</v>
      </c>
      <c r="X2349">
        <v>44.57</v>
      </c>
      <c r="Y2349">
        <v>45.14</v>
      </c>
      <c r="Z2349">
        <v>45.33</v>
      </c>
      <c r="AA2349">
        <v>44.65</v>
      </c>
      <c r="AB2349">
        <v>43.65</v>
      </c>
      <c r="AC2349">
        <v>41.14</v>
      </c>
      <c r="AD2349">
        <v>38.14</v>
      </c>
      <c r="AE2349">
        <v>35.35</v>
      </c>
      <c r="AF2349">
        <v>32.83</v>
      </c>
      <c r="AG2349">
        <v>29.78</v>
      </c>
      <c r="AH2349">
        <v>26.74</v>
      </c>
      <c r="AI2349">
        <v>22.78</v>
      </c>
      <c r="AJ2349">
        <v>19.3</v>
      </c>
      <c r="AK2349">
        <v>16.239999999999998</v>
      </c>
    </row>
    <row r="2350" spans="1:37" x14ac:dyDescent="0.3">
      <c r="A2350" s="86" t="str">
        <f t="shared" si="36"/>
        <v>SDGbaseTra_RurAS_CUGC_GVAaochm</v>
      </c>
      <c r="B2350" s="2" t="s">
        <v>222</v>
      </c>
      <c r="C2350" s="4" t="s">
        <v>235</v>
      </c>
      <c r="D2350" s="7" t="s">
        <v>3</v>
      </c>
      <c r="E2350" t="s">
        <v>49</v>
      </c>
      <c r="F2350">
        <v>34.24</v>
      </c>
      <c r="G2350">
        <v>40.67</v>
      </c>
      <c r="H2350">
        <v>42.34</v>
      </c>
      <c r="I2350">
        <v>40.409999999999997</v>
      </c>
      <c r="J2350">
        <v>40.18</v>
      </c>
      <c r="K2350">
        <v>39.9</v>
      </c>
      <c r="L2350">
        <v>39.75</v>
      </c>
      <c r="M2350">
        <v>40.07</v>
      </c>
      <c r="N2350">
        <v>40.520000000000003</v>
      </c>
      <c r="O2350">
        <v>49.46</v>
      </c>
      <c r="P2350">
        <v>50.54</v>
      </c>
      <c r="Q2350">
        <v>49.86</v>
      </c>
      <c r="R2350">
        <v>50.43</v>
      </c>
      <c r="S2350">
        <v>51.1</v>
      </c>
      <c r="T2350">
        <v>52</v>
      </c>
      <c r="U2350">
        <v>53.24</v>
      </c>
      <c r="V2350">
        <v>53.8</v>
      </c>
      <c r="W2350">
        <v>54.77</v>
      </c>
      <c r="X2350">
        <v>56.46</v>
      </c>
      <c r="Y2350">
        <v>57.06</v>
      </c>
      <c r="Z2350">
        <v>57.2</v>
      </c>
      <c r="AA2350">
        <v>56.63</v>
      </c>
      <c r="AB2350">
        <v>55.48</v>
      </c>
      <c r="AC2350">
        <v>52.27</v>
      </c>
      <c r="AD2350">
        <v>48.41</v>
      </c>
      <c r="AE2350">
        <v>44.73</v>
      </c>
      <c r="AF2350">
        <v>41.4</v>
      </c>
      <c r="AG2350">
        <v>37.82</v>
      </c>
      <c r="AH2350">
        <v>34.47</v>
      </c>
      <c r="AI2350">
        <v>29.89</v>
      </c>
      <c r="AJ2350">
        <v>25.82</v>
      </c>
      <c r="AK2350">
        <v>22.23</v>
      </c>
    </row>
    <row r="2351" spans="1:37" x14ac:dyDescent="0.3">
      <c r="A2351" s="86" t="str">
        <f t="shared" si="36"/>
        <v>SDGbaseTra_RurAS_CUGC_GVAarubb</v>
      </c>
      <c r="B2351" s="2" t="s">
        <v>222</v>
      </c>
      <c r="C2351" s="4" t="s">
        <v>235</v>
      </c>
      <c r="D2351" s="7" t="s">
        <v>3</v>
      </c>
      <c r="E2351" t="s">
        <v>50</v>
      </c>
      <c r="F2351">
        <v>6.77</v>
      </c>
      <c r="G2351">
        <v>6.46</v>
      </c>
      <c r="H2351">
        <v>6.73</v>
      </c>
      <c r="I2351">
        <v>6.61</v>
      </c>
      <c r="J2351">
        <v>6.59</v>
      </c>
      <c r="K2351">
        <v>6.62</v>
      </c>
      <c r="L2351">
        <v>6.69</v>
      </c>
      <c r="M2351">
        <v>6.78</v>
      </c>
      <c r="N2351">
        <v>6.89</v>
      </c>
      <c r="O2351">
        <v>7.28</v>
      </c>
      <c r="P2351">
        <v>7.44</v>
      </c>
      <c r="Q2351">
        <v>7.53</v>
      </c>
      <c r="R2351">
        <v>7.92</v>
      </c>
      <c r="S2351">
        <v>8.2799999999999994</v>
      </c>
      <c r="T2351">
        <v>8.67</v>
      </c>
      <c r="U2351">
        <v>9.11</v>
      </c>
      <c r="V2351">
        <v>9.5399999999999991</v>
      </c>
      <c r="W2351">
        <v>9.9700000000000006</v>
      </c>
      <c r="X2351">
        <v>10.42</v>
      </c>
      <c r="Y2351">
        <v>10.79</v>
      </c>
      <c r="Z2351">
        <v>11.16</v>
      </c>
      <c r="AA2351">
        <v>11.54</v>
      </c>
      <c r="AB2351">
        <v>12.17</v>
      </c>
      <c r="AC2351">
        <v>12.72</v>
      </c>
      <c r="AD2351">
        <v>13.24</v>
      </c>
      <c r="AE2351">
        <v>13.77</v>
      </c>
      <c r="AF2351">
        <v>14.31</v>
      </c>
      <c r="AG2351">
        <v>14.79</v>
      </c>
      <c r="AH2351">
        <v>14.78</v>
      </c>
      <c r="AI2351">
        <v>14.64</v>
      </c>
      <c r="AJ2351">
        <v>14.56</v>
      </c>
      <c r="AK2351">
        <v>14.45</v>
      </c>
    </row>
    <row r="2352" spans="1:37" x14ac:dyDescent="0.3">
      <c r="A2352" s="86" t="str">
        <f t="shared" si="36"/>
        <v>SDGbaseTra_RurAS_CUGC_GVAaplas</v>
      </c>
      <c r="B2352" s="2" t="s">
        <v>222</v>
      </c>
      <c r="C2352" s="4" t="s">
        <v>235</v>
      </c>
      <c r="D2352" s="7" t="s">
        <v>3</v>
      </c>
      <c r="E2352" t="s">
        <v>51</v>
      </c>
      <c r="F2352">
        <v>15.43</v>
      </c>
      <c r="G2352">
        <v>15.23</v>
      </c>
      <c r="H2352">
        <v>15.66</v>
      </c>
      <c r="I2352">
        <v>15.51</v>
      </c>
      <c r="J2352">
        <v>15.35</v>
      </c>
      <c r="K2352">
        <v>15.34</v>
      </c>
      <c r="L2352">
        <v>15.46</v>
      </c>
      <c r="M2352">
        <v>15.65</v>
      </c>
      <c r="N2352">
        <v>15.87</v>
      </c>
      <c r="O2352">
        <v>16.239999999999998</v>
      </c>
      <c r="P2352">
        <v>16.510000000000002</v>
      </c>
      <c r="Q2352">
        <v>16.73</v>
      </c>
      <c r="R2352">
        <v>17.489999999999998</v>
      </c>
      <c r="S2352">
        <v>18.25</v>
      </c>
      <c r="T2352">
        <v>19.02</v>
      </c>
      <c r="U2352">
        <v>19.97</v>
      </c>
      <c r="V2352">
        <v>20.88</v>
      </c>
      <c r="W2352">
        <v>21.74</v>
      </c>
      <c r="X2352">
        <v>22.68</v>
      </c>
      <c r="Y2352">
        <v>23.5</v>
      </c>
      <c r="Z2352">
        <v>24.3</v>
      </c>
      <c r="AA2352">
        <v>25.08</v>
      </c>
      <c r="AB2352">
        <v>25.68</v>
      </c>
      <c r="AC2352">
        <v>26.25</v>
      </c>
      <c r="AD2352">
        <v>26.9</v>
      </c>
      <c r="AE2352">
        <v>27.63</v>
      </c>
      <c r="AF2352">
        <v>28.4</v>
      </c>
      <c r="AG2352">
        <v>29.05</v>
      </c>
      <c r="AH2352">
        <v>28.17</v>
      </c>
      <c r="AI2352">
        <v>27.33</v>
      </c>
      <c r="AJ2352">
        <v>26.68</v>
      </c>
      <c r="AK2352">
        <v>26.08</v>
      </c>
    </row>
    <row r="2353" spans="1:37" x14ac:dyDescent="0.3">
      <c r="A2353" s="86" t="str">
        <f t="shared" si="36"/>
        <v>SDGbaseTra_RurAS_CUGC_GVAanmet</v>
      </c>
      <c r="B2353" s="2" t="s">
        <v>222</v>
      </c>
      <c r="C2353" s="4" t="s">
        <v>235</v>
      </c>
      <c r="D2353" s="7" t="s">
        <v>3</v>
      </c>
      <c r="E2353" t="s">
        <v>52</v>
      </c>
      <c r="F2353">
        <v>17.63</v>
      </c>
      <c r="G2353">
        <v>17.57</v>
      </c>
      <c r="H2353">
        <v>18.010000000000002</v>
      </c>
      <c r="I2353">
        <v>18.399999999999999</v>
      </c>
      <c r="J2353">
        <v>18.41</v>
      </c>
      <c r="K2353">
        <v>18.600000000000001</v>
      </c>
      <c r="L2353">
        <v>18.920000000000002</v>
      </c>
      <c r="M2353">
        <v>19.34</v>
      </c>
      <c r="N2353">
        <v>19.8</v>
      </c>
      <c r="O2353">
        <v>20.6</v>
      </c>
      <c r="P2353">
        <v>21.15</v>
      </c>
      <c r="Q2353">
        <v>21.61</v>
      </c>
      <c r="R2353">
        <v>21.91</v>
      </c>
      <c r="S2353">
        <v>22.82</v>
      </c>
      <c r="T2353">
        <v>23.73</v>
      </c>
      <c r="U2353">
        <v>24.83</v>
      </c>
      <c r="V2353">
        <v>25.93</v>
      </c>
      <c r="W2353">
        <v>26.98</v>
      </c>
      <c r="X2353">
        <v>28.01</v>
      </c>
      <c r="Y2353">
        <v>29</v>
      </c>
      <c r="Z2353">
        <v>30.04</v>
      </c>
      <c r="AA2353">
        <v>31.05</v>
      </c>
      <c r="AB2353">
        <v>31.96</v>
      </c>
      <c r="AC2353">
        <v>32.869999999999997</v>
      </c>
      <c r="AD2353">
        <v>33.92</v>
      </c>
      <c r="AE2353">
        <v>35.06</v>
      </c>
      <c r="AF2353">
        <v>36.229999999999997</v>
      </c>
      <c r="AG2353">
        <v>37.19</v>
      </c>
      <c r="AH2353">
        <v>36.44</v>
      </c>
      <c r="AI2353">
        <v>35.58</v>
      </c>
      <c r="AJ2353">
        <v>35.04</v>
      </c>
      <c r="AK2353">
        <v>34.49</v>
      </c>
    </row>
    <row r="2354" spans="1:37" x14ac:dyDescent="0.3">
      <c r="A2354" s="86" t="str">
        <f t="shared" si="36"/>
        <v>SDGbaseTra_RurAS_CUGC_GVAairon</v>
      </c>
      <c r="B2354" s="2" t="s">
        <v>222</v>
      </c>
      <c r="C2354" s="4" t="s">
        <v>235</v>
      </c>
      <c r="D2354" s="7" t="s">
        <v>3</v>
      </c>
      <c r="E2354" t="s">
        <v>53</v>
      </c>
      <c r="F2354">
        <v>20.84</v>
      </c>
      <c r="G2354">
        <v>23.48</v>
      </c>
      <c r="H2354">
        <v>23.24</v>
      </c>
      <c r="I2354">
        <v>22.74</v>
      </c>
      <c r="J2354">
        <v>22.27</v>
      </c>
      <c r="K2354">
        <v>22.18</v>
      </c>
      <c r="L2354">
        <v>22.37</v>
      </c>
      <c r="M2354">
        <v>22.83</v>
      </c>
      <c r="N2354">
        <v>23.21</v>
      </c>
      <c r="O2354">
        <v>24.08</v>
      </c>
      <c r="P2354">
        <v>24.54</v>
      </c>
      <c r="Q2354">
        <v>24.81</v>
      </c>
      <c r="R2354">
        <v>25.32</v>
      </c>
      <c r="S2354">
        <v>26.15</v>
      </c>
      <c r="T2354">
        <v>26.96</v>
      </c>
      <c r="U2354">
        <v>27.99</v>
      </c>
      <c r="V2354">
        <v>29.23</v>
      </c>
      <c r="W2354">
        <v>30.29</v>
      </c>
      <c r="X2354">
        <v>31.19</v>
      </c>
      <c r="Y2354">
        <v>32.159999999999997</v>
      </c>
      <c r="Z2354">
        <v>33.04</v>
      </c>
      <c r="AA2354">
        <v>34.06</v>
      </c>
      <c r="AB2354">
        <v>33.58</v>
      </c>
      <c r="AC2354">
        <v>33.89</v>
      </c>
      <c r="AD2354">
        <v>34.83</v>
      </c>
      <c r="AE2354">
        <v>35.96</v>
      </c>
      <c r="AF2354">
        <v>37.15</v>
      </c>
      <c r="AG2354">
        <v>38.049999999999997</v>
      </c>
      <c r="AH2354">
        <v>36.22</v>
      </c>
      <c r="AI2354">
        <v>34.97</v>
      </c>
      <c r="AJ2354">
        <v>34.24</v>
      </c>
      <c r="AK2354">
        <v>33.659999999999997</v>
      </c>
    </row>
    <row r="2355" spans="1:37" x14ac:dyDescent="0.3">
      <c r="A2355" s="86" t="str">
        <f t="shared" si="36"/>
        <v>SDGbaseTra_RurAS_CUGC_GVAanfrm</v>
      </c>
      <c r="B2355" s="2" t="s">
        <v>222</v>
      </c>
      <c r="C2355" s="4" t="s">
        <v>235</v>
      </c>
      <c r="D2355" s="7" t="s">
        <v>3</v>
      </c>
      <c r="E2355" t="s">
        <v>54</v>
      </c>
      <c r="F2355">
        <v>13.07</v>
      </c>
      <c r="G2355">
        <v>13.73</v>
      </c>
      <c r="H2355">
        <v>12.63</v>
      </c>
      <c r="I2355">
        <v>10.69</v>
      </c>
      <c r="J2355">
        <v>9.7899999999999991</v>
      </c>
      <c r="K2355">
        <v>9.56</v>
      </c>
      <c r="L2355">
        <v>9.85</v>
      </c>
      <c r="M2355">
        <v>11.09</v>
      </c>
      <c r="N2355">
        <v>11.86</v>
      </c>
      <c r="O2355">
        <v>15.02</v>
      </c>
      <c r="P2355">
        <v>15.81</v>
      </c>
      <c r="Q2355">
        <v>15.68</v>
      </c>
      <c r="R2355">
        <v>16.329999999999998</v>
      </c>
      <c r="S2355">
        <v>17.190000000000001</v>
      </c>
      <c r="T2355">
        <v>18.07</v>
      </c>
      <c r="U2355">
        <v>19.34</v>
      </c>
      <c r="V2355">
        <v>21.94</v>
      </c>
      <c r="W2355">
        <v>23.94</v>
      </c>
      <c r="X2355">
        <v>24.44</v>
      </c>
      <c r="Y2355">
        <v>25.76</v>
      </c>
      <c r="Z2355">
        <v>26.65</v>
      </c>
      <c r="AA2355">
        <v>28.22</v>
      </c>
      <c r="AB2355">
        <v>21.63</v>
      </c>
      <c r="AC2355">
        <v>20.05</v>
      </c>
      <c r="AD2355">
        <v>21.08</v>
      </c>
      <c r="AE2355">
        <v>22.63</v>
      </c>
      <c r="AF2355">
        <v>24.32</v>
      </c>
      <c r="AG2355">
        <v>25.12</v>
      </c>
      <c r="AH2355">
        <v>19.350000000000001</v>
      </c>
      <c r="AI2355">
        <v>16.12</v>
      </c>
      <c r="AJ2355">
        <v>14.85</v>
      </c>
      <c r="AK2355">
        <v>14.01</v>
      </c>
    </row>
    <row r="2356" spans="1:37" x14ac:dyDescent="0.3">
      <c r="A2356" s="86" t="str">
        <f t="shared" si="36"/>
        <v>SDGbaseTra_RurAS_CUGC_GVAametp</v>
      </c>
      <c r="B2356" s="2" t="s">
        <v>222</v>
      </c>
      <c r="C2356" s="4" t="s">
        <v>235</v>
      </c>
      <c r="D2356" s="7" t="s">
        <v>3</v>
      </c>
      <c r="E2356" t="s">
        <v>55</v>
      </c>
      <c r="F2356">
        <v>33.25</v>
      </c>
      <c r="G2356">
        <v>35.75</v>
      </c>
      <c r="H2356">
        <v>36.659999999999997</v>
      </c>
      <c r="I2356">
        <v>36.47</v>
      </c>
      <c r="J2356">
        <v>36.07</v>
      </c>
      <c r="K2356">
        <v>36.14</v>
      </c>
      <c r="L2356">
        <v>36.630000000000003</v>
      </c>
      <c r="M2356">
        <v>37.39</v>
      </c>
      <c r="N2356">
        <v>38.17</v>
      </c>
      <c r="O2356">
        <v>39.76</v>
      </c>
      <c r="P2356">
        <v>40.75</v>
      </c>
      <c r="Q2356">
        <v>41.45</v>
      </c>
      <c r="R2356">
        <v>42.92</v>
      </c>
      <c r="S2356">
        <v>44.84</v>
      </c>
      <c r="T2356">
        <v>46.77</v>
      </c>
      <c r="U2356">
        <v>49.14</v>
      </c>
      <c r="V2356">
        <v>51.71</v>
      </c>
      <c r="W2356">
        <v>53.93</v>
      </c>
      <c r="X2356">
        <v>55.78</v>
      </c>
      <c r="Y2356">
        <v>57.87</v>
      </c>
      <c r="Z2356">
        <v>59.92</v>
      </c>
      <c r="AA2356">
        <v>62</v>
      </c>
      <c r="AB2356">
        <v>63.62</v>
      </c>
      <c r="AC2356">
        <v>65.37</v>
      </c>
      <c r="AD2356">
        <v>67.56</v>
      </c>
      <c r="AE2356">
        <v>69.959999999999994</v>
      </c>
      <c r="AF2356">
        <v>72.47</v>
      </c>
      <c r="AG2356">
        <v>74.58</v>
      </c>
      <c r="AH2356">
        <v>72.25</v>
      </c>
      <c r="AI2356">
        <v>70.010000000000005</v>
      </c>
      <c r="AJ2356">
        <v>68.62</v>
      </c>
      <c r="AK2356">
        <v>67.36</v>
      </c>
    </row>
    <row r="2357" spans="1:37" x14ac:dyDescent="0.3">
      <c r="A2357" s="86" t="str">
        <f t="shared" si="36"/>
        <v>SDGbaseTra_RurAS_CUGC_GVAamach</v>
      </c>
      <c r="B2357" s="2" t="s">
        <v>222</v>
      </c>
      <c r="C2357" s="4" t="s">
        <v>235</v>
      </c>
      <c r="D2357" s="7" t="s">
        <v>3</v>
      </c>
      <c r="E2357" t="s">
        <v>56</v>
      </c>
      <c r="F2357">
        <v>38.67</v>
      </c>
      <c r="G2357">
        <v>40.92</v>
      </c>
      <c r="H2357">
        <v>41.74</v>
      </c>
      <c r="I2357">
        <v>42.28</v>
      </c>
      <c r="J2357">
        <v>41.9</v>
      </c>
      <c r="K2357">
        <v>42.16</v>
      </c>
      <c r="L2357">
        <v>42.97</v>
      </c>
      <c r="M2357">
        <v>44.32</v>
      </c>
      <c r="N2357">
        <v>45.5</v>
      </c>
      <c r="O2357">
        <v>48.03</v>
      </c>
      <c r="P2357">
        <v>49.38</v>
      </c>
      <c r="Q2357">
        <v>50.31</v>
      </c>
      <c r="R2357">
        <v>50.8</v>
      </c>
      <c r="S2357">
        <v>52.86</v>
      </c>
      <c r="T2357">
        <v>54.96</v>
      </c>
      <c r="U2357">
        <v>57.54</v>
      </c>
      <c r="V2357">
        <v>60.39</v>
      </c>
      <c r="W2357">
        <v>62.81</v>
      </c>
      <c r="X2357">
        <v>64.75</v>
      </c>
      <c r="Y2357">
        <v>67.13</v>
      </c>
      <c r="Z2357">
        <v>69.44</v>
      </c>
      <c r="AA2357">
        <v>71.86</v>
      </c>
      <c r="AB2357">
        <v>72.56</v>
      </c>
      <c r="AC2357">
        <v>74.099999999999994</v>
      </c>
      <c r="AD2357">
        <v>76.760000000000005</v>
      </c>
      <c r="AE2357">
        <v>79.77</v>
      </c>
      <c r="AF2357">
        <v>82.92</v>
      </c>
      <c r="AG2357">
        <v>85.37</v>
      </c>
      <c r="AH2357">
        <v>81.650000000000006</v>
      </c>
      <c r="AI2357">
        <v>78.36</v>
      </c>
      <c r="AJ2357">
        <v>76.540000000000006</v>
      </c>
      <c r="AK2357">
        <v>74.98</v>
      </c>
    </row>
    <row r="2358" spans="1:37" x14ac:dyDescent="0.3">
      <c r="A2358" s="86" t="str">
        <f t="shared" si="36"/>
        <v>SDGbaseTra_RurAS_CUGC_GVAafcel</v>
      </c>
      <c r="B2358" s="2" t="s">
        <v>222</v>
      </c>
      <c r="C2358" s="4" t="s">
        <v>235</v>
      </c>
      <c r="D2358" s="7" t="s">
        <v>3</v>
      </c>
      <c r="E2358" t="s">
        <v>57</v>
      </c>
      <c r="F2358">
        <v>0.28999999999999998</v>
      </c>
      <c r="G2358">
        <v>0.28999999999999998</v>
      </c>
      <c r="H2358">
        <v>0.28999999999999998</v>
      </c>
      <c r="I2358">
        <v>0.27</v>
      </c>
      <c r="J2358">
        <v>0.26</v>
      </c>
      <c r="K2358">
        <v>0.25</v>
      </c>
      <c r="L2358">
        <v>0.25</v>
      </c>
      <c r="M2358">
        <v>0.26</v>
      </c>
      <c r="N2358">
        <v>0.26</v>
      </c>
      <c r="O2358">
        <v>0.31</v>
      </c>
      <c r="P2358">
        <v>0.32</v>
      </c>
      <c r="Q2358">
        <v>0.32</v>
      </c>
      <c r="R2358">
        <v>0.32</v>
      </c>
      <c r="S2358">
        <v>0.32</v>
      </c>
      <c r="T2358">
        <v>0.33</v>
      </c>
      <c r="U2358">
        <v>0.33</v>
      </c>
      <c r="V2358">
        <v>0.34</v>
      </c>
      <c r="W2358">
        <v>0.35</v>
      </c>
      <c r="X2358">
        <v>0.34</v>
      </c>
      <c r="Y2358">
        <v>5.01</v>
      </c>
      <c r="Z2358">
        <v>10</v>
      </c>
      <c r="AA2358">
        <v>15.09</v>
      </c>
      <c r="AB2358">
        <v>15.79</v>
      </c>
      <c r="AC2358">
        <v>16.64</v>
      </c>
      <c r="AD2358">
        <v>17.79</v>
      </c>
      <c r="AE2358">
        <v>18.98</v>
      </c>
      <c r="AF2358">
        <v>20.21</v>
      </c>
      <c r="AG2358">
        <v>20.100000000000001</v>
      </c>
      <c r="AH2358">
        <v>18.73</v>
      </c>
      <c r="AI2358">
        <v>17.07</v>
      </c>
      <c r="AJ2358">
        <v>16.14</v>
      </c>
      <c r="AK2358">
        <v>15.34</v>
      </c>
    </row>
    <row r="2359" spans="1:37" x14ac:dyDescent="0.3">
      <c r="A2359" s="86" t="str">
        <f t="shared" si="36"/>
        <v>SDGbaseTra_RurAS_CUGC_GVAaelct</v>
      </c>
      <c r="B2359" s="2" t="s">
        <v>222</v>
      </c>
      <c r="C2359" s="4" t="s">
        <v>235</v>
      </c>
      <c r="D2359" s="7" t="s">
        <v>3</v>
      </c>
      <c r="E2359" t="s">
        <v>58</v>
      </c>
      <c r="F2359">
        <v>0.08</v>
      </c>
      <c r="G2359">
        <v>0.08</v>
      </c>
      <c r="H2359">
        <v>0.08</v>
      </c>
      <c r="I2359">
        <v>7.0000000000000007E-2</v>
      </c>
      <c r="J2359">
        <v>7.0000000000000007E-2</v>
      </c>
      <c r="K2359">
        <v>7.0000000000000007E-2</v>
      </c>
      <c r="L2359">
        <v>7.0000000000000007E-2</v>
      </c>
      <c r="M2359">
        <v>7.0000000000000007E-2</v>
      </c>
      <c r="N2359">
        <v>7.0000000000000007E-2</v>
      </c>
      <c r="O2359">
        <v>0.08</v>
      </c>
      <c r="P2359">
        <v>0.09</v>
      </c>
      <c r="Q2359">
        <v>0.09</v>
      </c>
      <c r="R2359">
        <v>0.09</v>
      </c>
      <c r="S2359">
        <v>0.09</v>
      </c>
      <c r="T2359">
        <v>0.09</v>
      </c>
      <c r="U2359">
        <v>0.09</v>
      </c>
      <c r="V2359">
        <v>0.09</v>
      </c>
      <c r="W2359">
        <v>0.09</v>
      </c>
      <c r="X2359">
        <v>3.75</v>
      </c>
      <c r="Y2359">
        <v>3.76</v>
      </c>
      <c r="Z2359">
        <v>2.0699999999999998</v>
      </c>
      <c r="AA2359">
        <v>2.08</v>
      </c>
      <c r="AB2359">
        <v>2.02</v>
      </c>
      <c r="AC2359">
        <v>1.99</v>
      </c>
      <c r="AD2359">
        <v>1.1299999999999999</v>
      </c>
      <c r="AE2359">
        <v>1.1299999999999999</v>
      </c>
      <c r="AF2359">
        <v>1.1399999999999999</v>
      </c>
      <c r="AG2359">
        <v>1.1299999999999999</v>
      </c>
      <c r="AH2359">
        <v>1.06</v>
      </c>
      <c r="AI2359">
        <v>7.37</v>
      </c>
      <c r="AJ2359">
        <v>7.02</v>
      </c>
      <c r="AK2359">
        <v>6.72</v>
      </c>
    </row>
    <row r="2360" spans="1:37" x14ac:dyDescent="0.3">
      <c r="A2360" s="86" t="str">
        <f t="shared" si="36"/>
        <v>SDGbaseTra_RurAS_CUGC_GVAaemch</v>
      </c>
      <c r="B2360" s="2" t="s">
        <v>222</v>
      </c>
      <c r="C2360" s="4" t="s">
        <v>235</v>
      </c>
      <c r="D2360" s="7" t="s">
        <v>3</v>
      </c>
      <c r="E2360" t="s">
        <v>59</v>
      </c>
      <c r="F2360">
        <v>8.99</v>
      </c>
      <c r="G2360">
        <v>9.74</v>
      </c>
      <c r="H2360">
        <v>10.01</v>
      </c>
      <c r="I2360">
        <v>9.92</v>
      </c>
      <c r="J2360">
        <v>9.74</v>
      </c>
      <c r="K2360">
        <v>9.73</v>
      </c>
      <c r="L2360">
        <v>9.8699999999999992</v>
      </c>
      <c r="M2360">
        <v>10.18</v>
      </c>
      <c r="N2360">
        <v>10.45</v>
      </c>
      <c r="O2360">
        <v>11.03</v>
      </c>
      <c r="P2360">
        <v>11.37</v>
      </c>
      <c r="Q2360">
        <v>11.59</v>
      </c>
      <c r="R2360">
        <v>11.96</v>
      </c>
      <c r="S2360">
        <v>12.53</v>
      </c>
      <c r="T2360">
        <v>13.1</v>
      </c>
      <c r="U2360">
        <v>13.81</v>
      </c>
      <c r="V2360">
        <v>14.55</v>
      </c>
      <c r="W2360">
        <v>15.21</v>
      </c>
      <c r="X2360">
        <v>15.82</v>
      </c>
      <c r="Y2360">
        <v>16.440000000000001</v>
      </c>
      <c r="Z2360">
        <v>17.05</v>
      </c>
      <c r="AA2360">
        <v>17.670000000000002</v>
      </c>
      <c r="AB2360">
        <v>17.649999999999999</v>
      </c>
      <c r="AC2360">
        <v>17.88</v>
      </c>
      <c r="AD2360">
        <v>18.440000000000001</v>
      </c>
      <c r="AE2360">
        <v>19.09</v>
      </c>
      <c r="AF2360">
        <v>19.8</v>
      </c>
      <c r="AG2360">
        <v>20.43</v>
      </c>
      <c r="AH2360">
        <v>19.27</v>
      </c>
      <c r="AI2360">
        <v>18.21</v>
      </c>
      <c r="AJ2360">
        <v>17.62</v>
      </c>
      <c r="AK2360">
        <v>17.09</v>
      </c>
    </row>
    <row r="2361" spans="1:37" x14ac:dyDescent="0.3">
      <c r="A2361" s="86" t="str">
        <f t="shared" si="36"/>
        <v>SDGbaseTra_RurAS_CUGC_GVAasequ</v>
      </c>
      <c r="B2361" s="2" t="s">
        <v>222</v>
      </c>
      <c r="C2361" s="4" t="s">
        <v>235</v>
      </c>
      <c r="D2361" s="7" t="s">
        <v>3</v>
      </c>
      <c r="E2361" t="s">
        <v>60</v>
      </c>
      <c r="F2361">
        <v>8.7799999999999994</v>
      </c>
      <c r="G2361">
        <v>10.08</v>
      </c>
      <c r="H2361">
        <v>10.119999999999999</v>
      </c>
      <c r="I2361">
        <v>9.7200000000000006</v>
      </c>
      <c r="J2361">
        <v>9.4499999999999993</v>
      </c>
      <c r="K2361">
        <v>9.3800000000000008</v>
      </c>
      <c r="L2361">
        <v>9.49</v>
      </c>
      <c r="M2361">
        <v>9.86</v>
      </c>
      <c r="N2361">
        <v>10.11</v>
      </c>
      <c r="O2361">
        <v>10.83</v>
      </c>
      <c r="P2361">
        <v>11.09</v>
      </c>
      <c r="Q2361">
        <v>11.23</v>
      </c>
      <c r="R2361">
        <v>11.62</v>
      </c>
      <c r="S2361">
        <v>12.12</v>
      </c>
      <c r="T2361">
        <v>12.66</v>
      </c>
      <c r="U2361">
        <v>13.32</v>
      </c>
      <c r="V2361">
        <v>13.96</v>
      </c>
      <c r="W2361">
        <v>14.58</v>
      </c>
      <c r="X2361">
        <v>15.26</v>
      </c>
      <c r="Y2361">
        <v>15.9</v>
      </c>
      <c r="Z2361">
        <v>16.52</v>
      </c>
      <c r="AA2361">
        <v>17.2</v>
      </c>
      <c r="AB2361">
        <v>16.899999999999999</v>
      </c>
      <c r="AC2361">
        <v>17.09</v>
      </c>
      <c r="AD2361">
        <v>17.760000000000002</v>
      </c>
      <c r="AE2361">
        <v>18.53</v>
      </c>
      <c r="AF2361">
        <v>19.329999999999998</v>
      </c>
      <c r="AG2361">
        <v>19.97</v>
      </c>
      <c r="AH2361">
        <v>18.57</v>
      </c>
      <c r="AI2361">
        <v>17.34</v>
      </c>
      <c r="AJ2361">
        <v>16.77</v>
      </c>
      <c r="AK2361">
        <v>16.32</v>
      </c>
    </row>
    <row r="2362" spans="1:37" x14ac:dyDescent="0.3">
      <c r="A2362" s="86" t="str">
        <f t="shared" si="36"/>
        <v>SDGbaseTra_RurAS_CUGC_GVAavehi</v>
      </c>
      <c r="B2362" s="2" t="s">
        <v>222</v>
      </c>
      <c r="C2362" s="4" t="s">
        <v>235</v>
      </c>
      <c r="D2362" s="7" t="s">
        <v>3</v>
      </c>
      <c r="E2362" t="s">
        <v>61</v>
      </c>
      <c r="F2362">
        <v>39.57</v>
      </c>
      <c r="G2362">
        <v>42.76</v>
      </c>
      <c r="H2362">
        <v>43.81</v>
      </c>
      <c r="I2362">
        <v>42.53</v>
      </c>
      <c r="J2362">
        <v>41.54</v>
      </c>
      <c r="K2362">
        <v>41.39</v>
      </c>
      <c r="L2362">
        <v>41.89</v>
      </c>
      <c r="M2362">
        <v>43.02</v>
      </c>
      <c r="N2362">
        <v>43.96</v>
      </c>
      <c r="O2362">
        <v>45.56</v>
      </c>
      <c r="P2362">
        <v>46.6</v>
      </c>
      <c r="Q2362">
        <v>47.42</v>
      </c>
      <c r="R2362">
        <v>50.15</v>
      </c>
      <c r="S2362">
        <v>52.87</v>
      </c>
      <c r="T2362">
        <v>55.73</v>
      </c>
      <c r="U2362">
        <v>59.15</v>
      </c>
      <c r="V2362">
        <v>62.74</v>
      </c>
      <c r="W2362">
        <v>66.14</v>
      </c>
      <c r="X2362">
        <v>69.28</v>
      </c>
      <c r="Y2362">
        <v>70.75</v>
      </c>
      <c r="Z2362">
        <v>72.33</v>
      </c>
      <c r="AA2362">
        <v>73.97</v>
      </c>
      <c r="AB2362">
        <v>74.819999999999993</v>
      </c>
      <c r="AC2362">
        <v>76.59</v>
      </c>
      <c r="AD2362">
        <v>79.680000000000007</v>
      </c>
      <c r="AE2362">
        <v>83.21</v>
      </c>
      <c r="AF2362">
        <v>86.92</v>
      </c>
      <c r="AG2362">
        <v>90.47</v>
      </c>
      <c r="AH2362">
        <v>86.72</v>
      </c>
      <c r="AI2362">
        <v>82.67</v>
      </c>
      <c r="AJ2362">
        <v>80.38</v>
      </c>
      <c r="AK2362">
        <v>78.459999999999994</v>
      </c>
    </row>
    <row r="2363" spans="1:37" x14ac:dyDescent="0.3">
      <c r="A2363" s="86" t="str">
        <f t="shared" si="36"/>
        <v>SDGbaseTra_RurAS_CUGC_GVAatequ</v>
      </c>
      <c r="B2363" s="2" t="s">
        <v>222</v>
      </c>
      <c r="C2363" s="4" t="s">
        <v>235</v>
      </c>
      <c r="D2363" s="7" t="s">
        <v>3</v>
      </c>
      <c r="E2363" t="s">
        <v>62</v>
      </c>
      <c r="F2363">
        <v>7.09</v>
      </c>
      <c r="G2363">
        <v>7.27</v>
      </c>
      <c r="H2363">
        <v>7.5</v>
      </c>
      <c r="I2363">
        <v>7.21</v>
      </c>
      <c r="J2363">
        <v>7</v>
      </c>
      <c r="K2363">
        <v>6.95</v>
      </c>
      <c r="L2363">
        <v>7.04</v>
      </c>
      <c r="M2363">
        <v>7.4</v>
      </c>
      <c r="N2363">
        <v>7.67</v>
      </c>
      <c r="O2363">
        <v>8.8000000000000007</v>
      </c>
      <c r="P2363">
        <v>9.19</v>
      </c>
      <c r="Q2363">
        <v>9.32</v>
      </c>
      <c r="R2363">
        <v>9.5500000000000007</v>
      </c>
      <c r="S2363">
        <v>9.9600000000000009</v>
      </c>
      <c r="T2363">
        <v>10.41</v>
      </c>
      <c r="U2363">
        <v>10.97</v>
      </c>
      <c r="V2363">
        <v>11.6</v>
      </c>
      <c r="W2363">
        <v>12.16</v>
      </c>
      <c r="X2363">
        <v>12.56</v>
      </c>
      <c r="Y2363">
        <v>13.04</v>
      </c>
      <c r="Z2363">
        <v>13.45</v>
      </c>
      <c r="AA2363">
        <v>13.99</v>
      </c>
      <c r="AB2363">
        <v>13.41</v>
      </c>
      <c r="AC2363">
        <v>13.37</v>
      </c>
      <c r="AD2363">
        <v>13.85</v>
      </c>
      <c r="AE2363">
        <v>14.44</v>
      </c>
      <c r="AF2363">
        <v>15.08</v>
      </c>
      <c r="AG2363">
        <v>15.47</v>
      </c>
      <c r="AH2363">
        <v>13.95</v>
      </c>
      <c r="AI2363">
        <v>12.68</v>
      </c>
      <c r="AJ2363">
        <v>12.03</v>
      </c>
      <c r="AK2363">
        <v>11.52</v>
      </c>
    </row>
    <row r="2364" spans="1:37" x14ac:dyDescent="0.3">
      <c r="A2364" s="86" t="str">
        <f t="shared" si="36"/>
        <v>SDGbaseTra_RurAS_CUGC_GVAafurn</v>
      </c>
      <c r="B2364" s="2" t="s">
        <v>222</v>
      </c>
      <c r="C2364" s="4" t="s">
        <v>235</v>
      </c>
      <c r="D2364" s="7" t="s">
        <v>3</v>
      </c>
      <c r="E2364" t="s">
        <v>63</v>
      </c>
      <c r="F2364">
        <v>6.09</v>
      </c>
      <c r="G2364">
        <v>6.45</v>
      </c>
      <c r="H2364">
        <v>6.62</v>
      </c>
      <c r="I2364">
        <v>6.74</v>
      </c>
      <c r="J2364">
        <v>6.73</v>
      </c>
      <c r="K2364">
        <v>6.78</v>
      </c>
      <c r="L2364">
        <v>6.9</v>
      </c>
      <c r="M2364">
        <v>7.08</v>
      </c>
      <c r="N2364">
        <v>7.27</v>
      </c>
      <c r="O2364">
        <v>7.67</v>
      </c>
      <c r="P2364">
        <v>7.9</v>
      </c>
      <c r="Q2364">
        <v>8.06</v>
      </c>
      <c r="R2364">
        <v>8.2100000000000009</v>
      </c>
      <c r="S2364">
        <v>8.57</v>
      </c>
      <c r="T2364">
        <v>8.94</v>
      </c>
      <c r="U2364">
        <v>9.39</v>
      </c>
      <c r="V2364">
        <v>9.85</v>
      </c>
      <c r="W2364">
        <v>10.26</v>
      </c>
      <c r="X2364">
        <v>10.65</v>
      </c>
      <c r="Y2364">
        <v>11.05</v>
      </c>
      <c r="Z2364">
        <v>11.48</v>
      </c>
      <c r="AA2364">
        <v>11.88</v>
      </c>
      <c r="AB2364">
        <v>12.26</v>
      </c>
      <c r="AC2364">
        <v>12.6</v>
      </c>
      <c r="AD2364">
        <v>12.99</v>
      </c>
      <c r="AE2364">
        <v>13.41</v>
      </c>
      <c r="AF2364">
        <v>13.85</v>
      </c>
      <c r="AG2364">
        <v>14.24</v>
      </c>
      <c r="AH2364">
        <v>13.91</v>
      </c>
      <c r="AI2364">
        <v>13.5</v>
      </c>
      <c r="AJ2364">
        <v>13.24</v>
      </c>
      <c r="AK2364">
        <v>12.98</v>
      </c>
    </row>
    <row r="2365" spans="1:37" x14ac:dyDescent="0.3">
      <c r="A2365" s="86" t="str">
        <f t="shared" si="36"/>
        <v>SDGbaseTra_RurAS_CUGC_GVAaoman</v>
      </c>
      <c r="B2365" s="2" t="s">
        <v>222</v>
      </c>
      <c r="C2365" s="4" t="s">
        <v>235</v>
      </c>
      <c r="D2365" s="7" t="s">
        <v>3</v>
      </c>
      <c r="E2365" t="s">
        <v>64</v>
      </c>
      <c r="F2365">
        <v>25.46</v>
      </c>
      <c r="G2365">
        <v>26.3</v>
      </c>
      <c r="H2365">
        <v>27.17</v>
      </c>
      <c r="I2365">
        <v>26.12</v>
      </c>
      <c r="J2365">
        <v>25.89</v>
      </c>
      <c r="K2365">
        <v>25.82</v>
      </c>
      <c r="L2365">
        <v>25.97</v>
      </c>
      <c r="M2365">
        <v>26.56</v>
      </c>
      <c r="N2365">
        <v>27.09</v>
      </c>
      <c r="O2365">
        <v>30.44</v>
      </c>
      <c r="P2365">
        <v>31.21</v>
      </c>
      <c r="Q2365">
        <v>31.29</v>
      </c>
      <c r="R2365">
        <v>32.4</v>
      </c>
      <c r="S2365">
        <v>33.44</v>
      </c>
      <c r="T2365">
        <v>34.65</v>
      </c>
      <c r="U2365">
        <v>36.25</v>
      </c>
      <c r="V2365">
        <v>37.83</v>
      </c>
      <c r="W2365">
        <v>39.409999999999997</v>
      </c>
      <c r="X2365">
        <v>40.96</v>
      </c>
      <c r="Y2365">
        <v>42.42</v>
      </c>
      <c r="Z2365">
        <v>43.75</v>
      </c>
      <c r="AA2365">
        <v>45.31</v>
      </c>
      <c r="AB2365">
        <v>46.39</v>
      </c>
      <c r="AC2365">
        <v>47.64</v>
      </c>
      <c r="AD2365">
        <v>49.17</v>
      </c>
      <c r="AE2365">
        <v>50.72</v>
      </c>
      <c r="AF2365">
        <v>52.33</v>
      </c>
      <c r="AG2365">
        <v>53.52</v>
      </c>
      <c r="AH2365">
        <v>51.87</v>
      </c>
      <c r="AI2365">
        <v>49.64</v>
      </c>
      <c r="AJ2365">
        <v>48.36</v>
      </c>
      <c r="AK2365">
        <v>47.16</v>
      </c>
    </row>
    <row r="2366" spans="1:37" x14ac:dyDescent="0.3">
      <c r="A2366" s="86" t="str">
        <f t="shared" si="36"/>
        <v>SDGbaseTra_RurAS_CUGC_GVAaelec</v>
      </c>
      <c r="B2366" s="2" t="s">
        <v>222</v>
      </c>
      <c r="C2366" s="4" t="s">
        <v>235</v>
      </c>
      <c r="D2366" s="7" t="s">
        <v>3</v>
      </c>
      <c r="E2366" t="s">
        <v>65</v>
      </c>
      <c r="F2366">
        <v>142.19999999999999</v>
      </c>
      <c r="G2366">
        <v>152.78</v>
      </c>
      <c r="H2366">
        <v>142.6</v>
      </c>
      <c r="I2366">
        <v>140.62</v>
      </c>
      <c r="J2366">
        <v>142.44999999999999</v>
      </c>
      <c r="K2366">
        <v>145.62</v>
      </c>
      <c r="L2366">
        <v>148.84</v>
      </c>
      <c r="M2366">
        <v>147.75</v>
      </c>
      <c r="N2366">
        <v>144.88</v>
      </c>
      <c r="O2366">
        <v>143.87</v>
      </c>
      <c r="P2366">
        <v>146.06</v>
      </c>
      <c r="Q2366">
        <v>150.57</v>
      </c>
      <c r="R2366">
        <v>162.29</v>
      </c>
      <c r="S2366">
        <v>168.53</v>
      </c>
      <c r="T2366">
        <v>175.01</v>
      </c>
      <c r="U2366">
        <v>182.03</v>
      </c>
      <c r="V2366">
        <v>182.91</v>
      </c>
      <c r="W2366">
        <v>188.76</v>
      </c>
      <c r="X2366">
        <v>203.19</v>
      </c>
      <c r="Y2366">
        <v>216.42</v>
      </c>
      <c r="Z2366">
        <v>230.57</v>
      </c>
      <c r="AA2366">
        <v>244.68</v>
      </c>
      <c r="AB2366">
        <v>254.63</v>
      </c>
      <c r="AC2366">
        <v>267.17</v>
      </c>
      <c r="AD2366">
        <v>280.7</v>
      </c>
      <c r="AE2366">
        <v>294.17</v>
      </c>
      <c r="AF2366">
        <v>307.72000000000003</v>
      </c>
      <c r="AG2366">
        <v>352.9</v>
      </c>
      <c r="AH2366">
        <v>391.11</v>
      </c>
      <c r="AI2366">
        <v>436.7</v>
      </c>
      <c r="AJ2366">
        <v>483.67</v>
      </c>
      <c r="AK2366">
        <v>527.03</v>
      </c>
    </row>
    <row r="2367" spans="1:37" x14ac:dyDescent="0.3">
      <c r="A2367" s="86" t="str">
        <f t="shared" si="36"/>
        <v>SDGbaseTra_RurAS_CUGC_GVAawatr</v>
      </c>
      <c r="B2367" s="2" t="s">
        <v>222</v>
      </c>
      <c r="C2367" s="4" t="s">
        <v>235</v>
      </c>
      <c r="D2367" s="7" t="s">
        <v>3</v>
      </c>
      <c r="E2367" t="s">
        <v>66</v>
      </c>
      <c r="F2367">
        <v>38.119999999999997</v>
      </c>
      <c r="G2367">
        <v>31.87</v>
      </c>
      <c r="H2367">
        <v>34.17</v>
      </c>
      <c r="I2367">
        <v>34.590000000000003</v>
      </c>
      <c r="J2367">
        <v>35.5</v>
      </c>
      <c r="K2367">
        <v>36.1</v>
      </c>
      <c r="L2367">
        <v>36.64</v>
      </c>
      <c r="M2367">
        <v>37.06</v>
      </c>
      <c r="N2367">
        <v>37.659999999999997</v>
      </c>
      <c r="O2367">
        <v>38.659999999999997</v>
      </c>
      <c r="P2367">
        <v>39.479999999999997</v>
      </c>
      <c r="Q2367">
        <v>40.11</v>
      </c>
      <c r="R2367">
        <v>42.28</v>
      </c>
      <c r="S2367">
        <v>43.85</v>
      </c>
      <c r="T2367">
        <v>45.69</v>
      </c>
      <c r="U2367">
        <v>48.23</v>
      </c>
      <c r="V2367">
        <v>50.96</v>
      </c>
      <c r="W2367">
        <v>53.21</v>
      </c>
      <c r="X2367">
        <v>55.6</v>
      </c>
      <c r="Y2367">
        <v>58.08</v>
      </c>
      <c r="Z2367">
        <v>60.48</v>
      </c>
      <c r="AA2367">
        <v>62.59</v>
      </c>
      <c r="AB2367">
        <v>65.81</v>
      </c>
      <c r="AC2367">
        <v>69</v>
      </c>
      <c r="AD2367">
        <v>71.989999999999995</v>
      </c>
      <c r="AE2367">
        <v>75.11</v>
      </c>
      <c r="AF2367">
        <v>78.28</v>
      </c>
      <c r="AG2367">
        <v>81.510000000000005</v>
      </c>
      <c r="AH2367">
        <v>83.66</v>
      </c>
      <c r="AI2367">
        <v>85.12</v>
      </c>
      <c r="AJ2367">
        <v>86.12</v>
      </c>
      <c r="AK2367">
        <v>86.85</v>
      </c>
    </row>
    <row r="2368" spans="1:37" x14ac:dyDescent="0.3">
      <c r="A2368" s="86" t="str">
        <f t="shared" si="36"/>
        <v>SDGbaseTra_RurAS_CUGC_GVAacons</v>
      </c>
      <c r="B2368" s="2" t="s">
        <v>222</v>
      </c>
      <c r="C2368" s="4" t="s">
        <v>235</v>
      </c>
      <c r="D2368" s="7" t="s">
        <v>3</v>
      </c>
      <c r="E2368" t="s">
        <v>67</v>
      </c>
      <c r="F2368">
        <v>140.65</v>
      </c>
      <c r="G2368">
        <v>149.19999999999999</v>
      </c>
      <c r="H2368">
        <v>148.93</v>
      </c>
      <c r="I2368">
        <v>160.19999999999999</v>
      </c>
      <c r="J2368">
        <v>159.97999999999999</v>
      </c>
      <c r="K2368">
        <v>161.69</v>
      </c>
      <c r="L2368">
        <v>164.69</v>
      </c>
      <c r="M2368">
        <v>168.94</v>
      </c>
      <c r="N2368">
        <v>173.28</v>
      </c>
      <c r="O2368">
        <v>177.86</v>
      </c>
      <c r="P2368">
        <v>183.32</v>
      </c>
      <c r="Q2368">
        <v>188.68</v>
      </c>
      <c r="R2368">
        <v>181.41</v>
      </c>
      <c r="S2368">
        <v>189.32</v>
      </c>
      <c r="T2368">
        <v>196.81</v>
      </c>
      <c r="U2368">
        <v>205.6</v>
      </c>
      <c r="V2368">
        <v>215.17</v>
      </c>
      <c r="W2368">
        <v>223.35</v>
      </c>
      <c r="X2368">
        <v>230.36</v>
      </c>
      <c r="Y2368">
        <v>238.32</v>
      </c>
      <c r="Z2368">
        <v>246.97</v>
      </c>
      <c r="AA2368">
        <v>254.73</v>
      </c>
      <c r="AB2368">
        <v>259.67</v>
      </c>
      <c r="AC2368">
        <v>266.54000000000002</v>
      </c>
      <c r="AD2368">
        <v>276.04000000000002</v>
      </c>
      <c r="AE2368">
        <v>286.42</v>
      </c>
      <c r="AF2368">
        <v>296.97000000000003</v>
      </c>
      <c r="AG2368">
        <v>306.39</v>
      </c>
      <c r="AH2368">
        <v>302.77</v>
      </c>
      <c r="AI2368">
        <v>298.23</v>
      </c>
      <c r="AJ2368">
        <v>296.39999999999998</v>
      </c>
      <c r="AK2368">
        <v>294.16000000000003</v>
      </c>
    </row>
    <row r="2369" spans="1:37" x14ac:dyDescent="0.3">
      <c r="A2369" s="86" t="str">
        <f t="shared" si="36"/>
        <v>SDGbaseTra_RurAS_CUGC_GVAatrad</v>
      </c>
      <c r="B2369" s="2" t="s">
        <v>222</v>
      </c>
      <c r="C2369" s="4" t="s">
        <v>235</v>
      </c>
      <c r="D2369" s="7" t="s">
        <v>3</v>
      </c>
      <c r="E2369" t="s">
        <v>68</v>
      </c>
      <c r="F2369">
        <v>482.47</v>
      </c>
      <c r="G2369">
        <v>444.69</v>
      </c>
      <c r="H2369">
        <v>462.15</v>
      </c>
      <c r="I2369">
        <v>474.76</v>
      </c>
      <c r="J2369">
        <v>472.78</v>
      </c>
      <c r="K2369">
        <v>474.53</v>
      </c>
      <c r="L2369">
        <v>478.75</v>
      </c>
      <c r="M2369">
        <v>485.92</v>
      </c>
      <c r="N2369">
        <v>492.67</v>
      </c>
      <c r="O2369">
        <v>455.61</v>
      </c>
      <c r="P2369">
        <v>463.06</v>
      </c>
      <c r="Q2369">
        <v>478.55</v>
      </c>
      <c r="R2369">
        <v>497.27</v>
      </c>
      <c r="S2369">
        <v>517.51</v>
      </c>
      <c r="T2369">
        <v>537.14</v>
      </c>
      <c r="U2369">
        <v>561.19000000000005</v>
      </c>
      <c r="V2369">
        <v>586.76</v>
      </c>
      <c r="W2369">
        <v>609.76</v>
      </c>
      <c r="X2369">
        <v>632.23</v>
      </c>
      <c r="Y2369">
        <v>652.64</v>
      </c>
      <c r="Z2369">
        <v>672.04</v>
      </c>
      <c r="AA2369">
        <v>690.9</v>
      </c>
      <c r="AB2369">
        <v>689.16</v>
      </c>
      <c r="AC2369">
        <v>698.37</v>
      </c>
      <c r="AD2369">
        <v>715.86</v>
      </c>
      <c r="AE2369">
        <v>736.39</v>
      </c>
      <c r="AF2369">
        <v>758.15</v>
      </c>
      <c r="AG2369">
        <v>776.07</v>
      </c>
      <c r="AH2369">
        <v>754.68</v>
      </c>
      <c r="AI2369">
        <v>733.72</v>
      </c>
      <c r="AJ2369">
        <v>720.97</v>
      </c>
      <c r="AK2369">
        <v>709.5</v>
      </c>
    </row>
    <row r="2370" spans="1:37" x14ac:dyDescent="0.3">
      <c r="A2370" s="86" t="str">
        <f t="shared" ref="A2370:A2433" si="37">_xlfn.CONCAT(C2370,D2370,E2370)</f>
        <v>SDGbaseTra_RurAS_CUGC_GVAahotl</v>
      </c>
      <c r="B2370" s="2" t="s">
        <v>222</v>
      </c>
      <c r="C2370" s="4" t="s">
        <v>235</v>
      </c>
      <c r="D2370" s="7" t="s">
        <v>3</v>
      </c>
      <c r="E2370" t="s">
        <v>69</v>
      </c>
      <c r="F2370">
        <v>37.69</v>
      </c>
      <c r="G2370">
        <v>35.44</v>
      </c>
      <c r="H2370">
        <v>37.74</v>
      </c>
      <c r="I2370">
        <v>37.049999999999997</v>
      </c>
      <c r="J2370">
        <v>36.909999999999997</v>
      </c>
      <c r="K2370">
        <v>37.04</v>
      </c>
      <c r="L2370">
        <v>37.340000000000003</v>
      </c>
      <c r="M2370">
        <v>37.83</v>
      </c>
      <c r="N2370">
        <v>38.39</v>
      </c>
      <c r="O2370">
        <v>40.17</v>
      </c>
      <c r="P2370">
        <v>41</v>
      </c>
      <c r="Q2370">
        <v>41.55</v>
      </c>
      <c r="R2370">
        <v>44.37</v>
      </c>
      <c r="S2370">
        <v>46.5</v>
      </c>
      <c r="T2370">
        <v>48.83</v>
      </c>
      <c r="U2370">
        <v>51.68</v>
      </c>
      <c r="V2370">
        <v>54.5</v>
      </c>
      <c r="W2370">
        <v>57.36</v>
      </c>
      <c r="X2370">
        <v>60.56</v>
      </c>
      <c r="Y2370">
        <v>63.55</v>
      </c>
      <c r="Z2370">
        <v>66.58</v>
      </c>
      <c r="AA2370">
        <v>69.52</v>
      </c>
      <c r="AB2370">
        <v>73.09</v>
      </c>
      <c r="AC2370">
        <v>76.23</v>
      </c>
      <c r="AD2370">
        <v>79.11</v>
      </c>
      <c r="AE2370">
        <v>82.09</v>
      </c>
      <c r="AF2370">
        <v>85.28</v>
      </c>
      <c r="AG2370">
        <v>88.54</v>
      </c>
      <c r="AH2370">
        <v>89.42</v>
      </c>
      <c r="AI2370">
        <v>89.08</v>
      </c>
      <c r="AJ2370">
        <v>88.56</v>
      </c>
      <c r="AK2370">
        <v>87.86</v>
      </c>
    </row>
    <row r="2371" spans="1:37" x14ac:dyDescent="0.3">
      <c r="A2371" s="86" t="str">
        <f t="shared" si="37"/>
        <v>SDGbaseTra_RurAS_CUGC_GVAaltrp-p</v>
      </c>
      <c r="B2371" s="2" t="s">
        <v>222</v>
      </c>
      <c r="C2371" s="4" t="s">
        <v>235</v>
      </c>
      <c r="D2371" s="7" t="s">
        <v>3</v>
      </c>
      <c r="E2371" t="s">
        <v>70</v>
      </c>
      <c r="F2371">
        <v>60.68</v>
      </c>
      <c r="G2371">
        <v>57.22</v>
      </c>
      <c r="H2371">
        <v>57.55</v>
      </c>
      <c r="I2371">
        <v>57.66</v>
      </c>
      <c r="J2371">
        <v>58.1</v>
      </c>
      <c r="K2371">
        <v>58.38</v>
      </c>
      <c r="L2371">
        <v>58.7</v>
      </c>
      <c r="M2371">
        <v>59.54</v>
      </c>
      <c r="N2371">
        <v>60.94</v>
      </c>
      <c r="O2371">
        <v>63.47</v>
      </c>
      <c r="P2371">
        <v>65.569999999999993</v>
      </c>
      <c r="Q2371">
        <v>67.260000000000005</v>
      </c>
      <c r="R2371">
        <v>71.150000000000006</v>
      </c>
      <c r="S2371">
        <v>74.25</v>
      </c>
      <c r="T2371">
        <v>77.16</v>
      </c>
      <c r="U2371">
        <v>81.040000000000006</v>
      </c>
      <c r="V2371">
        <v>84.75</v>
      </c>
      <c r="W2371">
        <v>88.43</v>
      </c>
      <c r="X2371">
        <v>92.19</v>
      </c>
      <c r="Y2371">
        <v>95.73</v>
      </c>
      <c r="Z2371">
        <v>99</v>
      </c>
      <c r="AA2371">
        <v>102.03</v>
      </c>
      <c r="AB2371">
        <v>105.17</v>
      </c>
      <c r="AC2371">
        <v>107.8</v>
      </c>
      <c r="AD2371">
        <v>110.29</v>
      </c>
      <c r="AE2371">
        <v>112.65</v>
      </c>
      <c r="AF2371">
        <v>115.19</v>
      </c>
      <c r="AG2371">
        <v>117.6</v>
      </c>
      <c r="AH2371">
        <v>117.36</v>
      </c>
      <c r="AI2371">
        <v>116.81</v>
      </c>
      <c r="AJ2371">
        <v>117</v>
      </c>
      <c r="AK2371">
        <v>116.3</v>
      </c>
    </row>
    <row r="2372" spans="1:37" x14ac:dyDescent="0.3">
      <c r="A2372" s="86" t="str">
        <f t="shared" si="37"/>
        <v>SDGbaseTra_RurAS_CUGC_GVAaltrp-f</v>
      </c>
      <c r="B2372" s="2" t="s">
        <v>222</v>
      </c>
      <c r="C2372" s="4" t="s">
        <v>235</v>
      </c>
      <c r="D2372" s="7" t="s">
        <v>3</v>
      </c>
      <c r="E2372" t="s">
        <v>71</v>
      </c>
      <c r="F2372">
        <v>247.43</v>
      </c>
      <c r="G2372">
        <v>221.66</v>
      </c>
      <c r="H2372">
        <v>228.17</v>
      </c>
      <c r="I2372">
        <v>241.12</v>
      </c>
      <c r="J2372">
        <v>246.27</v>
      </c>
      <c r="K2372">
        <v>248.57</v>
      </c>
      <c r="L2372">
        <v>250.39</v>
      </c>
      <c r="M2372">
        <v>253.05</v>
      </c>
      <c r="N2372">
        <v>256.7</v>
      </c>
      <c r="O2372">
        <v>256.70999999999998</v>
      </c>
      <c r="P2372">
        <v>264.95999999999998</v>
      </c>
      <c r="Q2372">
        <v>276.38</v>
      </c>
      <c r="R2372">
        <v>283.16000000000003</v>
      </c>
      <c r="S2372">
        <v>295.89</v>
      </c>
      <c r="T2372">
        <v>313.42</v>
      </c>
      <c r="U2372">
        <v>320.52999999999997</v>
      </c>
      <c r="V2372">
        <v>328.23</v>
      </c>
      <c r="W2372">
        <v>347.7</v>
      </c>
      <c r="X2372">
        <v>364.17</v>
      </c>
      <c r="Y2372">
        <v>374.3</v>
      </c>
      <c r="Z2372">
        <v>386.42</v>
      </c>
      <c r="AA2372">
        <v>407.52</v>
      </c>
      <c r="AB2372">
        <v>422.11</v>
      </c>
      <c r="AC2372">
        <v>434.89</v>
      </c>
      <c r="AD2372">
        <v>454.86</v>
      </c>
      <c r="AE2372">
        <v>470.68</v>
      </c>
      <c r="AF2372">
        <v>486.13</v>
      </c>
      <c r="AG2372">
        <v>491.72</v>
      </c>
      <c r="AH2372">
        <v>489.74</v>
      </c>
      <c r="AI2372">
        <v>490.78</v>
      </c>
      <c r="AJ2372">
        <v>494.55</v>
      </c>
      <c r="AK2372">
        <v>496.59</v>
      </c>
    </row>
    <row r="2373" spans="1:37" x14ac:dyDescent="0.3">
      <c r="A2373" s="86" t="str">
        <f t="shared" si="37"/>
        <v>SDGbaseTra_RurAS_CUGC_GVAaotrp-p</v>
      </c>
      <c r="B2373" s="2" t="s">
        <v>222</v>
      </c>
      <c r="C2373" s="4" t="s">
        <v>235</v>
      </c>
      <c r="D2373" s="7" t="s">
        <v>3</v>
      </c>
      <c r="E2373" t="s">
        <v>72</v>
      </c>
      <c r="F2373">
        <v>8.1</v>
      </c>
      <c r="G2373">
        <v>8.5399999999999991</v>
      </c>
      <c r="H2373">
        <v>9.07</v>
      </c>
      <c r="I2373">
        <v>9.6</v>
      </c>
      <c r="J2373">
        <v>9.93</v>
      </c>
      <c r="K2373">
        <v>10.039999999999999</v>
      </c>
      <c r="L2373">
        <v>10.08</v>
      </c>
      <c r="M2373">
        <v>10.130000000000001</v>
      </c>
      <c r="N2373">
        <v>10.199999999999999</v>
      </c>
      <c r="O2373">
        <v>9.68</v>
      </c>
      <c r="P2373">
        <v>9.8800000000000008</v>
      </c>
      <c r="Q2373">
        <v>10.15</v>
      </c>
      <c r="R2373">
        <v>10.65</v>
      </c>
      <c r="S2373">
        <v>10.93</v>
      </c>
      <c r="T2373">
        <v>11.16</v>
      </c>
      <c r="U2373">
        <v>11.53</v>
      </c>
      <c r="V2373">
        <v>11.94</v>
      </c>
      <c r="W2373">
        <v>12.26</v>
      </c>
      <c r="X2373">
        <v>12.5</v>
      </c>
      <c r="Y2373">
        <v>12.8</v>
      </c>
      <c r="Z2373">
        <v>13.08</v>
      </c>
      <c r="AA2373">
        <v>13.22</v>
      </c>
      <c r="AB2373">
        <v>13.14</v>
      </c>
      <c r="AC2373">
        <v>13.25</v>
      </c>
      <c r="AD2373">
        <v>13.5</v>
      </c>
      <c r="AE2373">
        <v>13.76</v>
      </c>
      <c r="AF2373">
        <v>14.06</v>
      </c>
      <c r="AG2373">
        <v>14.38</v>
      </c>
      <c r="AH2373">
        <v>14.29</v>
      </c>
      <c r="AI2373">
        <v>14.42</v>
      </c>
      <c r="AJ2373">
        <v>14.63</v>
      </c>
      <c r="AK2373">
        <v>14.81</v>
      </c>
    </row>
    <row r="2374" spans="1:37" x14ac:dyDescent="0.3">
      <c r="A2374" s="86" t="str">
        <f t="shared" si="37"/>
        <v>SDGbaseTra_RurAS_CUGC_GVAaotrp-f</v>
      </c>
      <c r="B2374" s="2" t="s">
        <v>222</v>
      </c>
      <c r="C2374" s="4" t="s">
        <v>235</v>
      </c>
      <c r="D2374" s="7" t="s">
        <v>3</v>
      </c>
      <c r="E2374" t="s">
        <v>73</v>
      </c>
      <c r="F2374">
        <v>7.29</v>
      </c>
      <c r="G2374">
        <v>7.14</v>
      </c>
      <c r="H2374">
        <v>7.46</v>
      </c>
      <c r="I2374">
        <v>7.7</v>
      </c>
      <c r="J2374">
        <v>7.77</v>
      </c>
      <c r="K2374">
        <v>7.79</v>
      </c>
      <c r="L2374">
        <v>7.83</v>
      </c>
      <c r="M2374">
        <v>7.91</v>
      </c>
      <c r="N2374">
        <v>7.99</v>
      </c>
      <c r="O2374">
        <v>7.81</v>
      </c>
      <c r="P2374">
        <v>8</v>
      </c>
      <c r="Q2374">
        <v>8.2799999999999994</v>
      </c>
      <c r="R2374">
        <v>8.57</v>
      </c>
      <c r="S2374">
        <v>8.92</v>
      </c>
      <c r="T2374">
        <v>9.36</v>
      </c>
      <c r="U2374">
        <v>9.56</v>
      </c>
      <c r="V2374">
        <v>9.8000000000000007</v>
      </c>
      <c r="W2374">
        <v>10.28</v>
      </c>
      <c r="X2374">
        <v>10.61</v>
      </c>
      <c r="Y2374">
        <v>10.83</v>
      </c>
      <c r="Z2374">
        <v>11.1</v>
      </c>
      <c r="AA2374">
        <v>11.56</v>
      </c>
      <c r="AB2374">
        <v>11.81</v>
      </c>
      <c r="AC2374">
        <v>12.1</v>
      </c>
      <c r="AD2374">
        <v>12.58</v>
      </c>
      <c r="AE2374">
        <v>12.96</v>
      </c>
      <c r="AF2374">
        <v>13.35</v>
      </c>
      <c r="AG2374">
        <v>13.51</v>
      </c>
      <c r="AH2374">
        <v>13.36</v>
      </c>
      <c r="AI2374">
        <v>13.34</v>
      </c>
      <c r="AJ2374">
        <v>13.42</v>
      </c>
      <c r="AK2374">
        <v>13.47</v>
      </c>
    </row>
    <row r="2375" spans="1:37" x14ac:dyDescent="0.3">
      <c r="A2375" s="86" t="str">
        <f t="shared" si="37"/>
        <v>SDGbaseTra_RurAS_CUGC_GVAaprtr</v>
      </c>
      <c r="B2375" s="2" t="s">
        <v>222</v>
      </c>
      <c r="C2375" s="4" t="s">
        <v>235</v>
      </c>
      <c r="D2375" s="7" t="s">
        <v>3</v>
      </c>
      <c r="E2375" t="s">
        <v>74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</row>
    <row r="2376" spans="1:37" x14ac:dyDescent="0.3">
      <c r="A2376" s="86" t="str">
        <f t="shared" si="37"/>
        <v>SDGbaseTra_RurAS_CUGC_GVAatrps</v>
      </c>
      <c r="B2376" s="2" t="s">
        <v>222</v>
      </c>
      <c r="C2376" s="4" t="s">
        <v>235</v>
      </c>
      <c r="D2376" s="7" t="s">
        <v>3</v>
      </c>
      <c r="E2376" t="s">
        <v>75</v>
      </c>
      <c r="F2376">
        <v>54.94</v>
      </c>
      <c r="G2376">
        <v>50.05</v>
      </c>
      <c r="H2376">
        <v>51.23</v>
      </c>
      <c r="I2376">
        <v>51.61</v>
      </c>
      <c r="J2376">
        <v>51.87</v>
      </c>
      <c r="K2376">
        <v>52.48</v>
      </c>
      <c r="L2376">
        <v>53.08</v>
      </c>
      <c r="M2376">
        <v>53.33</v>
      </c>
      <c r="N2376">
        <v>53.68</v>
      </c>
      <c r="O2376">
        <v>54.22</v>
      </c>
      <c r="P2376">
        <v>54.64</v>
      </c>
      <c r="Q2376">
        <v>54.79</v>
      </c>
      <c r="R2376">
        <v>56.36</v>
      </c>
      <c r="S2376">
        <v>58.45</v>
      </c>
      <c r="T2376">
        <v>60.44</v>
      </c>
      <c r="U2376">
        <v>62.85</v>
      </c>
      <c r="V2376">
        <v>65.09</v>
      </c>
      <c r="W2376">
        <v>67.489999999999995</v>
      </c>
      <c r="X2376">
        <v>69.72</v>
      </c>
      <c r="Y2376">
        <v>72.040000000000006</v>
      </c>
      <c r="Z2376">
        <v>74.38</v>
      </c>
      <c r="AA2376">
        <v>76.62</v>
      </c>
      <c r="AB2376">
        <v>81.61</v>
      </c>
      <c r="AC2376">
        <v>86.25</v>
      </c>
      <c r="AD2376">
        <v>90.72</v>
      </c>
      <c r="AE2376">
        <v>95.12</v>
      </c>
      <c r="AF2376">
        <v>99.5</v>
      </c>
      <c r="AG2376">
        <v>102.93</v>
      </c>
      <c r="AH2376">
        <v>104.63</v>
      </c>
      <c r="AI2376">
        <v>105.83</v>
      </c>
      <c r="AJ2376">
        <v>107.02</v>
      </c>
      <c r="AK2376">
        <v>108.02</v>
      </c>
    </row>
    <row r="2377" spans="1:37" x14ac:dyDescent="0.3">
      <c r="A2377" s="86" t="str">
        <f t="shared" si="37"/>
        <v>SDGbaseTra_RurAS_CUGC_GVAacomm</v>
      </c>
      <c r="B2377" s="2" t="s">
        <v>222</v>
      </c>
      <c r="C2377" s="4" t="s">
        <v>235</v>
      </c>
      <c r="D2377" s="7" t="s">
        <v>3</v>
      </c>
      <c r="E2377" t="s">
        <v>76</v>
      </c>
      <c r="F2377">
        <v>84.05</v>
      </c>
      <c r="G2377">
        <v>70.430000000000007</v>
      </c>
      <c r="H2377">
        <v>75.55</v>
      </c>
      <c r="I2377">
        <v>77.05</v>
      </c>
      <c r="J2377">
        <v>78.38</v>
      </c>
      <c r="K2377">
        <v>79.61</v>
      </c>
      <c r="L2377">
        <v>80.849999999999994</v>
      </c>
      <c r="M2377">
        <v>82.49</v>
      </c>
      <c r="N2377">
        <v>84.04</v>
      </c>
      <c r="O2377">
        <v>86.09</v>
      </c>
      <c r="P2377">
        <v>87.84</v>
      </c>
      <c r="Q2377">
        <v>89.54</v>
      </c>
      <c r="R2377">
        <v>93.39</v>
      </c>
      <c r="S2377">
        <v>97.03</v>
      </c>
      <c r="T2377">
        <v>101.12</v>
      </c>
      <c r="U2377">
        <v>106.16</v>
      </c>
      <c r="V2377">
        <v>111.48</v>
      </c>
      <c r="W2377">
        <v>116.49</v>
      </c>
      <c r="X2377">
        <v>121.99</v>
      </c>
      <c r="Y2377">
        <v>127.48</v>
      </c>
      <c r="Z2377">
        <v>132.96</v>
      </c>
      <c r="AA2377">
        <v>138.08000000000001</v>
      </c>
      <c r="AB2377">
        <v>141.88</v>
      </c>
      <c r="AC2377">
        <v>146.59</v>
      </c>
      <c r="AD2377">
        <v>151.99</v>
      </c>
      <c r="AE2377">
        <v>157.79</v>
      </c>
      <c r="AF2377">
        <v>163.80000000000001</v>
      </c>
      <c r="AG2377">
        <v>169.58</v>
      </c>
      <c r="AH2377">
        <v>170.64</v>
      </c>
      <c r="AI2377">
        <v>170.26</v>
      </c>
      <c r="AJ2377">
        <v>169.92</v>
      </c>
      <c r="AK2377">
        <v>169.33</v>
      </c>
    </row>
    <row r="2378" spans="1:37" x14ac:dyDescent="0.3">
      <c r="A2378" s="86" t="str">
        <f t="shared" si="37"/>
        <v>SDGbaseTra_RurAS_CUGC_GVAafsrv</v>
      </c>
      <c r="B2378" s="2" t="s">
        <v>222</v>
      </c>
      <c r="C2378" s="4" t="s">
        <v>235</v>
      </c>
      <c r="D2378" s="7" t="s">
        <v>3</v>
      </c>
      <c r="E2378" t="s">
        <v>77</v>
      </c>
      <c r="F2378">
        <v>413.44</v>
      </c>
      <c r="G2378">
        <v>373.88</v>
      </c>
      <c r="H2378">
        <v>392.16</v>
      </c>
      <c r="I2378">
        <v>388.28</v>
      </c>
      <c r="J2378">
        <v>387.6</v>
      </c>
      <c r="K2378">
        <v>389.33</v>
      </c>
      <c r="L2378">
        <v>393.31</v>
      </c>
      <c r="M2378">
        <v>398.25</v>
      </c>
      <c r="N2378">
        <v>404.26</v>
      </c>
      <c r="O2378">
        <v>412.87</v>
      </c>
      <c r="P2378">
        <v>421.22</v>
      </c>
      <c r="Q2378">
        <v>428.67</v>
      </c>
      <c r="R2378">
        <v>455.24</v>
      </c>
      <c r="S2378">
        <v>477.43</v>
      </c>
      <c r="T2378">
        <v>501.07</v>
      </c>
      <c r="U2378">
        <v>529.23</v>
      </c>
      <c r="V2378">
        <v>557.38</v>
      </c>
      <c r="W2378">
        <v>585.67999999999995</v>
      </c>
      <c r="X2378">
        <v>616.33000000000004</v>
      </c>
      <c r="Y2378">
        <v>645.92999999999995</v>
      </c>
      <c r="Z2378">
        <v>676.5</v>
      </c>
      <c r="AA2378">
        <v>706.16</v>
      </c>
      <c r="AB2378">
        <v>738.33</v>
      </c>
      <c r="AC2378">
        <v>768.9</v>
      </c>
      <c r="AD2378">
        <v>800.15</v>
      </c>
      <c r="AE2378">
        <v>832.81</v>
      </c>
      <c r="AF2378">
        <v>866.38</v>
      </c>
      <c r="AG2378">
        <v>899.21</v>
      </c>
      <c r="AH2378">
        <v>901.49</v>
      </c>
      <c r="AI2378">
        <v>897.33</v>
      </c>
      <c r="AJ2378">
        <v>893.24</v>
      </c>
      <c r="AK2378">
        <v>888.06</v>
      </c>
    </row>
    <row r="2379" spans="1:37" x14ac:dyDescent="0.3">
      <c r="A2379" s="86" t="str">
        <f t="shared" si="37"/>
        <v>SDGbaseTra_RurAS_CUGC_GVAabsrv</v>
      </c>
      <c r="B2379" s="2" t="s">
        <v>222</v>
      </c>
      <c r="C2379" s="4" t="s">
        <v>235</v>
      </c>
      <c r="D2379" s="7" t="s">
        <v>3</v>
      </c>
      <c r="E2379" t="s">
        <v>78</v>
      </c>
      <c r="F2379">
        <v>367.48</v>
      </c>
      <c r="G2379">
        <v>310.29000000000002</v>
      </c>
      <c r="H2379">
        <v>328.94</v>
      </c>
      <c r="I2379">
        <v>333.12</v>
      </c>
      <c r="J2379">
        <v>338.17</v>
      </c>
      <c r="K2379">
        <v>343.67</v>
      </c>
      <c r="L2379">
        <v>349.59</v>
      </c>
      <c r="M2379">
        <v>356.18</v>
      </c>
      <c r="N2379">
        <v>363.14</v>
      </c>
      <c r="O2379">
        <v>370.92</v>
      </c>
      <c r="P2379">
        <v>379.02</v>
      </c>
      <c r="Q2379">
        <v>386.75</v>
      </c>
      <c r="R2379">
        <v>406.07</v>
      </c>
      <c r="S2379">
        <v>422.46</v>
      </c>
      <c r="T2379">
        <v>440.33</v>
      </c>
      <c r="U2379">
        <v>462.33</v>
      </c>
      <c r="V2379">
        <v>485.22</v>
      </c>
      <c r="W2379">
        <v>507.04</v>
      </c>
      <c r="X2379">
        <v>530.79</v>
      </c>
      <c r="Y2379">
        <v>554.36</v>
      </c>
      <c r="Z2379">
        <v>578.42999999999995</v>
      </c>
      <c r="AA2379">
        <v>600.77</v>
      </c>
      <c r="AB2379">
        <v>621.83000000000004</v>
      </c>
      <c r="AC2379">
        <v>643.20000000000005</v>
      </c>
      <c r="AD2379">
        <v>665.79</v>
      </c>
      <c r="AE2379">
        <v>690.26</v>
      </c>
      <c r="AF2379">
        <v>715.97</v>
      </c>
      <c r="AG2379">
        <v>741.2</v>
      </c>
      <c r="AH2379">
        <v>746.61</v>
      </c>
      <c r="AI2379">
        <v>746.22</v>
      </c>
      <c r="AJ2379">
        <v>745.09</v>
      </c>
      <c r="AK2379">
        <v>742.77</v>
      </c>
    </row>
    <row r="2380" spans="1:37" x14ac:dyDescent="0.3">
      <c r="A2380" s="86" t="str">
        <f t="shared" si="37"/>
        <v>SDGbaseTra_RurAS_CUGC_GVAagsrv</v>
      </c>
      <c r="B2380" s="2" t="s">
        <v>222</v>
      </c>
      <c r="C2380" s="4" t="s">
        <v>235</v>
      </c>
      <c r="D2380" s="7" t="s">
        <v>3</v>
      </c>
      <c r="E2380" t="s">
        <v>79</v>
      </c>
      <c r="F2380">
        <v>789.44</v>
      </c>
      <c r="G2380">
        <v>824.07</v>
      </c>
      <c r="H2380">
        <v>840.71</v>
      </c>
      <c r="I2380">
        <v>848.64</v>
      </c>
      <c r="J2380">
        <v>856.57</v>
      </c>
      <c r="K2380">
        <v>871.71</v>
      </c>
      <c r="L2380">
        <v>890.76</v>
      </c>
      <c r="M2380">
        <v>911.55</v>
      </c>
      <c r="N2380">
        <v>932.26</v>
      </c>
      <c r="O2380">
        <v>944.8</v>
      </c>
      <c r="P2380">
        <v>966.49</v>
      </c>
      <c r="Q2380">
        <v>988.75</v>
      </c>
      <c r="R2380">
        <v>1025.6600000000001</v>
      </c>
      <c r="S2380">
        <v>1060.21</v>
      </c>
      <c r="T2380">
        <v>1093.27</v>
      </c>
      <c r="U2380">
        <v>1130.49</v>
      </c>
      <c r="V2380">
        <v>1167.5899999999999</v>
      </c>
      <c r="W2380">
        <v>1201.5899999999999</v>
      </c>
      <c r="X2380">
        <v>1235.8900000000001</v>
      </c>
      <c r="Y2380">
        <v>1268.3599999999999</v>
      </c>
      <c r="Z2380">
        <v>1301.6199999999999</v>
      </c>
      <c r="AA2380">
        <v>1333.94</v>
      </c>
      <c r="AB2380">
        <v>1361.35</v>
      </c>
      <c r="AC2380">
        <v>1392.21</v>
      </c>
      <c r="AD2380">
        <v>1427.71</v>
      </c>
      <c r="AE2380">
        <v>1465.65</v>
      </c>
      <c r="AF2380">
        <v>1504.65</v>
      </c>
      <c r="AG2380">
        <v>1540.47</v>
      </c>
      <c r="AH2380">
        <v>1541.06</v>
      </c>
      <c r="AI2380">
        <v>1546.15</v>
      </c>
      <c r="AJ2380">
        <v>1561.58</v>
      </c>
      <c r="AK2380">
        <v>1580.55</v>
      </c>
    </row>
    <row r="2381" spans="1:37" x14ac:dyDescent="0.3">
      <c r="A2381" s="86" t="str">
        <f t="shared" si="37"/>
        <v>SDGbaseTra_RurAS_CUGC_GVAaosrv</v>
      </c>
      <c r="B2381" s="2" t="s">
        <v>222</v>
      </c>
      <c r="C2381" s="4" t="s">
        <v>235</v>
      </c>
      <c r="D2381" s="7" t="s">
        <v>3</v>
      </c>
      <c r="E2381" t="s">
        <v>80</v>
      </c>
      <c r="F2381">
        <v>475.08</v>
      </c>
      <c r="G2381">
        <v>487.35</v>
      </c>
      <c r="H2381">
        <v>499.77</v>
      </c>
      <c r="I2381">
        <v>494.51</v>
      </c>
      <c r="J2381">
        <v>493.77</v>
      </c>
      <c r="K2381">
        <v>495.12</v>
      </c>
      <c r="L2381">
        <v>498.96</v>
      </c>
      <c r="M2381">
        <v>504.97</v>
      </c>
      <c r="N2381">
        <v>512.69000000000005</v>
      </c>
      <c r="O2381">
        <v>523.04</v>
      </c>
      <c r="P2381">
        <v>533.52</v>
      </c>
      <c r="Q2381">
        <v>543.74</v>
      </c>
      <c r="R2381">
        <v>571.94000000000005</v>
      </c>
      <c r="S2381">
        <v>596.33000000000004</v>
      </c>
      <c r="T2381">
        <v>622.92999999999995</v>
      </c>
      <c r="U2381">
        <v>654.69000000000005</v>
      </c>
      <c r="V2381">
        <v>687.47</v>
      </c>
      <c r="W2381">
        <v>720.01</v>
      </c>
      <c r="X2381">
        <v>754.83</v>
      </c>
      <c r="Y2381">
        <v>789.13</v>
      </c>
      <c r="Z2381">
        <v>824.33</v>
      </c>
      <c r="AA2381">
        <v>858.11</v>
      </c>
      <c r="AB2381">
        <v>890.56</v>
      </c>
      <c r="AC2381">
        <v>922.55</v>
      </c>
      <c r="AD2381">
        <v>956.42</v>
      </c>
      <c r="AE2381">
        <v>992.29</v>
      </c>
      <c r="AF2381">
        <v>1029.1400000000001</v>
      </c>
      <c r="AG2381">
        <v>1064.78</v>
      </c>
      <c r="AH2381">
        <v>1071.3699999999999</v>
      </c>
      <c r="AI2381">
        <v>1070.28</v>
      </c>
      <c r="AJ2381">
        <v>1067.31</v>
      </c>
      <c r="AK2381">
        <v>1062.0999999999999</v>
      </c>
    </row>
    <row r="2382" spans="1:37" x14ac:dyDescent="0.3">
      <c r="A2382" s="86" t="str">
        <f t="shared" si="37"/>
        <v>SDGbaseTra_RurAS_CUGC_GVAtotal</v>
      </c>
      <c r="B2382" s="2" t="s">
        <v>222</v>
      </c>
      <c r="C2382" s="4" t="s">
        <v>235</v>
      </c>
      <c r="D2382" s="7" t="s">
        <v>3</v>
      </c>
      <c r="E2382" t="s">
        <v>1</v>
      </c>
      <c r="F2382">
        <v>4444.87</v>
      </c>
      <c r="G2382">
        <v>4265.71</v>
      </c>
      <c r="H2382">
        <v>4394.45</v>
      </c>
      <c r="I2382">
        <v>4434.2299999999996</v>
      </c>
      <c r="J2382">
        <v>4457.93</v>
      </c>
      <c r="K2382">
        <v>4498.3900000000003</v>
      </c>
      <c r="L2382">
        <v>4553.08</v>
      </c>
      <c r="M2382">
        <v>4611.54</v>
      </c>
      <c r="N2382">
        <v>4680.3900000000003</v>
      </c>
      <c r="O2382">
        <v>4762.33</v>
      </c>
      <c r="P2382">
        <v>4856.75</v>
      </c>
      <c r="Q2382">
        <v>4949.16</v>
      </c>
      <c r="R2382">
        <v>5134.47</v>
      </c>
      <c r="S2382">
        <v>5328.49</v>
      </c>
      <c r="T2382">
        <v>5531.54</v>
      </c>
      <c r="U2382">
        <v>5763.33</v>
      </c>
      <c r="V2382">
        <v>5992.44</v>
      </c>
      <c r="W2382">
        <v>6228.43</v>
      </c>
      <c r="X2382">
        <v>6474.53</v>
      </c>
      <c r="Y2382">
        <v>6707.93</v>
      </c>
      <c r="Z2382">
        <v>6953.93</v>
      </c>
      <c r="AA2382">
        <v>7194.81</v>
      </c>
      <c r="AB2382">
        <v>7455.79</v>
      </c>
      <c r="AC2382">
        <v>7703.55</v>
      </c>
      <c r="AD2382">
        <v>7957.2</v>
      </c>
      <c r="AE2382">
        <v>8218.7000000000007</v>
      </c>
      <c r="AF2382">
        <v>8488.27</v>
      </c>
      <c r="AG2382">
        <v>8751.92</v>
      </c>
      <c r="AH2382">
        <v>8810.4699999999993</v>
      </c>
      <c r="AI2382">
        <v>8841.99</v>
      </c>
      <c r="AJ2382">
        <v>8876.32</v>
      </c>
      <c r="AK2382">
        <v>8897.02</v>
      </c>
    </row>
    <row r="2383" spans="1:37" s="24" customFormat="1" x14ac:dyDescent="0.3">
      <c r="A2383" s="86" t="str">
        <f t="shared" si="37"/>
        <v>SDGbaseTra_RurAS_CUGGOVSHRXtotal</v>
      </c>
      <c r="B2383" s="32" t="s">
        <v>222</v>
      </c>
      <c r="C2383" s="33" t="s">
        <v>235</v>
      </c>
      <c r="D2383" s="81" t="s">
        <v>191</v>
      </c>
      <c r="E2383" s="34" t="s">
        <v>1</v>
      </c>
      <c r="F2383" s="35">
        <v>0.21</v>
      </c>
      <c r="G2383" s="35">
        <v>0.23</v>
      </c>
      <c r="H2383" s="35">
        <v>0.23</v>
      </c>
      <c r="I2383" s="35">
        <v>0.23</v>
      </c>
      <c r="J2383" s="35">
        <v>0.23</v>
      </c>
      <c r="K2383" s="35">
        <v>0.23</v>
      </c>
      <c r="L2383" s="35">
        <v>0.24</v>
      </c>
      <c r="M2383" s="35">
        <v>0.24</v>
      </c>
      <c r="N2383" s="35">
        <v>0.24</v>
      </c>
      <c r="O2383" s="35">
        <v>0.24</v>
      </c>
      <c r="P2383" s="35">
        <v>0.24</v>
      </c>
      <c r="Q2383" s="35">
        <v>0.24</v>
      </c>
      <c r="R2383" s="35">
        <v>0.24</v>
      </c>
      <c r="S2383" s="35">
        <v>0.24</v>
      </c>
      <c r="T2383" s="35">
        <v>0.24</v>
      </c>
      <c r="U2383" s="35">
        <v>0.23</v>
      </c>
      <c r="V2383" s="35">
        <v>0.23</v>
      </c>
      <c r="W2383" s="35">
        <v>0.23</v>
      </c>
      <c r="X2383" s="35">
        <v>0.23</v>
      </c>
      <c r="Y2383" s="35">
        <v>0.22</v>
      </c>
      <c r="Z2383" s="35">
        <v>0.22</v>
      </c>
      <c r="AA2383" s="35">
        <v>0.22</v>
      </c>
      <c r="AB2383" s="35">
        <v>0.22</v>
      </c>
      <c r="AC2383" s="35">
        <v>0.21</v>
      </c>
      <c r="AD2383" s="35">
        <v>0.21</v>
      </c>
      <c r="AE2383" s="35">
        <v>0.21</v>
      </c>
      <c r="AF2383" s="35">
        <v>0.21</v>
      </c>
      <c r="AG2383" s="35">
        <v>0.21</v>
      </c>
      <c r="AH2383" s="35">
        <v>0.21</v>
      </c>
      <c r="AI2383" s="35">
        <v>0.21</v>
      </c>
      <c r="AJ2383" s="35">
        <v>0.21</v>
      </c>
      <c r="AK2383" s="35">
        <v>0.21</v>
      </c>
    </row>
    <row r="2384" spans="1:37" s="24" customFormat="1" x14ac:dyDescent="0.3">
      <c r="A2384" s="86" t="str">
        <f t="shared" si="37"/>
        <v>SDGbaseTra_RurAS_CUGINVSHRXtotal</v>
      </c>
      <c r="B2384" s="32" t="s">
        <v>222</v>
      </c>
      <c r="C2384" s="33" t="s">
        <v>235</v>
      </c>
      <c r="D2384" s="81" t="s">
        <v>189</v>
      </c>
      <c r="E2384" s="34" t="s">
        <v>1</v>
      </c>
      <c r="F2384" s="35">
        <v>0.18</v>
      </c>
      <c r="G2384" s="35">
        <v>0.18</v>
      </c>
      <c r="H2384" s="35">
        <v>0.18</v>
      </c>
      <c r="I2384" s="35">
        <v>0.19</v>
      </c>
      <c r="J2384" s="35">
        <v>0.19</v>
      </c>
      <c r="K2384" s="35">
        <v>0.19</v>
      </c>
      <c r="L2384" s="35">
        <v>0.19</v>
      </c>
      <c r="M2384" s="35">
        <v>0.19</v>
      </c>
      <c r="N2384" s="35">
        <v>0.2</v>
      </c>
      <c r="O2384" s="35">
        <v>0.2</v>
      </c>
      <c r="P2384" s="35">
        <v>0.2</v>
      </c>
      <c r="Q2384" s="35">
        <v>0.2</v>
      </c>
      <c r="R2384" s="35">
        <v>0.19</v>
      </c>
      <c r="S2384" s="35">
        <v>0.19</v>
      </c>
      <c r="T2384" s="35">
        <v>0.19</v>
      </c>
      <c r="U2384" s="35">
        <v>0.19</v>
      </c>
      <c r="V2384" s="35">
        <v>0.19</v>
      </c>
      <c r="W2384" s="35">
        <v>0.19</v>
      </c>
      <c r="X2384" s="35">
        <v>0.19</v>
      </c>
      <c r="Y2384" s="35">
        <v>0.19</v>
      </c>
      <c r="Z2384" s="35">
        <v>0.19</v>
      </c>
      <c r="AA2384" s="35">
        <v>0.19</v>
      </c>
      <c r="AB2384" s="35">
        <v>0.19</v>
      </c>
      <c r="AC2384" s="35">
        <v>0.19</v>
      </c>
      <c r="AD2384" s="35">
        <v>0.19</v>
      </c>
      <c r="AE2384" s="35">
        <v>0.19</v>
      </c>
      <c r="AF2384" s="35">
        <v>0.18</v>
      </c>
      <c r="AG2384" s="35">
        <v>0.18</v>
      </c>
      <c r="AH2384" s="35">
        <v>0.18</v>
      </c>
      <c r="AI2384" s="35">
        <v>0.18</v>
      </c>
      <c r="AJ2384" s="35">
        <v>0.18</v>
      </c>
      <c r="AK2384" s="35">
        <v>0.18</v>
      </c>
    </row>
    <row r="2385" spans="1:37" x14ac:dyDescent="0.3">
      <c r="A2385" s="86" t="str">
        <f t="shared" si="37"/>
        <v>SDGbaseTra_RurAS_CUGC_QFSlabtotal</v>
      </c>
      <c r="B2385" s="2" t="s">
        <v>222</v>
      </c>
      <c r="C2385" s="4" t="s">
        <v>235</v>
      </c>
      <c r="D2385" s="7" t="s">
        <v>206</v>
      </c>
      <c r="E2385" t="s">
        <v>1</v>
      </c>
      <c r="F2385">
        <v>16418.580000000002</v>
      </c>
      <c r="G2385">
        <v>15269.7</v>
      </c>
      <c r="H2385">
        <v>15887.94</v>
      </c>
      <c r="I2385">
        <v>16361.48</v>
      </c>
      <c r="J2385">
        <v>16705.080000000002</v>
      </c>
      <c r="K2385">
        <v>16988.39</v>
      </c>
      <c r="L2385">
        <v>17253.71</v>
      </c>
      <c r="M2385">
        <v>17517.41</v>
      </c>
      <c r="N2385">
        <v>17789.150000000001</v>
      </c>
      <c r="O2385">
        <v>18044.57</v>
      </c>
      <c r="P2385">
        <v>18338.45</v>
      </c>
      <c r="Q2385">
        <v>18651.3</v>
      </c>
      <c r="R2385">
        <v>19083.89</v>
      </c>
      <c r="S2385">
        <v>19613.14</v>
      </c>
      <c r="T2385">
        <v>20214.919999999998</v>
      </c>
      <c r="U2385">
        <v>20903.95</v>
      </c>
      <c r="V2385">
        <v>21656.12</v>
      </c>
      <c r="W2385">
        <v>22449.58</v>
      </c>
      <c r="X2385">
        <v>23286.48</v>
      </c>
      <c r="Y2385">
        <v>24131.39</v>
      </c>
      <c r="Z2385">
        <v>24985.87</v>
      </c>
      <c r="AA2385">
        <v>25848.05</v>
      </c>
      <c r="AB2385">
        <v>26716.33</v>
      </c>
      <c r="AC2385">
        <v>27585.15</v>
      </c>
      <c r="AD2385">
        <v>28473.24</v>
      </c>
      <c r="AE2385">
        <v>29388.58</v>
      </c>
      <c r="AF2385">
        <v>30333.26</v>
      </c>
      <c r="AG2385">
        <v>31274</v>
      </c>
      <c r="AH2385">
        <v>31921.95</v>
      </c>
      <c r="AI2385">
        <v>32335.47</v>
      </c>
      <c r="AJ2385">
        <v>32612.27</v>
      </c>
      <c r="AK2385">
        <v>32788.58</v>
      </c>
    </row>
    <row r="2386" spans="1:37" x14ac:dyDescent="0.3">
      <c r="A2386" s="86" t="str">
        <f t="shared" si="37"/>
        <v>SDGbaseTra_RurAS_CUGC_PubDeftotal</v>
      </c>
      <c r="B2386" s="2" t="s">
        <v>222</v>
      </c>
      <c r="C2386" s="4" t="s">
        <v>235</v>
      </c>
      <c r="D2386" s="7" t="s">
        <v>99</v>
      </c>
      <c r="E2386" t="s">
        <v>1</v>
      </c>
      <c r="F2386">
        <v>0</v>
      </c>
      <c r="G2386">
        <v>0</v>
      </c>
      <c r="H2386">
        <v>0</v>
      </c>
      <c r="I2386">
        <v>0.01</v>
      </c>
      <c r="J2386">
        <v>0.02</v>
      </c>
      <c r="K2386">
        <v>0.02</v>
      </c>
      <c r="L2386">
        <v>0.02</v>
      </c>
      <c r="M2386">
        <v>0.03</v>
      </c>
      <c r="N2386">
        <v>0.03</v>
      </c>
      <c r="O2386">
        <v>0.03</v>
      </c>
      <c r="P2386">
        <v>0.03</v>
      </c>
      <c r="Q2386">
        <v>0.04</v>
      </c>
      <c r="R2386">
        <v>0.02</v>
      </c>
      <c r="S2386">
        <v>0.02</v>
      </c>
      <c r="T2386">
        <v>0.02</v>
      </c>
      <c r="U2386">
        <v>0.02</v>
      </c>
      <c r="V2386">
        <v>0.02</v>
      </c>
      <c r="W2386">
        <v>0.01</v>
      </c>
      <c r="X2386">
        <v>0.01</v>
      </c>
      <c r="Y2386">
        <v>0.01</v>
      </c>
      <c r="Z2386">
        <v>0.01</v>
      </c>
      <c r="AA2386">
        <v>0.01</v>
      </c>
      <c r="AB2386">
        <v>0.01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</row>
    <row r="2387" spans="1:37" x14ac:dyDescent="0.3">
      <c r="A2387" s="86" t="str">
        <f t="shared" si="37"/>
        <v>SDGbaseTra_RurAS_CUGYIXent-n</v>
      </c>
      <c r="B2387" s="2" t="s">
        <v>222</v>
      </c>
      <c r="C2387" s="4" t="s">
        <v>235</v>
      </c>
      <c r="D2387" s="7" t="s">
        <v>95</v>
      </c>
      <c r="E2387" t="s">
        <v>82</v>
      </c>
      <c r="F2387">
        <v>1681.68</v>
      </c>
      <c r="G2387">
        <v>1549.79</v>
      </c>
      <c r="H2387">
        <v>1608.02</v>
      </c>
      <c r="I2387">
        <v>1617.18</v>
      </c>
      <c r="J2387">
        <v>1626.46</v>
      </c>
      <c r="K2387">
        <v>1636.55</v>
      </c>
      <c r="L2387">
        <v>1648.39</v>
      </c>
      <c r="M2387">
        <v>1661.22</v>
      </c>
      <c r="N2387">
        <v>1680.16</v>
      </c>
      <c r="O2387">
        <v>1714.03</v>
      </c>
      <c r="P2387">
        <v>1742.78</v>
      </c>
      <c r="Q2387">
        <v>1768.9</v>
      </c>
      <c r="R2387">
        <v>1834.81</v>
      </c>
      <c r="S2387">
        <v>1898.19</v>
      </c>
      <c r="T2387">
        <v>1967.41</v>
      </c>
      <c r="U2387">
        <v>2045.9</v>
      </c>
      <c r="V2387">
        <v>2125.5</v>
      </c>
      <c r="W2387">
        <v>2210.31</v>
      </c>
      <c r="X2387">
        <v>2295.1799999999998</v>
      </c>
      <c r="Y2387">
        <v>2377.13</v>
      </c>
      <c r="Z2387">
        <v>2467.7800000000002</v>
      </c>
      <c r="AA2387">
        <v>2554.91</v>
      </c>
      <c r="AB2387">
        <v>2662.9</v>
      </c>
      <c r="AC2387">
        <v>2758.21</v>
      </c>
      <c r="AD2387">
        <v>2850.19</v>
      </c>
      <c r="AE2387">
        <v>2942.91</v>
      </c>
      <c r="AF2387">
        <v>3038.28</v>
      </c>
      <c r="AG2387">
        <v>3119.63</v>
      </c>
      <c r="AH2387">
        <v>3150.4</v>
      </c>
      <c r="AI2387">
        <v>3163.91</v>
      </c>
      <c r="AJ2387">
        <v>3166.12</v>
      </c>
      <c r="AK2387">
        <v>3158.99</v>
      </c>
    </row>
    <row r="2388" spans="1:37" x14ac:dyDescent="0.3">
      <c r="A2388" s="86" t="str">
        <f t="shared" si="37"/>
        <v>SDGbaseTra_RurAS_CUGYIXent-e</v>
      </c>
      <c r="B2388" s="2" t="s">
        <v>222</v>
      </c>
      <c r="C2388" s="4" t="s">
        <v>235</v>
      </c>
      <c r="D2388" s="7" t="s">
        <v>95</v>
      </c>
      <c r="E2388" t="s">
        <v>83</v>
      </c>
      <c r="F2388">
        <v>67.67</v>
      </c>
      <c r="G2388">
        <v>74.819999999999993</v>
      </c>
      <c r="H2388">
        <v>62.99</v>
      </c>
      <c r="I2388">
        <v>63.14</v>
      </c>
      <c r="J2388">
        <v>67.2</v>
      </c>
      <c r="K2388">
        <v>72.06</v>
      </c>
      <c r="L2388">
        <v>76.56</v>
      </c>
      <c r="M2388">
        <v>76.41</v>
      </c>
      <c r="N2388">
        <v>74.47</v>
      </c>
      <c r="O2388">
        <v>73.069999999999993</v>
      </c>
      <c r="P2388">
        <v>74.510000000000005</v>
      </c>
      <c r="Q2388">
        <v>78.150000000000006</v>
      </c>
      <c r="R2388">
        <v>86.71</v>
      </c>
      <c r="S2388">
        <v>90.4</v>
      </c>
      <c r="T2388">
        <v>94.8</v>
      </c>
      <c r="U2388">
        <v>99.54</v>
      </c>
      <c r="V2388">
        <v>99.63</v>
      </c>
      <c r="W2388">
        <v>103.82</v>
      </c>
      <c r="X2388">
        <v>114.62</v>
      </c>
      <c r="Y2388">
        <v>124.68</v>
      </c>
      <c r="Z2388">
        <v>135.54</v>
      </c>
      <c r="AA2388">
        <v>146.33000000000001</v>
      </c>
      <c r="AB2388">
        <v>154.09</v>
      </c>
      <c r="AC2388">
        <v>164.32</v>
      </c>
      <c r="AD2388">
        <v>175.15</v>
      </c>
      <c r="AE2388">
        <v>185.82</v>
      </c>
      <c r="AF2388">
        <v>196.48</v>
      </c>
      <c r="AG2388">
        <v>236.91</v>
      </c>
      <c r="AH2388">
        <v>273.58999999999997</v>
      </c>
      <c r="AI2388">
        <v>318.47000000000003</v>
      </c>
      <c r="AJ2388">
        <v>363.7</v>
      </c>
      <c r="AK2388">
        <v>405.32</v>
      </c>
    </row>
    <row r="2389" spans="1:37" x14ac:dyDescent="0.3">
      <c r="A2389" s="86" t="str">
        <f t="shared" si="37"/>
        <v>SDGbaseTra_RurAS_CUGYIXhhd-0</v>
      </c>
      <c r="B2389" s="2" t="s">
        <v>222</v>
      </c>
      <c r="C2389" s="4" t="s">
        <v>235</v>
      </c>
      <c r="D2389" s="7" t="s">
        <v>95</v>
      </c>
      <c r="E2389" t="s">
        <v>84</v>
      </c>
      <c r="F2389">
        <v>80.83</v>
      </c>
      <c r="G2389">
        <v>80.77</v>
      </c>
      <c r="H2389">
        <v>79.86</v>
      </c>
      <c r="I2389">
        <v>81.72</v>
      </c>
      <c r="J2389">
        <v>82.49</v>
      </c>
      <c r="K2389">
        <v>83.27</v>
      </c>
      <c r="L2389">
        <v>84.39</v>
      </c>
      <c r="M2389">
        <v>85.75</v>
      </c>
      <c r="N2389">
        <v>87.24</v>
      </c>
      <c r="O2389">
        <v>88.96</v>
      </c>
      <c r="P2389">
        <v>90.89</v>
      </c>
      <c r="Q2389">
        <v>92.94</v>
      </c>
      <c r="R2389">
        <v>95.7</v>
      </c>
      <c r="S2389">
        <v>99.65</v>
      </c>
      <c r="T2389">
        <v>103.77</v>
      </c>
      <c r="U2389">
        <v>108.23</v>
      </c>
      <c r="V2389">
        <v>113.06</v>
      </c>
      <c r="W2389">
        <v>117.88</v>
      </c>
      <c r="X2389">
        <v>122.87</v>
      </c>
      <c r="Y2389">
        <v>127.92</v>
      </c>
      <c r="Z2389">
        <v>132.87</v>
      </c>
      <c r="AA2389">
        <v>138.01</v>
      </c>
      <c r="AB2389">
        <v>143.27000000000001</v>
      </c>
      <c r="AC2389">
        <v>148.71</v>
      </c>
      <c r="AD2389">
        <v>154.09</v>
      </c>
      <c r="AE2389">
        <v>159.65</v>
      </c>
      <c r="AF2389">
        <v>165.4</v>
      </c>
      <c r="AG2389">
        <v>171.12</v>
      </c>
      <c r="AH2389">
        <v>175.03</v>
      </c>
      <c r="AI2389">
        <v>176.18</v>
      </c>
      <c r="AJ2389">
        <v>177.15</v>
      </c>
      <c r="AK2389">
        <v>178.12</v>
      </c>
    </row>
    <row r="2390" spans="1:37" x14ac:dyDescent="0.3">
      <c r="A2390" s="86" t="str">
        <f t="shared" si="37"/>
        <v>SDGbaseTra_RurAS_CUGYIXhhd-1</v>
      </c>
      <c r="B2390" s="2" t="s">
        <v>222</v>
      </c>
      <c r="C2390" s="4" t="s">
        <v>235</v>
      </c>
      <c r="D2390" s="7" t="s">
        <v>95</v>
      </c>
      <c r="E2390" t="s">
        <v>85</v>
      </c>
      <c r="F2390">
        <v>111.12</v>
      </c>
      <c r="G2390">
        <v>110.7</v>
      </c>
      <c r="H2390">
        <v>109.83</v>
      </c>
      <c r="I2390">
        <v>112.22</v>
      </c>
      <c r="J2390">
        <v>113.22</v>
      </c>
      <c r="K2390">
        <v>114.26</v>
      </c>
      <c r="L2390">
        <v>115.78</v>
      </c>
      <c r="M2390">
        <v>117.61</v>
      </c>
      <c r="N2390">
        <v>119.63</v>
      </c>
      <c r="O2390">
        <v>121.96</v>
      </c>
      <c r="P2390">
        <v>124.59</v>
      </c>
      <c r="Q2390">
        <v>127.36</v>
      </c>
      <c r="R2390">
        <v>131.22999999999999</v>
      </c>
      <c r="S2390">
        <v>136.62</v>
      </c>
      <c r="T2390">
        <v>142.24</v>
      </c>
      <c r="U2390">
        <v>148.36000000000001</v>
      </c>
      <c r="V2390">
        <v>154.94999999999999</v>
      </c>
      <c r="W2390">
        <v>161.52000000000001</v>
      </c>
      <c r="X2390">
        <v>168.33</v>
      </c>
      <c r="Y2390">
        <v>175.17</v>
      </c>
      <c r="Z2390">
        <v>181.92</v>
      </c>
      <c r="AA2390">
        <v>188.89</v>
      </c>
      <c r="AB2390">
        <v>196.06</v>
      </c>
      <c r="AC2390">
        <v>203.43</v>
      </c>
      <c r="AD2390">
        <v>210.74</v>
      </c>
      <c r="AE2390">
        <v>218.3</v>
      </c>
      <c r="AF2390">
        <v>226.11</v>
      </c>
      <c r="AG2390">
        <v>233.81</v>
      </c>
      <c r="AH2390">
        <v>238.77</v>
      </c>
      <c r="AI2390">
        <v>240.17</v>
      </c>
      <c r="AJ2390">
        <v>241.35</v>
      </c>
      <c r="AK2390">
        <v>242.52</v>
      </c>
    </row>
    <row r="2391" spans="1:37" x14ac:dyDescent="0.3">
      <c r="A2391" s="86" t="str">
        <f t="shared" si="37"/>
        <v>SDGbaseTra_RurAS_CUGYIXhhd-2</v>
      </c>
      <c r="B2391" s="2" t="s">
        <v>222</v>
      </c>
      <c r="C2391" s="4" t="s">
        <v>235</v>
      </c>
      <c r="D2391" s="7" t="s">
        <v>95</v>
      </c>
      <c r="E2391" t="s">
        <v>86</v>
      </c>
      <c r="F2391">
        <v>130.16999999999999</v>
      </c>
      <c r="G2391">
        <v>129.06</v>
      </c>
      <c r="H2391">
        <v>128.43</v>
      </c>
      <c r="I2391">
        <v>131.06</v>
      </c>
      <c r="J2391">
        <v>132.15</v>
      </c>
      <c r="K2391">
        <v>133.32</v>
      </c>
      <c r="L2391">
        <v>135.04</v>
      </c>
      <c r="M2391">
        <v>137.12</v>
      </c>
      <c r="N2391">
        <v>139.44</v>
      </c>
      <c r="O2391">
        <v>142.09</v>
      </c>
      <c r="P2391">
        <v>145.12</v>
      </c>
      <c r="Q2391">
        <v>148.28</v>
      </c>
      <c r="R2391">
        <v>152.88999999999999</v>
      </c>
      <c r="S2391">
        <v>159.16</v>
      </c>
      <c r="T2391">
        <v>165.7</v>
      </c>
      <c r="U2391">
        <v>172.85</v>
      </c>
      <c r="V2391">
        <v>180.53</v>
      </c>
      <c r="W2391">
        <v>188.2</v>
      </c>
      <c r="X2391">
        <v>196.1</v>
      </c>
      <c r="Y2391">
        <v>204.02</v>
      </c>
      <c r="Z2391">
        <v>211.87</v>
      </c>
      <c r="AA2391">
        <v>219.94</v>
      </c>
      <c r="AB2391">
        <v>228.26</v>
      </c>
      <c r="AC2391">
        <v>236.77</v>
      </c>
      <c r="AD2391">
        <v>245.25</v>
      </c>
      <c r="AE2391">
        <v>254.01</v>
      </c>
      <c r="AF2391">
        <v>263.07</v>
      </c>
      <c r="AG2391">
        <v>271.91000000000003</v>
      </c>
      <c r="AH2391">
        <v>277.25</v>
      </c>
      <c r="AI2391">
        <v>278.67</v>
      </c>
      <c r="AJ2391">
        <v>279.85000000000002</v>
      </c>
      <c r="AK2391">
        <v>280.99</v>
      </c>
    </row>
    <row r="2392" spans="1:37" x14ac:dyDescent="0.3">
      <c r="A2392" s="86" t="str">
        <f t="shared" si="37"/>
        <v>SDGbaseTra_RurAS_CUGYIXhhd-3</v>
      </c>
      <c r="B2392" s="2" t="s">
        <v>222</v>
      </c>
      <c r="C2392" s="4" t="s">
        <v>235</v>
      </c>
      <c r="D2392" s="7" t="s">
        <v>95</v>
      </c>
      <c r="E2392" t="s">
        <v>87</v>
      </c>
      <c r="F2392">
        <v>160.16</v>
      </c>
      <c r="G2392">
        <v>158.22999999999999</v>
      </c>
      <c r="H2392">
        <v>158.22999999999999</v>
      </c>
      <c r="I2392">
        <v>161.13</v>
      </c>
      <c r="J2392">
        <v>162.31</v>
      </c>
      <c r="K2392">
        <v>163.69</v>
      </c>
      <c r="L2392">
        <v>165.75</v>
      </c>
      <c r="M2392">
        <v>168.24</v>
      </c>
      <c r="N2392">
        <v>171.02</v>
      </c>
      <c r="O2392">
        <v>174.23</v>
      </c>
      <c r="P2392">
        <v>177.88</v>
      </c>
      <c r="Q2392">
        <v>181.66</v>
      </c>
      <c r="R2392">
        <v>187.5</v>
      </c>
      <c r="S2392">
        <v>195.14</v>
      </c>
      <c r="T2392">
        <v>203.1</v>
      </c>
      <c r="U2392">
        <v>211.88</v>
      </c>
      <c r="V2392">
        <v>221.21</v>
      </c>
      <c r="W2392">
        <v>230.55</v>
      </c>
      <c r="X2392">
        <v>240.14</v>
      </c>
      <c r="Y2392">
        <v>249.69</v>
      </c>
      <c r="Z2392">
        <v>259.20999999999998</v>
      </c>
      <c r="AA2392">
        <v>268.95</v>
      </c>
      <c r="AB2392">
        <v>279.05</v>
      </c>
      <c r="AC2392">
        <v>289.29000000000002</v>
      </c>
      <c r="AD2392">
        <v>299.54000000000002</v>
      </c>
      <c r="AE2392">
        <v>310.14</v>
      </c>
      <c r="AF2392">
        <v>321.11</v>
      </c>
      <c r="AG2392">
        <v>331.66</v>
      </c>
      <c r="AH2392">
        <v>337.32</v>
      </c>
      <c r="AI2392">
        <v>338.68</v>
      </c>
      <c r="AJ2392">
        <v>339.83</v>
      </c>
      <c r="AK2392">
        <v>340.89</v>
      </c>
    </row>
    <row r="2393" spans="1:37" x14ac:dyDescent="0.3">
      <c r="A2393" s="86" t="str">
        <f t="shared" si="37"/>
        <v>SDGbaseTra_RurAS_CUGYIXhhd-4</v>
      </c>
      <c r="B2393" s="2" t="s">
        <v>222</v>
      </c>
      <c r="C2393" s="4" t="s">
        <v>235</v>
      </c>
      <c r="D2393" s="7" t="s">
        <v>95</v>
      </c>
      <c r="E2393" t="s">
        <v>88</v>
      </c>
      <c r="F2393">
        <v>173.02</v>
      </c>
      <c r="G2393">
        <v>170.2</v>
      </c>
      <c r="H2393">
        <v>171.19</v>
      </c>
      <c r="I2393">
        <v>173.9</v>
      </c>
      <c r="J2393">
        <v>175</v>
      </c>
      <c r="K2393">
        <v>176.42</v>
      </c>
      <c r="L2393">
        <v>178.58</v>
      </c>
      <c r="M2393">
        <v>181.17</v>
      </c>
      <c r="N2393">
        <v>184.12</v>
      </c>
      <c r="O2393">
        <v>187.49</v>
      </c>
      <c r="P2393">
        <v>191.35</v>
      </c>
      <c r="Q2393">
        <v>195.29</v>
      </c>
      <c r="R2393">
        <v>201.82</v>
      </c>
      <c r="S2393">
        <v>209.98</v>
      </c>
      <c r="T2393">
        <v>218.47</v>
      </c>
      <c r="U2393">
        <v>227.92</v>
      </c>
      <c r="V2393">
        <v>237.88</v>
      </c>
      <c r="W2393">
        <v>247.83</v>
      </c>
      <c r="X2393">
        <v>258.04000000000002</v>
      </c>
      <c r="Y2393">
        <v>268.11</v>
      </c>
      <c r="Z2393">
        <v>278.23</v>
      </c>
      <c r="AA2393">
        <v>288.5</v>
      </c>
      <c r="AB2393">
        <v>299.23</v>
      </c>
      <c r="AC2393">
        <v>310</v>
      </c>
      <c r="AD2393">
        <v>320.85000000000002</v>
      </c>
      <c r="AE2393">
        <v>332.07</v>
      </c>
      <c r="AF2393">
        <v>343.67</v>
      </c>
      <c r="AG2393">
        <v>354.65</v>
      </c>
      <c r="AH2393">
        <v>359.6</v>
      </c>
      <c r="AI2393">
        <v>360.55</v>
      </c>
      <c r="AJ2393">
        <v>361.4</v>
      </c>
      <c r="AK2393">
        <v>362.09</v>
      </c>
    </row>
    <row r="2394" spans="1:37" x14ac:dyDescent="0.3">
      <c r="A2394" s="86" t="str">
        <f t="shared" si="37"/>
        <v>SDGbaseTra_RurAS_CUGYIXhhd-5</v>
      </c>
      <c r="B2394" s="2" t="s">
        <v>222</v>
      </c>
      <c r="C2394" s="4" t="s">
        <v>235</v>
      </c>
      <c r="D2394" s="7" t="s">
        <v>95</v>
      </c>
      <c r="E2394" t="s">
        <v>89</v>
      </c>
      <c r="F2394">
        <v>238.85</v>
      </c>
      <c r="G2394">
        <v>234.01</v>
      </c>
      <c r="H2394">
        <v>237.21</v>
      </c>
      <c r="I2394">
        <v>240.13</v>
      </c>
      <c r="J2394">
        <v>241.27</v>
      </c>
      <c r="K2394">
        <v>243.12</v>
      </c>
      <c r="L2394">
        <v>245.98</v>
      </c>
      <c r="M2394">
        <v>249.42</v>
      </c>
      <c r="N2394">
        <v>253.38</v>
      </c>
      <c r="O2394">
        <v>257.81</v>
      </c>
      <c r="P2394">
        <v>263</v>
      </c>
      <c r="Q2394">
        <v>268.2</v>
      </c>
      <c r="R2394">
        <v>277.64999999999998</v>
      </c>
      <c r="S2394">
        <v>288.77</v>
      </c>
      <c r="T2394">
        <v>300.31</v>
      </c>
      <c r="U2394">
        <v>313.31</v>
      </c>
      <c r="V2394">
        <v>326.8</v>
      </c>
      <c r="W2394">
        <v>340.29</v>
      </c>
      <c r="X2394">
        <v>354.08</v>
      </c>
      <c r="Y2394">
        <v>367.5</v>
      </c>
      <c r="Z2394">
        <v>381.1</v>
      </c>
      <c r="AA2394">
        <v>394.79</v>
      </c>
      <c r="AB2394">
        <v>409.14</v>
      </c>
      <c r="AC2394">
        <v>423.35</v>
      </c>
      <c r="AD2394">
        <v>437.85</v>
      </c>
      <c r="AE2394">
        <v>452.88</v>
      </c>
      <c r="AF2394">
        <v>468.42</v>
      </c>
      <c r="AG2394">
        <v>482.81</v>
      </c>
      <c r="AH2394">
        <v>487.28</v>
      </c>
      <c r="AI2394">
        <v>487.55</v>
      </c>
      <c r="AJ2394">
        <v>487.98</v>
      </c>
      <c r="AK2394">
        <v>488.16</v>
      </c>
    </row>
    <row r="2395" spans="1:37" x14ac:dyDescent="0.3">
      <c r="A2395" s="86" t="str">
        <f t="shared" si="37"/>
        <v>SDGbaseTra_RurAS_CUGYIXhhd-6</v>
      </c>
      <c r="B2395" s="2" t="s">
        <v>222</v>
      </c>
      <c r="C2395" s="4" t="s">
        <v>235</v>
      </c>
      <c r="D2395" s="7" t="s">
        <v>95</v>
      </c>
      <c r="E2395" t="s">
        <v>90</v>
      </c>
      <c r="F2395">
        <v>288.75</v>
      </c>
      <c r="G2395">
        <v>280.12</v>
      </c>
      <c r="H2395">
        <v>286.49</v>
      </c>
      <c r="I2395">
        <v>288.98</v>
      </c>
      <c r="J2395">
        <v>289.97000000000003</v>
      </c>
      <c r="K2395">
        <v>292.02</v>
      </c>
      <c r="L2395">
        <v>295.25</v>
      </c>
      <c r="M2395">
        <v>299.14</v>
      </c>
      <c r="N2395">
        <v>303.72000000000003</v>
      </c>
      <c r="O2395">
        <v>308.76</v>
      </c>
      <c r="P2395">
        <v>314.8</v>
      </c>
      <c r="Q2395">
        <v>320.73</v>
      </c>
      <c r="R2395">
        <v>332.79</v>
      </c>
      <c r="S2395">
        <v>345.96</v>
      </c>
      <c r="T2395">
        <v>359.67</v>
      </c>
      <c r="U2395">
        <v>375.26</v>
      </c>
      <c r="V2395">
        <v>391.23</v>
      </c>
      <c r="W2395">
        <v>407.24</v>
      </c>
      <c r="X2395">
        <v>423.54</v>
      </c>
      <c r="Y2395">
        <v>439.19</v>
      </c>
      <c r="Z2395">
        <v>455.25</v>
      </c>
      <c r="AA2395">
        <v>471.25</v>
      </c>
      <c r="AB2395">
        <v>488.16</v>
      </c>
      <c r="AC2395">
        <v>504.64</v>
      </c>
      <c r="AD2395">
        <v>521.62</v>
      </c>
      <c r="AE2395">
        <v>539.22</v>
      </c>
      <c r="AF2395">
        <v>557.41</v>
      </c>
      <c r="AG2395">
        <v>573.79999999999995</v>
      </c>
      <c r="AH2395">
        <v>576.63</v>
      </c>
      <c r="AI2395">
        <v>575.89</v>
      </c>
      <c r="AJ2395">
        <v>575.54999999999995</v>
      </c>
      <c r="AK2395">
        <v>574.74</v>
      </c>
    </row>
    <row r="2396" spans="1:37" x14ac:dyDescent="0.3">
      <c r="A2396" s="86" t="str">
        <f t="shared" si="37"/>
        <v>SDGbaseTra_RurAS_CUGYIXhhd-7</v>
      </c>
      <c r="B2396" s="2" t="s">
        <v>222</v>
      </c>
      <c r="C2396" s="4" t="s">
        <v>235</v>
      </c>
      <c r="D2396" s="7" t="s">
        <v>95</v>
      </c>
      <c r="E2396" t="s">
        <v>91</v>
      </c>
      <c r="F2396">
        <v>412.51</v>
      </c>
      <c r="G2396">
        <v>397.49</v>
      </c>
      <c r="H2396">
        <v>409.32</v>
      </c>
      <c r="I2396">
        <v>411.61</v>
      </c>
      <c r="J2396">
        <v>412.56</v>
      </c>
      <c r="K2396">
        <v>415.27</v>
      </c>
      <c r="L2396">
        <v>419.62</v>
      </c>
      <c r="M2396">
        <v>424.84</v>
      </c>
      <c r="N2396">
        <v>431.1</v>
      </c>
      <c r="O2396">
        <v>437.91</v>
      </c>
      <c r="P2396">
        <v>446.21</v>
      </c>
      <c r="Q2396">
        <v>454.24</v>
      </c>
      <c r="R2396">
        <v>472.39</v>
      </c>
      <c r="S2396">
        <v>490.97</v>
      </c>
      <c r="T2396">
        <v>510.3</v>
      </c>
      <c r="U2396">
        <v>532.52</v>
      </c>
      <c r="V2396">
        <v>555</v>
      </c>
      <c r="W2396">
        <v>577.59</v>
      </c>
      <c r="X2396">
        <v>600.6</v>
      </c>
      <c r="Y2396">
        <v>622.44000000000005</v>
      </c>
      <c r="Z2396">
        <v>645.09</v>
      </c>
      <c r="AA2396">
        <v>667.43</v>
      </c>
      <c r="AB2396">
        <v>691.2</v>
      </c>
      <c r="AC2396">
        <v>714.03</v>
      </c>
      <c r="AD2396">
        <v>737.71</v>
      </c>
      <c r="AE2396">
        <v>762.26</v>
      </c>
      <c r="AF2396">
        <v>787.65</v>
      </c>
      <c r="AG2396">
        <v>810.14</v>
      </c>
      <c r="AH2396">
        <v>811.45</v>
      </c>
      <c r="AI2396">
        <v>809.24</v>
      </c>
      <c r="AJ2396">
        <v>807.81</v>
      </c>
      <c r="AK2396">
        <v>805.57</v>
      </c>
    </row>
    <row r="2397" spans="1:37" x14ac:dyDescent="0.3">
      <c r="A2397" s="86" t="str">
        <f t="shared" si="37"/>
        <v>SDGbaseTra_RurAS_CUGYIXhhd-8</v>
      </c>
      <c r="B2397" s="2" t="s">
        <v>222</v>
      </c>
      <c r="C2397" s="4" t="s">
        <v>235</v>
      </c>
      <c r="D2397" s="7" t="s">
        <v>95</v>
      </c>
      <c r="E2397" t="s">
        <v>92</v>
      </c>
      <c r="F2397">
        <v>748.01</v>
      </c>
      <c r="G2397">
        <v>714.14</v>
      </c>
      <c r="H2397">
        <v>741.67</v>
      </c>
      <c r="I2397">
        <v>742.86</v>
      </c>
      <c r="J2397">
        <v>743.64</v>
      </c>
      <c r="K2397">
        <v>748.04</v>
      </c>
      <c r="L2397">
        <v>755.3</v>
      </c>
      <c r="M2397">
        <v>763.98</v>
      </c>
      <c r="N2397">
        <v>774.65</v>
      </c>
      <c r="O2397">
        <v>785.76</v>
      </c>
      <c r="P2397">
        <v>800.01</v>
      </c>
      <c r="Q2397">
        <v>813.6</v>
      </c>
      <c r="R2397">
        <v>849.03</v>
      </c>
      <c r="S2397">
        <v>882.15</v>
      </c>
      <c r="T2397">
        <v>916.64</v>
      </c>
      <c r="U2397">
        <v>956.77</v>
      </c>
      <c r="V2397">
        <v>996.7</v>
      </c>
      <c r="W2397">
        <v>1036.95</v>
      </c>
      <c r="X2397">
        <v>1078.1400000000001</v>
      </c>
      <c r="Y2397">
        <v>1116.6500000000001</v>
      </c>
      <c r="Z2397">
        <v>1157.06</v>
      </c>
      <c r="AA2397">
        <v>1196.4100000000001</v>
      </c>
      <c r="AB2397">
        <v>1238.3699999999999</v>
      </c>
      <c r="AC2397">
        <v>1278</v>
      </c>
      <c r="AD2397">
        <v>1319.49</v>
      </c>
      <c r="AE2397">
        <v>1362.59</v>
      </c>
      <c r="AF2397">
        <v>1407.17</v>
      </c>
      <c r="AG2397">
        <v>1445.98</v>
      </c>
      <c r="AH2397">
        <v>1442.66</v>
      </c>
      <c r="AI2397">
        <v>1436.3</v>
      </c>
      <c r="AJ2397">
        <v>1431.83</v>
      </c>
      <c r="AK2397">
        <v>1425.66</v>
      </c>
    </row>
    <row r="2398" spans="1:37" x14ac:dyDescent="0.3">
      <c r="A2398" s="86" t="str">
        <f t="shared" si="37"/>
        <v>SDGbaseTra_RurAS_CUGYIXhhd-9</v>
      </c>
      <c r="B2398" s="2" t="s">
        <v>222</v>
      </c>
      <c r="C2398" s="4" t="s">
        <v>235</v>
      </c>
      <c r="D2398" s="7" t="s">
        <v>95</v>
      </c>
      <c r="E2398" t="s">
        <v>93</v>
      </c>
      <c r="F2398">
        <v>1780.4</v>
      </c>
      <c r="G2398">
        <v>1676.6</v>
      </c>
      <c r="H2398">
        <v>1753.03</v>
      </c>
      <c r="I2398">
        <v>1750.49</v>
      </c>
      <c r="J2398">
        <v>1751.75</v>
      </c>
      <c r="K2398">
        <v>1761.03</v>
      </c>
      <c r="L2398">
        <v>1776.16</v>
      </c>
      <c r="M2398">
        <v>1794.06</v>
      </c>
      <c r="N2398">
        <v>1817.17</v>
      </c>
      <c r="O2398">
        <v>1843.01</v>
      </c>
      <c r="P2398">
        <v>1874.9</v>
      </c>
      <c r="Q2398">
        <v>1904.72</v>
      </c>
      <c r="R2398">
        <v>1993.93</v>
      </c>
      <c r="S2398">
        <v>2071.08</v>
      </c>
      <c r="T2398">
        <v>2152.11</v>
      </c>
      <c r="U2398">
        <v>2246.96</v>
      </c>
      <c r="V2398">
        <v>2340.3200000000002</v>
      </c>
      <c r="W2398">
        <v>2435.62</v>
      </c>
      <c r="X2398">
        <v>2533.52</v>
      </c>
      <c r="Y2398">
        <v>2624.38</v>
      </c>
      <c r="Z2398">
        <v>2721.42</v>
      </c>
      <c r="AA2398">
        <v>2814.75</v>
      </c>
      <c r="AB2398">
        <v>2917.3</v>
      </c>
      <c r="AC2398">
        <v>3011.57</v>
      </c>
      <c r="AD2398">
        <v>3109.36</v>
      </c>
      <c r="AE2398">
        <v>3210.6</v>
      </c>
      <c r="AF2398">
        <v>3315.26</v>
      </c>
      <c r="AG2398">
        <v>3405.25</v>
      </c>
      <c r="AH2398">
        <v>3394.91</v>
      </c>
      <c r="AI2398">
        <v>3380.4</v>
      </c>
      <c r="AJ2398">
        <v>3368.29</v>
      </c>
      <c r="AK2398">
        <v>3350.55</v>
      </c>
    </row>
    <row r="2399" spans="1:37" s="34" customFormat="1" x14ac:dyDescent="0.3">
      <c r="A2399" s="86" t="str">
        <f t="shared" si="37"/>
        <v>SDGbaseTra_RurAS_CUGC_YIXtotal</v>
      </c>
      <c r="B2399" s="32" t="s">
        <v>222</v>
      </c>
      <c r="C2399" s="33" t="s">
        <v>235</v>
      </c>
      <c r="D2399" s="81" t="s">
        <v>224</v>
      </c>
      <c r="E2399" s="34" t="s">
        <v>1</v>
      </c>
      <c r="F2399" s="36">
        <v>5873.17</v>
      </c>
      <c r="G2399" s="36">
        <v>5575.95</v>
      </c>
      <c r="H2399" s="36">
        <v>5746.26</v>
      </c>
      <c r="I2399" s="36">
        <v>5774.41</v>
      </c>
      <c r="J2399" s="36">
        <v>5798.02</v>
      </c>
      <c r="K2399" s="36">
        <v>5839.05</v>
      </c>
      <c r="L2399" s="36">
        <v>5896.82</v>
      </c>
      <c r="M2399" s="36">
        <v>5958.96</v>
      </c>
      <c r="N2399" s="36">
        <v>6036.09</v>
      </c>
      <c r="O2399" s="36">
        <v>6135.07</v>
      </c>
      <c r="P2399" s="36">
        <v>6246.03</v>
      </c>
      <c r="Q2399" s="36">
        <v>6354.06</v>
      </c>
      <c r="R2399" s="36">
        <v>6616.46</v>
      </c>
      <c r="S2399" s="36">
        <v>6868.08</v>
      </c>
      <c r="T2399" s="36">
        <v>7134.51</v>
      </c>
      <c r="U2399" s="36">
        <v>7439.5</v>
      </c>
      <c r="V2399" s="36">
        <v>7742.8</v>
      </c>
      <c r="W2399" s="36">
        <v>8057.79</v>
      </c>
      <c r="X2399" s="36">
        <v>8385.17</v>
      </c>
      <c r="Y2399" s="36">
        <v>8696.8700000000008</v>
      </c>
      <c r="Z2399" s="36">
        <v>9027.34</v>
      </c>
      <c r="AA2399" s="36">
        <v>9350.16</v>
      </c>
      <c r="AB2399" s="36">
        <v>9707.0300000000007</v>
      </c>
      <c r="AC2399" s="36">
        <v>10042.32</v>
      </c>
      <c r="AD2399" s="36">
        <v>10381.83</v>
      </c>
      <c r="AE2399" s="36">
        <v>10730.45</v>
      </c>
      <c r="AF2399" s="36">
        <v>11090.04</v>
      </c>
      <c r="AG2399" s="36">
        <v>11437.67</v>
      </c>
      <c r="AH2399" s="36">
        <v>11524.9</v>
      </c>
      <c r="AI2399" s="36">
        <v>11566.01</v>
      </c>
      <c r="AJ2399" s="36">
        <v>11600.84</v>
      </c>
      <c r="AK2399" s="36">
        <v>11613.6</v>
      </c>
    </row>
    <row r="2400" spans="1:37" s="24" customFormat="1" x14ac:dyDescent="0.3">
      <c r="A2400" s="86" t="str">
        <f t="shared" si="37"/>
        <v>SDGbaseTra_RurAS_CUGTINSXent-n</v>
      </c>
      <c r="B2400" s="32" t="s">
        <v>222</v>
      </c>
      <c r="C2400" s="33" t="s">
        <v>235</v>
      </c>
      <c r="D2400" s="81" t="s">
        <v>94</v>
      </c>
      <c r="E2400" s="34" t="s">
        <v>82</v>
      </c>
      <c r="F2400" s="35">
        <v>0.14000000000000001</v>
      </c>
      <c r="G2400" s="35">
        <v>0.17</v>
      </c>
      <c r="H2400" s="35">
        <v>0.16</v>
      </c>
      <c r="I2400" s="35">
        <v>0.18</v>
      </c>
      <c r="J2400" s="35">
        <v>0.18</v>
      </c>
      <c r="K2400" s="35">
        <v>0.19</v>
      </c>
      <c r="L2400" s="35">
        <v>0.19</v>
      </c>
      <c r="M2400" s="35">
        <v>0.2</v>
      </c>
      <c r="N2400" s="35">
        <v>0.2</v>
      </c>
      <c r="O2400" s="35">
        <v>0.2</v>
      </c>
      <c r="P2400" s="35">
        <v>0.21</v>
      </c>
      <c r="Q2400" s="35">
        <v>0.21</v>
      </c>
      <c r="R2400" s="35">
        <v>0.19</v>
      </c>
      <c r="S2400" s="35">
        <v>0.19</v>
      </c>
      <c r="T2400" s="35">
        <v>0.19</v>
      </c>
      <c r="U2400" s="35">
        <v>0.18</v>
      </c>
      <c r="V2400" s="35">
        <v>0.17</v>
      </c>
      <c r="W2400" s="35">
        <v>0.17</v>
      </c>
      <c r="X2400" s="35">
        <v>0.16</v>
      </c>
      <c r="Y2400" s="35">
        <v>0.16</v>
      </c>
      <c r="Z2400" s="35">
        <v>0.15</v>
      </c>
      <c r="AA2400" s="35">
        <v>0.15</v>
      </c>
      <c r="AB2400" s="35">
        <v>0.14000000000000001</v>
      </c>
      <c r="AC2400" s="35">
        <v>0.14000000000000001</v>
      </c>
      <c r="AD2400" s="35">
        <v>0.14000000000000001</v>
      </c>
      <c r="AE2400" s="35">
        <v>0.13</v>
      </c>
      <c r="AF2400" s="35">
        <v>0.13</v>
      </c>
      <c r="AG2400" s="35">
        <v>0.13</v>
      </c>
      <c r="AH2400" s="35">
        <v>0.13</v>
      </c>
      <c r="AI2400" s="35">
        <v>0.13</v>
      </c>
      <c r="AJ2400" s="35">
        <v>0.13</v>
      </c>
      <c r="AK2400" s="35">
        <v>0.13</v>
      </c>
    </row>
    <row r="2401" spans="1:37" s="34" customFormat="1" x14ac:dyDescent="0.3">
      <c r="A2401" s="86" t="str">
        <f t="shared" si="37"/>
        <v>SDGbaseTra_RurAS_CUGTINSXent-e</v>
      </c>
      <c r="B2401" s="32" t="s">
        <v>222</v>
      </c>
      <c r="C2401" s="33" t="s">
        <v>235</v>
      </c>
      <c r="D2401" s="81" t="s">
        <v>94</v>
      </c>
      <c r="E2401" s="34" t="s">
        <v>83</v>
      </c>
      <c r="F2401" s="34">
        <v>0.11</v>
      </c>
      <c r="G2401" s="34">
        <v>0.12</v>
      </c>
      <c r="H2401" s="34">
        <v>0.12</v>
      </c>
      <c r="I2401" s="34">
        <v>0.12</v>
      </c>
      <c r="J2401" s="34">
        <v>0.12</v>
      </c>
      <c r="K2401" s="34">
        <v>0.12</v>
      </c>
      <c r="L2401" s="34">
        <v>0.12</v>
      </c>
      <c r="M2401" s="34">
        <v>0.12</v>
      </c>
      <c r="N2401" s="34">
        <v>0.12</v>
      </c>
      <c r="O2401" s="34">
        <v>0.12</v>
      </c>
      <c r="P2401" s="34">
        <v>0.12</v>
      </c>
      <c r="Q2401" s="34">
        <v>0.12</v>
      </c>
      <c r="R2401" s="34">
        <v>0.12</v>
      </c>
      <c r="S2401" s="34">
        <v>0.12</v>
      </c>
      <c r="T2401" s="34">
        <v>0.12</v>
      </c>
      <c r="U2401" s="34">
        <v>0.12</v>
      </c>
      <c r="V2401" s="34">
        <v>0.12</v>
      </c>
      <c r="W2401" s="34">
        <v>0.12</v>
      </c>
      <c r="X2401" s="34">
        <v>0.12</v>
      </c>
      <c r="Y2401" s="34">
        <v>0.11</v>
      </c>
      <c r="Z2401" s="34">
        <v>0.11</v>
      </c>
      <c r="AA2401" s="34">
        <v>0.11</v>
      </c>
      <c r="AB2401" s="34">
        <v>0.11</v>
      </c>
      <c r="AC2401" s="34">
        <v>0.11</v>
      </c>
      <c r="AD2401" s="34">
        <v>0.11</v>
      </c>
      <c r="AE2401" s="34">
        <v>0.11</v>
      </c>
      <c r="AF2401" s="34">
        <v>0.11</v>
      </c>
      <c r="AG2401" s="34">
        <v>0.11</v>
      </c>
      <c r="AH2401" s="34">
        <v>0.11</v>
      </c>
      <c r="AI2401" s="34">
        <v>0.11</v>
      </c>
      <c r="AJ2401" s="34">
        <v>0.11</v>
      </c>
      <c r="AK2401" s="34">
        <v>0.11</v>
      </c>
    </row>
    <row r="2402" spans="1:37" x14ac:dyDescent="0.3">
      <c r="A2402" s="86" t="str">
        <f t="shared" si="37"/>
        <v>SDGbaseTra_RurAS_CUGTINSXhhd-0</v>
      </c>
      <c r="B2402" s="2" t="s">
        <v>222</v>
      </c>
      <c r="C2402" s="4" t="s">
        <v>235</v>
      </c>
      <c r="D2402" s="7" t="s">
        <v>94</v>
      </c>
      <c r="E2402" t="s">
        <v>84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</row>
    <row r="2403" spans="1:37" x14ac:dyDescent="0.3">
      <c r="A2403" s="86" t="str">
        <f t="shared" si="37"/>
        <v>SDGbaseTra_RurAS_CUGTINSXhhd-1</v>
      </c>
      <c r="B2403" s="2" t="s">
        <v>222</v>
      </c>
      <c r="C2403" s="4" t="s">
        <v>235</v>
      </c>
      <c r="D2403" s="7" t="s">
        <v>94</v>
      </c>
      <c r="E2403" t="s">
        <v>85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</row>
    <row r="2404" spans="1:37" x14ac:dyDescent="0.3">
      <c r="A2404" s="86" t="str">
        <f t="shared" si="37"/>
        <v>SDGbaseTra_RurAS_CUGTINSXhhd-2</v>
      </c>
      <c r="B2404" s="2" t="s">
        <v>222</v>
      </c>
      <c r="C2404" s="4" t="s">
        <v>235</v>
      </c>
      <c r="D2404" s="7" t="s">
        <v>94</v>
      </c>
      <c r="E2404" t="s">
        <v>86</v>
      </c>
      <c r="F2404">
        <v>0.01</v>
      </c>
      <c r="G2404">
        <v>0.01</v>
      </c>
      <c r="H2404">
        <v>0.01</v>
      </c>
      <c r="I2404">
        <v>0.01</v>
      </c>
      <c r="J2404">
        <v>0.01</v>
      </c>
      <c r="K2404">
        <v>0.01</v>
      </c>
      <c r="L2404">
        <v>0.01</v>
      </c>
      <c r="M2404">
        <v>0.01</v>
      </c>
      <c r="N2404">
        <v>0.01</v>
      </c>
      <c r="O2404">
        <v>0.01</v>
      </c>
      <c r="P2404">
        <v>0.01</v>
      </c>
      <c r="Q2404">
        <v>0.01</v>
      </c>
      <c r="R2404">
        <v>0.01</v>
      </c>
      <c r="S2404">
        <v>0.01</v>
      </c>
      <c r="T2404">
        <v>0.01</v>
      </c>
      <c r="U2404">
        <v>0.01</v>
      </c>
      <c r="V2404">
        <v>0.01</v>
      </c>
      <c r="W2404">
        <v>0.01</v>
      </c>
      <c r="X2404">
        <v>0.01</v>
      </c>
      <c r="Y2404">
        <v>0.01</v>
      </c>
      <c r="Z2404">
        <v>0.01</v>
      </c>
      <c r="AA2404">
        <v>0.01</v>
      </c>
      <c r="AB2404">
        <v>0.01</v>
      </c>
      <c r="AC2404">
        <v>0.01</v>
      </c>
      <c r="AD2404">
        <v>0.01</v>
      </c>
      <c r="AE2404">
        <v>0.01</v>
      </c>
      <c r="AF2404">
        <v>0.01</v>
      </c>
      <c r="AG2404">
        <v>0.01</v>
      </c>
      <c r="AH2404">
        <v>0.01</v>
      </c>
      <c r="AI2404">
        <v>0.01</v>
      </c>
      <c r="AJ2404">
        <v>0.01</v>
      </c>
      <c r="AK2404">
        <v>0.01</v>
      </c>
    </row>
    <row r="2405" spans="1:37" x14ac:dyDescent="0.3">
      <c r="A2405" s="86" t="str">
        <f t="shared" si="37"/>
        <v>SDGbaseTra_RurAS_CUGTINSXhhd-3</v>
      </c>
      <c r="B2405" s="2" t="s">
        <v>222</v>
      </c>
      <c r="C2405" s="4" t="s">
        <v>235</v>
      </c>
      <c r="D2405" s="7" t="s">
        <v>94</v>
      </c>
      <c r="E2405" t="s">
        <v>87</v>
      </c>
      <c r="F2405">
        <v>0.01</v>
      </c>
      <c r="G2405">
        <v>0.01</v>
      </c>
      <c r="H2405">
        <v>0.01</v>
      </c>
      <c r="I2405">
        <v>0.01</v>
      </c>
      <c r="J2405">
        <v>0.01</v>
      </c>
      <c r="K2405">
        <v>0.01</v>
      </c>
      <c r="L2405">
        <v>0.01</v>
      </c>
      <c r="M2405">
        <v>0.01</v>
      </c>
      <c r="N2405">
        <v>0.01</v>
      </c>
      <c r="O2405">
        <v>0.01</v>
      </c>
      <c r="P2405">
        <v>0.01</v>
      </c>
      <c r="Q2405">
        <v>0.01</v>
      </c>
      <c r="R2405">
        <v>0.01</v>
      </c>
      <c r="S2405">
        <v>0.01</v>
      </c>
      <c r="T2405">
        <v>0.01</v>
      </c>
      <c r="U2405">
        <v>0.01</v>
      </c>
      <c r="V2405">
        <v>0.01</v>
      </c>
      <c r="W2405">
        <v>0.01</v>
      </c>
      <c r="X2405">
        <v>0.01</v>
      </c>
      <c r="Y2405">
        <v>0.01</v>
      </c>
      <c r="Z2405">
        <v>0.01</v>
      </c>
      <c r="AA2405">
        <v>0.01</v>
      </c>
      <c r="AB2405">
        <v>0.01</v>
      </c>
      <c r="AC2405">
        <v>0.01</v>
      </c>
      <c r="AD2405">
        <v>0.01</v>
      </c>
      <c r="AE2405">
        <v>0.01</v>
      </c>
      <c r="AF2405">
        <v>0.01</v>
      </c>
      <c r="AG2405">
        <v>0.01</v>
      </c>
      <c r="AH2405">
        <v>0.01</v>
      </c>
      <c r="AI2405">
        <v>0.01</v>
      </c>
      <c r="AJ2405">
        <v>0.01</v>
      </c>
      <c r="AK2405">
        <v>0.01</v>
      </c>
    </row>
    <row r="2406" spans="1:37" x14ac:dyDescent="0.3">
      <c r="A2406" s="86" t="str">
        <f t="shared" si="37"/>
        <v>SDGbaseTra_RurAS_CUGTINSXhhd-4</v>
      </c>
      <c r="B2406" s="2" t="s">
        <v>222</v>
      </c>
      <c r="C2406" s="4" t="s">
        <v>235</v>
      </c>
      <c r="D2406" s="7" t="s">
        <v>94</v>
      </c>
      <c r="E2406" t="s">
        <v>88</v>
      </c>
      <c r="F2406">
        <v>0.02</v>
      </c>
      <c r="G2406">
        <v>0.02</v>
      </c>
      <c r="H2406">
        <v>0.02</v>
      </c>
      <c r="I2406">
        <v>0.02</v>
      </c>
      <c r="J2406">
        <v>0.02</v>
      </c>
      <c r="K2406">
        <v>0.03</v>
      </c>
      <c r="L2406">
        <v>0.03</v>
      </c>
      <c r="M2406">
        <v>0.03</v>
      </c>
      <c r="N2406">
        <v>0.03</v>
      </c>
      <c r="O2406">
        <v>0.03</v>
      </c>
      <c r="P2406">
        <v>0.03</v>
      </c>
      <c r="Q2406">
        <v>0.03</v>
      </c>
      <c r="R2406">
        <v>0.03</v>
      </c>
      <c r="S2406">
        <v>0.03</v>
      </c>
      <c r="T2406">
        <v>0.03</v>
      </c>
      <c r="U2406">
        <v>0.02</v>
      </c>
      <c r="V2406">
        <v>0.02</v>
      </c>
      <c r="W2406">
        <v>0.02</v>
      </c>
      <c r="X2406">
        <v>0.02</v>
      </c>
      <c r="Y2406">
        <v>0.02</v>
      </c>
      <c r="Z2406">
        <v>0.02</v>
      </c>
      <c r="AA2406">
        <v>0.02</v>
      </c>
      <c r="AB2406">
        <v>0.02</v>
      </c>
      <c r="AC2406">
        <v>0.02</v>
      </c>
      <c r="AD2406">
        <v>0.02</v>
      </c>
      <c r="AE2406">
        <v>0.02</v>
      </c>
      <c r="AF2406">
        <v>0.02</v>
      </c>
      <c r="AG2406">
        <v>0.02</v>
      </c>
      <c r="AH2406">
        <v>0.02</v>
      </c>
      <c r="AI2406">
        <v>0.02</v>
      </c>
      <c r="AJ2406">
        <v>0.02</v>
      </c>
      <c r="AK2406">
        <v>0.02</v>
      </c>
    </row>
    <row r="2407" spans="1:37" x14ac:dyDescent="0.3">
      <c r="A2407" s="86" t="str">
        <f t="shared" si="37"/>
        <v>SDGbaseTra_RurAS_CUGTINSXhhd-5</v>
      </c>
      <c r="B2407" s="2" t="s">
        <v>222</v>
      </c>
      <c r="C2407" s="4" t="s">
        <v>235</v>
      </c>
      <c r="D2407" s="7" t="s">
        <v>94</v>
      </c>
      <c r="E2407" t="s">
        <v>89</v>
      </c>
      <c r="F2407">
        <v>0.04</v>
      </c>
      <c r="G2407">
        <v>0.05</v>
      </c>
      <c r="H2407">
        <v>0.04</v>
      </c>
      <c r="I2407">
        <v>0.05</v>
      </c>
      <c r="J2407">
        <v>0.05</v>
      </c>
      <c r="K2407">
        <v>0.05</v>
      </c>
      <c r="L2407">
        <v>0.05</v>
      </c>
      <c r="M2407">
        <v>0.05</v>
      </c>
      <c r="N2407">
        <v>0.05</v>
      </c>
      <c r="O2407">
        <v>0.06</v>
      </c>
      <c r="P2407">
        <v>0.06</v>
      </c>
      <c r="Q2407">
        <v>0.06</v>
      </c>
      <c r="R2407">
        <v>0.05</v>
      </c>
      <c r="S2407">
        <v>0.05</v>
      </c>
      <c r="T2407">
        <v>0.05</v>
      </c>
      <c r="U2407">
        <v>0.05</v>
      </c>
      <c r="V2407">
        <v>0.05</v>
      </c>
      <c r="W2407">
        <v>0.05</v>
      </c>
      <c r="X2407">
        <v>0.04</v>
      </c>
      <c r="Y2407">
        <v>0.04</v>
      </c>
      <c r="Z2407">
        <v>0.04</v>
      </c>
      <c r="AA2407">
        <v>0.04</v>
      </c>
      <c r="AB2407">
        <v>0.04</v>
      </c>
      <c r="AC2407">
        <v>0.04</v>
      </c>
      <c r="AD2407">
        <v>0.04</v>
      </c>
      <c r="AE2407">
        <v>0.04</v>
      </c>
      <c r="AF2407">
        <v>0.03</v>
      </c>
      <c r="AG2407">
        <v>0.03</v>
      </c>
      <c r="AH2407">
        <v>0.03</v>
      </c>
      <c r="AI2407">
        <v>0.03</v>
      </c>
      <c r="AJ2407">
        <v>0.04</v>
      </c>
      <c r="AK2407">
        <v>0.04</v>
      </c>
    </row>
    <row r="2408" spans="1:37" x14ac:dyDescent="0.3">
      <c r="A2408" s="86" t="str">
        <f t="shared" si="37"/>
        <v>SDGbaseTra_RurAS_CUGTINSXhhd-6</v>
      </c>
      <c r="B2408" s="2" t="s">
        <v>222</v>
      </c>
      <c r="C2408" s="4" t="s">
        <v>235</v>
      </c>
      <c r="D2408" s="7" t="s">
        <v>94</v>
      </c>
      <c r="E2408" t="s">
        <v>90</v>
      </c>
      <c r="F2408">
        <v>0.05</v>
      </c>
      <c r="G2408">
        <v>0.06</v>
      </c>
      <c r="H2408">
        <v>0.06</v>
      </c>
      <c r="I2408">
        <v>0.06</v>
      </c>
      <c r="J2408">
        <v>7.0000000000000007E-2</v>
      </c>
      <c r="K2408">
        <v>7.0000000000000007E-2</v>
      </c>
      <c r="L2408">
        <v>7.0000000000000007E-2</v>
      </c>
      <c r="M2408">
        <v>7.0000000000000007E-2</v>
      </c>
      <c r="N2408">
        <v>7.0000000000000007E-2</v>
      </c>
      <c r="O2408">
        <v>7.0000000000000007E-2</v>
      </c>
      <c r="P2408">
        <v>7.0000000000000007E-2</v>
      </c>
      <c r="Q2408">
        <v>0.08</v>
      </c>
      <c r="R2408">
        <v>7.0000000000000007E-2</v>
      </c>
      <c r="S2408">
        <v>7.0000000000000007E-2</v>
      </c>
      <c r="T2408">
        <v>7.0000000000000007E-2</v>
      </c>
      <c r="U2408">
        <v>7.0000000000000007E-2</v>
      </c>
      <c r="V2408">
        <v>0.06</v>
      </c>
      <c r="W2408">
        <v>0.06</v>
      </c>
      <c r="X2408">
        <v>0.06</v>
      </c>
      <c r="Y2408">
        <v>0.06</v>
      </c>
      <c r="Z2408">
        <v>0.06</v>
      </c>
      <c r="AA2408">
        <v>0.05</v>
      </c>
      <c r="AB2408">
        <v>0.05</v>
      </c>
      <c r="AC2408">
        <v>0.05</v>
      </c>
      <c r="AD2408">
        <v>0.05</v>
      </c>
      <c r="AE2408">
        <v>0.05</v>
      </c>
      <c r="AF2408">
        <v>0.05</v>
      </c>
      <c r="AG2408">
        <v>0.05</v>
      </c>
      <c r="AH2408">
        <v>0.05</v>
      </c>
      <c r="AI2408">
        <v>0.05</v>
      </c>
      <c r="AJ2408">
        <v>0.05</v>
      </c>
      <c r="AK2408">
        <v>0.05</v>
      </c>
    </row>
    <row r="2409" spans="1:37" x14ac:dyDescent="0.3">
      <c r="A2409" s="86" t="str">
        <f t="shared" si="37"/>
        <v>SDGbaseTra_RurAS_CUGTINSXhhd-7</v>
      </c>
      <c r="B2409" s="2" t="s">
        <v>222</v>
      </c>
      <c r="C2409" s="4" t="s">
        <v>235</v>
      </c>
      <c r="D2409" s="7" t="s">
        <v>94</v>
      </c>
      <c r="E2409" t="s">
        <v>91</v>
      </c>
      <c r="F2409">
        <v>0.08</v>
      </c>
      <c r="G2409">
        <v>0.1</v>
      </c>
      <c r="H2409">
        <v>0.1</v>
      </c>
      <c r="I2409">
        <v>0.1</v>
      </c>
      <c r="J2409">
        <v>0.11</v>
      </c>
      <c r="K2409">
        <v>0.11</v>
      </c>
      <c r="L2409">
        <v>0.11</v>
      </c>
      <c r="M2409">
        <v>0.12</v>
      </c>
      <c r="N2409">
        <v>0.12</v>
      </c>
      <c r="O2409">
        <v>0.12</v>
      </c>
      <c r="P2409">
        <v>0.12</v>
      </c>
      <c r="Q2409">
        <v>0.12</v>
      </c>
      <c r="R2409">
        <v>0.11</v>
      </c>
      <c r="S2409">
        <v>0.11</v>
      </c>
      <c r="T2409">
        <v>0.11</v>
      </c>
      <c r="U2409">
        <v>0.11</v>
      </c>
      <c r="V2409">
        <v>0.1</v>
      </c>
      <c r="W2409">
        <v>0.1</v>
      </c>
      <c r="X2409">
        <v>0.1</v>
      </c>
      <c r="Y2409">
        <v>0.09</v>
      </c>
      <c r="Z2409">
        <v>0.09</v>
      </c>
      <c r="AA2409">
        <v>0.09</v>
      </c>
      <c r="AB2409">
        <v>0.08</v>
      </c>
      <c r="AC2409">
        <v>0.08</v>
      </c>
      <c r="AD2409">
        <v>0.08</v>
      </c>
      <c r="AE2409">
        <v>0.08</v>
      </c>
      <c r="AF2409">
        <v>0.08</v>
      </c>
      <c r="AG2409">
        <v>7.0000000000000007E-2</v>
      </c>
      <c r="AH2409">
        <v>7.0000000000000007E-2</v>
      </c>
      <c r="AI2409">
        <v>7.0000000000000007E-2</v>
      </c>
      <c r="AJ2409">
        <v>0.08</v>
      </c>
      <c r="AK2409">
        <v>0.08</v>
      </c>
    </row>
    <row r="2410" spans="1:37" x14ac:dyDescent="0.3">
      <c r="A2410" s="86" t="str">
        <f t="shared" si="37"/>
        <v>SDGbaseTra_RurAS_CUGTINSXhhd-8</v>
      </c>
      <c r="B2410" s="2" t="s">
        <v>222</v>
      </c>
      <c r="C2410" s="4" t="s">
        <v>235</v>
      </c>
      <c r="D2410" s="7" t="s">
        <v>94</v>
      </c>
      <c r="E2410" t="s">
        <v>92</v>
      </c>
      <c r="F2410">
        <v>0.15</v>
      </c>
      <c r="G2410">
        <v>0.18</v>
      </c>
      <c r="H2410">
        <v>0.17</v>
      </c>
      <c r="I2410">
        <v>0.19</v>
      </c>
      <c r="J2410">
        <v>0.19</v>
      </c>
      <c r="K2410">
        <v>0.2</v>
      </c>
      <c r="L2410">
        <v>0.2</v>
      </c>
      <c r="M2410">
        <v>0.21</v>
      </c>
      <c r="N2410">
        <v>0.21</v>
      </c>
      <c r="O2410">
        <v>0.21</v>
      </c>
      <c r="P2410">
        <v>0.22</v>
      </c>
      <c r="Q2410">
        <v>0.22</v>
      </c>
      <c r="R2410">
        <v>0.21</v>
      </c>
      <c r="S2410">
        <v>0.2</v>
      </c>
      <c r="T2410">
        <v>0.2</v>
      </c>
      <c r="U2410">
        <v>0.19</v>
      </c>
      <c r="V2410">
        <v>0.18</v>
      </c>
      <c r="W2410">
        <v>0.18</v>
      </c>
      <c r="X2410">
        <v>0.17</v>
      </c>
      <c r="Y2410">
        <v>0.17</v>
      </c>
      <c r="Z2410">
        <v>0.16</v>
      </c>
      <c r="AA2410">
        <v>0.16</v>
      </c>
      <c r="AB2410">
        <v>0.15</v>
      </c>
      <c r="AC2410">
        <v>0.15</v>
      </c>
      <c r="AD2410">
        <v>0.14000000000000001</v>
      </c>
      <c r="AE2410">
        <v>0.14000000000000001</v>
      </c>
      <c r="AF2410">
        <v>0.14000000000000001</v>
      </c>
      <c r="AG2410">
        <v>0.13</v>
      </c>
      <c r="AH2410">
        <v>0.13</v>
      </c>
      <c r="AI2410">
        <v>0.14000000000000001</v>
      </c>
      <c r="AJ2410">
        <v>0.14000000000000001</v>
      </c>
      <c r="AK2410">
        <v>0.14000000000000001</v>
      </c>
    </row>
    <row r="2411" spans="1:37" s="34" customFormat="1" x14ac:dyDescent="0.3">
      <c r="A2411" s="86" t="str">
        <f t="shared" si="37"/>
        <v>SDGbaseTra_RurAS_CUGTINSXhhd-9</v>
      </c>
      <c r="B2411" s="32" t="s">
        <v>222</v>
      </c>
      <c r="C2411" s="33" t="s">
        <v>235</v>
      </c>
      <c r="D2411" s="81" t="s">
        <v>94</v>
      </c>
      <c r="E2411" s="34" t="s">
        <v>93</v>
      </c>
      <c r="F2411" s="35">
        <v>0.2</v>
      </c>
      <c r="G2411" s="35">
        <v>0.24</v>
      </c>
      <c r="H2411" s="35">
        <v>0.23</v>
      </c>
      <c r="I2411" s="35">
        <v>0.25</v>
      </c>
      <c r="J2411" s="35">
        <v>0.26</v>
      </c>
      <c r="K2411" s="35">
        <v>0.26</v>
      </c>
      <c r="L2411" s="35">
        <v>0.27</v>
      </c>
      <c r="M2411" s="35">
        <v>0.28000000000000003</v>
      </c>
      <c r="N2411" s="35">
        <v>0.28000000000000003</v>
      </c>
      <c r="O2411" s="35">
        <v>0.28999999999999998</v>
      </c>
      <c r="P2411" s="35">
        <v>0.28999999999999998</v>
      </c>
      <c r="Q2411" s="35">
        <v>0.3</v>
      </c>
      <c r="R2411" s="35">
        <v>0.27</v>
      </c>
      <c r="S2411" s="35">
        <v>0.27</v>
      </c>
      <c r="T2411" s="35">
        <v>0.26</v>
      </c>
      <c r="U2411" s="35">
        <v>0.25</v>
      </c>
      <c r="V2411" s="35">
        <v>0.25</v>
      </c>
      <c r="W2411" s="35">
        <v>0.24</v>
      </c>
      <c r="X2411" s="35">
        <v>0.23</v>
      </c>
      <c r="Y2411" s="35">
        <v>0.22</v>
      </c>
      <c r="Z2411" s="35">
        <v>0.22</v>
      </c>
      <c r="AA2411" s="35">
        <v>0.21</v>
      </c>
      <c r="AB2411" s="35">
        <v>0.2</v>
      </c>
      <c r="AC2411" s="35">
        <v>0.2</v>
      </c>
      <c r="AD2411" s="35">
        <v>0.19</v>
      </c>
      <c r="AE2411" s="35">
        <v>0.19</v>
      </c>
      <c r="AF2411" s="35">
        <v>0.18</v>
      </c>
      <c r="AG2411" s="35">
        <v>0.18</v>
      </c>
      <c r="AH2411" s="35">
        <v>0.18</v>
      </c>
      <c r="AI2411" s="35">
        <v>0.18</v>
      </c>
      <c r="AJ2411" s="35">
        <v>0.18</v>
      </c>
      <c r="AK2411" s="35">
        <v>0.19</v>
      </c>
    </row>
    <row r="2412" spans="1:37" x14ac:dyDescent="0.3">
      <c r="A2412" s="86" t="str">
        <f t="shared" si="37"/>
        <v>SDGbaseTra_RurAS_CUGMPSXent-n</v>
      </c>
      <c r="B2412" s="2" t="s">
        <v>222</v>
      </c>
      <c r="C2412" s="4" t="s">
        <v>235</v>
      </c>
      <c r="D2412" s="7" t="s">
        <v>81</v>
      </c>
      <c r="E2412" t="s">
        <v>82</v>
      </c>
      <c r="F2412">
        <v>0.44</v>
      </c>
      <c r="G2412">
        <v>0.44</v>
      </c>
      <c r="H2412">
        <v>0.44</v>
      </c>
      <c r="I2412">
        <v>0.44</v>
      </c>
      <c r="J2412">
        <v>0.44</v>
      </c>
      <c r="K2412">
        <v>0.44</v>
      </c>
      <c r="L2412">
        <v>0.44</v>
      </c>
      <c r="M2412">
        <v>0.44</v>
      </c>
      <c r="N2412">
        <v>0.44</v>
      </c>
      <c r="O2412">
        <v>0.44</v>
      </c>
      <c r="P2412">
        <v>0.44</v>
      </c>
      <c r="Q2412">
        <v>0.44</v>
      </c>
      <c r="R2412">
        <v>0.44</v>
      </c>
      <c r="S2412">
        <v>0.44</v>
      </c>
      <c r="T2412">
        <v>0.44</v>
      </c>
      <c r="U2412">
        <v>0.44</v>
      </c>
      <c r="V2412">
        <v>0.44</v>
      </c>
      <c r="W2412">
        <v>0.44</v>
      </c>
      <c r="X2412">
        <v>0.44</v>
      </c>
      <c r="Y2412">
        <v>0.44</v>
      </c>
      <c r="Z2412">
        <v>0.44</v>
      </c>
      <c r="AA2412">
        <v>0.44</v>
      </c>
      <c r="AB2412">
        <v>0.44</v>
      </c>
      <c r="AC2412">
        <v>0.44</v>
      </c>
      <c r="AD2412">
        <v>0.44</v>
      </c>
      <c r="AE2412">
        <v>0.44</v>
      </c>
      <c r="AF2412">
        <v>0.44</v>
      </c>
      <c r="AG2412">
        <v>0.44</v>
      </c>
      <c r="AH2412">
        <v>0.44</v>
      </c>
      <c r="AI2412">
        <v>0.44</v>
      </c>
      <c r="AJ2412">
        <v>0.44</v>
      </c>
      <c r="AK2412">
        <v>0.44</v>
      </c>
    </row>
    <row r="2413" spans="1:37" x14ac:dyDescent="0.3">
      <c r="A2413" s="86" t="str">
        <f t="shared" si="37"/>
        <v>SDGbaseTra_RurAS_CUGMPSXent-e</v>
      </c>
      <c r="B2413" s="2" t="s">
        <v>222</v>
      </c>
      <c r="C2413" s="4" t="s">
        <v>235</v>
      </c>
      <c r="D2413" s="7" t="s">
        <v>81</v>
      </c>
      <c r="E2413" t="s">
        <v>83</v>
      </c>
      <c r="F2413">
        <v>1</v>
      </c>
      <c r="G2413">
        <v>1</v>
      </c>
      <c r="H2413">
        <v>1</v>
      </c>
      <c r="I2413">
        <v>1</v>
      </c>
      <c r="J2413">
        <v>1</v>
      </c>
      <c r="K2413">
        <v>1</v>
      </c>
      <c r="L2413">
        <v>1</v>
      </c>
      <c r="M2413">
        <v>1</v>
      </c>
      <c r="N2413">
        <v>1</v>
      </c>
      <c r="O2413">
        <v>1</v>
      </c>
      <c r="P2413">
        <v>1</v>
      </c>
      <c r="Q2413">
        <v>1</v>
      </c>
      <c r="R2413">
        <v>1</v>
      </c>
      <c r="S2413">
        <v>1</v>
      </c>
      <c r="T2413">
        <v>1</v>
      </c>
      <c r="U2413">
        <v>1</v>
      </c>
      <c r="V2413">
        <v>1</v>
      </c>
      <c r="W2413">
        <v>1</v>
      </c>
      <c r="X2413">
        <v>1</v>
      </c>
      <c r="Y2413">
        <v>1</v>
      </c>
      <c r="Z2413">
        <v>1</v>
      </c>
      <c r="AA2413">
        <v>1</v>
      </c>
      <c r="AB2413">
        <v>1</v>
      </c>
      <c r="AC2413">
        <v>1</v>
      </c>
      <c r="AD2413">
        <v>1</v>
      </c>
      <c r="AE2413">
        <v>1</v>
      </c>
      <c r="AF2413">
        <v>1</v>
      </c>
      <c r="AG2413">
        <v>1</v>
      </c>
      <c r="AH2413">
        <v>1</v>
      </c>
      <c r="AI2413">
        <v>1</v>
      </c>
      <c r="AJ2413">
        <v>1</v>
      </c>
      <c r="AK2413">
        <v>1</v>
      </c>
    </row>
    <row r="2414" spans="1:37" x14ac:dyDescent="0.3">
      <c r="A2414" s="86" t="str">
        <f t="shared" si="37"/>
        <v>SDGbaseTra_RurAS_CUGMPSXhhd-0</v>
      </c>
      <c r="B2414" s="2" t="s">
        <v>222</v>
      </c>
      <c r="C2414" s="4" t="s">
        <v>235</v>
      </c>
      <c r="D2414" s="7" t="s">
        <v>81</v>
      </c>
      <c r="E2414" t="s">
        <v>84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0.01</v>
      </c>
      <c r="S2414">
        <v>0.01</v>
      </c>
      <c r="T2414">
        <v>0.01</v>
      </c>
      <c r="U2414">
        <v>0.01</v>
      </c>
      <c r="V2414">
        <v>0.01</v>
      </c>
      <c r="W2414">
        <v>0.01</v>
      </c>
      <c r="X2414">
        <v>0.01</v>
      </c>
      <c r="Y2414">
        <v>0.01</v>
      </c>
      <c r="Z2414">
        <v>0.01</v>
      </c>
      <c r="AA2414">
        <v>0.01</v>
      </c>
      <c r="AB2414">
        <v>0.01</v>
      </c>
      <c r="AC2414">
        <v>0.01</v>
      </c>
      <c r="AD2414">
        <v>0.01</v>
      </c>
      <c r="AE2414">
        <v>0.01</v>
      </c>
      <c r="AF2414">
        <v>0.01</v>
      </c>
      <c r="AG2414">
        <v>0.01</v>
      </c>
      <c r="AH2414">
        <v>0</v>
      </c>
      <c r="AI2414">
        <v>0</v>
      </c>
      <c r="AJ2414">
        <v>-0.01</v>
      </c>
      <c r="AK2414">
        <v>-0.01</v>
      </c>
    </row>
    <row r="2415" spans="1:37" x14ac:dyDescent="0.3">
      <c r="A2415" s="86" t="str">
        <f t="shared" si="37"/>
        <v>SDGbaseTra_RurAS_CUGMPSXhhd-1</v>
      </c>
      <c r="B2415" s="2" t="s">
        <v>222</v>
      </c>
      <c r="C2415" s="4" t="s">
        <v>235</v>
      </c>
      <c r="D2415" s="7" t="s">
        <v>81</v>
      </c>
      <c r="E2415" t="s">
        <v>85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0.01</v>
      </c>
      <c r="S2415">
        <v>0.01</v>
      </c>
      <c r="T2415">
        <v>0.01</v>
      </c>
      <c r="U2415">
        <v>0.01</v>
      </c>
      <c r="V2415">
        <v>0.01</v>
      </c>
      <c r="W2415">
        <v>0.01</v>
      </c>
      <c r="X2415">
        <v>0.01</v>
      </c>
      <c r="Y2415">
        <v>0.01</v>
      </c>
      <c r="Z2415">
        <v>0.01</v>
      </c>
      <c r="AA2415">
        <v>0.01</v>
      </c>
      <c r="AB2415">
        <v>0.01</v>
      </c>
      <c r="AC2415">
        <v>0.01</v>
      </c>
      <c r="AD2415">
        <v>0.01</v>
      </c>
      <c r="AE2415">
        <v>0.01</v>
      </c>
      <c r="AF2415">
        <v>0.01</v>
      </c>
      <c r="AG2415">
        <v>0.01</v>
      </c>
      <c r="AH2415">
        <v>0</v>
      </c>
      <c r="AI2415">
        <v>0</v>
      </c>
      <c r="AJ2415">
        <v>-0.01</v>
      </c>
      <c r="AK2415">
        <v>-0.01</v>
      </c>
    </row>
    <row r="2416" spans="1:37" x14ac:dyDescent="0.3">
      <c r="A2416" s="86" t="str">
        <f t="shared" si="37"/>
        <v>SDGbaseTra_RurAS_CUGMPSXhhd-2</v>
      </c>
      <c r="B2416" s="2" t="s">
        <v>222</v>
      </c>
      <c r="C2416" s="4" t="s">
        <v>235</v>
      </c>
      <c r="D2416" s="7" t="s">
        <v>81</v>
      </c>
      <c r="E2416" t="s">
        <v>86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0.01</v>
      </c>
      <c r="R2416">
        <v>0.01</v>
      </c>
      <c r="S2416">
        <v>0.01</v>
      </c>
      <c r="T2416">
        <v>0.01</v>
      </c>
      <c r="U2416">
        <v>0.01</v>
      </c>
      <c r="V2416">
        <v>0.01</v>
      </c>
      <c r="W2416">
        <v>0.01</v>
      </c>
      <c r="X2416">
        <v>0.01</v>
      </c>
      <c r="Y2416">
        <v>0.01</v>
      </c>
      <c r="Z2416">
        <v>0.01</v>
      </c>
      <c r="AA2416">
        <v>0.01</v>
      </c>
      <c r="AB2416">
        <v>0.01</v>
      </c>
      <c r="AC2416">
        <v>0.01</v>
      </c>
      <c r="AD2416">
        <v>0.01</v>
      </c>
      <c r="AE2416">
        <v>0.01</v>
      </c>
      <c r="AF2416">
        <v>0.01</v>
      </c>
      <c r="AG2416">
        <v>0.01</v>
      </c>
      <c r="AH2416">
        <v>0</v>
      </c>
      <c r="AI2416">
        <v>0</v>
      </c>
      <c r="AJ2416">
        <v>-0.01</v>
      </c>
      <c r="AK2416">
        <v>-0.01</v>
      </c>
    </row>
    <row r="2417" spans="1:37" x14ac:dyDescent="0.3">
      <c r="A2417" s="86" t="str">
        <f t="shared" si="37"/>
        <v>SDGbaseTra_RurAS_CUGMPSXhhd-3</v>
      </c>
      <c r="B2417" s="2" t="s">
        <v>222</v>
      </c>
      <c r="C2417" s="4" t="s">
        <v>235</v>
      </c>
      <c r="D2417" s="7" t="s">
        <v>81</v>
      </c>
      <c r="E2417" t="s">
        <v>87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0.01</v>
      </c>
      <c r="O2417">
        <v>0.01</v>
      </c>
      <c r="P2417">
        <v>0.01</v>
      </c>
      <c r="Q2417">
        <v>0.01</v>
      </c>
      <c r="R2417">
        <v>0.01</v>
      </c>
      <c r="S2417">
        <v>0.01</v>
      </c>
      <c r="T2417">
        <v>0.01</v>
      </c>
      <c r="U2417">
        <v>0.01</v>
      </c>
      <c r="V2417">
        <v>0.01</v>
      </c>
      <c r="W2417">
        <v>0.01</v>
      </c>
      <c r="X2417">
        <v>0.01</v>
      </c>
      <c r="Y2417">
        <v>0.01</v>
      </c>
      <c r="Z2417">
        <v>0.01</v>
      </c>
      <c r="AA2417">
        <v>0.01</v>
      </c>
      <c r="AB2417">
        <v>0.01</v>
      </c>
      <c r="AC2417">
        <v>0.01</v>
      </c>
      <c r="AD2417">
        <v>0.01</v>
      </c>
      <c r="AE2417">
        <v>0.01</v>
      </c>
      <c r="AF2417">
        <v>0.01</v>
      </c>
      <c r="AG2417">
        <v>0.01</v>
      </c>
      <c r="AH2417">
        <v>0</v>
      </c>
      <c r="AI2417">
        <v>0</v>
      </c>
      <c r="AJ2417">
        <v>-0.01</v>
      </c>
      <c r="AK2417">
        <v>-0.01</v>
      </c>
    </row>
    <row r="2418" spans="1:37" x14ac:dyDescent="0.3">
      <c r="A2418" s="86" t="str">
        <f t="shared" si="37"/>
        <v>SDGbaseTra_RurAS_CUGMPSXhhd-4</v>
      </c>
      <c r="B2418" s="2" t="s">
        <v>222</v>
      </c>
      <c r="C2418" s="4" t="s">
        <v>235</v>
      </c>
      <c r="D2418" s="7" t="s">
        <v>81</v>
      </c>
      <c r="E2418" t="s">
        <v>88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0.01</v>
      </c>
      <c r="N2418">
        <v>0.01</v>
      </c>
      <c r="O2418">
        <v>0.01</v>
      </c>
      <c r="P2418">
        <v>0.01</v>
      </c>
      <c r="Q2418">
        <v>0.01</v>
      </c>
      <c r="R2418">
        <v>0.01</v>
      </c>
      <c r="S2418">
        <v>0.01</v>
      </c>
      <c r="T2418">
        <v>0.01</v>
      </c>
      <c r="U2418">
        <v>0.01</v>
      </c>
      <c r="V2418">
        <v>0.01</v>
      </c>
      <c r="W2418">
        <v>0.01</v>
      </c>
      <c r="X2418">
        <v>0.01</v>
      </c>
      <c r="Y2418">
        <v>0.01</v>
      </c>
      <c r="Z2418">
        <v>0.01</v>
      </c>
      <c r="AA2418">
        <v>0.01</v>
      </c>
      <c r="AB2418">
        <v>0.01</v>
      </c>
      <c r="AC2418">
        <v>0.01</v>
      </c>
      <c r="AD2418">
        <v>0.01</v>
      </c>
      <c r="AE2418">
        <v>0.01</v>
      </c>
      <c r="AF2418">
        <v>0.01</v>
      </c>
      <c r="AG2418">
        <v>0.01</v>
      </c>
      <c r="AH2418">
        <v>0</v>
      </c>
      <c r="AI2418">
        <v>0</v>
      </c>
      <c r="AJ2418">
        <v>-0.01</v>
      </c>
      <c r="AK2418">
        <v>-0.01</v>
      </c>
    </row>
    <row r="2419" spans="1:37" x14ac:dyDescent="0.3">
      <c r="A2419" s="86" t="str">
        <f t="shared" si="37"/>
        <v>SDGbaseTra_RurAS_CUGMPSXhhd-5</v>
      </c>
      <c r="B2419" s="2" t="s">
        <v>222</v>
      </c>
      <c r="C2419" s="4" t="s">
        <v>235</v>
      </c>
      <c r="D2419" s="7" t="s">
        <v>81</v>
      </c>
      <c r="E2419" t="s">
        <v>89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0.01</v>
      </c>
      <c r="N2419">
        <v>0.01</v>
      </c>
      <c r="O2419">
        <v>0.01</v>
      </c>
      <c r="P2419">
        <v>0.01</v>
      </c>
      <c r="Q2419">
        <v>0.01</v>
      </c>
      <c r="R2419">
        <v>0.01</v>
      </c>
      <c r="S2419">
        <v>0.01</v>
      </c>
      <c r="T2419">
        <v>0.01</v>
      </c>
      <c r="U2419">
        <v>0.01</v>
      </c>
      <c r="V2419">
        <v>0.01</v>
      </c>
      <c r="W2419">
        <v>0.01</v>
      </c>
      <c r="X2419">
        <v>0.01</v>
      </c>
      <c r="Y2419">
        <v>0.01</v>
      </c>
      <c r="Z2419">
        <v>0.01</v>
      </c>
      <c r="AA2419">
        <v>0.01</v>
      </c>
      <c r="AB2419">
        <v>0.01</v>
      </c>
      <c r="AC2419">
        <v>0.01</v>
      </c>
      <c r="AD2419">
        <v>0.01</v>
      </c>
      <c r="AE2419">
        <v>0.01</v>
      </c>
      <c r="AF2419">
        <v>0.01</v>
      </c>
      <c r="AG2419">
        <v>0.01</v>
      </c>
      <c r="AH2419">
        <v>0</v>
      </c>
      <c r="AI2419">
        <v>0</v>
      </c>
      <c r="AJ2419">
        <v>-0.01</v>
      </c>
      <c r="AK2419">
        <v>-0.01</v>
      </c>
    </row>
    <row r="2420" spans="1:37" x14ac:dyDescent="0.3">
      <c r="A2420" s="86" t="str">
        <f t="shared" si="37"/>
        <v>SDGbaseTra_RurAS_CUGMPSXhhd-6</v>
      </c>
      <c r="B2420" s="2" t="s">
        <v>222</v>
      </c>
      <c r="C2420" s="4" t="s">
        <v>235</v>
      </c>
      <c r="D2420" s="7" t="s">
        <v>81</v>
      </c>
      <c r="E2420" t="s">
        <v>90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0.01</v>
      </c>
      <c r="N2420">
        <v>0.01</v>
      </c>
      <c r="O2420">
        <v>0.01</v>
      </c>
      <c r="P2420">
        <v>0.01</v>
      </c>
      <c r="Q2420">
        <v>0.01</v>
      </c>
      <c r="R2420">
        <v>0.01</v>
      </c>
      <c r="S2420">
        <v>0.01</v>
      </c>
      <c r="T2420">
        <v>0.01</v>
      </c>
      <c r="U2420">
        <v>0.01</v>
      </c>
      <c r="V2420">
        <v>0.01</v>
      </c>
      <c r="W2420">
        <v>0.01</v>
      </c>
      <c r="X2420">
        <v>0.01</v>
      </c>
      <c r="Y2420">
        <v>0.01</v>
      </c>
      <c r="Z2420">
        <v>0.01</v>
      </c>
      <c r="AA2420">
        <v>0.01</v>
      </c>
      <c r="AB2420">
        <v>0.01</v>
      </c>
      <c r="AC2420">
        <v>0.01</v>
      </c>
      <c r="AD2420">
        <v>0.01</v>
      </c>
      <c r="AE2420">
        <v>0.01</v>
      </c>
      <c r="AF2420">
        <v>0.01</v>
      </c>
      <c r="AG2420">
        <v>0.01</v>
      </c>
      <c r="AH2420">
        <v>0</v>
      </c>
      <c r="AI2420">
        <v>0</v>
      </c>
      <c r="AJ2420">
        <v>-0.01</v>
      </c>
      <c r="AK2420">
        <v>-0.01</v>
      </c>
    </row>
    <row r="2421" spans="1:37" x14ac:dyDescent="0.3">
      <c r="A2421" s="86" t="str">
        <f t="shared" si="37"/>
        <v>SDGbaseTra_RurAS_CUGMPSXhhd-7</v>
      </c>
      <c r="B2421" s="2" t="s">
        <v>222</v>
      </c>
      <c r="C2421" s="4" t="s">
        <v>235</v>
      </c>
      <c r="D2421" s="7" t="s">
        <v>81</v>
      </c>
      <c r="E2421" t="s">
        <v>91</v>
      </c>
      <c r="F2421">
        <v>0</v>
      </c>
      <c r="G2421">
        <v>0</v>
      </c>
      <c r="H2421">
        <v>0.01</v>
      </c>
      <c r="I2421">
        <v>0.01</v>
      </c>
      <c r="J2421">
        <v>0.01</v>
      </c>
      <c r="K2421">
        <v>0.01</v>
      </c>
      <c r="L2421">
        <v>0.01</v>
      </c>
      <c r="M2421">
        <v>0.01</v>
      </c>
      <c r="N2421">
        <v>0.01</v>
      </c>
      <c r="O2421">
        <v>0.01</v>
      </c>
      <c r="P2421">
        <v>0.01</v>
      </c>
      <c r="Q2421">
        <v>0.01</v>
      </c>
      <c r="R2421">
        <v>0.01</v>
      </c>
      <c r="S2421">
        <v>0.01</v>
      </c>
      <c r="T2421">
        <v>0.01</v>
      </c>
      <c r="U2421">
        <v>0.01</v>
      </c>
      <c r="V2421">
        <v>0.01</v>
      </c>
      <c r="W2421">
        <v>0.01</v>
      </c>
      <c r="X2421">
        <v>0.01</v>
      </c>
      <c r="Y2421">
        <v>0.01</v>
      </c>
      <c r="Z2421">
        <v>0.01</v>
      </c>
      <c r="AA2421">
        <v>0.01</v>
      </c>
      <c r="AB2421">
        <v>0.01</v>
      </c>
      <c r="AC2421">
        <v>0.01</v>
      </c>
      <c r="AD2421">
        <v>0.01</v>
      </c>
      <c r="AE2421">
        <v>0.01</v>
      </c>
      <c r="AF2421">
        <v>0.01</v>
      </c>
      <c r="AG2421">
        <v>0.01</v>
      </c>
      <c r="AH2421">
        <v>0</v>
      </c>
      <c r="AI2421">
        <v>0</v>
      </c>
      <c r="AJ2421">
        <v>-0.01</v>
      </c>
      <c r="AK2421">
        <v>-0.01</v>
      </c>
    </row>
    <row r="2422" spans="1:37" x14ac:dyDescent="0.3">
      <c r="A2422" s="86" t="str">
        <f t="shared" si="37"/>
        <v>SDGbaseTra_RurAS_CUGMPSXhhd-8</v>
      </c>
      <c r="B2422" s="2" t="s">
        <v>222</v>
      </c>
      <c r="C2422" s="4" t="s">
        <v>235</v>
      </c>
      <c r="D2422" s="7" t="s">
        <v>81</v>
      </c>
      <c r="E2422" t="s">
        <v>92</v>
      </c>
      <c r="F2422">
        <v>0.01</v>
      </c>
      <c r="G2422">
        <v>0.01</v>
      </c>
      <c r="H2422">
        <v>0.01</v>
      </c>
      <c r="I2422">
        <v>0.01</v>
      </c>
      <c r="J2422">
        <v>0.01</v>
      </c>
      <c r="K2422">
        <v>0.01</v>
      </c>
      <c r="L2422">
        <v>0.01</v>
      </c>
      <c r="M2422">
        <v>0.01</v>
      </c>
      <c r="N2422">
        <v>0.01</v>
      </c>
      <c r="O2422">
        <v>0.01</v>
      </c>
      <c r="P2422">
        <v>0.01</v>
      </c>
      <c r="Q2422">
        <v>0.01</v>
      </c>
      <c r="R2422">
        <v>0.01</v>
      </c>
      <c r="S2422">
        <v>0.01</v>
      </c>
      <c r="T2422">
        <v>0.01</v>
      </c>
      <c r="U2422">
        <v>0.01</v>
      </c>
      <c r="V2422">
        <v>0.01</v>
      </c>
      <c r="W2422">
        <v>0.01</v>
      </c>
      <c r="X2422">
        <v>0.01</v>
      </c>
      <c r="Y2422">
        <v>0.01</v>
      </c>
      <c r="Z2422">
        <v>0.01</v>
      </c>
      <c r="AA2422">
        <v>0.01</v>
      </c>
      <c r="AB2422">
        <v>0.01</v>
      </c>
      <c r="AC2422">
        <v>0.01</v>
      </c>
      <c r="AD2422">
        <v>0.01</v>
      </c>
      <c r="AE2422">
        <v>0.01</v>
      </c>
      <c r="AF2422">
        <v>0.01</v>
      </c>
      <c r="AG2422">
        <v>0.01</v>
      </c>
      <c r="AH2422">
        <v>0.01</v>
      </c>
      <c r="AI2422">
        <v>0</v>
      </c>
      <c r="AJ2422">
        <v>0</v>
      </c>
      <c r="AK2422">
        <v>-0.01</v>
      </c>
    </row>
    <row r="2423" spans="1:37" x14ac:dyDescent="0.3">
      <c r="A2423" s="86" t="str">
        <f t="shared" si="37"/>
        <v>SDGbaseTra_RurAS_CUGMPSXhhd-9</v>
      </c>
      <c r="B2423" s="2" t="s">
        <v>222</v>
      </c>
      <c r="C2423" s="4" t="s">
        <v>235</v>
      </c>
      <c r="D2423" s="7" t="s">
        <v>81</v>
      </c>
      <c r="E2423" t="s">
        <v>93</v>
      </c>
      <c r="F2423">
        <v>0.04</v>
      </c>
      <c r="G2423">
        <v>0.04</v>
      </c>
      <c r="H2423">
        <v>0.04</v>
      </c>
      <c r="I2423">
        <v>0.04</v>
      </c>
      <c r="J2423">
        <v>0.04</v>
      </c>
      <c r="K2423">
        <v>0.04</v>
      </c>
      <c r="L2423">
        <v>0.04</v>
      </c>
      <c r="M2423">
        <v>0.05</v>
      </c>
      <c r="N2423">
        <v>0.05</v>
      </c>
      <c r="O2423">
        <v>0.05</v>
      </c>
      <c r="P2423">
        <v>0.05</v>
      </c>
      <c r="Q2423">
        <v>0.05</v>
      </c>
      <c r="R2423">
        <v>0.05</v>
      </c>
      <c r="S2423">
        <v>0.05</v>
      </c>
      <c r="T2423">
        <v>0.05</v>
      </c>
      <c r="U2423">
        <v>0.05</v>
      </c>
      <c r="V2423">
        <v>0.05</v>
      </c>
      <c r="W2423">
        <v>0.05</v>
      </c>
      <c r="X2423">
        <v>0.05</v>
      </c>
      <c r="Y2423">
        <v>0.05</v>
      </c>
      <c r="Z2423">
        <v>0.05</v>
      </c>
      <c r="AA2423">
        <v>0.05</v>
      </c>
      <c r="AB2423">
        <v>0.05</v>
      </c>
      <c r="AC2423">
        <v>0.05</v>
      </c>
      <c r="AD2423">
        <v>0.05</v>
      </c>
      <c r="AE2423">
        <v>0.05</v>
      </c>
      <c r="AF2423">
        <v>0.05</v>
      </c>
      <c r="AG2423">
        <v>0.05</v>
      </c>
      <c r="AH2423">
        <v>0.04</v>
      </c>
      <c r="AI2423">
        <v>0.04</v>
      </c>
      <c r="AJ2423">
        <v>0.03</v>
      </c>
      <c r="AK2423">
        <v>0.03</v>
      </c>
    </row>
    <row r="2424" spans="1:37" x14ac:dyDescent="0.3">
      <c r="A2424" s="86" t="str">
        <f t="shared" si="37"/>
        <v>SDGbaseTra_RurAS_CUGC_SavingsINSent-n</v>
      </c>
      <c r="B2424" s="2" t="s">
        <v>222</v>
      </c>
      <c r="C2424" s="4" t="s">
        <v>235</v>
      </c>
      <c r="D2424" s="7" t="s">
        <v>96</v>
      </c>
      <c r="E2424" t="s">
        <v>82</v>
      </c>
      <c r="F2424">
        <v>634.29</v>
      </c>
      <c r="G2424">
        <v>565.83000000000004</v>
      </c>
      <c r="H2424">
        <v>592.79999999999995</v>
      </c>
      <c r="I2424">
        <v>585.79</v>
      </c>
      <c r="J2424">
        <v>585.76</v>
      </c>
      <c r="K2424">
        <v>585.71</v>
      </c>
      <c r="L2424">
        <v>586.19000000000005</v>
      </c>
      <c r="M2424">
        <v>586.85</v>
      </c>
      <c r="N2424">
        <v>590.16999999999996</v>
      </c>
      <c r="O2424">
        <v>601.35</v>
      </c>
      <c r="P2424">
        <v>609</v>
      </c>
      <c r="Q2424">
        <v>615.20000000000005</v>
      </c>
      <c r="R2424">
        <v>651.08000000000004</v>
      </c>
      <c r="S2424">
        <v>676.65</v>
      </c>
      <c r="T2424">
        <v>705.37</v>
      </c>
      <c r="U2424">
        <v>738.67</v>
      </c>
      <c r="V2424">
        <v>772.1</v>
      </c>
      <c r="W2424">
        <v>808.53</v>
      </c>
      <c r="X2424">
        <v>845.37</v>
      </c>
      <c r="Y2424">
        <v>880.48</v>
      </c>
      <c r="Z2424">
        <v>919.58</v>
      </c>
      <c r="AA2424">
        <v>957.03</v>
      </c>
      <c r="AB2424">
        <v>1004.38</v>
      </c>
      <c r="AC2424">
        <v>1045.45</v>
      </c>
      <c r="AD2424">
        <v>1084.8900000000001</v>
      </c>
      <c r="AE2424">
        <v>1124.42</v>
      </c>
      <c r="AF2424">
        <v>1165.2</v>
      </c>
      <c r="AG2424">
        <v>1200.48</v>
      </c>
      <c r="AH2424">
        <v>1211.0999999999999</v>
      </c>
      <c r="AI2424">
        <v>1214.45</v>
      </c>
      <c r="AJ2424">
        <v>1211.93</v>
      </c>
      <c r="AK2424">
        <v>1204.3800000000001</v>
      </c>
    </row>
    <row r="2425" spans="1:37" x14ac:dyDescent="0.3">
      <c r="A2425" s="86" t="str">
        <f t="shared" si="37"/>
        <v>SDGbaseTra_RurAS_CUGC_SavingsINSent-e</v>
      </c>
      <c r="B2425" s="2" t="s">
        <v>222</v>
      </c>
      <c r="C2425" s="4" t="s">
        <v>235</v>
      </c>
      <c r="D2425" s="7" t="s">
        <v>96</v>
      </c>
      <c r="E2425" t="s">
        <v>83</v>
      </c>
      <c r="F2425">
        <v>60.1</v>
      </c>
      <c r="G2425">
        <v>66.16</v>
      </c>
      <c r="H2425">
        <v>55.45</v>
      </c>
      <c r="I2425">
        <v>55.56</v>
      </c>
      <c r="J2425">
        <v>59.17</v>
      </c>
      <c r="K2425">
        <v>63.46</v>
      </c>
      <c r="L2425">
        <v>67.459999999999994</v>
      </c>
      <c r="M2425">
        <v>67.36</v>
      </c>
      <c r="N2425">
        <v>65.7</v>
      </c>
      <c r="O2425">
        <v>64.47</v>
      </c>
      <c r="P2425">
        <v>65.8</v>
      </c>
      <c r="Q2425">
        <v>69.09</v>
      </c>
      <c r="R2425">
        <v>76.64</v>
      </c>
      <c r="S2425">
        <v>79.91</v>
      </c>
      <c r="T2425">
        <v>83.84</v>
      </c>
      <c r="U2425">
        <v>88.05</v>
      </c>
      <c r="V2425">
        <v>88.14</v>
      </c>
      <c r="W2425">
        <v>91.87</v>
      </c>
      <c r="X2425">
        <v>101.43</v>
      </c>
      <c r="Y2425">
        <v>110.38</v>
      </c>
      <c r="Z2425">
        <v>120.05</v>
      </c>
      <c r="AA2425">
        <v>129.68</v>
      </c>
      <c r="AB2425">
        <v>136.61000000000001</v>
      </c>
      <c r="AC2425">
        <v>145.72999999999999</v>
      </c>
      <c r="AD2425">
        <v>155.4</v>
      </c>
      <c r="AE2425">
        <v>164.93</v>
      </c>
      <c r="AF2425">
        <v>174.46</v>
      </c>
      <c r="AG2425">
        <v>210.4</v>
      </c>
      <c r="AH2425">
        <v>243</v>
      </c>
      <c r="AI2425">
        <v>282.95999999999998</v>
      </c>
      <c r="AJ2425">
        <v>323.20999999999998</v>
      </c>
      <c r="AK2425">
        <v>360.26</v>
      </c>
    </row>
    <row r="2426" spans="1:37" x14ac:dyDescent="0.3">
      <c r="A2426" s="86" t="str">
        <f t="shared" si="37"/>
        <v>SDGbaseTra_RurAS_CUGC_SavingsINShhd-0</v>
      </c>
      <c r="B2426" s="2" t="s">
        <v>222</v>
      </c>
      <c r="C2426" s="4" t="s">
        <v>235</v>
      </c>
      <c r="D2426" s="7" t="s">
        <v>96</v>
      </c>
      <c r="E2426" t="s">
        <v>84</v>
      </c>
      <c r="F2426">
        <v>0.06</v>
      </c>
      <c r="G2426">
        <v>0</v>
      </c>
      <c r="H2426">
        <v>0.12</v>
      </c>
      <c r="I2426">
        <v>0.18</v>
      </c>
      <c r="J2426">
        <v>0.17</v>
      </c>
      <c r="K2426">
        <v>0.16</v>
      </c>
      <c r="L2426">
        <v>0.18</v>
      </c>
      <c r="M2426">
        <v>0.28000000000000003</v>
      </c>
      <c r="N2426">
        <v>0.39</v>
      </c>
      <c r="O2426">
        <v>0.34</v>
      </c>
      <c r="P2426">
        <v>0.4</v>
      </c>
      <c r="Q2426">
        <v>0.45</v>
      </c>
      <c r="R2426">
        <v>0.49</v>
      </c>
      <c r="S2426">
        <v>0.56999999999999995</v>
      </c>
      <c r="T2426">
        <v>0.65</v>
      </c>
      <c r="U2426">
        <v>0.75</v>
      </c>
      <c r="V2426">
        <v>0.95</v>
      </c>
      <c r="W2426">
        <v>1.08</v>
      </c>
      <c r="X2426">
        <v>1.1299999999999999</v>
      </c>
      <c r="Y2426">
        <v>1.18</v>
      </c>
      <c r="Z2426">
        <v>1.18</v>
      </c>
      <c r="AA2426">
        <v>1.2</v>
      </c>
      <c r="AB2426">
        <v>1.17</v>
      </c>
      <c r="AC2426">
        <v>1.1499999999999999</v>
      </c>
      <c r="AD2426">
        <v>1.19</v>
      </c>
      <c r="AE2426">
        <v>1.25</v>
      </c>
      <c r="AF2426">
        <v>1.35</v>
      </c>
      <c r="AG2426">
        <v>0.96</v>
      </c>
      <c r="AH2426">
        <v>0.2</v>
      </c>
      <c r="AI2426">
        <v>-0.77</v>
      </c>
      <c r="AJ2426">
        <v>-1.69</v>
      </c>
      <c r="AK2426">
        <v>-2.5499999999999998</v>
      </c>
    </row>
    <row r="2427" spans="1:37" x14ac:dyDescent="0.3">
      <c r="A2427" s="86" t="str">
        <f t="shared" si="37"/>
        <v>SDGbaseTra_RurAS_CUGC_SavingsINShhd-1</v>
      </c>
      <c r="B2427" s="2" t="s">
        <v>222</v>
      </c>
      <c r="C2427" s="4" t="s">
        <v>235</v>
      </c>
      <c r="D2427" s="7" t="s">
        <v>96</v>
      </c>
      <c r="E2427" t="s">
        <v>85</v>
      </c>
      <c r="F2427">
        <v>0.09</v>
      </c>
      <c r="G2427">
        <v>0.01</v>
      </c>
      <c r="H2427">
        <v>0.17</v>
      </c>
      <c r="I2427">
        <v>0.26</v>
      </c>
      <c r="J2427">
        <v>0.24</v>
      </c>
      <c r="K2427">
        <v>0.23</v>
      </c>
      <c r="L2427">
        <v>0.26</v>
      </c>
      <c r="M2427">
        <v>0.39</v>
      </c>
      <c r="N2427">
        <v>0.54</v>
      </c>
      <c r="O2427">
        <v>0.48</v>
      </c>
      <c r="P2427">
        <v>0.56000000000000005</v>
      </c>
      <c r="Q2427">
        <v>0.62</v>
      </c>
      <c r="R2427">
        <v>0.68</v>
      </c>
      <c r="S2427">
        <v>0.79</v>
      </c>
      <c r="T2427">
        <v>0.9</v>
      </c>
      <c r="U2427">
        <v>1.04</v>
      </c>
      <c r="V2427">
        <v>1.31</v>
      </c>
      <c r="W2427">
        <v>1.49</v>
      </c>
      <c r="X2427">
        <v>1.57</v>
      </c>
      <c r="Y2427">
        <v>1.63</v>
      </c>
      <c r="Z2427">
        <v>1.63</v>
      </c>
      <c r="AA2427">
        <v>1.66</v>
      </c>
      <c r="AB2427">
        <v>1.62</v>
      </c>
      <c r="AC2427">
        <v>1.6</v>
      </c>
      <c r="AD2427">
        <v>1.64</v>
      </c>
      <c r="AE2427">
        <v>1.73</v>
      </c>
      <c r="AF2427">
        <v>1.86</v>
      </c>
      <c r="AG2427">
        <v>1.34</v>
      </c>
      <c r="AH2427">
        <v>0.28999999999999998</v>
      </c>
      <c r="AI2427">
        <v>-1.02</v>
      </c>
      <c r="AJ2427">
        <v>-2.27</v>
      </c>
      <c r="AK2427">
        <v>-3.43</v>
      </c>
    </row>
    <row r="2428" spans="1:37" x14ac:dyDescent="0.3">
      <c r="A2428" s="86" t="str">
        <f t="shared" si="37"/>
        <v>SDGbaseTra_RurAS_CUGC_SavingsINShhd-2</v>
      </c>
      <c r="B2428" s="2" t="s">
        <v>222</v>
      </c>
      <c r="C2428" s="4" t="s">
        <v>235</v>
      </c>
      <c r="D2428" s="7" t="s">
        <v>96</v>
      </c>
      <c r="E2428" t="s">
        <v>86</v>
      </c>
      <c r="F2428">
        <v>0.15</v>
      </c>
      <c r="G2428">
        <v>0.05</v>
      </c>
      <c r="H2428">
        <v>0.25</v>
      </c>
      <c r="I2428">
        <v>0.35</v>
      </c>
      <c r="J2428">
        <v>0.33</v>
      </c>
      <c r="K2428">
        <v>0.32</v>
      </c>
      <c r="L2428">
        <v>0.35</v>
      </c>
      <c r="M2428">
        <v>0.5</v>
      </c>
      <c r="N2428">
        <v>0.68</v>
      </c>
      <c r="O2428">
        <v>0.61</v>
      </c>
      <c r="P2428">
        <v>0.7</v>
      </c>
      <c r="Q2428">
        <v>0.77</v>
      </c>
      <c r="R2428">
        <v>0.84</v>
      </c>
      <c r="S2428">
        <v>0.97</v>
      </c>
      <c r="T2428">
        <v>1.1000000000000001</v>
      </c>
      <c r="U2428">
        <v>1.27</v>
      </c>
      <c r="V2428">
        <v>1.58</v>
      </c>
      <c r="W2428">
        <v>1.8</v>
      </c>
      <c r="X2428">
        <v>1.89</v>
      </c>
      <c r="Y2428">
        <v>1.96</v>
      </c>
      <c r="Z2428">
        <v>1.97</v>
      </c>
      <c r="AA2428">
        <v>2</v>
      </c>
      <c r="AB2428">
        <v>1.96</v>
      </c>
      <c r="AC2428">
        <v>1.94</v>
      </c>
      <c r="AD2428">
        <v>1.99</v>
      </c>
      <c r="AE2428">
        <v>2.1</v>
      </c>
      <c r="AF2428">
        <v>2.25</v>
      </c>
      <c r="AG2428">
        <v>1.65</v>
      </c>
      <c r="AH2428">
        <v>0.44</v>
      </c>
      <c r="AI2428">
        <v>-1.08</v>
      </c>
      <c r="AJ2428">
        <v>-2.5299999999999998</v>
      </c>
      <c r="AK2428">
        <v>-3.86</v>
      </c>
    </row>
    <row r="2429" spans="1:37" x14ac:dyDescent="0.3">
      <c r="A2429" s="86" t="str">
        <f t="shared" si="37"/>
        <v>SDGbaseTra_RurAS_CUGC_SavingsINShhd-3</v>
      </c>
      <c r="B2429" s="2" t="s">
        <v>222</v>
      </c>
      <c r="C2429" s="4" t="s">
        <v>235</v>
      </c>
      <c r="D2429" s="7" t="s">
        <v>96</v>
      </c>
      <c r="E2429" t="s">
        <v>87</v>
      </c>
      <c r="F2429">
        <v>0.3</v>
      </c>
      <c r="G2429">
        <v>0.18</v>
      </c>
      <c r="H2429">
        <v>0.41</v>
      </c>
      <c r="I2429">
        <v>0.54</v>
      </c>
      <c r="J2429">
        <v>0.52</v>
      </c>
      <c r="K2429">
        <v>0.5</v>
      </c>
      <c r="L2429">
        <v>0.55000000000000004</v>
      </c>
      <c r="M2429">
        <v>0.73</v>
      </c>
      <c r="N2429">
        <v>0.95</v>
      </c>
      <c r="O2429">
        <v>0.87</v>
      </c>
      <c r="P2429">
        <v>0.98</v>
      </c>
      <c r="Q2429">
        <v>1.07</v>
      </c>
      <c r="R2429">
        <v>1.1599999999999999</v>
      </c>
      <c r="S2429">
        <v>1.32</v>
      </c>
      <c r="T2429">
        <v>1.49</v>
      </c>
      <c r="U2429">
        <v>1.7</v>
      </c>
      <c r="V2429">
        <v>2.09</v>
      </c>
      <c r="W2429">
        <v>2.36</v>
      </c>
      <c r="X2429">
        <v>2.4700000000000002</v>
      </c>
      <c r="Y2429">
        <v>2.57</v>
      </c>
      <c r="Z2429">
        <v>2.58</v>
      </c>
      <c r="AA2429">
        <v>2.63</v>
      </c>
      <c r="AB2429">
        <v>2.59</v>
      </c>
      <c r="AC2429">
        <v>2.57</v>
      </c>
      <c r="AD2429">
        <v>2.64</v>
      </c>
      <c r="AE2429">
        <v>2.78</v>
      </c>
      <c r="AF2429">
        <v>2.97</v>
      </c>
      <c r="AG2429">
        <v>2.2400000000000002</v>
      </c>
      <c r="AH2429">
        <v>0.77</v>
      </c>
      <c r="AI2429">
        <v>-1.07</v>
      </c>
      <c r="AJ2429">
        <v>-2.82</v>
      </c>
      <c r="AK2429">
        <v>-4.43</v>
      </c>
    </row>
    <row r="2430" spans="1:37" x14ac:dyDescent="0.3">
      <c r="A2430" s="86" t="str">
        <f t="shared" si="37"/>
        <v>SDGbaseTra_RurAS_CUGC_SavingsINShhd-4</v>
      </c>
      <c r="B2430" s="2" t="s">
        <v>222</v>
      </c>
      <c r="C2430" s="4" t="s">
        <v>235</v>
      </c>
      <c r="D2430" s="7" t="s">
        <v>96</v>
      </c>
      <c r="E2430" t="s">
        <v>88</v>
      </c>
      <c r="F2430">
        <v>0.43</v>
      </c>
      <c r="G2430">
        <v>0.3</v>
      </c>
      <c r="H2430">
        <v>0.55000000000000004</v>
      </c>
      <c r="I2430">
        <v>0.68</v>
      </c>
      <c r="J2430">
        <v>0.66</v>
      </c>
      <c r="K2430">
        <v>0.65</v>
      </c>
      <c r="L2430">
        <v>0.7</v>
      </c>
      <c r="M2430">
        <v>0.89</v>
      </c>
      <c r="N2430">
        <v>1.1299999999999999</v>
      </c>
      <c r="O2430">
        <v>1.04</v>
      </c>
      <c r="P2430">
        <v>1.1499999999999999</v>
      </c>
      <c r="Q2430">
        <v>1.26</v>
      </c>
      <c r="R2430">
        <v>1.36</v>
      </c>
      <c r="S2430">
        <v>1.54</v>
      </c>
      <c r="T2430">
        <v>1.72</v>
      </c>
      <c r="U2430">
        <v>1.95</v>
      </c>
      <c r="V2430">
        <v>2.37</v>
      </c>
      <c r="W2430">
        <v>2.66</v>
      </c>
      <c r="X2430">
        <v>2.79</v>
      </c>
      <c r="Y2430">
        <v>2.9</v>
      </c>
      <c r="Z2430">
        <v>2.92</v>
      </c>
      <c r="AA2430">
        <v>2.98</v>
      </c>
      <c r="AB2430">
        <v>2.94</v>
      </c>
      <c r="AC2430">
        <v>2.92</v>
      </c>
      <c r="AD2430">
        <v>3</v>
      </c>
      <c r="AE2430">
        <v>3.16</v>
      </c>
      <c r="AF2430">
        <v>3.37</v>
      </c>
      <c r="AG2430">
        <v>2.6</v>
      </c>
      <c r="AH2430">
        <v>1.05</v>
      </c>
      <c r="AI2430">
        <v>-0.9</v>
      </c>
      <c r="AJ2430">
        <v>-2.74</v>
      </c>
      <c r="AK2430">
        <v>-4.4400000000000004</v>
      </c>
    </row>
    <row r="2431" spans="1:37" x14ac:dyDescent="0.3">
      <c r="A2431" s="86" t="str">
        <f t="shared" si="37"/>
        <v>SDGbaseTra_RurAS_CUGC_SavingsINShhd-5</v>
      </c>
      <c r="B2431" s="2" t="s">
        <v>222</v>
      </c>
      <c r="C2431" s="4" t="s">
        <v>235</v>
      </c>
      <c r="D2431" s="7" t="s">
        <v>96</v>
      </c>
      <c r="E2431" t="s">
        <v>89</v>
      </c>
      <c r="F2431">
        <v>0.66</v>
      </c>
      <c r="G2431">
        <v>0.48</v>
      </c>
      <c r="H2431">
        <v>0.83</v>
      </c>
      <c r="I2431">
        <v>1</v>
      </c>
      <c r="J2431">
        <v>0.97</v>
      </c>
      <c r="K2431">
        <v>0.95</v>
      </c>
      <c r="L2431">
        <v>1.02</v>
      </c>
      <c r="M2431">
        <v>1.28</v>
      </c>
      <c r="N2431">
        <v>1.59</v>
      </c>
      <c r="O2431">
        <v>1.47</v>
      </c>
      <c r="P2431">
        <v>1.63</v>
      </c>
      <c r="Q2431">
        <v>1.77</v>
      </c>
      <c r="R2431">
        <v>1.92</v>
      </c>
      <c r="S2431">
        <v>2.16</v>
      </c>
      <c r="T2431">
        <v>2.4</v>
      </c>
      <c r="U2431">
        <v>2.72</v>
      </c>
      <c r="V2431">
        <v>3.29</v>
      </c>
      <c r="W2431">
        <v>3.69</v>
      </c>
      <c r="X2431">
        <v>3.86</v>
      </c>
      <c r="Y2431">
        <v>4.01</v>
      </c>
      <c r="Z2431">
        <v>4.04</v>
      </c>
      <c r="AA2431">
        <v>4.12</v>
      </c>
      <c r="AB2431">
        <v>4.08</v>
      </c>
      <c r="AC2431">
        <v>4.05</v>
      </c>
      <c r="AD2431">
        <v>4.17</v>
      </c>
      <c r="AE2431">
        <v>4.38</v>
      </c>
      <c r="AF2431">
        <v>4.67</v>
      </c>
      <c r="AG2431">
        <v>3.64</v>
      </c>
      <c r="AH2431">
        <v>1.56</v>
      </c>
      <c r="AI2431">
        <v>-1.03</v>
      </c>
      <c r="AJ2431">
        <v>-3.47</v>
      </c>
      <c r="AK2431">
        <v>-5.7</v>
      </c>
    </row>
    <row r="2432" spans="1:37" x14ac:dyDescent="0.3">
      <c r="A2432" s="86" t="str">
        <f t="shared" si="37"/>
        <v>SDGbaseTra_RurAS_CUGC_SavingsINShhd-6</v>
      </c>
      <c r="B2432" s="2" t="s">
        <v>222</v>
      </c>
      <c r="C2432" s="4" t="s">
        <v>235</v>
      </c>
      <c r="D2432" s="7" t="s">
        <v>96</v>
      </c>
      <c r="E2432" t="s">
        <v>90</v>
      </c>
      <c r="F2432">
        <v>0.9</v>
      </c>
      <c r="G2432">
        <v>0.67</v>
      </c>
      <c r="H2432">
        <v>1.1000000000000001</v>
      </c>
      <c r="I2432">
        <v>1.3</v>
      </c>
      <c r="J2432">
        <v>1.26</v>
      </c>
      <c r="K2432">
        <v>1.23</v>
      </c>
      <c r="L2432">
        <v>1.31</v>
      </c>
      <c r="M2432">
        <v>1.62</v>
      </c>
      <c r="N2432">
        <v>1.99</v>
      </c>
      <c r="O2432">
        <v>1.85</v>
      </c>
      <c r="P2432">
        <v>2.0299999999999998</v>
      </c>
      <c r="Q2432">
        <v>2.2000000000000002</v>
      </c>
      <c r="R2432">
        <v>2.38</v>
      </c>
      <c r="S2432">
        <v>2.67</v>
      </c>
      <c r="T2432">
        <v>2.97</v>
      </c>
      <c r="U2432">
        <v>3.35</v>
      </c>
      <c r="V2432">
        <v>4.0199999999999996</v>
      </c>
      <c r="W2432">
        <v>4.5</v>
      </c>
      <c r="X2432">
        <v>4.72</v>
      </c>
      <c r="Y2432">
        <v>4.8899999999999997</v>
      </c>
      <c r="Z2432">
        <v>4.9400000000000004</v>
      </c>
      <c r="AA2432">
        <v>5.04</v>
      </c>
      <c r="AB2432">
        <v>4.99</v>
      </c>
      <c r="AC2432">
        <v>4.97</v>
      </c>
      <c r="AD2432">
        <v>5.1100000000000003</v>
      </c>
      <c r="AE2432">
        <v>5.37</v>
      </c>
      <c r="AF2432">
        <v>5.71</v>
      </c>
      <c r="AG2432">
        <v>4.51</v>
      </c>
      <c r="AH2432">
        <v>2.0499999999999998</v>
      </c>
      <c r="AI2432">
        <v>-0.97</v>
      </c>
      <c r="AJ2432">
        <v>-3.81</v>
      </c>
      <c r="AK2432">
        <v>-6.4</v>
      </c>
    </row>
    <row r="2433" spans="1:37" x14ac:dyDescent="0.3">
      <c r="A2433" s="86" t="str">
        <f t="shared" si="37"/>
        <v>SDGbaseTra_RurAS_CUGC_SavingsINShhd-7</v>
      </c>
      <c r="B2433" s="2" t="s">
        <v>222</v>
      </c>
      <c r="C2433" s="4" t="s">
        <v>235</v>
      </c>
      <c r="D2433" s="7" t="s">
        <v>96</v>
      </c>
      <c r="E2433" t="s">
        <v>91</v>
      </c>
      <c r="F2433">
        <v>1.64</v>
      </c>
      <c r="G2433">
        <v>1.28</v>
      </c>
      <c r="H2433">
        <v>1.89</v>
      </c>
      <c r="I2433">
        <v>2.15</v>
      </c>
      <c r="J2433">
        <v>2.09</v>
      </c>
      <c r="K2433">
        <v>2.06</v>
      </c>
      <c r="L2433">
        <v>2.16</v>
      </c>
      <c r="M2433">
        <v>2.58</v>
      </c>
      <c r="N2433">
        <v>3.08</v>
      </c>
      <c r="O2433">
        <v>2.89</v>
      </c>
      <c r="P2433">
        <v>3.14</v>
      </c>
      <c r="Q2433">
        <v>3.36</v>
      </c>
      <c r="R2433">
        <v>3.66</v>
      </c>
      <c r="S2433">
        <v>4.0599999999999996</v>
      </c>
      <c r="T2433">
        <v>4.49</v>
      </c>
      <c r="U2433">
        <v>5.04</v>
      </c>
      <c r="V2433">
        <v>5.98</v>
      </c>
      <c r="W2433">
        <v>6.66</v>
      </c>
      <c r="X2433">
        <v>6.99</v>
      </c>
      <c r="Y2433">
        <v>7.25</v>
      </c>
      <c r="Z2433">
        <v>7.35</v>
      </c>
      <c r="AA2433">
        <v>7.51</v>
      </c>
      <c r="AB2433">
        <v>7.48</v>
      </c>
      <c r="AC2433">
        <v>7.47</v>
      </c>
      <c r="AD2433">
        <v>7.7</v>
      </c>
      <c r="AE2433">
        <v>8.07</v>
      </c>
      <c r="AF2433">
        <v>8.57</v>
      </c>
      <c r="AG2433">
        <v>6.94</v>
      </c>
      <c r="AH2433">
        <v>3.57</v>
      </c>
      <c r="AI2433">
        <v>-0.56000000000000005</v>
      </c>
      <c r="AJ2433">
        <v>-4.42</v>
      </c>
      <c r="AK2433">
        <v>-7.93</v>
      </c>
    </row>
    <row r="2434" spans="1:37" x14ac:dyDescent="0.3">
      <c r="A2434" s="86" t="str">
        <f t="shared" ref="A2434:A2497" si="38">_xlfn.CONCAT(C2434,D2434,E2434)</f>
        <v>SDGbaseTra_RurAS_CUGC_SavingsINShhd-8</v>
      </c>
      <c r="B2434" s="2" t="s">
        <v>222</v>
      </c>
      <c r="C2434" s="4" t="s">
        <v>235</v>
      </c>
      <c r="D2434" s="7" t="s">
        <v>96</v>
      </c>
      <c r="E2434" t="s">
        <v>92</v>
      </c>
      <c r="F2434">
        <v>3.78</v>
      </c>
      <c r="G2434">
        <v>3.05</v>
      </c>
      <c r="H2434">
        <v>4.13</v>
      </c>
      <c r="I2434">
        <v>4.5</v>
      </c>
      <c r="J2434">
        <v>4.38</v>
      </c>
      <c r="K2434">
        <v>4.3099999999999996</v>
      </c>
      <c r="L2434">
        <v>4.47</v>
      </c>
      <c r="M2434">
        <v>5.13</v>
      </c>
      <c r="N2434">
        <v>5.92</v>
      </c>
      <c r="O2434">
        <v>5.63</v>
      </c>
      <c r="P2434">
        <v>6.02</v>
      </c>
      <c r="Q2434">
        <v>6.37</v>
      </c>
      <c r="R2434">
        <v>6.99</v>
      </c>
      <c r="S2434">
        <v>7.71</v>
      </c>
      <c r="T2434">
        <v>8.4700000000000006</v>
      </c>
      <c r="U2434">
        <v>9.4600000000000009</v>
      </c>
      <c r="V2434">
        <v>11.07</v>
      </c>
      <c r="W2434">
        <v>12.28</v>
      </c>
      <c r="X2434">
        <v>12.92</v>
      </c>
      <c r="Y2434">
        <v>13.44</v>
      </c>
      <c r="Z2434">
        <v>13.7</v>
      </c>
      <c r="AA2434">
        <v>14.06</v>
      </c>
      <c r="AB2434">
        <v>14.12</v>
      </c>
      <c r="AC2434">
        <v>14.19</v>
      </c>
      <c r="AD2434">
        <v>14.66</v>
      </c>
      <c r="AE2434">
        <v>15.36</v>
      </c>
      <c r="AF2434">
        <v>16.28</v>
      </c>
      <c r="AG2434">
        <v>13.64</v>
      </c>
      <c r="AH2434">
        <v>7.97</v>
      </c>
      <c r="AI2434">
        <v>1.0900000000000001</v>
      </c>
      <c r="AJ2434">
        <v>-5.3</v>
      </c>
      <c r="AK2434">
        <v>-11.08</v>
      </c>
    </row>
    <row r="2435" spans="1:37" x14ac:dyDescent="0.3">
      <c r="A2435" s="86" t="str">
        <f t="shared" si="38"/>
        <v>SDGbaseTra_RurAS_CUGC_SavingsINShhd-9</v>
      </c>
      <c r="B2435" s="2" t="s">
        <v>222</v>
      </c>
      <c r="C2435" s="4" t="s">
        <v>235</v>
      </c>
      <c r="D2435" s="7" t="s">
        <v>96</v>
      </c>
      <c r="E2435" t="s">
        <v>93</v>
      </c>
      <c r="F2435">
        <v>61.83</v>
      </c>
      <c r="G2435">
        <v>54.45</v>
      </c>
      <c r="H2435">
        <v>59.83</v>
      </c>
      <c r="I2435">
        <v>59.11</v>
      </c>
      <c r="J2435">
        <v>58.43</v>
      </c>
      <c r="K2435">
        <v>58.03</v>
      </c>
      <c r="L2435">
        <v>58.26</v>
      </c>
      <c r="M2435">
        <v>59.61</v>
      </c>
      <c r="N2435">
        <v>61.46</v>
      </c>
      <c r="O2435">
        <v>61.42</v>
      </c>
      <c r="P2435">
        <v>62.77</v>
      </c>
      <c r="Q2435">
        <v>63.88</v>
      </c>
      <c r="R2435">
        <v>69.430000000000007</v>
      </c>
      <c r="S2435">
        <v>73.52</v>
      </c>
      <c r="T2435">
        <v>77.959999999999994</v>
      </c>
      <c r="U2435">
        <v>83.48</v>
      </c>
      <c r="V2435">
        <v>90.28</v>
      </c>
      <c r="W2435">
        <v>96.45</v>
      </c>
      <c r="X2435">
        <v>101.52</v>
      </c>
      <c r="Y2435">
        <v>106.01</v>
      </c>
      <c r="Z2435">
        <v>110.25</v>
      </c>
      <c r="AA2435">
        <v>114.53</v>
      </c>
      <c r="AB2435">
        <v>118.74</v>
      </c>
      <c r="AC2435">
        <v>122.48</v>
      </c>
      <c r="AD2435">
        <v>127.12</v>
      </c>
      <c r="AE2435">
        <v>132.37</v>
      </c>
      <c r="AF2435">
        <v>138.24</v>
      </c>
      <c r="AG2435">
        <v>135.66999999999999</v>
      </c>
      <c r="AH2435">
        <v>122.51</v>
      </c>
      <c r="AI2435">
        <v>106.45</v>
      </c>
      <c r="AJ2435">
        <v>91.4</v>
      </c>
      <c r="AK2435">
        <v>77.42</v>
      </c>
    </row>
    <row r="2436" spans="1:37" x14ac:dyDescent="0.3">
      <c r="A2436" s="86" t="str">
        <f t="shared" si="38"/>
        <v>SDGbaseTra_RurAS_CUGC_SavingsINStotal</v>
      </c>
      <c r="B2436" s="2" t="s">
        <v>222</v>
      </c>
      <c r="C2436" s="4" t="s">
        <v>235</v>
      </c>
      <c r="D2436" s="7" t="s">
        <v>96</v>
      </c>
      <c r="E2436" t="s">
        <v>1</v>
      </c>
      <c r="F2436">
        <v>764.23</v>
      </c>
      <c r="G2436">
        <v>692.44</v>
      </c>
      <c r="H2436">
        <v>717.5</v>
      </c>
      <c r="I2436">
        <v>711.42</v>
      </c>
      <c r="J2436">
        <v>713.98</v>
      </c>
      <c r="K2436">
        <v>717.61</v>
      </c>
      <c r="L2436">
        <v>722.9</v>
      </c>
      <c r="M2436">
        <v>727.22</v>
      </c>
      <c r="N2436">
        <v>733.61</v>
      </c>
      <c r="O2436">
        <v>742.43</v>
      </c>
      <c r="P2436">
        <v>754.17</v>
      </c>
      <c r="Q2436">
        <v>766.05</v>
      </c>
      <c r="R2436">
        <v>816.63</v>
      </c>
      <c r="S2436">
        <v>851.86</v>
      </c>
      <c r="T2436">
        <v>891.35</v>
      </c>
      <c r="U2436">
        <v>937.5</v>
      </c>
      <c r="V2436">
        <v>983.18</v>
      </c>
      <c r="W2436">
        <v>1033.3800000000001</v>
      </c>
      <c r="X2436">
        <v>1086.6600000000001</v>
      </c>
      <c r="Y2436">
        <v>1136.68</v>
      </c>
      <c r="Z2436">
        <v>1190.2</v>
      </c>
      <c r="AA2436">
        <v>1242.44</v>
      </c>
      <c r="AB2436">
        <v>1300.69</v>
      </c>
      <c r="AC2436">
        <v>1354.52</v>
      </c>
      <c r="AD2436">
        <v>1409.52</v>
      </c>
      <c r="AE2436">
        <v>1465.92</v>
      </c>
      <c r="AF2436">
        <v>1524.91</v>
      </c>
      <c r="AG2436">
        <v>1584.07</v>
      </c>
      <c r="AH2436">
        <v>1594.52</v>
      </c>
      <c r="AI2436">
        <v>1597.54</v>
      </c>
      <c r="AJ2436">
        <v>1597.51</v>
      </c>
      <c r="AK2436">
        <v>1592.24</v>
      </c>
    </row>
    <row r="2437" spans="1:37" x14ac:dyDescent="0.3">
      <c r="A2437" s="86" t="str">
        <f t="shared" si="38"/>
        <v>SDGbaseTra_RurAS_CUGYGXtotal</v>
      </c>
      <c r="B2437" s="2" t="s">
        <v>222</v>
      </c>
      <c r="C2437" s="4" t="s">
        <v>235</v>
      </c>
      <c r="D2437" s="7" t="s">
        <v>225</v>
      </c>
      <c r="E2437" t="s">
        <v>1</v>
      </c>
      <c r="F2437">
        <v>1490.98</v>
      </c>
      <c r="G2437">
        <v>1548.37</v>
      </c>
      <c r="H2437">
        <v>1561.37</v>
      </c>
      <c r="I2437">
        <v>1648.9</v>
      </c>
      <c r="J2437">
        <v>1681.91</v>
      </c>
      <c r="K2437">
        <v>1722.78</v>
      </c>
      <c r="L2437">
        <v>1769.11</v>
      </c>
      <c r="M2437">
        <v>1818.27</v>
      </c>
      <c r="N2437">
        <v>1868.71</v>
      </c>
      <c r="O2437">
        <v>1905.16</v>
      </c>
      <c r="P2437">
        <v>1959.25</v>
      </c>
      <c r="Q2437">
        <v>2016.13</v>
      </c>
      <c r="R2437">
        <v>2002.55</v>
      </c>
      <c r="S2437">
        <v>2056.48</v>
      </c>
      <c r="T2437">
        <v>2106.5700000000002</v>
      </c>
      <c r="U2437">
        <v>2158.81</v>
      </c>
      <c r="V2437">
        <v>2212.14</v>
      </c>
      <c r="W2437">
        <v>2260.21</v>
      </c>
      <c r="X2437">
        <v>2308.2399999999998</v>
      </c>
      <c r="Y2437">
        <v>2356.58</v>
      </c>
      <c r="Z2437">
        <v>2405.0100000000002</v>
      </c>
      <c r="AA2437">
        <v>2453.39</v>
      </c>
      <c r="AB2437">
        <v>2495.79</v>
      </c>
      <c r="AC2437">
        <v>2543.48</v>
      </c>
      <c r="AD2437">
        <v>2595.35</v>
      </c>
      <c r="AE2437">
        <v>2650.95</v>
      </c>
      <c r="AF2437">
        <v>2707.45</v>
      </c>
      <c r="AG2437">
        <v>2760.39</v>
      </c>
      <c r="AH2437">
        <v>2787.54</v>
      </c>
      <c r="AI2437">
        <v>2810.71</v>
      </c>
      <c r="AJ2437">
        <v>2843.76</v>
      </c>
      <c r="AK2437">
        <v>2881.88</v>
      </c>
    </row>
    <row r="2438" spans="1:37" x14ac:dyDescent="0.3">
      <c r="A2438" s="86" t="str">
        <f t="shared" si="38"/>
        <v>SDGbaseTra_RurAS_CUGEGXtotal</v>
      </c>
      <c r="B2438" s="2" t="s">
        <v>222</v>
      </c>
      <c r="C2438" s="4" t="s">
        <v>235</v>
      </c>
      <c r="D2438" s="7" t="s">
        <v>197</v>
      </c>
      <c r="E2438" t="s">
        <v>1</v>
      </c>
      <c r="F2438">
        <v>1502.94</v>
      </c>
      <c r="G2438">
        <v>1547.45</v>
      </c>
      <c r="H2438">
        <v>1563.31</v>
      </c>
      <c r="I2438">
        <v>1588.3</v>
      </c>
      <c r="J2438">
        <v>1608.59</v>
      </c>
      <c r="K2438">
        <v>1635.13</v>
      </c>
      <c r="L2438">
        <v>1666.46</v>
      </c>
      <c r="M2438">
        <v>1700.24</v>
      </c>
      <c r="N2438">
        <v>1734.5</v>
      </c>
      <c r="O2438">
        <v>1760.6</v>
      </c>
      <c r="P2438">
        <v>1798.24</v>
      </c>
      <c r="Q2438">
        <v>1837.91</v>
      </c>
      <c r="R2438">
        <v>1887.97</v>
      </c>
      <c r="S2438">
        <v>1942.26</v>
      </c>
      <c r="T2438">
        <v>1995.7</v>
      </c>
      <c r="U2438">
        <v>2052.89</v>
      </c>
      <c r="V2438">
        <v>2111.67</v>
      </c>
      <c r="W2438">
        <v>2168.3200000000002</v>
      </c>
      <c r="X2438">
        <v>2225.9499999999998</v>
      </c>
      <c r="Y2438">
        <v>2282.39</v>
      </c>
      <c r="Z2438">
        <v>2339.3200000000002</v>
      </c>
      <c r="AA2438">
        <v>2396.88</v>
      </c>
      <c r="AB2438">
        <v>2449.9299999999998</v>
      </c>
      <c r="AC2438">
        <v>2507.7199999999998</v>
      </c>
      <c r="AD2438">
        <v>2569.64</v>
      </c>
      <c r="AE2438">
        <v>2634.26</v>
      </c>
      <c r="AF2438">
        <v>2700.57</v>
      </c>
      <c r="AG2438">
        <v>2763.89</v>
      </c>
      <c r="AH2438">
        <v>2796.33</v>
      </c>
      <c r="AI2438">
        <v>2823.45</v>
      </c>
      <c r="AJ2438">
        <v>2859.33</v>
      </c>
      <c r="AK2438">
        <v>2899.44</v>
      </c>
    </row>
    <row r="2439" spans="1:37" s="24" customFormat="1" x14ac:dyDescent="0.3">
      <c r="A2439" s="86" t="str">
        <f t="shared" si="38"/>
        <v>SDGbaseTra_RurAS_CUGGADJXtotal</v>
      </c>
      <c r="B2439" s="32" t="s">
        <v>222</v>
      </c>
      <c r="C2439" s="33" t="s">
        <v>235</v>
      </c>
      <c r="D2439" s="81" t="s">
        <v>190</v>
      </c>
      <c r="E2439" s="34" t="s">
        <v>1</v>
      </c>
      <c r="F2439" s="35">
        <v>1</v>
      </c>
      <c r="G2439" s="35">
        <v>1.02</v>
      </c>
      <c r="H2439" s="35">
        <v>1.05</v>
      </c>
      <c r="I2439" s="35">
        <v>1.07</v>
      </c>
      <c r="J2439" s="35">
        <v>1.1000000000000001</v>
      </c>
      <c r="K2439" s="35">
        <v>1.1200000000000001</v>
      </c>
      <c r="L2439" s="35">
        <v>1.1499999999999999</v>
      </c>
      <c r="M2439" s="35">
        <v>1.18</v>
      </c>
      <c r="N2439" s="35">
        <v>1.21</v>
      </c>
      <c r="O2439" s="35">
        <v>1.24</v>
      </c>
      <c r="P2439" s="35">
        <v>1.26</v>
      </c>
      <c r="Q2439" s="35">
        <v>1.29</v>
      </c>
      <c r="R2439" s="35">
        <v>1.33</v>
      </c>
      <c r="S2439" s="35">
        <v>1.36</v>
      </c>
      <c r="T2439" s="35">
        <v>1.39</v>
      </c>
      <c r="U2439" s="35">
        <v>1.42</v>
      </c>
      <c r="V2439" s="35">
        <v>1.46</v>
      </c>
      <c r="W2439" s="35">
        <v>1.49</v>
      </c>
      <c r="X2439" s="35">
        <v>1.52</v>
      </c>
      <c r="Y2439" s="35">
        <v>1.56</v>
      </c>
      <c r="Z2439" s="35">
        <v>1.6</v>
      </c>
      <c r="AA2439" s="35">
        <v>1.64</v>
      </c>
      <c r="AB2439" s="35">
        <v>1.67</v>
      </c>
      <c r="AC2439" s="35">
        <v>1.71</v>
      </c>
      <c r="AD2439" s="35">
        <v>1.75</v>
      </c>
      <c r="AE2439" s="35">
        <v>1.8</v>
      </c>
      <c r="AF2439" s="35">
        <v>1.84</v>
      </c>
      <c r="AG2439" s="35">
        <v>1.88</v>
      </c>
      <c r="AH2439" s="35">
        <v>1.93</v>
      </c>
      <c r="AI2439" s="35">
        <v>1.97</v>
      </c>
      <c r="AJ2439" s="35">
        <v>2.02</v>
      </c>
      <c r="AK2439" s="35">
        <v>2.0699999999999998</v>
      </c>
    </row>
    <row r="2440" spans="1:37" x14ac:dyDescent="0.3">
      <c r="A2440" s="86" t="str">
        <f t="shared" si="38"/>
        <v>SDGbaseTra_RurAS_CUGGOVGRtotal</v>
      </c>
      <c r="B2440" s="2" t="s">
        <v>222</v>
      </c>
      <c r="C2440" s="4" t="s">
        <v>235</v>
      </c>
      <c r="D2440" s="7" t="s">
        <v>192</v>
      </c>
      <c r="E2440" t="s">
        <v>1</v>
      </c>
      <c r="G2440">
        <v>0.02</v>
      </c>
      <c r="H2440">
        <v>0.02</v>
      </c>
      <c r="I2440">
        <v>0.02</v>
      </c>
      <c r="J2440">
        <v>0.02</v>
      </c>
      <c r="K2440">
        <v>0.02</v>
      </c>
      <c r="L2440">
        <v>0.02</v>
      </c>
      <c r="M2440">
        <v>0.02</v>
      </c>
      <c r="N2440">
        <v>0.02</v>
      </c>
      <c r="O2440">
        <v>0.02</v>
      </c>
      <c r="P2440">
        <v>0.02</v>
      </c>
      <c r="Q2440">
        <v>0.02</v>
      </c>
      <c r="R2440">
        <v>0.02</v>
      </c>
      <c r="S2440">
        <v>0.02</v>
      </c>
      <c r="T2440">
        <v>0.02</v>
      </c>
      <c r="U2440">
        <v>0.02</v>
      </c>
      <c r="V2440">
        <v>0.02</v>
      </c>
      <c r="W2440">
        <v>0.02</v>
      </c>
      <c r="X2440">
        <v>0.02</v>
      </c>
      <c r="Y2440">
        <v>0.02</v>
      </c>
      <c r="Z2440">
        <v>0.02</v>
      </c>
      <c r="AA2440">
        <v>0.02</v>
      </c>
      <c r="AB2440">
        <v>0.02</v>
      </c>
      <c r="AC2440">
        <v>0.02</v>
      </c>
      <c r="AD2440">
        <v>0.02</v>
      </c>
      <c r="AE2440">
        <v>0.02</v>
      </c>
      <c r="AF2440">
        <v>0.02</v>
      </c>
      <c r="AG2440">
        <v>0.02</v>
      </c>
      <c r="AH2440">
        <v>0.02</v>
      </c>
      <c r="AI2440">
        <v>0.02</v>
      </c>
      <c r="AJ2440">
        <v>0.02</v>
      </c>
      <c r="AK2440">
        <v>0.02</v>
      </c>
    </row>
    <row r="2441" spans="1:37" x14ac:dyDescent="0.3">
      <c r="A2441" s="86" t="str">
        <f t="shared" si="38"/>
        <v>SDGbaseTra_RurAS_CUGC_GovConscgsrv</v>
      </c>
      <c r="B2441" s="2" t="s">
        <v>222</v>
      </c>
      <c r="C2441" s="4" t="s">
        <v>235</v>
      </c>
      <c r="D2441" s="7" t="s">
        <v>213</v>
      </c>
      <c r="E2441" t="s">
        <v>184</v>
      </c>
      <c r="F2441">
        <v>1080.43</v>
      </c>
      <c r="G2441">
        <v>1124.95</v>
      </c>
      <c r="H2441">
        <v>1148.02</v>
      </c>
      <c r="I2441">
        <v>1165.8399999999999</v>
      </c>
      <c r="J2441">
        <v>1183.0899999999999</v>
      </c>
      <c r="K2441">
        <v>1207.3399999999999</v>
      </c>
      <c r="L2441">
        <v>1235.55</v>
      </c>
      <c r="M2441">
        <v>1265.51</v>
      </c>
      <c r="N2441">
        <v>1295.72</v>
      </c>
      <c r="O2441">
        <v>1317.24</v>
      </c>
      <c r="P2441">
        <v>1349.58</v>
      </c>
      <c r="Q2441">
        <v>1383.32</v>
      </c>
      <c r="R2441">
        <v>1427.5</v>
      </c>
      <c r="S2441">
        <v>1471.27</v>
      </c>
      <c r="T2441">
        <v>1513.66</v>
      </c>
      <c r="U2441">
        <v>1559.23</v>
      </c>
      <c r="V2441">
        <v>1604.86</v>
      </c>
      <c r="W2441">
        <v>1648.35</v>
      </c>
      <c r="X2441">
        <v>1692.37</v>
      </c>
      <c r="Y2441">
        <v>1734.53</v>
      </c>
      <c r="Z2441">
        <v>1777.71</v>
      </c>
      <c r="AA2441">
        <v>1820.75</v>
      </c>
      <c r="AB2441">
        <v>1859.39</v>
      </c>
      <c r="AC2441">
        <v>1901.58</v>
      </c>
      <c r="AD2441">
        <v>1948.45</v>
      </c>
      <c r="AE2441">
        <v>1997.57</v>
      </c>
      <c r="AF2441">
        <v>2047.84</v>
      </c>
      <c r="AG2441">
        <v>2094.54</v>
      </c>
      <c r="AH2441">
        <v>2110.52</v>
      </c>
      <c r="AI2441">
        <v>2131.9499999999998</v>
      </c>
      <c r="AJ2441">
        <v>2163.58</v>
      </c>
      <c r="AK2441">
        <v>2199.2399999999998</v>
      </c>
    </row>
    <row r="2442" spans="1:37" x14ac:dyDescent="0.3">
      <c r="A2442" s="86" t="str">
        <f t="shared" si="38"/>
        <v>SDGbaseTra_RurAS_CUGC_GovConstotal</v>
      </c>
      <c r="B2442" s="2" t="s">
        <v>222</v>
      </c>
      <c r="C2442" s="4" t="s">
        <v>235</v>
      </c>
      <c r="D2442" s="7" t="s">
        <v>213</v>
      </c>
      <c r="E2442" t="s">
        <v>1</v>
      </c>
      <c r="F2442">
        <v>1080.43</v>
      </c>
      <c r="G2442">
        <v>1124.95</v>
      </c>
      <c r="H2442">
        <v>1148.02</v>
      </c>
      <c r="I2442">
        <v>1165.8399999999999</v>
      </c>
      <c r="J2442">
        <v>1183.0899999999999</v>
      </c>
      <c r="K2442">
        <v>1207.3399999999999</v>
      </c>
      <c r="L2442">
        <v>1235.55</v>
      </c>
      <c r="M2442">
        <v>1265.51</v>
      </c>
      <c r="N2442">
        <v>1295.72</v>
      </c>
      <c r="O2442">
        <v>1317.24</v>
      </c>
      <c r="P2442">
        <v>1349.58</v>
      </c>
      <c r="Q2442">
        <v>1383.32</v>
      </c>
      <c r="R2442">
        <v>1427.5</v>
      </c>
      <c r="S2442">
        <v>1471.27</v>
      </c>
      <c r="T2442">
        <v>1513.66</v>
      </c>
      <c r="U2442">
        <v>1559.23</v>
      </c>
      <c r="V2442">
        <v>1604.86</v>
      </c>
      <c r="W2442">
        <v>1648.35</v>
      </c>
      <c r="X2442">
        <v>1692.37</v>
      </c>
      <c r="Y2442">
        <v>1734.53</v>
      </c>
      <c r="Z2442">
        <v>1777.71</v>
      </c>
      <c r="AA2442">
        <v>1820.75</v>
      </c>
      <c r="AB2442">
        <v>1859.39</v>
      </c>
      <c r="AC2442">
        <v>1901.58</v>
      </c>
      <c r="AD2442">
        <v>1948.45</v>
      </c>
      <c r="AE2442">
        <v>1997.57</v>
      </c>
      <c r="AF2442">
        <v>2047.84</v>
      </c>
      <c r="AG2442">
        <v>2094.54</v>
      </c>
      <c r="AH2442">
        <v>2110.52</v>
      </c>
      <c r="AI2442">
        <v>2131.9499999999998</v>
      </c>
      <c r="AJ2442">
        <v>2163.58</v>
      </c>
      <c r="AK2442">
        <v>2199.2399999999998</v>
      </c>
    </row>
    <row r="2443" spans="1:37" s="34" customFormat="1" x14ac:dyDescent="0.3">
      <c r="A2443" s="86" t="str">
        <f t="shared" si="38"/>
        <v>SDGbaseTra_RurAS_CUGGSAVXtotal</v>
      </c>
      <c r="B2443" s="32" t="s">
        <v>222</v>
      </c>
      <c r="C2443" s="33" t="s">
        <v>235</v>
      </c>
      <c r="D2443" s="81" t="s">
        <v>98</v>
      </c>
      <c r="E2443" s="34" t="s">
        <v>1</v>
      </c>
      <c r="F2443" s="35">
        <v>-11.97</v>
      </c>
      <c r="G2443" s="35">
        <v>0.92</v>
      </c>
      <c r="H2443" s="35">
        <v>-1.94</v>
      </c>
      <c r="I2443" s="35">
        <v>60.6</v>
      </c>
      <c r="J2443" s="35">
        <v>73.319999999999993</v>
      </c>
      <c r="K2443" s="35">
        <v>87.64</v>
      </c>
      <c r="L2443" s="35">
        <v>102.65</v>
      </c>
      <c r="M2443" s="35">
        <v>118.03</v>
      </c>
      <c r="N2443" s="35">
        <v>134.21</v>
      </c>
      <c r="O2443" s="35">
        <v>144.56</v>
      </c>
      <c r="P2443" s="35">
        <v>161.01</v>
      </c>
      <c r="Q2443" s="35">
        <v>178.23</v>
      </c>
      <c r="R2443" s="35">
        <v>114.58</v>
      </c>
      <c r="S2443" s="35">
        <v>114.22</v>
      </c>
      <c r="T2443" s="35">
        <v>110.86</v>
      </c>
      <c r="U2443" s="35">
        <v>105.93</v>
      </c>
      <c r="V2443" s="35">
        <v>100.47</v>
      </c>
      <c r="W2443" s="35">
        <v>91.89</v>
      </c>
      <c r="X2443" s="35">
        <v>82.29</v>
      </c>
      <c r="Y2443" s="35">
        <v>74.180000000000007</v>
      </c>
      <c r="Z2443" s="35">
        <v>65.680000000000007</v>
      </c>
      <c r="AA2443" s="35">
        <v>56.51</v>
      </c>
      <c r="AB2443" s="35">
        <v>45.86</v>
      </c>
      <c r="AC2443" s="35">
        <v>35.76</v>
      </c>
      <c r="AD2443" s="35">
        <v>25.71</v>
      </c>
      <c r="AE2443" s="35">
        <v>16.7</v>
      </c>
      <c r="AF2443" s="35">
        <v>6.88</v>
      </c>
      <c r="AG2443" s="35">
        <v>-3.5</v>
      </c>
      <c r="AH2443" s="35">
        <v>-8.7899999999999991</v>
      </c>
      <c r="AI2443" s="35">
        <v>-12.74</v>
      </c>
      <c r="AJ2443" s="35">
        <v>-15.57</v>
      </c>
      <c r="AK2443" s="35">
        <v>-17.559999999999999</v>
      </c>
    </row>
    <row r="2444" spans="1:37" x14ac:dyDescent="0.3">
      <c r="A2444" s="86" t="str">
        <f t="shared" si="38"/>
        <v>SDGbaseTra_RurAS_CUGFSAVXtotal</v>
      </c>
      <c r="B2444" s="2" t="s">
        <v>222</v>
      </c>
      <c r="C2444" s="4" t="s">
        <v>235</v>
      </c>
      <c r="D2444" s="7" t="s">
        <v>97</v>
      </c>
      <c r="E2444" t="s">
        <v>1</v>
      </c>
      <c r="F2444">
        <v>178.21</v>
      </c>
      <c r="G2444">
        <v>181.24</v>
      </c>
      <c r="H2444">
        <v>184.32</v>
      </c>
      <c r="I2444">
        <v>187.45</v>
      </c>
      <c r="J2444">
        <v>190.64</v>
      </c>
      <c r="K2444">
        <v>193.88</v>
      </c>
      <c r="L2444">
        <v>197.17</v>
      </c>
      <c r="M2444">
        <v>200.52</v>
      </c>
      <c r="N2444">
        <v>203.93</v>
      </c>
      <c r="O2444">
        <v>207.4</v>
      </c>
      <c r="P2444">
        <v>210.93</v>
      </c>
      <c r="Q2444">
        <v>214.51</v>
      </c>
      <c r="R2444">
        <v>218.16</v>
      </c>
      <c r="S2444">
        <v>221.87</v>
      </c>
      <c r="T2444">
        <v>225.64</v>
      </c>
      <c r="U2444">
        <v>229.48</v>
      </c>
      <c r="V2444">
        <v>233.38</v>
      </c>
      <c r="W2444">
        <v>237.34</v>
      </c>
      <c r="X2444">
        <v>241.38</v>
      </c>
      <c r="Y2444">
        <v>245.48</v>
      </c>
      <c r="Z2444">
        <v>249.66</v>
      </c>
      <c r="AA2444">
        <v>253.9</v>
      </c>
      <c r="AB2444">
        <v>258.22000000000003</v>
      </c>
      <c r="AC2444">
        <v>262.61</v>
      </c>
      <c r="AD2444">
        <v>267.07</v>
      </c>
      <c r="AE2444">
        <v>271.61</v>
      </c>
      <c r="AF2444">
        <v>276.23</v>
      </c>
      <c r="AG2444">
        <v>280.92</v>
      </c>
      <c r="AH2444">
        <v>285.7</v>
      </c>
      <c r="AI2444">
        <v>290.56</v>
      </c>
      <c r="AJ2444">
        <v>295.5</v>
      </c>
      <c r="AK2444">
        <v>300.52</v>
      </c>
    </row>
    <row r="2445" spans="1:37" x14ac:dyDescent="0.3">
      <c r="A2445" s="86" t="str">
        <f t="shared" si="38"/>
        <v>SDGbaseTra_RurAS_CUGC_TSavtotal</v>
      </c>
      <c r="B2445" s="2" t="s">
        <v>222</v>
      </c>
      <c r="C2445" s="4" t="s">
        <v>235</v>
      </c>
      <c r="D2445" s="7" t="s">
        <v>100</v>
      </c>
      <c r="E2445" t="s">
        <v>1</v>
      </c>
      <c r="F2445">
        <v>930.47</v>
      </c>
      <c r="G2445">
        <v>874.59</v>
      </c>
      <c r="H2445">
        <v>899.88</v>
      </c>
      <c r="I2445">
        <v>959.47</v>
      </c>
      <c r="J2445">
        <v>977.94</v>
      </c>
      <c r="K2445">
        <v>999.14</v>
      </c>
      <c r="L2445">
        <v>1022.72</v>
      </c>
      <c r="M2445">
        <v>1045.77</v>
      </c>
      <c r="N2445">
        <v>1071.76</v>
      </c>
      <c r="O2445">
        <v>1094.3900000000001</v>
      </c>
      <c r="P2445">
        <v>1126.1099999999999</v>
      </c>
      <c r="Q2445">
        <v>1158.79</v>
      </c>
      <c r="R2445">
        <v>1149.3599999999999</v>
      </c>
      <c r="S2445">
        <v>1187.95</v>
      </c>
      <c r="T2445">
        <v>1227.8499999999999</v>
      </c>
      <c r="U2445">
        <v>1272.9000000000001</v>
      </c>
      <c r="V2445">
        <v>1317.03</v>
      </c>
      <c r="W2445">
        <v>1362.61</v>
      </c>
      <c r="X2445">
        <v>1410.32</v>
      </c>
      <c r="Y2445">
        <v>1456.34</v>
      </c>
      <c r="Z2445">
        <v>1505.54</v>
      </c>
      <c r="AA2445">
        <v>1552.85</v>
      </c>
      <c r="AB2445">
        <v>1604.77</v>
      </c>
      <c r="AC2445">
        <v>1652.89</v>
      </c>
      <c r="AD2445">
        <v>1702.3</v>
      </c>
      <c r="AE2445">
        <v>1754.23</v>
      </c>
      <c r="AF2445">
        <v>1808.02</v>
      </c>
      <c r="AG2445">
        <v>1861.49</v>
      </c>
      <c r="AH2445">
        <v>1871.42</v>
      </c>
      <c r="AI2445">
        <v>1875.36</v>
      </c>
      <c r="AJ2445">
        <v>1877.43</v>
      </c>
      <c r="AK2445">
        <v>1875.2</v>
      </c>
    </row>
    <row r="2446" spans="1:37" x14ac:dyDescent="0.3">
      <c r="A2446" s="86" t="str">
        <f t="shared" si="38"/>
        <v>SDGbaseTra_RurAS_CUGQINVXctext</v>
      </c>
      <c r="B2446" s="2" t="s">
        <v>222</v>
      </c>
      <c r="C2446" s="4" t="s">
        <v>235</v>
      </c>
      <c r="D2446" s="7" t="s">
        <v>101</v>
      </c>
      <c r="E2446" t="s">
        <v>102</v>
      </c>
      <c r="F2446">
        <v>0.02</v>
      </c>
      <c r="G2446">
        <v>0.02</v>
      </c>
      <c r="H2446">
        <v>0.02</v>
      </c>
      <c r="I2446">
        <v>0.02</v>
      </c>
      <c r="J2446">
        <v>0.02</v>
      </c>
      <c r="K2446">
        <v>0.02</v>
      </c>
      <c r="L2446">
        <v>0.02</v>
      </c>
      <c r="M2446">
        <v>0.03</v>
      </c>
      <c r="N2446">
        <v>0.03</v>
      </c>
      <c r="O2446">
        <v>0.03</v>
      </c>
      <c r="P2446">
        <v>0.03</v>
      </c>
      <c r="Q2446">
        <v>0.03</v>
      </c>
      <c r="R2446">
        <v>0.03</v>
      </c>
      <c r="S2446">
        <v>0.03</v>
      </c>
      <c r="T2446">
        <v>0.03</v>
      </c>
      <c r="U2446">
        <v>0.03</v>
      </c>
      <c r="V2446">
        <v>0.03</v>
      </c>
      <c r="W2446">
        <v>0.03</v>
      </c>
      <c r="X2446">
        <v>0.03</v>
      </c>
      <c r="Y2446">
        <v>0.04</v>
      </c>
      <c r="Z2446">
        <v>0.04</v>
      </c>
      <c r="AA2446">
        <v>0.04</v>
      </c>
      <c r="AB2446">
        <v>0.04</v>
      </c>
      <c r="AC2446">
        <v>0.04</v>
      </c>
      <c r="AD2446">
        <v>0.04</v>
      </c>
      <c r="AE2446">
        <v>0.04</v>
      </c>
      <c r="AF2446">
        <v>0.04</v>
      </c>
      <c r="AG2446">
        <v>0.04</v>
      </c>
      <c r="AH2446">
        <v>0.04</v>
      </c>
      <c r="AI2446">
        <v>0.04</v>
      </c>
      <c r="AJ2446">
        <v>0.04</v>
      </c>
      <c r="AK2446">
        <v>0.04</v>
      </c>
    </row>
    <row r="2447" spans="1:37" x14ac:dyDescent="0.3">
      <c r="A2447" s="86" t="str">
        <f t="shared" si="38"/>
        <v>SDGbaseTra_RurAS_CUGQINVXcleat</v>
      </c>
      <c r="B2447" s="2" t="s">
        <v>222</v>
      </c>
      <c r="C2447" s="4" t="s">
        <v>235</v>
      </c>
      <c r="D2447" s="7" t="s">
        <v>101</v>
      </c>
      <c r="E2447" t="s">
        <v>103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</row>
    <row r="2448" spans="1:37" x14ac:dyDescent="0.3">
      <c r="A2448" s="86" t="str">
        <f t="shared" si="38"/>
        <v>SDGbaseTra_RurAS_CUGQINVXcprnt</v>
      </c>
      <c r="B2448" s="2" t="s">
        <v>222</v>
      </c>
      <c r="C2448" s="4" t="s">
        <v>235</v>
      </c>
      <c r="D2448" s="7" t="s">
        <v>101</v>
      </c>
      <c r="E2448" t="s">
        <v>104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</row>
    <row r="2449" spans="1:37" x14ac:dyDescent="0.3">
      <c r="A2449" s="86" t="str">
        <f t="shared" si="38"/>
        <v>SDGbaseTra_RurAS_CUGQINVXcrubb</v>
      </c>
      <c r="B2449" s="2" t="s">
        <v>222</v>
      </c>
      <c r="C2449" s="4" t="s">
        <v>235</v>
      </c>
      <c r="D2449" s="7" t="s">
        <v>101</v>
      </c>
      <c r="E2449" t="s">
        <v>105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0.01</v>
      </c>
      <c r="P2449">
        <v>0.01</v>
      </c>
      <c r="Q2449">
        <v>0.01</v>
      </c>
      <c r="R2449">
        <v>0.01</v>
      </c>
      <c r="S2449">
        <v>0.01</v>
      </c>
      <c r="T2449">
        <v>0.01</v>
      </c>
      <c r="U2449">
        <v>0.01</v>
      </c>
      <c r="V2449">
        <v>0.01</v>
      </c>
      <c r="W2449">
        <v>0.01</v>
      </c>
      <c r="X2449">
        <v>0.01</v>
      </c>
      <c r="Y2449">
        <v>0.01</v>
      </c>
      <c r="Z2449">
        <v>0.01</v>
      </c>
      <c r="AA2449">
        <v>0.01</v>
      </c>
      <c r="AB2449">
        <v>0.01</v>
      </c>
      <c r="AC2449">
        <v>0.01</v>
      </c>
      <c r="AD2449">
        <v>0.01</v>
      </c>
      <c r="AE2449">
        <v>0.01</v>
      </c>
      <c r="AF2449">
        <v>0.01</v>
      </c>
      <c r="AG2449">
        <v>0.01</v>
      </c>
      <c r="AH2449">
        <v>0.01</v>
      </c>
      <c r="AI2449">
        <v>0.01</v>
      </c>
      <c r="AJ2449">
        <v>0.01</v>
      </c>
      <c r="AK2449">
        <v>0.01</v>
      </c>
    </row>
    <row r="2450" spans="1:37" x14ac:dyDescent="0.3">
      <c r="A2450" s="86" t="str">
        <f t="shared" si="38"/>
        <v>SDGbaseTra_RurAS_CUGQINVXcplas</v>
      </c>
      <c r="B2450" s="2" t="s">
        <v>222</v>
      </c>
      <c r="C2450" s="4" t="s">
        <v>235</v>
      </c>
      <c r="D2450" s="7" t="s">
        <v>101</v>
      </c>
      <c r="E2450" t="s">
        <v>106</v>
      </c>
      <c r="F2450">
        <v>0.01</v>
      </c>
      <c r="G2450">
        <v>0.01</v>
      </c>
      <c r="H2450">
        <v>0.01</v>
      </c>
      <c r="I2450">
        <v>0.01</v>
      </c>
      <c r="J2450">
        <v>0.01</v>
      </c>
      <c r="K2450">
        <v>0.01</v>
      </c>
      <c r="L2450">
        <v>0.01</v>
      </c>
      <c r="M2450">
        <v>0.01</v>
      </c>
      <c r="N2450">
        <v>0.01</v>
      </c>
      <c r="O2450">
        <v>0.01</v>
      </c>
      <c r="P2450">
        <v>0.01</v>
      </c>
      <c r="Q2450">
        <v>0.01</v>
      </c>
      <c r="R2450">
        <v>0.01</v>
      </c>
      <c r="S2450">
        <v>0.01</v>
      </c>
      <c r="T2450">
        <v>0.01</v>
      </c>
      <c r="U2450">
        <v>0.01</v>
      </c>
      <c r="V2450">
        <v>0.01</v>
      </c>
      <c r="W2450">
        <v>0.01</v>
      </c>
      <c r="X2450">
        <v>0.01</v>
      </c>
      <c r="Y2450">
        <v>0.01</v>
      </c>
      <c r="Z2450">
        <v>0.01</v>
      </c>
      <c r="AA2450">
        <v>0.02</v>
      </c>
      <c r="AB2450">
        <v>0.02</v>
      </c>
      <c r="AC2450">
        <v>0.02</v>
      </c>
      <c r="AD2450">
        <v>0.02</v>
      </c>
      <c r="AE2450">
        <v>0.02</v>
      </c>
      <c r="AF2450">
        <v>0.02</v>
      </c>
      <c r="AG2450">
        <v>0.02</v>
      </c>
      <c r="AH2450">
        <v>0.02</v>
      </c>
      <c r="AI2450">
        <v>0.02</v>
      </c>
      <c r="AJ2450">
        <v>0.02</v>
      </c>
      <c r="AK2450">
        <v>0.02</v>
      </c>
    </row>
    <row r="2451" spans="1:37" x14ac:dyDescent="0.3">
      <c r="A2451" s="86" t="str">
        <f t="shared" si="38"/>
        <v>SDGbaseTra_RurAS_CUGQINVXcnmet</v>
      </c>
      <c r="B2451" s="2" t="s">
        <v>222</v>
      </c>
      <c r="C2451" s="4" t="s">
        <v>235</v>
      </c>
      <c r="D2451" s="7" t="s">
        <v>101</v>
      </c>
      <c r="E2451" t="s">
        <v>107</v>
      </c>
      <c r="F2451">
        <v>0.02</v>
      </c>
      <c r="G2451">
        <v>0.02</v>
      </c>
      <c r="H2451">
        <v>0.02</v>
      </c>
      <c r="I2451">
        <v>0.02</v>
      </c>
      <c r="J2451">
        <v>0.02</v>
      </c>
      <c r="K2451">
        <v>0.02</v>
      </c>
      <c r="L2451">
        <v>0.02</v>
      </c>
      <c r="M2451">
        <v>0.02</v>
      </c>
      <c r="N2451">
        <v>0.02</v>
      </c>
      <c r="O2451">
        <v>0.02</v>
      </c>
      <c r="P2451">
        <v>0.02</v>
      </c>
      <c r="Q2451">
        <v>0.03</v>
      </c>
      <c r="R2451">
        <v>0.03</v>
      </c>
      <c r="S2451">
        <v>0.03</v>
      </c>
      <c r="T2451">
        <v>0.03</v>
      </c>
      <c r="U2451">
        <v>0.03</v>
      </c>
      <c r="V2451">
        <v>0.03</v>
      </c>
      <c r="W2451">
        <v>0.03</v>
      </c>
      <c r="X2451">
        <v>0.03</v>
      </c>
      <c r="Y2451">
        <v>0.03</v>
      </c>
      <c r="Z2451">
        <v>0.03</v>
      </c>
      <c r="AA2451">
        <v>0.03</v>
      </c>
      <c r="AB2451">
        <v>0.03</v>
      </c>
      <c r="AC2451">
        <v>0.04</v>
      </c>
      <c r="AD2451">
        <v>0.04</v>
      </c>
      <c r="AE2451">
        <v>0.04</v>
      </c>
      <c r="AF2451">
        <v>0.04</v>
      </c>
      <c r="AG2451">
        <v>0.04</v>
      </c>
      <c r="AH2451">
        <v>0.04</v>
      </c>
      <c r="AI2451">
        <v>0.04</v>
      </c>
      <c r="AJ2451">
        <v>0.04</v>
      </c>
      <c r="AK2451">
        <v>0.04</v>
      </c>
    </row>
    <row r="2452" spans="1:37" x14ac:dyDescent="0.3">
      <c r="A2452" s="86" t="str">
        <f t="shared" si="38"/>
        <v>SDGbaseTra_RurAS_CUGQINVXcnfrm</v>
      </c>
      <c r="B2452" s="2" t="s">
        <v>222</v>
      </c>
      <c r="C2452" s="4" t="s">
        <v>235</v>
      </c>
      <c r="D2452" s="7" t="s">
        <v>101</v>
      </c>
      <c r="E2452" t="s">
        <v>108</v>
      </c>
      <c r="F2452">
        <v>1.27</v>
      </c>
      <c r="G2452">
        <v>1.1499999999999999</v>
      </c>
      <c r="H2452">
        <v>1.19</v>
      </c>
      <c r="I2452">
        <v>1.25</v>
      </c>
      <c r="J2452">
        <v>1.27</v>
      </c>
      <c r="K2452">
        <v>1.3</v>
      </c>
      <c r="L2452">
        <v>1.33</v>
      </c>
      <c r="M2452">
        <v>1.37</v>
      </c>
      <c r="N2452">
        <v>1.4</v>
      </c>
      <c r="O2452">
        <v>1.45</v>
      </c>
      <c r="P2452">
        <v>1.49</v>
      </c>
      <c r="Q2452">
        <v>1.53</v>
      </c>
      <c r="R2452">
        <v>1.53</v>
      </c>
      <c r="S2452">
        <v>1.58</v>
      </c>
      <c r="T2452">
        <v>1.63</v>
      </c>
      <c r="U2452">
        <v>1.68</v>
      </c>
      <c r="V2452">
        <v>1.74</v>
      </c>
      <c r="W2452">
        <v>1.8</v>
      </c>
      <c r="X2452">
        <v>1.86</v>
      </c>
      <c r="Y2452">
        <v>1.91</v>
      </c>
      <c r="Z2452">
        <v>1.97</v>
      </c>
      <c r="AA2452">
        <v>2.0299999999999998</v>
      </c>
      <c r="AB2452">
        <v>2.08</v>
      </c>
      <c r="AC2452">
        <v>2.13</v>
      </c>
      <c r="AD2452">
        <v>2.19</v>
      </c>
      <c r="AE2452">
        <v>2.2599999999999998</v>
      </c>
      <c r="AF2452">
        <v>2.3199999999999998</v>
      </c>
      <c r="AG2452">
        <v>2.39</v>
      </c>
      <c r="AH2452">
        <v>2.38</v>
      </c>
      <c r="AI2452">
        <v>2.37</v>
      </c>
      <c r="AJ2452">
        <v>2.36</v>
      </c>
      <c r="AK2452">
        <v>2.34</v>
      </c>
    </row>
    <row r="2453" spans="1:37" x14ac:dyDescent="0.3">
      <c r="A2453" s="86" t="str">
        <f t="shared" si="38"/>
        <v>SDGbaseTra_RurAS_CUGQINVXcmetp</v>
      </c>
      <c r="B2453" s="2" t="s">
        <v>222</v>
      </c>
      <c r="C2453" s="4" t="s">
        <v>235</v>
      </c>
      <c r="D2453" s="7" t="s">
        <v>101</v>
      </c>
      <c r="E2453" t="s">
        <v>109</v>
      </c>
      <c r="F2453">
        <v>2.2400000000000002</v>
      </c>
      <c r="G2453">
        <v>2.04</v>
      </c>
      <c r="H2453">
        <v>2.1</v>
      </c>
      <c r="I2453">
        <v>2.2200000000000002</v>
      </c>
      <c r="J2453">
        <v>2.2599999999999998</v>
      </c>
      <c r="K2453">
        <v>2.2999999999999998</v>
      </c>
      <c r="L2453">
        <v>2.36</v>
      </c>
      <c r="M2453">
        <v>2.42</v>
      </c>
      <c r="N2453">
        <v>2.48</v>
      </c>
      <c r="O2453">
        <v>2.56</v>
      </c>
      <c r="P2453">
        <v>2.64</v>
      </c>
      <c r="Q2453">
        <v>2.71</v>
      </c>
      <c r="R2453">
        <v>2.71</v>
      </c>
      <c r="S2453">
        <v>2.79</v>
      </c>
      <c r="T2453">
        <v>2.88</v>
      </c>
      <c r="U2453">
        <v>2.98</v>
      </c>
      <c r="V2453">
        <v>3.09</v>
      </c>
      <c r="W2453">
        <v>3.2</v>
      </c>
      <c r="X2453">
        <v>3.29</v>
      </c>
      <c r="Y2453">
        <v>3.39</v>
      </c>
      <c r="Z2453">
        <v>3.5</v>
      </c>
      <c r="AA2453">
        <v>3.6</v>
      </c>
      <c r="AB2453">
        <v>3.68</v>
      </c>
      <c r="AC2453">
        <v>3.77</v>
      </c>
      <c r="AD2453">
        <v>3.88</v>
      </c>
      <c r="AE2453">
        <v>4</v>
      </c>
      <c r="AF2453">
        <v>4.12</v>
      </c>
      <c r="AG2453">
        <v>4.24</v>
      </c>
      <c r="AH2453">
        <v>4.22</v>
      </c>
      <c r="AI2453">
        <v>4.1900000000000004</v>
      </c>
      <c r="AJ2453">
        <v>4.17</v>
      </c>
      <c r="AK2453">
        <v>4.1500000000000004</v>
      </c>
    </row>
    <row r="2454" spans="1:37" x14ac:dyDescent="0.3">
      <c r="A2454" s="86" t="str">
        <f t="shared" si="38"/>
        <v>SDGbaseTra_RurAS_CUGQINVXcmach</v>
      </c>
      <c r="B2454" s="2" t="s">
        <v>222</v>
      </c>
      <c r="C2454" s="4" t="s">
        <v>235</v>
      </c>
      <c r="D2454" s="7" t="s">
        <v>101</v>
      </c>
      <c r="E2454" t="s">
        <v>110</v>
      </c>
      <c r="F2454">
        <v>141.12</v>
      </c>
      <c r="G2454">
        <v>128.46</v>
      </c>
      <c r="H2454">
        <v>132.27000000000001</v>
      </c>
      <c r="I2454">
        <v>139.38</v>
      </c>
      <c r="J2454">
        <v>141.91999999999999</v>
      </c>
      <c r="K2454">
        <v>144.81</v>
      </c>
      <c r="L2454">
        <v>148.30000000000001</v>
      </c>
      <c r="M2454">
        <v>152.25</v>
      </c>
      <c r="N2454">
        <v>156.41</v>
      </c>
      <c r="O2454">
        <v>161.62</v>
      </c>
      <c r="P2454">
        <v>166.42</v>
      </c>
      <c r="Q2454">
        <v>170.99</v>
      </c>
      <c r="R2454">
        <v>170.7</v>
      </c>
      <c r="S2454">
        <v>176.05</v>
      </c>
      <c r="T2454">
        <v>181.71</v>
      </c>
      <c r="U2454">
        <v>188.26</v>
      </c>
      <c r="V2454">
        <v>195.06</v>
      </c>
      <c r="W2454">
        <v>201.76</v>
      </c>
      <c r="X2454">
        <v>207.92</v>
      </c>
      <c r="Y2454">
        <v>214.2</v>
      </c>
      <c r="Z2454">
        <v>220.85</v>
      </c>
      <c r="AA2454">
        <v>227.3</v>
      </c>
      <c r="AB2454">
        <v>232.94</v>
      </c>
      <c r="AC2454">
        <v>238.67</v>
      </c>
      <c r="AD2454">
        <v>245.42</v>
      </c>
      <c r="AE2454">
        <v>252.74</v>
      </c>
      <c r="AF2454">
        <v>260.45</v>
      </c>
      <c r="AG2454">
        <v>268.02</v>
      </c>
      <c r="AH2454">
        <v>267.05</v>
      </c>
      <c r="AI2454">
        <v>265.10000000000002</v>
      </c>
      <c r="AJ2454">
        <v>264.05</v>
      </c>
      <c r="AK2454">
        <v>262.51</v>
      </c>
    </row>
    <row r="2455" spans="1:37" x14ac:dyDescent="0.3">
      <c r="A2455" s="86" t="str">
        <f t="shared" si="38"/>
        <v>SDGbaseTra_RurAS_CUGQINVXcemch</v>
      </c>
      <c r="B2455" s="2" t="s">
        <v>222</v>
      </c>
      <c r="C2455" s="4" t="s">
        <v>235</v>
      </c>
      <c r="D2455" s="7" t="s">
        <v>101</v>
      </c>
      <c r="E2455" t="s">
        <v>111</v>
      </c>
      <c r="F2455">
        <v>59.86</v>
      </c>
      <c r="G2455">
        <v>54.49</v>
      </c>
      <c r="H2455">
        <v>56.11</v>
      </c>
      <c r="I2455">
        <v>59.12</v>
      </c>
      <c r="J2455">
        <v>60.2</v>
      </c>
      <c r="K2455">
        <v>61.43</v>
      </c>
      <c r="L2455">
        <v>62.91</v>
      </c>
      <c r="M2455">
        <v>64.58</v>
      </c>
      <c r="N2455">
        <v>66.349999999999994</v>
      </c>
      <c r="O2455">
        <v>68.55</v>
      </c>
      <c r="P2455">
        <v>70.59</v>
      </c>
      <c r="Q2455">
        <v>72.53</v>
      </c>
      <c r="R2455">
        <v>72.41</v>
      </c>
      <c r="S2455">
        <v>74.680000000000007</v>
      </c>
      <c r="T2455">
        <v>77.08</v>
      </c>
      <c r="U2455">
        <v>79.86</v>
      </c>
      <c r="V2455">
        <v>82.74</v>
      </c>
      <c r="W2455">
        <v>85.58</v>
      </c>
      <c r="X2455">
        <v>88.19</v>
      </c>
      <c r="Y2455">
        <v>90.86</v>
      </c>
      <c r="Z2455">
        <v>93.68</v>
      </c>
      <c r="AA2455">
        <v>96.41</v>
      </c>
      <c r="AB2455">
        <v>98.81</v>
      </c>
      <c r="AC2455">
        <v>101.24</v>
      </c>
      <c r="AD2455">
        <v>104.1</v>
      </c>
      <c r="AE2455">
        <v>107.21</v>
      </c>
      <c r="AF2455">
        <v>110.48</v>
      </c>
      <c r="AG2455">
        <v>113.68</v>
      </c>
      <c r="AH2455">
        <v>113.28</v>
      </c>
      <c r="AI2455">
        <v>112.45</v>
      </c>
      <c r="AJ2455">
        <v>112</v>
      </c>
      <c r="AK2455">
        <v>111.35</v>
      </c>
    </row>
    <row r="2456" spans="1:37" x14ac:dyDescent="0.3">
      <c r="A2456" s="86" t="str">
        <f t="shared" si="38"/>
        <v>SDGbaseTra_RurAS_CUGQINVXcsequ</v>
      </c>
      <c r="B2456" s="2" t="s">
        <v>222</v>
      </c>
      <c r="C2456" s="4" t="s">
        <v>235</v>
      </c>
      <c r="D2456" s="7" t="s">
        <v>101</v>
      </c>
      <c r="E2456" t="s">
        <v>112</v>
      </c>
      <c r="F2456">
        <v>30.11</v>
      </c>
      <c r="G2456">
        <v>27.44</v>
      </c>
      <c r="H2456">
        <v>28.24</v>
      </c>
      <c r="I2456">
        <v>29.74</v>
      </c>
      <c r="J2456">
        <v>30.27</v>
      </c>
      <c r="K2456">
        <v>30.89</v>
      </c>
      <c r="L2456">
        <v>31.62</v>
      </c>
      <c r="M2456">
        <v>32.450000000000003</v>
      </c>
      <c r="N2456">
        <v>33.33</v>
      </c>
      <c r="O2456">
        <v>34.43</v>
      </c>
      <c r="P2456">
        <v>35.44</v>
      </c>
      <c r="Q2456">
        <v>36.4</v>
      </c>
      <c r="R2456">
        <v>36.340000000000003</v>
      </c>
      <c r="S2456">
        <v>37.47</v>
      </c>
      <c r="T2456">
        <v>38.659999999999997</v>
      </c>
      <c r="U2456">
        <v>40.04</v>
      </c>
      <c r="V2456">
        <v>41.48</v>
      </c>
      <c r="W2456">
        <v>42.89</v>
      </c>
      <c r="X2456">
        <v>44.19</v>
      </c>
      <c r="Y2456">
        <v>45.51</v>
      </c>
      <c r="Z2456">
        <v>46.91</v>
      </c>
      <c r="AA2456">
        <v>48.27</v>
      </c>
      <c r="AB2456">
        <v>49.46</v>
      </c>
      <c r="AC2456">
        <v>50.67</v>
      </c>
      <c r="AD2456">
        <v>52.09</v>
      </c>
      <c r="AE2456">
        <v>53.63</v>
      </c>
      <c r="AF2456">
        <v>55.26</v>
      </c>
      <c r="AG2456">
        <v>56.85</v>
      </c>
      <c r="AH2456">
        <v>56.65</v>
      </c>
      <c r="AI2456">
        <v>56.24</v>
      </c>
      <c r="AJ2456">
        <v>56.02</v>
      </c>
      <c r="AK2456">
        <v>55.69</v>
      </c>
    </row>
    <row r="2457" spans="1:37" x14ac:dyDescent="0.3">
      <c r="A2457" s="86" t="str">
        <f t="shared" si="38"/>
        <v>SDGbaseTra_RurAS_CUGQINVXcvehi</v>
      </c>
      <c r="B2457" s="2" t="s">
        <v>222</v>
      </c>
      <c r="C2457" s="4" t="s">
        <v>235</v>
      </c>
      <c r="D2457" s="7" t="s">
        <v>101</v>
      </c>
      <c r="E2457" t="s">
        <v>113</v>
      </c>
      <c r="F2457">
        <v>91.08</v>
      </c>
      <c r="G2457">
        <v>83.01</v>
      </c>
      <c r="H2457">
        <v>85.44</v>
      </c>
      <c r="I2457">
        <v>89.98</v>
      </c>
      <c r="J2457">
        <v>91.59</v>
      </c>
      <c r="K2457">
        <v>93.44</v>
      </c>
      <c r="L2457">
        <v>95.66</v>
      </c>
      <c r="M2457">
        <v>98.18</v>
      </c>
      <c r="N2457">
        <v>100.84</v>
      </c>
      <c r="O2457">
        <v>104.16</v>
      </c>
      <c r="P2457">
        <v>107.22</v>
      </c>
      <c r="Q2457">
        <v>110.13</v>
      </c>
      <c r="R2457">
        <v>109.95</v>
      </c>
      <c r="S2457">
        <v>113.36</v>
      </c>
      <c r="T2457">
        <v>116.97</v>
      </c>
      <c r="U2457">
        <v>121.15</v>
      </c>
      <c r="V2457">
        <v>125.48</v>
      </c>
      <c r="W2457">
        <v>129.75</v>
      </c>
      <c r="X2457">
        <v>133.68</v>
      </c>
      <c r="Y2457">
        <v>137.68</v>
      </c>
      <c r="Z2457">
        <v>141.91999999999999</v>
      </c>
      <c r="AA2457">
        <v>146.04</v>
      </c>
      <c r="AB2457">
        <v>149.63999999999999</v>
      </c>
      <c r="AC2457">
        <v>153.29</v>
      </c>
      <c r="AD2457">
        <v>157.59</v>
      </c>
      <c r="AE2457">
        <v>162.26</v>
      </c>
      <c r="AF2457">
        <v>167.18</v>
      </c>
      <c r="AG2457">
        <v>172</v>
      </c>
      <c r="AH2457">
        <v>171.39</v>
      </c>
      <c r="AI2457">
        <v>170.14</v>
      </c>
      <c r="AJ2457">
        <v>169.47</v>
      </c>
      <c r="AK2457">
        <v>168.49</v>
      </c>
    </row>
    <row r="2458" spans="1:37" x14ac:dyDescent="0.3">
      <c r="A2458" s="86" t="str">
        <f t="shared" si="38"/>
        <v>SDGbaseTra_RurAS_CUGQINVXctequ</v>
      </c>
      <c r="B2458" s="2" t="s">
        <v>222</v>
      </c>
      <c r="C2458" s="4" t="s">
        <v>235</v>
      </c>
      <c r="D2458" s="7" t="s">
        <v>101</v>
      </c>
      <c r="E2458" t="s">
        <v>114</v>
      </c>
      <c r="F2458">
        <v>10.77</v>
      </c>
      <c r="G2458">
        <v>9.81</v>
      </c>
      <c r="H2458">
        <v>10.1</v>
      </c>
      <c r="I2458">
        <v>10.64</v>
      </c>
      <c r="J2458">
        <v>10.83</v>
      </c>
      <c r="K2458">
        <v>11.05</v>
      </c>
      <c r="L2458">
        <v>11.31</v>
      </c>
      <c r="M2458">
        <v>11.61</v>
      </c>
      <c r="N2458">
        <v>11.92</v>
      </c>
      <c r="O2458">
        <v>12.31</v>
      </c>
      <c r="P2458">
        <v>12.68</v>
      </c>
      <c r="Q2458">
        <v>13.02</v>
      </c>
      <c r="R2458">
        <v>13</v>
      </c>
      <c r="S2458">
        <v>13.4</v>
      </c>
      <c r="T2458">
        <v>13.83</v>
      </c>
      <c r="U2458">
        <v>14.32</v>
      </c>
      <c r="V2458">
        <v>14.84</v>
      </c>
      <c r="W2458">
        <v>15.34</v>
      </c>
      <c r="X2458">
        <v>15.81</v>
      </c>
      <c r="Y2458">
        <v>16.28</v>
      </c>
      <c r="Z2458">
        <v>16.78</v>
      </c>
      <c r="AA2458">
        <v>17.27</v>
      </c>
      <c r="AB2458">
        <v>17.690000000000001</v>
      </c>
      <c r="AC2458">
        <v>18.12</v>
      </c>
      <c r="AD2458">
        <v>18.63</v>
      </c>
      <c r="AE2458">
        <v>19.18</v>
      </c>
      <c r="AF2458">
        <v>19.77</v>
      </c>
      <c r="AG2458">
        <v>20.34</v>
      </c>
      <c r="AH2458">
        <v>20.260000000000002</v>
      </c>
      <c r="AI2458">
        <v>20.12</v>
      </c>
      <c r="AJ2458">
        <v>20.04</v>
      </c>
      <c r="AK2458">
        <v>19.920000000000002</v>
      </c>
    </row>
    <row r="2459" spans="1:37" x14ac:dyDescent="0.3">
      <c r="A2459" s="86" t="str">
        <f t="shared" si="38"/>
        <v>SDGbaseTra_RurAS_CUGQINVXcfurn</v>
      </c>
      <c r="B2459" s="2" t="s">
        <v>222</v>
      </c>
      <c r="C2459" s="4" t="s">
        <v>235</v>
      </c>
      <c r="D2459" s="7" t="s">
        <v>101</v>
      </c>
      <c r="E2459" t="s">
        <v>115</v>
      </c>
      <c r="F2459">
        <v>21.77</v>
      </c>
      <c r="G2459">
        <v>19.84</v>
      </c>
      <c r="H2459">
        <v>20.420000000000002</v>
      </c>
      <c r="I2459">
        <v>21.51</v>
      </c>
      <c r="J2459">
        <v>21.89</v>
      </c>
      <c r="K2459">
        <v>22.33</v>
      </c>
      <c r="L2459">
        <v>22.86</v>
      </c>
      <c r="M2459">
        <v>23.47</v>
      </c>
      <c r="N2459">
        <v>24.1</v>
      </c>
      <c r="O2459">
        <v>24.89</v>
      </c>
      <c r="P2459">
        <v>25.63</v>
      </c>
      <c r="Q2459">
        <v>26.32</v>
      </c>
      <c r="R2459">
        <v>26.28</v>
      </c>
      <c r="S2459">
        <v>27.09</v>
      </c>
      <c r="T2459">
        <v>27.96</v>
      </c>
      <c r="U2459">
        <v>28.96</v>
      </c>
      <c r="V2459">
        <v>29.99</v>
      </c>
      <c r="W2459">
        <v>31.01</v>
      </c>
      <c r="X2459">
        <v>31.95</v>
      </c>
      <c r="Y2459">
        <v>32.909999999999997</v>
      </c>
      <c r="Z2459">
        <v>33.92</v>
      </c>
      <c r="AA2459">
        <v>34.9</v>
      </c>
      <c r="AB2459">
        <v>35.76</v>
      </c>
      <c r="AC2459">
        <v>36.64</v>
      </c>
      <c r="AD2459">
        <v>37.67</v>
      </c>
      <c r="AE2459">
        <v>38.78</v>
      </c>
      <c r="AF2459">
        <v>39.96</v>
      </c>
      <c r="AG2459">
        <v>41.11</v>
      </c>
      <c r="AH2459">
        <v>40.96</v>
      </c>
      <c r="AI2459">
        <v>40.67</v>
      </c>
      <c r="AJ2459">
        <v>40.51</v>
      </c>
      <c r="AK2459">
        <v>40.270000000000003</v>
      </c>
    </row>
    <row r="2460" spans="1:37" x14ac:dyDescent="0.3">
      <c r="A2460" s="86" t="str">
        <f t="shared" si="38"/>
        <v>SDGbaseTra_RurAS_CUGQINVXcoman</v>
      </c>
      <c r="B2460" s="2" t="s">
        <v>222</v>
      </c>
      <c r="C2460" s="4" t="s">
        <v>235</v>
      </c>
      <c r="D2460" s="7" t="s">
        <v>101</v>
      </c>
      <c r="E2460" t="s">
        <v>116</v>
      </c>
      <c r="F2460">
        <v>1.45</v>
      </c>
      <c r="G2460">
        <v>1.33</v>
      </c>
      <c r="H2460">
        <v>1.36</v>
      </c>
      <c r="I2460">
        <v>1.44</v>
      </c>
      <c r="J2460">
        <v>1.46</v>
      </c>
      <c r="K2460">
        <v>1.49</v>
      </c>
      <c r="L2460">
        <v>1.53</v>
      </c>
      <c r="M2460">
        <v>1.57</v>
      </c>
      <c r="N2460">
        <v>1.61</v>
      </c>
      <c r="O2460">
        <v>1.66</v>
      </c>
      <c r="P2460">
        <v>1.71</v>
      </c>
      <c r="Q2460">
        <v>1.76</v>
      </c>
      <c r="R2460">
        <v>1.76</v>
      </c>
      <c r="S2460">
        <v>1.81</v>
      </c>
      <c r="T2460">
        <v>1.87</v>
      </c>
      <c r="U2460">
        <v>1.93</v>
      </c>
      <c r="V2460">
        <v>2</v>
      </c>
      <c r="W2460">
        <v>2.0699999999999998</v>
      </c>
      <c r="X2460">
        <v>2.14</v>
      </c>
      <c r="Y2460">
        <v>2.2000000000000002</v>
      </c>
      <c r="Z2460">
        <v>2.27</v>
      </c>
      <c r="AA2460">
        <v>2.33</v>
      </c>
      <c r="AB2460">
        <v>2.39</v>
      </c>
      <c r="AC2460">
        <v>2.4500000000000002</v>
      </c>
      <c r="AD2460">
        <v>2.52</v>
      </c>
      <c r="AE2460">
        <v>2.59</v>
      </c>
      <c r="AF2460">
        <v>2.67</v>
      </c>
      <c r="AG2460">
        <v>2.75</v>
      </c>
      <c r="AH2460">
        <v>2.74</v>
      </c>
      <c r="AI2460">
        <v>2.72</v>
      </c>
      <c r="AJ2460">
        <v>2.71</v>
      </c>
      <c r="AK2460">
        <v>2.69</v>
      </c>
    </row>
    <row r="2461" spans="1:37" x14ac:dyDescent="0.3">
      <c r="A2461" s="86" t="str">
        <f t="shared" si="38"/>
        <v>SDGbaseTra_RurAS_CUGQINVXccons</v>
      </c>
      <c r="B2461" s="2" t="s">
        <v>222</v>
      </c>
      <c r="C2461" s="4" t="s">
        <v>235</v>
      </c>
      <c r="D2461" s="7" t="s">
        <v>101</v>
      </c>
      <c r="E2461" t="s">
        <v>117</v>
      </c>
      <c r="F2461">
        <v>405.25</v>
      </c>
      <c r="G2461">
        <v>369.33</v>
      </c>
      <c r="H2461">
        <v>380.17</v>
      </c>
      <c r="I2461">
        <v>400.33</v>
      </c>
      <c r="J2461">
        <v>407.52</v>
      </c>
      <c r="K2461">
        <v>415.74</v>
      </c>
      <c r="L2461">
        <v>425.63</v>
      </c>
      <c r="M2461">
        <v>436.84</v>
      </c>
      <c r="N2461">
        <v>448.65</v>
      </c>
      <c r="O2461">
        <v>463.41</v>
      </c>
      <c r="P2461">
        <v>477.04</v>
      </c>
      <c r="Q2461">
        <v>489.99</v>
      </c>
      <c r="R2461">
        <v>489.2</v>
      </c>
      <c r="S2461">
        <v>504.36</v>
      </c>
      <c r="T2461">
        <v>520.42999999999995</v>
      </c>
      <c r="U2461">
        <v>539.02</v>
      </c>
      <c r="V2461">
        <v>558.29999999999995</v>
      </c>
      <c r="W2461">
        <v>577.30999999999995</v>
      </c>
      <c r="X2461">
        <v>594.78</v>
      </c>
      <c r="Y2461">
        <v>612.59</v>
      </c>
      <c r="Z2461">
        <v>631.46</v>
      </c>
      <c r="AA2461">
        <v>649.76</v>
      </c>
      <c r="AB2461">
        <v>665.77</v>
      </c>
      <c r="AC2461">
        <v>682.03</v>
      </c>
      <c r="AD2461">
        <v>701.17</v>
      </c>
      <c r="AE2461">
        <v>721.94</v>
      </c>
      <c r="AF2461">
        <v>743.81</v>
      </c>
      <c r="AG2461">
        <v>765.28</v>
      </c>
      <c r="AH2461">
        <v>762.55</v>
      </c>
      <c r="AI2461">
        <v>757.02</v>
      </c>
      <c r="AJ2461">
        <v>754.02</v>
      </c>
      <c r="AK2461">
        <v>749.67</v>
      </c>
    </row>
    <row r="2462" spans="1:37" x14ac:dyDescent="0.3">
      <c r="A2462" s="86" t="str">
        <f t="shared" si="38"/>
        <v>SDGbaseTra_RurAS_CUGQINVXcbsrv</v>
      </c>
      <c r="B2462" s="2" t="s">
        <v>222</v>
      </c>
      <c r="C2462" s="4" t="s">
        <v>235</v>
      </c>
      <c r="D2462" s="7" t="s">
        <v>101</v>
      </c>
      <c r="E2462" t="s">
        <v>118</v>
      </c>
      <c r="F2462">
        <v>61.78</v>
      </c>
      <c r="G2462">
        <v>56.3</v>
      </c>
      <c r="H2462">
        <v>57.95</v>
      </c>
      <c r="I2462">
        <v>61.03</v>
      </c>
      <c r="J2462">
        <v>62.12</v>
      </c>
      <c r="K2462">
        <v>63.38</v>
      </c>
      <c r="L2462">
        <v>64.89</v>
      </c>
      <c r="M2462">
        <v>66.59</v>
      </c>
      <c r="N2462">
        <v>68.39</v>
      </c>
      <c r="O2462">
        <v>70.64</v>
      </c>
      <c r="P2462">
        <v>72.72</v>
      </c>
      <c r="Q2462">
        <v>74.7</v>
      </c>
      <c r="R2462">
        <v>74.58</v>
      </c>
      <c r="S2462">
        <v>76.89</v>
      </c>
      <c r="T2462">
        <v>79.34</v>
      </c>
      <c r="U2462">
        <v>82.17</v>
      </c>
      <c r="V2462">
        <v>85.11</v>
      </c>
      <c r="W2462">
        <v>88.01</v>
      </c>
      <c r="X2462">
        <v>90.67</v>
      </c>
      <c r="Y2462">
        <v>93.39</v>
      </c>
      <c r="Z2462">
        <v>96.26</v>
      </c>
      <c r="AA2462">
        <v>99.05</v>
      </c>
      <c r="AB2462">
        <v>101.49</v>
      </c>
      <c r="AC2462">
        <v>103.97</v>
      </c>
      <c r="AD2462">
        <v>106.89</v>
      </c>
      <c r="AE2462">
        <v>110.06</v>
      </c>
      <c r="AF2462">
        <v>113.39</v>
      </c>
      <c r="AG2462">
        <v>116.66</v>
      </c>
      <c r="AH2462">
        <v>116.25</v>
      </c>
      <c r="AI2462">
        <v>115.4</v>
      </c>
      <c r="AJ2462">
        <v>114.95</v>
      </c>
      <c r="AK2462">
        <v>114.28</v>
      </c>
    </row>
    <row r="2463" spans="1:37" x14ac:dyDescent="0.3">
      <c r="A2463" s="86" t="str">
        <f t="shared" si="38"/>
        <v>SDGbaseTra_RurAS_CUGQINVXcimpt</v>
      </c>
      <c r="B2463" s="2" t="s">
        <v>222</v>
      </c>
      <c r="C2463" s="4" t="s">
        <v>235</v>
      </c>
      <c r="D2463" s="7" t="s">
        <v>101</v>
      </c>
      <c r="E2463" t="s">
        <v>119</v>
      </c>
      <c r="F2463">
        <v>2.82</v>
      </c>
      <c r="G2463">
        <v>2.82</v>
      </c>
      <c r="H2463">
        <v>2.82</v>
      </c>
      <c r="I2463">
        <v>2.82</v>
      </c>
      <c r="J2463">
        <v>2.82</v>
      </c>
      <c r="K2463">
        <v>2.82</v>
      </c>
      <c r="L2463">
        <v>2.82</v>
      </c>
      <c r="M2463">
        <v>2.82</v>
      </c>
      <c r="N2463">
        <v>2.82</v>
      </c>
      <c r="O2463">
        <v>2.82</v>
      </c>
      <c r="P2463">
        <v>2.82</v>
      </c>
      <c r="Q2463">
        <v>2.82</v>
      </c>
      <c r="R2463">
        <v>2.82</v>
      </c>
      <c r="S2463">
        <v>2.82</v>
      </c>
      <c r="T2463">
        <v>2.82</v>
      </c>
      <c r="U2463">
        <v>2.82</v>
      </c>
      <c r="V2463">
        <v>2.82</v>
      </c>
      <c r="W2463">
        <v>2.82</v>
      </c>
      <c r="X2463">
        <v>2.82</v>
      </c>
      <c r="Y2463">
        <v>2.82</v>
      </c>
      <c r="Z2463">
        <v>2.82</v>
      </c>
      <c r="AA2463">
        <v>2.82</v>
      </c>
      <c r="AB2463">
        <v>2.82</v>
      </c>
      <c r="AC2463">
        <v>2.82</v>
      </c>
      <c r="AD2463">
        <v>2.82</v>
      </c>
      <c r="AE2463">
        <v>2.82</v>
      </c>
      <c r="AF2463">
        <v>2.82</v>
      </c>
      <c r="AG2463">
        <v>2.82</v>
      </c>
      <c r="AH2463">
        <v>2.82</v>
      </c>
      <c r="AI2463">
        <v>2.82</v>
      </c>
      <c r="AJ2463">
        <v>2.82</v>
      </c>
      <c r="AK2463">
        <v>2.82</v>
      </c>
    </row>
    <row r="2464" spans="1:37" x14ac:dyDescent="0.3">
      <c r="A2464" s="86" t="str">
        <f t="shared" si="38"/>
        <v>SDGbaseTra_RurAS_CUGPQXcawhe</v>
      </c>
      <c r="B2464" s="2" t="s">
        <v>222</v>
      </c>
      <c r="C2464" s="4" t="s">
        <v>235</v>
      </c>
      <c r="D2464" s="7" t="s">
        <v>120</v>
      </c>
      <c r="E2464" t="s">
        <v>121</v>
      </c>
      <c r="F2464">
        <v>1.05</v>
      </c>
      <c r="G2464">
        <v>1.06</v>
      </c>
      <c r="H2464">
        <v>1.06</v>
      </c>
      <c r="I2464">
        <v>1.06</v>
      </c>
      <c r="J2464">
        <v>1.06</v>
      </c>
      <c r="K2464">
        <v>1.05</v>
      </c>
      <c r="L2464">
        <v>1.05</v>
      </c>
      <c r="M2464">
        <v>1.05</v>
      </c>
      <c r="N2464">
        <v>1.05</v>
      </c>
      <c r="O2464">
        <v>1.07</v>
      </c>
      <c r="P2464">
        <v>1.08</v>
      </c>
      <c r="Q2464">
        <v>1.07</v>
      </c>
      <c r="R2464">
        <v>1.08</v>
      </c>
      <c r="S2464">
        <v>1.08</v>
      </c>
      <c r="T2464">
        <v>1.08</v>
      </c>
      <c r="U2464">
        <v>1.08</v>
      </c>
      <c r="V2464">
        <v>1.08</v>
      </c>
      <c r="W2464">
        <v>1.08</v>
      </c>
      <c r="X2464">
        <v>1.0900000000000001</v>
      </c>
      <c r="Y2464">
        <v>1.0900000000000001</v>
      </c>
      <c r="Z2464">
        <v>1.0900000000000001</v>
      </c>
      <c r="AA2464">
        <v>1.0900000000000001</v>
      </c>
      <c r="AB2464">
        <v>1.0900000000000001</v>
      </c>
      <c r="AC2464">
        <v>1.1000000000000001</v>
      </c>
      <c r="AD2464">
        <v>1.1000000000000001</v>
      </c>
      <c r="AE2464">
        <v>1.1000000000000001</v>
      </c>
      <c r="AF2464">
        <v>1.1000000000000001</v>
      </c>
      <c r="AG2464">
        <v>1.1000000000000001</v>
      </c>
      <c r="AH2464">
        <v>1.0900000000000001</v>
      </c>
      <c r="AI2464">
        <v>1.08</v>
      </c>
      <c r="AJ2464">
        <v>1.08</v>
      </c>
      <c r="AK2464">
        <v>1.07</v>
      </c>
    </row>
    <row r="2465" spans="1:37" x14ac:dyDescent="0.3">
      <c r="A2465" s="86" t="str">
        <f t="shared" si="38"/>
        <v>SDGbaseTra_RurAS_CUGPQXcamai</v>
      </c>
      <c r="B2465" s="2" t="s">
        <v>222</v>
      </c>
      <c r="C2465" s="4" t="s">
        <v>235</v>
      </c>
      <c r="D2465" s="7" t="s">
        <v>120</v>
      </c>
      <c r="E2465" t="s">
        <v>122</v>
      </c>
      <c r="F2465">
        <v>1.1000000000000001</v>
      </c>
      <c r="G2465">
        <v>1.08</v>
      </c>
      <c r="H2465">
        <v>1.08</v>
      </c>
      <c r="I2465">
        <v>1.08</v>
      </c>
      <c r="J2465">
        <v>1.08</v>
      </c>
      <c r="K2465">
        <v>1.07</v>
      </c>
      <c r="L2465">
        <v>1.07</v>
      </c>
      <c r="M2465">
        <v>1.06</v>
      </c>
      <c r="N2465">
        <v>1.06</v>
      </c>
      <c r="O2465">
        <v>1.07</v>
      </c>
      <c r="P2465">
        <v>1.06</v>
      </c>
      <c r="Q2465">
        <v>1.06</v>
      </c>
      <c r="R2465">
        <v>1.06</v>
      </c>
      <c r="S2465">
        <v>1.06</v>
      </c>
      <c r="T2465">
        <v>1.06</v>
      </c>
      <c r="U2465">
        <v>1.06</v>
      </c>
      <c r="V2465">
        <v>1.05</v>
      </c>
      <c r="W2465">
        <v>1.05</v>
      </c>
      <c r="X2465">
        <v>1.05</v>
      </c>
      <c r="Y2465">
        <v>1.04</v>
      </c>
      <c r="Z2465">
        <v>1.04</v>
      </c>
      <c r="AA2465">
        <v>1.04</v>
      </c>
      <c r="AB2465">
        <v>1.04</v>
      </c>
      <c r="AC2465">
        <v>1.04</v>
      </c>
      <c r="AD2465">
        <v>1.04</v>
      </c>
      <c r="AE2465">
        <v>1.04</v>
      </c>
      <c r="AF2465">
        <v>1.04</v>
      </c>
      <c r="AG2465">
        <v>1.03</v>
      </c>
      <c r="AH2465">
        <v>1.01</v>
      </c>
      <c r="AI2465">
        <v>0.99</v>
      </c>
      <c r="AJ2465">
        <v>0.98</v>
      </c>
      <c r="AK2465">
        <v>0.97</v>
      </c>
    </row>
    <row r="2466" spans="1:37" x14ac:dyDescent="0.3">
      <c r="A2466" s="86" t="str">
        <f t="shared" si="38"/>
        <v>SDGbaseTra_RurAS_CUGPQXcaoce</v>
      </c>
      <c r="B2466" s="2" t="s">
        <v>222</v>
      </c>
      <c r="C2466" s="4" t="s">
        <v>235</v>
      </c>
      <c r="D2466" s="7" t="s">
        <v>120</v>
      </c>
      <c r="E2466" t="s">
        <v>123</v>
      </c>
      <c r="F2466">
        <v>1.0900000000000001</v>
      </c>
      <c r="G2466">
        <v>1.06</v>
      </c>
      <c r="H2466">
        <v>1.08</v>
      </c>
      <c r="I2466">
        <v>1.08</v>
      </c>
      <c r="J2466">
        <v>1.08</v>
      </c>
      <c r="K2466">
        <v>1.07</v>
      </c>
      <c r="L2466">
        <v>1.07</v>
      </c>
      <c r="M2466">
        <v>1.07</v>
      </c>
      <c r="N2466">
        <v>1.06</v>
      </c>
      <c r="O2466">
        <v>1.0900000000000001</v>
      </c>
      <c r="P2466">
        <v>1.0900000000000001</v>
      </c>
      <c r="Q2466">
        <v>1.08</v>
      </c>
      <c r="R2466">
        <v>1.0900000000000001</v>
      </c>
      <c r="S2466">
        <v>1.1000000000000001</v>
      </c>
      <c r="T2466">
        <v>1.1000000000000001</v>
      </c>
      <c r="U2466">
        <v>1.1100000000000001</v>
      </c>
      <c r="V2466">
        <v>1.1100000000000001</v>
      </c>
      <c r="W2466">
        <v>1.1100000000000001</v>
      </c>
      <c r="X2466">
        <v>1.1200000000000001</v>
      </c>
      <c r="Y2466">
        <v>1.1200000000000001</v>
      </c>
      <c r="Z2466">
        <v>1.1200000000000001</v>
      </c>
      <c r="AA2466">
        <v>1.1200000000000001</v>
      </c>
      <c r="AB2466">
        <v>1.1399999999999999</v>
      </c>
      <c r="AC2466">
        <v>1.1399999999999999</v>
      </c>
      <c r="AD2466">
        <v>1.1399999999999999</v>
      </c>
      <c r="AE2466">
        <v>1.1499999999999999</v>
      </c>
      <c r="AF2466">
        <v>1.1499999999999999</v>
      </c>
      <c r="AG2466">
        <v>1.1499999999999999</v>
      </c>
      <c r="AH2466">
        <v>1.1299999999999999</v>
      </c>
      <c r="AI2466">
        <v>1.1200000000000001</v>
      </c>
      <c r="AJ2466">
        <v>1.1100000000000001</v>
      </c>
      <c r="AK2466">
        <v>1.0900000000000001</v>
      </c>
    </row>
    <row r="2467" spans="1:37" x14ac:dyDescent="0.3">
      <c r="A2467" s="86" t="str">
        <f t="shared" si="38"/>
        <v>SDGbaseTra_RurAS_CUGPQXcaveg</v>
      </c>
      <c r="B2467" s="2" t="s">
        <v>222</v>
      </c>
      <c r="C2467" s="4" t="s">
        <v>235</v>
      </c>
      <c r="D2467" s="7" t="s">
        <v>120</v>
      </c>
      <c r="E2467" t="s">
        <v>124</v>
      </c>
      <c r="F2467">
        <v>1.1000000000000001</v>
      </c>
      <c r="G2467">
        <v>1.1200000000000001</v>
      </c>
      <c r="H2467">
        <v>1.1100000000000001</v>
      </c>
      <c r="I2467">
        <v>1.1100000000000001</v>
      </c>
      <c r="J2467">
        <v>1.1100000000000001</v>
      </c>
      <c r="K2467">
        <v>1.1100000000000001</v>
      </c>
      <c r="L2467">
        <v>1.1000000000000001</v>
      </c>
      <c r="M2467">
        <v>1.1000000000000001</v>
      </c>
      <c r="N2467">
        <v>1.1000000000000001</v>
      </c>
      <c r="O2467">
        <v>1.1000000000000001</v>
      </c>
      <c r="P2467">
        <v>1.1000000000000001</v>
      </c>
      <c r="Q2467">
        <v>1.1000000000000001</v>
      </c>
      <c r="R2467">
        <v>1.1000000000000001</v>
      </c>
      <c r="S2467">
        <v>1.1000000000000001</v>
      </c>
      <c r="T2467">
        <v>1.1000000000000001</v>
      </c>
      <c r="U2467">
        <v>1.1000000000000001</v>
      </c>
      <c r="V2467">
        <v>1.1000000000000001</v>
      </c>
      <c r="W2467">
        <v>1.1000000000000001</v>
      </c>
      <c r="X2467">
        <v>1.1000000000000001</v>
      </c>
      <c r="Y2467">
        <v>1.1000000000000001</v>
      </c>
      <c r="Z2467">
        <v>1.0900000000000001</v>
      </c>
      <c r="AA2467">
        <v>1.0900000000000001</v>
      </c>
      <c r="AB2467">
        <v>1.0900000000000001</v>
      </c>
      <c r="AC2467">
        <v>1.0900000000000001</v>
      </c>
      <c r="AD2467">
        <v>1.0900000000000001</v>
      </c>
      <c r="AE2467">
        <v>1.0900000000000001</v>
      </c>
      <c r="AF2467">
        <v>1.0900000000000001</v>
      </c>
      <c r="AG2467">
        <v>1.0900000000000001</v>
      </c>
      <c r="AH2467">
        <v>1.08</v>
      </c>
      <c r="AI2467">
        <v>1.08</v>
      </c>
      <c r="AJ2467">
        <v>1.08</v>
      </c>
      <c r="AK2467">
        <v>1.0900000000000001</v>
      </c>
    </row>
    <row r="2468" spans="1:37" x14ac:dyDescent="0.3">
      <c r="A2468" s="86" t="str">
        <f t="shared" si="38"/>
        <v>SDGbaseTra_RurAS_CUGPQXcaofr</v>
      </c>
      <c r="B2468" s="2" t="s">
        <v>222</v>
      </c>
      <c r="C2468" s="4" t="s">
        <v>235</v>
      </c>
      <c r="D2468" s="7" t="s">
        <v>120</v>
      </c>
      <c r="E2468" t="s">
        <v>125</v>
      </c>
      <c r="F2468">
        <v>1.1000000000000001</v>
      </c>
      <c r="G2468">
        <v>1.1100000000000001</v>
      </c>
      <c r="H2468">
        <v>1.0900000000000001</v>
      </c>
      <c r="I2468">
        <v>1.0900000000000001</v>
      </c>
      <c r="J2468">
        <v>1.0900000000000001</v>
      </c>
      <c r="K2468">
        <v>1.08</v>
      </c>
      <c r="L2468">
        <v>1.08</v>
      </c>
      <c r="M2468">
        <v>1.08</v>
      </c>
      <c r="N2468">
        <v>1.07</v>
      </c>
      <c r="O2468">
        <v>1.06</v>
      </c>
      <c r="P2468">
        <v>1.05</v>
      </c>
      <c r="Q2468">
        <v>1.05</v>
      </c>
      <c r="R2468">
        <v>1.05</v>
      </c>
      <c r="S2468">
        <v>1.04</v>
      </c>
      <c r="T2468">
        <v>1.04</v>
      </c>
      <c r="U2468">
        <v>1.03</v>
      </c>
      <c r="V2468">
        <v>1.03</v>
      </c>
      <c r="W2468">
        <v>1.02</v>
      </c>
      <c r="X2468">
        <v>1.02</v>
      </c>
      <c r="Y2468">
        <v>1.02</v>
      </c>
      <c r="Z2468">
        <v>1.02</v>
      </c>
      <c r="AA2468">
        <v>1.01</v>
      </c>
      <c r="AB2468">
        <v>1.01</v>
      </c>
      <c r="AC2468">
        <v>1</v>
      </c>
      <c r="AD2468">
        <v>1</v>
      </c>
      <c r="AE2468">
        <v>0.99</v>
      </c>
      <c r="AF2468">
        <v>0.99</v>
      </c>
      <c r="AG2468">
        <v>0.99</v>
      </c>
      <c r="AH2468">
        <v>0.99</v>
      </c>
      <c r="AI2468">
        <v>0.99</v>
      </c>
      <c r="AJ2468">
        <v>0.99</v>
      </c>
      <c r="AK2468">
        <v>1</v>
      </c>
    </row>
    <row r="2469" spans="1:37" x14ac:dyDescent="0.3">
      <c r="A2469" s="86" t="str">
        <f t="shared" si="38"/>
        <v>SDGbaseTra_RurAS_CUGPQXcagra</v>
      </c>
      <c r="B2469" s="2" t="s">
        <v>222</v>
      </c>
      <c r="C2469" s="4" t="s">
        <v>235</v>
      </c>
      <c r="D2469" s="7" t="s">
        <v>120</v>
      </c>
      <c r="E2469" t="s">
        <v>126</v>
      </c>
      <c r="F2469">
        <v>1.1000000000000001</v>
      </c>
      <c r="G2469">
        <v>1.1399999999999999</v>
      </c>
      <c r="H2469">
        <v>1.1299999999999999</v>
      </c>
      <c r="I2469">
        <v>1.1299999999999999</v>
      </c>
      <c r="J2469">
        <v>1.1299999999999999</v>
      </c>
      <c r="K2469">
        <v>1.1200000000000001</v>
      </c>
      <c r="L2469">
        <v>1.1200000000000001</v>
      </c>
      <c r="M2469">
        <v>1.1200000000000001</v>
      </c>
      <c r="N2469">
        <v>1.1200000000000001</v>
      </c>
      <c r="O2469">
        <v>1.1100000000000001</v>
      </c>
      <c r="P2469">
        <v>1.1100000000000001</v>
      </c>
      <c r="Q2469">
        <v>1.1100000000000001</v>
      </c>
      <c r="R2469">
        <v>1.1100000000000001</v>
      </c>
      <c r="S2469">
        <v>1.1200000000000001</v>
      </c>
      <c r="T2469">
        <v>1.1200000000000001</v>
      </c>
      <c r="U2469">
        <v>1.1200000000000001</v>
      </c>
      <c r="V2469">
        <v>1.1200000000000001</v>
      </c>
      <c r="W2469">
        <v>1.1200000000000001</v>
      </c>
      <c r="X2469">
        <v>1.1299999999999999</v>
      </c>
      <c r="Y2469">
        <v>1.1299999999999999</v>
      </c>
      <c r="Z2469">
        <v>1.1200000000000001</v>
      </c>
      <c r="AA2469">
        <v>1.1200000000000001</v>
      </c>
      <c r="AB2469">
        <v>1.1200000000000001</v>
      </c>
      <c r="AC2469">
        <v>1.1200000000000001</v>
      </c>
      <c r="AD2469">
        <v>1.1200000000000001</v>
      </c>
      <c r="AE2469">
        <v>1.1100000000000001</v>
      </c>
      <c r="AF2469">
        <v>1.1100000000000001</v>
      </c>
      <c r="AG2469">
        <v>1.1200000000000001</v>
      </c>
      <c r="AH2469">
        <v>1.1200000000000001</v>
      </c>
      <c r="AI2469">
        <v>1.1200000000000001</v>
      </c>
      <c r="AJ2469">
        <v>1.1299999999999999</v>
      </c>
      <c r="AK2469">
        <v>1.1399999999999999</v>
      </c>
    </row>
    <row r="2470" spans="1:37" x14ac:dyDescent="0.3">
      <c r="A2470" s="86" t="str">
        <f t="shared" si="38"/>
        <v>SDGbaseTra_RurAS_CUGPQXcaoil</v>
      </c>
      <c r="B2470" s="2" t="s">
        <v>222</v>
      </c>
      <c r="C2470" s="4" t="s">
        <v>235</v>
      </c>
      <c r="D2470" s="7" t="s">
        <v>120</v>
      </c>
      <c r="E2470" t="s">
        <v>127</v>
      </c>
      <c r="F2470">
        <v>1.18</v>
      </c>
      <c r="G2470">
        <v>1.1499999999999999</v>
      </c>
      <c r="H2470">
        <v>1.1499999999999999</v>
      </c>
      <c r="I2470">
        <v>1.1499999999999999</v>
      </c>
      <c r="J2470">
        <v>1.1499999999999999</v>
      </c>
      <c r="K2470">
        <v>1.1399999999999999</v>
      </c>
      <c r="L2470">
        <v>1.1399999999999999</v>
      </c>
      <c r="M2470">
        <v>1.1399999999999999</v>
      </c>
      <c r="N2470">
        <v>1.1299999999999999</v>
      </c>
      <c r="O2470">
        <v>1.1399999999999999</v>
      </c>
      <c r="P2470">
        <v>1.1399999999999999</v>
      </c>
      <c r="Q2470">
        <v>1.1399999999999999</v>
      </c>
      <c r="R2470">
        <v>1.1499999999999999</v>
      </c>
      <c r="S2470">
        <v>1.1499999999999999</v>
      </c>
      <c r="T2470">
        <v>1.1499999999999999</v>
      </c>
      <c r="U2470">
        <v>1.1599999999999999</v>
      </c>
      <c r="V2470">
        <v>1.1599999999999999</v>
      </c>
      <c r="W2470">
        <v>1.17</v>
      </c>
      <c r="X2470">
        <v>1.17</v>
      </c>
      <c r="Y2470">
        <v>1.17</v>
      </c>
      <c r="Z2470">
        <v>1.17</v>
      </c>
      <c r="AA2470">
        <v>1.18</v>
      </c>
      <c r="AB2470">
        <v>1.18</v>
      </c>
      <c r="AC2470">
        <v>1.18</v>
      </c>
      <c r="AD2470">
        <v>1.19</v>
      </c>
      <c r="AE2470">
        <v>1.19</v>
      </c>
      <c r="AF2470">
        <v>1.19</v>
      </c>
      <c r="AG2470">
        <v>1.19</v>
      </c>
      <c r="AH2470">
        <v>1.18</v>
      </c>
      <c r="AI2470">
        <v>1.17</v>
      </c>
      <c r="AJ2470">
        <v>1.1599999999999999</v>
      </c>
      <c r="AK2470">
        <v>1.1599999999999999</v>
      </c>
    </row>
    <row r="2471" spans="1:37" x14ac:dyDescent="0.3">
      <c r="A2471" s="86" t="str">
        <f t="shared" si="38"/>
        <v>SDGbaseTra_RurAS_CUGPQXcatub</v>
      </c>
      <c r="B2471" s="2" t="s">
        <v>222</v>
      </c>
      <c r="C2471" s="4" t="s">
        <v>235</v>
      </c>
      <c r="D2471" s="7" t="s">
        <v>120</v>
      </c>
      <c r="E2471" t="s">
        <v>128</v>
      </c>
      <c r="F2471">
        <v>1.1100000000000001</v>
      </c>
      <c r="G2471">
        <v>1.1200000000000001</v>
      </c>
      <c r="H2471">
        <v>1.1200000000000001</v>
      </c>
      <c r="I2471">
        <v>1.1200000000000001</v>
      </c>
      <c r="J2471">
        <v>1.1200000000000001</v>
      </c>
      <c r="K2471">
        <v>1.1200000000000001</v>
      </c>
      <c r="L2471">
        <v>1.1200000000000001</v>
      </c>
      <c r="M2471">
        <v>1.1200000000000001</v>
      </c>
      <c r="N2471">
        <v>1.1200000000000001</v>
      </c>
      <c r="O2471">
        <v>1.1100000000000001</v>
      </c>
      <c r="P2471">
        <v>1.1100000000000001</v>
      </c>
      <c r="Q2471">
        <v>1.1100000000000001</v>
      </c>
      <c r="R2471">
        <v>1.1100000000000001</v>
      </c>
      <c r="S2471">
        <v>1.1100000000000001</v>
      </c>
      <c r="T2471">
        <v>1.1100000000000001</v>
      </c>
      <c r="U2471">
        <v>1.1100000000000001</v>
      </c>
      <c r="V2471">
        <v>1.1100000000000001</v>
      </c>
      <c r="W2471">
        <v>1.1000000000000001</v>
      </c>
      <c r="X2471">
        <v>1.1000000000000001</v>
      </c>
      <c r="Y2471">
        <v>1.1000000000000001</v>
      </c>
      <c r="Z2471">
        <v>1.1000000000000001</v>
      </c>
      <c r="AA2471">
        <v>1.1000000000000001</v>
      </c>
      <c r="AB2471">
        <v>1.1000000000000001</v>
      </c>
      <c r="AC2471">
        <v>1.0900000000000001</v>
      </c>
      <c r="AD2471">
        <v>1.0900000000000001</v>
      </c>
      <c r="AE2471">
        <v>1.0900000000000001</v>
      </c>
      <c r="AF2471">
        <v>1.0900000000000001</v>
      </c>
      <c r="AG2471">
        <v>1.0900000000000001</v>
      </c>
      <c r="AH2471">
        <v>1.0900000000000001</v>
      </c>
      <c r="AI2471">
        <v>1.1000000000000001</v>
      </c>
      <c r="AJ2471">
        <v>1.1000000000000001</v>
      </c>
      <c r="AK2471">
        <v>1.1000000000000001</v>
      </c>
    </row>
    <row r="2472" spans="1:37" x14ac:dyDescent="0.3">
      <c r="A2472" s="86" t="str">
        <f t="shared" si="38"/>
        <v>SDGbaseTra_RurAS_CUGPQXcapul</v>
      </c>
      <c r="B2472" s="2" t="s">
        <v>222</v>
      </c>
      <c r="C2472" s="4" t="s">
        <v>235</v>
      </c>
      <c r="D2472" s="7" t="s">
        <v>120</v>
      </c>
      <c r="E2472" t="s">
        <v>129</v>
      </c>
      <c r="F2472">
        <v>1.06</v>
      </c>
      <c r="G2472">
        <v>1.06</v>
      </c>
      <c r="H2472">
        <v>1.06</v>
      </c>
      <c r="I2472">
        <v>1.06</v>
      </c>
      <c r="J2472">
        <v>1.06</v>
      </c>
      <c r="K2472">
        <v>1.05</v>
      </c>
      <c r="L2472">
        <v>1.05</v>
      </c>
      <c r="M2472">
        <v>1.05</v>
      </c>
      <c r="N2472">
        <v>1.05</v>
      </c>
      <c r="O2472">
        <v>1.06</v>
      </c>
      <c r="P2472">
        <v>1.07</v>
      </c>
      <c r="Q2472">
        <v>1.07</v>
      </c>
      <c r="R2472">
        <v>1.07</v>
      </c>
      <c r="S2472">
        <v>1.07</v>
      </c>
      <c r="T2472">
        <v>1.07</v>
      </c>
      <c r="U2472">
        <v>1.07</v>
      </c>
      <c r="V2472">
        <v>1.07</v>
      </c>
      <c r="W2472">
        <v>1.07</v>
      </c>
      <c r="X2472">
        <v>1.07</v>
      </c>
      <c r="Y2472">
        <v>1.07</v>
      </c>
      <c r="Z2472">
        <v>1.07</v>
      </c>
      <c r="AA2472">
        <v>1.07</v>
      </c>
      <c r="AB2472">
        <v>1.08</v>
      </c>
      <c r="AC2472">
        <v>1.08</v>
      </c>
      <c r="AD2472">
        <v>1.08</v>
      </c>
      <c r="AE2472">
        <v>1.08</v>
      </c>
      <c r="AF2472">
        <v>1.08</v>
      </c>
      <c r="AG2472">
        <v>1.08</v>
      </c>
      <c r="AH2472">
        <v>1.07</v>
      </c>
      <c r="AI2472">
        <v>1.07</v>
      </c>
      <c r="AJ2472">
        <v>1.06</v>
      </c>
      <c r="AK2472">
        <v>1.06</v>
      </c>
    </row>
    <row r="2473" spans="1:37" x14ac:dyDescent="0.3">
      <c r="A2473" s="86" t="str">
        <f t="shared" si="38"/>
        <v>SDGbaseTra_RurAS_CUGPQXcasug</v>
      </c>
      <c r="B2473" s="2" t="s">
        <v>222</v>
      </c>
      <c r="C2473" s="4" t="s">
        <v>235</v>
      </c>
      <c r="D2473" s="7" t="s">
        <v>120</v>
      </c>
      <c r="E2473" t="s">
        <v>130</v>
      </c>
      <c r="F2473">
        <v>1.17</v>
      </c>
      <c r="G2473">
        <v>1.17</v>
      </c>
      <c r="H2473">
        <v>1.1499999999999999</v>
      </c>
      <c r="I2473">
        <v>1.1399999999999999</v>
      </c>
      <c r="J2473">
        <v>1.1399999999999999</v>
      </c>
      <c r="K2473">
        <v>1.1299999999999999</v>
      </c>
      <c r="L2473">
        <v>1.1200000000000001</v>
      </c>
      <c r="M2473">
        <v>1.1200000000000001</v>
      </c>
      <c r="N2473">
        <v>1.1200000000000001</v>
      </c>
      <c r="O2473">
        <v>1.1200000000000001</v>
      </c>
      <c r="P2473">
        <v>1.1100000000000001</v>
      </c>
      <c r="Q2473">
        <v>1.1100000000000001</v>
      </c>
      <c r="R2473">
        <v>1.1100000000000001</v>
      </c>
      <c r="S2473">
        <v>1.1100000000000001</v>
      </c>
      <c r="T2473">
        <v>1.1000000000000001</v>
      </c>
      <c r="U2473">
        <v>1.1000000000000001</v>
      </c>
      <c r="V2473">
        <v>1.1000000000000001</v>
      </c>
      <c r="W2473">
        <v>1.0900000000000001</v>
      </c>
      <c r="X2473">
        <v>1.0900000000000001</v>
      </c>
      <c r="Y2473">
        <v>1.0900000000000001</v>
      </c>
      <c r="Z2473">
        <v>1.0900000000000001</v>
      </c>
      <c r="AA2473">
        <v>1.08</v>
      </c>
      <c r="AB2473">
        <v>1.08</v>
      </c>
      <c r="AC2473">
        <v>1.08</v>
      </c>
      <c r="AD2473">
        <v>1.07</v>
      </c>
      <c r="AE2473">
        <v>1.07</v>
      </c>
      <c r="AF2473">
        <v>1.07</v>
      </c>
      <c r="AG2473">
        <v>1.07</v>
      </c>
      <c r="AH2473">
        <v>1.06</v>
      </c>
      <c r="AI2473">
        <v>1.05</v>
      </c>
      <c r="AJ2473">
        <v>1.05</v>
      </c>
      <c r="AK2473">
        <v>1.05</v>
      </c>
    </row>
    <row r="2474" spans="1:37" x14ac:dyDescent="0.3">
      <c r="A2474" s="86" t="str">
        <f t="shared" si="38"/>
        <v>SDGbaseTra_RurAS_CUGPQXcaoth</v>
      </c>
      <c r="B2474" s="2" t="s">
        <v>222</v>
      </c>
      <c r="C2474" s="4" t="s">
        <v>235</v>
      </c>
      <c r="D2474" s="7" t="s">
        <v>120</v>
      </c>
      <c r="E2474" t="s">
        <v>131</v>
      </c>
      <c r="F2474">
        <v>1.1399999999999999</v>
      </c>
      <c r="G2474">
        <v>1.0900000000000001</v>
      </c>
      <c r="H2474">
        <v>1.1200000000000001</v>
      </c>
      <c r="I2474">
        <v>1.1100000000000001</v>
      </c>
      <c r="J2474">
        <v>1.1000000000000001</v>
      </c>
      <c r="K2474">
        <v>1.1000000000000001</v>
      </c>
      <c r="L2474">
        <v>1.1000000000000001</v>
      </c>
      <c r="M2474">
        <v>1.1000000000000001</v>
      </c>
      <c r="N2474">
        <v>1.1000000000000001</v>
      </c>
      <c r="O2474">
        <v>1.1399999999999999</v>
      </c>
      <c r="P2474">
        <v>1.1499999999999999</v>
      </c>
      <c r="Q2474">
        <v>1.1399999999999999</v>
      </c>
      <c r="R2474">
        <v>1.1599999999999999</v>
      </c>
      <c r="S2474">
        <v>1.18</v>
      </c>
      <c r="T2474">
        <v>1.2</v>
      </c>
      <c r="U2474">
        <v>1.23</v>
      </c>
      <c r="V2474">
        <v>1.25</v>
      </c>
      <c r="W2474">
        <v>1.28</v>
      </c>
      <c r="X2474">
        <v>1.31</v>
      </c>
      <c r="Y2474">
        <v>1.34</v>
      </c>
      <c r="Z2474">
        <v>1.36</v>
      </c>
      <c r="AA2474">
        <v>1.39</v>
      </c>
      <c r="AB2474">
        <v>1.42</v>
      </c>
      <c r="AC2474">
        <v>1.45</v>
      </c>
      <c r="AD2474">
        <v>1.47</v>
      </c>
      <c r="AE2474">
        <v>1.49</v>
      </c>
      <c r="AF2474">
        <v>1.51</v>
      </c>
      <c r="AG2474">
        <v>1.53</v>
      </c>
      <c r="AH2474">
        <v>1.51</v>
      </c>
      <c r="AI2474">
        <v>1.47</v>
      </c>
      <c r="AJ2474">
        <v>1.44</v>
      </c>
      <c r="AK2474">
        <v>1.41</v>
      </c>
    </row>
    <row r="2475" spans="1:37" x14ac:dyDescent="0.3">
      <c r="A2475" s="86" t="str">
        <f t="shared" si="38"/>
        <v>SDGbaseTra_RurAS_CUGPQXclani</v>
      </c>
      <c r="B2475" s="2" t="s">
        <v>222</v>
      </c>
      <c r="C2475" s="4" t="s">
        <v>235</v>
      </c>
      <c r="D2475" s="7" t="s">
        <v>120</v>
      </c>
      <c r="E2475" t="s">
        <v>132</v>
      </c>
      <c r="F2475">
        <v>1.23</v>
      </c>
      <c r="G2475">
        <v>1.1200000000000001</v>
      </c>
      <c r="H2475">
        <v>1.1599999999999999</v>
      </c>
      <c r="I2475">
        <v>1.18</v>
      </c>
      <c r="J2475">
        <v>1.2</v>
      </c>
      <c r="K2475">
        <v>1.21</v>
      </c>
      <c r="L2475">
        <v>1.21</v>
      </c>
      <c r="M2475">
        <v>1.22</v>
      </c>
      <c r="N2475">
        <v>1.22</v>
      </c>
      <c r="O2475">
        <v>1.25</v>
      </c>
      <c r="P2475">
        <v>1.24</v>
      </c>
      <c r="Q2475">
        <v>1.23</v>
      </c>
      <c r="R2475">
        <v>1.23</v>
      </c>
      <c r="S2475">
        <v>1.23</v>
      </c>
      <c r="T2475">
        <v>1.22</v>
      </c>
      <c r="U2475">
        <v>1.22</v>
      </c>
      <c r="V2475">
        <v>1.22</v>
      </c>
      <c r="W2475">
        <v>1.22</v>
      </c>
      <c r="X2475">
        <v>1.23</v>
      </c>
      <c r="Y2475">
        <v>1.23</v>
      </c>
      <c r="Z2475">
        <v>1.23</v>
      </c>
      <c r="AA2475">
        <v>1.22</v>
      </c>
      <c r="AB2475">
        <v>1.23</v>
      </c>
      <c r="AC2475">
        <v>1.23</v>
      </c>
      <c r="AD2475">
        <v>1.22</v>
      </c>
      <c r="AE2475">
        <v>1.22</v>
      </c>
      <c r="AF2475">
        <v>1.22</v>
      </c>
      <c r="AG2475">
        <v>1.22</v>
      </c>
      <c r="AH2475">
        <v>1.25</v>
      </c>
      <c r="AI2475">
        <v>1.26</v>
      </c>
      <c r="AJ2475">
        <v>1.26</v>
      </c>
      <c r="AK2475">
        <v>1.27</v>
      </c>
    </row>
    <row r="2476" spans="1:37" x14ac:dyDescent="0.3">
      <c r="A2476" s="86" t="str">
        <f t="shared" si="38"/>
        <v>SDGbaseTra_RurAS_CUGPQXcfore</v>
      </c>
      <c r="B2476" s="2" t="s">
        <v>222</v>
      </c>
      <c r="C2476" s="4" t="s">
        <v>235</v>
      </c>
      <c r="D2476" s="7" t="s">
        <v>120</v>
      </c>
      <c r="E2476" t="s">
        <v>133</v>
      </c>
      <c r="F2476">
        <v>1.1499999999999999</v>
      </c>
      <c r="G2476">
        <v>1.1499999999999999</v>
      </c>
      <c r="H2476">
        <v>1.1399999999999999</v>
      </c>
      <c r="I2476">
        <v>1.1499999999999999</v>
      </c>
      <c r="J2476">
        <v>1.1499999999999999</v>
      </c>
      <c r="K2476">
        <v>1.1499999999999999</v>
      </c>
      <c r="L2476">
        <v>1.1499999999999999</v>
      </c>
      <c r="M2476">
        <v>1.1499999999999999</v>
      </c>
      <c r="N2476">
        <v>1.1499999999999999</v>
      </c>
      <c r="O2476">
        <v>1.1399999999999999</v>
      </c>
      <c r="P2476">
        <v>1.1399999999999999</v>
      </c>
      <c r="Q2476">
        <v>1.1499999999999999</v>
      </c>
      <c r="R2476">
        <v>1.1499999999999999</v>
      </c>
      <c r="S2476">
        <v>1.1499999999999999</v>
      </c>
      <c r="T2476">
        <v>1.1399999999999999</v>
      </c>
      <c r="U2476">
        <v>1.1399999999999999</v>
      </c>
      <c r="V2476">
        <v>1.1299999999999999</v>
      </c>
      <c r="W2476">
        <v>1.1399999999999999</v>
      </c>
      <c r="X2476">
        <v>1.1399999999999999</v>
      </c>
      <c r="Y2476">
        <v>1.1399999999999999</v>
      </c>
      <c r="Z2476">
        <v>1.1399999999999999</v>
      </c>
      <c r="AA2476">
        <v>1.1399999999999999</v>
      </c>
      <c r="AB2476">
        <v>1.1299999999999999</v>
      </c>
      <c r="AC2476">
        <v>1.1299999999999999</v>
      </c>
      <c r="AD2476">
        <v>1.1299999999999999</v>
      </c>
      <c r="AE2476">
        <v>1.1299999999999999</v>
      </c>
      <c r="AF2476">
        <v>1.1299999999999999</v>
      </c>
      <c r="AG2476">
        <v>1.1299999999999999</v>
      </c>
      <c r="AH2476">
        <v>1.1299999999999999</v>
      </c>
      <c r="AI2476">
        <v>1.1399999999999999</v>
      </c>
      <c r="AJ2476">
        <v>1.1499999999999999</v>
      </c>
      <c r="AK2476">
        <v>1.1499999999999999</v>
      </c>
    </row>
    <row r="2477" spans="1:37" x14ac:dyDescent="0.3">
      <c r="A2477" s="86" t="str">
        <f t="shared" si="38"/>
        <v>SDGbaseTra_RurAS_CUGPQXcfish</v>
      </c>
      <c r="B2477" s="2" t="s">
        <v>222</v>
      </c>
      <c r="C2477" s="4" t="s">
        <v>235</v>
      </c>
      <c r="D2477" s="7" t="s">
        <v>120</v>
      </c>
      <c r="E2477" t="s">
        <v>134</v>
      </c>
      <c r="F2477">
        <v>1.27</v>
      </c>
      <c r="G2477">
        <v>1.2</v>
      </c>
      <c r="H2477">
        <v>1.2</v>
      </c>
      <c r="I2477">
        <v>1.2</v>
      </c>
      <c r="J2477">
        <v>1.2</v>
      </c>
      <c r="K2477">
        <v>1.21</v>
      </c>
      <c r="L2477">
        <v>1.21</v>
      </c>
      <c r="M2477">
        <v>1.22</v>
      </c>
      <c r="N2477">
        <v>1.22</v>
      </c>
      <c r="O2477">
        <v>1.24</v>
      </c>
      <c r="P2477">
        <v>1.24</v>
      </c>
      <c r="Q2477">
        <v>1.24</v>
      </c>
      <c r="R2477">
        <v>1.24</v>
      </c>
      <c r="S2477">
        <v>1.23</v>
      </c>
      <c r="T2477">
        <v>1.23</v>
      </c>
      <c r="U2477">
        <v>1.22</v>
      </c>
      <c r="V2477">
        <v>1.22</v>
      </c>
      <c r="W2477">
        <v>1.22</v>
      </c>
      <c r="X2477">
        <v>1.22</v>
      </c>
      <c r="Y2477">
        <v>1.22</v>
      </c>
      <c r="Z2477">
        <v>1.22</v>
      </c>
      <c r="AA2477">
        <v>1.22</v>
      </c>
      <c r="AB2477">
        <v>1.23</v>
      </c>
      <c r="AC2477">
        <v>1.22</v>
      </c>
      <c r="AD2477">
        <v>1.22</v>
      </c>
      <c r="AE2477">
        <v>1.22</v>
      </c>
      <c r="AF2477">
        <v>1.22</v>
      </c>
      <c r="AG2477">
        <v>1.22</v>
      </c>
      <c r="AH2477">
        <v>1.23</v>
      </c>
      <c r="AI2477">
        <v>1.23</v>
      </c>
      <c r="AJ2477">
        <v>1.24</v>
      </c>
      <c r="AK2477">
        <v>1.24</v>
      </c>
    </row>
    <row r="2478" spans="1:37" x14ac:dyDescent="0.3">
      <c r="A2478" s="86" t="str">
        <f t="shared" si="38"/>
        <v>SDGbaseTra_RurAS_CUGPQXccoal-low</v>
      </c>
      <c r="B2478" s="2" t="s">
        <v>222</v>
      </c>
      <c r="C2478" s="4" t="s">
        <v>235</v>
      </c>
      <c r="D2478" s="7" t="s">
        <v>120</v>
      </c>
      <c r="E2478" t="s">
        <v>135</v>
      </c>
      <c r="F2478">
        <v>0.02</v>
      </c>
      <c r="G2478">
        <v>0.02</v>
      </c>
      <c r="H2478">
        <v>0.02</v>
      </c>
      <c r="I2478">
        <v>0.02</v>
      </c>
      <c r="J2478">
        <v>0.02</v>
      </c>
      <c r="K2478">
        <v>0.02</v>
      </c>
      <c r="L2478">
        <v>0.02</v>
      </c>
      <c r="M2478">
        <v>0.02</v>
      </c>
      <c r="N2478">
        <v>0.02</v>
      </c>
      <c r="O2478">
        <v>0.02</v>
      </c>
      <c r="P2478">
        <v>0.02</v>
      </c>
      <c r="Q2478">
        <v>0.02</v>
      </c>
      <c r="R2478">
        <v>0.02</v>
      </c>
      <c r="S2478">
        <v>0.02</v>
      </c>
      <c r="T2478">
        <v>0.02</v>
      </c>
      <c r="U2478">
        <v>0.02</v>
      </c>
      <c r="V2478">
        <v>0.02</v>
      </c>
      <c r="W2478">
        <v>0.02</v>
      </c>
      <c r="X2478">
        <v>0.02</v>
      </c>
      <c r="Y2478">
        <v>0.02</v>
      </c>
      <c r="Z2478">
        <v>0.02</v>
      </c>
      <c r="AA2478">
        <v>0.02</v>
      </c>
      <c r="AB2478">
        <v>0.02</v>
      </c>
      <c r="AC2478">
        <v>0.02</v>
      </c>
      <c r="AD2478">
        <v>0.02</v>
      </c>
      <c r="AE2478">
        <v>0.02</v>
      </c>
      <c r="AF2478">
        <v>0.02</v>
      </c>
      <c r="AG2478">
        <v>0.02</v>
      </c>
      <c r="AH2478">
        <v>0.02</v>
      </c>
      <c r="AI2478">
        <v>0.02</v>
      </c>
      <c r="AJ2478">
        <v>0.02</v>
      </c>
      <c r="AK2478">
        <v>0.02</v>
      </c>
    </row>
    <row r="2479" spans="1:37" x14ac:dyDescent="0.3">
      <c r="A2479" s="86" t="str">
        <f t="shared" si="38"/>
        <v>SDGbaseTra_RurAS_CUGPQXccoal-hgh</v>
      </c>
      <c r="B2479" s="2" t="s">
        <v>222</v>
      </c>
      <c r="C2479" s="4" t="s">
        <v>235</v>
      </c>
      <c r="D2479" s="7" t="s">
        <v>120</v>
      </c>
      <c r="E2479" t="s">
        <v>136</v>
      </c>
      <c r="F2479">
        <v>0.04</v>
      </c>
      <c r="G2479">
        <v>0.04</v>
      </c>
      <c r="H2479">
        <v>0.04</v>
      </c>
      <c r="I2479">
        <v>0.04</v>
      </c>
      <c r="J2479">
        <v>0.04</v>
      </c>
      <c r="K2479">
        <v>0.04</v>
      </c>
      <c r="L2479">
        <v>0.04</v>
      </c>
      <c r="M2479">
        <v>0.04</v>
      </c>
      <c r="N2479">
        <v>0.04</v>
      </c>
      <c r="O2479">
        <v>0.04</v>
      </c>
      <c r="P2479">
        <v>0.04</v>
      </c>
      <c r="Q2479">
        <v>0.04</v>
      </c>
      <c r="R2479">
        <v>0.04</v>
      </c>
      <c r="S2479">
        <v>0.04</v>
      </c>
      <c r="T2479">
        <v>0.04</v>
      </c>
      <c r="U2479">
        <v>0.04</v>
      </c>
      <c r="V2479">
        <v>0.04</v>
      </c>
      <c r="W2479">
        <v>0.04</v>
      </c>
      <c r="X2479">
        <v>0.04</v>
      </c>
      <c r="Y2479">
        <v>0.04</v>
      </c>
      <c r="Z2479">
        <v>0.04</v>
      </c>
      <c r="AA2479">
        <v>0.04</v>
      </c>
      <c r="AB2479">
        <v>0.04</v>
      </c>
      <c r="AC2479">
        <v>0.04</v>
      </c>
      <c r="AD2479">
        <v>0.04</v>
      </c>
      <c r="AE2479">
        <v>0.04</v>
      </c>
      <c r="AF2479">
        <v>0.04</v>
      </c>
      <c r="AG2479">
        <v>0.04</v>
      </c>
      <c r="AH2479">
        <v>0.04</v>
      </c>
      <c r="AI2479">
        <v>0.04</v>
      </c>
      <c r="AJ2479">
        <v>0.04</v>
      </c>
      <c r="AK2479">
        <v>0.04</v>
      </c>
    </row>
    <row r="2480" spans="1:37" x14ac:dyDescent="0.3">
      <c r="A2480" s="86" t="str">
        <f t="shared" si="38"/>
        <v>SDGbaseTra_RurAS_CUGPQXccoil</v>
      </c>
      <c r="B2480" s="2" t="s">
        <v>222</v>
      </c>
      <c r="C2480" s="4" t="s">
        <v>235</v>
      </c>
      <c r="D2480" s="7" t="s">
        <v>120</v>
      </c>
      <c r="E2480" t="s">
        <v>137</v>
      </c>
      <c r="F2480">
        <v>0.13</v>
      </c>
      <c r="G2480">
        <v>0.14000000000000001</v>
      </c>
      <c r="H2480">
        <v>0.14000000000000001</v>
      </c>
      <c r="I2480">
        <v>0.14000000000000001</v>
      </c>
      <c r="J2480">
        <v>0.14000000000000001</v>
      </c>
      <c r="K2480">
        <v>0.14000000000000001</v>
      </c>
      <c r="L2480">
        <v>0.14000000000000001</v>
      </c>
      <c r="M2480">
        <v>0.14000000000000001</v>
      </c>
      <c r="N2480">
        <v>0.14000000000000001</v>
      </c>
      <c r="O2480">
        <v>0.14000000000000001</v>
      </c>
      <c r="P2480">
        <v>0.14000000000000001</v>
      </c>
      <c r="Q2480">
        <v>0.14000000000000001</v>
      </c>
      <c r="R2480">
        <v>0.14000000000000001</v>
      </c>
      <c r="S2480">
        <v>0.14000000000000001</v>
      </c>
      <c r="T2480">
        <v>0.15</v>
      </c>
      <c r="U2480">
        <v>0.15</v>
      </c>
      <c r="V2480">
        <v>0.15</v>
      </c>
      <c r="W2480">
        <v>0.15</v>
      </c>
      <c r="X2480">
        <v>0.15</v>
      </c>
      <c r="Y2480">
        <v>0.15</v>
      </c>
      <c r="Z2480">
        <v>0.15</v>
      </c>
      <c r="AA2480">
        <v>0.15</v>
      </c>
      <c r="AB2480">
        <v>0.15</v>
      </c>
      <c r="AC2480">
        <v>0.15</v>
      </c>
      <c r="AD2480">
        <v>0.15</v>
      </c>
      <c r="AE2480">
        <v>0.15</v>
      </c>
      <c r="AF2480">
        <v>0.15</v>
      </c>
      <c r="AG2480">
        <v>0.15</v>
      </c>
      <c r="AH2480">
        <v>0.15</v>
      </c>
      <c r="AI2480">
        <v>0.15</v>
      </c>
      <c r="AJ2480">
        <v>0.15</v>
      </c>
      <c r="AK2480">
        <v>0.15</v>
      </c>
    </row>
    <row r="2481" spans="1:37" x14ac:dyDescent="0.3">
      <c r="A2481" s="86" t="str">
        <f t="shared" si="38"/>
        <v>SDGbaseTra_RurAS_CUGPQXcngas</v>
      </c>
      <c r="B2481" s="2" t="s">
        <v>222</v>
      </c>
      <c r="C2481" s="4" t="s">
        <v>235</v>
      </c>
      <c r="D2481" s="7" t="s">
        <v>120</v>
      </c>
      <c r="E2481" t="s">
        <v>138</v>
      </c>
      <c r="F2481">
        <v>0.04</v>
      </c>
      <c r="G2481">
        <v>0.04</v>
      </c>
      <c r="H2481">
        <v>0.04</v>
      </c>
      <c r="I2481">
        <v>0.04</v>
      </c>
      <c r="J2481">
        <v>0.04</v>
      </c>
      <c r="K2481">
        <v>0.04</v>
      </c>
      <c r="L2481">
        <v>0.04</v>
      </c>
      <c r="M2481">
        <v>0.04</v>
      </c>
      <c r="N2481">
        <v>0.04</v>
      </c>
      <c r="O2481">
        <v>0.04</v>
      </c>
      <c r="P2481">
        <v>0.04</v>
      </c>
      <c r="Q2481">
        <v>0.04</v>
      </c>
      <c r="R2481">
        <v>0.04</v>
      </c>
      <c r="S2481">
        <v>0.04</v>
      </c>
      <c r="T2481">
        <v>0.04</v>
      </c>
      <c r="U2481">
        <v>0.04</v>
      </c>
      <c r="V2481">
        <v>0.04</v>
      </c>
      <c r="W2481">
        <v>0.04</v>
      </c>
      <c r="X2481">
        <v>0.04</v>
      </c>
      <c r="Y2481">
        <v>0.04</v>
      </c>
      <c r="Z2481">
        <v>0.04</v>
      </c>
      <c r="AA2481">
        <v>0.04</v>
      </c>
      <c r="AB2481">
        <v>0.04</v>
      </c>
      <c r="AC2481">
        <v>0.04</v>
      </c>
      <c r="AD2481">
        <v>0.04</v>
      </c>
      <c r="AE2481">
        <v>0.04</v>
      </c>
      <c r="AF2481">
        <v>0.04</v>
      </c>
      <c r="AG2481">
        <v>0.04</v>
      </c>
      <c r="AH2481">
        <v>0.04</v>
      </c>
      <c r="AI2481">
        <v>0.04</v>
      </c>
      <c r="AJ2481">
        <v>0.04</v>
      </c>
      <c r="AK2481">
        <v>0.04</v>
      </c>
    </row>
    <row r="2482" spans="1:37" x14ac:dyDescent="0.3">
      <c r="A2482" s="86" t="str">
        <f t="shared" si="38"/>
        <v>SDGbaseTra_RurAS_CUGPQXcpgm</v>
      </c>
      <c r="B2482" s="2" t="s">
        <v>222</v>
      </c>
      <c r="C2482" s="4" t="s">
        <v>235</v>
      </c>
      <c r="D2482" s="7" t="s">
        <v>120</v>
      </c>
      <c r="E2482" t="s">
        <v>139</v>
      </c>
      <c r="F2482">
        <v>1</v>
      </c>
      <c r="G2482">
        <v>-1.46</v>
      </c>
      <c r="H2482">
        <v>-0.7</v>
      </c>
      <c r="I2482">
        <v>0.87</v>
      </c>
      <c r="J2482">
        <v>2.0299999999999998</v>
      </c>
      <c r="K2482">
        <v>2.64</v>
      </c>
      <c r="L2482">
        <v>2.72</v>
      </c>
      <c r="M2482">
        <v>1.65</v>
      </c>
      <c r="N2482">
        <v>1.28</v>
      </c>
      <c r="O2482">
        <v>0.41</v>
      </c>
      <c r="P2482">
        <v>0.28999999999999998</v>
      </c>
      <c r="Q2482">
        <v>0.34</v>
      </c>
      <c r="R2482">
        <v>0.17</v>
      </c>
      <c r="S2482">
        <v>0.12</v>
      </c>
      <c r="T2482">
        <v>0.05</v>
      </c>
      <c r="U2482">
        <v>-0.04</v>
      </c>
      <c r="V2482">
        <v>-0.02</v>
      </c>
      <c r="W2482">
        <v>-0.04</v>
      </c>
      <c r="X2482">
        <v>-0.11</v>
      </c>
      <c r="Y2482">
        <v>-7.0000000000000007E-2</v>
      </c>
      <c r="Z2482">
        <v>-0.03</v>
      </c>
      <c r="AA2482">
        <v>-0.03</v>
      </c>
      <c r="AB2482">
        <v>3.17</v>
      </c>
      <c r="AC2482">
        <v>4.78</v>
      </c>
      <c r="AD2482">
        <v>4.75</v>
      </c>
      <c r="AE2482">
        <v>4.45</v>
      </c>
      <c r="AF2482">
        <v>4.09</v>
      </c>
      <c r="AG2482">
        <v>3.97</v>
      </c>
      <c r="AH2482">
        <v>7.7</v>
      </c>
      <c r="AI2482">
        <v>11.38</v>
      </c>
      <c r="AJ2482">
        <v>13.09</v>
      </c>
      <c r="AK2482">
        <v>14.4</v>
      </c>
    </row>
    <row r="2483" spans="1:37" x14ac:dyDescent="0.3">
      <c r="A2483" s="86" t="str">
        <f t="shared" si="38"/>
        <v>SDGbaseTra_RurAS_CUGPQXcmore</v>
      </c>
      <c r="B2483" s="2" t="s">
        <v>222</v>
      </c>
      <c r="C2483" s="4" t="s">
        <v>235</v>
      </c>
      <c r="D2483" s="7" t="s">
        <v>120</v>
      </c>
      <c r="E2483" t="s">
        <v>140</v>
      </c>
      <c r="F2483">
        <v>0.97</v>
      </c>
      <c r="G2483">
        <v>0.99</v>
      </c>
      <c r="H2483">
        <v>1</v>
      </c>
      <c r="I2483">
        <v>1</v>
      </c>
      <c r="J2483">
        <v>0.99</v>
      </c>
      <c r="K2483">
        <v>0.99</v>
      </c>
      <c r="L2483">
        <v>0.99</v>
      </c>
      <c r="M2483">
        <v>0.99</v>
      </c>
      <c r="N2483">
        <v>0.99</v>
      </c>
      <c r="O2483">
        <v>1.02</v>
      </c>
      <c r="P2483">
        <v>1.03</v>
      </c>
      <c r="Q2483">
        <v>1.03</v>
      </c>
      <c r="R2483">
        <v>1.03</v>
      </c>
      <c r="S2483">
        <v>1.04</v>
      </c>
      <c r="T2483">
        <v>1.04</v>
      </c>
      <c r="U2483">
        <v>1.04</v>
      </c>
      <c r="V2483">
        <v>1.05</v>
      </c>
      <c r="W2483">
        <v>1.05</v>
      </c>
      <c r="X2483">
        <v>1.06</v>
      </c>
      <c r="Y2483">
        <v>1.06</v>
      </c>
      <c r="Z2483">
        <v>1.06</v>
      </c>
      <c r="AA2483">
        <v>1.06</v>
      </c>
      <c r="AB2483">
        <v>1.07</v>
      </c>
      <c r="AC2483">
        <v>1.07</v>
      </c>
      <c r="AD2483">
        <v>1.08</v>
      </c>
      <c r="AE2483">
        <v>1.08</v>
      </c>
      <c r="AF2483">
        <v>1.08</v>
      </c>
      <c r="AG2483">
        <v>1.08</v>
      </c>
      <c r="AH2483">
        <v>1.07</v>
      </c>
      <c r="AI2483">
        <v>1.06</v>
      </c>
      <c r="AJ2483">
        <v>1.06</v>
      </c>
      <c r="AK2483">
        <v>1.05</v>
      </c>
    </row>
    <row r="2484" spans="1:37" x14ac:dyDescent="0.3">
      <c r="A2484" s="86" t="str">
        <f t="shared" si="38"/>
        <v>SDGbaseTra_RurAS_CUGPQXcmine</v>
      </c>
      <c r="B2484" s="2" t="s">
        <v>222</v>
      </c>
      <c r="C2484" s="4" t="s">
        <v>235</v>
      </c>
      <c r="D2484" s="7" t="s">
        <v>120</v>
      </c>
      <c r="E2484" t="s">
        <v>141</v>
      </c>
      <c r="F2484">
        <v>1.03</v>
      </c>
      <c r="G2484">
        <v>1.03</v>
      </c>
      <c r="H2484">
        <v>1.03</v>
      </c>
      <c r="I2484">
        <v>1.05</v>
      </c>
      <c r="J2484">
        <v>1.06</v>
      </c>
      <c r="K2484">
        <v>1.06</v>
      </c>
      <c r="L2484">
        <v>1.07</v>
      </c>
      <c r="M2484">
        <v>1.07</v>
      </c>
      <c r="N2484">
        <v>1.07</v>
      </c>
      <c r="O2484">
        <v>1.05</v>
      </c>
      <c r="P2484">
        <v>1.04</v>
      </c>
      <c r="Q2484">
        <v>1.04</v>
      </c>
      <c r="R2484">
        <v>1.03</v>
      </c>
      <c r="S2484">
        <v>1.02</v>
      </c>
      <c r="T2484">
        <v>1.02</v>
      </c>
      <c r="U2484">
        <v>1.03</v>
      </c>
      <c r="V2484">
        <v>1.03</v>
      </c>
      <c r="W2484">
        <v>1.03</v>
      </c>
      <c r="X2484">
        <v>1.03</v>
      </c>
      <c r="Y2484">
        <v>1.04</v>
      </c>
      <c r="Z2484">
        <v>1.05</v>
      </c>
      <c r="AA2484">
        <v>1.05</v>
      </c>
      <c r="AB2484">
        <v>1.04</v>
      </c>
      <c r="AC2484">
        <v>1.03</v>
      </c>
      <c r="AD2484">
        <v>1.03</v>
      </c>
      <c r="AE2484">
        <v>1.03</v>
      </c>
      <c r="AF2484">
        <v>1.04</v>
      </c>
      <c r="AG2484">
        <v>1.05</v>
      </c>
      <c r="AH2484">
        <v>1.06</v>
      </c>
      <c r="AI2484">
        <v>1.07</v>
      </c>
      <c r="AJ2484">
        <v>1.0900000000000001</v>
      </c>
      <c r="AK2484">
        <v>1.1100000000000001</v>
      </c>
    </row>
    <row r="2485" spans="1:37" x14ac:dyDescent="0.3">
      <c r="A2485" s="86" t="str">
        <f t="shared" si="38"/>
        <v>SDGbaseTra_RurAS_CUGPQXcmeat</v>
      </c>
      <c r="B2485" s="2" t="s">
        <v>222</v>
      </c>
      <c r="C2485" s="4" t="s">
        <v>235</v>
      </c>
      <c r="D2485" s="7" t="s">
        <v>120</v>
      </c>
      <c r="E2485" t="s">
        <v>142</v>
      </c>
      <c r="F2485">
        <v>1.29</v>
      </c>
      <c r="G2485">
        <v>1.25</v>
      </c>
      <c r="H2485">
        <v>1.25</v>
      </c>
      <c r="I2485">
        <v>1.26</v>
      </c>
      <c r="J2485">
        <v>1.27</v>
      </c>
      <c r="K2485">
        <v>1.28</v>
      </c>
      <c r="L2485">
        <v>1.28</v>
      </c>
      <c r="M2485">
        <v>1.28</v>
      </c>
      <c r="N2485">
        <v>1.29</v>
      </c>
      <c r="O2485">
        <v>1.29</v>
      </c>
      <c r="P2485">
        <v>1.3</v>
      </c>
      <c r="Q2485">
        <v>1.3</v>
      </c>
      <c r="R2485">
        <v>1.3</v>
      </c>
      <c r="S2485">
        <v>1.3</v>
      </c>
      <c r="T2485">
        <v>1.3</v>
      </c>
      <c r="U2485">
        <v>1.3</v>
      </c>
      <c r="V2485">
        <v>1.3</v>
      </c>
      <c r="W2485">
        <v>1.3</v>
      </c>
      <c r="X2485">
        <v>1.3</v>
      </c>
      <c r="Y2485">
        <v>1.3</v>
      </c>
      <c r="Z2485">
        <v>1.3</v>
      </c>
      <c r="AA2485">
        <v>1.3</v>
      </c>
      <c r="AB2485">
        <v>1.3</v>
      </c>
      <c r="AC2485">
        <v>1.3</v>
      </c>
      <c r="AD2485">
        <v>1.3</v>
      </c>
      <c r="AE2485">
        <v>1.3</v>
      </c>
      <c r="AF2485">
        <v>1.3</v>
      </c>
      <c r="AG2485">
        <v>1.31</v>
      </c>
      <c r="AH2485">
        <v>1.31</v>
      </c>
      <c r="AI2485">
        <v>1.32</v>
      </c>
      <c r="AJ2485">
        <v>1.32</v>
      </c>
      <c r="AK2485">
        <v>1.33</v>
      </c>
    </row>
    <row r="2486" spans="1:37" x14ac:dyDescent="0.3">
      <c r="A2486" s="86" t="str">
        <f t="shared" si="38"/>
        <v>SDGbaseTra_RurAS_CUGPQXcpfis</v>
      </c>
      <c r="B2486" s="2" t="s">
        <v>222</v>
      </c>
      <c r="C2486" s="4" t="s">
        <v>235</v>
      </c>
      <c r="D2486" s="7" t="s">
        <v>120</v>
      </c>
      <c r="E2486" t="s">
        <v>143</v>
      </c>
      <c r="F2486">
        <v>1.27</v>
      </c>
      <c r="G2486">
        <v>1.25</v>
      </c>
      <c r="H2486">
        <v>1.25</v>
      </c>
      <c r="I2486">
        <v>1.24</v>
      </c>
      <c r="J2486">
        <v>1.24</v>
      </c>
      <c r="K2486">
        <v>1.24</v>
      </c>
      <c r="L2486">
        <v>1.24</v>
      </c>
      <c r="M2486">
        <v>1.25</v>
      </c>
      <c r="N2486">
        <v>1.25</v>
      </c>
      <c r="O2486">
        <v>1.25</v>
      </c>
      <c r="P2486">
        <v>1.25</v>
      </c>
      <c r="Q2486">
        <v>1.25</v>
      </c>
      <c r="R2486">
        <v>1.26</v>
      </c>
      <c r="S2486">
        <v>1.26</v>
      </c>
      <c r="T2486">
        <v>1.26</v>
      </c>
      <c r="U2486">
        <v>1.26</v>
      </c>
      <c r="V2486">
        <v>1.26</v>
      </c>
      <c r="W2486">
        <v>1.26</v>
      </c>
      <c r="X2486">
        <v>1.26</v>
      </c>
      <c r="Y2486">
        <v>1.26</v>
      </c>
      <c r="Z2486">
        <v>1.26</v>
      </c>
      <c r="AA2486">
        <v>1.26</v>
      </c>
      <c r="AB2486">
        <v>1.26</v>
      </c>
      <c r="AC2486">
        <v>1.26</v>
      </c>
      <c r="AD2486">
        <v>1.26</v>
      </c>
      <c r="AE2486">
        <v>1.26</v>
      </c>
      <c r="AF2486">
        <v>1.26</v>
      </c>
      <c r="AG2486">
        <v>1.26</v>
      </c>
      <c r="AH2486">
        <v>1.26</v>
      </c>
      <c r="AI2486">
        <v>1.25</v>
      </c>
      <c r="AJ2486">
        <v>1.26</v>
      </c>
      <c r="AK2486">
        <v>1.26</v>
      </c>
    </row>
    <row r="2487" spans="1:37" x14ac:dyDescent="0.3">
      <c r="A2487" s="86" t="str">
        <f t="shared" si="38"/>
        <v>SDGbaseTra_RurAS_CUGPQXcvege</v>
      </c>
      <c r="B2487" s="2" t="s">
        <v>222</v>
      </c>
      <c r="C2487" s="4" t="s">
        <v>235</v>
      </c>
      <c r="D2487" s="7" t="s">
        <v>120</v>
      </c>
      <c r="E2487" t="s">
        <v>144</v>
      </c>
      <c r="F2487">
        <v>1.24</v>
      </c>
      <c r="G2487">
        <v>1.23</v>
      </c>
      <c r="H2487">
        <v>1.23</v>
      </c>
      <c r="I2487">
        <v>1.23</v>
      </c>
      <c r="J2487">
        <v>1.23</v>
      </c>
      <c r="K2487">
        <v>1.23</v>
      </c>
      <c r="L2487">
        <v>1.23</v>
      </c>
      <c r="M2487">
        <v>1.23</v>
      </c>
      <c r="N2487">
        <v>1.23</v>
      </c>
      <c r="O2487">
        <v>1.23</v>
      </c>
      <c r="P2487">
        <v>1.23</v>
      </c>
      <c r="Q2487">
        <v>1.23</v>
      </c>
      <c r="R2487">
        <v>1.23</v>
      </c>
      <c r="S2487">
        <v>1.23</v>
      </c>
      <c r="T2487">
        <v>1.23</v>
      </c>
      <c r="U2487">
        <v>1.23</v>
      </c>
      <c r="V2487">
        <v>1.24</v>
      </c>
      <c r="W2487">
        <v>1.24</v>
      </c>
      <c r="X2487">
        <v>1.24</v>
      </c>
      <c r="Y2487">
        <v>1.24</v>
      </c>
      <c r="Z2487">
        <v>1.24</v>
      </c>
      <c r="AA2487">
        <v>1.24</v>
      </c>
      <c r="AB2487">
        <v>1.23</v>
      </c>
      <c r="AC2487">
        <v>1.23</v>
      </c>
      <c r="AD2487">
        <v>1.23</v>
      </c>
      <c r="AE2487">
        <v>1.23</v>
      </c>
      <c r="AF2487">
        <v>1.23</v>
      </c>
      <c r="AG2487">
        <v>1.23</v>
      </c>
      <c r="AH2487">
        <v>1.23</v>
      </c>
      <c r="AI2487">
        <v>1.23</v>
      </c>
      <c r="AJ2487">
        <v>1.23</v>
      </c>
      <c r="AK2487">
        <v>1.24</v>
      </c>
    </row>
    <row r="2488" spans="1:37" x14ac:dyDescent="0.3">
      <c r="A2488" s="86" t="str">
        <f t="shared" si="38"/>
        <v>SDGbaseTra_RurAS_CUGPQXcfats</v>
      </c>
      <c r="B2488" s="2" t="s">
        <v>222</v>
      </c>
      <c r="C2488" s="4" t="s">
        <v>235</v>
      </c>
      <c r="D2488" s="7" t="s">
        <v>120</v>
      </c>
      <c r="E2488" t="s">
        <v>145</v>
      </c>
      <c r="F2488">
        <v>1.4</v>
      </c>
      <c r="G2488">
        <v>1.4</v>
      </c>
      <c r="H2488">
        <v>1.41</v>
      </c>
      <c r="I2488">
        <v>1.4</v>
      </c>
      <c r="J2488">
        <v>1.4</v>
      </c>
      <c r="K2488">
        <v>1.4</v>
      </c>
      <c r="L2488">
        <v>1.4</v>
      </c>
      <c r="M2488">
        <v>1.4</v>
      </c>
      <c r="N2488">
        <v>1.4</v>
      </c>
      <c r="O2488">
        <v>1.42</v>
      </c>
      <c r="P2488">
        <v>1.42</v>
      </c>
      <c r="Q2488">
        <v>1.42</v>
      </c>
      <c r="R2488">
        <v>1.42</v>
      </c>
      <c r="S2488">
        <v>1.42</v>
      </c>
      <c r="T2488">
        <v>1.42</v>
      </c>
      <c r="U2488">
        <v>1.42</v>
      </c>
      <c r="V2488">
        <v>1.42</v>
      </c>
      <c r="W2488">
        <v>1.43</v>
      </c>
      <c r="X2488">
        <v>1.43</v>
      </c>
      <c r="Y2488">
        <v>1.43</v>
      </c>
      <c r="Z2488">
        <v>1.43</v>
      </c>
      <c r="AA2488">
        <v>1.43</v>
      </c>
      <c r="AB2488">
        <v>1.43</v>
      </c>
      <c r="AC2488">
        <v>1.43</v>
      </c>
      <c r="AD2488">
        <v>1.43</v>
      </c>
      <c r="AE2488">
        <v>1.43</v>
      </c>
      <c r="AF2488">
        <v>1.43</v>
      </c>
      <c r="AG2488">
        <v>1.42</v>
      </c>
      <c r="AH2488">
        <v>1.42</v>
      </c>
      <c r="AI2488">
        <v>1.41</v>
      </c>
      <c r="AJ2488">
        <v>1.41</v>
      </c>
      <c r="AK2488">
        <v>1.4</v>
      </c>
    </row>
    <row r="2489" spans="1:37" x14ac:dyDescent="0.3">
      <c r="A2489" s="86" t="str">
        <f t="shared" si="38"/>
        <v>SDGbaseTra_RurAS_CUGPQXcdair</v>
      </c>
      <c r="B2489" s="2" t="s">
        <v>222</v>
      </c>
      <c r="C2489" s="4" t="s">
        <v>235</v>
      </c>
      <c r="D2489" s="7" t="s">
        <v>120</v>
      </c>
      <c r="E2489" t="s">
        <v>146</v>
      </c>
      <c r="F2489">
        <v>1.55</v>
      </c>
      <c r="G2489">
        <v>1.52</v>
      </c>
      <c r="H2489">
        <v>1.52</v>
      </c>
      <c r="I2489">
        <v>1.53</v>
      </c>
      <c r="J2489">
        <v>1.53</v>
      </c>
      <c r="K2489">
        <v>1.53</v>
      </c>
      <c r="L2489">
        <v>1.53</v>
      </c>
      <c r="M2489">
        <v>1.53</v>
      </c>
      <c r="N2489">
        <v>1.54</v>
      </c>
      <c r="O2489">
        <v>1.52</v>
      </c>
      <c r="P2489">
        <v>1.52</v>
      </c>
      <c r="Q2489">
        <v>1.53</v>
      </c>
      <c r="R2489">
        <v>1.53</v>
      </c>
      <c r="S2489">
        <v>1.53</v>
      </c>
      <c r="T2489">
        <v>1.54</v>
      </c>
      <c r="U2489">
        <v>1.54</v>
      </c>
      <c r="V2489">
        <v>1.54</v>
      </c>
      <c r="W2489">
        <v>1.54</v>
      </c>
      <c r="X2489">
        <v>1.54</v>
      </c>
      <c r="Y2489">
        <v>1.54</v>
      </c>
      <c r="Z2489">
        <v>1.54</v>
      </c>
      <c r="AA2489">
        <v>1.54</v>
      </c>
      <c r="AB2489">
        <v>1.53</v>
      </c>
      <c r="AC2489">
        <v>1.53</v>
      </c>
      <c r="AD2489">
        <v>1.53</v>
      </c>
      <c r="AE2489">
        <v>1.53</v>
      </c>
      <c r="AF2489">
        <v>1.53</v>
      </c>
      <c r="AG2489">
        <v>1.54</v>
      </c>
      <c r="AH2489">
        <v>1.54</v>
      </c>
      <c r="AI2489">
        <v>1.54</v>
      </c>
      <c r="AJ2489">
        <v>1.55</v>
      </c>
      <c r="AK2489">
        <v>1.55</v>
      </c>
    </row>
    <row r="2490" spans="1:37" x14ac:dyDescent="0.3">
      <c r="A2490" s="86" t="str">
        <f t="shared" si="38"/>
        <v>SDGbaseTra_RurAS_CUGPQXcgrai</v>
      </c>
      <c r="B2490" s="2" t="s">
        <v>222</v>
      </c>
      <c r="C2490" s="4" t="s">
        <v>235</v>
      </c>
      <c r="D2490" s="7" t="s">
        <v>120</v>
      </c>
      <c r="E2490" t="s">
        <v>147</v>
      </c>
      <c r="F2490">
        <v>1.37</v>
      </c>
      <c r="G2490">
        <v>1.36</v>
      </c>
      <c r="H2490">
        <v>1.35</v>
      </c>
      <c r="I2490">
        <v>1.35</v>
      </c>
      <c r="J2490">
        <v>1.35</v>
      </c>
      <c r="K2490">
        <v>1.35</v>
      </c>
      <c r="L2490">
        <v>1.34</v>
      </c>
      <c r="M2490">
        <v>1.34</v>
      </c>
      <c r="N2490">
        <v>1.34</v>
      </c>
      <c r="O2490">
        <v>1.33</v>
      </c>
      <c r="P2490">
        <v>1.33</v>
      </c>
      <c r="Q2490">
        <v>1.33</v>
      </c>
      <c r="R2490">
        <v>1.33</v>
      </c>
      <c r="S2490">
        <v>1.33</v>
      </c>
      <c r="T2490">
        <v>1.33</v>
      </c>
      <c r="U2490">
        <v>1.33</v>
      </c>
      <c r="V2490">
        <v>1.33</v>
      </c>
      <c r="W2490">
        <v>1.33</v>
      </c>
      <c r="X2490">
        <v>1.33</v>
      </c>
      <c r="Y2490">
        <v>1.33</v>
      </c>
      <c r="Z2490">
        <v>1.32</v>
      </c>
      <c r="AA2490">
        <v>1.32</v>
      </c>
      <c r="AB2490">
        <v>1.32</v>
      </c>
      <c r="AC2490">
        <v>1.32</v>
      </c>
      <c r="AD2490">
        <v>1.32</v>
      </c>
      <c r="AE2490">
        <v>1.32</v>
      </c>
      <c r="AF2490">
        <v>1.32</v>
      </c>
      <c r="AG2490">
        <v>1.32</v>
      </c>
      <c r="AH2490">
        <v>1.32</v>
      </c>
      <c r="AI2490">
        <v>1.32</v>
      </c>
      <c r="AJ2490">
        <v>1.32</v>
      </c>
      <c r="AK2490">
        <v>1.33</v>
      </c>
    </row>
    <row r="2491" spans="1:37" x14ac:dyDescent="0.3">
      <c r="A2491" s="86" t="str">
        <f t="shared" si="38"/>
        <v>SDGbaseTra_RurAS_CUGPQXcstar</v>
      </c>
      <c r="B2491" s="2" t="s">
        <v>222</v>
      </c>
      <c r="C2491" s="4" t="s">
        <v>235</v>
      </c>
      <c r="D2491" s="7" t="s">
        <v>120</v>
      </c>
      <c r="E2491" t="s">
        <v>148</v>
      </c>
      <c r="F2491">
        <v>1.22</v>
      </c>
      <c r="G2491">
        <v>1.21</v>
      </c>
      <c r="H2491">
        <v>1.19</v>
      </c>
      <c r="I2491">
        <v>1.19</v>
      </c>
      <c r="J2491">
        <v>1.19</v>
      </c>
      <c r="K2491">
        <v>1.19</v>
      </c>
      <c r="L2491">
        <v>1.19</v>
      </c>
      <c r="M2491">
        <v>1.18</v>
      </c>
      <c r="N2491">
        <v>1.18</v>
      </c>
      <c r="O2491">
        <v>1.17</v>
      </c>
      <c r="P2491">
        <v>1.17</v>
      </c>
      <c r="Q2491">
        <v>1.1599999999999999</v>
      </c>
      <c r="R2491">
        <v>1.1599999999999999</v>
      </c>
      <c r="S2491">
        <v>1.1599999999999999</v>
      </c>
      <c r="T2491">
        <v>1.1499999999999999</v>
      </c>
      <c r="U2491">
        <v>1.1499999999999999</v>
      </c>
      <c r="V2491">
        <v>1.1399999999999999</v>
      </c>
      <c r="W2491">
        <v>1.1399999999999999</v>
      </c>
      <c r="X2491">
        <v>1.1399999999999999</v>
      </c>
      <c r="Y2491">
        <v>1.1299999999999999</v>
      </c>
      <c r="Z2491">
        <v>1.1299999999999999</v>
      </c>
      <c r="AA2491">
        <v>1.1299999999999999</v>
      </c>
      <c r="AB2491">
        <v>1.1200000000000001</v>
      </c>
      <c r="AC2491">
        <v>1.1200000000000001</v>
      </c>
      <c r="AD2491">
        <v>1.1200000000000001</v>
      </c>
      <c r="AE2491">
        <v>1.1200000000000001</v>
      </c>
      <c r="AF2491">
        <v>1.1299999999999999</v>
      </c>
      <c r="AG2491">
        <v>1.1499999999999999</v>
      </c>
      <c r="AH2491">
        <v>1.1599999999999999</v>
      </c>
      <c r="AI2491">
        <v>1.18</v>
      </c>
      <c r="AJ2491">
        <v>1.21</v>
      </c>
      <c r="AK2491">
        <v>1.24</v>
      </c>
    </row>
    <row r="2492" spans="1:37" x14ac:dyDescent="0.3">
      <c r="A2492" s="86" t="str">
        <f t="shared" si="38"/>
        <v>SDGbaseTra_RurAS_CUGPQXcafee</v>
      </c>
      <c r="B2492" s="2" t="s">
        <v>222</v>
      </c>
      <c r="C2492" s="4" t="s">
        <v>235</v>
      </c>
      <c r="D2492" s="7" t="s">
        <v>120</v>
      </c>
      <c r="E2492" t="s">
        <v>149</v>
      </c>
      <c r="F2492">
        <v>2.11</v>
      </c>
      <c r="G2492">
        <v>2.0099999999999998</v>
      </c>
      <c r="H2492">
        <v>2.0499999999999998</v>
      </c>
      <c r="I2492">
        <v>2.0699999999999998</v>
      </c>
      <c r="J2492">
        <v>2.08</v>
      </c>
      <c r="K2492">
        <v>2.09</v>
      </c>
      <c r="L2492">
        <v>2.09</v>
      </c>
      <c r="M2492">
        <v>2.09</v>
      </c>
      <c r="N2492">
        <v>2.1</v>
      </c>
      <c r="O2492">
        <v>2.09</v>
      </c>
      <c r="P2492">
        <v>2.09</v>
      </c>
      <c r="Q2492">
        <v>2.09</v>
      </c>
      <c r="R2492">
        <v>2.11</v>
      </c>
      <c r="S2492">
        <v>2.1</v>
      </c>
      <c r="T2492">
        <v>2.11</v>
      </c>
      <c r="U2492">
        <v>2.11</v>
      </c>
      <c r="V2492">
        <v>2.11</v>
      </c>
      <c r="W2492">
        <v>2.12</v>
      </c>
      <c r="X2492">
        <v>2.12</v>
      </c>
      <c r="Y2492">
        <v>2.12</v>
      </c>
      <c r="Z2492">
        <v>2.12</v>
      </c>
      <c r="AA2492">
        <v>2.12</v>
      </c>
      <c r="AB2492">
        <v>2.11</v>
      </c>
      <c r="AC2492">
        <v>2.11</v>
      </c>
      <c r="AD2492">
        <v>2.11</v>
      </c>
      <c r="AE2492">
        <v>2.11</v>
      </c>
      <c r="AF2492">
        <v>2.11</v>
      </c>
      <c r="AG2492">
        <v>2.11</v>
      </c>
      <c r="AH2492">
        <v>2.12</v>
      </c>
      <c r="AI2492">
        <v>2.12</v>
      </c>
      <c r="AJ2492">
        <v>2.12</v>
      </c>
      <c r="AK2492">
        <v>2.11</v>
      </c>
    </row>
    <row r="2493" spans="1:37" x14ac:dyDescent="0.3">
      <c r="A2493" s="86" t="str">
        <f t="shared" si="38"/>
        <v>SDGbaseTra_RurAS_CUGPQXcbake</v>
      </c>
      <c r="B2493" s="2" t="s">
        <v>222</v>
      </c>
      <c r="C2493" s="4" t="s">
        <v>235</v>
      </c>
      <c r="D2493" s="7" t="s">
        <v>120</v>
      </c>
      <c r="E2493" t="s">
        <v>150</v>
      </c>
      <c r="F2493">
        <v>1.21</v>
      </c>
      <c r="G2493">
        <v>1.21</v>
      </c>
      <c r="H2493">
        <v>1.21</v>
      </c>
      <c r="I2493">
        <v>1.2</v>
      </c>
      <c r="J2493">
        <v>1.2</v>
      </c>
      <c r="K2493">
        <v>1.2</v>
      </c>
      <c r="L2493">
        <v>1.2</v>
      </c>
      <c r="M2493">
        <v>1.2</v>
      </c>
      <c r="N2493">
        <v>1.2</v>
      </c>
      <c r="O2493">
        <v>1.19</v>
      </c>
      <c r="P2493">
        <v>1.19</v>
      </c>
      <c r="Q2493">
        <v>1.2</v>
      </c>
      <c r="R2493">
        <v>1.2</v>
      </c>
      <c r="S2493">
        <v>1.2</v>
      </c>
      <c r="T2493">
        <v>1.2</v>
      </c>
      <c r="U2493">
        <v>1.21</v>
      </c>
      <c r="V2493">
        <v>1.21</v>
      </c>
      <c r="W2493">
        <v>1.21</v>
      </c>
      <c r="X2493">
        <v>1.21</v>
      </c>
      <c r="Y2493">
        <v>1.21</v>
      </c>
      <c r="Z2493">
        <v>1.21</v>
      </c>
      <c r="AA2493">
        <v>1.21</v>
      </c>
      <c r="AB2493">
        <v>1.2</v>
      </c>
      <c r="AC2493">
        <v>1.2</v>
      </c>
      <c r="AD2493">
        <v>1.2</v>
      </c>
      <c r="AE2493">
        <v>1.2</v>
      </c>
      <c r="AF2493">
        <v>1.21</v>
      </c>
      <c r="AG2493">
        <v>1.21</v>
      </c>
      <c r="AH2493">
        <v>1.21</v>
      </c>
      <c r="AI2493">
        <v>1.21</v>
      </c>
      <c r="AJ2493">
        <v>1.22</v>
      </c>
      <c r="AK2493">
        <v>1.23</v>
      </c>
    </row>
    <row r="2494" spans="1:37" x14ac:dyDescent="0.3">
      <c r="A2494" s="86" t="str">
        <f t="shared" si="38"/>
        <v>SDGbaseTra_RurAS_CUGPQXcsuga</v>
      </c>
      <c r="B2494" s="2" t="s">
        <v>222</v>
      </c>
      <c r="C2494" s="4" t="s">
        <v>235</v>
      </c>
      <c r="D2494" s="7" t="s">
        <v>120</v>
      </c>
      <c r="E2494" t="s">
        <v>151</v>
      </c>
      <c r="F2494">
        <v>1.5</v>
      </c>
      <c r="G2494">
        <v>1.5</v>
      </c>
      <c r="H2494">
        <v>1.49</v>
      </c>
      <c r="I2494">
        <v>1.49</v>
      </c>
      <c r="J2494">
        <v>1.48</v>
      </c>
      <c r="K2494">
        <v>1.48</v>
      </c>
      <c r="L2494">
        <v>1.48</v>
      </c>
      <c r="M2494">
        <v>1.48</v>
      </c>
      <c r="N2494">
        <v>1.48</v>
      </c>
      <c r="O2494">
        <v>1.46</v>
      </c>
      <c r="P2494">
        <v>1.46</v>
      </c>
      <c r="Q2494">
        <v>1.47</v>
      </c>
      <c r="R2494">
        <v>1.47</v>
      </c>
      <c r="S2494">
        <v>1.47</v>
      </c>
      <c r="T2494">
        <v>1.47</v>
      </c>
      <c r="U2494">
        <v>1.47</v>
      </c>
      <c r="V2494">
        <v>1.47</v>
      </c>
      <c r="W2494">
        <v>1.47</v>
      </c>
      <c r="X2494">
        <v>1.47</v>
      </c>
      <c r="Y2494">
        <v>1.47</v>
      </c>
      <c r="Z2494">
        <v>1.46</v>
      </c>
      <c r="AA2494">
        <v>1.46</v>
      </c>
      <c r="AB2494">
        <v>1.45</v>
      </c>
      <c r="AC2494">
        <v>1.45</v>
      </c>
      <c r="AD2494">
        <v>1.45</v>
      </c>
      <c r="AE2494">
        <v>1.45</v>
      </c>
      <c r="AF2494">
        <v>1.45</v>
      </c>
      <c r="AG2494">
        <v>1.45</v>
      </c>
      <c r="AH2494">
        <v>1.43</v>
      </c>
      <c r="AI2494">
        <v>1.42</v>
      </c>
      <c r="AJ2494">
        <v>1.41</v>
      </c>
      <c r="AK2494">
        <v>1.41</v>
      </c>
    </row>
    <row r="2495" spans="1:37" x14ac:dyDescent="0.3">
      <c r="A2495" s="86" t="str">
        <f t="shared" si="38"/>
        <v>SDGbaseTra_RurAS_CUGPQXcconf</v>
      </c>
      <c r="B2495" s="2" t="s">
        <v>222</v>
      </c>
      <c r="C2495" s="4" t="s">
        <v>235</v>
      </c>
      <c r="D2495" s="7" t="s">
        <v>120</v>
      </c>
      <c r="E2495" t="s">
        <v>152</v>
      </c>
      <c r="F2495">
        <v>1.34</v>
      </c>
      <c r="G2495">
        <v>1.32</v>
      </c>
      <c r="H2495">
        <v>1.32</v>
      </c>
      <c r="I2495">
        <v>1.32</v>
      </c>
      <c r="J2495">
        <v>1.32</v>
      </c>
      <c r="K2495">
        <v>1.32</v>
      </c>
      <c r="L2495">
        <v>1.33</v>
      </c>
      <c r="M2495">
        <v>1.33</v>
      </c>
      <c r="N2495">
        <v>1.33</v>
      </c>
      <c r="O2495">
        <v>1.33</v>
      </c>
      <c r="P2495">
        <v>1.33</v>
      </c>
      <c r="Q2495">
        <v>1.33</v>
      </c>
      <c r="R2495">
        <v>1.34</v>
      </c>
      <c r="S2495">
        <v>1.34</v>
      </c>
      <c r="T2495">
        <v>1.34</v>
      </c>
      <c r="U2495">
        <v>1.35</v>
      </c>
      <c r="V2495">
        <v>1.35</v>
      </c>
      <c r="W2495">
        <v>1.36</v>
      </c>
      <c r="X2495">
        <v>1.36</v>
      </c>
      <c r="Y2495">
        <v>1.36</v>
      </c>
      <c r="Z2495">
        <v>1.36</v>
      </c>
      <c r="AA2495">
        <v>1.36</v>
      </c>
      <c r="AB2495">
        <v>1.35</v>
      </c>
      <c r="AC2495">
        <v>1.35</v>
      </c>
      <c r="AD2495">
        <v>1.35</v>
      </c>
      <c r="AE2495">
        <v>1.35</v>
      </c>
      <c r="AF2495">
        <v>1.35</v>
      </c>
      <c r="AG2495">
        <v>1.35</v>
      </c>
      <c r="AH2495">
        <v>1.35</v>
      </c>
      <c r="AI2495">
        <v>1.35</v>
      </c>
      <c r="AJ2495">
        <v>1.35</v>
      </c>
      <c r="AK2495">
        <v>1.35</v>
      </c>
    </row>
    <row r="2496" spans="1:37" x14ac:dyDescent="0.3">
      <c r="A2496" s="86" t="str">
        <f t="shared" si="38"/>
        <v>SDGbaseTra_RurAS_CUGPQXcpast</v>
      </c>
      <c r="B2496" s="2" t="s">
        <v>222</v>
      </c>
      <c r="C2496" s="4" t="s">
        <v>235</v>
      </c>
      <c r="D2496" s="7" t="s">
        <v>120</v>
      </c>
      <c r="E2496" t="s">
        <v>153</v>
      </c>
      <c r="F2496">
        <v>1.44</v>
      </c>
      <c r="G2496">
        <v>1.39</v>
      </c>
      <c r="H2496">
        <v>1.39</v>
      </c>
      <c r="I2496">
        <v>1.39</v>
      </c>
      <c r="J2496">
        <v>1.4</v>
      </c>
      <c r="K2496">
        <v>1.4</v>
      </c>
      <c r="L2496">
        <v>1.4</v>
      </c>
      <c r="M2496">
        <v>1.4</v>
      </c>
      <c r="N2496">
        <v>1.41</v>
      </c>
      <c r="O2496">
        <v>1.42</v>
      </c>
      <c r="P2496">
        <v>1.42</v>
      </c>
      <c r="Q2496">
        <v>1.42</v>
      </c>
      <c r="R2496">
        <v>1.42</v>
      </c>
      <c r="S2496">
        <v>1.42</v>
      </c>
      <c r="T2496">
        <v>1.41</v>
      </c>
      <c r="U2496">
        <v>1.42</v>
      </c>
      <c r="V2496">
        <v>1.42</v>
      </c>
      <c r="W2496">
        <v>1.42</v>
      </c>
      <c r="X2496">
        <v>1.42</v>
      </c>
      <c r="Y2496">
        <v>1.42</v>
      </c>
      <c r="Z2496">
        <v>1.42</v>
      </c>
      <c r="AA2496">
        <v>1.42</v>
      </c>
      <c r="AB2496">
        <v>1.41</v>
      </c>
      <c r="AC2496">
        <v>1.41</v>
      </c>
      <c r="AD2496">
        <v>1.41</v>
      </c>
      <c r="AE2496">
        <v>1.41</v>
      </c>
      <c r="AF2496">
        <v>1.41</v>
      </c>
      <c r="AG2496">
        <v>1.41</v>
      </c>
      <c r="AH2496">
        <v>1.42</v>
      </c>
      <c r="AI2496">
        <v>1.42</v>
      </c>
      <c r="AJ2496">
        <v>1.42</v>
      </c>
      <c r="AK2496">
        <v>1.43</v>
      </c>
    </row>
    <row r="2497" spans="1:37" x14ac:dyDescent="0.3">
      <c r="A2497" s="86" t="str">
        <f t="shared" si="38"/>
        <v>SDGbaseTra_RurAS_CUGPQXcofoo</v>
      </c>
      <c r="B2497" s="2" t="s">
        <v>222</v>
      </c>
      <c r="C2497" s="4" t="s">
        <v>235</v>
      </c>
      <c r="D2497" s="7" t="s">
        <v>120</v>
      </c>
      <c r="E2497" t="s">
        <v>154</v>
      </c>
      <c r="F2497">
        <v>1.49</v>
      </c>
      <c r="G2497">
        <v>1.47</v>
      </c>
      <c r="H2497">
        <v>1.47</v>
      </c>
      <c r="I2497">
        <v>1.48</v>
      </c>
      <c r="J2497">
        <v>1.48</v>
      </c>
      <c r="K2497">
        <v>1.48</v>
      </c>
      <c r="L2497">
        <v>1.48</v>
      </c>
      <c r="M2497">
        <v>1.48</v>
      </c>
      <c r="N2497">
        <v>1.48</v>
      </c>
      <c r="O2497">
        <v>1.48</v>
      </c>
      <c r="P2497">
        <v>1.48</v>
      </c>
      <c r="Q2497">
        <v>1.48</v>
      </c>
      <c r="R2497">
        <v>1.48</v>
      </c>
      <c r="S2497">
        <v>1.48</v>
      </c>
      <c r="T2497">
        <v>1.48</v>
      </c>
      <c r="U2497">
        <v>1.49</v>
      </c>
      <c r="V2497">
        <v>1.49</v>
      </c>
      <c r="W2497">
        <v>1.49</v>
      </c>
      <c r="X2497">
        <v>1.49</v>
      </c>
      <c r="Y2497">
        <v>1.49</v>
      </c>
      <c r="Z2497">
        <v>1.49</v>
      </c>
      <c r="AA2497">
        <v>1.49</v>
      </c>
      <c r="AB2497">
        <v>1.48</v>
      </c>
      <c r="AC2497">
        <v>1.48</v>
      </c>
      <c r="AD2497">
        <v>1.48</v>
      </c>
      <c r="AE2497">
        <v>1.48</v>
      </c>
      <c r="AF2497">
        <v>1.48</v>
      </c>
      <c r="AG2497">
        <v>1.49</v>
      </c>
      <c r="AH2497">
        <v>1.48</v>
      </c>
      <c r="AI2497">
        <v>1.48</v>
      </c>
      <c r="AJ2497">
        <v>1.48</v>
      </c>
      <c r="AK2497">
        <v>1.48</v>
      </c>
    </row>
    <row r="2498" spans="1:37" x14ac:dyDescent="0.3">
      <c r="A2498" s="86" t="str">
        <f t="shared" ref="A2498:A2561" si="39">_xlfn.CONCAT(C2498,D2498,E2498)</f>
        <v>SDGbaseTra_RurAS_CUGPQXcbevt</v>
      </c>
      <c r="B2498" s="2" t="s">
        <v>222</v>
      </c>
      <c r="C2498" s="4" t="s">
        <v>235</v>
      </c>
      <c r="D2498" s="7" t="s">
        <v>120</v>
      </c>
      <c r="E2498" t="s">
        <v>155</v>
      </c>
      <c r="F2498">
        <v>2.2000000000000002</v>
      </c>
      <c r="G2498">
        <v>2.15</v>
      </c>
      <c r="H2498">
        <v>2.11</v>
      </c>
      <c r="I2498">
        <v>2.11</v>
      </c>
      <c r="J2498">
        <v>2.11</v>
      </c>
      <c r="K2498">
        <v>2.11</v>
      </c>
      <c r="L2498">
        <v>2.11</v>
      </c>
      <c r="M2498">
        <v>2.12</v>
      </c>
      <c r="N2498">
        <v>2.13</v>
      </c>
      <c r="O2498">
        <v>2.11</v>
      </c>
      <c r="P2498">
        <v>2.11</v>
      </c>
      <c r="Q2498">
        <v>2.12</v>
      </c>
      <c r="R2498">
        <v>2.13</v>
      </c>
      <c r="S2498">
        <v>2.13</v>
      </c>
      <c r="T2498">
        <v>2.14</v>
      </c>
      <c r="U2498">
        <v>2.15</v>
      </c>
      <c r="V2498">
        <v>2.16</v>
      </c>
      <c r="W2498">
        <v>2.16</v>
      </c>
      <c r="X2498">
        <v>2.16</v>
      </c>
      <c r="Y2498">
        <v>2.17</v>
      </c>
      <c r="Z2498">
        <v>2.17</v>
      </c>
      <c r="AA2498">
        <v>2.17</v>
      </c>
      <c r="AB2498">
        <v>2.16</v>
      </c>
      <c r="AC2498">
        <v>2.16</v>
      </c>
      <c r="AD2498">
        <v>2.16</v>
      </c>
      <c r="AE2498">
        <v>2.16</v>
      </c>
      <c r="AF2498">
        <v>2.17</v>
      </c>
      <c r="AG2498">
        <v>2.17</v>
      </c>
      <c r="AH2498">
        <v>2.16</v>
      </c>
      <c r="AI2498">
        <v>2.16</v>
      </c>
      <c r="AJ2498">
        <v>2.16</v>
      </c>
      <c r="AK2498">
        <v>2.16</v>
      </c>
    </row>
    <row r="2499" spans="1:37" x14ac:dyDescent="0.3">
      <c r="A2499" s="86" t="str">
        <f t="shared" si="39"/>
        <v>SDGbaseTra_RurAS_CUGPQXctext</v>
      </c>
      <c r="B2499" s="2" t="s">
        <v>222</v>
      </c>
      <c r="C2499" s="4" t="s">
        <v>235</v>
      </c>
      <c r="D2499" s="7" t="s">
        <v>120</v>
      </c>
      <c r="E2499" t="s">
        <v>102</v>
      </c>
      <c r="F2499">
        <v>1.37</v>
      </c>
      <c r="G2499">
        <v>1.4</v>
      </c>
      <c r="H2499">
        <v>1.41</v>
      </c>
      <c r="I2499">
        <v>1.41</v>
      </c>
      <c r="J2499">
        <v>1.41</v>
      </c>
      <c r="K2499">
        <v>1.41</v>
      </c>
      <c r="L2499">
        <v>1.41</v>
      </c>
      <c r="M2499">
        <v>1.41</v>
      </c>
      <c r="N2499">
        <v>1.41</v>
      </c>
      <c r="O2499">
        <v>1.41</v>
      </c>
      <c r="P2499">
        <v>1.42</v>
      </c>
      <c r="Q2499">
        <v>1.42</v>
      </c>
      <c r="R2499">
        <v>1.42</v>
      </c>
      <c r="S2499">
        <v>1.43</v>
      </c>
      <c r="T2499">
        <v>1.43</v>
      </c>
      <c r="U2499">
        <v>1.44</v>
      </c>
      <c r="V2499">
        <v>1.44</v>
      </c>
      <c r="W2499">
        <v>1.45</v>
      </c>
      <c r="X2499">
        <v>1.45</v>
      </c>
      <c r="Y2499">
        <v>1.45</v>
      </c>
      <c r="Z2499">
        <v>1.46</v>
      </c>
      <c r="AA2499">
        <v>1.46</v>
      </c>
      <c r="AB2499">
        <v>1.46</v>
      </c>
      <c r="AC2499">
        <v>1.46</v>
      </c>
      <c r="AD2499">
        <v>1.46</v>
      </c>
      <c r="AE2499">
        <v>1.47</v>
      </c>
      <c r="AF2499">
        <v>1.47</v>
      </c>
      <c r="AG2499">
        <v>1.47</v>
      </c>
      <c r="AH2499">
        <v>1.46</v>
      </c>
      <c r="AI2499">
        <v>1.45</v>
      </c>
      <c r="AJ2499">
        <v>1.45</v>
      </c>
      <c r="AK2499">
        <v>1.45</v>
      </c>
    </row>
    <row r="2500" spans="1:37" x14ac:dyDescent="0.3">
      <c r="A2500" s="86" t="str">
        <f t="shared" si="39"/>
        <v>SDGbaseTra_RurAS_CUGPQXcclth</v>
      </c>
      <c r="B2500" s="2" t="s">
        <v>222</v>
      </c>
      <c r="C2500" s="4" t="s">
        <v>235</v>
      </c>
      <c r="D2500" s="7" t="s">
        <v>120</v>
      </c>
      <c r="E2500" t="s">
        <v>156</v>
      </c>
      <c r="F2500">
        <v>1.33</v>
      </c>
      <c r="G2500">
        <v>1.37</v>
      </c>
      <c r="H2500">
        <v>1.37</v>
      </c>
      <c r="I2500">
        <v>1.37</v>
      </c>
      <c r="J2500">
        <v>1.36</v>
      </c>
      <c r="K2500">
        <v>1.36</v>
      </c>
      <c r="L2500">
        <v>1.36</v>
      </c>
      <c r="M2500">
        <v>1.36</v>
      </c>
      <c r="N2500">
        <v>1.37</v>
      </c>
      <c r="O2500">
        <v>1.37</v>
      </c>
      <c r="P2500">
        <v>1.38</v>
      </c>
      <c r="Q2500">
        <v>1.38</v>
      </c>
      <c r="R2500">
        <v>1.39</v>
      </c>
      <c r="S2500">
        <v>1.39</v>
      </c>
      <c r="T2500">
        <v>1.4</v>
      </c>
      <c r="U2500">
        <v>1.4</v>
      </c>
      <c r="V2500">
        <v>1.4</v>
      </c>
      <c r="W2500">
        <v>1.41</v>
      </c>
      <c r="X2500">
        <v>1.41</v>
      </c>
      <c r="Y2500">
        <v>1.41</v>
      </c>
      <c r="Z2500">
        <v>1.41</v>
      </c>
      <c r="AA2500">
        <v>1.42</v>
      </c>
      <c r="AB2500">
        <v>1.42</v>
      </c>
      <c r="AC2500">
        <v>1.42</v>
      </c>
      <c r="AD2500">
        <v>1.42</v>
      </c>
      <c r="AE2500">
        <v>1.42</v>
      </c>
      <c r="AF2500">
        <v>1.43</v>
      </c>
      <c r="AG2500">
        <v>1.43</v>
      </c>
      <c r="AH2500">
        <v>1.42</v>
      </c>
      <c r="AI2500">
        <v>1.41</v>
      </c>
      <c r="AJ2500">
        <v>1.41</v>
      </c>
      <c r="AK2500">
        <v>1.4</v>
      </c>
    </row>
    <row r="2501" spans="1:37" x14ac:dyDescent="0.3">
      <c r="A2501" s="86" t="str">
        <f t="shared" si="39"/>
        <v>SDGbaseTra_RurAS_CUGPQXcleat</v>
      </c>
      <c r="B2501" s="2" t="s">
        <v>222</v>
      </c>
      <c r="C2501" s="4" t="s">
        <v>235</v>
      </c>
      <c r="D2501" s="7" t="s">
        <v>120</v>
      </c>
      <c r="E2501" t="s">
        <v>103</v>
      </c>
      <c r="F2501">
        <v>1.1599999999999999</v>
      </c>
      <c r="G2501">
        <v>1.1599999999999999</v>
      </c>
      <c r="H2501">
        <v>1.17</v>
      </c>
      <c r="I2501">
        <v>1.1599999999999999</v>
      </c>
      <c r="J2501">
        <v>1.1599999999999999</v>
      </c>
      <c r="K2501">
        <v>1.1599999999999999</v>
      </c>
      <c r="L2501">
        <v>1.17</v>
      </c>
      <c r="M2501">
        <v>1.17</v>
      </c>
      <c r="N2501">
        <v>1.18</v>
      </c>
      <c r="O2501">
        <v>1.2</v>
      </c>
      <c r="P2501">
        <v>1.2</v>
      </c>
      <c r="Q2501">
        <v>1.19</v>
      </c>
      <c r="R2501">
        <v>1.19</v>
      </c>
      <c r="S2501">
        <v>1.19</v>
      </c>
      <c r="T2501">
        <v>1.19</v>
      </c>
      <c r="U2501">
        <v>1.19</v>
      </c>
      <c r="V2501">
        <v>1.19</v>
      </c>
      <c r="W2501">
        <v>1.19</v>
      </c>
      <c r="X2501">
        <v>1.19</v>
      </c>
      <c r="Y2501">
        <v>1.19</v>
      </c>
      <c r="Z2501">
        <v>1.19</v>
      </c>
      <c r="AA2501">
        <v>1.19</v>
      </c>
      <c r="AB2501">
        <v>1.19</v>
      </c>
      <c r="AC2501">
        <v>1.19</v>
      </c>
      <c r="AD2501">
        <v>1.19</v>
      </c>
      <c r="AE2501">
        <v>1.19</v>
      </c>
      <c r="AF2501">
        <v>1.19</v>
      </c>
      <c r="AG2501">
        <v>1.19</v>
      </c>
      <c r="AH2501">
        <v>1.19</v>
      </c>
      <c r="AI2501">
        <v>1.19</v>
      </c>
      <c r="AJ2501">
        <v>1.19</v>
      </c>
      <c r="AK2501">
        <v>1.19</v>
      </c>
    </row>
    <row r="2502" spans="1:37" x14ac:dyDescent="0.3">
      <c r="A2502" s="86" t="str">
        <f t="shared" si="39"/>
        <v>SDGbaseTra_RurAS_CUGPQXcfoot</v>
      </c>
      <c r="B2502" s="2" t="s">
        <v>222</v>
      </c>
      <c r="C2502" s="4" t="s">
        <v>235</v>
      </c>
      <c r="D2502" s="7" t="s">
        <v>120</v>
      </c>
      <c r="E2502" t="s">
        <v>157</v>
      </c>
      <c r="F2502">
        <v>1.21</v>
      </c>
      <c r="G2502">
        <v>1.22</v>
      </c>
      <c r="H2502">
        <v>1.23</v>
      </c>
      <c r="I2502">
        <v>1.23</v>
      </c>
      <c r="J2502">
        <v>1.22</v>
      </c>
      <c r="K2502">
        <v>1.22</v>
      </c>
      <c r="L2502">
        <v>1.22</v>
      </c>
      <c r="M2502">
        <v>1.22</v>
      </c>
      <c r="N2502">
        <v>1.22</v>
      </c>
      <c r="O2502">
        <v>1.25</v>
      </c>
      <c r="P2502">
        <v>1.25</v>
      </c>
      <c r="Q2502">
        <v>1.25</v>
      </c>
      <c r="R2502">
        <v>1.26</v>
      </c>
      <c r="S2502">
        <v>1.26</v>
      </c>
      <c r="T2502">
        <v>1.27</v>
      </c>
      <c r="U2502">
        <v>1.27</v>
      </c>
      <c r="V2502">
        <v>1.27</v>
      </c>
      <c r="W2502">
        <v>1.28</v>
      </c>
      <c r="X2502">
        <v>1.28</v>
      </c>
      <c r="Y2502">
        <v>1.28</v>
      </c>
      <c r="Z2502">
        <v>1.28</v>
      </c>
      <c r="AA2502">
        <v>1.29</v>
      </c>
      <c r="AB2502">
        <v>1.29</v>
      </c>
      <c r="AC2502">
        <v>1.3</v>
      </c>
      <c r="AD2502">
        <v>1.3</v>
      </c>
      <c r="AE2502">
        <v>1.3</v>
      </c>
      <c r="AF2502">
        <v>1.3</v>
      </c>
      <c r="AG2502">
        <v>1.3</v>
      </c>
      <c r="AH2502">
        <v>1.3</v>
      </c>
      <c r="AI2502">
        <v>1.29</v>
      </c>
      <c r="AJ2502">
        <v>1.28</v>
      </c>
      <c r="AK2502">
        <v>1.28</v>
      </c>
    </row>
    <row r="2503" spans="1:37" x14ac:dyDescent="0.3">
      <c r="A2503" s="86" t="str">
        <f t="shared" si="39"/>
        <v>SDGbaseTra_RurAS_CUGPQXcwood</v>
      </c>
      <c r="B2503" s="2" t="s">
        <v>222</v>
      </c>
      <c r="C2503" s="4" t="s">
        <v>235</v>
      </c>
      <c r="D2503" s="7" t="s">
        <v>120</v>
      </c>
      <c r="E2503" t="s">
        <v>158</v>
      </c>
      <c r="F2503">
        <v>1.21</v>
      </c>
      <c r="G2503">
        <v>1.23</v>
      </c>
      <c r="H2503">
        <v>1.23</v>
      </c>
      <c r="I2503">
        <v>1.24</v>
      </c>
      <c r="J2503">
        <v>1.24</v>
      </c>
      <c r="K2503">
        <v>1.24</v>
      </c>
      <c r="L2503">
        <v>1.24</v>
      </c>
      <c r="M2503">
        <v>1.25</v>
      </c>
      <c r="N2503">
        <v>1.25</v>
      </c>
      <c r="O2503">
        <v>1.24</v>
      </c>
      <c r="P2503">
        <v>1.23</v>
      </c>
      <c r="Q2503">
        <v>1.24</v>
      </c>
      <c r="R2503">
        <v>1.23</v>
      </c>
      <c r="S2503">
        <v>1.23</v>
      </c>
      <c r="T2503">
        <v>1.23</v>
      </c>
      <c r="U2503">
        <v>1.24</v>
      </c>
      <c r="V2503">
        <v>1.24</v>
      </c>
      <c r="W2503">
        <v>1.24</v>
      </c>
      <c r="X2503">
        <v>1.24</v>
      </c>
      <c r="Y2503">
        <v>1.24</v>
      </c>
      <c r="Z2503">
        <v>1.24</v>
      </c>
      <c r="AA2503">
        <v>1.24</v>
      </c>
      <c r="AB2503">
        <v>1.23</v>
      </c>
      <c r="AC2503">
        <v>1.23</v>
      </c>
      <c r="AD2503">
        <v>1.23</v>
      </c>
      <c r="AE2503">
        <v>1.23</v>
      </c>
      <c r="AF2503">
        <v>1.23</v>
      </c>
      <c r="AG2503">
        <v>1.23</v>
      </c>
      <c r="AH2503">
        <v>1.23</v>
      </c>
      <c r="AI2503">
        <v>1.22</v>
      </c>
      <c r="AJ2503">
        <v>1.23</v>
      </c>
      <c r="AK2503">
        <v>1.23</v>
      </c>
    </row>
    <row r="2504" spans="1:37" x14ac:dyDescent="0.3">
      <c r="A2504" s="86" t="str">
        <f t="shared" si="39"/>
        <v>SDGbaseTra_RurAS_CUGPQXcpapr</v>
      </c>
      <c r="B2504" s="2" t="s">
        <v>222</v>
      </c>
      <c r="C2504" s="4" t="s">
        <v>235</v>
      </c>
      <c r="D2504" s="7" t="s">
        <v>120</v>
      </c>
      <c r="E2504" t="s">
        <v>159</v>
      </c>
      <c r="F2504">
        <v>1.32</v>
      </c>
      <c r="G2504">
        <v>1.32</v>
      </c>
      <c r="H2504">
        <v>1.31</v>
      </c>
      <c r="I2504">
        <v>1.3</v>
      </c>
      <c r="J2504">
        <v>1.3</v>
      </c>
      <c r="K2504">
        <v>1.29</v>
      </c>
      <c r="L2504">
        <v>1.29</v>
      </c>
      <c r="M2504">
        <v>1.31</v>
      </c>
      <c r="N2504">
        <v>1.31</v>
      </c>
      <c r="O2504">
        <v>1.29</v>
      </c>
      <c r="P2504">
        <v>1.3</v>
      </c>
      <c r="Q2504">
        <v>1.3</v>
      </c>
      <c r="R2504">
        <v>1.28</v>
      </c>
      <c r="S2504">
        <v>1.28</v>
      </c>
      <c r="T2504">
        <v>1.28</v>
      </c>
      <c r="U2504">
        <v>1.28</v>
      </c>
      <c r="V2504">
        <v>1.29</v>
      </c>
      <c r="W2504">
        <v>1.29</v>
      </c>
      <c r="X2504">
        <v>1.29</v>
      </c>
      <c r="Y2504">
        <v>1.29</v>
      </c>
      <c r="Z2504">
        <v>1.29</v>
      </c>
      <c r="AA2504">
        <v>1.29</v>
      </c>
      <c r="AB2504">
        <v>1.28</v>
      </c>
      <c r="AC2504">
        <v>1.28</v>
      </c>
      <c r="AD2504">
        <v>1.28</v>
      </c>
      <c r="AE2504">
        <v>1.28</v>
      </c>
      <c r="AF2504">
        <v>1.29</v>
      </c>
      <c r="AG2504">
        <v>1.29</v>
      </c>
      <c r="AH2504">
        <v>1.28</v>
      </c>
      <c r="AI2504">
        <v>1.27</v>
      </c>
      <c r="AJ2504">
        <v>1.26</v>
      </c>
      <c r="AK2504">
        <v>1.26</v>
      </c>
    </row>
    <row r="2505" spans="1:37" x14ac:dyDescent="0.3">
      <c r="A2505" s="86" t="str">
        <f t="shared" si="39"/>
        <v>SDGbaseTra_RurAS_CUGPQXcprnt</v>
      </c>
      <c r="B2505" s="2" t="s">
        <v>222</v>
      </c>
      <c r="C2505" s="4" t="s">
        <v>235</v>
      </c>
      <c r="D2505" s="7" t="s">
        <v>120</v>
      </c>
      <c r="E2505" t="s">
        <v>104</v>
      </c>
      <c r="F2505">
        <v>1.42</v>
      </c>
      <c r="G2505">
        <v>1.45</v>
      </c>
      <c r="H2505">
        <v>1.45</v>
      </c>
      <c r="I2505">
        <v>1.45</v>
      </c>
      <c r="J2505">
        <v>1.44</v>
      </c>
      <c r="K2505">
        <v>1.44</v>
      </c>
      <c r="L2505">
        <v>1.44</v>
      </c>
      <c r="M2505">
        <v>1.44</v>
      </c>
      <c r="N2505">
        <v>1.44</v>
      </c>
      <c r="O2505">
        <v>1.42</v>
      </c>
      <c r="P2505">
        <v>1.43</v>
      </c>
      <c r="Q2505">
        <v>1.43</v>
      </c>
      <c r="R2505">
        <v>1.43</v>
      </c>
      <c r="S2505">
        <v>1.44</v>
      </c>
      <c r="T2505">
        <v>1.45</v>
      </c>
      <c r="U2505">
        <v>1.45</v>
      </c>
      <c r="V2505">
        <v>1.46</v>
      </c>
      <c r="W2505">
        <v>1.46</v>
      </c>
      <c r="X2505">
        <v>1.46</v>
      </c>
      <c r="Y2505">
        <v>1.46</v>
      </c>
      <c r="Z2505">
        <v>1.46</v>
      </c>
      <c r="AA2505">
        <v>1.46</v>
      </c>
      <c r="AB2505">
        <v>1.46</v>
      </c>
      <c r="AC2505">
        <v>1.45</v>
      </c>
      <c r="AD2505">
        <v>1.46</v>
      </c>
      <c r="AE2505">
        <v>1.46</v>
      </c>
      <c r="AF2505">
        <v>1.46</v>
      </c>
      <c r="AG2505">
        <v>1.46</v>
      </c>
      <c r="AH2505">
        <v>1.45</v>
      </c>
      <c r="AI2505">
        <v>1.44</v>
      </c>
      <c r="AJ2505">
        <v>1.43</v>
      </c>
      <c r="AK2505">
        <v>1.43</v>
      </c>
    </row>
    <row r="2506" spans="1:37" x14ac:dyDescent="0.3">
      <c r="A2506" s="86" t="str">
        <f t="shared" si="39"/>
        <v>SDGbaseTra_RurAS_CUGPQXcpetr-p</v>
      </c>
      <c r="B2506" s="2" t="s">
        <v>222</v>
      </c>
      <c r="C2506" s="4" t="s">
        <v>235</v>
      </c>
      <c r="D2506" s="7" t="s">
        <v>120</v>
      </c>
      <c r="E2506" t="s">
        <v>160</v>
      </c>
      <c r="F2506">
        <v>0.5</v>
      </c>
      <c r="G2506">
        <v>0.51</v>
      </c>
      <c r="H2506">
        <v>0.51</v>
      </c>
      <c r="I2506">
        <v>0.51</v>
      </c>
      <c r="J2506">
        <v>0.51</v>
      </c>
      <c r="K2506">
        <v>0.5</v>
      </c>
      <c r="L2506">
        <v>0.5</v>
      </c>
      <c r="M2506">
        <v>0.5</v>
      </c>
      <c r="N2506">
        <v>0.5</v>
      </c>
      <c r="O2506">
        <v>0.53</v>
      </c>
      <c r="P2506">
        <v>0.53</v>
      </c>
      <c r="Q2506">
        <v>0.53</v>
      </c>
      <c r="R2506">
        <v>0.53</v>
      </c>
      <c r="S2506">
        <v>0.53</v>
      </c>
      <c r="T2506">
        <v>0.54</v>
      </c>
      <c r="U2506">
        <v>0.54</v>
      </c>
      <c r="V2506">
        <v>0.54</v>
      </c>
      <c r="W2506">
        <v>0.54</v>
      </c>
      <c r="X2506">
        <v>0.55000000000000004</v>
      </c>
      <c r="Y2506">
        <v>0.55000000000000004</v>
      </c>
      <c r="Z2506">
        <v>0.55000000000000004</v>
      </c>
      <c r="AA2506">
        <v>0.55000000000000004</v>
      </c>
      <c r="AB2506">
        <v>0.56000000000000005</v>
      </c>
      <c r="AC2506">
        <v>0.56000000000000005</v>
      </c>
      <c r="AD2506">
        <v>0.56000000000000005</v>
      </c>
      <c r="AE2506">
        <v>0.56000000000000005</v>
      </c>
      <c r="AF2506">
        <v>0.56000000000000005</v>
      </c>
      <c r="AG2506">
        <v>0.56000000000000005</v>
      </c>
      <c r="AH2506">
        <v>0.56000000000000005</v>
      </c>
      <c r="AI2506">
        <v>0.56000000000000005</v>
      </c>
      <c r="AJ2506">
        <v>0.55000000000000004</v>
      </c>
      <c r="AK2506">
        <v>0.55000000000000004</v>
      </c>
    </row>
    <row r="2507" spans="1:37" x14ac:dyDescent="0.3">
      <c r="A2507" s="86" t="str">
        <f t="shared" si="39"/>
        <v>SDGbaseTra_RurAS_CUGPQXcpetr-d</v>
      </c>
      <c r="B2507" s="2" t="s">
        <v>222</v>
      </c>
      <c r="C2507" s="4" t="s">
        <v>235</v>
      </c>
      <c r="D2507" s="7" t="s">
        <v>120</v>
      </c>
      <c r="E2507" t="s">
        <v>161</v>
      </c>
      <c r="F2507">
        <v>0.42</v>
      </c>
      <c r="G2507">
        <v>0.42</v>
      </c>
      <c r="H2507">
        <v>0.43</v>
      </c>
      <c r="I2507">
        <v>0.42</v>
      </c>
      <c r="J2507">
        <v>0.42</v>
      </c>
      <c r="K2507">
        <v>0.42</v>
      </c>
      <c r="L2507">
        <v>0.42</v>
      </c>
      <c r="M2507">
        <v>0.42</v>
      </c>
      <c r="N2507">
        <v>0.42</v>
      </c>
      <c r="O2507">
        <v>0.43</v>
      </c>
      <c r="P2507">
        <v>0.44</v>
      </c>
      <c r="Q2507">
        <v>0.44</v>
      </c>
      <c r="R2507">
        <v>0.44</v>
      </c>
      <c r="S2507">
        <v>0.44</v>
      </c>
      <c r="T2507">
        <v>0.44</v>
      </c>
      <c r="U2507">
        <v>0.45</v>
      </c>
      <c r="V2507">
        <v>0.45</v>
      </c>
      <c r="W2507">
        <v>0.45</v>
      </c>
      <c r="X2507">
        <v>0.45</v>
      </c>
      <c r="Y2507">
        <v>0.45</v>
      </c>
      <c r="Z2507">
        <v>0.45</v>
      </c>
      <c r="AA2507">
        <v>0.45</v>
      </c>
      <c r="AB2507">
        <v>0.46</v>
      </c>
      <c r="AC2507">
        <v>0.46</v>
      </c>
      <c r="AD2507">
        <v>0.46</v>
      </c>
      <c r="AE2507">
        <v>0.46</v>
      </c>
      <c r="AF2507">
        <v>0.46</v>
      </c>
      <c r="AG2507">
        <v>0.46</v>
      </c>
      <c r="AH2507">
        <v>0.46</v>
      </c>
      <c r="AI2507">
        <v>0.45</v>
      </c>
      <c r="AJ2507">
        <v>0.45</v>
      </c>
      <c r="AK2507">
        <v>0.45</v>
      </c>
    </row>
    <row r="2508" spans="1:37" x14ac:dyDescent="0.3">
      <c r="A2508" s="86" t="str">
        <f t="shared" si="39"/>
        <v>SDGbaseTra_RurAS_CUGPQXcpetr-h</v>
      </c>
      <c r="B2508" s="2" t="s">
        <v>222</v>
      </c>
      <c r="C2508" s="4" t="s">
        <v>235</v>
      </c>
      <c r="D2508" s="7" t="s">
        <v>120</v>
      </c>
      <c r="E2508" t="s">
        <v>162</v>
      </c>
      <c r="F2508">
        <v>0.08</v>
      </c>
      <c r="G2508">
        <v>0.09</v>
      </c>
      <c r="H2508">
        <v>0.09</v>
      </c>
      <c r="I2508">
        <v>0.09</v>
      </c>
      <c r="J2508">
        <v>0.09</v>
      </c>
      <c r="K2508">
        <v>0.09</v>
      </c>
      <c r="L2508">
        <v>0.09</v>
      </c>
      <c r="M2508">
        <v>0.09</v>
      </c>
      <c r="N2508">
        <v>0.09</v>
      </c>
      <c r="O2508">
        <v>0.09</v>
      </c>
      <c r="P2508">
        <v>0.09</v>
      </c>
      <c r="Q2508">
        <v>0.09</v>
      </c>
      <c r="R2508">
        <v>0.09</v>
      </c>
      <c r="S2508">
        <v>0.09</v>
      </c>
      <c r="T2508">
        <v>0.09</v>
      </c>
      <c r="U2508">
        <v>0.09</v>
      </c>
      <c r="V2508">
        <v>0.09</v>
      </c>
      <c r="W2508">
        <v>0.09</v>
      </c>
      <c r="X2508">
        <v>0.09</v>
      </c>
      <c r="Y2508">
        <v>0.09</v>
      </c>
      <c r="Z2508">
        <v>0.09</v>
      </c>
      <c r="AA2508">
        <v>0.09</v>
      </c>
      <c r="AB2508">
        <v>0.09</v>
      </c>
      <c r="AC2508">
        <v>0.09</v>
      </c>
      <c r="AD2508">
        <v>0.09</v>
      </c>
      <c r="AE2508">
        <v>0.09</v>
      </c>
      <c r="AF2508">
        <v>0.09</v>
      </c>
      <c r="AG2508">
        <v>0.09</v>
      </c>
      <c r="AH2508">
        <v>0.09</v>
      </c>
      <c r="AI2508">
        <v>0.09</v>
      </c>
      <c r="AJ2508">
        <v>0.09</v>
      </c>
      <c r="AK2508">
        <v>0.09</v>
      </c>
    </row>
    <row r="2509" spans="1:37" x14ac:dyDescent="0.3">
      <c r="A2509" s="86" t="str">
        <f t="shared" si="39"/>
        <v>SDGbaseTra_RurAS_CUGPQXcpetr-k</v>
      </c>
      <c r="B2509" s="2" t="s">
        <v>222</v>
      </c>
      <c r="C2509" s="4" t="s">
        <v>235</v>
      </c>
      <c r="D2509" s="7" t="s">
        <v>120</v>
      </c>
      <c r="E2509" t="s">
        <v>163</v>
      </c>
      <c r="F2509">
        <v>0.26</v>
      </c>
      <c r="G2509">
        <v>0.26</v>
      </c>
      <c r="H2509">
        <v>0.27</v>
      </c>
      <c r="I2509">
        <v>0.26</v>
      </c>
      <c r="J2509">
        <v>0.26</v>
      </c>
      <c r="K2509">
        <v>0.26</v>
      </c>
      <c r="L2509">
        <v>0.26</v>
      </c>
      <c r="M2509">
        <v>0.26</v>
      </c>
      <c r="N2509">
        <v>0.26</v>
      </c>
      <c r="O2509">
        <v>0.28999999999999998</v>
      </c>
      <c r="P2509">
        <v>0.28999999999999998</v>
      </c>
      <c r="Q2509">
        <v>0.28999999999999998</v>
      </c>
      <c r="R2509">
        <v>0.28999999999999998</v>
      </c>
      <c r="S2509">
        <v>0.28999999999999998</v>
      </c>
      <c r="T2509">
        <v>0.28999999999999998</v>
      </c>
      <c r="U2509">
        <v>0.28999999999999998</v>
      </c>
      <c r="V2509">
        <v>0.28999999999999998</v>
      </c>
      <c r="W2509">
        <v>0.3</v>
      </c>
      <c r="X2509">
        <v>0.3</v>
      </c>
      <c r="Y2509">
        <v>0.3</v>
      </c>
      <c r="Z2509">
        <v>0.3</v>
      </c>
      <c r="AA2509">
        <v>0.3</v>
      </c>
      <c r="AB2509">
        <v>0.31</v>
      </c>
      <c r="AC2509">
        <v>0.31</v>
      </c>
      <c r="AD2509">
        <v>0.32</v>
      </c>
      <c r="AE2509">
        <v>0.32</v>
      </c>
      <c r="AF2509">
        <v>0.32</v>
      </c>
      <c r="AG2509">
        <v>0.32</v>
      </c>
      <c r="AH2509">
        <v>0.32</v>
      </c>
      <c r="AI2509">
        <v>0.31</v>
      </c>
      <c r="AJ2509">
        <v>0.31</v>
      </c>
      <c r="AK2509">
        <v>0.31</v>
      </c>
    </row>
    <row r="2510" spans="1:37" x14ac:dyDescent="0.3">
      <c r="A2510" s="86" t="str">
        <f t="shared" si="39"/>
        <v>SDGbaseTra_RurAS_CUGPQXcpetr-l</v>
      </c>
      <c r="B2510" s="2" t="s">
        <v>222</v>
      </c>
      <c r="C2510" s="4" t="s">
        <v>235</v>
      </c>
      <c r="D2510" s="7" t="s">
        <v>120</v>
      </c>
      <c r="E2510" t="s">
        <v>164</v>
      </c>
      <c r="F2510">
        <v>0.97</v>
      </c>
      <c r="G2510">
        <v>0.99</v>
      </c>
      <c r="H2510">
        <v>1</v>
      </c>
      <c r="I2510">
        <v>0.99</v>
      </c>
      <c r="J2510">
        <v>0.99</v>
      </c>
      <c r="K2510">
        <v>0.98</v>
      </c>
      <c r="L2510">
        <v>0.98</v>
      </c>
      <c r="M2510">
        <v>0.98</v>
      </c>
      <c r="N2510">
        <v>0.99</v>
      </c>
      <c r="O2510">
        <v>1.02</v>
      </c>
      <c r="P2510">
        <v>1.03</v>
      </c>
      <c r="Q2510">
        <v>1.03</v>
      </c>
      <c r="R2510">
        <v>1.03</v>
      </c>
      <c r="S2510">
        <v>1.04</v>
      </c>
      <c r="T2510">
        <v>1.04</v>
      </c>
      <c r="U2510">
        <v>1.05</v>
      </c>
      <c r="V2510">
        <v>1.05</v>
      </c>
      <c r="W2510">
        <v>1.06</v>
      </c>
      <c r="X2510">
        <v>1.06</v>
      </c>
      <c r="Y2510">
        <v>1.06</v>
      </c>
      <c r="Z2510">
        <v>1.06</v>
      </c>
      <c r="AA2510">
        <v>1.07</v>
      </c>
      <c r="AB2510">
        <v>1.08</v>
      </c>
      <c r="AC2510">
        <v>1.08</v>
      </c>
      <c r="AD2510">
        <v>1.0900000000000001</v>
      </c>
      <c r="AE2510">
        <v>1.0900000000000001</v>
      </c>
      <c r="AF2510">
        <v>1.0900000000000001</v>
      </c>
      <c r="AG2510">
        <v>1.0900000000000001</v>
      </c>
      <c r="AH2510">
        <v>1.0900000000000001</v>
      </c>
      <c r="AI2510">
        <v>1.08</v>
      </c>
      <c r="AJ2510">
        <v>1.07</v>
      </c>
      <c r="AK2510">
        <v>1.07</v>
      </c>
    </row>
    <row r="2511" spans="1:37" x14ac:dyDescent="0.3">
      <c r="A2511" s="86" t="str">
        <f t="shared" si="39"/>
        <v>SDGbaseTra_RurAS_CUGPQXchydr</v>
      </c>
      <c r="B2511" s="2" t="s">
        <v>222</v>
      </c>
      <c r="C2511" s="4" t="s">
        <v>235</v>
      </c>
      <c r="D2511" s="7" t="s">
        <v>120</v>
      </c>
      <c r="E2511" t="s">
        <v>165</v>
      </c>
      <c r="F2511">
        <v>0.91</v>
      </c>
      <c r="G2511">
        <v>0.93</v>
      </c>
      <c r="H2511">
        <v>0.94</v>
      </c>
      <c r="I2511">
        <v>0.93</v>
      </c>
      <c r="J2511">
        <v>0.93</v>
      </c>
      <c r="K2511">
        <v>0.93</v>
      </c>
      <c r="L2511">
        <v>0.92</v>
      </c>
      <c r="M2511">
        <v>0.92</v>
      </c>
      <c r="N2511">
        <v>0.93</v>
      </c>
      <c r="O2511">
        <v>0.96</v>
      </c>
      <c r="P2511">
        <v>0.97</v>
      </c>
      <c r="Q2511">
        <v>0.96</v>
      </c>
      <c r="R2511">
        <v>0.97</v>
      </c>
      <c r="S2511">
        <v>0.97</v>
      </c>
      <c r="T2511">
        <v>0.97</v>
      </c>
      <c r="U2511">
        <v>0.98</v>
      </c>
      <c r="V2511">
        <v>0.98</v>
      </c>
      <c r="W2511">
        <v>0.98</v>
      </c>
      <c r="X2511">
        <v>0.99</v>
      </c>
      <c r="Y2511">
        <v>0.99</v>
      </c>
      <c r="Z2511">
        <v>0.99</v>
      </c>
      <c r="AA2511">
        <v>0.99</v>
      </c>
      <c r="AB2511">
        <v>1</v>
      </c>
      <c r="AC2511">
        <v>1.01</v>
      </c>
      <c r="AD2511">
        <v>1.01</v>
      </c>
      <c r="AE2511">
        <v>1.01</v>
      </c>
      <c r="AF2511">
        <v>1.01</v>
      </c>
      <c r="AG2511">
        <v>1.01</v>
      </c>
      <c r="AH2511">
        <v>1.01</v>
      </c>
      <c r="AI2511">
        <v>1</v>
      </c>
      <c r="AJ2511">
        <v>0.99</v>
      </c>
      <c r="AK2511">
        <v>0.98</v>
      </c>
    </row>
    <row r="2512" spans="1:37" x14ac:dyDescent="0.3">
      <c r="A2512" s="86" t="str">
        <f t="shared" si="39"/>
        <v>SDGbaseTra_RurAS_CUGPQXcammo</v>
      </c>
      <c r="B2512" s="2" t="s">
        <v>222</v>
      </c>
      <c r="C2512" s="4" t="s">
        <v>235</v>
      </c>
      <c r="D2512" s="7" t="s">
        <v>120</v>
      </c>
      <c r="E2512" t="s">
        <v>166</v>
      </c>
      <c r="F2512">
        <v>1.19</v>
      </c>
      <c r="G2512">
        <v>0.78</v>
      </c>
      <c r="H2512">
        <v>0.78</v>
      </c>
      <c r="I2512">
        <v>0.79</v>
      </c>
      <c r="J2512">
        <v>0.78</v>
      </c>
      <c r="K2512">
        <v>0.78</v>
      </c>
      <c r="L2512">
        <v>0.78</v>
      </c>
      <c r="M2512">
        <v>0.78</v>
      </c>
      <c r="N2512">
        <v>0.78</v>
      </c>
      <c r="O2512">
        <v>0.77</v>
      </c>
      <c r="P2512">
        <v>0.77</v>
      </c>
      <c r="Q2512">
        <v>0.77</v>
      </c>
      <c r="R2512">
        <v>0.77</v>
      </c>
      <c r="S2512">
        <v>0.77</v>
      </c>
      <c r="T2512">
        <v>0.77</v>
      </c>
      <c r="U2512">
        <v>0.76</v>
      </c>
      <c r="V2512">
        <v>0.76</v>
      </c>
      <c r="W2512">
        <v>0.76</v>
      </c>
      <c r="X2512">
        <v>0.76</v>
      </c>
      <c r="Y2512">
        <v>0.88</v>
      </c>
      <c r="Z2512">
        <v>1.01</v>
      </c>
      <c r="AA2512">
        <v>1.1399999999999999</v>
      </c>
      <c r="AB2512">
        <v>1.17</v>
      </c>
      <c r="AC2512">
        <v>1.2</v>
      </c>
      <c r="AD2512">
        <v>1.23</v>
      </c>
      <c r="AE2512">
        <v>1.26</v>
      </c>
      <c r="AF2512">
        <v>1.29</v>
      </c>
      <c r="AG2512">
        <v>1.32</v>
      </c>
      <c r="AH2512">
        <v>1.35</v>
      </c>
      <c r="AI2512">
        <v>1.37</v>
      </c>
      <c r="AJ2512">
        <v>1.39</v>
      </c>
      <c r="AK2512">
        <v>1.42</v>
      </c>
    </row>
    <row r="2513" spans="1:37" x14ac:dyDescent="0.3">
      <c r="A2513" s="86" t="str">
        <f t="shared" si="39"/>
        <v>SDGbaseTra_RurAS_CUGPQXcbchm</v>
      </c>
      <c r="B2513" s="2" t="s">
        <v>222</v>
      </c>
      <c r="C2513" s="4" t="s">
        <v>235</v>
      </c>
      <c r="D2513" s="7" t="s">
        <v>120</v>
      </c>
      <c r="E2513" t="s">
        <v>167</v>
      </c>
      <c r="F2513">
        <v>1.19</v>
      </c>
      <c r="G2513">
        <v>1.22</v>
      </c>
      <c r="H2513">
        <v>1.24</v>
      </c>
      <c r="I2513">
        <v>1.23</v>
      </c>
      <c r="J2513">
        <v>1.22</v>
      </c>
      <c r="K2513">
        <v>1.22</v>
      </c>
      <c r="L2513">
        <v>1.21</v>
      </c>
      <c r="M2513">
        <v>1.22</v>
      </c>
      <c r="N2513">
        <v>1.22</v>
      </c>
      <c r="O2513">
        <v>1.26</v>
      </c>
      <c r="P2513">
        <v>1.27</v>
      </c>
      <c r="Q2513">
        <v>1.27</v>
      </c>
      <c r="R2513">
        <v>1.27</v>
      </c>
      <c r="S2513">
        <v>1.27</v>
      </c>
      <c r="T2513">
        <v>1.28</v>
      </c>
      <c r="U2513">
        <v>1.28</v>
      </c>
      <c r="V2513">
        <v>1.29</v>
      </c>
      <c r="W2513">
        <v>1.29</v>
      </c>
      <c r="X2513">
        <v>1.3</v>
      </c>
      <c r="Y2513">
        <v>1.3</v>
      </c>
      <c r="Z2513">
        <v>1.3</v>
      </c>
      <c r="AA2513">
        <v>1.3</v>
      </c>
      <c r="AB2513">
        <v>1.31</v>
      </c>
      <c r="AC2513">
        <v>1.32</v>
      </c>
      <c r="AD2513">
        <v>1.32</v>
      </c>
      <c r="AE2513">
        <v>1.32</v>
      </c>
      <c r="AF2513">
        <v>1.32</v>
      </c>
      <c r="AG2513">
        <v>1.32</v>
      </c>
      <c r="AH2513">
        <v>1.32</v>
      </c>
      <c r="AI2513">
        <v>1.31</v>
      </c>
      <c r="AJ2513">
        <v>1.3</v>
      </c>
      <c r="AK2513">
        <v>1.29</v>
      </c>
    </row>
    <row r="2514" spans="1:37" x14ac:dyDescent="0.3">
      <c r="A2514" s="86" t="str">
        <f t="shared" si="39"/>
        <v>SDGbaseTra_RurAS_CUGPQXcochm</v>
      </c>
      <c r="B2514" s="2" t="s">
        <v>222</v>
      </c>
      <c r="C2514" s="4" t="s">
        <v>235</v>
      </c>
      <c r="D2514" s="7" t="s">
        <v>120</v>
      </c>
      <c r="E2514" t="s">
        <v>168</v>
      </c>
      <c r="F2514">
        <v>1.3</v>
      </c>
      <c r="G2514">
        <v>1.33</v>
      </c>
      <c r="H2514">
        <v>1.35</v>
      </c>
      <c r="I2514">
        <v>1.33</v>
      </c>
      <c r="J2514">
        <v>1.33</v>
      </c>
      <c r="K2514">
        <v>1.33</v>
      </c>
      <c r="L2514">
        <v>1.32</v>
      </c>
      <c r="M2514">
        <v>1.33</v>
      </c>
      <c r="N2514">
        <v>1.33</v>
      </c>
      <c r="O2514">
        <v>1.37</v>
      </c>
      <c r="P2514">
        <v>1.38</v>
      </c>
      <c r="Q2514">
        <v>1.38</v>
      </c>
      <c r="R2514">
        <v>1.38</v>
      </c>
      <c r="S2514">
        <v>1.39</v>
      </c>
      <c r="T2514">
        <v>1.4</v>
      </c>
      <c r="U2514">
        <v>1.4</v>
      </c>
      <c r="V2514">
        <v>1.4</v>
      </c>
      <c r="W2514">
        <v>1.41</v>
      </c>
      <c r="X2514">
        <v>1.42</v>
      </c>
      <c r="Y2514">
        <v>1.42</v>
      </c>
      <c r="Z2514">
        <v>1.42</v>
      </c>
      <c r="AA2514">
        <v>1.42</v>
      </c>
      <c r="AB2514">
        <v>1.43</v>
      </c>
      <c r="AC2514">
        <v>1.44</v>
      </c>
      <c r="AD2514">
        <v>1.44</v>
      </c>
      <c r="AE2514">
        <v>1.45</v>
      </c>
      <c r="AF2514">
        <v>1.45</v>
      </c>
      <c r="AG2514">
        <v>1.45</v>
      </c>
      <c r="AH2514">
        <v>1.44</v>
      </c>
      <c r="AI2514">
        <v>1.43</v>
      </c>
      <c r="AJ2514">
        <v>1.42</v>
      </c>
      <c r="AK2514">
        <v>1.41</v>
      </c>
    </row>
    <row r="2515" spans="1:37" x14ac:dyDescent="0.3">
      <c r="A2515" s="86" t="str">
        <f t="shared" si="39"/>
        <v>SDGbaseTra_RurAS_CUGPQXcrubb</v>
      </c>
      <c r="B2515" s="2" t="s">
        <v>222</v>
      </c>
      <c r="C2515" s="4" t="s">
        <v>235</v>
      </c>
      <c r="D2515" s="7" t="s">
        <v>120</v>
      </c>
      <c r="E2515" t="s">
        <v>105</v>
      </c>
      <c r="F2515">
        <v>1.27</v>
      </c>
      <c r="G2515">
        <v>1.28</v>
      </c>
      <c r="H2515">
        <v>1.29</v>
      </c>
      <c r="I2515">
        <v>1.28</v>
      </c>
      <c r="J2515">
        <v>1.27</v>
      </c>
      <c r="K2515">
        <v>1.27</v>
      </c>
      <c r="L2515">
        <v>1.27</v>
      </c>
      <c r="M2515">
        <v>1.27</v>
      </c>
      <c r="N2515">
        <v>1.27</v>
      </c>
      <c r="O2515">
        <v>1.29</v>
      </c>
      <c r="P2515">
        <v>1.29</v>
      </c>
      <c r="Q2515">
        <v>1.3</v>
      </c>
      <c r="R2515">
        <v>1.3</v>
      </c>
      <c r="S2515">
        <v>1.31</v>
      </c>
      <c r="T2515">
        <v>1.31</v>
      </c>
      <c r="U2515">
        <v>1.31</v>
      </c>
      <c r="V2515">
        <v>1.32</v>
      </c>
      <c r="W2515">
        <v>1.32</v>
      </c>
      <c r="X2515">
        <v>1.33</v>
      </c>
      <c r="Y2515">
        <v>1.33</v>
      </c>
      <c r="Z2515">
        <v>1.33</v>
      </c>
      <c r="AA2515">
        <v>1.34</v>
      </c>
      <c r="AB2515">
        <v>1.34</v>
      </c>
      <c r="AC2515">
        <v>1.34</v>
      </c>
      <c r="AD2515">
        <v>1.35</v>
      </c>
      <c r="AE2515">
        <v>1.35</v>
      </c>
      <c r="AF2515">
        <v>1.35</v>
      </c>
      <c r="AG2515">
        <v>1.35</v>
      </c>
      <c r="AH2515">
        <v>1.34</v>
      </c>
      <c r="AI2515">
        <v>1.33</v>
      </c>
      <c r="AJ2515">
        <v>1.33</v>
      </c>
      <c r="AK2515">
        <v>1.32</v>
      </c>
    </row>
    <row r="2516" spans="1:37" x14ac:dyDescent="0.3">
      <c r="A2516" s="86" t="str">
        <f t="shared" si="39"/>
        <v>SDGbaseTra_RurAS_CUGPQXcplas</v>
      </c>
      <c r="B2516" s="2" t="s">
        <v>222</v>
      </c>
      <c r="C2516" s="4" t="s">
        <v>235</v>
      </c>
      <c r="D2516" s="7" t="s">
        <v>120</v>
      </c>
      <c r="E2516" t="s">
        <v>106</v>
      </c>
      <c r="F2516">
        <v>1.5</v>
      </c>
      <c r="G2516">
        <v>1.51</v>
      </c>
      <c r="H2516">
        <v>1.52</v>
      </c>
      <c r="I2516">
        <v>1.52</v>
      </c>
      <c r="J2516">
        <v>1.51</v>
      </c>
      <c r="K2516">
        <v>1.5</v>
      </c>
      <c r="L2516">
        <v>1.5</v>
      </c>
      <c r="M2516">
        <v>1.51</v>
      </c>
      <c r="N2516">
        <v>1.51</v>
      </c>
      <c r="O2516">
        <v>1.5</v>
      </c>
      <c r="P2516">
        <v>1.51</v>
      </c>
      <c r="Q2516">
        <v>1.51</v>
      </c>
      <c r="R2516">
        <v>1.51</v>
      </c>
      <c r="S2516">
        <v>1.52</v>
      </c>
      <c r="T2516">
        <v>1.53</v>
      </c>
      <c r="U2516">
        <v>1.53</v>
      </c>
      <c r="V2516">
        <v>1.54</v>
      </c>
      <c r="W2516">
        <v>1.54</v>
      </c>
      <c r="X2516">
        <v>1.55</v>
      </c>
      <c r="Y2516">
        <v>1.55</v>
      </c>
      <c r="Z2516">
        <v>1.55</v>
      </c>
      <c r="AA2516">
        <v>1.55</v>
      </c>
      <c r="AB2516">
        <v>1.55</v>
      </c>
      <c r="AC2516">
        <v>1.55</v>
      </c>
      <c r="AD2516">
        <v>1.55</v>
      </c>
      <c r="AE2516">
        <v>1.55</v>
      </c>
      <c r="AF2516">
        <v>1.56</v>
      </c>
      <c r="AG2516">
        <v>1.56</v>
      </c>
      <c r="AH2516">
        <v>1.54</v>
      </c>
      <c r="AI2516">
        <v>1.53</v>
      </c>
      <c r="AJ2516">
        <v>1.52</v>
      </c>
      <c r="AK2516">
        <v>1.52</v>
      </c>
    </row>
    <row r="2517" spans="1:37" x14ac:dyDescent="0.3">
      <c r="A2517" s="86" t="str">
        <f t="shared" si="39"/>
        <v>SDGbaseTra_RurAS_CUGPQXcnmet</v>
      </c>
      <c r="B2517" s="2" t="s">
        <v>222</v>
      </c>
      <c r="C2517" s="4" t="s">
        <v>235</v>
      </c>
      <c r="D2517" s="7" t="s">
        <v>120</v>
      </c>
      <c r="E2517" t="s">
        <v>107</v>
      </c>
      <c r="F2517">
        <v>1.4</v>
      </c>
      <c r="G2517">
        <v>1.43</v>
      </c>
      <c r="H2517">
        <v>1.43</v>
      </c>
      <c r="I2517">
        <v>1.43</v>
      </c>
      <c r="J2517">
        <v>1.43</v>
      </c>
      <c r="K2517">
        <v>1.43</v>
      </c>
      <c r="L2517">
        <v>1.43</v>
      </c>
      <c r="M2517">
        <v>1.43</v>
      </c>
      <c r="N2517">
        <v>1.43</v>
      </c>
      <c r="O2517">
        <v>1.41</v>
      </c>
      <c r="P2517">
        <v>1.41</v>
      </c>
      <c r="Q2517">
        <v>1.41</v>
      </c>
      <c r="R2517">
        <v>1.41</v>
      </c>
      <c r="S2517">
        <v>1.41</v>
      </c>
      <c r="T2517">
        <v>1.41</v>
      </c>
      <c r="U2517">
        <v>1.42</v>
      </c>
      <c r="V2517">
        <v>1.42</v>
      </c>
      <c r="W2517">
        <v>1.42</v>
      </c>
      <c r="X2517">
        <v>1.42</v>
      </c>
      <c r="Y2517">
        <v>1.43</v>
      </c>
      <c r="Z2517">
        <v>1.43</v>
      </c>
      <c r="AA2517">
        <v>1.43</v>
      </c>
      <c r="AB2517">
        <v>1.42</v>
      </c>
      <c r="AC2517">
        <v>1.42</v>
      </c>
      <c r="AD2517">
        <v>1.42</v>
      </c>
      <c r="AE2517">
        <v>1.42</v>
      </c>
      <c r="AF2517">
        <v>1.42</v>
      </c>
      <c r="AG2517">
        <v>1.43</v>
      </c>
      <c r="AH2517">
        <v>1.43</v>
      </c>
      <c r="AI2517">
        <v>1.43</v>
      </c>
      <c r="AJ2517">
        <v>1.44</v>
      </c>
      <c r="AK2517">
        <v>1.45</v>
      </c>
    </row>
    <row r="2518" spans="1:37" x14ac:dyDescent="0.3">
      <c r="A2518" s="86" t="str">
        <f t="shared" si="39"/>
        <v>SDGbaseTra_RurAS_CUGPQXciron</v>
      </c>
      <c r="B2518" s="2" t="s">
        <v>222</v>
      </c>
      <c r="C2518" s="4" t="s">
        <v>235</v>
      </c>
      <c r="D2518" s="7" t="s">
        <v>120</v>
      </c>
      <c r="E2518" t="s">
        <v>169</v>
      </c>
      <c r="F2518">
        <v>1.22</v>
      </c>
      <c r="G2518">
        <v>1.34</v>
      </c>
      <c r="H2518">
        <v>1.37</v>
      </c>
      <c r="I2518">
        <v>1.4</v>
      </c>
      <c r="J2518">
        <v>1.42</v>
      </c>
      <c r="K2518">
        <v>1.43</v>
      </c>
      <c r="L2518">
        <v>1.43</v>
      </c>
      <c r="M2518">
        <v>1.42</v>
      </c>
      <c r="N2518">
        <v>1.41</v>
      </c>
      <c r="O2518">
        <v>1.36</v>
      </c>
      <c r="P2518">
        <v>1.36</v>
      </c>
      <c r="Q2518">
        <v>1.36</v>
      </c>
      <c r="R2518">
        <v>1.36</v>
      </c>
      <c r="S2518">
        <v>1.36</v>
      </c>
      <c r="T2518">
        <v>1.36</v>
      </c>
      <c r="U2518">
        <v>1.35</v>
      </c>
      <c r="V2518">
        <v>1.29</v>
      </c>
      <c r="W2518">
        <v>1.29</v>
      </c>
      <c r="X2518">
        <v>1.38</v>
      </c>
      <c r="Y2518">
        <v>1.38</v>
      </c>
      <c r="Z2518">
        <v>1.37</v>
      </c>
      <c r="AA2518">
        <v>1.37</v>
      </c>
      <c r="AB2518">
        <v>1.38</v>
      </c>
      <c r="AC2518">
        <v>1.38</v>
      </c>
      <c r="AD2518">
        <v>1.39</v>
      </c>
      <c r="AE2518">
        <v>1.39</v>
      </c>
      <c r="AF2518">
        <v>1.39</v>
      </c>
      <c r="AG2518">
        <v>1.39</v>
      </c>
      <c r="AH2518">
        <v>1.41</v>
      </c>
      <c r="AI2518">
        <v>1.43</v>
      </c>
      <c r="AJ2518">
        <v>1.44</v>
      </c>
      <c r="AK2518">
        <v>1.46</v>
      </c>
    </row>
    <row r="2519" spans="1:37" x14ac:dyDescent="0.3">
      <c r="A2519" s="86" t="str">
        <f t="shared" si="39"/>
        <v>SDGbaseTra_RurAS_CUGPQXcnfrm</v>
      </c>
      <c r="B2519" s="2" t="s">
        <v>222</v>
      </c>
      <c r="C2519" s="4" t="s">
        <v>235</v>
      </c>
      <c r="D2519" s="7" t="s">
        <v>120</v>
      </c>
      <c r="E2519" t="s">
        <v>108</v>
      </c>
      <c r="F2519">
        <v>1.25</v>
      </c>
      <c r="G2519">
        <v>1.29</v>
      </c>
      <c r="H2519">
        <v>1.35</v>
      </c>
      <c r="I2519">
        <v>1.43</v>
      </c>
      <c r="J2519">
        <v>1.48</v>
      </c>
      <c r="K2519">
        <v>1.51</v>
      </c>
      <c r="L2519">
        <v>1.51</v>
      </c>
      <c r="M2519">
        <v>1.47</v>
      </c>
      <c r="N2519">
        <v>1.45</v>
      </c>
      <c r="O2519">
        <v>1.38</v>
      </c>
      <c r="P2519">
        <v>1.36</v>
      </c>
      <c r="Q2519">
        <v>1.36</v>
      </c>
      <c r="R2519">
        <v>1.35</v>
      </c>
      <c r="S2519">
        <v>1.34</v>
      </c>
      <c r="T2519">
        <v>1.34</v>
      </c>
      <c r="U2519">
        <v>1.33</v>
      </c>
      <c r="V2519">
        <v>1.29</v>
      </c>
      <c r="W2519">
        <v>1.27</v>
      </c>
      <c r="X2519">
        <v>1.28</v>
      </c>
      <c r="Y2519">
        <v>1.28</v>
      </c>
      <c r="Z2519">
        <v>1.28</v>
      </c>
      <c r="AA2519">
        <v>1.27</v>
      </c>
      <c r="AB2519">
        <v>1.4</v>
      </c>
      <c r="AC2519">
        <v>1.46</v>
      </c>
      <c r="AD2519">
        <v>1.47</v>
      </c>
      <c r="AE2519">
        <v>1.46</v>
      </c>
      <c r="AF2519">
        <v>1.45</v>
      </c>
      <c r="AG2519">
        <v>1.45</v>
      </c>
      <c r="AH2519">
        <v>1.58</v>
      </c>
      <c r="AI2519">
        <v>1.7</v>
      </c>
      <c r="AJ2519">
        <v>1.75</v>
      </c>
      <c r="AK2519">
        <v>1.79</v>
      </c>
    </row>
    <row r="2520" spans="1:37" x14ac:dyDescent="0.3">
      <c r="A2520" s="86" t="str">
        <f t="shared" si="39"/>
        <v>SDGbaseTra_RurAS_CUGPQXcmetp</v>
      </c>
      <c r="B2520" s="2" t="s">
        <v>222</v>
      </c>
      <c r="C2520" s="4" t="s">
        <v>235</v>
      </c>
      <c r="D2520" s="7" t="s">
        <v>120</v>
      </c>
      <c r="E2520" t="s">
        <v>109</v>
      </c>
      <c r="F2520">
        <v>1.27</v>
      </c>
      <c r="G2520">
        <v>1.35</v>
      </c>
      <c r="H2520">
        <v>1.37</v>
      </c>
      <c r="I2520">
        <v>1.38</v>
      </c>
      <c r="J2520">
        <v>1.38</v>
      </c>
      <c r="K2520">
        <v>1.38</v>
      </c>
      <c r="L2520">
        <v>1.38</v>
      </c>
      <c r="M2520">
        <v>1.37</v>
      </c>
      <c r="N2520">
        <v>1.37</v>
      </c>
      <c r="O2520">
        <v>1.35</v>
      </c>
      <c r="P2520">
        <v>1.35</v>
      </c>
      <c r="Q2520">
        <v>1.35</v>
      </c>
      <c r="R2520">
        <v>1.35</v>
      </c>
      <c r="S2520">
        <v>1.36</v>
      </c>
      <c r="T2520">
        <v>1.36</v>
      </c>
      <c r="U2520">
        <v>1.36</v>
      </c>
      <c r="V2520">
        <v>1.35</v>
      </c>
      <c r="W2520">
        <v>1.35</v>
      </c>
      <c r="X2520">
        <v>1.38</v>
      </c>
      <c r="Y2520">
        <v>1.37</v>
      </c>
      <c r="Z2520">
        <v>1.37</v>
      </c>
      <c r="AA2520">
        <v>1.37</v>
      </c>
      <c r="AB2520">
        <v>1.38</v>
      </c>
      <c r="AC2520">
        <v>1.39</v>
      </c>
      <c r="AD2520">
        <v>1.39</v>
      </c>
      <c r="AE2520">
        <v>1.39</v>
      </c>
      <c r="AF2520">
        <v>1.39</v>
      </c>
      <c r="AG2520">
        <v>1.4</v>
      </c>
      <c r="AH2520">
        <v>1.41</v>
      </c>
      <c r="AI2520">
        <v>1.42</v>
      </c>
      <c r="AJ2520">
        <v>1.42</v>
      </c>
      <c r="AK2520">
        <v>1.43</v>
      </c>
    </row>
    <row r="2521" spans="1:37" x14ac:dyDescent="0.3">
      <c r="A2521" s="86" t="str">
        <f t="shared" si="39"/>
        <v>SDGbaseTra_RurAS_CUGPQXcmach</v>
      </c>
      <c r="B2521" s="2" t="s">
        <v>222</v>
      </c>
      <c r="C2521" s="4" t="s">
        <v>235</v>
      </c>
      <c r="D2521" s="7" t="s">
        <v>120</v>
      </c>
      <c r="E2521" t="s">
        <v>110</v>
      </c>
      <c r="F2521">
        <v>1.1299999999999999</v>
      </c>
      <c r="G2521">
        <v>1.17</v>
      </c>
      <c r="H2521">
        <v>1.18</v>
      </c>
      <c r="I2521">
        <v>1.19</v>
      </c>
      <c r="J2521">
        <v>1.2</v>
      </c>
      <c r="K2521">
        <v>1.2</v>
      </c>
      <c r="L2521">
        <v>1.2</v>
      </c>
      <c r="M2521">
        <v>1.19</v>
      </c>
      <c r="N2521">
        <v>1.19</v>
      </c>
      <c r="O2521">
        <v>1.19</v>
      </c>
      <c r="P2521">
        <v>1.19</v>
      </c>
      <c r="Q2521">
        <v>1.19</v>
      </c>
      <c r="R2521">
        <v>1.19</v>
      </c>
      <c r="S2521">
        <v>1.2</v>
      </c>
      <c r="T2521">
        <v>1.2</v>
      </c>
      <c r="U2521">
        <v>1.21</v>
      </c>
      <c r="V2521">
        <v>1.2</v>
      </c>
      <c r="W2521">
        <v>1.21</v>
      </c>
      <c r="X2521">
        <v>1.22</v>
      </c>
      <c r="Y2521">
        <v>1.22</v>
      </c>
      <c r="Z2521">
        <v>1.22</v>
      </c>
      <c r="AA2521">
        <v>1.22</v>
      </c>
      <c r="AB2521">
        <v>1.24</v>
      </c>
      <c r="AC2521">
        <v>1.25</v>
      </c>
      <c r="AD2521">
        <v>1.26</v>
      </c>
      <c r="AE2521">
        <v>1.26</v>
      </c>
      <c r="AF2521">
        <v>1.26</v>
      </c>
      <c r="AG2521">
        <v>1.26</v>
      </c>
      <c r="AH2521">
        <v>1.28</v>
      </c>
      <c r="AI2521">
        <v>1.29</v>
      </c>
      <c r="AJ2521">
        <v>1.3</v>
      </c>
      <c r="AK2521">
        <v>1.31</v>
      </c>
    </row>
    <row r="2522" spans="1:37" x14ac:dyDescent="0.3">
      <c r="A2522" s="86" t="str">
        <f t="shared" si="39"/>
        <v>SDGbaseTra_RurAS_CUGPQXcfcel</v>
      </c>
      <c r="B2522" s="2" t="s">
        <v>222</v>
      </c>
      <c r="C2522" s="4" t="s">
        <v>235</v>
      </c>
      <c r="D2522" s="7" t="s">
        <v>120</v>
      </c>
      <c r="E2522" t="s">
        <v>170</v>
      </c>
      <c r="F2522">
        <v>1</v>
      </c>
      <c r="G2522">
        <v>1.02</v>
      </c>
      <c r="H2522">
        <v>1.04</v>
      </c>
      <c r="I2522">
        <v>1.03</v>
      </c>
      <c r="J2522">
        <v>1.03</v>
      </c>
      <c r="K2522">
        <v>1.02</v>
      </c>
      <c r="L2522">
        <v>1.02</v>
      </c>
      <c r="M2522">
        <v>1.02</v>
      </c>
      <c r="N2522">
        <v>1.02</v>
      </c>
      <c r="O2522">
        <v>1.06</v>
      </c>
      <c r="P2522">
        <v>1.07</v>
      </c>
      <c r="Q2522">
        <v>1.07</v>
      </c>
      <c r="R2522">
        <v>1.07</v>
      </c>
      <c r="S2522">
        <v>1.07</v>
      </c>
      <c r="T2522">
        <v>1.08</v>
      </c>
      <c r="U2522">
        <v>1.08</v>
      </c>
      <c r="V2522">
        <v>1.08</v>
      </c>
      <c r="W2522">
        <v>1.0900000000000001</v>
      </c>
      <c r="X2522">
        <v>1.0900000000000001</v>
      </c>
      <c r="Y2522">
        <v>1.0900000000000001</v>
      </c>
      <c r="Z2522">
        <v>1.0900000000000001</v>
      </c>
      <c r="AA2522">
        <v>1.1000000000000001</v>
      </c>
      <c r="AB2522">
        <v>1.1100000000000001</v>
      </c>
      <c r="AC2522">
        <v>1.1100000000000001</v>
      </c>
      <c r="AD2522">
        <v>1.1100000000000001</v>
      </c>
      <c r="AE2522">
        <v>1.1100000000000001</v>
      </c>
      <c r="AF2522">
        <v>1.1100000000000001</v>
      </c>
      <c r="AG2522">
        <v>1.1100000000000001</v>
      </c>
      <c r="AH2522">
        <v>1.1100000000000001</v>
      </c>
      <c r="AI2522">
        <v>1.1000000000000001</v>
      </c>
      <c r="AJ2522">
        <v>1.0900000000000001</v>
      </c>
      <c r="AK2522">
        <v>1.0900000000000001</v>
      </c>
    </row>
    <row r="2523" spans="1:37" x14ac:dyDescent="0.3">
      <c r="A2523" s="86" t="str">
        <f t="shared" si="39"/>
        <v>SDGbaseTra_RurAS_CUGPQXcelct</v>
      </c>
      <c r="B2523" s="2" t="s">
        <v>222</v>
      </c>
      <c r="C2523" s="4" t="s">
        <v>235</v>
      </c>
      <c r="D2523" s="7" t="s">
        <v>120</v>
      </c>
      <c r="E2523" t="s">
        <v>171</v>
      </c>
      <c r="F2523">
        <v>1</v>
      </c>
      <c r="G2523">
        <v>1.02</v>
      </c>
      <c r="H2523">
        <v>1.04</v>
      </c>
      <c r="I2523">
        <v>1.03</v>
      </c>
      <c r="J2523">
        <v>1.03</v>
      </c>
      <c r="K2523">
        <v>1.02</v>
      </c>
      <c r="L2523">
        <v>1.02</v>
      </c>
      <c r="M2523">
        <v>1.02</v>
      </c>
      <c r="N2523">
        <v>1.02</v>
      </c>
      <c r="O2523">
        <v>1.06</v>
      </c>
      <c r="P2523">
        <v>1.07</v>
      </c>
      <c r="Q2523">
        <v>1.07</v>
      </c>
      <c r="R2523">
        <v>1.07</v>
      </c>
      <c r="S2523">
        <v>1.07</v>
      </c>
      <c r="T2523">
        <v>1.08</v>
      </c>
      <c r="U2523">
        <v>1.08</v>
      </c>
      <c r="V2523">
        <v>1.08</v>
      </c>
      <c r="W2523">
        <v>1.0900000000000001</v>
      </c>
      <c r="X2523">
        <v>1.0900000000000001</v>
      </c>
      <c r="Y2523">
        <v>1.0900000000000001</v>
      </c>
      <c r="Z2523">
        <v>1.0900000000000001</v>
      </c>
      <c r="AA2523">
        <v>1.1000000000000001</v>
      </c>
      <c r="AB2523">
        <v>1.1100000000000001</v>
      </c>
      <c r="AC2523">
        <v>1.1100000000000001</v>
      </c>
      <c r="AD2523">
        <v>1.1100000000000001</v>
      </c>
      <c r="AE2523">
        <v>1.1100000000000001</v>
      </c>
      <c r="AF2523">
        <v>1.1100000000000001</v>
      </c>
      <c r="AG2523">
        <v>1.1100000000000001</v>
      </c>
      <c r="AH2523">
        <v>1.1100000000000001</v>
      </c>
      <c r="AI2523">
        <v>1.1000000000000001</v>
      </c>
      <c r="AJ2523">
        <v>1.0900000000000001</v>
      </c>
      <c r="AK2523">
        <v>1.0900000000000001</v>
      </c>
    </row>
    <row r="2524" spans="1:37" x14ac:dyDescent="0.3">
      <c r="A2524" s="86" t="str">
        <f t="shared" si="39"/>
        <v>SDGbaseTra_RurAS_CUGPQXcemch</v>
      </c>
      <c r="B2524" s="2" t="s">
        <v>222</v>
      </c>
      <c r="C2524" s="4" t="s">
        <v>235</v>
      </c>
      <c r="D2524" s="7" t="s">
        <v>120</v>
      </c>
      <c r="E2524" t="s">
        <v>111</v>
      </c>
      <c r="F2524">
        <v>1.25</v>
      </c>
      <c r="G2524">
        <v>1.28</v>
      </c>
      <c r="H2524">
        <v>1.29</v>
      </c>
      <c r="I2524">
        <v>1.3</v>
      </c>
      <c r="J2524">
        <v>1.31</v>
      </c>
      <c r="K2524">
        <v>1.31</v>
      </c>
      <c r="L2524">
        <v>1.31</v>
      </c>
      <c r="M2524">
        <v>1.3</v>
      </c>
      <c r="N2524">
        <v>1.3</v>
      </c>
      <c r="O2524">
        <v>1.3</v>
      </c>
      <c r="P2524">
        <v>1.3</v>
      </c>
      <c r="Q2524">
        <v>1.31</v>
      </c>
      <c r="R2524">
        <v>1.31</v>
      </c>
      <c r="S2524">
        <v>1.31</v>
      </c>
      <c r="T2524">
        <v>1.31</v>
      </c>
      <c r="U2524">
        <v>1.32</v>
      </c>
      <c r="V2524">
        <v>1.32</v>
      </c>
      <c r="W2524">
        <v>1.32</v>
      </c>
      <c r="X2524">
        <v>1.33</v>
      </c>
      <c r="Y2524">
        <v>1.33</v>
      </c>
      <c r="Z2524">
        <v>1.33</v>
      </c>
      <c r="AA2524">
        <v>1.33</v>
      </c>
      <c r="AB2524">
        <v>1.36</v>
      </c>
      <c r="AC2524">
        <v>1.37</v>
      </c>
      <c r="AD2524">
        <v>1.37</v>
      </c>
      <c r="AE2524">
        <v>1.37</v>
      </c>
      <c r="AF2524">
        <v>1.37</v>
      </c>
      <c r="AG2524">
        <v>1.37</v>
      </c>
      <c r="AH2524">
        <v>1.39</v>
      </c>
      <c r="AI2524">
        <v>1.41</v>
      </c>
      <c r="AJ2524">
        <v>1.41</v>
      </c>
      <c r="AK2524">
        <v>1.42</v>
      </c>
    </row>
    <row r="2525" spans="1:37" x14ac:dyDescent="0.3">
      <c r="A2525" s="86" t="str">
        <f t="shared" si="39"/>
        <v>SDGbaseTra_RurAS_CUGPQXcsequ</v>
      </c>
      <c r="B2525" s="2" t="s">
        <v>222</v>
      </c>
      <c r="C2525" s="4" t="s">
        <v>235</v>
      </c>
      <c r="D2525" s="7" t="s">
        <v>120</v>
      </c>
      <c r="E2525" t="s">
        <v>112</v>
      </c>
      <c r="F2525">
        <v>1.1499999999999999</v>
      </c>
      <c r="G2525">
        <v>1.17</v>
      </c>
      <c r="H2525">
        <v>1.18</v>
      </c>
      <c r="I2525">
        <v>1.18</v>
      </c>
      <c r="J2525">
        <v>1.18</v>
      </c>
      <c r="K2525">
        <v>1.19</v>
      </c>
      <c r="L2525">
        <v>1.19</v>
      </c>
      <c r="M2525">
        <v>1.18</v>
      </c>
      <c r="N2525">
        <v>1.18</v>
      </c>
      <c r="O2525">
        <v>1.2</v>
      </c>
      <c r="P2525">
        <v>1.2</v>
      </c>
      <c r="Q2525">
        <v>1.21</v>
      </c>
      <c r="R2525">
        <v>1.21</v>
      </c>
      <c r="S2525">
        <v>1.21</v>
      </c>
      <c r="T2525">
        <v>1.21</v>
      </c>
      <c r="U2525">
        <v>1.22</v>
      </c>
      <c r="V2525">
        <v>1.22</v>
      </c>
      <c r="W2525">
        <v>1.23</v>
      </c>
      <c r="X2525">
        <v>1.23</v>
      </c>
      <c r="Y2525">
        <v>1.23</v>
      </c>
      <c r="Z2525">
        <v>1.23</v>
      </c>
      <c r="AA2525">
        <v>1.23</v>
      </c>
      <c r="AB2525">
        <v>1.26</v>
      </c>
      <c r="AC2525">
        <v>1.27</v>
      </c>
      <c r="AD2525">
        <v>1.27</v>
      </c>
      <c r="AE2525">
        <v>1.27</v>
      </c>
      <c r="AF2525">
        <v>1.27</v>
      </c>
      <c r="AG2525">
        <v>1.27</v>
      </c>
      <c r="AH2525">
        <v>1.29</v>
      </c>
      <c r="AI2525">
        <v>1.3</v>
      </c>
      <c r="AJ2525">
        <v>1.3</v>
      </c>
      <c r="AK2525">
        <v>1.3</v>
      </c>
    </row>
    <row r="2526" spans="1:37" x14ac:dyDescent="0.3">
      <c r="A2526" s="86" t="str">
        <f t="shared" si="39"/>
        <v>SDGbaseTra_RurAS_CUGPQXcvehi</v>
      </c>
      <c r="B2526" s="2" t="s">
        <v>222</v>
      </c>
      <c r="C2526" s="4" t="s">
        <v>235</v>
      </c>
      <c r="D2526" s="7" t="s">
        <v>120</v>
      </c>
      <c r="E2526" t="s">
        <v>113</v>
      </c>
      <c r="F2526">
        <v>1.27</v>
      </c>
      <c r="G2526">
        <v>1.29</v>
      </c>
      <c r="H2526">
        <v>1.31</v>
      </c>
      <c r="I2526">
        <v>1.32</v>
      </c>
      <c r="J2526">
        <v>1.33</v>
      </c>
      <c r="K2526">
        <v>1.34</v>
      </c>
      <c r="L2526">
        <v>1.34</v>
      </c>
      <c r="M2526">
        <v>1.32</v>
      </c>
      <c r="N2526">
        <v>1.32</v>
      </c>
      <c r="O2526">
        <v>1.31</v>
      </c>
      <c r="P2526">
        <v>1.32</v>
      </c>
      <c r="Q2526">
        <v>1.32</v>
      </c>
      <c r="R2526">
        <v>1.32</v>
      </c>
      <c r="S2526">
        <v>1.33</v>
      </c>
      <c r="T2526">
        <v>1.33</v>
      </c>
      <c r="U2526">
        <v>1.33</v>
      </c>
      <c r="V2526">
        <v>1.33</v>
      </c>
      <c r="W2526">
        <v>1.34</v>
      </c>
      <c r="X2526">
        <v>1.34</v>
      </c>
      <c r="Y2526">
        <v>1.37</v>
      </c>
      <c r="Z2526">
        <v>1.4</v>
      </c>
      <c r="AA2526">
        <v>1.43</v>
      </c>
      <c r="AB2526">
        <v>1.47</v>
      </c>
      <c r="AC2526">
        <v>1.5</v>
      </c>
      <c r="AD2526">
        <v>1.5</v>
      </c>
      <c r="AE2526">
        <v>1.5</v>
      </c>
      <c r="AF2526">
        <v>1.5</v>
      </c>
      <c r="AG2526">
        <v>1.5</v>
      </c>
      <c r="AH2526">
        <v>1.53</v>
      </c>
      <c r="AI2526">
        <v>1.56</v>
      </c>
      <c r="AJ2526">
        <v>1.57</v>
      </c>
      <c r="AK2526">
        <v>1.58</v>
      </c>
    </row>
    <row r="2527" spans="1:37" x14ac:dyDescent="0.3">
      <c r="A2527" s="86" t="str">
        <f t="shared" si="39"/>
        <v>SDGbaseTra_RurAS_CUGPQXctequ</v>
      </c>
      <c r="B2527" s="2" t="s">
        <v>222</v>
      </c>
      <c r="C2527" s="4" t="s">
        <v>235</v>
      </c>
      <c r="D2527" s="7" t="s">
        <v>120</v>
      </c>
      <c r="E2527" t="s">
        <v>114</v>
      </c>
      <c r="F2527">
        <v>1.08</v>
      </c>
      <c r="G2527">
        <v>1.1399999999999999</v>
      </c>
      <c r="H2527">
        <v>1.1499999999999999</v>
      </c>
      <c r="I2527">
        <v>1.1599999999999999</v>
      </c>
      <c r="J2527">
        <v>1.17</v>
      </c>
      <c r="K2527">
        <v>1.18</v>
      </c>
      <c r="L2527">
        <v>1.18</v>
      </c>
      <c r="M2527">
        <v>1.1599999999999999</v>
      </c>
      <c r="N2527">
        <v>1.1599999999999999</v>
      </c>
      <c r="O2527">
        <v>1.1399999999999999</v>
      </c>
      <c r="P2527">
        <v>1.1299999999999999</v>
      </c>
      <c r="Q2527">
        <v>1.1399999999999999</v>
      </c>
      <c r="R2527">
        <v>1.1399999999999999</v>
      </c>
      <c r="S2527">
        <v>1.1399999999999999</v>
      </c>
      <c r="T2527">
        <v>1.1499999999999999</v>
      </c>
      <c r="U2527">
        <v>1.1499999999999999</v>
      </c>
      <c r="V2527">
        <v>1.1499999999999999</v>
      </c>
      <c r="W2527">
        <v>1.1499999999999999</v>
      </c>
      <c r="X2527">
        <v>1.1599999999999999</v>
      </c>
      <c r="Y2527">
        <v>1.17</v>
      </c>
      <c r="Z2527">
        <v>1.17</v>
      </c>
      <c r="AA2527">
        <v>1.17</v>
      </c>
      <c r="AB2527">
        <v>1.21</v>
      </c>
      <c r="AC2527">
        <v>1.23</v>
      </c>
      <c r="AD2527">
        <v>1.24</v>
      </c>
      <c r="AE2527">
        <v>1.23</v>
      </c>
      <c r="AF2527">
        <v>1.23</v>
      </c>
      <c r="AG2527">
        <v>1.23</v>
      </c>
      <c r="AH2527">
        <v>1.27</v>
      </c>
      <c r="AI2527">
        <v>1.31</v>
      </c>
      <c r="AJ2527">
        <v>1.33</v>
      </c>
      <c r="AK2527">
        <v>1.34</v>
      </c>
    </row>
    <row r="2528" spans="1:37" x14ac:dyDescent="0.3">
      <c r="A2528" s="86" t="str">
        <f t="shared" si="39"/>
        <v>SDGbaseTra_RurAS_CUGPQXcfurn</v>
      </c>
      <c r="B2528" s="2" t="s">
        <v>222</v>
      </c>
      <c r="C2528" s="4" t="s">
        <v>235</v>
      </c>
      <c r="D2528" s="7" t="s">
        <v>120</v>
      </c>
      <c r="E2528" t="s">
        <v>115</v>
      </c>
      <c r="F2528">
        <v>1.32</v>
      </c>
      <c r="G2528">
        <v>1.37</v>
      </c>
      <c r="H2528">
        <v>1.37</v>
      </c>
      <c r="I2528">
        <v>1.37</v>
      </c>
      <c r="J2528">
        <v>1.37</v>
      </c>
      <c r="K2528">
        <v>1.37</v>
      </c>
      <c r="L2528">
        <v>1.37</v>
      </c>
      <c r="M2528">
        <v>1.37</v>
      </c>
      <c r="N2528">
        <v>1.37</v>
      </c>
      <c r="O2528">
        <v>1.36</v>
      </c>
      <c r="P2528">
        <v>1.36</v>
      </c>
      <c r="Q2528">
        <v>1.36</v>
      </c>
      <c r="R2528">
        <v>1.36</v>
      </c>
      <c r="S2528">
        <v>1.37</v>
      </c>
      <c r="T2528">
        <v>1.37</v>
      </c>
      <c r="U2528">
        <v>1.38</v>
      </c>
      <c r="V2528">
        <v>1.38</v>
      </c>
      <c r="W2528">
        <v>1.38</v>
      </c>
      <c r="X2528">
        <v>1.38</v>
      </c>
      <c r="Y2528">
        <v>1.38</v>
      </c>
      <c r="Z2528">
        <v>1.38</v>
      </c>
      <c r="AA2528">
        <v>1.38</v>
      </c>
      <c r="AB2528">
        <v>1.38</v>
      </c>
      <c r="AC2528">
        <v>1.38</v>
      </c>
      <c r="AD2528">
        <v>1.38</v>
      </c>
      <c r="AE2528">
        <v>1.38</v>
      </c>
      <c r="AF2528">
        <v>1.39</v>
      </c>
      <c r="AG2528">
        <v>1.39</v>
      </c>
      <c r="AH2528">
        <v>1.38</v>
      </c>
      <c r="AI2528">
        <v>1.38</v>
      </c>
      <c r="AJ2528">
        <v>1.38</v>
      </c>
      <c r="AK2528">
        <v>1.38</v>
      </c>
    </row>
    <row r="2529" spans="1:37" x14ac:dyDescent="0.3">
      <c r="A2529" s="86" t="str">
        <f t="shared" si="39"/>
        <v>SDGbaseTra_RurAS_CUGPQXcoman</v>
      </c>
      <c r="B2529" s="2" t="s">
        <v>222</v>
      </c>
      <c r="C2529" s="4" t="s">
        <v>235</v>
      </c>
      <c r="D2529" s="7" t="s">
        <v>120</v>
      </c>
      <c r="E2529" t="s">
        <v>116</v>
      </c>
      <c r="F2529">
        <v>1.2</v>
      </c>
      <c r="G2529">
        <v>1.25</v>
      </c>
      <c r="H2529">
        <v>1.25</v>
      </c>
      <c r="I2529">
        <v>1.24</v>
      </c>
      <c r="J2529">
        <v>1.25</v>
      </c>
      <c r="K2529">
        <v>1.25</v>
      </c>
      <c r="L2529">
        <v>1.25</v>
      </c>
      <c r="M2529">
        <v>1.25</v>
      </c>
      <c r="N2529">
        <v>1.26</v>
      </c>
      <c r="O2529">
        <v>1.28</v>
      </c>
      <c r="P2529">
        <v>1.27</v>
      </c>
      <c r="Q2529">
        <v>1.27</v>
      </c>
      <c r="R2529">
        <v>1.26</v>
      </c>
      <c r="S2529">
        <v>1.25</v>
      </c>
      <c r="T2529">
        <v>1.25</v>
      </c>
      <c r="U2529">
        <v>1.25</v>
      </c>
      <c r="V2529">
        <v>1.25</v>
      </c>
      <c r="W2529">
        <v>1.25</v>
      </c>
      <c r="X2529">
        <v>1.25</v>
      </c>
      <c r="Y2529">
        <v>1.25</v>
      </c>
      <c r="Z2529">
        <v>1.25</v>
      </c>
      <c r="AA2529">
        <v>1.25</v>
      </c>
      <c r="AB2529">
        <v>1.25</v>
      </c>
      <c r="AC2529">
        <v>1.25</v>
      </c>
      <c r="AD2529">
        <v>1.25</v>
      </c>
      <c r="AE2529">
        <v>1.26</v>
      </c>
      <c r="AF2529">
        <v>1.26</v>
      </c>
      <c r="AG2529">
        <v>1.26</v>
      </c>
      <c r="AH2529">
        <v>1.27</v>
      </c>
      <c r="AI2529">
        <v>1.27</v>
      </c>
      <c r="AJ2529">
        <v>1.28</v>
      </c>
      <c r="AK2529">
        <v>1.29</v>
      </c>
    </row>
    <row r="2530" spans="1:37" x14ac:dyDescent="0.3">
      <c r="A2530" s="86" t="str">
        <f t="shared" si="39"/>
        <v>SDGbaseTra_RurAS_CUGPQXcelec</v>
      </c>
      <c r="B2530" s="2" t="s">
        <v>222</v>
      </c>
      <c r="C2530" s="4" t="s">
        <v>235</v>
      </c>
      <c r="D2530" s="7" t="s">
        <v>120</v>
      </c>
      <c r="E2530" t="s">
        <v>172</v>
      </c>
      <c r="F2530">
        <v>0.36</v>
      </c>
      <c r="G2530">
        <v>0.36</v>
      </c>
      <c r="H2530">
        <v>0.33</v>
      </c>
      <c r="I2530">
        <v>0.33</v>
      </c>
      <c r="J2530">
        <v>0.34</v>
      </c>
      <c r="K2530">
        <v>0.35</v>
      </c>
      <c r="L2530">
        <v>0.35</v>
      </c>
      <c r="M2530">
        <v>0.35</v>
      </c>
      <c r="N2530">
        <v>0.34</v>
      </c>
      <c r="O2530">
        <v>0.34</v>
      </c>
      <c r="P2530">
        <v>0.34</v>
      </c>
      <c r="Q2530">
        <v>0.35</v>
      </c>
      <c r="R2530">
        <v>0.35</v>
      </c>
      <c r="S2530">
        <v>0.35</v>
      </c>
      <c r="T2530">
        <v>0.35</v>
      </c>
      <c r="U2530">
        <v>0.36</v>
      </c>
      <c r="V2530">
        <v>0.35</v>
      </c>
      <c r="W2530">
        <v>0.35</v>
      </c>
      <c r="X2530">
        <v>0.35</v>
      </c>
      <c r="Y2530">
        <v>0.35</v>
      </c>
      <c r="Z2530">
        <v>0.35</v>
      </c>
      <c r="AA2530">
        <v>0.36</v>
      </c>
      <c r="AB2530">
        <v>0.36</v>
      </c>
      <c r="AC2530">
        <v>0.36</v>
      </c>
      <c r="AD2530">
        <v>0.37</v>
      </c>
      <c r="AE2530">
        <v>0.37</v>
      </c>
      <c r="AF2530">
        <v>0.37</v>
      </c>
      <c r="AG2530">
        <v>0.39</v>
      </c>
      <c r="AH2530">
        <v>0.41</v>
      </c>
      <c r="AI2530">
        <v>0.43</v>
      </c>
      <c r="AJ2530">
        <v>0.45</v>
      </c>
      <c r="AK2530">
        <v>0.47</v>
      </c>
    </row>
    <row r="2531" spans="1:37" x14ac:dyDescent="0.3">
      <c r="A2531" s="86" t="str">
        <f t="shared" si="39"/>
        <v>SDGbaseTra_RurAS_CUGPQXcwatr</v>
      </c>
      <c r="B2531" s="2" t="s">
        <v>222</v>
      </c>
      <c r="C2531" s="4" t="s">
        <v>235</v>
      </c>
      <c r="D2531" s="7" t="s">
        <v>120</v>
      </c>
      <c r="E2531" t="s">
        <v>173</v>
      </c>
      <c r="F2531">
        <v>1.05</v>
      </c>
      <c r="G2531">
        <v>0.94</v>
      </c>
      <c r="H2531">
        <v>0.95</v>
      </c>
      <c r="I2531">
        <v>0.97</v>
      </c>
      <c r="J2531">
        <v>0.98</v>
      </c>
      <c r="K2531">
        <v>0.99</v>
      </c>
      <c r="L2531">
        <v>0.99</v>
      </c>
      <c r="M2531">
        <v>1</v>
      </c>
      <c r="N2531">
        <v>1</v>
      </c>
      <c r="O2531">
        <v>1</v>
      </c>
      <c r="P2531">
        <v>1</v>
      </c>
      <c r="Q2531">
        <v>1</v>
      </c>
      <c r="R2531">
        <v>1.01</v>
      </c>
      <c r="S2531">
        <v>1</v>
      </c>
      <c r="T2531">
        <v>1.01</v>
      </c>
      <c r="U2531">
        <v>1.01</v>
      </c>
      <c r="V2531">
        <v>1.02</v>
      </c>
      <c r="W2531">
        <v>1.01</v>
      </c>
      <c r="X2531">
        <v>1.01</v>
      </c>
      <c r="Y2531">
        <v>1.02</v>
      </c>
      <c r="Z2531">
        <v>1.02</v>
      </c>
      <c r="AA2531">
        <v>1.01</v>
      </c>
      <c r="AB2531">
        <v>1.02</v>
      </c>
      <c r="AC2531">
        <v>1.02</v>
      </c>
      <c r="AD2531">
        <v>1.03</v>
      </c>
      <c r="AE2531">
        <v>1.03</v>
      </c>
      <c r="AF2531">
        <v>1.03</v>
      </c>
      <c r="AG2531">
        <v>1.03</v>
      </c>
      <c r="AH2531">
        <v>1.05</v>
      </c>
      <c r="AI2531">
        <v>1.06</v>
      </c>
      <c r="AJ2531">
        <v>1.07</v>
      </c>
      <c r="AK2531">
        <v>1.07</v>
      </c>
    </row>
    <row r="2532" spans="1:37" x14ac:dyDescent="0.3">
      <c r="A2532" s="86" t="str">
        <f t="shared" si="39"/>
        <v>SDGbaseTra_RurAS_CUGPQXccons</v>
      </c>
      <c r="B2532" s="2" t="s">
        <v>222</v>
      </c>
      <c r="C2532" s="4" t="s">
        <v>235</v>
      </c>
      <c r="D2532" s="7" t="s">
        <v>120</v>
      </c>
      <c r="E2532" t="s">
        <v>117</v>
      </c>
      <c r="F2532">
        <v>1.01</v>
      </c>
      <c r="G2532">
        <v>1.07</v>
      </c>
      <c r="H2532">
        <v>1.06</v>
      </c>
      <c r="I2532">
        <v>1.07</v>
      </c>
      <c r="J2532">
        <v>1.07</v>
      </c>
      <c r="K2532">
        <v>1.07</v>
      </c>
      <c r="L2532">
        <v>1.06</v>
      </c>
      <c r="M2532">
        <v>1.06</v>
      </c>
      <c r="N2532">
        <v>1.06</v>
      </c>
      <c r="O2532">
        <v>1.06</v>
      </c>
      <c r="P2532">
        <v>1.06</v>
      </c>
      <c r="Q2532">
        <v>1.06</v>
      </c>
      <c r="R2532">
        <v>1.04</v>
      </c>
      <c r="S2532">
        <v>1.05</v>
      </c>
      <c r="T2532">
        <v>1.05</v>
      </c>
      <c r="U2532">
        <v>1.05</v>
      </c>
      <c r="V2532">
        <v>1.05</v>
      </c>
      <c r="W2532">
        <v>1.05</v>
      </c>
      <c r="X2532">
        <v>1.06</v>
      </c>
      <c r="Y2532">
        <v>1.06</v>
      </c>
      <c r="Z2532">
        <v>1.06</v>
      </c>
      <c r="AA2532">
        <v>1.06</v>
      </c>
      <c r="AB2532">
        <v>1.05</v>
      </c>
      <c r="AC2532">
        <v>1.05</v>
      </c>
      <c r="AD2532">
        <v>1.06</v>
      </c>
      <c r="AE2532">
        <v>1.06</v>
      </c>
      <c r="AF2532">
        <v>1.06</v>
      </c>
      <c r="AG2532">
        <v>1.06</v>
      </c>
      <c r="AH2532">
        <v>1.06</v>
      </c>
      <c r="AI2532">
        <v>1.06</v>
      </c>
      <c r="AJ2532">
        <v>1.06</v>
      </c>
      <c r="AK2532">
        <v>1.07</v>
      </c>
    </row>
    <row r="2533" spans="1:37" x14ac:dyDescent="0.3">
      <c r="A2533" s="86" t="str">
        <f t="shared" si="39"/>
        <v>SDGbaseTra_RurAS_CUGPQXctrad</v>
      </c>
      <c r="B2533" s="2" t="s">
        <v>222</v>
      </c>
      <c r="C2533" s="4" t="s">
        <v>235</v>
      </c>
      <c r="D2533" s="7" t="s">
        <v>120</v>
      </c>
      <c r="E2533" t="s">
        <v>174</v>
      </c>
      <c r="F2533">
        <v>1</v>
      </c>
      <c r="G2533">
        <v>1.01</v>
      </c>
      <c r="H2533">
        <v>1.01</v>
      </c>
      <c r="I2533">
        <v>1.02</v>
      </c>
      <c r="J2533">
        <v>1.02</v>
      </c>
      <c r="K2533">
        <v>1.02</v>
      </c>
      <c r="L2533">
        <v>1.02</v>
      </c>
      <c r="M2533">
        <v>1.02</v>
      </c>
      <c r="N2533">
        <v>1.02</v>
      </c>
      <c r="O2533">
        <v>0.99</v>
      </c>
      <c r="P2533">
        <v>0.99</v>
      </c>
      <c r="Q2533">
        <v>1</v>
      </c>
      <c r="R2533">
        <v>1.01</v>
      </c>
      <c r="S2533">
        <v>1.01</v>
      </c>
      <c r="T2533">
        <v>1.02</v>
      </c>
      <c r="U2533">
        <v>1.02</v>
      </c>
      <c r="V2533">
        <v>1.03</v>
      </c>
      <c r="W2533">
        <v>1.03</v>
      </c>
      <c r="X2533">
        <v>1.03</v>
      </c>
      <c r="Y2533">
        <v>1.03</v>
      </c>
      <c r="Z2533">
        <v>1.03</v>
      </c>
      <c r="AA2533">
        <v>1.03</v>
      </c>
      <c r="AB2533">
        <v>1.02</v>
      </c>
      <c r="AC2533">
        <v>1.01</v>
      </c>
      <c r="AD2533">
        <v>1.01</v>
      </c>
      <c r="AE2533">
        <v>1.02</v>
      </c>
      <c r="AF2533">
        <v>1.02</v>
      </c>
      <c r="AG2533">
        <v>1.02</v>
      </c>
      <c r="AH2533">
        <v>1.01</v>
      </c>
      <c r="AI2533">
        <v>1</v>
      </c>
      <c r="AJ2533">
        <v>1</v>
      </c>
      <c r="AK2533">
        <v>1</v>
      </c>
    </row>
    <row r="2534" spans="1:37" x14ac:dyDescent="0.3">
      <c r="A2534" s="86" t="str">
        <f t="shared" si="39"/>
        <v>SDGbaseTra_RurAS_CUGPQXchotl</v>
      </c>
      <c r="B2534" s="2" t="s">
        <v>222</v>
      </c>
      <c r="C2534" s="4" t="s">
        <v>235</v>
      </c>
      <c r="D2534" s="7" t="s">
        <v>120</v>
      </c>
      <c r="E2534" t="s">
        <v>175</v>
      </c>
      <c r="F2534">
        <v>1.08</v>
      </c>
      <c r="G2534">
        <v>1.08</v>
      </c>
      <c r="H2534">
        <v>1.08</v>
      </c>
      <c r="I2534">
        <v>1.07</v>
      </c>
      <c r="J2534">
        <v>1.07</v>
      </c>
      <c r="K2534">
        <v>1.07</v>
      </c>
      <c r="L2534">
        <v>1.07</v>
      </c>
      <c r="M2534">
        <v>1.08</v>
      </c>
      <c r="N2534">
        <v>1.08</v>
      </c>
      <c r="O2534">
        <v>1.08</v>
      </c>
      <c r="P2534">
        <v>1.0900000000000001</v>
      </c>
      <c r="Q2534">
        <v>1.0900000000000001</v>
      </c>
      <c r="R2534">
        <v>1.0900000000000001</v>
      </c>
      <c r="S2534">
        <v>1.1000000000000001</v>
      </c>
      <c r="T2534">
        <v>1.1000000000000001</v>
      </c>
      <c r="U2534">
        <v>1.1000000000000001</v>
      </c>
      <c r="V2534">
        <v>1.1100000000000001</v>
      </c>
      <c r="W2534">
        <v>1.1100000000000001</v>
      </c>
      <c r="X2534">
        <v>1.1100000000000001</v>
      </c>
      <c r="Y2534">
        <v>1.1100000000000001</v>
      </c>
      <c r="Z2534">
        <v>1.1100000000000001</v>
      </c>
      <c r="AA2534">
        <v>1.1100000000000001</v>
      </c>
      <c r="AB2534">
        <v>1.1100000000000001</v>
      </c>
      <c r="AC2534">
        <v>1.1100000000000001</v>
      </c>
      <c r="AD2534">
        <v>1.1100000000000001</v>
      </c>
      <c r="AE2534">
        <v>1.1100000000000001</v>
      </c>
      <c r="AF2534">
        <v>1.1100000000000001</v>
      </c>
      <c r="AG2534">
        <v>1.1200000000000001</v>
      </c>
      <c r="AH2534">
        <v>1.1200000000000001</v>
      </c>
      <c r="AI2534">
        <v>1.1100000000000001</v>
      </c>
      <c r="AJ2534">
        <v>1.1100000000000001</v>
      </c>
      <c r="AK2534">
        <v>1.1100000000000001</v>
      </c>
    </row>
    <row r="2535" spans="1:37" x14ac:dyDescent="0.3">
      <c r="A2535" s="86" t="str">
        <f t="shared" si="39"/>
        <v>SDGbaseTra_RurAS_CUGPQXcptrp-l</v>
      </c>
      <c r="B2535" s="2" t="s">
        <v>222</v>
      </c>
      <c r="C2535" s="4" t="s">
        <v>235</v>
      </c>
      <c r="D2535" s="7" t="s">
        <v>120</v>
      </c>
      <c r="E2535" t="s">
        <v>176</v>
      </c>
      <c r="F2535">
        <v>0.95</v>
      </c>
      <c r="G2535">
        <v>0.95</v>
      </c>
      <c r="H2535">
        <v>0.95</v>
      </c>
      <c r="I2535">
        <v>0.96</v>
      </c>
      <c r="J2535">
        <v>0.96</v>
      </c>
      <c r="K2535">
        <v>0.96</v>
      </c>
      <c r="L2535">
        <v>0.96</v>
      </c>
      <c r="M2535">
        <v>0.96</v>
      </c>
      <c r="N2535">
        <v>0.96</v>
      </c>
      <c r="O2535">
        <v>0.97</v>
      </c>
      <c r="P2535">
        <v>0.96</v>
      </c>
      <c r="Q2535">
        <v>0.96</v>
      </c>
      <c r="R2535">
        <v>0.95</v>
      </c>
      <c r="S2535">
        <v>0.94</v>
      </c>
      <c r="T2535">
        <v>0.93</v>
      </c>
      <c r="U2535">
        <v>0.92</v>
      </c>
      <c r="V2535">
        <v>0.91</v>
      </c>
      <c r="W2535">
        <v>0.9</v>
      </c>
      <c r="X2535">
        <v>0.89</v>
      </c>
      <c r="Y2535">
        <v>0.89</v>
      </c>
      <c r="Z2535">
        <v>0.88</v>
      </c>
      <c r="AA2535">
        <v>0.87</v>
      </c>
      <c r="AB2535">
        <v>0.86</v>
      </c>
      <c r="AC2535">
        <v>0.85</v>
      </c>
      <c r="AD2535">
        <v>0.85</v>
      </c>
      <c r="AE2535">
        <v>0.84</v>
      </c>
      <c r="AF2535">
        <v>0.84</v>
      </c>
      <c r="AG2535">
        <v>0.83</v>
      </c>
      <c r="AH2535">
        <v>0.84</v>
      </c>
      <c r="AI2535">
        <v>0.84</v>
      </c>
      <c r="AJ2535">
        <v>0.84</v>
      </c>
      <c r="AK2535">
        <v>0.85</v>
      </c>
    </row>
    <row r="2536" spans="1:37" x14ac:dyDescent="0.3">
      <c r="A2536" s="86" t="str">
        <f t="shared" si="39"/>
        <v>SDGbaseTra_RurAS_CUGPQXcftrp-l</v>
      </c>
      <c r="B2536" s="2" t="s">
        <v>222</v>
      </c>
      <c r="C2536" s="4" t="s">
        <v>235</v>
      </c>
      <c r="D2536" s="7" t="s">
        <v>120</v>
      </c>
      <c r="E2536" t="s">
        <v>177</v>
      </c>
      <c r="F2536">
        <v>1</v>
      </c>
      <c r="G2536">
        <v>0.98</v>
      </c>
      <c r="H2536">
        <v>0.98</v>
      </c>
      <c r="I2536">
        <v>1</v>
      </c>
      <c r="J2536">
        <v>1</v>
      </c>
      <c r="K2536">
        <v>0.99</v>
      </c>
      <c r="L2536">
        <v>0.98</v>
      </c>
      <c r="M2536">
        <v>0.98</v>
      </c>
      <c r="N2536">
        <v>0.97</v>
      </c>
      <c r="O2536">
        <v>0.95</v>
      </c>
      <c r="P2536">
        <v>0.94</v>
      </c>
      <c r="Q2536">
        <v>0.93</v>
      </c>
      <c r="R2536">
        <v>0.91</v>
      </c>
      <c r="S2536">
        <v>0.9</v>
      </c>
      <c r="T2536">
        <v>0.89</v>
      </c>
      <c r="U2536">
        <v>0.87</v>
      </c>
      <c r="V2536">
        <v>0.85</v>
      </c>
      <c r="W2536">
        <v>0.84</v>
      </c>
      <c r="X2536">
        <v>0.83</v>
      </c>
      <c r="Y2536">
        <v>0.81</v>
      </c>
      <c r="Z2536">
        <v>0.8</v>
      </c>
      <c r="AA2536">
        <v>0.79</v>
      </c>
      <c r="AB2536">
        <v>0.78</v>
      </c>
      <c r="AC2536">
        <v>0.76</v>
      </c>
      <c r="AD2536">
        <v>0.76</v>
      </c>
      <c r="AE2536">
        <v>0.75</v>
      </c>
      <c r="AF2536">
        <v>0.74</v>
      </c>
      <c r="AG2536">
        <v>0.73</v>
      </c>
      <c r="AH2536">
        <v>0.73</v>
      </c>
      <c r="AI2536">
        <v>0.73</v>
      </c>
      <c r="AJ2536">
        <v>0.73</v>
      </c>
      <c r="AK2536">
        <v>0.73</v>
      </c>
    </row>
    <row r="2537" spans="1:37" x14ac:dyDescent="0.3">
      <c r="A2537" s="86" t="str">
        <f t="shared" si="39"/>
        <v>SDGbaseTra_RurAS_CUGPQXcptrp-o</v>
      </c>
      <c r="B2537" s="2" t="s">
        <v>222</v>
      </c>
      <c r="C2537" s="4" t="s">
        <v>235</v>
      </c>
      <c r="D2537" s="7" t="s">
        <v>120</v>
      </c>
      <c r="E2537" t="s">
        <v>178</v>
      </c>
      <c r="F2537">
        <v>0.95</v>
      </c>
      <c r="G2537">
        <v>0.94</v>
      </c>
      <c r="H2537">
        <v>0.92</v>
      </c>
      <c r="I2537">
        <v>0.9</v>
      </c>
      <c r="J2537">
        <v>0.88</v>
      </c>
      <c r="K2537">
        <v>0.87</v>
      </c>
      <c r="L2537">
        <v>0.86</v>
      </c>
      <c r="M2537">
        <v>0.85</v>
      </c>
      <c r="N2537">
        <v>0.84</v>
      </c>
      <c r="O2537">
        <v>0.86</v>
      </c>
      <c r="P2537">
        <v>0.87</v>
      </c>
      <c r="Q2537">
        <v>0.87</v>
      </c>
      <c r="R2537">
        <v>0.87</v>
      </c>
      <c r="S2537">
        <v>0.87</v>
      </c>
      <c r="T2537">
        <v>0.87</v>
      </c>
      <c r="U2537">
        <v>0.87</v>
      </c>
      <c r="V2537">
        <v>0.87</v>
      </c>
      <c r="W2537">
        <v>0.87</v>
      </c>
      <c r="X2537">
        <v>0.88</v>
      </c>
      <c r="Y2537">
        <v>0.88</v>
      </c>
      <c r="Z2537">
        <v>0.88</v>
      </c>
      <c r="AA2537">
        <v>0.88</v>
      </c>
      <c r="AB2537">
        <v>0.88</v>
      </c>
      <c r="AC2537">
        <v>0.89</v>
      </c>
      <c r="AD2537">
        <v>0.89</v>
      </c>
      <c r="AE2537">
        <v>0.89</v>
      </c>
      <c r="AF2537">
        <v>0.89</v>
      </c>
      <c r="AG2537">
        <v>0.9</v>
      </c>
      <c r="AH2537">
        <v>0.9</v>
      </c>
      <c r="AI2537">
        <v>0.9</v>
      </c>
      <c r="AJ2537">
        <v>0.9</v>
      </c>
      <c r="AK2537">
        <v>0.9</v>
      </c>
    </row>
    <row r="2538" spans="1:37" x14ac:dyDescent="0.3">
      <c r="A2538" s="86" t="str">
        <f t="shared" si="39"/>
        <v>SDGbaseTra_RurAS_CUGPQXcftrp-o</v>
      </c>
      <c r="B2538" s="2" t="s">
        <v>222</v>
      </c>
      <c r="C2538" s="4" t="s">
        <v>235</v>
      </c>
      <c r="D2538" s="7" t="s">
        <v>120</v>
      </c>
      <c r="E2538" t="s">
        <v>179</v>
      </c>
      <c r="F2538">
        <v>0.97</v>
      </c>
      <c r="G2538">
        <v>0.95</v>
      </c>
      <c r="H2538">
        <v>0.92</v>
      </c>
      <c r="I2538">
        <v>0.9</v>
      </c>
      <c r="J2538">
        <v>0.89</v>
      </c>
      <c r="K2538">
        <v>0.87</v>
      </c>
      <c r="L2538">
        <v>0.87</v>
      </c>
      <c r="M2538">
        <v>0.86</v>
      </c>
      <c r="N2538">
        <v>0.86</v>
      </c>
      <c r="O2538">
        <v>0.88</v>
      </c>
      <c r="P2538">
        <v>0.88</v>
      </c>
      <c r="Q2538">
        <v>0.88</v>
      </c>
      <c r="R2538">
        <v>0.88</v>
      </c>
      <c r="S2538">
        <v>0.89</v>
      </c>
      <c r="T2538">
        <v>0.89</v>
      </c>
      <c r="U2538">
        <v>0.89</v>
      </c>
      <c r="V2538">
        <v>0.89</v>
      </c>
      <c r="W2538">
        <v>0.89</v>
      </c>
      <c r="X2538">
        <v>0.9</v>
      </c>
      <c r="Y2538">
        <v>0.9</v>
      </c>
      <c r="Z2538">
        <v>0.9</v>
      </c>
      <c r="AA2538">
        <v>0.9</v>
      </c>
      <c r="AB2538">
        <v>0.91</v>
      </c>
      <c r="AC2538">
        <v>0.91</v>
      </c>
      <c r="AD2538">
        <v>0.92</v>
      </c>
      <c r="AE2538">
        <v>0.92</v>
      </c>
      <c r="AF2538">
        <v>0.92</v>
      </c>
      <c r="AG2538">
        <v>0.92</v>
      </c>
      <c r="AH2538">
        <v>0.92</v>
      </c>
      <c r="AI2538">
        <v>0.92</v>
      </c>
      <c r="AJ2538">
        <v>0.92</v>
      </c>
      <c r="AK2538">
        <v>0.91</v>
      </c>
    </row>
    <row r="2539" spans="1:37" x14ac:dyDescent="0.3">
      <c r="A2539" s="86" t="str">
        <f t="shared" si="39"/>
        <v>SDGbaseTra_RurAS_CUGPQXcprtr</v>
      </c>
      <c r="B2539" s="2" t="s">
        <v>222</v>
      </c>
      <c r="C2539" s="4" t="s">
        <v>235</v>
      </c>
      <c r="D2539" s="7" t="s">
        <v>120</v>
      </c>
      <c r="E2539" t="s">
        <v>180</v>
      </c>
      <c r="F2539">
        <v>1</v>
      </c>
      <c r="G2539">
        <v>1.02</v>
      </c>
      <c r="H2539">
        <v>1.03</v>
      </c>
      <c r="I2539">
        <v>1.01</v>
      </c>
      <c r="J2539">
        <v>0.99</v>
      </c>
      <c r="K2539">
        <v>0.98</v>
      </c>
      <c r="L2539">
        <v>0.97</v>
      </c>
      <c r="M2539">
        <v>0.95</v>
      </c>
      <c r="N2539">
        <v>0.93</v>
      </c>
      <c r="O2539">
        <v>0.95</v>
      </c>
      <c r="P2539">
        <v>0.91</v>
      </c>
      <c r="Q2539">
        <v>0.86</v>
      </c>
      <c r="R2539">
        <v>0.81</v>
      </c>
      <c r="S2539">
        <v>0.76</v>
      </c>
      <c r="T2539">
        <v>0.72</v>
      </c>
      <c r="U2539">
        <v>0.67</v>
      </c>
      <c r="V2539">
        <v>0.63</v>
      </c>
      <c r="W2539">
        <v>0.59</v>
      </c>
      <c r="X2539">
        <v>0.55000000000000004</v>
      </c>
      <c r="Y2539">
        <v>0.5</v>
      </c>
      <c r="Z2539">
        <v>0.46</v>
      </c>
      <c r="AA2539">
        <v>0.42</v>
      </c>
      <c r="AB2539">
        <v>0.39</v>
      </c>
      <c r="AC2539">
        <v>0.37</v>
      </c>
      <c r="AD2539">
        <v>0.34</v>
      </c>
      <c r="AE2539">
        <v>0.32</v>
      </c>
      <c r="AF2539">
        <v>0.3</v>
      </c>
      <c r="AG2539">
        <v>0.28000000000000003</v>
      </c>
      <c r="AH2539">
        <v>0.26</v>
      </c>
      <c r="AI2539">
        <v>0.25</v>
      </c>
      <c r="AJ2539">
        <v>0.23</v>
      </c>
      <c r="AK2539">
        <v>0.22</v>
      </c>
    </row>
    <row r="2540" spans="1:37" x14ac:dyDescent="0.3">
      <c r="A2540" s="86" t="str">
        <f t="shared" si="39"/>
        <v>SDGbaseTra_RurAS_CUGPQXctrps</v>
      </c>
      <c r="B2540" s="2" t="s">
        <v>222</v>
      </c>
      <c r="C2540" s="4" t="s">
        <v>235</v>
      </c>
      <c r="D2540" s="7" t="s">
        <v>120</v>
      </c>
      <c r="E2540" t="s">
        <v>181</v>
      </c>
      <c r="F2540">
        <v>1</v>
      </c>
      <c r="G2540">
        <v>1</v>
      </c>
      <c r="H2540">
        <v>1</v>
      </c>
      <c r="I2540">
        <v>1</v>
      </c>
      <c r="J2540">
        <v>1</v>
      </c>
      <c r="K2540">
        <v>1.01</v>
      </c>
      <c r="L2540">
        <v>1.01</v>
      </c>
      <c r="M2540">
        <v>1.01</v>
      </c>
      <c r="N2540">
        <v>1</v>
      </c>
      <c r="O2540">
        <v>1</v>
      </c>
      <c r="P2540">
        <v>0.99</v>
      </c>
      <c r="Q2540">
        <v>0.99</v>
      </c>
      <c r="R2540">
        <v>0.99</v>
      </c>
      <c r="S2540">
        <v>0.99</v>
      </c>
      <c r="T2540">
        <v>0.99</v>
      </c>
      <c r="U2540">
        <v>0.99</v>
      </c>
      <c r="V2540">
        <v>0.99</v>
      </c>
      <c r="W2540">
        <v>0.99</v>
      </c>
      <c r="X2540">
        <v>0.99</v>
      </c>
      <c r="Y2540">
        <v>0.99</v>
      </c>
      <c r="Z2540">
        <v>0.99</v>
      </c>
      <c r="AA2540">
        <v>0.99</v>
      </c>
      <c r="AB2540">
        <v>0.99</v>
      </c>
      <c r="AC2540">
        <v>1</v>
      </c>
      <c r="AD2540">
        <v>1</v>
      </c>
      <c r="AE2540">
        <v>1</v>
      </c>
      <c r="AF2540">
        <v>1.01</v>
      </c>
      <c r="AG2540">
        <v>1</v>
      </c>
      <c r="AH2540">
        <v>1</v>
      </c>
      <c r="AI2540">
        <v>1</v>
      </c>
      <c r="AJ2540">
        <v>1</v>
      </c>
      <c r="AK2540">
        <v>1</v>
      </c>
    </row>
    <row r="2541" spans="1:37" x14ac:dyDescent="0.3">
      <c r="A2541" s="86" t="str">
        <f t="shared" si="39"/>
        <v>SDGbaseTra_RurAS_CUGPQXccomm</v>
      </c>
      <c r="B2541" s="2" t="s">
        <v>222</v>
      </c>
      <c r="C2541" s="4" t="s">
        <v>235</v>
      </c>
      <c r="D2541" s="7" t="s">
        <v>120</v>
      </c>
      <c r="E2541" t="s">
        <v>182</v>
      </c>
      <c r="F2541">
        <v>1</v>
      </c>
      <c r="G2541">
        <v>0.96</v>
      </c>
      <c r="H2541">
        <v>0.97</v>
      </c>
      <c r="I2541">
        <v>0.98</v>
      </c>
      <c r="J2541">
        <v>0.99</v>
      </c>
      <c r="K2541">
        <v>0.99</v>
      </c>
      <c r="L2541">
        <v>1</v>
      </c>
      <c r="M2541">
        <v>1</v>
      </c>
      <c r="N2541">
        <v>1</v>
      </c>
      <c r="O2541">
        <v>1</v>
      </c>
      <c r="P2541">
        <v>1</v>
      </c>
      <c r="Q2541">
        <v>1.01</v>
      </c>
      <c r="R2541">
        <v>1.01</v>
      </c>
      <c r="S2541">
        <v>1.01</v>
      </c>
      <c r="T2541">
        <v>1.01</v>
      </c>
      <c r="U2541">
        <v>1.01</v>
      </c>
      <c r="V2541">
        <v>1.02</v>
      </c>
      <c r="W2541">
        <v>1.02</v>
      </c>
      <c r="X2541">
        <v>1.02</v>
      </c>
      <c r="Y2541">
        <v>1.02</v>
      </c>
      <c r="Z2541">
        <v>1.02</v>
      </c>
      <c r="AA2541">
        <v>1.02</v>
      </c>
      <c r="AB2541">
        <v>1.02</v>
      </c>
      <c r="AC2541">
        <v>1.03</v>
      </c>
      <c r="AD2541">
        <v>1.03</v>
      </c>
      <c r="AE2541">
        <v>1.03</v>
      </c>
      <c r="AF2541">
        <v>1.03</v>
      </c>
      <c r="AG2541">
        <v>1.03</v>
      </c>
      <c r="AH2541">
        <v>1.04</v>
      </c>
      <c r="AI2541">
        <v>1.04</v>
      </c>
      <c r="AJ2541">
        <v>1.04</v>
      </c>
      <c r="AK2541">
        <v>1.04</v>
      </c>
    </row>
    <row r="2542" spans="1:37" x14ac:dyDescent="0.3">
      <c r="A2542" s="86" t="str">
        <f t="shared" si="39"/>
        <v>SDGbaseTra_RurAS_CUGPQXcfsrv</v>
      </c>
      <c r="B2542" s="2" t="s">
        <v>222</v>
      </c>
      <c r="C2542" s="4" t="s">
        <v>235</v>
      </c>
      <c r="D2542" s="7" t="s">
        <v>120</v>
      </c>
      <c r="E2542" t="s">
        <v>183</v>
      </c>
      <c r="F2542">
        <v>1.04</v>
      </c>
      <c r="G2542">
        <v>1.01</v>
      </c>
      <c r="H2542">
        <v>1.01</v>
      </c>
      <c r="I2542">
        <v>1</v>
      </c>
      <c r="J2542">
        <v>1</v>
      </c>
      <c r="K2542">
        <v>1</v>
      </c>
      <c r="L2542">
        <v>1.01</v>
      </c>
      <c r="M2542">
        <v>1.01</v>
      </c>
      <c r="N2542">
        <v>1.01</v>
      </c>
      <c r="O2542">
        <v>1.01</v>
      </c>
      <c r="P2542">
        <v>1.01</v>
      </c>
      <c r="Q2542">
        <v>1.01</v>
      </c>
      <c r="R2542">
        <v>1.03</v>
      </c>
      <c r="S2542">
        <v>1.04</v>
      </c>
      <c r="T2542">
        <v>1.04</v>
      </c>
      <c r="U2542">
        <v>1.05</v>
      </c>
      <c r="V2542">
        <v>1.06</v>
      </c>
      <c r="W2542">
        <v>1.06</v>
      </c>
      <c r="X2542">
        <v>1.06</v>
      </c>
      <c r="Y2542">
        <v>1.07</v>
      </c>
      <c r="Z2542">
        <v>1.07</v>
      </c>
      <c r="AA2542">
        <v>1.07</v>
      </c>
      <c r="AB2542">
        <v>1.06</v>
      </c>
      <c r="AC2542">
        <v>1.06</v>
      </c>
      <c r="AD2542">
        <v>1.06</v>
      </c>
      <c r="AE2542">
        <v>1.07</v>
      </c>
      <c r="AF2542">
        <v>1.07</v>
      </c>
      <c r="AG2542">
        <v>1.07</v>
      </c>
      <c r="AH2542">
        <v>1.06</v>
      </c>
      <c r="AI2542">
        <v>1.05</v>
      </c>
      <c r="AJ2542">
        <v>1.04</v>
      </c>
      <c r="AK2542">
        <v>1.03</v>
      </c>
    </row>
    <row r="2543" spans="1:37" x14ac:dyDescent="0.3">
      <c r="A2543" s="86" t="str">
        <f t="shared" si="39"/>
        <v>SDGbaseTra_RurAS_CUGPQXcbsrv</v>
      </c>
      <c r="B2543" s="2" t="s">
        <v>222</v>
      </c>
      <c r="C2543" s="4" t="s">
        <v>235</v>
      </c>
      <c r="D2543" s="7" t="s">
        <v>120</v>
      </c>
      <c r="E2543" t="s">
        <v>118</v>
      </c>
      <c r="F2543">
        <v>1.04</v>
      </c>
      <c r="G2543">
        <v>1.01</v>
      </c>
      <c r="H2543">
        <v>1.01</v>
      </c>
      <c r="I2543">
        <v>1.02</v>
      </c>
      <c r="J2543">
        <v>1.02</v>
      </c>
      <c r="K2543">
        <v>1.03</v>
      </c>
      <c r="L2543">
        <v>1.03</v>
      </c>
      <c r="M2543">
        <v>1.03</v>
      </c>
      <c r="N2543">
        <v>1.03</v>
      </c>
      <c r="O2543">
        <v>1.03</v>
      </c>
      <c r="P2543">
        <v>1.03</v>
      </c>
      <c r="Q2543">
        <v>1.03</v>
      </c>
      <c r="R2543">
        <v>1.03</v>
      </c>
      <c r="S2543">
        <v>1.04</v>
      </c>
      <c r="T2543">
        <v>1.04</v>
      </c>
      <c r="U2543">
        <v>1.04</v>
      </c>
      <c r="V2543">
        <v>1.04</v>
      </c>
      <c r="W2543">
        <v>1.04</v>
      </c>
      <c r="X2543">
        <v>1.05</v>
      </c>
      <c r="Y2543">
        <v>1.05</v>
      </c>
      <c r="Z2543">
        <v>1.05</v>
      </c>
      <c r="AA2543">
        <v>1.05</v>
      </c>
      <c r="AB2543">
        <v>1.04</v>
      </c>
      <c r="AC2543">
        <v>1.04</v>
      </c>
      <c r="AD2543">
        <v>1.05</v>
      </c>
      <c r="AE2543">
        <v>1.05</v>
      </c>
      <c r="AF2543">
        <v>1.05</v>
      </c>
      <c r="AG2543">
        <v>1.05</v>
      </c>
      <c r="AH2543">
        <v>1.05</v>
      </c>
      <c r="AI2543">
        <v>1.05</v>
      </c>
      <c r="AJ2543">
        <v>1.05</v>
      </c>
      <c r="AK2543">
        <v>1.04</v>
      </c>
    </row>
    <row r="2544" spans="1:37" x14ac:dyDescent="0.3">
      <c r="A2544" s="86" t="str">
        <f t="shared" si="39"/>
        <v>SDGbaseTra_RurAS_CUGPQXcgsrv</v>
      </c>
      <c r="B2544" s="2" t="s">
        <v>222</v>
      </c>
      <c r="C2544" s="4" t="s">
        <v>235</v>
      </c>
      <c r="D2544" s="7" t="s">
        <v>120</v>
      </c>
      <c r="E2544" t="s">
        <v>184</v>
      </c>
      <c r="F2544">
        <v>1.02</v>
      </c>
      <c r="G2544">
        <v>1.04</v>
      </c>
      <c r="H2544">
        <v>1.04</v>
      </c>
      <c r="I2544">
        <v>1.03</v>
      </c>
      <c r="J2544">
        <v>1.02</v>
      </c>
      <c r="K2544">
        <v>1.02</v>
      </c>
      <c r="L2544">
        <v>1.02</v>
      </c>
      <c r="M2544">
        <v>1.02</v>
      </c>
      <c r="N2544">
        <v>1.02</v>
      </c>
      <c r="O2544">
        <v>1.01</v>
      </c>
      <c r="P2544">
        <v>1.01</v>
      </c>
      <c r="Q2544">
        <v>1.01</v>
      </c>
      <c r="R2544">
        <v>1.02</v>
      </c>
      <c r="S2544">
        <v>1.03</v>
      </c>
      <c r="T2544">
        <v>1.03</v>
      </c>
      <c r="U2544">
        <v>1.04</v>
      </c>
      <c r="V2544">
        <v>1.05</v>
      </c>
      <c r="W2544">
        <v>1.05</v>
      </c>
      <c r="X2544">
        <v>1.05</v>
      </c>
      <c r="Y2544">
        <v>1.05</v>
      </c>
      <c r="Z2544">
        <v>1.06</v>
      </c>
      <c r="AA2544">
        <v>1.06</v>
      </c>
      <c r="AB2544">
        <v>1.05</v>
      </c>
      <c r="AC2544">
        <v>1.05</v>
      </c>
      <c r="AD2544">
        <v>1.05</v>
      </c>
      <c r="AE2544">
        <v>1.06</v>
      </c>
      <c r="AF2544">
        <v>1.06</v>
      </c>
      <c r="AG2544">
        <v>1.06</v>
      </c>
      <c r="AH2544">
        <v>1.04</v>
      </c>
      <c r="AI2544">
        <v>1.03</v>
      </c>
      <c r="AJ2544">
        <v>1.02</v>
      </c>
      <c r="AK2544">
        <v>1.01</v>
      </c>
    </row>
    <row r="2545" spans="1:37" x14ac:dyDescent="0.3">
      <c r="A2545" s="86" t="str">
        <f t="shared" si="39"/>
        <v>SDGbaseTra_RurAS_CUGPQXcosrv</v>
      </c>
      <c r="B2545" s="2" t="s">
        <v>222</v>
      </c>
      <c r="C2545" s="4" t="s">
        <v>235</v>
      </c>
      <c r="D2545" s="7" t="s">
        <v>120</v>
      </c>
      <c r="E2545" t="s">
        <v>185</v>
      </c>
      <c r="F2545">
        <v>1.07</v>
      </c>
      <c r="G2545">
        <v>1.1399999999999999</v>
      </c>
      <c r="H2545">
        <v>1.1299999999999999</v>
      </c>
      <c r="I2545">
        <v>1.1299999999999999</v>
      </c>
      <c r="J2545">
        <v>1.1200000000000001</v>
      </c>
      <c r="K2545">
        <v>1.1200000000000001</v>
      </c>
      <c r="L2545">
        <v>1.1200000000000001</v>
      </c>
      <c r="M2545">
        <v>1.1200000000000001</v>
      </c>
      <c r="N2545">
        <v>1.1200000000000001</v>
      </c>
      <c r="O2545">
        <v>1.1200000000000001</v>
      </c>
      <c r="P2545">
        <v>1.1299999999999999</v>
      </c>
      <c r="Q2545">
        <v>1.1299999999999999</v>
      </c>
      <c r="R2545">
        <v>1.1299999999999999</v>
      </c>
      <c r="S2545">
        <v>1.1399999999999999</v>
      </c>
      <c r="T2545">
        <v>1.1399999999999999</v>
      </c>
      <c r="U2545">
        <v>1.1399999999999999</v>
      </c>
      <c r="V2545">
        <v>1.1499999999999999</v>
      </c>
      <c r="W2545">
        <v>1.1499999999999999</v>
      </c>
      <c r="X2545">
        <v>1.1499999999999999</v>
      </c>
      <c r="Y2545">
        <v>1.1499999999999999</v>
      </c>
      <c r="Z2545">
        <v>1.1599999999999999</v>
      </c>
      <c r="AA2545">
        <v>1.1599999999999999</v>
      </c>
      <c r="AB2545">
        <v>1.1499999999999999</v>
      </c>
      <c r="AC2545">
        <v>1.1499999999999999</v>
      </c>
      <c r="AD2545">
        <v>1.1599999999999999</v>
      </c>
      <c r="AE2545">
        <v>1.1599999999999999</v>
      </c>
      <c r="AF2545">
        <v>1.1599999999999999</v>
      </c>
      <c r="AG2545">
        <v>1.1599999999999999</v>
      </c>
      <c r="AH2545">
        <v>1.1599999999999999</v>
      </c>
      <c r="AI2545">
        <v>1.1599999999999999</v>
      </c>
      <c r="AJ2545">
        <v>1.1599999999999999</v>
      </c>
      <c r="AK2545">
        <v>1.1599999999999999</v>
      </c>
    </row>
    <row r="2546" spans="1:37" x14ac:dyDescent="0.3">
      <c r="A2546" s="86" t="str">
        <f t="shared" si="39"/>
        <v>SDGbaseTra_RurAS_CUGPQXcimpt</v>
      </c>
      <c r="B2546" s="2" t="s">
        <v>222</v>
      </c>
      <c r="C2546" s="4" t="s">
        <v>235</v>
      </c>
      <c r="D2546" s="7" t="s">
        <v>120</v>
      </c>
      <c r="E2546" t="s">
        <v>119</v>
      </c>
      <c r="F2546">
        <v>1.01</v>
      </c>
      <c r="G2546">
        <v>1.04</v>
      </c>
      <c r="H2546">
        <v>1.05</v>
      </c>
      <c r="I2546">
        <v>1.04</v>
      </c>
      <c r="J2546">
        <v>1.04</v>
      </c>
      <c r="K2546">
        <v>1.03</v>
      </c>
      <c r="L2546">
        <v>1.03</v>
      </c>
      <c r="M2546">
        <v>1.03</v>
      </c>
      <c r="N2546">
        <v>1.04</v>
      </c>
      <c r="O2546">
        <v>1.06</v>
      </c>
      <c r="P2546">
        <v>1.07</v>
      </c>
      <c r="Q2546">
        <v>1.07</v>
      </c>
      <c r="R2546">
        <v>1.07</v>
      </c>
      <c r="S2546">
        <v>1.08</v>
      </c>
      <c r="T2546">
        <v>1.08</v>
      </c>
      <c r="U2546">
        <v>1.0900000000000001</v>
      </c>
      <c r="V2546">
        <v>1.0900000000000001</v>
      </c>
      <c r="W2546">
        <v>1.0900000000000001</v>
      </c>
      <c r="X2546">
        <v>1.1000000000000001</v>
      </c>
      <c r="Y2546">
        <v>1.1000000000000001</v>
      </c>
      <c r="Z2546">
        <v>1.1000000000000001</v>
      </c>
      <c r="AA2546">
        <v>1.1000000000000001</v>
      </c>
      <c r="AB2546">
        <v>1.1100000000000001</v>
      </c>
      <c r="AC2546">
        <v>1.1100000000000001</v>
      </c>
      <c r="AD2546">
        <v>1.1200000000000001</v>
      </c>
      <c r="AE2546">
        <v>1.1200000000000001</v>
      </c>
      <c r="AF2546">
        <v>1.1200000000000001</v>
      </c>
      <c r="AG2546">
        <v>1.1200000000000001</v>
      </c>
      <c r="AH2546">
        <v>1.1100000000000001</v>
      </c>
      <c r="AI2546">
        <v>1.1000000000000001</v>
      </c>
      <c r="AJ2546">
        <v>1.1000000000000001</v>
      </c>
      <c r="AK2546">
        <v>1.0900000000000001</v>
      </c>
    </row>
    <row r="2547" spans="1:37" x14ac:dyDescent="0.3">
      <c r="A2547" s="86" t="str">
        <f t="shared" si="39"/>
        <v>SDGbaseTra_RurAS_CUGC_InvValctext</v>
      </c>
      <c r="B2547" s="2" t="s">
        <v>222</v>
      </c>
      <c r="C2547" s="4" t="s">
        <v>235</v>
      </c>
      <c r="D2547" s="7" t="s">
        <v>186</v>
      </c>
      <c r="E2547" t="s">
        <v>102</v>
      </c>
      <c r="F2547">
        <v>0.03</v>
      </c>
      <c r="G2547">
        <v>0.03</v>
      </c>
      <c r="H2547">
        <v>0.03</v>
      </c>
      <c r="I2547">
        <v>0.03</v>
      </c>
      <c r="J2547">
        <v>0.03</v>
      </c>
      <c r="K2547">
        <v>0.03</v>
      </c>
      <c r="L2547">
        <v>0.04</v>
      </c>
      <c r="M2547">
        <v>0.04</v>
      </c>
      <c r="N2547">
        <v>0.04</v>
      </c>
      <c r="O2547">
        <v>0.04</v>
      </c>
      <c r="P2547">
        <v>0.04</v>
      </c>
      <c r="Q2547">
        <v>0.04</v>
      </c>
      <c r="R2547">
        <v>0.04</v>
      </c>
      <c r="S2547">
        <v>0.04</v>
      </c>
      <c r="T2547">
        <v>0.04</v>
      </c>
      <c r="U2547">
        <v>0.05</v>
      </c>
      <c r="V2547">
        <v>0.05</v>
      </c>
      <c r="W2547">
        <v>0.05</v>
      </c>
      <c r="X2547">
        <v>0.05</v>
      </c>
      <c r="Y2547">
        <v>0.05</v>
      </c>
      <c r="Z2547">
        <v>0.05</v>
      </c>
      <c r="AA2547">
        <v>0.06</v>
      </c>
      <c r="AB2547">
        <v>0.06</v>
      </c>
      <c r="AC2547">
        <v>0.06</v>
      </c>
      <c r="AD2547">
        <v>0.06</v>
      </c>
      <c r="AE2547">
        <v>0.06</v>
      </c>
      <c r="AF2547">
        <v>0.06</v>
      </c>
      <c r="AG2547">
        <v>7.0000000000000007E-2</v>
      </c>
      <c r="AH2547">
        <v>7.0000000000000007E-2</v>
      </c>
      <c r="AI2547">
        <v>0.06</v>
      </c>
      <c r="AJ2547">
        <v>0.06</v>
      </c>
      <c r="AK2547">
        <v>0.06</v>
      </c>
    </row>
    <row r="2548" spans="1:37" x14ac:dyDescent="0.3">
      <c r="A2548" s="86" t="str">
        <f t="shared" si="39"/>
        <v>SDGbaseTra_RurAS_CUGC_InvValcleat</v>
      </c>
      <c r="B2548" s="2" t="s">
        <v>222</v>
      </c>
      <c r="C2548" s="4" t="s">
        <v>235</v>
      </c>
      <c r="D2548" s="7" t="s">
        <v>186</v>
      </c>
      <c r="E2548" t="s">
        <v>103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</row>
    <row r="2549" spans="1:37" x14ac:dyDescent="0.3">
      <c r="A2549" s="86" t="str">
        <f t="shared" si="39"/>
        <v>SDGbaseTra_RurAS_CUGC_InvValcprnt</v>
      </c>
      <c r="B2549" s="2" t="s">
        <v>222</v>
      </c>
      <c r="C2549" s="4" t="s">
        <v>235</v>
      </c>
      <c r="D2549" s="7" t="s">
        <v>186</v>
      </c>
      <c r="E2549" t="s">
        <v>104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</row>
    <row r="2550" spans="1:37" x14ac:dyDescent="0.3">
      <c r="A2550" s="86" t="str">
        <f t="shared" si="39"/>
        <v>SDGbaseTra_RurAS_CUGC_InvValcrubb</v>
      </c>
      <c r="B2550" s="2" t="s">
        <v>222</v>
      </c>
      <c r="C2550" s="4" t="s">
        <v>235</v>
      </c>
      <c r="D2550" s="7" t="s">
        <v>186</v>
      </c>
      <c r="E2550" t="s">
        <v>105</v>
      </c>
      <c r="F2550">
        <v>0.01</v>
      </c>
      <c r="G2550">
        <v>0.01</v>
      </c>
      <c r="H2550">
        <v>0.01</v>
      </c>
      <c r="I2550">
        <v>0.01</v>
      </c>
      <c r="J2550">
        <v>0.01</v>
      </c>
      <c r="K2550">
        <v>0.01</v>
      </c>
      <c r="L2550">
        <v>0.01</v>
      </c>
      <c r="M2550">
        <v>0.01</v>
      </c>
      <c r="N2550">
        <v>0.01</v>
      </c>
      <c r="O2550">
        <v>0.01</v>
      </c>
      <c r="P2550">
        <v>0.01</v>
      </c>
      <c r="Q2550">
        <v>0.01</v>
      </c>
      <c r="R2550">
        <v>0.01</v>
      </c>
      <c r="S2550">
        <v>0.01</v>
      </c>
      <c r="T2550">
        <v>0.01</v>
      </c>
      <c r="U2550">
        <v>0.01</v>
      </c>
      <c r="V2550">
        <v>0.01</v>
      </c>
      <c r="W2550">
        <v>0.01</v>
      </c>
      <c r="X2550">
        <v>0.01</v>
      </c>
      <c r="Y2550">
        <v>0.01</v>
      </c>
      <c r="Z2550">
        <v>0.01</v>
      </c>
      <c r="AA2550">
        <v>0.01</v>
      </c>
      <c r="AB2550">
        <v>0.01</v>
      </c>
      <c r="AC2550">
        <v>0.01</v>
      </c>
      <c r="AD2550">
        <v>0.01</v>
      </c>
      <c r="AE2550">
        <v>0.01</v>
      </c>
      <c r="AF2550">
        <v>0.01</v>
      </c>
      <c r="AG2550">
        <v>0.01</v>
      </c>
      <c r="AH2550">
        <v>0.01</v>
      </c>
      <c r="AI2550">
        <v>0.01</v>
      </c>
      <c r="AJ2550">
        <v>0.01</v>
      </c>
      <c r="AK2550">
        <v>0.01</v>
      </c>
    </row>
    <row r="2551" spans="1:37" x14ac:dyDescent="0.3">
      <c r="A2551" s="86" t="str">
        <f t="shared" si="39"/>
        <v>SDGbaseTra_RurAS_CUGC_InvValcplas</v>
      </c>
      <c r="B2551" s="2" t="s">
        <v>222</v>
      </c>
      <c r="C2551" s="4" t="s">
        <v>235</v>
      </c>
      <c r="D2551" s="7" t="s">
        <v>186</v>
      </c>
      <c r="E2551" t="s">
        <v>106</v>
      </c>
      <c r="F2551">
        <v>0.01</v>
      </c>
      <c r="G2551">
        <v>0.01</v>
      </c>
      <c r="H2551">
        <v>0.01</v>
      </c>
      <c r="I2551">
        <v>0.01</v>
      </c>
      <c r="J2551">
        <v>0.01</v>
      </c>
      <c r="K2551">
        <v>0.01</v>
      </c>
      <c r="L2551">
        <v>0.01</v>
      </c>
      <c r="M2551">
        <v>0.02</v>
      </c>
      <c r="N2551">
        <v>0.02</v>
      </c>
      <c r="O2551">
        <v>0.02</v>
      </c>
      <c r="P2551">
        <v>0.02</v>
      </c>
      <c r="Q2551">
        <v>0.02</v>
      </c>
      <c r="R2551">
        <v>0.02</v>
      </c>
      <c r="S2551">
        <v>0.02</v>
      </c>
      <c r="T2551">
        <v>0.02</v>
      </c>
      <c r="U2551">
        <v>0.02</v>
      </c>
      <c r="V2551">
        <v>0.02</v>
      </c>
      <c r="W2551">
        <v>0.02</v>
      </c>
      <c r="X2551">
        <v>0.02</v>
      </c>
      <c r="Y2551">
        <v>0.02</v>
      </c>
      <c r="Z2551">
        <v>0.02</v>
      </c>
      <c r="AA2551">
        <v>0.02</v>
      </c>
      <c r="AB2551">
        <v>0.02</v>
      </c>
      <c r="AC2551">
        <v>0.02</v>
      </c>
      <c r="AD2551">
        <v>0.03</v>
      </c>
      <c r="AE2551">
        <v>0.03</v>
      </c>
      <c r="AF2551">
        <v>0.03</v>
      </c>
      <c r="AG2551">
        <v>0.03</v>
      </c>
      <c r="AH2551">
        <v>0.03</v>
      </c>
      <c r="AI2551">
        <v>0.03</v>
      </c>
      <c r="AJ2551">
        <v>0.03</v>
      </c>
      <c r="AK2551">
        <v>0.03</v>
      </c>
    </row>
    <row r="2552" spans="1:37" x14ac:dyDescent="0.3">
      <c r="A2552" s="86" t="str">
        <f t="shared" si="39"/>
        <v>SDGbaseTra_RurAS_CUGC_InvValcnmet</v>
      </c>
      <c r="B2552" s="2" t="s">
        <v>222</v>
      </c>
      <c r="C2552" s="4" t="s">
        <v>235</v>
      </c>
      <c r="D2552" s="7" t="s">
        <v>186</v>
      </c>
      <c r="E2552" t="s">
        <v>107</v>
      </c>
      <c r="F2552">
        <v>0.03</v>
      </c>
      <c r="G2552">
        <v>0.03</v>
      </c>
      <c r="H2552">
        <v>0.03</v>
      </c>
      <c r="I2552">
        <v>0.03</v>
      </c>
      <c r="J2552">
        <v>0.03</v>
      </c>
      <c r="K2552">
        <v>0.03</v>
      </c>
      <c r="L2552">
        <v>0.03</v>
      </c>
      <c r="M2552">
        <v>0.03</v>
      </c>
      <c r="N2552">
        <v>0.03</v>
      </c>
      <c r="O2552">
        <v>0.03</v>
      </c>
      <c r="P2552">
        <v>0.03</v>
      </c>
      <c r="Q2552">
        <v>0.04</v>
      </c>
      <c r="R2552">
        <v>0.04</v>
      </c>
      <c r="S2552">
        <v>0.04</v>
      </c>
      <c r="T2552">
        <v>0.04</v>
      </c>
      <c r="U2552">
        <v>0.04</v>
      </c>
      <c r="V2552">
        <v>0.04</v>
      </c>
      <c r="W2552">
        <v>0.04</v>
      </c>
      <c r="X2552">
        <v>0.04</v>
      </c>
      <c r="Y2552">
        <v>0.05</v>
      </c>
      <c r="Z2552">
        <v>0.05</v>
      </c>
      <c r="AA2552">
        <v>0.05</v>
      </c>
      <c r="AB2552">
        <v>0.05</v>
      </c>
      <c r="AC2552">
        <v>0.05</v>
      </c>
      <c r="AD2552">
        <v>0.05</v>
      </c>
      <c r="AE2552">
        <v>0.05</v>
      </c>
      <c r="AF2552">
        <v>0.05</v>
      </c>
      <c r="AG2552">
        <v>0.06</v>
      </c>
      <c r="AH2552">
        <v>0.06</v>
      </c>
      <c r="AI2552">
        <v>0.06</v>
      </c>
      <c r="AJ2552">
        <v>0.06</v>
      </c>
      <c r="AK2552">
        <v>0.06</v>
      </c>
    </row>
    <row r="2553" spans="1:37" x14ac:dyDescent="0.3">
      <c r="A2553" s="86" t="str">
        <f t="shared" si="39"/>
        <v>SDGbaseTra_RurAS_CUGC_InvValcnfrm</v>
      </c>
      <c r="B2553" s="2" t="s">
        <v>222</v>
      </c>
      <c r="C2553" s="4" t="s">
        <v>235</v>
      </c>
      <c r="D2553" s="7" t="s">
        <v>186</v>
      </c>
      <c r="E2553" t="s">
        <v>108</v>
      </c>
      <c r="F2553">
        <v>1.58</v>
      </c>
      <c r="G2553">
        <v>1.49</v>
      </c>
      <c r="H2553">
        <v>1.6</v>
      </c>
      <c r="I2553">
        <v>1.79</v>
      </c>
      <c r="J2553">
        <v>1.88</v>
      </c>
      <c r="K2553">
        <v>1.96</v>
      </c>
      <c r="L2553">
        <v>2.0099999999999998</v>
      </c>
      <c r="M2553">
        <v>2.0099999999999998</v>
      </c>
      <c r="N2553">
        <v>2.0299999999999998</v>
      </c>
      <c r="O2553">
        <v>2</v>
      </c>
      <c r="P2553">
        <v>2.0299999999999998</v>
      </c>
      <c r="Q2553">
        <v>2.09</v>
      </c>
      <c r="R2553">
        <v>2.06</v>
      </c>
      <c r="S2553">
        <v>2.11</v>
      </c>
      <c r="T2553">
        <v>2.17</v>
      </c>
      <c r="U2553">
        <v>2.2400000000000002</v>
      </c>
      <c r="V2553">
        <v>2.2599999999999998</v>
      </c>
      <c r="W2553">
        <v>2.2999999999999998</v>
      </c>
      <c r="X2553">
        <v>2.38</v>
      </c>
      <c r="Y2553">
        <v>2.4500000000000002</v>
      </c>
      <c r="Z2553">
        <v>2.52</v>
      </c>
      <c r="AA2553">
        <v>2.59</v>
      </c>
      <c r="AB2553">
        <v>2.9</v>
      </c>
      <c r="AC2553">
        <v>3.11</v>
      </c>
      <c r="AD2553">
        <v>3.21</v>
      </c>
      <c r="AE2553">
        <v>3.3</v>
      </c>
      <c r="AF2553">
        <v>3.38</v>
      </c>
      <c r="AG2553">
        <v>3.48</v>
      </c>
      <c r="AH2553">
        <v>3.77</v>
      </c>
      <c r="AI2553">
        <v>4.0199999999999996</v>
      </c>
      <c r="AJ2553">
        <v>4.13</v>
      </c>
      <c r="AK2553">
        <v>4.2</v>
      </c>
    </row>
    <row r="2554" spans="1:37" x14ac:dyDescent="0.3">
      <c r="A2554" s="86" t="str">
        <f t="shared" si="39"/>
        <v>SDGbaseTra_RurAS_CUGC_InvValcmetp</v>
      </c>
      <c r="B2554" s="2" t="s">
        <v>222</v>
      </c>
      <c r="C2554" s="4" t="s">
        <v>235</v>
      </c>
      <c r="D2554" s="7" t="s">
        <v>186</v>
      </c>
      <c r="E2554" t="s">
        <v>109</v>
      </c>
      <c r="F2554">
        <v>2.84</v>
      </c>
      <c r="G2554">
        <v>2.77</v>
      </c>
      <c r="H2554">
        <v>2.87</v>
      </c>
      <c r="I2554">
        <v>3.05</v>
      </c>
      <c r="J2554">
        <v>3.11</v>
      </c>
      <c r="K2554">
        <v>3.18</v>
      </c>
      <c r="L2554">
        <v>3.25</v>
      </c>
      <c r="M2554">
        <v>3.32</v>
      </c>
      <c r="N2554">
        <v>3.4</v>
      </c>
      <c r="O2554">
        <v>3.46</v>
      </c>
      <c r="P2554">
        <v>3.56</v>
      </c>
      <c r="Q2554">
        <v>3.66</v>
      </c>
      <c r="R2554">
        <v>3.67</v>
      </c>
      <c r="S2554">
        <v>3.79</v>
      </c>
      <c r="T2554">
        <v>3.93</v>
      </c>
      <c r="U2554">
        <v>4.07</v>
      </c>
      <c r="V2554">
        <v>4.18</v>
      </c>
      <c r="W2554">
        <v>4.32</v>
      </c>
      <c r="X2554">
        <v>4.53</v>
      </c>
      <c r="Y2554">
        <v>4.66</v>
      </c>
      <c r="Z2554">
        <v>4.8</v>
      </c>
      <c r="AA2554">
        <v>4.9400000000000004</v>
      </c>
      <c r="AB2554">
        <v>5.0999999999999996</v>
      </c>
      <c r="AC2554">
        <v>5.25</v>
      </c>
      <c r="AD2554">
        <v>5.41</v>
      </c>
      <c r="AE2554">
        <v>5.57</v>
      </c>
      <c r="AF2554">
        <v>5.74</v>
      </c>
      <c r="AG2554">
        <v>5.92</v>
      </c>
      <c r="AH2554">
        <v>5.94</v>
      </c>
      <c r="AI2554">
        <v>5.93</v>
      </c>
      <c r="AJ2554">
        <v>5.94</v>
      </c>
      <c r="AK2554">
        <v>5.93</v>
      </c>
    </row>
    <row r="2555" spans="1:37" x14ac:dyDescent="0.3">
      <c r="A2555" s="86" t="str">
        <f t="shared" si="39"/>
        <v>SDGbaseTra_RurAS_CUGC_InvValcmach</v>
      </c>
      <c r="B2555" s="2" t="s">
        <v>222</v>
      </c>
      <c r="C2555" s="4" t="s">
        <v>235</v>
      </c>
      <c r="D2555" s="7" t="s">
        <v>186</v>
      </c>
      <c r="E2555" t="s">
        <v>110</v>
      </c>
      <c r="F2555">
        <v>159.36000000000001</v>
      </c>
      <c r="G2555">
        <v>150.57</v>
      </c>
      <c r="H2555">
        <v>156.71</v>
      </c>
      <c r="I2555">
        <v>166.33</v>
      </c>
      <c r="J2555">
        <v>169.75</v>
      </c>
      <c r="K2555">
        <v>173.52</v>
      </c>
      <c r="L2555">
        <v>177.6</v>
      </c>
      <c r="M2555">
        <v>181.38</v>
      </c>
      <c r="N2555">
        <v>185.89</v>
      </c>
      <c r="O2555">
        <v>192.4</v>
      </c>
      <c r="P2555">
        <v>198.53</v>
      </c>
      <c r="Q2555">
        <v>204.28</v>
      </c>
      <c r="R2555">
        <v>203.91</v>
      </c>
      <c r="S2555">
        <v>211.05</v>
      </c>
      <c r="T2555">
        <v>218.55</v>
      </c>
      <c r="U2555">
        <v>227.03</v>
      </c>
      <c r="V2555">
        <v>234.73</v>
      </c>
      <c r="W2555">
        <v>243.33</v>
      </c>
      <c r="X2555">
        <v>253.13</v>
      </c>
      <c r="Y2555">
        <v>260.92</v>
      </c>
      <c r="Z2555">
        <v>269</v>
      </c>
      <c r="AA2555">
        <v>277.16000000000003</v>
      </c>
      <c r="AB2555">
        <v>289.31</v>
      </c>
      <c r="AC2555">
        <v>299.44</v>
      </c>
      <c r="AD2555">
        <v>308.47000000000003</v>
      </c>
      <c r="AE2555">
        <v>317.64</v>
      </c>
      <c r="AF2555">
        <v>327.13</v>
      </c>
      <c r="AG2555">
        <v>336.93</v>
      </c>
      <c r="AH2555">
        <v>340.64</v>
      </c>
      <c r="AI2555">
        <v>342.53</v>
      </c>
      <c r="AJ2555">
        <v>343.09</v>
      </c>
      <c r="AK2555">
        <v>342.62</v>
      </c>
    </row>
    <row r="2556" spans="1:37" x14ac:dyDescent="0.3">
      <c r="A2556" s="86" t="str">
        <f t="shared" si="39"/>
        <v>SDGbaseTra_RurAS_CUGC_InvValcemch</v>
      </c>
      <c r="B2556" s="2" t="s">
        <v>222</v>
      </c>
      <c r="C2556" s="4" t="s">
        <v>235</v>
      </c>
      <c r="D2556" s="7" t="s">
        <v>186</v>
      </c>
      <c r="E2556" t="s">
        <v>111</v>
      </c>
      <c r="F2556">
        <v>74.739999999999995</v>
      </c>
      <c r="G2556">
        <v>69.56</v>
      </c>
      <c r="H2556">
        <v>72.569999999999993</v>
      </c>
      <c r="I2556">
        <v>77.12</v>
      </c>
      <c r="J2556">
        <v>78.83</v>
      </c>
      <c r="K2556">
        <v>80.61</v>
      </c>
      <c r="L2556">
        <v>82.5</v>
      </c>
      <c r="M2556">
        <v>84.19</v>
      </c>
      <c r="N2556">
        <v>86.26</v>
      </c>
      <c r="O2556">
        <v>89.15</v>
      </c>
      <c r="P2556">
        <v>92.01</v>
      </c>
      <c r="Q2556">
        <v>94.73</v>
      </c>
      <c r="R2556">
        <v>94.63</v>
      </c>
      <c r="S2556">
        <v>97.89</v>
      </c>
      <c r="T2556">
        <v>101.34</v>
      </c>
      <c r="U2556">
        <v>105.2</v>
      </c>
      <c r="V2556">
        <v>108.81</v>
      </c>
      <c r="W2556">
        <v>112.71</v>
      </c>
      <c r="X2556">
        <v>116.9</v>
      </c>
      <c r="Y2556">
        <v>120.49</v>
      </c>
      <c r="Z2556">
        <v>124.22</v>
      </c>
      <c r="AA2556">
        <v>128</v>
      </c>
      <c r="AB2556">
        <v>133.96</v>
      </c>
      <c r="AC2556">
        <v>138.81</v>
      </c>
      <c r="AD2556">
        <v>142.99</v>
      </c>
      <c r="AE2556">
        <v>147.19999999999999</v>
      </c>
      <c r="AF2556">
        <v>151.53</v>
      </c>
      <c r="AG2556">
        <v>155.69</v>
      </c>
      <c r="AH2556">
        <v>157.47999999999999</v>
      </c>
      <c r="AI2556">
        <v>158.25</v>
      </c>
      <c r="AJ2556">
        <v>158.22</v>
      </c>
      <c r="AK2556">
        <v>157.88999999999999</v>
      </c>
    </row>
    <row r="2557" spans="1:37" x14ac:dyDescent="0.3">
      <c r="A2557" s="86" t="str">
        <f t="shared" si="39"/>
        <v>SDGbaseTra_RurAS_CUGC_InvValcsequ</v>
      </c>
      <c r="B2557" s="2" t="s">
        <v>222</v>
      </c>
      <c r="C2557" s="4" t="s">
        <v>235</v>
      </c>
      <c r="D2557" s="7" t="s">
        <v>186</v>
      </c>
      <c r="E2557" t="s">
        <v>112</v>
      </c>
      <c r="F2557">
        <v>34.74</v>
      </c>
      <c r="G2557">
        <v>32.03</v>
      </c>
      <c r="H2557">
        <v>33.340000000000003</v>
      </c>
      <c r="I2557">
        <v>35.19</v>
      </c>
      <c r="J2557">
        <v>35.869999999999997</v>
      </c>
      <c r="K2557">
        <v>36.630000000000003</v>
      </c>
      <c r="L2557">
        <v>37.479999999999997</v>
      </c>
      <c r="M2557">
        <v>38.35</v>
      </c>
      <c r="N2557">
        <v>39.36</v>
      </c>
      <c r="O2557">
        <v>41.27</v>
      </c>
      <c r="P2557">
        <v>42.68</v>
      </c>
      <c r="Q2557">
        <v>43.89</v>
      </c>
      <c r="R2557">
        <v>43.84</v>
      </c>
      <c r="S2557">
        <v>45.36</v>
      </c>
      <c r="T2557">
        <v>46.97</v>
      </c>
      <c r="U2557">
        <v>48.81</v>
      </c>
      <c r="V2557">
        <v>50.68</v>
      </c>
      <c r="W2557">
        <v>52.57</v>
      </c>
      <c r="X2557">
        <v>54.38</v>
      </c>
      <c r="Y2557">
        <v>56.08</v>
      </c>
      <c r="Z2557">
        <v>57.81</v>
      </c>
      <c r="AA2557">
        <v>59.59</v>
      </c>
      <c r="AB2557">
        <v>62.15</v>
      </c>
      <c r="AC2557">
        <v>64.290000000000006</v>
      </c>
      <c r="AD2557">
        <v>66.239999999999995</v>
      </c>
      <c r="AE2557">
        <v>68.209999999999994</v>
      </c>
      <c r="AF2557">
        <v>70.25</v>
      </c>
      <c r="AG2557">
        <v>72.25</v>
      </c>
      <c r="AH2557">
        <v>72.83</v>
      </c>
      <c r="AI2557">
        <v>72.849999999999994</v>
      </c>
      <c r="AJ2557">
        <v>72.709999999999994</v>
      </c>
      <c r="AK2557">
        <v>72.349999999999994</v>
      </c>
    </row>
    <row r="2558" spans="1:37" x14ac:dyDescent="0.3">
      <c r="A2558" s="86" t="str">
        <f t="shared" si="39"/>
        <v>SDGbaseTra_RurAS_CUGC_InvValcvehi</v>
      </c>
      <c r="B2558" s="2" t="s">
        <v>222</v>
      </c>
      <c r="C2558" s="4" t="s">
        <v>235</v>
      </c>
      <c r="D2558" s="7" t="s">
        <v>186</v>
      </c>
      <c r="E2558" t="s">
        <v>113</v>
      </c>
      <c r="F2558">
        <v>115.65</v>
      </c>
      <c r="G2558">
        <v>107.14</v>
      </c>
      <c r="H2558">
        <v>111.66</v>
      </c>
      <c r="I2558">
        <v>118.97</v>
      </c>
      <c r="J2558">
        <v>121.85</v>
      </c>
      <c r="K2558">
        <v>124.76</v>
      </c>
      <c r="L2558">
        <v>127.73</v>
      </c>
      <c r="M2558">
        <v>130.06</v>
      </c>
      <c r="N2558">
        <v>133.16</v>
      </c>
      <c r="O2558">
        <v>136.91999999999999</v>
      </c>
      <c r="P2558">
        <v>141.27000000000001</v>
      </c>
      <c r="Q2558">
        <v>145.54</v>
      </c>
      <c r="R2558">
        <v>145.41</v>
      </c>
      <c r="S2558">
        <v>150.43</v>
      </c>
      <c r="T2558">
        <v>155.69</v>
      </c>
      <c r="U2558">
        <v>161.6</v>
      </c>
      <c r="V2558">
        <v>167.23</v>
      </c>
      <c r="W2558">
        <v>173.25</v>
      </c>
      <c r="X2558">
        <v>179.64</v>
      </c>
      <c r="Y2558">
        <v>188.93</v>
      </c>
      <c r="Z2558">
        <v>198.89</v>
      </c>
      <c r="AA2558">
        <v>208.9</v>
      </c>
      <c r="AB2558">
        <v>220.11</v>
      </c>
      <c r="AC2558">
        <v>229.22</v>
      </c>
      <c r="AD2558">
        <v>236.7</v>
      </c>
      <c r="AE2558">
        <v>243.99</v>
      </c>
      <c r="AF2558">
        <v>251.42</v>
      </c>
      <c r="AG2558">
        <v>258.05</v>
      </c>
      <c r="AH2558">
        <v>262.02</v>
      </c>
      <c r="AI2558">
        <v>265.23</v>
      </c>
      <c r="AJ2558">
        <v>266.58</v>
      </c>
      <c r="AK2558">
        <v>266.77</v>
      </c>
    </row>
    <row r="2559" spans="1:37" x14ac:dyDescent="0.3">
      <c r="A2559" s="86" t="str">
        <f t="shared" si="39"/>
        <v>SDGbaseTra_RurAS_CUGC_InvValctequ</v>
      </c>
      <c r="B2559" s="2" t="s">
        <v>222</v>
      </c>
      <c r="C2559" s="4" t="s">
        <v>235</v>
      </c>
      <c r="D2559" s="7" t="s">
        <v>186</v>
      </c>
      <c r="E2559" t="s">
        <v>114</v>
      </c>
      <c r="F2559">
        <v>11.68</v>
      </c>
      <c r="G2559">
        <v>11.15</v>
      </c>
      <c r="H2559">
        <v>11.57</v>
      </c>
      <c r="I2559">
        <v>12.37</v>
      </c>
      <c r="J2559">
        <v>12.67</v>
      </c>
      <c r="K2559">
        <v>12.99</v>
      </c>
      <c r="L2559">
        <v>13.3</v>
      </c>
      <c r="M2559">
        <v>13.5</v>
      </c>
      <c r="N2559">
        <v>13.8</v>
      </c>
      <c r="O2559">
        <v>14</v>
      </c>
      <c r="P2559">
        <v>14.38</v>
      </c>
      <c r="Q2559">
        <v>14.8</v>
      </c>
      <c r="R2559">
        <v>14.8</v>
      </c>
      <c r="S2559">
        <v>15.33</v>
      </c>
      <c r="T2559">
        <v>15.87</v>
      </c>
      <c r="U2559">
        <v>16.489999999999998</v>
      </c>
      <c r="V2559">
        <v>17.059999999999999</v>
      </c>
      <c r="W2559">
        <v>17.670000000000002</v>
      </c>
      <c r="X2559">
        <v>18.37</v>
      </c>
      <c r="Y2559">
        <v>18.98</v>
      </c>
      <c r="Z2559">
        <v>19.62</v>
      </c>
      <c r="AA2559">
        <v>20.25</v>
      </c>
      <c r="AB2559">
        <v>21.44</v>
      </c>
      <c r="AC2559">
        <v>22.35</v>
      </c>
      <c r="AD2559">
        <v>23.03</v>
      </c>
      <c r="AE2559">
        <v>23.69</v>
      </c>
      <c r="AF2559">
        <v>24.36</v>
      </c>
      <c r="AG2559">
        <v>25.11</v>
      </c>
      <c r="AH2559">
        <v>25.77</v>
      </c>
      <c r="AI2559">
        <v>26.34</v>
      </c>
      <c r="AJ2559">
        <v>26.58</v>
      </c>
      <c r="AK2559">
        <v>26.71</v>
      </c>
    </row>
    <row r="2560" spans="1:37" x14ac:dyDescent="0.3">
      <c r="A2560" s="86" t="str">
        <f t="shared" si="39"/>
        <v>SDGbaseTra_RurAS_CUGC_InvValcfurn</v>
      </c>
      <c r="B2560" s="2" t="s">
        <v>222</v>
      </c>
      <c r="C2560" s="4" t="s">
        <v>235</v>
      </c>
      <c r="D2560" s="7" t="s">
        <v>186</v>
      </c>
      <c r="E2560" t="s">
        <v>115</v>
      </c>
      <c r="F2560">
        <v>28.64</v>
      </c>
      <c r="G2560">
        <v>27.14</v>
      </c>
      <c r="H2560">
        <v>27.93</v>
      </c>
      <c r="I2560">
        <v>29.48</v>
      </c>
      <c r="J2560">
        <v>29.93</v>
      </c>
      <c r="K2560">
        <v>30.52</v>
      </c>
      <c r="L2560">
        <v>31.25</v>
      </c>
      <c r="M2560">
        <v>32.090000000000003</v>
      </c>
      <c r="N2560">
        <v>32.96</v>
      </c>
      <c r="O2560">
        <v>33.83</v>
      </c>
      <c r="P2560">
        <v>34.869999999999997</v>
      </c>
      <c r="Q2560">
        <v>35.909999999999997</v>
      </c>
      <c r="R2560">
        <v>35.85</v>
      </c>
      <c r="S2560">
        <v>37.090000000000003</v>
      </c>
      <c r="T2560">
        <v>38.380000000000003</v>
      </c>
      <c r="U2560">
        <v>39.840000000000003</v>
      </c>
      <c r="V2560">
        <v>41.28</v>
      </c>
      <c r="W2560">
        <v>42.76</v>
      </c>
      <c r="X2560">
        <v>44.21</v>
      </c>
      <c r="Y2560">
        <v>45.54</v>
      </c>
      <c r="Z2560">
        <v>46.94</v>
      </c>
      <c r="AA2560">
        <v>48.31</v>
      </c>
      <c r="AB2560">
        <v>49.42</v>
      </c>
      <c r="AC2560">
        <v>50.62</v>
      </c>
      <c r="AD2560">
        <v>52.1</v>
      </c>
      <c r="AE2560">
        <v>53.71</v>
      </c>
      <c r="AF2560">
        <v>55.4</v>
      </c>
      <c r="AG2560">
        <v>57.09</v>
      </c>
      <c r="AH2560">
        <v>56.65</v>
      </c>
      <c r="AI2560">
        <v>56.07</v>
      </c>
      <c r="AJ2560">
        <v>55.82</v>
      </c>
      <c r="AK2560">
        <v>55.51</v>
      </c>
    </row>
    <row r="2561" spans="1:37" x14ac:dyDescent="0.3">
      <c r="A2561" s="86" t="str">
        <f t="shared" si="39"/>
        <v>SDGbaseTra_RurAS_CUGC_InvValcoman</v>
      </c>
      <c r="B2561" s="2" t="s">
        <v>222</v>
      </c>
      <c r="C2561" s="4" t="s">
        <v>235</v>
      </c>
      <c r="D2561" s="7" t="s">
        <v>186</v>
      </c>
      <c r="E2561" t="s">
        <v>116</v>
      </c>
      <c r="F2561">
        <v>1.75</v>
      </c>
      <c r="G2561">
        <v>1.66</v>
      </c>
      <c r="H2561">
        <v>1.7</v>
      </c>
      <c r="I2561">
        <v>1.79</v>
      </c>
      <c r="J2561">
        <v>1.82</v>
      </c>
      <c r="K2561">
        <v>1.86</v>
      </c>
      <c r="L2561">
        <v>1.91</v>
      </c>
      <c r="M2561">
        <v>1.97</v>
      </c>
      <c r="N2561">
        <v>2.02</v>
      </c>
      <c r="O2561">
        <v>2.13</v>
      </c>
      <c r="P2561">
        <v>2.1800000000000002</v>
      </c>
      <c r="Q2561">
        <v>2.23</v>
      </c>
      <c r="R2561">
        <v>2.21</v>
      </c>
      <c r="S2561">
        <v>2.27</v>
      </c>
      <c r="T2561">
        <v>2.33</v>
      </c>
      <c r="U2561">
        <v>2.42</v>
      </c>
      <c r="V2561">
        <v>2.5</v>
      </c>
      <c r="W2561">
        <v>2.59</v>
      </c>
      <c r="X2561">
        <v>2.67</v>
      </c>
      <c r="Y2561">
        <v>2.74</v>
      </c>
      <c r="Z2561">
        <v>2.83</v>
      </c>
      <c r="AA2561">
        <v>2.91</v>
      </c>
      <c r="AB2561">
        <v>2.98</v>
      </c>
      <c r="AC2561">
        <v>3.07</v>
      </c>
      <c r="AD2561">
        <v>3.16</v>
      </c>
      <c r="AE2561">
        <v>3.25</v>
      </c>
      <c r="AF2561">
        <v>3.36</v>
      </c>
      <c r="AG2561">
        <v>3.46</v>
      </c>
      <c r="AH2561">
        <v>3.47</v>
      </c>
      <c r="AI2561">
        <v>3.46</v>
      </c>
      <c r="AJ2561">
        <v>3.47</v>
      </c>
      <c r="AK2561">
        <v>3.47</v>
      </c>
    </row>
    <row r="2562" spans="1:37" x14ac:dyDescent="0.3">
      <c r="A2562" s="86" t="str">
        <f t="shared" ref="A2562:A2625" si="40">_xlfn.CONCAT(C2562,D2562,E2562)</f>
        <v>SDGbaseTra_RurAS_CUGC_InvValccons</v>
      </c>
      <c r="B2562" s="2" t="s">
        <v>222</v>
      </c>
      <c r="C2562" s="4" t="s">
        <v>235</v>
      </c>
      <c r="D2562" s="7" t="s">
        <v>186</v>
      </c>
      <c r="E2562" t="s">
        <v>117</v>
      </c>
      <c r="F2562">
        <v>407.96</v>
      </c>
      <c r="G2562">
        <v>393.45</v>
      </c>
      <c r="H2562">
        <v>401.9</v>
      </c>
      <c r="I2562">
        <v>429.03</v>
      </c>
      <c r="J2562">
        <v>434.8</v>
      </c>
      <c r="K2562">
        <v>443.02</v>
      </c>
      <c r="L2562">
        <v>453.24</v>
      </c>
      <c r="M2562">
        <v>465.23</v>
      </c>
      <c r="N2562">
        <v>477.49</v>
      </c>
      <c r="O2562">
        <v>489.24</v>
      </c>
      <c r="P2562">
        <v>503.75</v>
      </c>
      <c r="Q2562">
        <v>518.38</v>
      </c>
      <c r="R2562">
        <v>510.14</v>
      </c>
      <c r="S2562">
        <v>527.99</v>
      </c>
      <c r="T2562">
        <v>546.24</v>
      </c>
      <c r="U2562">
        <v>566.74</v>
      </c>
      <c r="V2562">
        <v>586.94000000000005</v>
      </c>
      <c r="W2562">
        <v>607.54</v>
      </c>
      <c r="X2562">
        <v>628.92999999999995</v>
      </c>
      <c r="Y2562">
        <v>647.79</v>
      </c>
      <c r="Z2562">
        <v>668.04</v>
      </c>
      <c r="AA2562">
        <v>687.17</v>
      </c>
      <c r="AB2562">
        <v>702.16</v>
      </c>
      <c r="AC2562">
        <v>719.18</v>
      </c>
      <c r="AD2562">
        <v>740.94</v>
      </c>
      <c r="AE2562">
        <v>764.62</v>
      </c>
      <c r="AF2562">
        <v>789.26</v>
      </c>
      <c r="AG2562">
        <v>813.83</v>
      </c>
      <c r="AH2562">
        <v>810.27</v>
      </c>
      <c r="AI2562">
        <v>804.06</v>
      </c>
      <c r="AJ2562">
        <v>801.88</v>
      </c>
      <c r="AK2562">
        <v>798.83</v>
      </c>
    </row>
    <row r="2563" spans="1:37" x14ac:dyDescent="0.3">
      <c r="A2563" s="86" t="str">
        <f t="shared" si="40"/>
        <v>SDGbaseTra_RurAS_CUGC_InvValcbsrv</v>
      </c>
      <c r="B2563" s="2" t="s">
        <v>222</v>
      </c>
      <c r="C2563" s="4" t="s">
        <v>235</v>
      </c>
      <c r="D2563" s="7" t="s">
        <v>186</v>
      </c>
      <c r="E2563" t="s">
        <v>118</v>
      </c>
      <c r="F2563">
        <v>64.14</v>
      </c>
      <c r="G2563">
        <v>56.75</v>
      </c>
      <c r="H2563">
        <v>58.8</v>
      </c>
      <c r="I2563">
        <v>62.28</v>
      </c>
      <c r="J2563">
        <v>63.57</v>
      </c>
      <c r="K2563">
        <v>65.05</v>
      </c>
      <c r="L2563">
        <v>66.75</v>
      </c>
      <c r="M2563">
        <v>68.650000000000006</v>
      </c>
      <c r="N2563">
        <v>70.599999999999994</v>
      </c>
      <c r="O2563">
        <v>72.72</v>
      </c>
      <c r="P2563">
        <v>74.989999999999995</v>
      </c>
      <c r="Q2563">
        <v>77.19</v>
      </c>
      <c r="R2563">
        <v>77.12</v>
      </c>
      <c r="S2563">
        <v>79.680000000000007</v>
      </c>
      <c r="T2563">
        <v>82.37</v>
      </c>
      <c r="U2563">
        <v>85.47</v>
      </c>
      <c r="V2563">
        <v>88.75</v>
      </c>
      <c r="W2563">
        <v>91.9</v>
      </c>
      <c r="X2563">
        <v>94.85</v>
      </c>
      <c r="Y2563">
        <v>97.75</v>
      </c>
      <c r="Z2563">
        <v>100.8</v>
      </c>
      <c r="AA2563">
        <v>103.68</v>
      </c>
      <c r="AB2563">
        <v>106</v>
      </c>
      <c r="AC2563">
        <v>108.55</v>
      </c>
      <c r="AD2563">
        <v>111.72</v>
      </c>
      <c r="AE2563">
        <v>115.2</v>
      </c>
      <c r="AF2563">
        <v>118.84</v>
      </c>
      <c r="AG2563">
        <v>122.32</v>
      </c>
      <c r="AH2563">
        <v>121.86</v>
      </c>
      <c r="AI2563">
        <v>120.8</v>
      </c>
      <c r="AJ2563">
        <v>120.16</v>
      </c>
      <c r="AK2563">
        <v>119.32</v>
      </c>
    </row>
    <row r="2564" spans="1:37" x14ac:dyDescent="0.3">
      <c r="A2564" s="86" t="str">
        <f t="shared" si="40"/>
        <v>SDGbaseTra_RurAS_CUGC_InvValcimpt</v>
      </c>
      <c r="B2564" s="2" t="s">
        <v>222</v>
      </c>
      <c r="C2564" s="4" t="s">
        <v>235</v>
      </c>
      <c r="D2564" s="7" t="s">
        <v>186</v>
      </c>
      <c r="E2564" t="s">
        <v>119</v>
      </c>
      <c r="F2564">
        <v>2.86</v>
      </c>
      <c r="G2564">
        <v>2.92</v>
      </c>
      <c r="H2564">
        <v>2.96</v>
      </c>
      <c r="I2564">
        <v>2.94</v>
      </c>
      <c r="J2564">
        <v>2.92</v>
      </c>
      <c r="K2564">
        <v>2.92</v>
      </c>
      <c r="L2564">
        <v>2.91</v>
      </c>
      <c r="M2564">
        <v>2.91</v>
      </c>
      <c r="N2564">
        <v>2.92</v>
      </c>
      <c r="O2564">
        <v>3</v>
      </c>
      <c r="P2564">
        <v>3.02</v>
      </c>
      <c r="Q2564">
        <v>3.02</v>
      </c>
      <c r="R2564">
        <v>3.03</v>
      </c>
      <c r="S2564">
        <v>3.04</v>
      </c>
      <c r="T2564">
        <v>3.05</v>
      </c>
      <c r="U2564">
        <v>3.06</v>
      </c>
      <c r="V2564">
        <v>3.07</v>
      </c>
      <c r="W2564">
        <v>3.08</v>
      </c>
      <c r="X2564">
        <v>3.1</v>
      </c>
      <c r="Y2564">
        <v>3.1</v>
      </c>
      <c r="Z2564">
        <v>3.1</v>
      </c>
      <c r="AA2564">
        <v>3.11</v>
      </c>
      <c r="AB2564">
        <v>3.13</v>
      </c>
      <c r="AC2564">
        <v>3.14</v>
      </c>
      <c r="AD2564">
        <v>3.14</v>
      </c>
      <c r="AE2564">
        <v>3.15</v>
      </c>
      <c r="AF2564">
        <v>3.15</v>
      </c>
      <c r="AG2564">
        <v>3.15</v>
      </c>
      <c r="AH2564">
        <v>3.14</v>
      </c>
      <c r="AI2564">
        <v>3.11</v>
      </c>
      <c r="AJ2564">
        <v>3.09</v>
      </c>
      <c r="AK2564">
        <v>3.07</v>
      </c>
    </row>
    <row r="2565" spans="1:37" x14ac:dyDescent="0.3">
      <c r="A2565" s="86" t="str">
        <f t="shared" si="40"/>
        <v>SDGbaseTra_RurAS_CUGC_InvValtotal</v>
      </c>
      <c r="B2565" s="2" t="s">
        <v>222</v>
      </c>
      <c r="C2565" s="4" t="s">
        <v>235</v>
      </c>
      <c r="D2565" s="7" t="s">
        <v>186</v>
      </c>
      <c r="E2565" t="s">
        <v>1</v>
      </c>
      <c r="F2565">
        <v>906.02</v>
      </c>
      <c r="G2565">
        <v>856.7</v>
      </c>
      <c r="H2565">
        <v>883.68</v>
      </c>
      <c r="I2565">
        <v>940.41</v>
      </c>
      <c r="J2565">
        <v>957.1</v>
      </c>
      <c r="K2565">
        <v>977.1</v>
      </c>
      <c r="L2565">
        <v>1000.02</v>
      </c>
      <c r="M2565">
        <v>1023.77</v>
      </c>
      <c r="N2565">
        <v>1049.98</v>
      </c>
      <c r="O2565">
        <v>1080.22</v>
      </c>
      <c r="P2565">
        <v>1113.3699999999999</v>
      </c>
      <c r="Q2565">
        <v>1145.83</v>
      </c>
      <c r="R2565">
        <v>1136.77</v>
      </c>
      <c r="S2565">
        <v>1176.1500000000001</v>
      </c>
      <c r="T2565">
        <v>1217.02</v>
      </c>
      <c r="U2565">
        <v>1263.08</v>
      </c>
      <c r="V2565">
        <v>1307.6099999999999</v>
      </c>
      <c r="W2565">
        <v>1354.13</v>
      </c>
      <c r="X2565">
        <v>1403.2</v>
      </c>
      <c r="Y2565">
        <v>1449.55</v>
      </c>
      <c r="Z2565">
        <v>1498.7</v>
      </c>
      <c r="AA2565">
        <v>1546.73</v>
      </c>
      <c r="AB2565">
        <v>1598.81</v>
      </c>
      <c r="AC2565">
        <v>1647.17</v>
      </c>
      <c r="AD2565">
        <v>1697.27</v>
      </c>
      <c r="AE2565">
        <v>1749.68</v>
      </c>
      <c r="AF2565">
        <v>1803.96</v>
      </c>
      <c r="AG2565">
        <v>1857.44</v>
      </c>
      <c r="AH2565">
        <v>1864</v>
      </c>
      <c r="AI2565">
        <v>1862.82</v>
      </c>
      <c r="AJ2565">
        <v>1861.82</v>
      </c>
      <c r="AK2565">
        <v>1856.81</v>
      </c>
    </row>
    <row r="2566" spans="1:37" s="24" customFormat="1" x14ac:dyDescent="0.3">
      <c r="A2566" s="86" t="str">
        <f t="shared" si="40"/>
        <v>SDGbaseTra_RurAS_CUGIADJXtotal</v>
      </c>
      <c r="B2566" s="32" t="s">
        <v>222</v>
      </c>
      <c r="C2566" s="33" t="s">
        <v>235</v>
      </c>
      <c r="D2566" s="81" t="s">
        <v>187</v>
      </c>
      <c r="E2566" s="34" t="s">
        <v>1</v>
      </c>
      <c r="F2566" s="35">
        <v>1</v>
      </c>
      <c r="G2566" s="35">
        <v>0.91</v>
      </c>
      <c r="H2566" s="35">
        <v>0.94</v>
      </c>
      <c r="I2566" s="35">
        <v>0.99</v>
      </c>
      <c r="J2566" s="35">
        <v>1.01</v>
      </c>
      <c r="K2566" s="35">
        <v>1.03</v>
      </c>
      <c r="L2566" s="35">
        <v>1.05</v>
      </c>
      <c r="M2566" s="35">
        <v>1.08</v>
      </c>
      <c r="N2566" s="35">
        <v>1.1100000000000001</v>
      </c>
      <c r="O2566" s="35">
        <v>1.1499999999999999</v>
      </c>
      <c r="P2566" s="35">
        <v>1.18</v>
      </c>
      <c r="Q2566" s="35">
        <v>1.22</v>
      </c>
      <c r="R2566" s="35">
        <v>1.21</v>
      </c>
      <c r="S2566" s="35">
        <v>1.25</v>
      </c>
      <c r="T2566" s="35">
        <v>1.29</v>
      </c>
      <c r="U2566" s="35">
        <v>1.34</v>
      </c>
      <c r="V2566" s="35">
        <v>1.39</v>
      </c>
      <c r="W2566" s="35">
        <v>1.44</v>
      </c>
      <c r="X2566" s="35">
        <v>1.48</v>
      </c>
      <c r="Y2566" s="35">
        <v>1.53</v>
      </c>
      <c r="Z2566" s="35">
        <v>1.58</v>
      </c>
      <c r="AA2566" s="35">
        <v>1.62</v>
      </c>
      <c r="AB2566" s="35">
        <v>1.67</v>
      </c>
      <c r="AC2566" s="35">
        <v>1.71</v>
      </c>
      <c r="AD2566" s="35">
        <v>1.76</v>
      </c>
      <c r="AE2566" s="35">
        <v>1.81</v>
      </c>
      <c r="AF2566" s="35">
        <v>1.87</v>
      </c>
      <c r="AG2566" s="35">
        <v>1.92</v>
      </c>
      <c r="AH2566" s="35">
        <v>1.91</v>
      </c>
      <c r="AI2566" s="35">
        <v>1.9</v>
      </c>
      <c r="AJ2566" s="35">
        <v>1.89</v>
      </c>
      <c r="AK2566" s="35">
        <v>1.88</v>
      </c>
    </row>
    <row r="2567" spans="1:37" x14ac:dyDescent="0.3">
      <c r="A2567" s="86" t="str">
        <f t="shared" si="40"/>
        <v>SDGbaseTra_RurAS_CUGC_QINV_IADJtotal</v>
      </c>
      <c r="B2567" s="2" t="s">
        <v>222</v>
      </c>
      <c r="C2567" s="4" t="s">
        <v>235</v>
      </c>
      <c r="D2567" s="7" t="s">
        <v>188</v>
      </c>
      <c r="E2567" t="s">
        <v>1</v>
      </c>
      <c r="F2567">
        <v>906.02</v>
      </c>
      <c r="G2567">
        <v>943.3</v>
      </c>
      <c r="H2567">
        <v>944.21</v>
      </c>
      <c r="I2567">
        <v>952.4</v>
      </c>
      <c r="J2567">
        <v>951.57</v>
      </c>
      <c r="K2567">
        <v>951.6</v>
      </c>
      <c r="L2567">
        <v>950.51</v>
      </c>
      <c r="M2567">
        <v>947.29</v>
      </c>
      <c r="N2567">
        <v>945.16</v>
      </c>
      <c r="O2567">
        <v>940.43</v>
      </c>
      <c r="P2567">
        <v>940.77</v>
      </c>
      <c r="Q2567">
        <v>941.85</v>
      </c>
      <c r="R2567">
        <v>935.97</v>
      </c>
      <c r="S2567">
        <v>938.45</v>
      </c>
      <c r="T2567">
        <v>940.25</v>
      </c>
      <c r="U2567">
        <v>941.3</v>
      </c>
      <c r="V2567">
        <v>939.96</v>
      </c>
      <c r="W2567">
        <v>940.55</v>
      </c>
      <c r="X2567">
        <v>945.32</v>
      </c>
      <c r="Y2567">
        <v>947.48</v>
      </c>
      <c r="Z2567">
        <v>949.69</v>
      </c>
      <c r="AA2567">
        <v>951.9</v>
      </c>
      <c r="AB2567">
        <v>959.79</v>
      </c>
      <c r="AC2567">
        <v>964.76</v>
      </c>
      <c r="AD2567">
        <v>966.4</v>
      </c>
      <c r="AE2567">
        <v>967.02</v>
      </c>
      <c r="AF2567">
        <v>967.14</v>
      </c>
      <c r="AG2567">
        <v>967.36</v>
      </c>
      <c r="AH2567">
        <v>974.32</v>
      </c>
      <c r="AI2567">
        <v>980.95</v>
      </c>
      <c r="AJ2567">
        <v>984.39</v>
      </c>
      <c r="AK2567">
        <v>987.55</v>
      </c>
    </row>
    <row r="2568" spans="1:37" x14ac:dyDescent="0.3">
      <c r="A2568" s="86" t="str">
        <f t="shared" si="40"/>
        <v>SDGbaseTra_RurAS_CUGtrnsfrx_govent-n</v>
      </c>
      <c r="B2568" s="2" t="s">
        <v>222</v>
      </c>
      <c r="C2568" s="4" t="s">
        <v>235</v>
      </c>
      <c r="D2568" s="7" t="s">
        <v>193</v>
      </c>
      <c r="E2568" t="s">
        <v>82</v>
      </c>
      <c r="F2568">
        <v>182.31</v>
      </c>
      <c r="G2568">
        <v>182.31</v>
      </c>
      <c r="H2568">
        <v>182.31</v>
      </c>
      <c r="I2568">
        <v>182.31</v>
      </c>
      <c r="J2568">
        <v>182.31</v>
      </c>
      <c r="K2568">
        <v>182.31</v>
      </c>
      <c r="L2568">
        <v>182.31</v>
      </c>
      <c r="M2568">
        <v>182.31</v>
      </c>
      <c r="N2568">
        <v>182.31</v>
      </c>
      <c r="O2568">
        <v>182.31</v>
      </c>
      <c r="P2568">
        <v>182.31</v>
      </c>
      <c r="Q2568">
        <v>182.31</v>
      </c>
      <c r="R2568">
        <v>182.31</v>
      </c>
      <c r="S2568">
        <v>182.31</v>
      </c>
      <c r="T2568">
        <v>182.31</v>
      </c>
      <c r="U2568">
        <v>182.31</v>
      </c>
      <c r="V2568">
        <v>182.31</v>
      </c>
      <c r="W2568">
        <v>182.31</v>
      </c>
      <c r="X2568">
        <v>182.31</v>
      </c>
      <c r="Y2568">
        <v>182.31</v>
      </c>
      <c r="Z2568">
        <v>182.31</v>
      </c>
      <c r="AA2568">
        <v>182.31</v>
      </c>
      <c r="AB2568">
        <v>182.31</v>
      </c>
      <c r="AC2568">
        <v>182.31</v>
      </c>
      <c r="AD2568">
        <v>182.31</v>
      </c>
      <c r="AE2568">
        <v>182.31</v>
      </c>
      <c r="AF2568">
        <v>182.31</v>
      </c>
      <c r="AG2568">
        <v>182.31</v>
      </c>
      <c r="AH2568">
        <v>182.31</v>
      </c>
      <c r="AI2568">
        <v>182.31</v>
      </c>
      <c r="AJ2568">
        <v>182.31</v>
      </c>
      <c r="AK2568">
        <v>182.31</v>
      </c>
    </row>
    <row r="2569" spans="1:37" x14ac:dyDescent="0.3">
      <c r="A2569" s="86" t="str">
        <f t="shared" si="40"/>
        <v>SDGbaseTra_RurAS_CUGtrnsfrx_govhhd-0</v>
      </c>
      <c r="B2569" s="2" t="s">
        <v>222</v>
      </c>
      <c r="C2569" s="4" t="s">
        <v>235</v>
      </c>
      <c r="D2569" s="7" t="s">
        <v>193</v>
      </c>
      <c r="E2569" t="s">
        <v>84</v>
      </c>
      <c r="F2569">
        <v>42.27</v>
      </c>
      <c r="G2569">
        <v>42.27</v>
      </c>
      <c r="H2569">
        <v>40.799999999999997</v>
      </c>
      <c r="I2569">
        <v>42.26</v>
      </c>
      <c r="J2569">
        <v>42.88</v>
      </c>
      <c r="K2569">
        <v>43.35</v>
      </c>
      <c r="L2569">
        <v>43.99</v>
      </c>
      <c r="M2569">
        <v>44.76</v>
      </c>
      <c r="N2569">
        <v>45.59</v>
      </c>
      <c r="O2569">
        <v>46.52</v>
      </c>
      <c r="P2569">
        <v>47.6</v>
      </c>
      <c r="Q2569">
        <v>48.81</v>
      </c>
      <c r="R2569">
        <v>50.01</v>
      </c>
      <c r="S2569">
        <v>52.15</v>
      </c>
      <c r="T2569">
        <v>54.41</v>
      </c>
      <c r="U2569">
        <v>56.77</v>
      </c>
      <c r="V2569">
        <v>59.45</v>
      </c>
      <c r="W2569">
        <v>62.13</v>
      </c>
      <c r="X2569">
        <v>64.91</v>
      </c>
      <c r="Y2569">
        <v>67.819999999999993</v>
      </c>
      <c r="Z2569">
        <v>70.62</v>
      </c>
      <c r="AA2569">
        <v>73.58</v>
      </c>
      <c r="AB2569">
        <v>76.510000000000005</v>
      </c>
      <c r="AC2569">
        <v>79.69</v>
      </c>
      <c r="AD2569">
        <v>82.76</v>
      </c>
      <c r="AE2569">
        <v>85.92</v>
      </c>
      <c r="AF2569">
        <v>89.19</v>
      </c>
      <c r="AG2569">
        <v>92.57</v>
      </c>
      <c r="AH2569">
        <v>95.93</v>
      </c>
      <c r="AI2569">
        <v>97.09</v>
      </c>
      <c r="AJ2569">
        <v>97.95</v>
      </c>
      <c r="AK2569">
        <v>98.86</v>
      </c>
    </row>
    <row r="2570" spans="1:37" x14ac:dyDescent="0.3">
      <c r="A2570" s="86" t="str">
        <f t="shared" si="40"/>
        <v>SDGbaseTra_RurAS_CUGtrnsfrx_govhhd-1</v>
      </c>
      <c r="B2570" s="2" t="s">
        <v>222</v>
      </c>
      <c r="C2570" s="4" t="s">
        <v>235</v>
      </c>
      <c r="D2570" s="7" t="s">
        <v>193</v>
      </c>
      <c r="E2570" t="s">
        <v>85</v>
      </c>
      <c r="F2570">
        <v>53.47</v>
      </c>
      <c r="G2570">
        <v>53.47</v>
      </c>
      <c r="H2570">
        <v>51.61</v>
      </c>
      <c r="I2570">
        <v>53.46</v>
      </c>
      <c r="J2570">
        <v>54.24</v>
      </c>
      <c r="K2570">
        <v>54.84</v>
      </c>
      <c r="L2570">
        <v>55.64</v>
      </c>
      <c r="M2570">
        <v>56.63</v>
      </c>
      <c r="N2570">
        <v>57.67</v>
      </c>
      <c r="O2570">
        <v>58.85</v>
      </c>
      <c r="P2570">
        <v>60.21</v>
      </c>
      <c r="Q2570">
        <v>61.74</v>
      </c>
      <c r="R2570">
        <v>63.26</v>
      </c>
      <c r="S2570">
        <v>65.97</v>
      </c>
      <c r="T2570">
        <v>68.819999999999993</v>
      </c>
      <c r="U2570">
        <v>71.81</v>
      </c>
      <c r="V2570">
        <v>75.209999999999994</v>
      </c>
      <c r="W2570">
        <v>78.59</v>
      </c>
      <c r="X2570">
        <v>82.11</v>
      </c>
      <c r="Y2570">
        <v>85.79</v>
      </c>
      <c r="Z2570">
        <v>89.33</v>
      </c>
      <c r="AA2570">
        <v>93.07</v>
      </c>
      <c r="AB2570">
        <v>96.79</v>
      </c>
      <c r="AC2570">
        <v>100.81</v>
      </c>
      <c r="AD2570">
        <v>104.69</v>
      </c>
      <c r="AE2570">
        <v>108.68</v>
      </c>
      <c r="AF2570">
        <v>112.82</v>
      </c>
      <c r="AG2570">
        <v>117.1</v>
      </c>
      <c r="AH2570">
        <v>121.35</v>
      </c>
      <c r="AI2570">
        <v>122.81</v>
      </c>
      <c r="AJ2570">
        <v>123.91</v>
      </c>
      <c r="AK2570">
        <v>125.05</v>
      </c>
    </row>
    <row r="2571" spans="1:37" x14ac:dyDescent="0.3">
      <c r="A2571" s="86" t="str">
        <f t="shared" si="40"/>
        <v>SDGbaseTra_RurAS_CUGtrnsfrx_govhhd-2</v>
      </c>
      <c r="B2571" s="2" t="s">
        <v>222</v>
      </c>
      <c r="C2571" s="4" t="s">
        <v>235</v>
      </c>
      <c r="D2571" s="7" t="s">
        <v>193</v>
      </c>
      <c r="E2571" t="s">
        <v>86</v>
      </c>
      <c r="F2571">
        <v>58.1</v>
      </c>
      <c r="G2571">
        <v>58.1</v>
      </c>
      <c r="H2571">
        <v>56.08</v>
      </c>
      <c r="I2571">
        <v>58.08</v>
      </c>
      <c r="J2571">
        <v>58.93</v>
      </c>
      <c r="K2571">
        <v>59.58</v>
      </c>
      <c r="L2571">
        <v>60.45</v>
      </c>
      <c r="M2571">
        <v>61.52</v>
      </c>
      <c r="N2571">
        <v>62.65</v>
      </c>
      <c r="O2571">
        <v>63.94</v>
      </c>
      <c r="P2571">
        <v>65.42</v>
      </c>
      <c r="Q2571">
        <v>67.08</v>
      </c>
      <c r="R2571">
        <v>68.73</v>
      </c>
      <c r="S2571">
        <v>71.680000000000007</v>
      </c>
      <c r="T2571">
        <v>74.77</v>
      </c>
      <c r="U2571">
        <v>78.02</v>
      </c>
      <c r="V2571">
        <v>81.709999999999994</v>
      </c>
      <c r="W2571">
        <v>85.39</v>
      </c>
      <c r="X2571">
        <v>89.21</v>
      </c>
      <c r="Y2571">
        <v>93.2</v>
      </c>
      <c r="Z2571">
        <v>97.05</v>
      </c>
      <c r="AA2571">
        <v>101.12</v>
      </c>
      <c r="AB2571">
        <v>105.16</v>
      </c>
      <c r="AC2571">
        <v>109.53</v>
      </c>
      <c r="AD2571">
        <v>113.74</v>
      </c>
      <c r="AE2571">
        <v>118.08</v>
      </c>
      <c r="AF2571">
        <v>122.57</v>
      </c>
      <c r="AG2571">
        <v>127.23</v>
      </c>
      <c r="AH2571">
        <v>131.84</v>
      </c>
      <c r="AI2571">
        <v>133.43</v>
      </c>
      <c r="AJ2571">
        <v>134.62</v>
      </c>
      <c r="AK2571">
        <v>135.87</v>
      </c>
    </row>
    <row r="2572" spans="1:37" x14ac:dyDescent="0.3">
      <c r="A2572" s="86" t="str">
        <f t="shared" si="40"/>
        <v>SDGbaseTra_RurAS_CUGtrnsfrx_govhhd-3</v>
      </c>
      <c r="B2572" s="2" t="s">
        <v>222</v>
      </c>
      <c r="C2572" s="4" t="s">
        <v>235</v>
      </c>
      <c r="D2572" s="7" t="s">
        <v>193</v>
      </c>
      <c r="E2572" t="s">
        <v>87</v>
      </c>
      <c r="F2572">
        <v>61.81</v>
      </c>
      <c r="G2572">
        <v>61.81</v>
      </c>
      <c r="H2572">
        <v>59.66</v>
      </c>
      <c r="I2572">
        <v>61.79</v>
      </c>
      <c r="J2572">
        <v>62.7</v>
      </c>
      <c r="K2572">
        <v>63.38</v>
      </c>
      <c r="L2572">
        <v>64.31</v>
      </c>
      <c r="M2572">
        <v>65.45</v>
      </c>
      <c r="N2572">
        <v>66.66</v>
      </c>
      <c r="O2572">
        <v>68.02</v>
      </c>
      <c r="P2572">
        <v>69.599999999999994</v>
      </c>
      <c r="Q2572">
        <v>71.37</v>
      </c>
      <c r="R2572">
        <v>73.12</v>
      </c>
      <c r="S2572">
        <v>76.25</v>
      </c>
      <c r="T2572">
        <v>79.55</v>
      </c>
      <c r="U2572">
        <v>83.01</v>
      </c>
      <c r="V2572">
        <v>86.93</v>
      </c>
      <c r="W2572">
        <v>90.84</v>
      </c>
      <c r="X2572">
        <v>94.9</v>
      </c>
      <c r="Y2572">
        <v>99.16</v>
      </c>
      <c r="Z2572">
        <v>103.25</v>
      </c>
      <c r="AA2572">
        <v>107.58</v>
      </c>
      <c r="AB2572">
        <v>111.87</v>
      </c>
      <c r="AC2572">
        <v>116.52</v>
      </c>
      <c r="AD2572">
        <v>121</v>
      </c>
      <c r="AE2572">
        <v>125.62</v>
      </c>
      <c r="AF2572">
        <v>130.4</v>
      </c>
      <c r="AG2572">
        <v>135.35</v>
      </c>
      <c r="AH2572">
        <v>140.26</v>
      </c>
      <c r="AI2572">
        <v>141.94999999999999</v>
      </c>
      <c r="AJ2572">
        <v>143.22</v>
      </c>
      <c r="AK2572">
        <v>144.55000000000001</v>
      </c>
    </row>
    <row r="2573" spans="1:37" x14ac:dyDescent="0.3">
      <c r="A2573" s="86" t="str">
        <f t="shared" si="40"/>
        <v>SDGbaseTra_RurAS_CUGtrnsfrx_govhhd-4</v>
      </c>
      <c r="B2573" s="2" t="s">
        <v>222</v>
      </c>
      <c r="C2573" s="4" t="s">
        <v>235</v>
      </c>
      <c r="D2573" s="7" t="s">
        <v>193</v>
      </c>
      <c r="E2573" t="s">
        <v>88</v>
      </c>
      <c r="F2573">
        <v>54.28</v>
      </c>
      <c r="G2573">
        <v>54.28</v>
      </c>
      <c r="H2573">
        <v>52.39</v>
      </c>
      <c r="I2573">
        <v>54.26</v>
      </c>
      <c r="J2573">
        <v>55.06</v>
      </c>
      <c r="K2573">
        <v>55.66</v>
      </c>
      <c r="L2573">
        <v>56.47</v>
      </c>
      <c r="M2573">
        <v>57.48</v>
      </c>
      <c r="N2573">
        <v>58.53</v>
      </c>
      <c r="O2573">
        <v>59.73</v>
      </c>
      <c r="P2573">
        <v>61.12</v>
      </c>
      <c r="Q2573">
        <v>62.67</v>
      </c>
      <c r="R2573">
        <v>64.209999999999994</v>
      </c>
      <c r="S2573">
        <v>66.959999999999994</v>
      </c>
      <c r="T2573">
        <v>69.849999999999994</v>
      </c>
      <c r="U2573">
        <v>72.89</v>
      </c>
      <c r="V2573">
        <v>76.34</v>
      </c>
      <c r="W2573">
        <v>79.78</v>
      </c>
      <c r="X2573">
        <v>83.34</v>
      </c>
      <c r="Y2573">
        <v>87.07</v>
      </c>
      <c r="Z2573">
        <v>90.67</v>
      </c>
      <c r="AA2573">
        <v>94.47</v>
      </c>
      <c r="AB2573">
        <v>98.24</v>
      </c>
      <c r="AC2573">
        <v>102.32</v>
      </c>
      <c r="AD2573">
        <v>106.26</v>
      </c>
      <c r="AE2573">
        <v>110.31</v>
      </c>
      <c r="AF2573">
        <v>114.51</v>
      </c>
      <c r="AG2573">
        <v>118.86</v>
      </c>
      <c r="AH2573">
        <v>123.17</v>
      </c>
      <c r="AI2573">
        <v>124.66</v>
      </c>
      <c r="AJ2573">
        <v>125.77</v>
      </c>
      <c r="AK2573">
        <v>126.93</v>
      </c>
    </row>
    <row r="2574" spans="1:37" x14ac:dyDescent="0.3">
      <c r="A2574" s="86" t="str">
        <f t="shared" si="40"/>
        <v>SDGbaseTra_RurAS_CUGtrnsfrx_govhhd-5</v>
      </c>
      <c r="B2574" s="2" t="s">
        <v>222</v>
      </c>
      <c r="C2574" s="4" t="s">
        <v>235</v>
      </c>
      <c r="D2574" s="7" t="s">
        <v>193</v>
      </c>
      <c r="E2574" t="s">
        <v>89</v>
      </c>
      <c r="F2574">
        <v>51.45</v>
      </c>
      <c r="G2574">
        <v>51.45</v>
      </c>
      <c r="H2574">
        <v>49.66</v>
      </c>
      <c r="I2574">
        <v>51.44</v>
      </c>
      <c r="J2574">
        <v>52.19</v>
      </c>
      <c r="K2574">
        <v>52.76</v>
      </c>
      <c r="L2574">
        <v>53.53</v>
      </c>
      <c r="M2574">
        <v>54.48</v>
      </c>
      <c r="N2574">
        <v>55.48</v>
      </c>
      <c r="O2574">
        <v>56.62</v>
      </c>
      <c r="P2574">
        <v>57.93</v>
      </c>
      <c r="Q2574">
        <v>59.41</v>
      </c>
      <c r="R2574">
        <v>60.86</v>
      </c>
      <c r="S2574">
        <v>63.47</v>
      </c>
      <c r="T2574">
        <v>66.209999999999994</v>
      </c>
      <c r="U2574">
        <v>69.09</v>
      </c>
      <c r="V2574">
        <v>72.36</v>
      </c>
      <c r="W2574">
        <v>75.62</v>
      </c>
      <c r="X2574">
        <v>79</v>
      </c>
      <c r="Y2574">
        <v>82.54</v>
      </c>
      <c r="Z2574">
        <v>85.95</v>
      </c>
      <c r="AA2574">
        <v>89.55</v>
      </c>
      <c r="AB2574">
        <v>93.12</v>
      </c>
      <c r="AC2574">
        <v>96.99</v>
      </c>
      <c r="AD2574">
        <v>100.72</v>
      </c>
      <c r="AE2574">
        <v>104.57</v>
      </c>
      <c r="AF2574">
        <v>108.54</v>
      </c>
      <c r="AG2574">
        <v>112.67</v>
      </c>
      <c r="AH2574">
        <v>116.75</v>
      </c>
      <c r="AI2574">
        <v>118.16</v>
      </c>
      <c r="AJ2574">
        <v>119.22</v>
      </c>
      <c r="AK2574">
        <v>120.32</v>
      </c>
    </row>
    <row r="2575" spans="1:37" x14ac:dyDescent="0.3">
      <c r="A2575" s="86" t="str">
        <f t="shared" si="40"/>
        <v>SDGbaseTra_RurAS_CUGtrnsfrx_govhhd-6</v>
      </c>
      <c r="B2575" s="2" t="s">
        <v>222</v>
      </c>
      <c r="C2575" s="4" t="s">
        <v>235</v>
      </c>
      <c r="D2575" s="7" t="s">
        <v>193</v>
      </c>
      <c r="E2575" t="s">
        <v>90</v>
      </c>
      <c r="F2575">
        <v>33.299999999999997</v>
      </c>
      <c r="G2575">
        <v>33.299999999999997</v>
      </c>
      <c r="H2575">
        <v>32.15</v>
      </c>
      <c r="I2575">
        <v>33.299999999999997</v>
      </c>
      <c r="J2575">
        <v>33.78</v>
      </c>
      <c r="K2575">
        <v>34.15</v>
      </c>
      <c r="L2575">
        <v>34.65</v>
      </c>
      <c r="M2575">
        <v>35.270000000000003</v>
      </c>
      <c r="N2575">
        <v>35.92</v>
      </c>
      <c r="O2575">
        <v>36.65</v>
      </c>
      <c r="P2575">
        <v>37.5</v>
      </c>
      <c r="Q2575">
        <v>38.46</v>
      </c>
      <c r="R2575">
        <v>39.4</v>
      </c>
      <c r="S2575">
        <v>41.09</v>
      </c>
      <c r="T2575">
        <v>42.86</v>
      </c>
      <c r="U2575">
        <v>44.73</v>
      </c>
      <c r="V2575">
        <v>46.84</v>
      </c>
      <c r="W2575">
        <v>48.95</v>
      </c>
      <c r="X2575">
        <v>51.14</v>
      </c>
      <c r="Y2575">
        <v>53.43</v>
      </c>
      <c r="Z2575">
        <v>55.64</v>
      </c>
      <c r="AA2575">
        <v>57.97</v>
      </c>
      <c r="AB2575">
        <v>60.28</v>
      </c>
      <c r="AC2575">
        <v>62.78</v>
      </c>
      <c r="AD2575">
        <v>65.2</v>
      </c>
      <c r="AE2575">
        <v>67.69</v>
      </c>
      <c r="AF2575">
        <v>70.260000000000005</v>
      </c>
      <c r="AG2575">
        <v>72.930000000000007</v>
      </c>
      <c r="AH2575">
        <v>75.58</v>
      </c>
      <c r="AI2575">
        <v>76.489999999999995</v>
      </c>
      <c r="AJ2575">
        <v>77.17</v>
      </c>
      <c r="AK2575">
        <v>77.89</v>
      </c>
    </row>
    <row r="2576" spans="1:37" x14ac:dyDescent="0.3">
      <c r="A2576" s="86" t="str">
        <f t="shared" si="40"/>
        <v>SDGbaseTra_RurAS_CUGtrnsfrx_govhhd-7</v>
      </c>
      <c r="B2576" s="2" t="s">
        <v>222</v>
      </c>
      <c r="C2576" s="4" t="s">
        <v>235</v>
      </c>
      <c r="D2576" s="7" t="s">
        <v>193</v>
      </c>
      <c r="E2576" t="s">
        <v>91</v>
      </c>
      <c r="F2576">
        <v>17.170000000000002</v>
      </c>
      <c r="G2576">
        <v>17.170000000000002</v>
      </c>
      <c r="H2576">
        <v>16.57</v>
      </c>
      <c r="I2576">
        <v>17.16</v>
      </c>
      <c r="J2576">
        <v>17.41</v>
      </c>
      <c r="K2576">
        <v>17.600000000000001</v>
      </c>
      <c r="L2576">
        <v>17.86</v>
      </c>
      <c r="M2576">
        <v>18.18</v>
      </c>
      <c r="N2576">
        <v>18.510000000000002</v>
      </c>
      <c r="O2576">
        <v>18.89</v>
      </c>
      <c r="P2576">
        <v>19.329999999999998</v>
      </c>
      <c r="Q2576">
        <v>19.82</v>
      </c>
      <c r="R2576">
        <v>20.309999999999999</v>
      </c>
      <c r="S2576">
        <v>21.18</v>
      </c>
      <c r="T2576">
        <v>22.09</v>
      </c>
      <c r="U2576">
        <v>23.05</v>
      </c>
      <c r="V2576">
        <v>24.14</v>
      </c>
      <c r="W2576">
        <v>25.23</v>
      </c>
      <c r="X2576">
        <v>26.36</v>
      </c>
      <c r="Y2576">
        <v>27.54</v>
      </c>
      <c r="Z2576">
        <v>28.68</v>
      </c>
      <c r="AA2576">
        <v>29.88</v>
      </c>
      <c r="AB2576">
        <v>31.07</v>
      </c>
      <c r="AC2576">
        <v>32.36</v>
      </c>
      <c r="AD2576">
        <v>33.61</v>
      </c>
      <c r="AE2576">
        <v>34.89</v>
      </c>
      <c r="AF2576">
        <v>36.22</v>
      </c>
      <c r="AG2576">
        <v>37.590000000000003</v>
      </c>
      <c r="AH2576">
        <v>38.950000000000003</v>
      </c>
      <c r="AI2576">
        <v>39.42</v>
      </c>
      <c r="AJ2576">
        <v>39.78</v>
      </c>
      <c r="AK2576">
        <v>40.14</v>
      </c>
    </row>
    <row r="2577" spans="1:37" x14ac:dyDescent="0.3">
      <c r="A2577" s="86" t="str">
        <f t="shared" si="40"/>
        <v>SDGbaseTra_RurAS_CUGtrnsfrx_govhhd-8</v>
      </c>
      <c r="B2577" s="2" t="s">
        <v>222</v>
      </c>
      <c r="C2577" s="4" t="s">
        <v>235</v>
      </c>
      <c r="D2577" s="7" t="s">
        <v>193</v>
      </c>
      <c r="E2577" t="s">
        <v>92</v>
      </c>
      <c r="F2577">
        <v>-31.54</v>
      </c>
      <c r="G2577">
        <v>-31.54</v>
      </c>
      <c r="H2577">
        <v>-30.44</v>
      </c>
      <c r="I2577">
        <v>-31.53</v>
      </c>
      <c r="J2577">
        <v>-31.99</v>
      </c>
      <c r="K2577">
        <v>-32.340000000000003</v>
      </c>
      <c r="L2577">
        <v>-32.82</v>
      </c>
      <c r="M2577">
        <v>-33.4</v>
      </c>
      <c r="N2577">
        <v>-34.01</v>
      </c>
      <c r="O2577">
        <v>-34.71</v>
      </c>
      <c r="P2577">
        <v>-35.51</v>
      </c>
      <c r="Q2577">
        <v>-36.42</v>
      </c>
      <c r="R2577">
        <v>-37.31</v>
      </c>
      <c r="S2577">
        <v>-38.909999999999997</v>
      </c>
      <c r="T2577">
        <v>-40.590000000000003</v>
      </c>
      <c r="U2577">
        <v>-42.36</v>
      </c>
      <c r="V2577">
        <v>-44.36</v>
      </c>
      <c r="W2577">
        <v>-46.36</v>
      </c>
      <c r="X2577">
        <v>-48.43</v>
      </c>
      <c r="Y2577">
        <v>-50.6</v>
      </c>
      <c r="Z2577">
        <v>-52.69</v>
      </c>
      <c r="AA2577">
        <v>-54.9</v>
      </c>
      <c r="AB2577">
        <v>-57.09</v>
      </c>
      <c r="AC2577">
        <v>-59.46</v>
      </c>
      <c r="AD2577">
        <v>-61.75</v>
      </c>
      <c r="AE2577">
        <v>-64.099999999999994</v>
      </c>
      <c r="AF2577">
        <v>-66.540000000000006</v>
      </c>
      <c r="AG2577">
        <v>-69.069999999999993</v>
      </c>
      <c r="AH2577">
        <v>-71.569999999999993</v>
      </c>
      <c r="AI2577">
        <v>-72.430000000000007</v>
      </c>
      <c r="AJ2577">
        <v>-73.08</v>
      </c>
      <c r="AK2577">
        <v>-73.760000000000005</v>
      </c>
    </row>
    <row r="2578" spans="1:37" x14ac:dyDescent="0.3">
      <c r="A2578" s="86" t="str">
        <f t="shared" si="40"/>
        <v>SDGbaseTra_RurAS_CUGtrnsfrx_govhhd-9</v>
      </c>
      <c r="B2578" s="2" t="s">
        <v>222</v>
      </c>
      <c r="C2578" s="4" t="s">
        <v>235</v>
      </c>
      <c r="D2578" s="7" t="s">
        <v>193</v>
      </c>
      <c r="E2578" t="s">
        <v>93</v>
      </c>
      <c r="F2578">
        <v>-164.45</v>
      </c>
      <c r="G2578">
        <v>-164.45</v>
      </c>
      <c r="H2578">
        <v>-158.74</v>
      </c>
      <c r="I2578">
        <v>-164.41</v>
      </c>
      <c r="J2578">
        <v>-166.82</v>
      </c>
      <c r="K2578">
        <v>-168.64</v>
      </c>
      <c r="L2578">
        <v>-171.11</v>
      </c>
      <c r="M2578">
        <v>-174.14</v>
      </c>
      <c r="N2578">
        <v>-177.35</v>
      </c>
      <c r="O2578">
        <v>-180.98</v>
      </c>
      <c r="P2578">
        <v>-185.18</v>
      </c>
      <c r="Q2578">
        <v>-189.89</v>
      </c>
      <c r="R2578">
        <v>-194.55</v>
      </c>
      <c r="S2578">
        <v>-202.89</v>
      </c>
      <c r="T2578">
        <v>-211.65</v>
      </c>
      <c r="U2578">
        <v>-220.85</v>
      </c>
      <c r="V2578">
        <v>-231.29</v>
      </c>
      <c r="W2578">
        <v>-241.71</v>
      </c>
      <c r="X2578">
        <v>-252.51</v>
      </c>
      <c r="Y2578">
        <v>-263.82</v>
      </c>
      <c r="Z2578">
        <v>-274.72000000000003</v>
      </c>
      <c r="AA2578">
        <v>-286.24</v>
      </c>
      <c r="AB2578">
        <v>-297.66000000000003</v>
      </c>
      <c r="AC2578">
        <v>-310.02</v>
      </c>
      <c r="AD2578">
        <v>-321.95999999999998</v>
      </c>
      <c r="AE2578">
        <v>-334.24</v>
      </c>
      <c r="AF2578">
        <v>-346.96</v>
      </c>
      <c r="AG2578">
        <v>-360.14</v>
      </c>
      <c r="AH2578">
        <v>-373.19</v>
      </c>
      <c r="AI2578">
        <v>-377.69</v>
      </c>
      <c r="AJ2578">
        <v>-381.06</v>
      </c>
      <c r="AK2578">
        <v>-384.59</v>
      </c>
    </row>
    <row r="2579" spans="1:37" x14ac:dyDescent="0.3">
      <c r="A2579" s="86" t="str">
        <f t="shared" si="40"/>
        <v>SDGbaseTra_RurAS_CUGtrnsfrx_rowent-e</v>
      </c>
      <c r="B2579" s="2" t="s">
        <v>222</v>
      </c>
      <c r="C2579" s="4" t="s">
        <v>235</v>
      </c>
      <c r="D2579" s="7" t="s">
        <v>194</v>
      </c>
      <c r="E2579" t="s">
        <v>83</v>
      </c>
      <c r="F2579">
        <v>-32.42</v>
      </c>
      <c r="G2579">
        <v>-32.42</v>
      </c>
      <c r="H2579">
        <v>-32.42</v>
      </c>
      <c r="I2579">
        <v>-32.42</v>
      </c>
      <c r="J2579">
        <v>-32.42</v>
      </c>
      <c r="K2579">
        <v>-32.42</v>
      </c>
      <c r="L2579">
        <v>-32.42</v>
      </c>
      <c r="M2579">
        <v>-32.42</v>
      </c>
      <c r="N2579">
        <v>-32.42</v>
      </c>
      <c r="O2579">
        <v>-32.42</v>
      </c>
      <c r="P2579">
        <v>-32.42</v>
      </c>
      <c r="Q2579">
        <v>-32.42</v>
      </c>
      <c r="R2579">
        <v>-32.42</v>
      </c>
      <c r="S2579">
        <v>-32.42</v>
      </c>
      <c r="T2579">
        <v>-32.42</v>
      </c>
      <c r="U2579">
        <v>-32.42</v>
      </c>
      <c r="V2579">
        <v>-32.42</v>
      </c>
      <c r="W2579">
        <v>-32.42</v>
      </c>
      <c r="X2579">
        <v>-32.42</v>
      </c>
      <c r="Y2579">
        <v>-32.42</v>
      </c>
      <c r="Z2579">
        <v>-32.42</v>
      </c>
      <c r="AA2579">
        <v>-32.42</v>
      </c>
      <c r="AB2579">
        <v>-32.42</v>
      </c>
      <c r="AC2579">
        <v>-32.42</v>
      </c>
      <c r="AD2579">
        <v>-32.42</v>
      </c>
      <c r="AE2579">
        <v>-32.42</v>
      </c>
      <c r="AF2579">
        <v>-32.42</v>
      </c>
      <c r="AG2579">
        <v>-32.42</v>
      </c>
      <c r="AH2579">
        <v>-32.42</v>
      </c>
      <c r="AI2579">
        <v>-32.42</v>
      </c>
      <c r="AJ2579">
        <v>-32.42</v>
      </c>
      <c r="AK2579">
        <v>-32.42</v>
      </c>
    </row>
    <row r="2580" spans="1:37" x14ac:dyDescent="0.3">
      <c r="A2580" s="86" t="str">
        <f t="shared" si="40"/>
        <v>SDGbaseTra_RurAS_CUGtrnsfrx_rowhhd-0</v>
      </c>
      <c r="B2580" s="2" t="s">
        <v>222</v>
      </c>
      <c r="C2580" s="4" t="s">
        <v>235</v>
      </c>
      <c r="D2580" s="7" t="s">
        <v>194</v>
      </c>
      <c r="E2580" t="s">
        <v>84</v>
      </c>
      <c r="F2580">
        <v>0.03</v>
      </c>
      <c r="G2580">
        <v>0.03</v>
      </c>
      <c r="H2580">
        <v>0.03</v>
      </c>
      <c r="I2580">
        <v>0.03</v>
      </c>
      <c r="J2580">
        <v>0.03</v>
      </c>
      <c r="K2580">
        <v>0.03</v>
      </c>
      <c r="L2580">
        <v>0.03</v>
      </c>
      <c r="M2580">
        <v>0.03</v>
      </c>
      <c r="N2580">
        <v>0.03</v>
      </c>
      <c r="O2580">
        <v>0.03</v>
      </c>
      <c r="P2580">
        <v>0.03</v>
      </c>
      <c r="Q2580">
        <v>0.03</v>
      </c>
      <c r="R2580">
        <v>0.03</v>
      </c>
      <c r="S2580">
        <v>0.03</v>
      </c>
      <c r="T2580">
        <v>0.03</v>
      </c>
      <c r="U2580">
        <v>0.03</v>
      </c>
      <c r="V2580">
        <v>0.03</v>
      </c>
      <c r="W2580">
        <v>0.03</v>
      </c>
      <c r="X2580">
        <v>0.03</v>
      </c>
      <c r="Y2580">
        <v>0.03</v>
      </c>
      <c r="Z2580">
        <v>0.03</v>
      </c>
      <c r="AA2580">
        <v>0.03</v>
      </c>
      <c r="AB2580">
        <v>0.03</v>
      </c>
      <c r="AC2580">
        <v>0.03</v>
      </c>
      <c r="AD2580">
        <v>0.03</v>
      </c>
      <c r="AE2580">
        <v>0.03</v>
      </c>
      <c r="AF2580">
        <v>0.03</v>
      </c>
      <c r="AG2580">
        <v>0.03</v>
      </c>
      <c r="AH2580">
        <v>0.03</v>
      </c>
      <c r="AI2580">
        <v>0.03</v>
      </c>
      <c r="AJ2580">
        <v>0.03</v>
      </c>
      <c r="AK2580">
        <v>0.03</v>
      </c>
    </row>
    <row r="2581" spans="1:37" x14ac:dyDescent="0.3">
      <c r="A2581" s="86" t="str">
        <f t="shared" si="40"/>
        <v>SDGbaseTra_RurAS_CUGtrnsfrx_rowhhd-1</v>
      </c>
      <c r="B2581" s="2" t="s">
        <v>222</v>
      </c>
      <c r="C2581" s="4" t="s">
        <v>235</v>
      </c>
      <c r="D2581" s="7" t="s">
        <v>194</v>
      </c>
      <c r="E2581" t="s">
        <v>85</v>
      </c>
      <c r="F2581">
        <v>0.06</v>
      </c>
      <c r="G2581">
        <v>0.06</v>
      </c>
      <c r="H2581">
        <v>0.06</v>
      </c>
      <c r="I2581">
        <v>0.06</v>
      </c>
      <c r="J2581">
        <v>0.06</v>
      </c>
      <c r="K2581">
        <v>0.06</v>
      </c>
      <c r="L2581">
        <v>0.06</v>
      </c>
      <c r="M2581">
        <v>0.06</v>
      </c>
      <c r="N2581">
        <v>0.06</v>
      </c>
      <c r="O2581">
        <v>0.06</v>
      </c>
      <c r="P2581">
        <v>0.06</v>
      </c>
      <c r="Q2581">
        <v>0.06</v>
      </c>
      <c r="R2581">
        <v>0.06</v>
      </c>
      <c r="S2581">
        <v>0.06</v>
      </c>
      <c r="T2581">
        <v>0.06</v>
      </c>
      <c r="U2581">
        <v>0.06</v>
      </c>
      <c r="V2581">
        <v>0.06</v>
      </c>
      <c r="W2581">
        <v>0.06</v>
      </c>
      <c r="X2581">
        <v>0.06</v>
      </c>
      <c r="Y2581">
        <v>0.06</v>
      </c>
      <c r="Z2581">
        <v>0.06</v>
      </c>
      <c r="AA2581">
        <v>0.06</v>
      </c>
      <c r="AB2581">
        <v>0.06</v>
      </c>
      <c r="AC2581">
        <v>0.06</v>
      </c>
      <c r="AD2581">
        <v>0.06</v>
      </c>
      <c r="AE2581">
        <v>0.06</v>
      </c>
      <c r="AF2581">
        <v>0.06</v>
      </c>
      <c r="AG2581">
        <v>0.06</v>
      </c>
      <c r="AH2581">
        <v>0.06</v>
      </c>
      <c r="AI2581">
        <v>0.06</v>
      </c>
      <c r="AJ2581">
        <v>0.06</v>
      </c>
      <c r="AK2581">
        <v>0.06</v>
      </c>
    </row>
    <row r="2582" spans="1:37" x14ac:dyDescent="0.3">
      <c r="A2582" s="86" t="str">
        <f t="shared" si="40"/>
        <v>SDGbaseTra_RurAS_CUGtrnsfrx_rowhhd-2</v>
      </c>
      <c r="B2582" s="2" t="s">
        <v>222</v>
      </c>
      <c r="C2582" s="4" t="s">
        <v>235</v>
      </c>
      <c r="D2582" s="7" t="s">
        <v>194</v>
      </c>
      <c r="E2582" t="s">
        <v>86</v>
      </c>
      <c r="F2582">
        <v>0.13</v>
      </c>
      <c r="G2582">
        <v>0.13</v>
      </c>
      <c r="H2582">
        <v>0.13</v>
      </c>
      <c r="I2582">
        <v>0.13</v>
      </c>
      <c r="J2582">
        <v>0.13</v>
      </c>
      <c r="K2582">
        <v>0.13</v>
      </c>
      <c r="L2582">
        <v>0.13</v>
      </c>
      <c r="M2582">
        <v>0.13</v>
      </c>
      <c r="N2582">
        <v>0.13</v>
      </c>
      <c r="O2582">
        <v>0.13</v>
      </c>
      <c r="P2582">
        <v>0.13</v>
      </c>
      <c r="Q2582">
        <v>0.13</v>
      </c>
      <c r="R2582">
        <v>0.13</v>
      </c>
      <c r="S2582">
        <v>0.13</v>
      </c>
      <c r="T2582">
        <v>0.13</v>
      </c>
      <c r="U2582">
        <v>0.13</v>
      </c>
      <c r="V2582">
        <v>0.13</v>
      </c>
      <c r="W2582">
        <v>0.13</v>
      </c>
      <c r="X2582">
        <v>0.13</v>
      </c>
      <c r="Y2582">
        <v>0.13</v>
      </c>
      <c r="Z2582">
        <v>0.13</v>
      </c>
      <c r="AA2582">
        <v>0.13</v>
      </c>
      <c r="AB2582">
        <v>0.13</v>
      </c>
      <c r="AC2582">
        <v>0.13</v>
      </c>
      <c r="AD2582">
        <v>0.13</v>
      </c>
      <c r="AE2582">
        <v>0.13</v>
      </c>
      <c r="AF2582">
        <v>0.13</v>
      </c>
      <c r="AG2582">
        <v>0.13</v>
      </c>
      <c r="AH2582">
        <v>0.13</v>
      </c>
      <c r="AI2582">
        <v>0.13</v>
      </c>
      <c r="AJ2582">
        <v>0.13</v>
      </c>
      <c r="AK2582">
        <v>0.13</v>
      </c>
    </row>
    <row r="2583" spans="1:37" x14ac:dyDescent="0.3">
      <c r="A2583" s="86" t="str">
        <f t="shared" si="40"/>
        <v>SDGbaseTra_RurAS_CUGtrnsfrx_rowhhd-3</v>
      </c>
      <c r="B2583" s="2" t="s">
        <v>222</v>
      </c>
      <c r="C2583" s="4" t="s">
        <v>235</v>
      </c>
      <c r="D2583" s="7" t="s">
        <v>194</v>
      </c>
      <c r="E2583" t="s">
        <v>87</v>
      </c>
      <c r="F2583">
        <v>0.21</v>
      </c>
      <c r="G2583">
        <v>0.21</v>
      </c>
      <c r="H2583">
        <v>0.21</v>
      </c>
      <c r="I2583">
        <v>0.21</v>
      </c>
      <c r="J2583">
        <v>0.21</v>
      </c>
      <c r="K2583">
        <v>0.21</v>
      </c>
      <c r="L2583">
        <v>0.21</v>
      </c>
      <c r="M2583">
        <v>0.21</v>
      </c>
      <c r="N2583">
        <v>0.21</v>
      </c>
      <c r="O2583">
        <v>0.21</v>
      </c>
      <c r="P2583">
        <v>0.21</v>
      </c>
      <c r="Q2583">
        <v>0.21</v>
      </c>
      <c r="R2583">
        <v>0.21</v>
      </c>
      <c r="S2583">
        <v>0.21</v>
      </c>
      <c r="T2583">
        <v>0.21</v>
      </c>
      <c r="U2583">
        <v>0.21</v>
      </c>
      <c r="V2583">
        <v>0.21</v>
      </c>
      <c r="W2583">
        <v>0.21</v>
      </c>
      <c r="X2583">
        <v>0.21</v>
      </c>
      <c r="Y2583">
        <v>0.21</v>
      </c>
      <c r="Z2583">
        <v>0.21</v>
      </c>
      <c r="AA2583">
        <v>0.21</v>
      </c>
      <c r="AB2583">
        <v>0.21</v>
      </c>
      <c r="AC2583">
        <v>0.21</v>
      </c>
      <c r="AD2583">
        <v>0.21</v>
      </c>
      <c r="AE2583">
        <v>0.21</v>
      </c>
      <c r="AF2583">
        <v>0.21</v>
      </c>
      <c r="AG2583">
        <v>0.21</v>
      </c>
      <c r="AH2583">
        <v>0.21</v>
      </c>
      <c r="AI2583">
        <v>0.21</v>
      </c>
      <c r="AJ2583">
        <v>0.21</v>
      </c>
      <c r="AK2583">
        <v>0.21</v>
      </c>
    </row>
    <row r="2584" spans="1:37" x14ac:dyDescent="0.3">
      <c r="A2584" s="86" t="str">
        <f t="shared" si="40"/>
        <v>SDGbaseTra_RurAS_CUGtrnsfrx_rowhhd-4</v>
      </c>
      <c r="B2584" s="2" t="s">
        <v>222</v>
      </c>
      <c r="C2584" s="4" t="s">
        <v>235</v>
      </c>
      <c r="D2584" s="7" t="s">
        <v>194</v>
      </c>
      <c r="E2584" t="s">
        <v>88</v>
      </c>
      <c r="F2584">
        <v>0.21</v>
      </c>
      <c r="G2584">
        <v>0.21</v>
      </c>
      <c r="H2584">
        <v>0.21</v>
      </c>
      <c r="I2584">
        <v>0.21</v>
      </c>
      <c r="J2584">
        <v>0.21</v>
      </c>
      <c r="K2584">
        <v>0.21</v>
      </c>
      <c r="L2584">
        <v>0.21</v>
      </c>
      <c r="M2584">
        <v>0.21</v>
      </c>
      <c r="N2584">
        <v>0.21</v>
      </c>
      <c r="O2584">
        <v>0.21</v>
      </c>
      <c r="P2584">
        <v>0.21</v>
      </c>
      <c r="Q2584">
        <v>0.21</v>
      </c>
      <c r="R2584">
        <v>0.21</v>
      </c>
      <c r="S2584">
        <v>0.21</v>
      </c>
      <c r="T2584">
        <v>0.21</v>
      </c>
      <c r="U2584">
        <v>0.21</v>
      </c>
      <c r="V2584">
        <v>0.21</v>
      </c>
      <c r="W2584">
        <v>0.21</v>
      </c>
      <c r="X2584">
        <v>0.21</v>
      </c>
      <c r="Y2584">
        <v>0.21</v>
      </c>
      <c r="Z2584">
        <v>0.21</v>
      </c>
      <c r="AA2584">
        <v>0.21</v>
      </c>
      <c r="AB2584">
        <v>0.21</v>
      </c>
      <c r="AC2584">
        <v>0.21</v>
      </c>
      <c r="AD2584">
        <v>0.21</v>
      </c>
      <c r="AE2584">
        <v>0.21</v>
      </c>
      <c r="AF2584">
        <v>0.21</v>
      </c>
      <c r="AG2584">
        <v>0.21</v>
      </c>
      <c r="AH2584">
        <v>0.21</v>
      </c>
      <c r="AI2584">
        <v>0.21</v>
      </c>
      <c r="AJ2584">
        <v>0.21</v>
      </c>
      <c r="AK2584">
        <v>0.21</v>
      </c>
    </row>
    <row r="2585" spans="1:37" x14ac:dyDescent="0.3">
      <c r="A2585" s="86" t="str">
        <f t="shared" si="40"/>
        <v>SDGbaseTra_RurAS_CUGtrnsfrx_rowhhd-5</v>
      </c>
      <c r="B2585" s="2" t="s">
        <v>222</v>
      </c>
      <c r="C2585" s="4" t="s">
        <v>235</v>
      </c>
      <c r="D2585" s="7" t="s">
        <v>194</v>
      </c>
      <c r="E2585" t="s">
        <v>89</v>
      </c>
      <c r="F2585">
        <v>0.3</v>
      </c>
      <c r="G2585">
        <v>0.3</v>
      </c>
      <c r="H2585">
        <v>0.3</v>
      </c>
      <c r="I2585">
        <v>0.3</v>
      </c>
      <c r="J2585">
        <v>0.3</v>
      </c>
      <c r="K2585">
        <v>0.3</v>
      </c>
      <c r="L2585">
        <v>0.3</v>
      </c>
      <c r="M2585">
        <v>0.3</v>
      </c>
      <c r="N2585">
        <v>0.3</v>
      </c>
      <c r="O2585">
        <v>0.3</v>
      </c>
      <c r="P2585">
        <v>0.3</v>
      </c>
      <c r="Q2585">
        <v>0.3</v>
      </c>
      <c r="R2585">
        <v>0.3</v>
      </c>
      <c r="S2585">
        <v>0.3</v>
      </c>
      <c r="T2585">
        <v>0.3</v>
      </c>
      <c r="U2585">
        <v>0.3</v>
      </c>
      <c r="V2585">
        <v>0.3</v>
      </c>
      <c r="W2585">
        <v>0.3</v>
      </c>
      <c r="X2585">
        <v>0.3</v>
      </c>
      <c r="Y2585">
        <v>0.3</v>
      </c>
      <c r="Z2585">
        <v>0.3</v>
      </c>
      <c r="AA2585">
        <v>0.3</v>
      </c>
      <c r="AB2585">
        <v>0.3</v>
      </c>
      <c r="AC2585">
        <v>0.3</v>
      </c>
      <c r="AD2585">
        <v>0.3</v>
      </c>
      <c r="AE2585">
        <v>0.3</v>
      </c>
      <c r="AF2585">
        <v>0.3</v>
      </c>
      <c r="AG2585">
        <v>0.3</v>
      </c>
      <c r="AH2585">
        <v>0.3</v>
      </c>
      <c r="AI2585">
        <v>0.3</v>
      </c>
      <c r="AJ2585">
        <v>0.3</v>
      </c>
      <c r="AK2585">
        <v>0.3</v>
      </c>
    </row>
    <row r="2586" spans="1:37" x14ac:dyDescent="0.3">
      <c r="A2586" s="86" t="str">
        <f t="shared" si="40"/>
        <v>SDGbaseTra_RurAS_CUGtrnsfrx_rowhhd-6</v>
      </c>
      <c r="B2586" s="2" t="s">
        <v>222</v>
      </c>
      <c r="C2586" s="4" t="s">
        <v>235</v>
      </c>
      <c r="D2586" s="7" t="s">
        <v>194</v>
      </c>
      <c r="E2586" t="s">
        <v>90</v>
      </c>
      <c r="F2586">
        <v>0.56000000000000005</v>
      </c>
      <c r="G2586">
        <v>0.56000000000000005</v>
      </c>
      <c r="H2586">
        <v>0.56000000000000005</v>
      </c>
      <c r="I2586">
        <v>0.56000000000000005</v>
      </c>
      <c r="J2586">
        <v>0.56000000000000005</v>
      </c>
      <c r="K2586">
        <v>0.56000000000000005</v>
      </c>
      <c r="L2586">
        <v>0.56000000000000005</v>
      </c>
      <c r="M2586">
        <v>0.56000000000000005</v>
      </c>
      <c r="N2586">
        <v>0.56000000000000005</v>
      </c>
      <c r="O2586">
        <v>0.56000000000000005</v>
      </c>
      <c r="P2586">
        <v>0.56000000000000005</v>
      </c>
      <c r="Q2586">
        <v>0.56000000000000005</v>
      </c>
      <c r="R2586">
        <v>0.56000000000000005</v>
      </c>
      <c r="S2586">
        <v>0.56000000000000005</v>
      </c>
      <c r="T2586">
        <v>0.56000000000000005</v>
      </c>
      <c r="U2586">
        <v>0.56000000000000005</v>
      </c>
      <c r="V2586">
        <v>0.56000000000000005</v>
      </c>
      <c r="W2586">
        <v>0.56000000000000005</v>
      </c>
      <c r="X2586">
        <v>0.56000000000000005</v>
      </c>
      <c r="Y2586">
        <v>0.56000000000000005</v>
      </c>
      <c r="Z2586">
        <v>0.56000000000000005</v>
      </c>
      <c r="AA2586">
        <v>0.56000000000000005</v>
      </c>
      <c r="AB2586">
        <v>0.56000000000000005</v>
      </c>
      <c r="AC2586">
        <v>0.56000000000000005</v>
      </c>
      <c r="AD2586">
        <v>0.56000000000000005</v>
      </c>
      <c r="AE2586">
        <v>0.56000000000000005</v>
      </c>
      <c r="AF2586">
        <v>0.56000000000000005</v>
      </c>
      <c r="AG2586">
        <v>0.56000000000000005</v>
      </c>
      <c r="AH2586">
        <v>0.56000000000000005</v>
      </c>
      <c r="AI2586">
        <v>0.56000000000000005</v>
      </c>
      <c r="AJ2586">
        <v>0.56000000000000005</v>
      </c>
      <c r="AK2586">
        <v>0.56000000000000005</v>
      </c>
    </row>
    <row r="2587" spans="1:37" x14ac:dyDescent="0.3">
      <c r="A2587" s="86" t="str">
        <f t="shared" si="40"/>
        <v>SDGbaseTra_RurAS_CUGtrnsfrx_rowhhd-7</v>
      </c>
      <c r="B2587" s="2" t="s">
        <v>222</v>
      </c>
      <c r="C2587" s="4" t="s">
        <v>235</v>
      </c>
      <c r="D2587" s="7" t="s">
        <v>194</v>
      </c>
      <c r="E2587" t="s">
        <v>91</v>
      </c>
      <c r="F2587">
        <v>0.68</v>
      </c>
      <c r="G2587">
        <v>0.68</v>
      </c>
      <c r="H2587">
        <v>0.68</v>
      </c>
      <c r="I2587">
        <v>0.68</v>
      </c>
      <c r="J2587">
        <v>0.68</v>
      </c>
      <c r="K2587">
        <v>0.68</v>
      </c>
      <c r="L2587">
        <v>0.68</v>
      </c>
      <c r="M2587">
        <v>0.68</v>
      </c>
      <c r="N2587">
        <v>0.68</v>
      </c>
      <c r="O2587">
        <v>0.68</v>
      </c>
      <c r="P2587">
        <v>0.68</v>
      </c>
      <c r="Q2587">
        <v>0.68</v>
      </c>
      <c r="R2587">
        <v>0.68</v>
      </c>
      <c r="S2587">
        <v>0.68</v>
      </c>
      <c r="T2587">
        <v>0.68</v>
      </c>
      <c r="U2587">
        <v>0.68</v>
      </c>
      <c r="V2587">
        <v>0.68</v>
      </c>
      <c r="W2587">
        <v>0.68</v>
      </c>
      <c r="X2587">
        <v>0.68</v>
      </c>
      <c r="Y2587">
        <v>0.68</v>
      </c>
      <c r="Z2587">
        <v>0.68</v>
      </c>
      <c r="AA2587">
        <v>0.68</v>
      </c>
      <c r="AB2587">
        <v>0.68</v>
      </c>
      <c r="AC2587">
        <v>0.68</v>
      </c>
      <c r="AD2587">
        <v>0.68</v>
      </c>
      <c r="AE2587">
        <v>0.68</v>
      </c>
      <c r="AF2587">
        <v>0.68</v>
      </c>
      <c r="AG2587">
        <v>0.68</v>
      </c>
      <c r="AH2587">
        <v>0.68</v>
      </c>
      <c r="AI2587">
        <v>0.68</v>
      </c>
      <c r="AJ2587">
        <v>0.68</v>
      </c>
      <c r="AK2587">
        <v>0.68</v>
      </c>
    </row>
    <row r="2588" spans="1:37" x14ac:dyDescent="0.3">
      <c r="A2588" s="86" t="str">
        <f t="shared" si="40"/>
        <v>SDGbaseTra_RurAS_CUGtrnsfrx_rowhhd-8</v>
      </c>
      <c r="B2588" s="2" t="s">
        <v>222</v>
      </c>
      <c r="C2588" s="4" t="s">
        <v>235</v>
      </c>
      <c r="D2588" s="7" t="s">
        <v>194</v>
      </c>
      <c r="E2588" t="s">
        <v>92</v>
      </c>
      <c r="F2588">
        <v>2.34</v>
      </c>
      <c r="G2588">
        <v>2.34</v>
      </c>
      <c r="H2588">
        <v>2.34</v>
      </c>
      <c r="I2588">
        <v>2.34</v>
      </c>
      <c r="J2588">
        <v>2.34</v>
      </c>
      <c r="K2588">
        <v>2.34</v>
      </c>
      <c r="L2588">
        <v>2.34</v>
      </c>
      <c r="M2588">
        <v>2.34</v>
      </c>
      <c r="N2588">
        <v>2.34</v>
      </c>
      <c r="O2588">
        <v>2.34</v>
      </c>
      <c r="P2588">
        <v>2.34</v>
      </c>
      <c r="Q2588">
        <v>2.34</v>
      </c>
      <c r="R2588">
        <v>2.34</v>
      </c>
      <c r="S2588">
        <v>2.34</v>
      </c>
      <c r="T2588">
        <v>2.34</v>
      </c>
      <c r="U2588">
        <v>2.34</v>
      </c>
      <c r="V2588">
        <v>2.34</v>
      </c>
      <c r="W2588">
        <v>2.34</v>
      </c>
      <c r="X2588">
        <v>2.34</v>
      </c>
      <c r="Y2588">
        <v>2.34</v>
      </c>
      <c r="Z2588">
        <v>2.34</v>
      </c>
      <c r="AA2588">
        <v>2.34</v>
      </c>
      <c r="AB2588">
        <v>2.34</v>
      </c>
      <c r="AC2588">
        <v>2.34</v>
      </c>
      <c r="AD2588">
        <v>2.34</v>
      </c>
      <c r="AE2588">
        <v>2.34</v>
      </c>
      <c r="AF2588">
        <v>2.34</v>
      </c>
      <c r="AG2588">
        <v>2.34</v>
      </c>
      <c r="AH2588">
        <v>2.34</v>
      </c>
      <c r="AI2588">
        <v>2.34</v>
      </c>
      <c r="AJ2588">
        <v>2.34</v>
      </c>
      <c r="AK2588">
        <v>2.34</v>
      </c>
    </row>
    <row r="2589" spans="1:37" x14ac:dyDescent="0.3">
      <c r="A2589" s="86" t="str">
        <f t="shared" si="40"/>
        <v>SDGbaseTra_RurAS_CUGtrnsfrx_rowhhd-9</v>
      </c>
      <c r="B2589" s="2" t="s">
        <v>222</v>
      </c>
      <c r="C2589" s="4" t="s">
        <v>235</v>
      </c>
      <c r="D2589" s="7" t="s">
        <v>194</v>
      </c>
      <c r="E2589" t="s">
        <v>93</v>
      </c>
      <c r="F2589">
        <v>8.82</v>
      </c>
      <c r="G2589">
        <v>8.82</v>
      </c>
      <c r="H2589">
        <v>8.82</v>
      </c>
      <c r="I2589">
        <v>8.82</v>
      </c>
      <c r="J2589">
        <v>8.82</v>
      </c>
      <c r="K2589">
        <v>8.82</v>
      </c>
      <c r="L2589">
        <v>8.82</v>
      </c>
      <c r="M2589">
        <v>8.82</v>
      </c>
      <c r="N2589">
        <v>8.82</v>
      </c>
      <c r="O2589">
        <v>8.82</v>
      </c>
      <c r="P2589">
        <v>8.82</v>
      </c>
      <c r="Q2589">
        <v>8.82</v>
      </c>
      <c r="R2589">
        <v>8.82</v>
      </c>
      <c r="S2589">
        <v>8.82</v>
      </c>
      <c r="T2589">
        <v>8.82</v>
      </c>
      <c r="U2589">
        <v>8.82</v>
      </c>
      <c r="V2589">
        <v>8.82</v>
      </c>
      <c r="W2589">
        <v>8.82</v>
      </c>
      <c r="X2589">
        <v>8.82</v>
      </c>
      <c r="Y2589">
        <v>8.82</v>
      </c>
      <c r="Z2589">
        <v>8.82</v>
      </c>
      <c r="AA2589">
        <v>8.82</v>
      </c>
      <c r="AB2589">
        <v>8.82</v>
      </c>
      <c r="AC2589">
        <v>8.82</v>
      </c>
      <c r="AD2589">
        <v>8.82</v>
      </c>
      <c r="AE2589">
        <v>8.82</v>
      </c>
      <c r="AF2589">
        <v>8.82</v>
      </c>
      <c r="AG2589">
        <v>8.82</v>
      </c>
      <c r="AH2589">
        <v>8.82</v>
      </c>
      <c r="AI2589">
        <v>8.82</v>
      </c>
      <c r="AJ2589">
        <v>8.82</v>
      </c>
      <c r="AK2589">
        <v>8.82</v>
      </c>
    </row>
    <row r="2590" spans="1:37" x14ac:dyDescent="0.3">
      <c r="A2590" s="86" t="str">
        <f t="shared" si="40"/>
        <v>SDGbaseTra_RurAS_CUGtrnsfrx_rowgov</v>
      </c>
      <c r="B2590" s="2" t="s">
        <v>222</v>
      </c>
      <c r="C2590" s="4" t="s">
        <v>235</v>
      </c>
      <c r="D2590" s="7" t="s">
        <v>194</v>
      </c>
      <c r="E2590" t="s">
        <v>195</v>
      </c>
      <c r="F2590">
        <v>-48.31</v>
      </c>
      <c r="G2590">
        <v>-48.31</v>
      </c>
      <c r="H2590">
        <v>-48.31</v>
      </c>
      <c r="I2590">
        <v>-48.31</v>
      </c>
      <c r="J2590">
        <v>-48.31</v>
      </c>
      <c r="K2590">
        <v>-48.31</v>
      </c>
      <c r="L2590">
        <v>-48.31</v>
      </c>
      <c r="M2590">
        <v>-48.31</v>
      </c>
      <c r="N2590">
        <v>-48.31</v>
      </c>
      <c r="O2590">
        <v>-48.31</v>
      </c>
      <c r="P2590">
        <v>-48.31</v>
      </c>
      <c r="Q2590">
        <v>-48.31</v>
      </c>
      <c r="R2590">
        <v>-48.31</v>
      </c>
      <c r="S2590">
        <v>-48.31</v>
      </c>
      <c r="T2590">
        <v>-48.31</v>
      </c>
      <c r="U2590">
        <v>-48.31</v>
      </c>
      <c r="V2590">
        <v>-48.31</v>
      </c>
      <c r="W2590">
        <v>-48.31</v>
      </c>
      <c r="X2590">
        <v>-48.31</v>
      </c>
      <c r="Y2590">
        <v>-48.31</v>
      </c>
      <c r="Z2590">
        <v>-48.31</v>
      </c>
      <c r="AA2590">
        <v>-48.31</v>
      </c>
      <c r="AB2590">
        <v>-48.31</v>
      </c>
      <c r="AC2590">
        <v>-48.31</v>
      </c>
      <c r="AD2590">
        <v>-48.31</v>
      </c>
      <c r="AE2590">
        <v>-48.31</v>
      </c>
      <c r="AF2590">
        <v>-48.31</v>
      </c>
      <c r="AG2590">
        <v>-48.31</v>
      </c>
      <c r="AH2590">
        <v>-48.31</v>
      </c>
      <c r="AI2590">
        <v>-48.31</v>
      </c>
      <c r="AJ2590">
        <v>-48.31</v>
      </c>
      <c r="AK2590">
        <v>-48.31</v>
      </c>
    </row>
    <row r="2591" spans="1:37" x14ac:dyDescent="0.3">
      <c r="A2591" s="86" t="str">
        <f t="shared" si="40"/>
        <v>SDGbaseTra_RurAS_CUGC_NetTrnsGov2Instotal</v>
      </c>
      <c r="B2591" s="2" t="s">
        <v>222</v>
      </c>
      <c r="C2591" s="4" t="s">
        <v>235</v>
      </c>
      <c r="D2591" s="7" t="s">
        <v>196</v>
      </c>
      <c r="E2591" t="s">
        <v>1</v>
      </c>
      <c r="F2591">
        <v>406.48</v>
      </c>
      <c r="G2591">
        <v>406.48</v>
      </c>
      <c r="H2591">
        <v>400.36</v>
      </c>
      <c r="I2591">
        <v>406.43</v>
      </c>
      <c r="J2591">
        <v>409.01</v>
      </c>
      <c r="K2591">
        <v>410.96</v>
      </c>
      <c r="L2591">
        <v>413.6</v>
      </c>
      <c r="M2591">
        <v>416.84</v>
      </c>
      <c r="N2591">
        <v>420.27</v>
      </c>
      <c r="O2591">
        <v>424.15</v>
      </c>
      <c r="P2591">
        <v>428.64</v>
      </c>
      <c r="Q2591">
        <v>433.67</v>
      </c>
      <c r="R2591">
        <v>438.66</v>
      </c>
      <c r="S2591">
        <v>447.57</v>
      </c>
      <c r="T2591">
        <v>456.95</v>
      </c>
      <c r="U2591">
        <v>466.79</v>
      </c>
      <c r="V2591">
        <v>477.94</v>
      </c>
      <c r="W2591">
        <v>489.09</v>
      </c>
      <c r="X2591">
        <v>500.64</v>
      </c>
      <c r="Y2591">
        <v>512.74</v>
      </c>
      <c r="Z2591">
        <v>524.39</v>
      </c>
      <c r="AA2591">
        <v>536.71</v>
      </c>
      <c r="AB2591">
        <v>548.91999999999996</v>
      </c>
      <c r="AC2591">
        <v>562.14</v>
      </c>
      <c r="AD2591">
        <v>574.9</v>
      </c>
      <c r="AE2591">
        <v>588.04</v>
      </c>
      <c r="AF2591">
        <v>601.64</v>
      </c>
      <c r="AG2591">
        <v>615.73</v>
      </c>
      <c r="AH2591">
        <v>629.67999999999995</v>
      </c>
      <c r="AI2591">
        <v>634.5</v>
      </c>
      <c r="AJ2591">
        <v>638.11</v>
      </c>
      <c r="AK2591">
        <v>641.88</v>
      </c>
    </row>
    <row r="2592" spans="1:37" x14ac:dyDescent="0.3">
      <c r="A2592" s="86" t="str">
        <f t="shared" si="40"/>
        <v>SDGbaseTra_RurAS_CUGQFSXflab-p</v>
      </c>
      <c r="B2592" s="2" t="s">
        <v>222</v>
      </c>
      <c r="C2592" s="4" t="s">
        <v>235</v>
      </c>
      <c r="D2592" s="7" t="s">
        <v>198</v>
      </c>
      <c r="E2592" t="s">
        <v>199</v>
      </c>
      <c r="F2592">
        <v>3154.55</v>
      </c>
      <c r="G2592">
        <v>2950.01</v>
      </c>
      <c r="H2592">
        <v>3075.73</v>
      </c>
      <c r="I2592">
        <v>3166.99</v>
      </c>
      <c r="J2592">
        <v>3231.44</v>
      </c>
      <c r="K2592">
        <v>3283.92</v>
      </c>
      <c r="L2592">
        <v>3333.47</v>
      </c>
      <c r="M2592">
        <v>3382.7</v>
      </c>
      <c r="N2592">
        <v>3434.29</v>
      </c>
      <c r="O2592">
        <v>3490.91</v>
      </c>
      <c r="P2592">
        <v>3553.69</v>
      </c>
      <c r="Q2592">
        <v>3618.89</v>
      </c>
      <c r="R2592">
        <v>3709.28</v>
      </c>
      <c r="S2592">
        <v>3818.42</v>
      </c>
      <c r="T2592">
        <v>3940.94</v>
      </c>
      <c r="U2592">
        <v>4079.41</v>
      </c>
      <c r="V2592">
        <v>4227.66</v>
      </c>
      <c r="W2592">
        <v>4382.6899999999996</v>
      </c>
      <c r="X2592">
        <v>4545.91</v>
      </c>
      <c r="Y2592">
        <v>4710.67</v>
      </c>
      <c r="Z2592">
        <v>4877.66</v>
      </c>
      <c r="AA2592">
        <v>5046.2</v>
      </c>
      <c r="AB2592">
        <v>5222.1400000000003</v>
      </c>
      <c r="AC2592">
        <v>5398.41</v>
      </c>
      <c r="AD2592">
        <v>5577.03</v>
      </c>
      <c r="AE2592">
        <v>5759.61</v>
      </c>
      <c r="AF2592">
        <v>5946.82</v>
      </c>
      <c r="AG2592">
        <v>6133.26</v>
      </c>
      <c r="AH2592">
        <v>6263.09</v>
      </c>
      <c r="AI2592">
        <v>6347.88</v>
      </c>
      <c r="AJ2592">
        <v>6407.9</v>
      </c>
      <c r="AK2592">
        <v>6450</v>
      </c>
    </row>
    <row r="2593" spans="1:37" x14ac:dyDescent="0.3">
      <c r="A2593" s="86" t="str">
        <f t="shared" si="40"/>
        <v>SDGbaseTra_RurAS_CUGQFSXflab-m</v>
      </c>
      <c r="B2593" s="2" t="s">
        <v>222</v>
      </c>
      <c r="C2593" s="4" t="s">
        <v>235</v>
      </c>
      <c r="D2593" s="7" t="s">
        <v>198</v>
      </c>
      <c r="E2593" t="s">
        <v>200</v>
      </c>
      <c r="F2593">
        <v>5235.99</v>
      </c>
      <c r="G2593">
        <v>4902.6899999999996</v>
      </c>
      <c r="H2593">
        <v>5116.38</v>
      </c>
      <c r="I2593">
        <v>5270.19</v>
      </c>
      <c r="J2593">
        <v>5372.59</v>
      </c>
      <c r="K2593">
        <v>5452.31</v>
      </c>
      <c r="L2593">
        <v>5526.69</v>
      </c>
      <c r="M2593">
        <v>5601.81</v>
      </c>
      <c r="N2593">
        <v>5681.38</v>
      </c>
      <c r="O2593">
        <v>5761.44</v>
      </c>
      <c r="P2593">
        <v>5853.63</v>
      </c>
      <c r="Q2593">
        <v>5950.75</v>
      </c>
      <c r="R2593">
        <v>6089.16</v>
      </c>
      <c r="S2593">
        <v>6263.72</v>
      </c>
      <c r="T2593">
        <v>6464</v>
      </c>
      <c r="U2593">
        <v>6695.42</v>
      </c>
      <c r="V2593">
        <v>6948.8</v>
      </c>
      <c r="W2593">
        <v>7214.9</v>
      </c>
      <c r="X2593">
        <v>7493</v>
      </c>
      <c r="Y2593">
        <v>7771.13</v>
      </c>
      <c r="Z2593">
        <v>8050.66</v>
      </c>
      <c r="AA2593">
        <v>8331.06</v>
      </c>
      <c r="AB2593">
        <v>8615.35</v>
      </c>
      <c r="AC2593">
        <v>8899.77</v>
      </c>
      <c r="AD2593">
        <v>9190.82</v>
      </c>
      <c r="AE2593">
        <v>9491.16</v>
      </c>
      <c r="AF2593">
        <v>9801.3700000000008</v>
      </c>
      <c r="AG2593">
        <v>10107.16</v>
      </c>
      <c r="AH2593">
        <v>10297.09</v>
      </c>
      <c r="AI2593">
        <v>10398.790000000001</v>
      </c>
      <c r="AJ2593">
        <v>10452.48</v>
      </c>
      <c r="AK2593">
        <v>10472.36</v>
      </c>
    </row>
    <row r="2594" spans="1:37" x14ac:dyDescent="0.3">
      <c r="A2594" s="86" t="str">
        <f t="shared" si="40"/>
        <v>SDGbaseTra_RurAS_CUGQFSXflab-s</v>
      </c>
      <c r="B2594" s="2" t="s">
        <v>222</v>
      </c>
      <c r="C2594" s="4" t="s">
        <v>235</v>
      </c>
      <c r="D2594" s="7" t="s">
        <v>198</v>
      </c>
      <c r="E2594" t="s">
        <v>201</v>
      </c>
      <c r="F2594">
        <v>4708.9399999999996</v>
      </c>
      <c r="G2594">
        <v>4371.1099999999997</v>
      </c>
      <c r="H2594">
        <v>4549.34</v>
      </c>
      <c r="I2594">
        <v>4695.1499999999996</v>
      </c>
      <c r="J2594">
        <v>4807.1899999999996</v>
      </c>
      <c r="K2594">
        <v>4901.8599999999997</v>
      </c>
      <c r="L2594">
        <v>4989.34</v>
      </c>
      <c r="M2594">
        <v>5074.7299999999996</v>
      </c>
      <c r="N2594">
        <v>5160.22</v>
      </c>
      <c r="O2594">
        <v>5233.55</v>
      </c>
      <c r="P2594">
        <v>5318.29</v>
      </c>
      <c r="Q2594">
        <v>5409.17</v>
      </c>
      <c r="R2594">
        <v>5529.19</v>
      </c>
      <c r="S2594">
        <v>5674.28</v>
      </c>
      <c r="T2594">
        <v>5839.45</v>
      </c>
      <c r="U2594">
        <v>6028.55</v>
      </c>
      <c r="V2594">
        <v>6236.91</v>
      </c>
      <c r="W2594">
        <v>6458.5</v>
      </c>
      <c r="X2594">
        <v>6692.45</v>
      </c>
      <c r="Y2594">
        <v>6929.97</v>
      </c>
      <c r="Z2594">
        <v>7170.36</v>
      </c>
      <c r="AA2594">
        <v>7413.85</v>
      </c>
      <c r="AB2594">
        <v>7654.09</v>
      </c>
      <c r="AC2594">
        <v>7895</v>
      </c>
      <c r="AD2594">
        <v>8143.06</v>
      </c>
      <c r="AE2594">
        <v>8400.18</v>
      </c>
      <c r="AF2594">
        <v>8666.64</v>
      </c>
      <c r="AG2594">
        <v>8933.02</v>
      </c>
      <c r="AH2594">
        <v>9125.17</v>
      </c>
      <c r="AI2594">
        <v>9255.86</v>
      </c>
      <c r="AJ2594">
        <v>9348.0499999999993</v>
      </c>
      <c r="AK2594">
        <v>9410.86</v>
      </c>
    </row>
    <row r="2595" spans="1:37" x14ac:dyDescent="0.3">
      <c r="A2595" s="86" t="str">
        <f t="shared" si="40"/>
        <v>SDGbaseTra_RurAS_CUGQFSXflab-t</v>
      </c>
      <c r="B2595" s="2" t="s">
        <v>222</v>
      </c>
      <c r="C2595" s="4" t="s">
        <v>235</v>
      </c>
      <c r="D2595" s="7" t="s">
        <v>198</v>
      </c>
      <c r="E2595" t="s">
        <v>202</v>
      </c>
      <c r="F2595">
        <v>3319.1</v>
      </c>
      <c r="G2595">
        <v>3045.9</v>
      </c>
      <c r="H2595">
        <v>3146.48</v>
      </c>
      <c r="I2595">
        <v>3229.16</v>
      </c>
      <c r="J2595">
        <v>3293.87</v>
      </c>
      <c r="K2595">
        <v>3350.3</v>
      </c>
      <c r="L2595">
        <v>3404.2</v>
      </c>
      <c r="M2595">
        <v>3458.17</v>
      </c>
      <c r="N2595">
        <v>3513.26</v>
      </c>
      <c r="O2595">
        <v>3558.67</v>
      </c>
      <c r="P2595">
        <v>3612.83</v>
      </c>
      <c r="Q2595">
        <v>3672.49</v>
      </c>
      <c r="R2595">
        <v>3756.25</v>
      </c>
      <c r="S2595">
        <v>3856.72</v>
      </c>
      <c r="T2595">
        <v>3970.53</v>
      </c>
      <c r="U2595">
        <v>4100.57</v>
      </c>
      <c r="V2595">
        <v>4242.75</v>
      </c>
      <c r="W2595">
        <v>4393.4799999999996</v>
      </c>
      <c r="X2595">
        <v>4555.13</v>
      </c>
      <c r="Y2595">
        <v>4719.62</v>
      </c>
      <c r="Z2595">
        <v>4887.2</v>
      </c>
      <c r="AA2595">
        <v>5056.93</v>
      </c>
      <c r="AB2595">
        <v>5224.75</v>
      </c>
      <c r="AC2595">
        <v>5391.97</v>
      </c>
      <c r="AD2595">
        <v>5562.32</v>
      </c>
      <c r="AE2595">
        <v>5737.64</v>
      </c>
      <c r="AF2595">
        <v>5918.43</v>
      </c>
      <c r="AG2595">
        <v>6100.57</v>
      </c>
      <c r="AH2595">
        <v>6236.6</v>
      </c>
      <c r="AI2595">
        <v>6332.94</v>
      </c>
      <c r="AJ2595">
        <v>6403.84</v>
      </c>
      <c r="AK2595">
        <v>6455.36</v>
      </c>
    </row>
    <row r="2596" spans="1:37" x14ac:dyDescent="0.3">
      <c r="A2596" s="86" t="str">
        <f t="shared" si="40"/>
        <v>SDGbaseTra_RurAS_CUGQFSXfcap</v>
      </c>
      <c r="B2596" s="2" t="s">
        <v>222</v>
      </c>
      <c r="C2596" s="4" t="s">
        <v>235</v>
      </c>
      <c r="D2596" s="7" t="s">
        <v>198</v>
      </c>
      <c r="E2596" t="s">
        <v>203</v>
      </c>
      <c r="F2596">
        <v>3799.09</v>
      </c>
      <c r="G2596">
        <v>3955.03</v>
      </c>
      <c r="H2596">
        <v>4074.86</v>
      </c>
      <c r="I2596">
        <v>4043.63</v>
      </c>
      <c r="J2596">
        <v>4028.88</v>
      </c>
      <c r="K2596">
        <v>4040.22</v>
      </c>
      <c r="L2596">
        <v>4078.03</v>
      </c>
      <c r="M2596">
        <v>4119.76</v>
      </c>
      <c r="N2596">
        <v>4162.2700000000004</v>
      </c>
      <c r="O2596">
        <v>4186.95</v>
      </c>
      <c r="P2596">
        <v>4212.8999999999996</v>
      </c>
      <c r="Q2596">
        <v>4240.0600000000004</v>
      </c>
      <c r="R2596">
        <v>4429.46</v>
      </c>
      <c r="S2596">
        <v>4605.34</v>
      </c>
      <c r="T2596">
        <v>4789.49</v>
      </c>
      <c r="U2596">
        <v>5003.82</v>
      </c>
      <c r="V2596">
        <v>5202.24</v>
      </c>
      <c r="W2596">
        <v>5411.61</v>
      </c>
      <c r="X2596">
        <v>5632.39</v>
      </c>
      <c r="Y2596">
        <v>5837.7</v>
      </c>
      <c r="Z2596">
        <v>6043.51</v>
      </c>
      <c r="AA2596">
        <v>6253.76</v>
      </c>
      <c r="AB2596">
        <v>6468.11</v>
      </c>
      <c r="AC2596">
        <v>6669.47</v>
      </c>
      <c r="AD2596">
        <v>6876.71</v>
      </c>
      <c r="AE2596">
        <v>7091.69</v>
      </c>
      <c r="AF2596">
        <v>7315.37</v>
      </c>
      <c r="AG2596">
        <v>7524.95</v>
      </c>
      <c r="AH2596">
        <v>7397.47</v>
      </c>
      <c r="AI2596">
        <v>7281.3</v>
      </c>
      <c r="AJ2596">
        <v>7197.8</v>
      </c>
      <c r="AK2596">
        <v>7117.17</v>
      </c>
    </row>
    <row r="2597" spans="1:37" x14ac:dyDescent="0.3">
      <c r="A2597" s="86" t="str">
        <f t="shared" si="40"/>
        <v>SDGbaseTra_RurAS_CUGQFSXfegy</v>
      </c>
      <c r="B2597" s="2" t="s">
        <v>222</v>
      </c>
      <c r="C2597" s="4" t="s">
        <v>235</v>
      </c>
      <c r="D2597" s="7" t="s">
        <v>198</v>
      </c>
      <c r="E2597" t="s">
        <v>204</v>
      </c>
      <c r="F2597">
        <v>200.18</v>
      </c>
      <c r="G2597">
        <v>216.07</v>
      </c>
      <c r="H2597">
        <v>219.02</v>
      </c>
      <c r="I2597">
        <v>221.04</v>
      </c>
      <c r="J2597">
        <v>222.94</v>
      </c>
      <c r="K2597">
        <v>229.71</v>
      </c>
      <c r="L2597">
        <v>237.33</v>
      </c>
      <c r="M2597">
        <v>236.64</v>
      </c>
      <c r="N2597">
        <v>232.45</v>
      </c>
      <c r="O2597">
        <v>231.01</v>
      </c>
      <c r="P2597">
        <v>235.11</v>
      </c>
      <c r="Q2597">
        <v>240.04</v>
      </c>
      <c r="R2597">
        <v>254.75</v>
      </c>
      <c r="S2597">
        <v>266.23</v>
      </c>
      <c r="T2597">
        <v>276.95999999999998</v>
      </c>
      <c r="U2597">
        <v>288.05</v>
      </c>
      <c r="V2597">
        <v>289.77</v>
      </c>
      <c r="W2597">
        <v>298.88</v>
      </c>
      <c r="X2597">
        <v>322.22000000000003</v>
      </c>
      <c r="Y2597">
        <v>344.1</v>
      </c>
      <c r="Z2597">
        <v>367.17</v>
      </c>
      <c r="AA2597">
        <v>390.21</v>
      </c>
      <c r="AB2597">
        <v>406.86</v>
      </c>
      <c r="AC2597">
        <v>424.71</v>
      </c>
      <c r="AD2597">
        <v>444.42</v>
      </c>
      <c r="AE2597">
        <v>464.57</v>
      </c>
      <c r="AF2597">
        <v>485.1</v>
      </c>
      <c r="AG2597">
        <v>567.64</v>
      </c>
      <c r="AH2597">
        <v>643.62</v>
      </c>
      <c r="AI2597">
        <v>711.7</v>
      </c>
      <c r="AJ2597">
        <v>781.13</v>
      </c>
      <c r="AK2597">
        <v>847.74</v>
      </c>
    </row>
    <row r="2598" spans="1:37" x14ac:dyDescent="0.3">
      <c r="A2598" s="86" t="str">
        <f t="shared" si="40"/>
        <v>SDGbaseTra_RurAS_CUGQFSXfland</v>
      </c>
      <c r="B2598" s="2" t="s">
        <v>222</v>
      </c>
      <c r="C2598" s="4" t="s">
        <v>235</v>
      </c>
      <c r="D2598" s="7" t="s">
        <v>198</v>
      </c>
      <c r="E2598" t="s">
        <v>205</v>
      </c>
      <c r="F2598">
        <v>17.03</v>
      </c>
      <c r="G2598">
        <v>17.2</v>
      </c>
      <c r="H2598">
        <v>17.37</v>
      </c>
      <c r="I2598">
        <v>17.54</v>
      </c>
      <c r="J2598">
        <v>17.72</v>
      </c>
      <c r="K2598">
        <v>17.899999999999999</v>
      </c>
      <c r="L2598">
        <v>18.07</v>
      </c>
      <c r="M2598">
        <v>18.260000000000002</v>
      </c>
      <c r="N2598">
        <v>18.440000000000001</v>
      </c>
      <c r="O2598">
        <v>18.62</v>
      </c>
      <c r="P2598">
        <v>18.809999999999999</v>
      </c>
      <c r="Q2598">
        <v>19</v>
      </c>
      <c r="R2598">
        <v>19.190000000000001</v>
      </c>
      <c r="S2598">
        <v>19.38</v>
      </c>
      <c r="T2598">
        <v>19.57</v>
      </c>
      <c r="U2598">
        <v>19.77</v>
      </c>
      <c r="V2598">
        <v>19.97</v>
      </c>
      <c r="W2598">
        <v>20.170000000000002</v>
      </c>
      <c r="X2598">
        <v>20.37</v>
      </c>
      <c r="Y2598">
        <v>20.57</v>
      </c>
      <c r="Z2598">
        <v>20.78</v>
      </c>
      <c r="AA2598">
        <v>20.98</v>
      </c>
      <c r="AB2598">
        <v>21.19</v>
      </c>
      <c r="AC2598">
        <v>21.41</v>
      </c>
      <c r="AD2598">
        <v>21.62</v>
      </c>
      <c r="AE2598">
        <v>21.84</v>
      </c>
      <c r="AF2598">
        <v>22.05</v>
      </c>
      <c r="AG2598">
        <v>22.28</v>
      </c>
      <c r="AH2598">
        <v>22.5</v>
      </c>
      <c r="AI2598">
        <v>22.72</v>
      </c>
      <c r="AJ2598">
        <v>22.95</v>
      </c>
      <c r="AK2598">
        <v>23.18</v>
      </c>
    </row>
    <row r="2599" spans="1:37" x14ac:dyDescent="0.3">
      <c r="A2599" s="86" t="str">
        <f t="shared" si="40"/>
        <v>SDGbaseTra_RurAS_CUGP_ActivePoptotal</v>
      </c>
      <c r="B2599" s="2" t="s">
        <v>222</v>
      </c>
      <c r="C2599" s="4" t="s">
        <v>235</v>
      </c>
      <c r="D2599" s="7" t="s">
        <v>207</v>
      </c>
      <c r="E2599" t="s">
        <v>1</v>
      </c>
      <c r="G2599">
        <v>24292.9</v>
      </c>
      <c r="H2599">
        <v>24642.6</v>
      </c>
      <c r="I2599">
        <v>24992.2</v>
      </c>
      <c r="J2599">
        <v>25341.9</v>
      </c>
      <c r="K2599">
        <v>25691.599999999999</v>
      </c>
      <c r="L2599">
        <v>26041.200000000001</v>
      </c>
      <c r="M2599">
        <v>26390.6</v>
      </c>
      <c r="N2599">
        <v>26740</v>
      </c>
      <c r="O2599">
        <v>27089.3</v>
      </c>
      <c r="P2599">
        <v>27438.7</v>
      </c>
      <c r="Q2599">
        <v>27788.1</v>
      </c>
      <c r="R2599">
        <v>28086.2</v>
      </c>
      <c r="S2599">
        <v>28384.400000000001</v>
      </c>
      <c r="T2599">
        <v>28682.5</v>
      </c>
      <c r="U2599">
        <v>28980.7</v>
      </c>
      <c r="V2599">
        <v>29278.799999999999</v>
      </c>
      <c r="W2599">
        <v>29514.3</v>
      </c>
      <c r="X2599">
        <v>29749.7</v>
      </c>
      <c r="Y2599">
        <v>29985.200000000001</v>
      </c>
      <c r="Z2599">
        <v>30220.7</v>
      </c>
      <c r="AA2599">
        <v>30456.1</v>
      </c>
      <c r="AB2599">
        <v>30638.2</v>
      </c>
      <c r="AC2599">
        <v>30820.3</v>
      </c>
      <c r="AD2599">
        <v>31002.3</v>
      </c>
      <c r="AE2599">
        <v>31184.400000000001</v>
      </c>
      <c r="AF2599">
        <v>31366.5</v>
      </c>
      <c r="AG2599">
        <v>31469.200000000001</v>
      </c>
      <c r="AH2599">
        <v>31571.9</v>
      </c>
      <c r="AI2599">
        <v>31674.6</v>
      </c>
      <c r="AJ2599">
        <v>31777.4</v>
      </c>
      <c r="AK2599">
        <v>31880.1</v>
      </c>
    </row>
    <row r="2600" spans="1:37" x14ac:dyDescent="0.3">
      <c r="A2600" s="86" t="str">
        <f t="shared" si="40"/>
        <v>SDGbaseTra_RurAS_CUGP_WAgePoptotal</v>
      </c>
      <c r="B2600" s="2" t="s">
        <v>222</v>
      </c>
      <c r="C2600" s="4" t="s">
        <v>235</v>
      </c>
      <c r="D2600" s="7" t="s">
        <v>208</v>
      </c>
      <c r="E2600" t="s">
        <v>1</v>
      </c>
      <c r="G2600">
        <v>38959.5</v>
      </c>
      <c r="H2600">
        <v>39520.300000000003</v>
      </c>
      <c r="I2600">
        <v>40081.1</v>
      </c>
      <c r="J2600">
        <v>40641.9</v>
      </c>
      <c r="K2600">
        <v>41202.699999999997</v>
      </c>
      <c r="L2600">
        <v>41763.4</v>
      </c>
      <c r="M2600">
        <v>42323.7</v>
      </c>
      <c r="N2600">
        <v>42884</v>
      </c>
      <c r="O2600">
        <v>43444.3</v>
      </c>
      <c r="P2600">
        <v>44004.6</v>
      </c>
      <c r="Q2600">
        <v>44564.9</v>
      </c>
      <c r="R2600">
        <v>45043.1</v>
      </c>
      <c r="S2600">
        <v>45521.2</v>
      </c>
      <c r="T2600">
        <v>45999.4</v>
      </c>
      <c r="U2600">
        <v>46477.5</v>
      </c>
      <c r="V2600">
        <v>46955.7</v>
      </c>
      <c r="W2600">
        <v>47333.3</v>
      </c>
      <c r="X2600">
        <v>47710.9</v>
      </c>
      <c r="Y2600">
        <v>48088.6</v>
      </c>
      <c r="Z2600">
        <v>48466.2</v>
      </c>
      <c r="AA2600">
        <v>48843.8</v>
      </c>
      <c r="AB2600">
        <v>49135.8</v>
      </c>
      <c r="AC2600">
        <v>49427.8</v>
      </c>
      <c r="AD2600">
        <v>49719.8</v>
      </c>
      <c r="AE2600">
        <v>50011.8</v>
      </c>
      <c r="AF2600">
        <v>50303.8</v>
      </c>
      <c r="AG2600">
        <v>50468.5</v>
      </c>
      <c r="AH2600">
        <v>50633.3</v>
      </c>
      <c r="AI2600">
        <v>50798</v>
      </c>
      <c r="AJ2600">
        <v>50962.7</v>
      </c>
      <c r="AK2600">
        <v>51127.5</v>
      </c>
    </row>
    <row r="2601" spans="1:37" x14ac:dyDescent="0.3">
      <c r="A2601" s="86" t="str">
        <f t="shared" si="40"/>
        <v>SDGbaseTra_RurAS_CUGC_BroadUnEmpRatetotal</v>
      </c>
      <c r="B2601" s="2" t="s">
        <v>222</v>
      </c>
      <c r="C2601" s="4" t="s">
        <v>235</v>
      </c>
      <c r="D2601" s="7" t="s">
        <v>209</v>
      </c>
      <c r="E2601" t="s">
        <v>1</v>
      </c>
      <c r="G2601">
        <v>0.37</v>
      </c>
      <c r="H2601">
        <v>0.36</v>
      </c>
      <c r="I2601">
        <v>0.35</v>
      </c>
      <c r="J2601">
        <v>0.34</v>
      </c>
      <c r="K2601">
        <v>0.34</v>
      </c>
      <c r="L2601">
        <v>0.34</v>
      </c>
      <c r="M2601">
        <v>0.34</v>
      </c>
      <c r="N2601">
        <v>0.33</v>
      </c>
      <c r="O2601">
        <v>0.33</v>
      </c>
      <c r="P2601">
        <v>0.33</v>
      </c>
      <c r="Q2601">
        <v>0.33</v>
      </c>
      <c r="R2601">
        <v>0.32</v>
      </c>
      <c r="S2601">
        <v>0.31</v>
      </c>
      <c r="T2601">
        <v>0.3</v>
      </c>
      <c r="U2601">
        <v>0.28000000000000003</v>
      </c>
      <c r="V2601">
        <v>0.26</v>
      </c>
      <c r="W2601">
        <v>0.24</v>
      </c>
      <c r="X2601">
        <v>0.22</v>
      </c>
      <c r="Y2601">
        <v>0.2</v>
      </c>
      <c r="Z2601">
        <v>0.17</v>
      </c>
      <c r="AA2601">
        <v>0.15</v>
      </c>
      <c r="AB2601">
        <v>0.13</v>
      </c>
      <c r="AC2601">
        <v>0.1</v>
      </c>
      <c r="AD2601">
        <v>0.08</v>
      </c>
      <c r="AE2601">
        <v>0.06</v>
      </c>
      <c r="AF2601">
        <v>0.03</v>
      </c>
      <c r="AG2601">
        <v>0.01</v>
      </c>
      <c r="AH2601">
        <v>-0.01</v>
      </c>
      <c r="AI2601">
        <v>-0.02</v>
      </c>
      <c r="AJ2601">
        <v>-0.03</v>
      </c>
      <c r="AK2601">
        <v>-0.03</v>
      </c>
    </row>
    <row r="2602" spans="1:37" s="34" customFormat="1" x14ac:dyDescent="0.3">
      <c r="A2602" s="86" t="str">
        <f t="shared" si="40"/>
        <v>SDGbaseTra_RurAS_CUGC_LabForceParttotal</v>
      </c>
      <c r="B2602" s="32" t="s">
        <v>222</v>
      </c>
      <c r="C2602" s="33" t="s">
        <v>235</v>
      </c>
      <c r="D2602" s="81" t="s">
        <v>210</v>
      </c>
      <c r="E2602" s="34" t="s">
        <v>1</v>
      </c>
      <c r="G2602" s="34">
        <v>0.39</v>
      </c>
      <c r="H2602" s="34">
        <v>0.4</v>
      </c>
      <c r="I2602" s="34">
        <v>0.41</v>
      </c>
      <c r="J2602" s="34">
        <v>0.41</v>
      </c>
      <c r="K2602" s="34">
        <v>0.41</v>
      </c>
      <c r="L2602" s="34">
        <v>0.41</v>
      </c>
      <c r="M2602" s="34">
        <v>0.41</v>
      </c>
      <c r="N2602" s="34">
        <v>0.41</v>
      </c>
      <c r="O2602" s="34">
        <v>0.42</v>
      </c>
      <c r="P2602" s="34">
        <v>0.42</v>
      </c>
      <c r="Q2602" s="34">
        <v>0.42</v>
      </c>
      <c r="R2602" s="34">
        <v>0.42</v>
      </c>
      <c r="S2602" s="34">
        <v>0.43</v>
      </c>
      <c r="T2602" s="34">
        <v>0.44</v>
      </c>
      <c r="U2602" s="34">
        <v>0.45</v>
      </c>
      <c r="V2602" s="34">
        <v>0.46</v>
      </c>
      <c r="W2602" s="34">
        <v>0.47</v>
      </c>
      <c r="X2602" s="34">
        <v>0.49</v>
      </c>
      <c r="Y2602" s="34">
        <v>0.5</v>
      </c>
      <c r="Z2602" s="34">
        <v>0.52</v>
      </c>
      <c r="AA2602" s="34">
        <v>0.53</v>
      </c>
      <c r="AB2602" s="34">
        <v>0.54</v>
      </c>
      <c r="AC2602" s="34">
        <v>0.56000000000000005</v>
      </c>
      <c r="AD2602" s="34">
        <v>0.56999999999999995</v>
      </c>
      <c r="AE2602" s="34">
        <v>0.59</v>
      </c>
      <c r="AF2602" s="34">
        <v>0.6</v>
      </c>
      <c r="AG2602" s="34">
        <v>0.62</v>
      </c>
      <c r="AH2602" s="34">
        <v>0.63</v>
      </c>
      <c r="AI2602" s="34">
        <v>0.64</v>
      </c>
      <c r="AJ2602" s="34">
        <v>0.64</v>
      </c>
      <c r="AK2602" s="34">
        <v>0.64</v>
      </c>
    </row>
    <row r="2603" spans="1:37" x14ac:dyDescent="0.3">
      <c r="A2603" s="86" t="str">
        <f t="shared" si="40"/>
        <v>SDGbaseTra_RurAS_CUGQVAXaawhe</v>
      </c>
      <c r="B2603" s="2" t="s">
        <v>222</v>
      </c>
      <c r="C2603" s="4" t="s">
        <v>235</v>
      </c>
      <c r="D2603" s="7" t="s">
        <v>211</v>
      </c>
      <c r="E2603" t="s">
        <v>4</v>
      </c>
      <c r="F2603">
        <v>2.66</v>
      </c>
      <c r="G2603">
        <v>2.65</v>
      </c>
      <c r="H2603">
        <v>2.71</v>
      </c>
      <c r="I2603">
        <v>2.71</v>
      </c>
      <c r="J2603">
        <v>2.72</v>
      </c>
      <c r="K2603">
        <v>2.74</v>
      </c>
      <c r="L2603">
        <v>2.75</v>
      </c>
      <c r="M2603">
        <v>2.77</v>
      </c>
      <c r="N2603">
        <v>2.79</v>
      </c>
      <c r="O2603">
        <v>2.84</v>
      </c>
      <c r="P2603">
        <v>2.88</v>
      </c>
      <c r="Q2603">
        <v>2.91</v>
      </c>
      <c r="R2603">
        <v>2.99</v>
      </c>
      <c r="S2603">
        <v>3.05</v>
      </c>
      <c r="T2603">
        <v>3.11</v>
      </c>
      <c r="U2603">
        <v>3.18</v>
      </c>
      <c r="V2603">
        <v>3.24</v>
      </c>
      <c r="W2603">
        <v>3.3</v>
      </c>
      <c r="X2603">
        <v>3.35</v>
      </c>
      <c r="Y2603">
        <v>3.41</v>
      </c>
      <c r="Z2603">
        <v>3.46</v>
      </c>
      <c r="AA2603">
        <v>3.51</v>
      </c>
      <c r="AB2603">
        <v>3.58</v>
      </c>
      <c r="AC2603">
        <v>3.63</v>
      </c>
      <c r="AD2603">
        <v>3.68</v>
      </c>
      <c r="AE2603">
        <v>3.73</v>
      </c>
      <c r="AF2603">
        <v>3.79</v>
      </c>
      <c r="AG2603">
        <v>3.84</v>
      </c>
      <c r="AH2603">
        <v>3.84</v>
      </c>
      <c r="AI2603">
        <v>3.83</v>
      </c>
      <c r="AJ2603">
        <v>3.82</v>
      </c>
      <c r="AK2603">
        <v>3.82</v>
      </c>
    </row>
    <row r="2604" spans="1:37" x14ac:dyDescent="0.3">
      <c r="A2604" s="86" t="str">
        <f t="shared" si="40"/>
        <v>SDGbaseTra_RurAS_CUGQVAXaamai</v>
      </c>
      <c r="B2604" s="2" t="s">
        <v>222</v>
      </c>
      <c r="C2604" s="4" t="s">
        <v>235</v>
      </c>
      <c r="D2604" s="7" t="s">
        <v>211</v>
      </c>
      <c r="E2604" t="s">
        <v>5</v>
      </c>
      <c r="F2604">
        <v>11.93</v>
      </c>
      <c r="G2604">
        <v>11.82</v>
      </c>
      <c r="H2604">
        <v>12.14</v>
      </c>
      <c r="I2604">
        <v>12.18</v>
      </c>
      <c r="J2604">
        <v>12.26</v>
      </c>
      <c r="K2604">
        <v>12.32</v>
      </c>
      <c r="L2604">
        <v>12.4</v>
      </c>
      <c r="M2604">
        <v>12.48</v>
      </c>
      <c r="N2604">
        <v>12.57</v>
      </c>
      <c r="O2604">
        <v>12.9</v>
      </c>
      <c r="P2604">
        <v>13.1</v>
      </c>
      <c r="Q2604">
        <v>13.23</v>
      </c>
      <c r="R2604">
        <v>13.59</v>
      </c>
      <c r="S2604">
        <v>13.89</v>
      </c>
      <c r="T2604">
        <v>14.17</v>
      </c>
      <c r="U2604">
        <v>14.49</v>
      </c>
      <c r="V2604">
        <v>14.75</v>
      </c>
      <c r="W2604">
        <v>15.01</v>
      </c>
      <c r="X2604">
        <v>15.26</v>
      </c>
      <c r="Y2604">
        <v>15.48</v>
      </c>
      <c r="Z2604">
        <v>15.7</v>
      </c>
      <c r="AA2604">
        <v>15.93</v>
      </c>
      <c r="AB2604">
        <v>16.239999999999998</v>
      </c>
      <c r="AC2604">
        <v>16.5</v>
      </c>
      <c r="AD2604">
        <v>16.72</v>
      </c>
      <c r="AE2604">
        <v>16.940000000000001</v>
      </c>
      <c r="AF2604">
        <v>17.170000000000002</v>
      </c>
      <c r="AG2604">
        <v>17.34</v>
      </c>
      <c r="AH2604">
        <v>17.27</v>
      </c>
      <c r="AI2604">
        <v>17.170000000000002</v>
      </c>
      <c r="AJ2604">
        <v>17.079999999999998</v>
      </c>
      <c r="AK2604">
        <v>16.98</v>
      </c>
    </row>
    <row r="2605" spans="1:37" x14ac:dyDescent="0.3">
      <c r="A2605" s="86" t="str">
        <f t="shared" si="40"/>
        <v>SDGbaseTra_RurAS_CUGQVAXaaoce</v>
      </c>
      <c r="B2605" s="2" t="s">
        <v>222</v>
      </c>
      <c r="C2605" s="4" t="s">
        <v>235</v>
      </c>
      <c r="D2605" s="7" t="s">
        <v>211</v>
      </c>
      <c r="E2605" t="s">
        <v>6</v>
      </c>
      <c r="F2605">
        <v>0.82</v>
      </c>
      <c r="G2605">
        <v>0.81</v>
      </c>
      <c r="H2605">
        <v>0.83</v>
      </c>
      <c r="I2605">
        <v>0.83</v>
      </c>
      <c r="J2605">
        <v>0.84</v>
      </c>
      <c r="K2605">
        <v>0.84</v>
      </c>
      <c r="L2605">
        <v>0.85</v>
      </c>
      <c r="M2605">
        <v>0.85</v>
      </c>
      <c r="N2605">
        <v>0.86</v>
      </c>
      <c r="O2605">
        <v>0.88</v>
      </c>
      <c r="P2605">
        <v>0.89</v>
      </c>
      <c r="Q2605">
        <v>0.9</v>
      </c>
      <c r="R2605">
        <v>0.92</v>
      </c>
      <c r="S2605">
        <v>0.94</v>
      </c>
      <c r="T2605">
        <v>0.97</v>
      </c>
      <c r="U2605">
        <v>0.99</v>
      </c>
      <c r="V2605">
        <v>1.01</v>
      </c>
      <c r="W2605">
        <v>1.03</v>
      </c>
      <c r="X2605">
        <v>1.05</v>
      </c>
      <c r="Y2605">
        <v>1.06</v>
      </c>
      <c r="Z2605">
        <v>1.08</v>
      </c>
      <c r="AA2605">
        <v>1.1000000000000001</v>
      </c>
      <c r="AB2605">
        <v>1.1200000000000001</v>
      </c>
      <c r="AC2605">
        <v>1.1399999999999999</v>
      </c>
      <c r="AD2605">
        <v>1.1599999999999999</v>
      </c>
      <c r="AE2605">
        <v>1.18</v>
      </c>
      <c r="AF2605">
        <v>1.2</v>
      </c>
      <c r="AG2605">
        <v>1.21</v>
      </c>
      <c r="AH2605">
        <v>1.22</v>
      </c>
      <c r="AI2605">
        <v>1.22</v>
      </c>
      <c r="AJ2605">
        <v>1.22</v>
      </c>
      <c r="AK2605">
        <v>1.22</v>
      </c>
    </row>
    <row r="2606" spans="1:37" x14ac:dyDescent="0.3">
      <c r="A2606" s="86" t="str">
        <f t="shared" si="40"/>
        <v>SDGbaseTra_RurAS_CUGQVAXaaveg</v>
      </c>
      <c r="B2606" s="2" t="s">
        <v>222</v>
      </c>
      <c r="C2606" s="4" t="s">
        <v>235</v>
      </c>
      <c r="D2606" s="7" t="s">
        <v>211</v>
      </c>
      <c r="E2606" t="s">
        <v>7</v>
      </c>
      <c r="F2606">
        <v>6.73</v>
      </c>
      <c r="G2606">
        <v>6.44</v>
      </c>
      <c r="H2606">
        <v>6.57</v>
      </c>
      <c r="I2606">
        <v>6.6</v>
      </c>
      <c r="J2606">
        <v>6.66</v>
      </c>
      <c r="K2606">
        <v>6.68</v>
      </c>
      <c r="L2606">
        <v>6.71</v>
      </c>
      <c r="M2606">
        <v>6.73</v>
      </c>
      <c r="N2606">
        <v>6.76</v>
      </c>
      <c r="O2606">
        <v>6.88</v>
      </c>
      <c r="P2606">
        <v>6.94</v>
      </c>
      <c r="Q2606">
        <v>6.97</v>
      </c>
      <c r="R2606">
        <v>7.15</v>
      </c>
      <c r="S2606">
        <v>7.27</v>
      </c>
      <c r="T2606">
        <v>7.39</v>
      </c>
      <c r="U2606">
        <v>7.55</v>
      </c>
      <c r="V2606">
        <v>7.69</v>
      </c>
      <c r="W2606">
        <v>7.81</v>
      </c>
      <c r="X2606">
        <v>7.92</v>
      </c>
      <c r="Y2606">
        <v>8.0500000000000007</v>
      </c>
      <c r="Z2606">
        <v>8.18</v>
      </c>
      <c r="AA2606">
        <v>8.3000000000000007</v>
      </c>
      <c r="AB2606">
        <v>8.4700000000000006</v>
      </c>
      <c r="AC2606">
        <v>8.61</v>
      </c>
      <c r="AD2606">
        <v>8.7200000000000006</v>
      </c>
      <c r="AE2606">
        <v>8.85</v>
      </c>
      <c r="AF2606">
        <v>9</v>
      </c>
      <c r="AG2606">
        <v>9.1199999999999992</v>
      </c>
      <c r="AH2606">
        <v>9.11</v>
      </c>
      <c r="AI2606">
        <v>9.09</v>
      </c>
      <c r="AJ2606">
        <v>9.08</v>
      </c>
      <c r="AK2606">
        <v>9.06</v>
      </c>
    </row>
    <row r="2607" spans="1:37" x14ac:dyDescent="0.3">
      <c r="A2607" s="86" t="str">
        <f t="shared" si="40"/>
        <v>SDGbaseTra_RurAS_CUGQVAXaaofr</v>
      </c>
      <c r="B2607" s="2" t="s">
        <v>222</v>
      </c>
      <c r="C2607" s="4" t="s">
        <v>235</v>
      </c>
      <c r="D2607" s="7" t="s">
        <v>211</v>
      </c>
      <c r="E2607" t="s">
        <v>8</v>
      </c>
      <c r="F2607">
        <v>13</v>
      </c>
      <c r="G2607">
        <v>12.6</v>
      </c>
      <c r="H2607">
        <v>13.03</v>
      </c>
      <c r="I2607">
        <v>13.05</v>
      </c>
      <c r="J2607">
        <v>13.16</v>
      </c>
      <c r="K2607">
        <v>13.23</v>
      </c>
      <c r="L2607">
        <v>13.32</v>
      </c>
      <c r="M2607">
        <v>13.38</v>
      </c>
      <c r="N2607">
        <v>13.48</v>
      </c>
      <c r="O2607">
        <v>14.12</v>
      </c>
      <c r="P2607">
        <v>14.36</v>
      </c>
      <c r="Q2607">
        <v>14.47</v>
      </c>
      <c r="R2607">
        <v>14.89</v>
      </c>
      <c r="S2607">
        <v>15.23</v>
      </c>
      <c r="T2607">
        <v>15.58</v>
      </c>
      <c r="U2607">
        <v>16.02</v>
      </c>
      <c r="V2607">
        <v>16.440000000000001</v>
      </c>
      <c r="W2607">
        <v>16.82</v>
      </c>
      <c r="X2607">
        <v>17.190000000000001</v>
      </c>
      <c r="Y2607">
        <v>17.559999999999999</v>
      </c>
      <c r="Z2607">
        <v>17.91</v>
      </c>
      <c r="AA2607">
        <v>18.29</v>
      </c>
      <c r="AB2607">
        <v>18.84</v>
      </c>
      <c r="AC2607">
        <v>19.3</v>
      </c>
      <c r="AD2607">
        <v>19.68</v>
      </c>
      <c r="AE2607">
        <v>20.059999999999999</v>
      </c>
      <c r="AF2607">
        <v>20.47</v>
      </c>
      <c r="AG2607">
        <v>20.81</v>
      </c>
      <c r="AH2607">
        <v>20.81</v>
      </c>
      <c r="AI2607">
        <v>20.65</v>
      </c>
      <c r="AJ2607">
        <v>20.53</v>
      </c>
      <c r="AK2607">
        <v>20.37</v>
      </c>
    </row>
    <row r="2608" spans="1:37" x14ac:dyDescent="0.3">
      <c r="A2608" s="86" t="str">
        <f t="shared" si="40"/>
        <v>SDGbaseTra_RurAS_CUGQVAXaagra</v>
      </c>
      <c r="B2608" s="2" t="s">
        <v>222</v>
      </c>
      <c r="C2608" s="4" t="s">
        <v>235</v>
      </c>
      <c r="D2608" s="7" t="s">
        <v>211</v>
      </c>
      <c r="E2608" t="s">
        <v>9</v>
      </c>
      <c r="F2608">
        <v>6.2</v>
      </c>
      <c r="G2608">
        <v>6.02</v>
      </c>
      <c r="H2608">
        <v>6.29</v>
      </c>
      <c r="I2608">
        <v>6.26</v>
      </c>
      <c r="J2608">
        <v>6.29</v>
      </c>
      <c r="K2608">
        <v>6.31</v>
      </c>
      <c r="L2608">
        <v>6.33</v>
      </c>
      <c r="M2608">
        <v>6.36</v>
      </c>
      <c r="N2608">
        <v>6.42</v>
      </c>
      <c r="O2608">
        <v>6.81</v>
      </c>
      <c r="P2608">
        <v>6.95</v>
      </c>
      <c r="Q2608">
        <v>7.02</v>
      </c>
      <c r="R2608">
        <v>7.25</v>
      </c>
      <c r="S2608">
        <v>7.47</v>
      </c>
      <c r="T2608">
        <v>7.72</v>
      </c>
      <c r="U2608">
        <v>8.01</v>
      </c>
      <c r="V2608">
        <v>8.3000000000000007</v>
      </c>
      <c r="W2608">
        <v>8.6</v>
      </c>
      <c r="X2608">
        <v>8.92</v>
      </c>
      <c r="Y2608">
        <v>9.2200000000000006</v>
      </c>
      <c r="Z2608">
        <v>9.5</v>
      </c>
      <c r="AA2608">
        <v>9.8000000000000007</v>
      </c>
      <c r="AB2608">
        <v>10.25</v>
      </c>
      <c r="AC2608">
        <v>10.61</v>
      </c>
      <c r="AD2608">
        <v>10.92</v>
      </c>
      <c r="AE2608">
        <v>11.21</v>
      </c>
      <c r="AF2608">
        <v>11.5</v>
      </c>
      <c r="AG2608">
        <v>11.75</v>
      </c>
      <c r="AH2608">
        <v>11.82</v>
      </c>
      <c r="AI2608">
        <v>11.77</v>
      </c>
      <c r="AJ2608">
        <v>11.7</v>
      </c>
      <c r="AK2608">
        <v>11.6</v>
      </c>
    </row>
    <row r="2609" spans="1:37" x14ac:dyDescent="0.3">
      <c r="A2609" s="86" t="str">
        <f t="shared" si="40"/>
        <v>SDGbaseTra_RurAS_CUGQVAXaaoil</v>
      </c>
      <c r="B2609" s="2" t="s">
        <v>222</v>
      </c>
      <c r="C2609" s="4" t="s">
        <v>235</v>
      </c>
      <c r="D2609" s="7" t="s">
        <v>211</v>
      </c>
      <c r="E2609" t="s">
        <v>10</v>
      </c>
      <c r="F2609">
        <v>5.45</v>
      </c>
      <c r="G2609">
        <v>5.35</v>
      </c>
      <c r="H2609">
        <v>5.47</v>
      </c>
      <c r="I2609">
        <v>5.49</v>
      </c>
      <c r="J2609">
        <v>5.53</v>
      </c>
      <c r="K2609">
        <v>5.55</v>
      </c>
      <c r="L2609">
        <v>5.59</v>
      </c>
      <c r="M2609">
        <v>5.62</v>
      </c>
      <c r="N2609">
        <v>5.66</v>
      </c>
      <c r="O2609">
        <v>5.76</v>
      </c>
      <c r="P2609">
        <v>5.83</v>
      </c>
      <c r="Q2609">
        <v>5.89</v>
      </c>
      <c r="R2609">
        <v>6.05</v>
      </c>
      <c r="S2609">
        <v>6.18</v>
      </c>
      <c r="T2609">
        <v>6.32</v>
      </c>
      <c r="U2609">
        <v>6.47</v>
      </c>
      <c r="V2609">
        <v>6.61</v>
      </c>
      <c r="W2609">
        <v>6.75</v>
      </c>
      <c r="X2609">
        <v>6.88</v>
      </c>
      <c r="Y2609">
        <v>7.01</v>
      </c>
      <c r="Z2609">
        <v>7.15</v>
      </c>
      <c r="AA2609">
        <v>7.28</v>
      </c>
      <c r="AB2609">
        <v>7.44</v>
      </c>
      <c r="AC2609">
        <v>7.57</v>
      </c>
      <c r="AD2609">
        <v>7.7</v>
      </c>
      <c r="AE2609">
        <v>7.83</v>
      </c>
      <c r="AF2609">
        <v>7.97</v>
      </c>
      <c r="AG2609">
        <v>8.1</v>
      </c>
      <c r="AH2609">
        <v>8.1199999999999992</v>
      </c>
      <c r="AI2609">
        <v>8.14</v>
      </c>
      <c r="AJ2609">
        <v>8.16</v>
      </c>
      <c r="AK2609">
        <v>8.17</v>
      </c>
    </row>
    <row r="2610" spans="1:37" x14ac:dyDescent="0.3">
      <c r="A2610" s="86" t="str">
        <f t="shared" si="40"/>
        <v>SDGbaseTra_RurAS_CUGQVAXaatub</v>
      </c>
      <c r="B2610" s="2" t="s">
        <v>222</v>
      </c>
      <c r="C2610" s="4" t="s">
        <v>235</v>
      </c>
      <c r="D2610" s="7" t="s">
        <v>211</v>
      </c>
      <c r="E2610" t="s">
        <v>11</v>
      </c>
      <c r="F2610">
        <v>2.95</v>
      </c>
      <c r="G2610">
        <v>2.83</v>
      </c>
      <c r="H2610">
        <v>2.89</v>
      </c>
      <c r="I2610">
        <v>2.9</v>
      </c>
      <c r="J2610">
        <v>2.92</v>
      </c>
      <c r="K2610">
        <v>2.92</v>
      </c>
      <c r="L2610">
        <v>2.94</v>
      </c>
      <c r="M2610">
        <v>2.95</v>
      </c>
      <c r="N2610">
        <v>2.96</v>
      </c>
      <c r="O2610">
        <v>3.02</v>
      </c>
      <c r="P2610">
        <v>3.05</v>
      </c>
      <c r="Q2610">
        <v>3.07</v>
      </c>
      <c r="R2610">
        <v>3.16</v>
      </c>
      <c r="S2610">
        <v>3.22</v>
      </c>
      <c r="T2610">
        <v>3.28</v>
      </c>
      <c r="U2610">
        <v>3.36</v>
      </c>
      <c r="V2610">
        <v>3.43</v>
      </c>
      <c r="W2610">
        <v>3.49</v>
      </c>
      <c r="X2610">
        <v>3.55</v>
      </c>
      <c r="Y2610">
        <v>3.6</v>
      </c>
      <c r="Z2610">
        <v>3.66</v>
      </c>
      <c r="AA2610">
        <v>3.72</v>
      </c>
      <c r="AB2610">
        <v>3.8</v>
      </c>
      <c r="AC2610">
        <v>3.86</v>
      </c>
      <c r="AD2610">
        <v>3.92</v>
      </c>
      <c r="AE2610">
        <v>3.98</v>
      </c>
      <c r="AF2610">
        <v>4.05</v>
      </c>
      <c r="AG2610">
        <v>4.09</v>
      </c>
      <c r="AH2610">
        <v>4.07</v>
      </c>
      <c r="AI2610">
        <v>4.03</v>
      </c>
      <c r="AJ2610">
        <v>4.01</v>
      </c>
      <c r="AK2610">
        <v>3.98</v>
      </c>
    </row>
    <row r="2611" spans="1:37" x14ac:dyDescent="0.3">
      <c r="A2611" s="86" t="str">
        <f t="shared" si="40"/>
        <v>SDGbaseTra_RurAS_CUGQVAXaapul</v>
      </c>
      <c r="B2611" s="2" t="s">
        <v>222</v>
      </c>
      <c r="C2611" s="4" t="s">
        <v>235</v>
      </c>
      <c r="D2611" s="7" t="s">
        <v>211</v>
      </c>
      <c r="E2611" t="s">
        <v>12</v>
      </c>
      <c r="F2611">
        <v>0.52</v>
      </c>
      <c r="G2611">
        <v>0.52</v>
      </c>
      <c r="H2611">
        <v>0.53</v>
      </c>
      <c r="I2611">
        <v>0.53</v>
      </c>
      <c r="J2611">
        <v>0.53</v>
      </c>
      <c r="K2611">
        <v>0.54</v>
      </c>
      <c r="L2611">
        <v>0.54</v>
      </c>
      <c r="M2611">
        <v>0.54</v>
      </c>
      <c r="N2611">
        <v>0.54</v>
      </c>
      <c r="O2611">
        <v>0.55000000000000004</v>
      </c>
      <c r="P2611">
        <v>0.56000000000000005</v>
      </c>
      <c r="Q2611">
        <v>0.56000000000000005</v>
      </c>
      <c r="R2611">
        <v>0.56999999999999995</v>
      </c>
      <c r="S2611">
        <v>0.57999999999999996</v>
      </c>
      <c r="T2611">
        <v>0.6</v>
      </c>
      <c r="U2611">
        <v>0.61</v>
      </c>
      <c r="V2611">
        <v>0.62</v>
      </c>
      <c r="W2611">
        <v>0.63</v>
      </c>
      <c r="X2611">
        <v>0.64</v>
      </c>
      <c r="Y2611">
        <v>0.65</v>
      </c>
      <c r="Z2611">
        <v>0.65</v>
      </c>
      <c r="AA2611">
        <v>0.66</v>
      </c>
      <c r="AB2611">
        <v>0.68</v>
      </c>
      <c r="AC2611">
        <v>0.68</v>
      </c>
      <c r="AD2611">
        <v>0.69</v>
      </c>
      <c r="AE2611">
        <v>0.7</v>
      </c>
      <c r="AF2611">
        <v>0.71</v>
      </c>
      <c r="AG2611">
        <v>0.72</v>
      </c>
      <c r="AH2611">
        <v>0.72</v>
      </c>
      <c r="AI2611">
        <v>0.72</v>
      </c>
      <c r="AJ2611">
        <v>0.72</v>
      </c>
      <c r="AK2611">
        <v>0.72</v>
      </c>
    </row>
    <row r="2612" spans="1:37" x14ac:dyDescent="0.3">
      <c r="A2612" s="86" t="str">
        <f t="shared" si="40"/>
        <v>SDGbaseTra_RurAS_CUGQVAXaasug</v>
      </c>
      <c r="B2612" s="2" t="s">
        <v>222</v>
      </c>
      <c r="C2612" s="4" t="s">
        <v>235</v>
      </c>
      <c r="D2612" s="7" t="s">
        <v>211</v>
      </c>
      <c r="E2612" t="s">
        <v>13</v>
      </c>
      <c r="F2612">
        <v>3.82</v>
      </c>
      <c r="G2612">
        <v>3.74</v>
      </c>
      <c r="H2612">
        <v>3.82</v>
      </c>
      <c r="I2612">
        <v>3.83</v>
      </c>
      <c r="J2612">
        <v>3.86</v>
      </c>
      <c r="K2612">
        <v>3.87</v>
      </c>
      <c r="L2612">
        <v>3.88</v>
      </c>
      <c r="M2612">
        <v>3.89</v>
      </c>
      <c r="N2612">
        <v>3.91</v>
      </c>
      <c r="O2612">
        <v>4</v>
      </c>
      <c r="P2612">
        <v>4.04</v>
      </c>
      <c r="Q2612">
        <v>4.05</v>
      </c>
      <c r="R2612">
        <v>4.1399999999999997</v>
      </c>
      <c r="S2612">
        <v>4.2</v>
      </c>
      <c r="T2612">
        <v>4.26</v>
      </c>
      <c r="U2612">
        <v>4.34</v>
      </c>
      <c r="V2612">
        <v>4.41</v>
      </c>
      <c r="W2612">
        <v>4.47</v>
      </c>
      <c r="X2612">
        <v>4.54</v>
      </c>
      <c r="Y2612">
        <v>4.5999999999999996</v>
      </c>
      <c r="Z2612">
        <v>4.67</v>
      </c>
      <c r="AA2612">
        <v>4.7300000000000004</v>
      </c>
      <c r="AB2612">
        <v>4.8099999999999996</v>
      </c>
      <c r="AC2612">
        <v>4.87</v>
      </c>
      <c r="AD2612">
        <v>4.92</v>
      </c>
      <c r="AE2612">
        <v>4.97</v>
      </c>
      <c r="AF2612">
        <v>5.0199999999999996</v>
      </c>
      <c r="AG2612">
        <v>5.09</v>
      </c>
      <c r="AH2612">
        <v>5.09</v>
      </c>
      <c r="AI2612">
        <v>5.09</v>
      </c>
      <c r="AJ2612">
        <v>5.09</v>
      </c>
      <c r="AK2612">
        <v>5.08</v>
      </c>
    </row>
    <row r="2613" spans="1:37" x14ac:dyDescent="0.3">
      <c r="A2613" s="86" t="str">
        <f t="shared" si="40"/>
        <v>SDGbaseTra_RurAS_CUGQVAXaaoth</v>
      </c>
      <c r="B2613" s="2" t="s">
        <v>222</v>
      </c>
      <c r="C2613" s="4" t="s">
        <v>235</v>
      </c>
      <c r="D2613" s="7" t="s">
        <v>211</v>
      </c>
      <c r="E2613" t="s">
        <v>14</v>
      </c>
      <c r="F2613">
        <v>7.29</v>
      </c>
      <c r="G2613">
        <v>7.3</v>
      </c>
      <c r="H2613">
        <v>7.41</v>
      </c>
      <c r="I2613">
        <v>7.42</v>
      </c>
      <c r="J2613">
        <v>7.44</v>
      </c>
      <c r="K2613">
        <v>7.47</v>
      </c>
      <c r="L2613">
        <v>7.5</v>
      </c>
      <c r="M2613">
        <v>7.56</v>
      </c>
      <c r="N2613">
        <v>7.62</v>
      </c>
      <c r="O2613">
        <v>7.74</v>
      </c>
      <c r="P2613">
        <v>7.87</v>
      </c>
      <c r="Q2613">
        <v>7.98</v>
      </c>
      <c r="R2613">
        <v>8.14</v>
      </c>
      <c r="S2613">
        <v>8.2899999999999991</v>
      </c>
      <c r="T2613">
        <v>8.4499999999999993</v>
      </c>
      <c r="U2613">
        <v>8.6300000000000008</v>
      </c>
      <c r="V2613">
        <v>8.7899999999999991</v>
      </c>
      <c r="W2613">
        <v>8.9499999999999993</v>
      </c>
      <c r="X2613">
        <v>9.1300000000000008</v>
      </c>
      <c r="Y2613">
        <v>9.2899999999999991</v>
      </c>
      <c r="Z2613">
        <v>9.4600000000000009</v>
      </c>
      <c r="AA2613">
        <v>9.6300000000000008</v>
      </c>
      <c r="AB2613">
        <v>9.82</v>
      </c>
      <c r="AC2613">
        <v>9.99</v>
      </c>
      <c r="AD2613">
        <v>10.16</v>
      </c>
      <c r="AE2613">
        <v>10.33</v>
      </c>
      <c r="AF2613">
        <v>10.5</v>
      </c>
      <c r="AG2613">
        <v>10.67</v>
      </c>
      <c r="AH2613">
        <v>10.74</v>
      </c>
      <c r="AI2613">
        <v>10.8</v>
      </c>
      <c r="AJ2613">
        <v>10.87</v>
      </c>
      <c r="AK2613">
        <v>10.93</v>
      </c>
    </row>
    <row r="2614" spans="1:37" x14ac:dyDescent="0.3">
      <c r="A2614" s="86" t="str">
        <f t="shared" si="40"/>
        <v>SDGbaseTra_RurAS_CUGQVAXalani</v>
      </c>
      <c r="B2614" s="2" t="s">
        <v>222</v>
      </c>
      <c r="C2614" s="4" t="s">
        <v>235</v>
      </c>
      <c r="D2614" s="7" t="s">
        <v>211</v>
      </c>
      <c r="E2614" t="s">
        <v>15</v>
      </c>
      <c r="F2614">
        <v>27.55</v>
      </c>
      <c r="G2614">
        <v>27.7</v>
      </c>
      <c r="H2614">
        <v>28.2</v>
      </c>
      <c r="I2614">
        <v>27.73</v>
      </c>
      <c r="J2614">
        <v>27.46</v>
      </c>
      <c r="K2614">
        <v>27.37</v>
      </c>
      <c r="L2614">
        <v>27.43</v>
      </c>
      <c r="M2614">
        <v>27.55</v>
      </c>
      <c r="N2614">
        <v>27.75</v>
      </c>
      <c r="O2614">
        <v>28.38</v>
      </c>
      <c r="P2614">
        <v>29.03</v>
      </c>
      <c r="Q2614">
        <v>29.47</v>
      </c>
      <c r="R2614">
        <v>30.87</v>
      </c>
      <c r="S2614">
        <v>32.159999999999997</v>
      </c>
      <c r="T2614">
        <v>33.47</v>
      </c>
      <c r="U2614">
        <v>34.97</v>
      </c>
      <c r="V2614">
        <v>36.380000000000003</v>
      </c>
      <c r="W2614">
        <v>37.86</v>
      </c>
      <c r="X2614">
        <v>39.42</v>
      </c>
      <c r="Y2614">
        <v>40.89</v>
      </c>
      <c r="Z2614">
        <v>42.39</v>
      </c>
      <c r="AA2614">
        <v>43.91</v>
      </c>
      <c r="AB2614">
        <v>45.64</v>
      </c>
      <c r="AC2614">
        <v>47.27</v>
      </c>
      <c r="AD2614">
        <v>48.83</v>
      </c>
      <c r="AE2614">
        <v>50.35</v>
      </c>
      <c r="AF2614">
        <v>51.91</v>
      </c>
      <c r="AG2614">
        <v>53.4</v>
      </c>
      <c r="AH2614">
        <v>52.99</v>
      </c>
      <c r="AI2614">
        <v>52.47</v>
      </c>
      <c r="AJ2614">
        <v>52.1</v>
      </c>
      <c r="AK2614">
        <v>51.67</v>
      </c>
    </row>
    <row r="2615" spans="1:37" x14ac:dyDescent="0.3">
      <c r="A2615" s="86" t="str">
        <f t="shared" si="40"/>
        <v>SDGbaseTra_RurAS_CUGQVAXafore</v>
      </c>
      <c r="B2615" s="2" t="s">
        <v>222</v>
      </c>
      <c r="C2615" s="4" t="s">
        <v>235</v>
      </c>
      <c r="D2615" s="7" t="s">
        <v>211</v>
      </c>
      <c r="E2615" t="s">
        <v>16</v>
      </c>
      <c r="F2615">
        <v>6.49</v>
      </c>
      <c r="G2615">
        <v>6.17</v>
      </c>
      <c r="H2615">
        <v>6.35</v>
      </c>
      <c r="I2615">
        <v>6.39</v>
      </c>
      <c r="J2615">
        <v>6.41</v>
      </c>
      <c r="K2615">
        <v>6.43</v>
      </c>
      <c r="L2615">
        <v>6.47</v>
      </c>
      <c r="M2615">
        <v>6.49</v>
      </c>
      <c r="N2615">
        <v>6.54</v>
      </c>
      <c r="O2615">
        <v>6.69</v>
      </c>
      <c r="P2615">
        <v>6.76</v>
      </c>
      <c r="Q2615">
        <v>6.83</v>
      </c>
      <c r="R2615">
        <v>7.06</v>
      </c>
      <c r="S2615">
        <v>7.24</v>
      </c>
      <c r="T2615">
        <v>7.36</v>
      </c>
      <c r="U2615">
        <v>7.54</v>
      </c>
      <c r="V2615">
        <v>7.69</v>
      </c>
      <c r="W2615">
        <v>7.9</v>
      </c>
      <c r="X2615">
        <v>8.11</v>
      </c>
      <c r="Y2615">
        <v>8.34</v>
      </c>
      <c r="Z2615">
        <v>8.57</v>
      </c>
      <c r="AA2615">
        <v>8.81</v>
      </c>
      <c r="AB2615">
        <v>9.0500000000000007</v>
      </c>
      <c r="AC2615">
        <v>9.25</v>
      </c>
      <c r="AD2615">
        <v>9.44</v>
      </c>
      <c r="AE2615">
        <v>9.6300000000000008</v>
      </c>
      <c r="AF2615">
        <v>9.82</v>
      </c>
      <c r="AG2615">
        <v>10</v>
      </c>
      <c r="AH2615">
        <v>9.9499999999999993</v>
      </c>
      <c r="AI2615">
        <v>9.86</v>
      </c>
      <c r="AJ2615">
        <v>9.8000000000000007</v>
      </c>
      <c r="AK2615">
        <v>9.73</v>
      </c>
    </row>
    <row r="2616" spans="1:37" x14ac:dyDescent="0.3">
      <c r="A2616" s="86" t="str">
        <f t="shared" si="40"/>
        <v>SDGbaseTra_RurAS_CUGQVAXafish</v>
      </c>
      <c r="B2616" s="2" t="s">
        <v>222</v>
      </c>
      <c r="C2616" s="4" t="s">
        <v>235</v>
      </c>
      <c r="D2616" s="7" t="s">
        <v>211</v>
      </c>
      <c r="E2616" t="s">
        <v>17</v>
      </c>
      <c r="F2616">
        <v>7.37</v>
      </c>
      <c r="G2616">
        <v>7.41</v>
      </c>
      <c r="H2616">
        <v>7.7</v>
      </c>
      <c r="I2616">
        <v>7.63</v>
      </c>
      <c r="J2616">
        <v>7.6</v>
      </c>
      <c r="K2616">
        <v>7.57</v>
      </c>
      <c r="L2616">
        <v>7.58</v>
      </c>
      <c r="M2616">
        <v>7.6</v>
      </c>
      <c r="N2616">
        <v>7.65</v>
      </c>
      <c r="O2616">
        <v>7.84</v>
      </c>
      <c r="P2616">
        <v>8</v>
      </c>
      <c r="Q2616">
        <v>8.1300000000000008</v>
      </c>
      <c r="R2616">
        <v>8.51</v>
      </c>
      <c r="S2616">
        <v>8.8699999999999992</v>
      </c>
      <c r="T2616">
        <v>9.24</v>
      </c>
      <c r="U2616">
        <v>9.67</v>
      </c>
      <c r="V2616">
        <v>10.07</v>
      </c>
      <c r="W2616">
        <v>10.49</v>
      </c>
      <c r="X2616">
        <v>10.95</v>
      </c>
      <c r="Y2616">
        <v>11.37</v>
      </c>
      <c r="Z2616">
        <v>11.8</v>
      </c>
      <c r="AA2616">
        <v>12.25</v>
      </c>
      <c r="AB2616">
        <v>12.78</v>
      </c>
      <c r="AC2616">
        <v>13.27</v>
      </c>
      <c r="AD2616">
        <v>13.75</v>
      </c>
      <c r="AE2616">
        <v>14.22</v>
      </c>
      <c r="AF2616">
        <v>14.71</v>
      </c>
      <c r="AG2616">
        <v>15.18</v>
      </c>
      <c r="AH2616">
        <v>15.12</v>
      </c>
      <c r="AI2616">
        <v>15</v>
      </c>
      <c r="AJ2616">
        <v>14.9</v>
      </c>
      <c r="AK2616">
        <v>14.78</v>
      </c>
    </row>
    <row r="2617" spans="1:37" x14ac:dyDescent="0.3">
      <c r="A2617" s="86" t="str">
        <f t="shared" si="40"/>
        <v>SDGbaseTra_RurAS_CUGQVAXacoal</v>
      </c>
      <c r="B2617" s="2" t="s">
        <v>222</v>
      </c>
      <c r="C2617" s="4" t="s">
        <v>235</v>
      </c>
      <c r="D2617" s="7" t="s">
        <v>211</v>
      </c>
      <c r="E2617" t="s">
        <v>18</v>
      </c>
      <c r="F2617">
        <v>112.99</v>
      </c>
      <c r="G2617">
        <v>109.36</v>
      </c>
      <c r="H2617">
        <v>107.44</v>
      </c>
      <c r="I2617">
        <v>105.7</v>
      </c>
      <c r="J2617">
        <v>102.51</v>
      </c>
      <c r="K2617">
        <v>101.15</v>
      </c>
      <c r="L2617">
        <v>99.16</v>
      </c>
      <c r="M2617">
        <v>97.18</v>
      </c>
      <c r="N2617">
        <v>96.05</v>
      </c>
      <c r="O2617">
        <v>94.63</v>
      </c>
      <c r="P2617">
        <v>91.73</v>
      </c>
      <c r="Q2617">
        <v>86.88</v>
      </c>
      <c r="R2617">
        <v>83.68</v>
      </c>
      <c r="S2617">
        <v>83.66</v>
      </c>
      <c r="T2617">
        <v>82.77</v>
      </c>
      <c r="U2617">
        <v>82.34</v>
      </c>
      <c r="V2617">
        <v>81.459999999999994</v>
      </c>
      <c r="W2617">
        <v>81.19</v>
      </c>
      <c r="X2617">
        <v>79.09</v>
      </c>
      <c r="Y2617">
        <v>77.17</v>
      </c>
      <c r="Z2617">
        <v>75.25</v>
      </c>
      <c r="AA2617">
        <v>73.33</v>
      </c>
      <c r="AB2617">
        <v>69.099999999999994</v>
      </c>
      <c r="AC2617">
        <v>64.88</v>
      </c>
      <c r="AD2617">
        <v>60.65</v>
      </c>
      <c r="AE2617">
        <v>56.43</v>
      </c>
      <c r="AF2617">
        <v>52.2</v>
      </c>
      <c r="AG2617">
        <v>44.49</v>
      </c>
      <c r="AH2617">
        <v>36.770000000000003</v>
      </c>
      <c r="AI2617">
        <v>29.05</v>
      </c>
      <c r="AJ2617">
        <v>21.33</v>
      </c>
      <c r="AK2617">
        <v>13.61</v>
      </c>
    </row>
    <row r="2618" spans="1:37" x14ac:dyDescent="0.3">
      <c r="A2618" s="86" t="str">
        <f t="shared" si="40"/>
        <v>SDGbaseTra_RurAS_CUGQVAXagold</v>
      </c>
      <c r="B2618" s="2" t="s">
        <v>222</v>
      </c>
      <c r="C2618" s="4" t="s">
        <v>235</v>
      </c>
      <c r="D2618" s="7" t="s">
        <v>211</v>
      </c>
      <c r="E2618" t="s">
        <v>19</v>
      </c>
      <c r="F2618">
        <v>61.14</v>
      </c>
      <c r="G2618">
        <v>61.08</v>
      </c>
      <c r="H2618">
        <v>60.95</v>
      </c>
      <c r="I2618">
        <v>60.89</v>
      </c>
      <c r="J2618">
        <v>60.83</v>
      </c>
      <c r="K2618">
        <v>60.76</v>
      </c>
      <c r="L2618">
        <v>60.7</v>
      </c>
      <c r="M2618">
        <v>60.64</v>
      </c>
      <c r="N2618">
        <v>60.58</v>
      </c>
      <c r="O2618">
        <v>60.52</v>
      </c>
      <c r="P2618">
        <v>60.46</v>
      </c>
      <c r="Q2618">
        <v>60.4</v>
      </c>
      <c r="R2618">
        <v>60.34</v>
      </c>
      <c r="S2618">
        <v>60.28</v>
      </c>
      <c r="T2618">
        <v>60.22</v>
      </c>
      <c r="U2618">
        <v>60.16</v>
      </c>
      <c r="V2618">
        <v>60.1</v>
      </c>
      <c r="W2618">
        <v>60.04</v>
      </c>
      <c r="X2618">
        <v>59.98</v>
      </c>
      <c r="Y2618">
        <v>59.92</v>
      </c>
      <c r="Z2618">
        <v>59.86</v>
      </c>
      <c r="AA2618">
        <v>59.8</v>
      </c>
      <c r="AB2618">
        <v>59.74</v>
      </c>
      <c r="AC2618">
        <v>59.68</v>
      </c>
      <c r="AD2618">
        <v>59.62</v>
      </c>
      <c r="AE2618">
        <v>59.56</v>
      </c>
      <c r="AF2618">
        <v>59.5</v>
      </c>
      <c r="AG2618">
        <v>59.44</v>
      </c>
      <c r="AH2618">
        <v>59.38</v>
      </c>
      <c r="AI2618">
        <v>59.32</v>
      </c>
      <c r="AJ2618">
        <v>59.26</v>
      </c>
      <c r="AK2618">
        <v>59.2</v>
      </c>
    </row>
    <row r="2619" spans="1:37" x14ac:dyDescent="0.3">
      <c r="A2619" s="86" t="str">
        <f t="shared" si="40"/>
        <v>SDGbaseTra_RurAS_CUGQVAXangas</v>
      </c>
      <c r="B2619" s="2" t="s">
        <v>222</v>
      </c>
      <c r="C2619" s="4" t="s">
        <v>235</v>
      </c>
      <c r="D2619" s="7" t="s">
        <v>211</v>
      </c>
      <c r="E2619" t="s">
        <v>20</v>
      </c>
      <c r="F2619">
        <v>0.94</v>
      </c>
      <c r="G2619">
        <v>0.8</v>
      </c>
      <c r="H2619">
        <v>0.77</v>
      </c>
      <c r="I2619">
        <v>0.72</v>
      </c>
      <c r="J2619">
        <v>0.69</v>
      </c>
      <c r="K2619">
        <v>0.65</v>
      </c>
      <c r="L2619">
        <v>0.62</v>
      </c>
      <c r="M2619">
        <v>0.59</v>
      </c>
      <c r="N2619">
        <v>0.56000000000000005</v>
      </c>
      <c r="O2619">
        <v>0.55000000000000004</v>
      </c>
      <c r="P2619">
        <v>0.53</v>
      </c>
      <c r="Q2619">
        <v>0.51</v>
      </c>
      <c r="R2619">
        <v>0.48</v>
      </c>
      <c r="S2619">
        <v>0.46</v>
      </c>
      <c r="T2619">
        <v>0.43</v>
      </c>
      <c r="U2619">
        <v>0.41</v>
      </c>
      <c r="V2619">
        <v>0.39</v>
      </c>
      <c r="W2619">
        <v>0.37</v>
      </c>
      <c r="X2619">
        <v>0.35</v>
      </c>
      <c r="Y2619">
        <v>0.34</v>
      </c>
      <c r="Z2619">
        <v>0.32</v>
      </c>
      <c r="AA2619">
        <v>0.31</v>
      </c>
      <c r="AB2619">
        <v>0.28999999999999998</v>
      </c>
      <c r="AC2619">
        <v>0.28000000000000003</v>
      </c>
      <c r="AD2619">
        <v>0.27</v>
      </c>
      <c r="AE2619">
        <v>0.26</v>
      </c>
      <c r="AF2619">
        <v>0.24</v>
      </c>
      <c r="AG2619">
        <v>0.23</v>
      </c>
      <c r="AH2619">
        <v>0.22</v>
      </c>
      <c r="AI2619">
        <v>0.21</v>
      </c>
      <c r="AJ2619">
        <v>0.2</v>
      </c>
      <c r="AK2619">
        <v>0.19</v>
      </c>
    </row>
    <row r="2620" spans="1:37" x14ac:dyDescent="0.3">
      <c r="A2620" s="86" t="str">
        <f t="shared" si="40"/>
        <v>SDGbaseTra_RurAS_CUGQVAXapgm</v>
      </c>
      <c r="B2620" s="2" t="s">
        <v>222</v>
      </c>
      <c r="C2620" s="4" t="s">
        <v>235</v>
      </c>
      <c r="D2620" s="7" t="s">
        <v>211</v>
      </c>
      <c r="E2620" t="s">
        <v>21</v>
      </c>
      <c r="F2620">
        <v>97.82</v>
      </c>
      <c r="G2620">
        <v>74.06</v>
      </c>
      <c r="H2620">
        <v>78.099999999999994</v>
      </c>
      <c r="I2620">
        <v>81.95</v>
      </c>
      <c r="J2620">
        <v>85.87</v>
      </c>
      <c r="K2620">
        <v>89.84</v>
      </c>
      <c r="L2620">
        <v>93.87</v>
      </c>
      <c r="M2620">
        <v>94.37</v>
      </c>
      <c r="N2620">
        <v>94.85</v>
      </c>
      <c r="O2620">
        <v>95.59</v>
      </c>
      <c r="P2620">
        <v>96.12</v>
      </c>
      <c r="Q2620">
        <v>96.58</v>
      </c>
      <c r="R2620">
        <v>98.63</v>
      </c>
      <c r="S2620">
        <v>100.73</v>
      </c>
      <c r="T2620">
        <v>102.84</v>
      </c>
      <c r="U2620">
        <v>105</v>
      </c>
      <c r="V2620">
        <v>107.26</v>
      </c>
      <c r="W2620">
        <v>109.49</v>
      </c>
      <c r="X2620">
        <v>111.64</v>
      </c>
      <c r="Y2620">
        <v>113.79</v>
      </c>
      <c r="Z2620">
        <v>115.91</v>
      </c>
      <c r="AA2620">
        <v>118.09</v>
      </c>
      <c r="AB2620">
        <v>140.87</v>
      </c>
      <c r="AC2620">
        <v>163.96</v>
      </c>
      <c r="AD2620">
        <v>187.28</v>
      </c>
      <c r="AE2620">
        <v>210.65</v>
      </c>
      <c r="AF2620">
        <v>234.06</v>
      </c>
      <c r="AG2620">
        <v>257.42</v>
      </c>
      <c r="AH2620">
        <v>280.02</v>
      </c>
      <c r="AI2620">
        <v>302.72000000000003</v>
      </c>
      <c r="AJ2620">
        <v>325.62</v>
      </c>
      <c r="AK2620">
        <v>348.55</v>
      </c>
    </row>
    <row r="2621" spans="1:37" x14ac:dyDescent="0.3">
      <c r="A2621" s="86" t="str">
        <f t="shared" si="40"/>
        <v>SDGbaseTra_RurAS_CUGQVAXamore</v>
      </c>
      <c r="B2621" s="2" t="s">
        <v>222</v>
      </c>
      <c r="C2621" s="4" t="s">
        <v>235</v>
      </c>
      <c r="D2621" s="7" t="s">
        <v>211</v>
      </c>
      <c r="E2621" t="s">
        <v>22</v>
      </c>
      <c r="F2621">
        <v>78.23</v>
      </c>
      <c r="G2621">
        <v>72.83</v>
      </c>
      <c r="H2621">
        <v>76.33</v>
      </c>
      <c r="I2621">
        <v>76.790000000000006</v>
      </c>
      <c r="J2621">
        <v>77.39</v>
      </c>
      <c r="K2621">
        <v>77.83</v>
      </c>
      <c r="L2621">
        <v>78.489999999999995</v>
      </c>
      <c r="M2621">
        <v>79.489999999999995</v>
      </c>
      <c r="N2621">
        <v>80.7</v>
      </c>
      <c r="O2621">
        <v>85.06</v>
      </c>
      <c r="P2621">
        <v>87.87</v>
      </c>
      <c r="Q2621">
        <v>89.92</v>
      </c>
      <c r="R2621">
        <v>93.4</v>
      </c>
      <c r="S2621">
        <v>96.77</v>
      </c>
      <c r="T2621">
        <v>100.32</v>
      </c>
      <c r="U2621">
        <v>104.26</v>
      </c>
      <c r="V2621">
        <v>107.84</v>
      </c>
      <c r="W2621">
        <v>111.59</v>
      </c>
      <c r="X2621">
        <v>115.67</v>
      </c>
      <c r="Y2621">
        <v>119.26</v>
      </c>
      <c r="Z2621">
        <v>122.54</v>
      </c>
      <c r="AA2621">
        <v>125.98</v>
      </c>
      <c r="AB2621">
        <v>130.16</v>
      </c>
      <c r="AC2621">
        <v>133.52000000000001</v>
      </c>
      <c r="AD2621">
        <v>136.44</v>
      </c>
      <c r="AE2621">
        <v>139.11000000000001</v>
      </c>
      <c r="AF2621">
        <v>141.74</v>
      </c>
      <c r="AG2621">
        <v>143.84</v>
      </c>
      <c r="AH2621">
        <v>142.82</v>
      </c>
      <c r="AI2621">
        <v>139.97999999999999</v>
      </c>
      <c r="AJ2621">
        <v>137.1</v>
      </c>
      <c r="AK2621">
        <v>133.51</v>
      </c>
    </row>
    <row r="2622" spans="1:37" x14ac:dyDescent="0.3">
      <c r="A2622" s="86" t="str">
        <f t="shared" si="40"/>
        <v>SDGbaseTra_RurAS_CUGQVAXamine</v>
      </c>
      <c r="B2622" s="2" t="s">
        <v>222</v>
      </c>
      <c r="C2622" s="4" t="s">
        <v>235</v>
      </c>
      <c r="D2622" s="7" t="s">
        <v>211</v>
      </c>
      <c r="E2622" t="s">
        <v>23</v>
      </c>
      <c r="F2622">
        <v>57.01</v>
      </c>
      <c r="G2622">
        <v>53.19</v>
      </c>
      <c r="H2622">
        <v>55.22</v>
      </c>
      <c r="I2622">
        <v>55.67</v>
      </c>
      <c r="J2622">
        <v>56.07</v>
      </c>
      <c r="K2622">
        <v>56.48</v>
      </c>
      <c r="L2622">
        <v>57.14</v>
      </c>
      <c r="M2622">
        <v>58.04</v>
      </c>
      <c r="N2622">
        <v>59.08</v>
      </c>
      <c r="O2622">
        <v>61.13</v>
      </c>
      <c r="P2622">
        <v>62.58</v>
      </c>
      <c r="Q2622">
        <v>63.79</v>
      </c>
      <c r="R2622">
        <v>65.95</v>
      </c>
      <c r="S2622">
        <v>68.13</v>
      </c>
      <c r="T2622">
        <v>70.489999999999995</v>
      </c>
      <c r="U2622">
        <v>73.290000000000006</v>
      </c>
      <c r="V2622">
        <v>75.98</v>
      </c>
      <c r="W2622">
        <v>78.69</v>
      </c>
      <c r="X2622">
        <v>81.819999999999993</v>
      </c>
      <c r="Y2622">
        <v>84.86</v>
      </c>
      <c r="Z2622">
        <v>87.92</v>
      </c>
      <c r="AA2622">
        <v>91.01</v>
      </c>
      <c r="AB2622">
        <v>94.21</v>
      </c>
      <c r="AC2622">
        <v>96.85</v>
      </c>
      <c r="AD2622">
        <v>99.3</v>
      </c>
      <c r="AE2622">
        <v>101.76</v>
      </c>
      <c r="AF2622">
        <v>104.33</v>
      </c>
      <c r="AG2622">
        <v>107.13</v>
      </c>
      <c r="AH2622">
        <v>107</v>
      </c>
      <c r="AI2622">
        <v>106.07</v>
      </c>
      <c r="AJ2622">
        <v>105.4</v>
      </c>
      <c r="AK2622">
        <v>104.55</v>
      </c>
    </row>
    <row r="2623" spans="1:37" x14ac:dyDescent="0.3">
      <c r="A2623" s="86" t="str">
        <f t="shared" si="40"/>
        <v>SDGbaseTra_RurAS_CUGQVAXameat</v>
      </c>
      <c r="B2623" s="2" t="s">
        <v>222</v>
      </c>
      <c r="C2623" s="4" t="s">
        <v>235</v>
      </c>
      <c r="D2623" s="7" t="s">
        <v>211</v>
      </c>
      <c r="E2623" t="s">
        <v>24</v>
      </c>
      <c r="F2623">
        <v>14.3</v>
      </c>
      <c r="G2623">
        <v>14.33</v>
      </c>
      <c r="H2623">
        <v>14.67</v>
      </c>
      <c r="I2623">
        <v>14.52</v>
      </c>
      <c r="J2623">
        <v>14.48</v>
      </c>
      <c r="K2623">
        <v>14.45</v>
      </c>
      <c r="L2623">
        <v>14.49</v>
      </c>
      <c r="M2623">
        <v>14.54</v>
      </c>
      <c r="N2623">
        <v>14.64</v>
      </c>
      <c r="O2623">
        <v>14.9</v>
      </c>
      <c r="P2623">
        <v>15.16</v>
      </c>
      <c r="Q2623">
        <v>15.35</v>
      </c>
      <c r="R2623">
        <v>16.010000000000002</v>
      </c>
      <c r="S2623">
        <v>16.600000000000001</v>
      </c>
      <c r="T2623">
        <v>17.2</v>
      </c>
      <c r="U2623">
        <v>17.899999999999999</v>
      </c>
      <c r="V2623">
        <v>18.559999999999999</v>
      </c>
      <c r="W2623">
        <v>19.22</v>
      </c>
      <c r="X2623">
        <v>19.91</v>
      </c>
      <c r="Y2623">
        <v>20.55</v>
      </c>
      <c r="Z2623">
        <v>21.19</v>
      </c>
      <c r="AA2623">
        <v>21.8</v>
      </c>
      <c r="AB2623">
        <v>22.48</v>
      </c>
      <c r="AC2623">
        <v>23.11</v>
      </c>
      <c r="AD2623">
        <v>23.68</v>
      </c>
      <c r="AE2623">
        <v>24.24</v>
      </c>
      <c r="AF2623">
        <v>24.82</v>
      </c>
      <c r="AG2623">
        <v>25.39</v>
      </c>
      <c r="AH2623">
        <v>25.22</v>
      </c>
      <c r="AI2623">
        <v>25.05</v>
      </c>
      <c r="AJ2623">
        <v>24.94</v>
      </c>
      <c r="AK2623">
        <v>24.8</v>
      </c>
    </row>
    <row r="2624" spans="1:37" x14ac:dyDescent="0.3">
      <c r="A2624" s="86" t="str">
        <f t="shared" si="40"/>
        <v>SDGbaseTra_RurAS_CUGQVAXapfis</v>
      </c>
      <c r="B2624" s="2" t="s">
        <v>222</v>
      </c>
      <c r="C2624" s="4" t="s">
        <v>235</v>
      </c>
      <c r="D2624" s="7" t="s">
        <v>211</v>
      </c>
      <c r="E2624" t="s">
        <v>25</v>
      </c>
      <c r="F2624">
        <v>6.32</v>
      </c>
      <c r="G2624">
        <v>6.24</v>
      </c>
      <c r="H2624">
        <v>6.45</v>
      </c>
      <c r="I2624">
        <v>6.41</v>
      </c>
      <c r="J2624">
        <v>6.42</v>
      </c>
      <c r="K2624">
        <v>6.41</v>
      </c>
      <c r="L2624">
        <v>6.42</v>
      </c>
      <c r="M2624">
        <v>6.43</v>
      </c>
      <c r="N2624">
        <v>6.47</v>
      </c>
      <c r="O2624">
        <v>6.69</v>
      </c>
      <c r="P2624">
        <v>6.8</v>
      </c>
      <c r="Q2624">
        <v>6.88</v>
      </c>
      <c r="R2624">
        <v>7.16</v>
      </c>
      <c r="S2624">
        <v>7.41</v>
      </c>
      <c r="T2624">
        <v>7.66</v>
      </c>
      <c r="U2624">
        <v>7.97</v>
      </c>
      <c r="V2624">
        <v>8.25</v>
      </c>
      <c r="W2624">
        <v>8.5500000000000007</v>
      </c>
      <c r="X2624">
        <v>8.8800000000000008</v>
      </c>
      <c r="Y2624">
        <v>9.18</v>
      </c>
      <c r="Z2624">
        <v>9.48</v>
      </c>
      <c r="AA2624">
        <v>9.7799999999999994</v>
      </c>
      <c r="AB2624">
        <v>10.17</v>
      </c>
      <c r="AC2624">
        <v>10.52</v>
      </c>
      <c r="AD2624">
        <v>10.82</v>
      </c>
      <c r="AE2624">
        <v>11.13</v>
      </c>
      <c r="AF2624">
        <v>11.43</v>
      </c>
      <c r="AG2624">
        <v>11.73</v>
      </c>
      <c r="AH2624">
        <v>11.72</v>
      </c>
      <c r="AI2624">
        <v>11.67</v>
      </c>
      <c r="AJ2624">
        <v>11.61</v>
      </c>
      <c r="AK2624">
        <v>11.54</v>
      </c>
    </row>
    <row r="2625" spans="1:37" x14ac:dyDescent="0.3">
      <c r="A2625" s="86" t="str">
        <f t="shared" si="40"/>
        <v>SDGbaseTra_RurAS_CUGQVAXavege</v>
      </c>
      <c r="B2625" s="2" t="s">
        <v>222</v>
      </c>
      <c r="C2625" s="4" t="s">
        <v>235</v>
      </c>
      <c r="D2625" s="7" t="s">
        <v>211</v>
      </c>
      <c r="E2625" t="s">
        <v>26</v>
      </c>
      <c r="F2625">
        <v>10.97</v>
      </c>
      <c r="G2625">
        <v>10.62</v>
      </c>
      <c r="H2625">
        <v>11.03</v>
      </c>
      <c r="I2625">
        <v>10.96</v>
      </c>
      <c r="J2625">
        <v>11.01</v>
      </c>
      <c r="K2625">
        <v>11.02</v>
      </c>
      <c r="L2625">
        <v>11.05</v>
      </c>
      <c r="M2625">
        <v>11.09</v>
      </c>
      <c r="N2625">
        <v>11.17</v>
      </c>
      <c r="O2625">
        <v>11.65</v>
      </c>
      <c r="P2625">
        <v>11.86</v>
      </c>
      <c r="Q2625">
        <v>11.99</v>
      </c>
      <c r="R2625">
        <v>12.5</v>
      </c>
      <c r="S2625">
        <v>12.93</v>
      </c>
      <c r="T2625">
        <v>13.39</v>
      </c>
      <c r="U2625">
        <v>13.94</v>
      </c>
      <c r="V2625">
        <v>14.45</v>
      </c>
      <c r="W2625">
        <v>15</v>
      </c>
      <c r="X2625">
        <v>15.6</v>
      </c>
      <c r="Y2625">
        <v>16.16</v>
      </c>
      <c r="Z2625">
        <v>16.7</v>
      </c>
      <c r="AA2625">
        <v>17.25</v>
      </c>
      <c r="AB2625">
        <v>18</v>
      </c>
      <c r="AC2625">
        <v>18.64</v>
      </c>
      <c r="AD2625">
        <v>19.190000000000001</v>
      </c>
      <c r="AE2625">
        <v>19.73</v>
      </c>
      <c r="AF2625">
        <v>20.28</v>
      </c>
      <c r="AG2625">
        <v>20.8</v>
      </c>
      <c r="AH2625">
        <v>20.9</v>
      </c>
      <c r="AI2625">
        <v>20.85</v>
      </c>
      <c r="AJ2625">
        <v>20.76</v>
      </c>
      <c r="AK2625">
        <v>20.62</v>
      </c>
    </row>
    <row r="2626" spans="1:37" x14ac:dyDescent="0.3">
      <c r="A2626" s="86" t="str">
        <f t="shared" ref="A2626:A2689" si="41">_xlfn.CONCAT(C2626,D2626,E2626)</f>
        <v>SDGbaseTra_RurAS_CUGQVAXafats</v>
      </c>
      <c r="B2626" s="2" t="s">
        <v>222</v>
      </c>
      <c r="C2626" s="4" t="s">
        <v>235</v>
      </c>
      <c r="D2626" s="7" t="s">
        <v>211</v>
      </c>
      <c r="E2626" t="s">
        <v>27</v>
      </c>
      <c r="F2626">
        <v>3.48</v>
      </c>
      <c r="G2626">
        <v>3.56</v>
      </c>
      <c r="H2626">
        <v>3.71</v>
      </c>
      <c r="I2626">
        <v>3.68</v>
      </c>
      <c r="J2626">
        <v>3.67</v>
      </c>
      <c r="K2626">
        <v>3.67</v>
      </c>
      <c r="L2626">
        <v>3.68</v>
      </c>
      <c r="M2626">
        <v>3.69</v>
      </c>
      <c r="N2626">
        <v>3.71</v>
      </c>
      <c r="O2626">
        <v>3.84</v>
      </c>
      <c r="P2626">
        <v>3.96</v>
      </c>
      <c r="Q2626">
        <v>4.03</v>
      </c>
      <c r="R2626">
        <v>4.22</v>
      </c>
      <c r="S2626">
        <v>4.38</v>
      </c>
      <c r="T2626">
        <v>4.54</v>
      </c>
      <c r="U2626">
        <v>4.72</v>
      </c>
      <c r="V2626">
        <v>4.87</v>
      </c>
      <c r="W2626">
        <v>5.03</v>
      </c>
      <c r="X2626">
        <v>5.19</v>
      </c>
      <c r="Y2626">
        <v>5.34</v>
      </c>
      <c r="Z2626">
        <v>5.48</v>
      </c>
      <c r="AA2626">
        <v>5.63</v>
      </c>
      <c r="AB2626">
        <v>5.83</v>
      </c>
      <c r="AC2626">
        <v>6</v>
      </c>
      <c r="AD2626">
        <v>6.15</v>
      </c>
      <c r="AE2626">
        <v>6.28</v>
      </c>
      <c r="AF2626">
        <v>6.41</v>
      </c>
      <c r="AG2626">
        <v>6.52</v>
      </c>
      <c r="AH2626">
        <v>6.45</v>
      </c>
      <c r="AI2626">
        <v>6.36</v>
      </c>
      <c r="AJ2626">
        <v>6.27</v>
      </c>
      <c r="AK2626">
        <v>6.18</v>
      </c>
    </row>
    <row r="2627" spans="1:37" x14ac:dyDescent="0.3">
      <c r="A2627" s="86" t="str">
        <f t="shared" si="41"/>
        <v>SDGbaseTra_RurAS_CUGQVAXadair</v>
      </c>
      <c r="B2627" s="2" t="s">
        <v>222</v>
      </c>
      <c r="C2627" s="4" t="s">
        <v>235</v>
      </c>
      <c r="D2627" s="7" t="s">
        <v>211</v>
      </c>
      <c r="E2627" t="s">
        <v>28</v>
      </c>
      <c r="F2627">
        <v>10.56</v>
      </c>
      <c r="G2627">
        <v>10.32</v>
      </c>
      <c r="H2627">
        <v>10.59</v>
      </c>
      <c r="I2627">
        <v>10.5</v>
      </c>
      <c r="J2627">
        <v>10.54</v>
      </c>
      <c r="K2627">
        <v>10.55</v>
      </c>
      <c r="L2627">
        <v>10.58</v>
      </c>
      <c r="M2627">
        <v>10.62</v>
      </c>
      <c r="N2627">
        <v>10.7</v>
      </c>
      <c r="O2627">
        <v>11.07</v>
      </c>
      <c r="P2627">
        <v>11.25</v>
      </c>
      <c r="Q2627">
        <v>11.36</v>
      </c>
      <c r="R2627">
        <v>11.84</v>
      </c>
      <c r="S2627">
        <v>12.22</v>
      </c>
      <c r="T2627">
        <v>12.62</v>
      </c>
      <c r="U2627">
        <v>13.11</v>
      </c>
      <c r="V2627">
        <v>13.57</v>
      </c>
      <c r="W2627">
        <v>14.04</v>
      </c>
      <c r="X2627">
        <v>14.57</v>
      </c>
      <c r="Y2627">
        <v>15.07</v>
      </c>
      <c r="Z2627">
        <v>15.57</v>
      </c>
      <c r="AA2627">
        <v>16.05</v>
      </c>
      <c r="AB2627">
        <v>16.68</v>
      </c>
      <c r="AC2627">
        <v>17.21</v>
      </c>
      <c r="AD2627">
        <v>17.670000000000002</v>
      </c>
      <c r="AE2627">
        <v>18.12</v>
      </c>
      <c r="AF2627">
        <v>18.579999999999998</v>
      </c>
      <c r="AG2627">
        <v>19.02</v>
      </c>
      <c r="AH2627">
        <v>19.059999999999999</v>
      </c>
      <c r="AI2627">
        <v>19.02</v>
      </c>
      <c r="AJ2627">
        <v>18.97</v>
      </c>
      <c r="AK2627">
        <v>18.87</v>
      </c>
    </row>
    <row r="2628" spans="1:37" x14ac:dyDescent="0.3">
      <c r="A2628" s="86" t="str">
        <f t="shared" si="41"/>
        <v>SDGbaseTra_RurAS_CUGQVAXagrai</v>
      </c>
      <c r="B2628" s="2" t="s">
        <v>222</v>
      </c>
      <c r="C2628" s="4" t="s">
        <v>235</v>
      </c>
      <c r="D2628" s="7" t="s">
        <v>211</v>
      </c>
      <c r="E2628" t="s">
        <v>29</v>
      </c>
      <c r="F2628">
        <v>8.56</v>
      </c>
      <c r="G2628">
        <v>8.42</v>
      </c>
      <c r="H2628">
        <v>8.58</v>
      </c>
      <c r="I2628">
        <v>8.6199999999999992</v>
      </c>
      <c r="J2628">
        <v>8.68</v>
      </c>
      <c r="K2628">
        <v>8.6999999999999993</v>
      </c>
      <c r="L2628">
        <v>8.73</v>
      </c>
      <c r="M2628">
        <v>8.74</v>
      </c>
      <c r="N2628">
        <v>8.77</v>
      </c>
      <c r="O2628">
        <v>8.94</v>
      </c>
      <c r="P2628">
        <v>9.01</v>
      </c>
      <c r="Q2628">
        <v>9.0399999999999991</v>
      </c>
      <c r="R2628">
        <v>9.24</v>
      </c>
      <c r="S2628">
        <v>9.36</v>
      </c>
      <c r="T2628">
        <v>9.4600000000000009</v>
      </c>
      <c r="U2628">
        <v>9.59</v>
      </c>
      <c r="V2628">
        <v>9.66</v>
      </c>
      <c r="W2628">
        <v>9.74</v>
      </c>
      <c r="X2628">
        <v>9.83</v>
      </c>
      <c r="Y2628">
        <v>9.8800000000000008</v>
      </c>
      <c r="Z2628">
        <v>9.94</v>
      </c>
      <c r="AA2628">
        <v>10.02</v>
      </c>
      <c r="AB2628">
        <v>10.15</v>
      </c>
      <c r="AC2628">
        <v>10.25</v>
      </c>
      <c r="AD2628">
        <v>10.31</v>
      </c>
      <c r="AE2628">
        <v>10.38</v>
      </c>
      <c r="AF2628">
        <v>10.46</v>
      </c>
      <c r="AG2628">
        <v>10.5</v>
      </c>
      <c r="AH2628">
        <v>10.39</v>
      </c>
      <c r="AI2628">
        <v>10.31</v>
      </c>
      <c r="AJ2628">
        <v>10.26</v>
      </c>
      <c r="AK2628">
        <v>10.199999999999999</v>
      </c>
    </row>
    <row r="2629" spans="1:37" x14ac:dyDescent="0.3">
      <c r="A2629" s="86" t="str">
        <f t="shared" si="41"/>
        <v>SDGbaseTra_RurAS_CUGQVAXastar</v>
      </c>
      <c r="B2629" s="2" t="s">
        <v>222</v>
      </c>
      <c r="C2629" s="4" t="s">
        <v>235</v>
      </c>
      <c r="D2629" s="7" t="s">
        <v>211</v>
      </c>
      <c r="E2629" t="s">
        <v>30</v>
      </c>
      <c r="F2629">
        <v>7.25</v>
      </c>
      <c r="G2629">
        <v>7.17</v>
      </c>
      <c r="H2629">
        <v>7.36</v>
      </c>
      <c r="I2629">
        <v>7.4</v>
      </c>
      <c r="J2629">
        <v>7.44</v>
      </c>
      <c r="K2629">
        <v>7.46</v>
      </c>
      <c r="L2629">
        <v>7.5</v>
      </c>
      <c r="M2629">
        <v>7.53</v>
      </c>
      <c r="N2629">
        <v>7.57</v>
      </c>
      <c r="O2629">
        <v>7.72</v>
      </c>
      <c r="P2629">
        <v>7.79</v>
      </c>
      <c r="Q2629">
        <v>7.84</v>
      </c>
      <c r="R2629">
        <v>8.02</v>
      </c>
      <c r="S2629">
        <v>8.15</v>
      </c>
      <c r="T2629">
        <v>8.25</v>
      </c>
      <c r="U2629">
        <v>8.36</v>
      </c>
      <c r="V2629">
        <v>8.43</v>
      </c>
      <c r="W2629">
        <v>8.5</v>
      </c>
      <c r="X2629">
        <v>8.57</v>
      </c>
      <c r="Y2629">
        <v>8.6</v>
      </c>
      <c r="Z2629">
        <v>8.64</v>
      </c>
      <c r="AA2629">
        <v>8.68</v>
      </c>
      <c r="AB2629">
        <v>8.76</v>
      </c>
      <c r="AC2629">
        <v>8.81</v>
      </c>
      <c r="AD2629">
        <v>8.83</v>
      </c>
      <c r="AE2629">
        <v>8.86</v>
      </c>
      <c r="AF2629">
        <v>8.89</v>
      </c>
      <c r="AG2629">
        <v>8.74</v>
      </c>
      <c r="AH2629">
        <v>8.48</v>
      </c>
      <c r="AI2629">
        <v>8.1999999999999993</v>
      </c>
      <c r="AJ2629">
        <v>7.95</v>
      </c>
      <c r="AK2629">
        <v>7.69</v>
      </c>
    </row>
    <row r="2630" spans="1:37" x14ac:dyDescent="0.3">
      <c r="A2630" s="86" t="str">
        <f t="shared" si="41"/>
        <v>SDGbaseTra_RurAS_CUGQVAXafeed</v>
      </c>
      <c r="B2630" s="2" t="s">
        <v>222</v>
      </c>
      <c r="C2630" s="4" t="s">
        <v>235</v>
      </c>
      <c r="D2630" s="7" t="s">
        <v>211</v>
      </c>
      <c r="E2630" t="s">
        <v>31</v>
      </c>
      <c r="F2630">
        <v>6.55</v>
      </c>
      <c r="G2630">
        <v>6.49</v>
      </c>
      <c r="H2630">
        <v>6.61</v>
      </c>
      <c r="I2630">
        <v>6.49</v>
      </c>
      <c r="J2630">
        <v>6.43</v>
      </c>
      <c r="K2630">
        <v>6.41</v>
      </c>
      <c r="L2630">
        <v>6.43</v>
      </c>
      <c r="M2630">
        <v>6.46</v>
      </c>
      <c r="N2630">
        <v>6.51</v>
      </c>
      <c r="O2630">
        <v>6.65</v>
      </c>
      <c r="P2630">
        <v>6.78</v>
      </c>
      <c r="Q2630">
        <v>6.88</v>
      </c>
      <c r="R2630">
        <v>7.23</v>
      </c>
      <c r="S2630">
        <v>7.55</v>
      </c>
      <c r="T2630">
        <v>7.89</v>
      </c>
      <c r="U2630">
        <v>8.2799999999999994</v>
      </c>
      <c r="V2630">
        <v>8.65</v>
      </c>
      <c r="W2630">
        <v>9.06</v>
      </c>
      <c r="X2630">
        <v>9.49</v>
      </c>
      <c r="Y2630">
        <v>9.91</v>
      </c>
      <c r="Z2630">
        <v>10.34</v>
      </c>
      <c r="AA2630">
        <v>10.78</v>
      </c>
      <c r="AB2630">
        <v>11.28</v>
      </c>
      <c r="AC2630">
        <v>11.76</v>
      </c>
      <c r="AD2630">
        <v>12.22</v>
      </c>
      <c r="AE2630">
        <v>12.69</v>
      </c>
      <c r="AF2630">
        <v>13.15</v>
      </c>
      <c r="AG2630">
        <v>13.61</v>
      </c>
      <c r="AH2630">
        <v>13.58</v>
      </c>
      <c r="AI2630">
        <v>13.54</v>
      </c>
      <c r="AJ2630">
        <v>13.51</v>
      </c>
      <c r="AK2630">
        <v>13.46</v>
      </c>
    </row>
    <row r="2631" spans="1:37" x14ac:dyDescent="0.3">
      <c r="A2631" s="86" t="str">
        <f t="shared" si="41"/>
        <v>SDGbaseTra_RurAS_CUGQVAXabake</v>
      </c>
      <c r="B2631" s="2" t="s">
        <v>222</v>
      </c>
      <c r="C2631" s="4" t="s">
        <v>235</v>
      </c>
      <c r="D2631" s="7" t="s">
        <v>211</v>
      </c>
      <c r="E2631" t="s">
        <v>32</v>
      </c>
      <c r="F2631">
        <v>22.28</v>
      </c>
      <c r="G2631">
        <v>21.41</v>
      </c>
      <c r="H2631">
        <v>21.92</v>
      </c>
      <c r="I2631">
        <v>21.98</v>
      </c>
      <c r="J2631">
        <v>22.19</v>
      </c>
      <c r="K2631">
        <v>22.29</v>
      </c>
      <c r="L2631">
        <v>22.41</v>
      </c>
      <c r="M2631">
        <v>22.52</v>
      </c>
      <c r="N2631">
        <v>22.7</v>
      </c>
      <c r="O2631">
        <v>23.18</v>
      </c>
      <c r="P2631">
        <v>23.48</v>
      </c>
      <c r="Q2631">
        <v>23.7</v>
      </c>
      <c r="R2631">
        <v>24.51</v>
      </c>
      <c r="S2631">
        <v>25.11</v>
      </c>
      <c r="T2631">
        <v>25.71</v>
      </c>
      <c r="U2631">
        <v>26.45</v>
      </c>
      <c r="V2631">
        <v>27.11</v>
      </c>
      <c r="W2631">
        <v>27.76</v>
      </c>
      <c r="X2631">
        <v>28.46</v>
      </c>
      <c r="Y2631">
        <v>29.15</v>
      </c>
      <c r="Z2631">
        <v>29.85</v>
      </c>
      <c r="AA2631">
        <v>30.5</v>
      </c>
      <c r="AB2631">
        <v>31.29</v>
      </c>
      <c r="AC2631">
        <v>31.94</v>
      </c>
      <c r="AD2631">
        <v>32.53</v>
      </c>
      <c r="AE2631">
        <v>33.14</v>
      </c>
      <c r="AF2631">
        <v>33.770000000000003</v>
      </c>
      <c r="AG2631">
        <v>34.299999999999997</v>
      </c>
      <c r="AH2631">
        <v>34.26</v>
      </c>
      <c r="AI2631">
        <v>34.200000000000003</v>
      </c>
      <c r="AJ2631">
        <v>34.14</v>
      </c>
      <c r="AK2631">
        <v>34.020000000000003</v>
      </c>
    </row>
    <row r="2632" spans="1:37" x14ac:dyDescent="0.3">
      <c r="A2632" s="86" t="str">
        <f t="shared" si="41"/>
        <v>SDGbaseTra_RurAS_CUGQVAXasuga</v>
      </c>
      <c r="B2632" s="2" t="s">
        <v>222</v>
      </c>
      <c r="C2632" s="4" t="s">
        <v>235</v>
      </c>
      <c r="D2632" s="7" t="s">
        <v>211</v>
      </c>
      <c r="E2632" t="s">
        <v>33</v>
      </c>
      <c r="F2632">
        <v>8.52</v>
      </c>
      <c r="G2632">
        <v>8.31</v>
      </c>
      <c r="H2632">
        <v>8.5299999999999994</v>
      </c>
      <c r="I2632">
        <v>8.5500000000000007</v>
      </c>
      <c r="J2632">
        <v>8.6199999999999992</v>
      </c>
      <c r="K2632">
        <v>8.65</v>
      </c>
      <c r="L2632">
        <v>8.69</v>
      </c>
      <c r="M2632">
        <v>8.7100000000000009</v>
      </c>
      <c r="N2632">
        <v>8.75</v>
      </c>
      <c r="O2632">
        <v>9.01</v>
      </c>
      <c r="P2632">
        <v>9.1</v>
      </c>
      <c r="Q2632">
        <v>9.1300000000000008</v>
      </c>
      <c r="R2632">
        <v>9.3800000000000008</v>
      </c>
      <c r="S2632">
        <v>9.5500000000000007</v>
      </c>
      <c r="T2632">
        <v>9.6999999999999993</v>
      </c>
      <c r="U2632">
        <v>9.92</v>
      </c>
      <c r="V2632">
        <v>10.1</v>
      </c>
      <c r="W2632">
        <v>10.26</v>
      </c>
      <c r="X2632">
        <v>10.44</v>
      </c>
      <c r="Y2632">
        <v>10.61</v>
      </c>
      <c r="Z2632">
        <v>10.78</v>
      </c>
      <c r="AA2632">
        <v>10.94</v>
      </c>
      <c r="AB2632">
        <v>11.17</v>
      </c>
      <c r="AC2632">
        <v>11.33</v>
      </c>
      <c r="AD2632">
        <v>11.44</v>
      </c>
      <c r="AE2632">
        <v>11.57</v>
      </c>
      <c r="AF2632">
        <v>11.7</v>
      </c>
      <c r="AG2632">
        <v>11.87</v>
      </c>
      <c r="AH2632">
        <v>11.89</v>
      </c>
      <c r="AI2632">
        <v>11.88</v>
      </c>
      <c r="AJ2632">
        <v>11.89</v>
      </c>
      <c r="AK2632">
        <v>11.88</v>
      </c>
    </row>
    <row r="2633" spans="1:37" x14ac:dyDescent="0.3">
      <c r="A2633" s="86" t="str">
        <f t="shared" si="41"/>
        <v>SDGbaseTra_RurAS_CUGQVAXaconf</v>
      </c>
      <c r="B2633" s="2" t="s">
        <v>222</v>
      </c>
      <c r="C2633" s="4" t="s">
        <v>235</v>
      </c>
      <c r="D2633" s="7" t="s">
        <v>211</v>
      </c>
      <c r="E2633" t="s">
        <v>34</v>
      </c>
      <c r="F2633">
        <v>2.4900000000000002</v>
      </c>
      <c r="G2633">
        <v>2.38</v>
      </c>
      <c r="H2633">
        <v>2.4700000000000002</v>
      </c>
      <c r="I2633">
        <v>2.44</v>
      </c>
      <c r="J2633">
        <v>2.44</v>
      </c>
      <c r="K2633">
        <v>2.44</v>
      </c>
      <c r="L2633">
        <v>2.4500000000000002</v>
      </c>
      <c r="M2633">
        <v>2.46</v>
      </c>
      <c r="N2633">
        <v>2.48</v>
      </c>
      <c r="O2633">
        <v>2.57</v>
      </c>
      <c r="P2633">
        <v>2.61</v>
      </c>
      <c r="Q2633">
        <v>2.65</v>
      </c>
      <c r="R2633">
        <v>2.79</v>
      </c>
      <c r="S2633">
        <v>2.91</v>
      </c>
      <c r="T2633">
        <v>3.04</v>
      </c>
      <c r="U2633">
        <v>3.21</v>
      </c>
      <c r="V2633">
        <v>3.38</v>
      </c>
      <c r="W2633">
        <v>3.55</v>
      </c>
      <c r="X2633">
        <v>3.73</v>
      </c>
      <c r="Y2633">
        <v>3.91</v>
      </c>
      <c r="Z2633">
        <v>4.08</v>
      </c>
      <c r="AA2633">
        <v>4.26</v>
      </c>
      <c r="AB2633">
        <v>4.4800000000000004</v>
      </c>
      <c r="AC2633">
        <v>4.6900000000000004</v>
      </c>
      <c r="AD2633">
        <v>4.88</v>
      </c>
      <c r="AE2633">
        <v>5.07</v>
      </c>
      <c r="AF2633">
        <v>5.26</v>
      </c>
      <c r="AG2633">
        <v>5.45</v>
      </c>
      <c r="AH2633">
        <v>5.5</v>
      </c>
      <c r="AI2633">
        <v>5.52</v>
      </c>
      <c r="AJ2633">
        <v>5.51</v>
      </c>
      <c r="AK2633">
        <v>5.49</v>
      </c>
    </row>
    <row r="2634" spans="1:37" x14ac:dyDescent="0.3">
      <c r="A2634" s="86" t="str">
        <f t="shared" si="41"/>
        <v>SDGbaseTra_RurAS_CUGQVAXapast</v>
      </c>
      <c r="B2634" s="2" t="s">
        <v>222</v>
      </c>
      <c r="C2634" s="4" t="s">
        <v>235</v>
      </c>
      <c r="D2634" s="7" t="s">
        <v>211</v>
      </c>
      <c r="E2634" t="s">
        <v>35</v>
      </c>
      <c r="F2634">
        <v>0.65</v>
      </c>
      <c r="G2634">
        <v>0.66</v>
      </c>
      <c r="H2634">
        <v>0.68</v>
      </c>
      <c r="I2634">
        <v>0.68</v>
      </c>
      <c r="J2634">
        <v>0.67</v>
      </c>
      <c r="K2634">
        <v>0.67</v>
      </c>
      <c r="L2634">
        <v>0.68</v>
      </c>
      <c r="M2634">
        <v>0.68</v>
      </c>
      <c r="N2634">
        <v>0.69</v>
      </c>
      <c r="O2634">
        <v>0.7</v>
      </c>
      <c r="P2634">
        <v>0.72</v>
      </c>
      <c r="Q2634">
        <v>0.74</v>
      </c>
      <c r="R2634">
        <v>0.77</v>
      </c>
      <c r="S2634">
        <v>0.81</v>
      </c>
      <c r="T2634">
        <v>0.85</v>
      </c>
      <c r="U2634">
        <v>0.89</v>
      </c>
      <c r="V2634">
        <v>0.93</v>
      </c>
      <c r="W2634">
        <v>0.98</v>
      </c>
      <c r="X2634">
        <v>1.02</v>
      </c>
      <c r="Y2634">
        <v>1.07</v>
      </c>
      <c r="Z2634">
        <v>1.1100000000000001</v>
      </c>
      <c r="AA2634">
        <v>1.1599999999999999</v>
      </c>
      <c r="AB2634">
        <v>1.21</v>
      </c>
      <c r="AC2634">
        <v>1.25</v>
      </c>
      <c r="AD2634">
        <v>1.3</v>
      </c>
      <c r="AE2634">
        <v>1.34</v>
      </c>
      <c r="AF2634">
        <v>1.38</v>
      </c>
      <c r="AG2634">
        <v>1.42</v>
      </c>
      <c r="AH2634">
        <v>1.41</v>
      </c>
      <c r="AI2634">
        <v>1.39</v>
      </c>
      <c r="AJ2634">
        <v>1.38</v>
      </c>
      <c r="AK2634">
        <v>1.36</v>
      </c>
    </row>
    <row r="2635" spans="1:37" x14ac:dyDescent="0.3">
      <c r="A2635" s="86" t="str">
        <f t="shared" si="41"/>
        <v>SDGbaseTra_RurAS_CUGQVAXaofoo</v>
      </c>
      <c r="B2635" s="2" t="s">
        <v>222</v>
      </c>
      <c r="C2635" s="4" t="s">
        <v>235</v>
      </c>
      <c r="D2635" s="7" t="s">
        <v>211</v>
      </c>
      <c r="E2635" t="s">
        <v>36</v>
      </c>
      <c r="F2635">
        <v>12.41</v>
      </c>
      <c r="G2635">
        <v>12.12</v>
      </c>
      <c r="H2635">
        <v>12.52</v>
      </c>
      <c r="I2635">
        <v>12.43</v>
      </c>
      <c r="J2635">
        <v>12.47</v>
      </c>
      <c r="K2635">
        <v>12.48</v>
      </c>
      <c r="L2635">
        <v>12.52</v>
      </c>
      <c r="M2635">
        <v>12.58</v>
      </c>
      <c r="N2635">
        <v>12.69</v>
      </c>
      <c r="O2635">
        <v>13.2</v>
      </c>
      <c r="P2635">
        <v>13.44</v>
      </c>
      <c r="Q2635">
        <v>13.58</v>
      </c>
      <c r="R2635">
        <v>14.14</v>
      </c>
      <c r="S2635">
        <v>14.61</v>
      </c>
      <c r="T2635">
        <v>15.1</v>
      </c>
      <c r="U2635">
        <v>15.7</v>
      </c>
      <c r="V2635">
        <v>16.260000000000002</v>
      </c>
      <c r="W2635">
        <v>16.850000000000001</v>
      </c>
      <c r="X2635">
        <v>17.510000000000002</v>
      </c>
      <c r="Y2635">
        <v>18.12</v>
      </c>
      <c r="Z2635">
        <v>18.72</v>
      </c>
      <c r="AA2635">
        <v>19.309999999999999</v>
      </c>
      <c r="AB2635">
        <v>20.059999999999999</v>
      </c>
      <c r="AC2635">
        <v>20.69</v>
      </c>
      <c r="AD2635">
        <v>21.23</v>
      </c>
      <c r="AE2635">
        <v>21.76</v>
      </c>
      <c r="AF2635">
        <v>22.3</v>
      </c>
      <c r="AG2635">
        <v>22.86</v>
      </c>
      <c r="AH2635">
        <v>22.93</v>
      </c>
      <c r="AI2635">
        <v>22.86</v>
      </c>
      <c r="AJ2635">
        <v>22.77</v>
      </c>
      <c r="AK2635">
        <v>22.64</v>
      </c>
    </row>
    <row r="2636" spans="1:37" x14ac:dyDescent="0.3">
      <c r="A2636" s="86" t="str">
        <f t="shared" si="41"/>
        <v>SDGbaseTra_RurAS_CUGQVAXabevt</v>
      </c>
      <c r="B2636" s="2" t="s">
        <v>222</v>
      </c>
      <c r="C2636" s="4" t="s">
        <v>235</v>
      </c>
      <c r="D2636" s="7" t="s">
        <v>211</v>
      </c>
      <c r="E2636" t="s">
        <v>37</v>
      </c>
      <c r="F2636">
        <v>40.840000000000003</v>
      </c>
      <c r="G2636">
        <v>40.090000000000003</v>
      </c>
      <c r="H2636">
        <v>42.23</v>
      </c>
      <c r="I2636">
        <v>41.9</v>
      </c>
      <c r="J2636">
        <v>42.16</v>
      </c>
      <c r="K2636">
        <v>42.27</v>
      </c>
      <c r="L2636">
        <v>42.43</v>
      </c>
      <c r="M2636">
        <v>42.66</v>
      </c>
      <c r="N2636">
        <v>43.06</v>
      </c>
      <c r="O2636">
        <v>45.79</v>
      </c>
      <c r="P2636">
        <v>46.88</v>
      </c>
      <c r="Q2636">
        <v>47.39</v>
      </c>
      <c r="R2636">
        <v>49.59</v>
      </c>
      <c r="S2636">
        <v>51.47</v>
      </c>
      <c r="T2636">
        <v>53.58</v>
      </c>
      <c r="U2636">
        <v>56.16</v>
      </c>
      <c r="V2636">
        <v>58.6</v>
      </c>
      <c r="W2636">
        <v>61.21</v>
      </c>
      <c r="X2636">
        <v>64.06</v>
      </c>
      <c r="Y2636">
        <v>66.7</v>
      </c>
      <c r="Z2636">
        <v>69.2</v>
      </c>
      <c r="AA2636">
        <v>71.73</v>
      </c>
      <c r="AB2636">
        <v>75.45</v>
      </c>
      <c r="AC2636">
        <v>78.55</v>
      </c>
      <c r="AD2636">
        <v>81.13</v>
      </c>
      <c r="AE2636">
        <v>83.52</v>
      </c>
      <c r="AF2636">
        <v>85.92</v>
      </c>
      <c r="AG2636">
        <v>88.35</v>
      </c>
      <c r="AH2636">
        <v>89.28</v>
      </c>
      <c r="AI2636">
        <v>89.3</v>
      </c>
      <c r="AJ2636">
        <v>89.14</v>
      </c>
      <c r="AK2636">
        <v>88.74</v>
      </c>
    </row>
    <row r="2637" spans="1:37" x14ac:dyDescent="0.3">
      <c r="A2637" s="86" t="str">
        <f t="shared" si="41"/>
        <v>SDGbaseTra_RurAS_CUGQVAXatext</v>
      </c>
      <c r="B2637" s="2" t="s">
        <v>222</v>
      </c>
      <c r="C2637" s="4" t="s">
        <v>235</v>
      </c>
      <c r="D2637" s="7" t="s">
        <v>211</v>
      </c>
      <c r="E2637" t="s">
        <v>38</v>
      </c>
      <c r="F2637">
        <v>6.57</v>
      </c>
      <c r="G2637">
        <v>6.07</v>
      </c>
      <c r="H2637">
        <v>6.26</v>
      </c>
      <c r="I2637">
        <v>6.21</v>
      </c>
      <c r="J2637">
        <v>6.24</v>
      </c>
      <c r="K2637">
        <v>6.27</v>
      </c>
      <c r="L2637">
        <v>6.31</v>
      </c>
      <c r="M2637">
        <v>6.37</v>
      </c>
      <c r="N2637">
        <v>6.46</v>
      </c>
      <c r="O2637">
        <v>6.76</v>
      </c>
      <c r="P2637">
        <v>6.9</v>
      </c>
      <c r="Q2637">
        <v>6.99</v>
      </c>
      <c r="R2637">
        <v>7.28</v>
      </c>
      <c r="S2637">
        <v>7.53</v>
      </c>
      <c r="T2637">
        <v>7.81</v>
      </c>
      <c r="U2637">
        <v>8.1300000000000008</v>
      </c>
      <c r="V2637">
        <v>8.44</v>
      </c>
      <c r="W2637">
        <v>8.76</v>
      </c>
      <c r="X2637">
        <v>9.1199999999999992</v>
      </c>
      <c r="Y2637">
        <v>9.4499999999999993</v>
      </c>
      <c r="Z2637">
        <v>9.8000000000000007</v>
      </c>
      <c r="AA2637">
        <v>10.14</v>
      </c>
      <c r="AB2637">
        <v>10.56</v>
      </c>
      <c r="AC2637">
        <v>10.92</v>
      </c>
      <c r="AD2637">
        <v>11.25</v>
      </c>
      <c r="AE2637">
        <v>11.57</v>
      </c>
      <c r="AF2637">
        <v>11.92</v>
      </c>
      <c r="AG2637">
        <v>12.29</v>
      </c>
      <c r="AH2637">
        <v>12.4</v>
      </c>
      <c r="AI2637">
        <v>12.41</v>
      </c>
      <c r="AJ2637">
        <v>12.4</v>
      </c>
      <c r="AK2637">
        <v>12.35</v>
      </c>
    </row>
    <row r="2638" spans="1:37" x14ac:dyDescent="0.3">
      <c r="A2638" s="86" t="str">
        <f t="shared" si="41"/>
        <v>SDGbaseTra_RurAS_CUGQVAXaclth</v>
      </c>
      <c r="B2638" s="2" t="s">
        <v>222</v>
      </c>
      <c r="C2638" s="4" t="s">
        <v>235</v>
      </c>
      <c r="D2638" s="7" t="s">
        <v>211</v>
      </c>
      <c r="E2638" t="s">
        <v>39</v>
      </c>
      <c r="F2638">
        <v>6.76</v>
      </c>
      <c r="G2638">
        <v>6.2</v>
      </c>
      <c r="H2638">
        <v>6.4</v>
      </c>
      <c r="I2638">
        <v>6.38</v>
      </c>
      <c r="J2638">
        <v>6.44</v>
      </c>
      <c r="K2638">
        <v>6.46</v>
      </c>
      <c r="L2638">
        <v>6.49</v>
      </c>
      <c r="M2638">
        <v>6.52</v>
      </c>
      <c r="N2638">
        <v>6.58</v>
      </c>
      <c r="O2638">
        <v>6.8</v>
      </c>
      <c r="P2638">
        <v>6.9</v>
      </c>
      <c r="Q2638">
        <v>6.98</v>
      </c>
      <c r="R2638">
        <v>7.27</v>
      </c>
      <c r="S2638">
        <v>7.5</v>
      </c>
      <c r="T2638">
        <v>7.73</v>
      </c>
      <c r="U2638">
        <v>8.02</v>
      </c>
      <c r="V2638">
        <v>8.2899999999999991</v>
      </c>
      <c r="W2638">
        <v>8.58</v>
      </c>
      <c r="X2638">
        <v>8.9</v>
      </c>
      <c r="Y2638">
        <v>9.1999999999999993</v>
      </c>
      <c r="Z2638">
        <v>9.5</v>
      </c>
      <c r="AA2638">
        <v>9.7899999999999991</v>
      </c>
      <c r="AB2638">
        <v>10.17</v>
      </c>
      <c r="AC2638">
        <v>10.49</v>
      </c>
      <c r="AD2638">
        <v>10.77</v>
      </c>
      <c r="AE2638">
        <v>11.05</v>
      </c>
      <c r="AF2638">
        <v>11.33</v>
      </c>
      <c r="AG2638">
        <v>11.64</v>
      </c>
      <c r="AH2638">
        <v>11.74</v>
      </c>
      <c r="AI2638">
        <v>11.8</v>
      </c>
      <c r="AJ2638">
        <v>11.84</v>
      </c>
      <c r="AK2638">
        <v>11.83</v>
      </c>
    </row>
    <row r="2639" spans="1:37" x14ac:dyDescent="0.3">
      <c r="A2639" s="86" t="str">
        <f t="shared" si="41"/>
        <v>SDGbaseTra_RurAS_CUGQVAXaleat</v>
      </c>
      <c r="B2639" s="2" t="s">
        <v>222</v>
      </c>
      <c r="C2639" s="4" t="s">
        <v>235</v>
      </c>
      <c r="D2639" s="7" t="s">
        <v>211</v>
      </c>
      <c r="E2639" t="s">
        <v>40</v>
      </c>
      <c r="F2639">
        <v>2.4500000000000002</v>
      </c>
      <c r="G2639">
        <v>2.44</v>
      </c>
      <c r="H2639">
        <v>2.57</v>
      </c>
      <c r="I2639">
        <v>2.5299999999999998</v>
      </c>
      <c r="J2639">
        <v>2.5</v>
      </c>
      <c r="K2639">
        <v>2.48</v>
      </c>
      <c r="L2639">
        <v>2.48</v>
      </c>
      <c r="M2639">
        <v>2.4900000000000002</v>
      </c>
      <c r="N2639">
        <v>2.5099999999999998</v>
      </c>
      <c r="O2639">
        <v>2.66</v>
      </c>
      <c r="P2639">
        <v>2.77</v>
      </c>
      <c r="Q2639">
        <v>2.85</v>
      </c>
      <c r="R2639">
        <v>3.01</v>
      </c>
      <c r="S2639">
        <v>3.16</v>
      </c>
      <c r="T2639">
        <v>3.33</v>
      </c>
      <c r="U2639">
        <v>3.51</v>
      </c>
      <c r="V2639">
        <v>3.68</v>
      </c>
      <c r="W2639">
        <v>3.86</v>
      </c>
      <c r="X2639">
        <v>4.0599999999999996</v>
      </c>
      <c r="Y2639">
        <v>4.2300000000000004</v>
      </c>
      <c r="Z2639">
        <v>4.3899999999999997</v>
      </c>
      <c r="AA2639">
        <v>4.5599999999999996</v>
      </c>
      <c r="AB2639">
        <v>4.8</v>
      </c>
      <c r="AC2639">
        <v>5.01</v>
      </c>
      <c r="AD2639">
        <v>5.22</v>
      </c>
      <c r="AE2639">
        <v>5.42</v>
      </c>
      <c r="AF2639">
        <v>5.62</v>
      </c>
      <c r="AG2639">
        <v>5.8</v>
      </c>
      <c r="AH2639">
        <v>5.72</v>
      </c>
      <c r="AI2639">
        <v>5.59</v>
      </c>
      <c r="AJ2639">
        <v>5.48</v>
      </c>
      <c r="AK2639">
        <v>5.36</v>
      </c>
    </row>
    <row r="2640" spans="1:37" x14ac:dyDescent="0.3">
      <c r="A2640" s="86" t="str">
        <f t="shared" si="41"/>
        <v>SDGbaseTra_RurAS_CUGQVAXafoot</v>
      </c>
      <c r="B2640" s="2" t="s">
        <v>222</v>
      </c>
      <c r="C2640" s="4" t="s">
        <v>235</v>
      </c>
      <c r="D2640" s="7" t="s">
        <v>211</v>
      </c>
      <c r="E2640" t="s">
        <v>41</v>
      </c>
      <c r="F2640">
        <v>1.91</v>
      </c>
      <c r="G2640">
        <v>1.82</v>
      </c>
      <c r="H2640">
        <v>1.88</v>
      </c>
      <c r="I2640">
        <v>1.88</v>
      </c>
      <c r="J2640">
        <v>1.89</v>
      </c>
      <c r="K2640">
        <v>1.9</v>
      </c>
      <c r="L2640">
        <v>1.91</v>
      </c>
      <c r="M2640">
        <v>1.92</v>
      </c>
      <c r="N2640">
        <v>1.94</v>
      </c>
      <c r="O2640">
        <v>2.02</v>
      </c>
      <c r="P2640">
        <v>2.06</v>
      </c>
      <c r="Q2640">
        <v>2.08</v>
      </c>
      <c r="R2640">
        <v>2.16</v>
      </c>
      <c r="S2640">
        <v>2.23</v>
      </c>
      <c r="T2640">
        <v>2.2999999999999998</v>
      </c>
      <c r="U2640">
        <v>2.39</v>
      </c>
      <c r="V2640">
        <v>2.46</v>
      </c>
      <c r="W2640">
        <v>2.54</v>
      </c>
      <c r="X2640">
        <v>2.63</v>
      </c>
      <c r="Y2640">
        <v>2.72</v>
      </c>
      <c r="Z2640">
        <v>2.81</v>
      </c>
      <c r="AA2640">
        <v>2.9</v>
      </c>
      <c r="AB2640">
        <v>3.02</v>
      </c>
      <c r="AC2640">
        <v>3.12</v>
      </c>
      <c r="AD2640">
        <v>3.21</v>
      </c>
      <c r="AE2640">
        <v>3.3</v>
      </c>
      <c r="AF2640">
        <v>3.39</v>
      </c>
      <c r="AG2640">
        <v>3.48</v>
      </c>
      <c r="AH2640">
        <v>3.51</v>
      </c>
      <c r="AI2640">
        <v>3.52</v>
      </c>
      <c r="AJ2640">
        <v>3.52</v>
      </c>
      <c r="AK2640">
        <v>3.52</v>
      </c>
    </row>
    <row r="2641" spans="1:37" x14ac:dyDescent="0.3">
      <c r="A2641" s="86" t="str">
        <f t="shared" si="41"/>
        <v>SDGbaseTra_RurAS_CUGQVAXawood</v>
      </c>
      <c r="B2641" s="2" t="s">
        <v>222</v>
      </c>
      <c r="C2641" s="4" t="s">
        <v>235</v>
      </c>
      <c r="D2641" s="7" t="s">
        <v>211</v>
      </c>
      <c r="E2641" t="s">
        <v>42</v>
      </c>
      <c r="F2641">
        <v>23.69</v>
      </c>
      <c r="G2641">
        <v>22.09</v>
      </c>
      <c r="H2641">
        <v>22.85</v>
      </c>
      <c r="I2641">
        <v>23.03</v>
      </c>
      <c r="J2641">
        <v>23.17</v>
      </c>
      <c r="K2641">
        <v>23.32</v>
      </c>
      <c r="L2641">
        <v>23.54</v>
      </c>
      <c r="M2641">
        <v>23.83</v>
      </c>
      <c r="N2641">
        <v>24.17</v>
      </c>
      <c r="O2641">
        <v>24.87</v>
      </c>
      <c r="P2641">
        <v>25.32</v>
      </c>
      <c r="Q2641">
        <v>25.7</v>
      </c>
      <c r="R2641">
        <v>26.48</v>
      </c>
      <c r="S2641">
        <v>27.33</v>
      </c>
      <c r="T2641">
        <v>28.26</v>
      </c>
      <c r="U2641">
        <v>29.35</v>
      </c>
      <c r="V2641">
        <v>30.42</v>
      </c>
      <c r="W2641">
        <v>31.53</v>
      </c>
      <c r="X2641">
        <v>32.729999999999997</v>
      </c>
      <c r="Y2641">
        <v>33.880000000000003</v>
      </c>
      <c r="Z2641">
        <v>35.020000000000003</v>
      </c>
      <c r="AA2641">
        <v>36.15</v>
      </c>
      <c r="AB2641">
        <v>37.36</v>
      </c>
      <c r="AC2641">
        <v>38.42</v>
      </c>
      <c r="AD2641">
        <v>39.44</v>
      </c>
      <c r="AE2641">
        <v>40.49</v>
      </c>
      <c r="AF2641">
        <v>41.6</v>
      </c>
      <c r="AG2641">
        <v>42.7</v>
      </c>
      <c r="AH2641">
        <v>42.75</v>
      </c>
      <c r="AI2641">
        <v>42.51</v>
      </c>
      <c r="AJ2641">
        <v>42.3</v>
      </c>
      <c r="AK2641">
        <v>42.02</v>
      </c>
    </row>
    <row r="2642" spans="1:37" x14ac:dyDescent="0.3">
      <c r="A2642" s="86" t="str">
        <f t="shared" si="41"/>
        <v>SDGbaseTra_RurAS_CUGQVAXapapr</v>
      </c>
      <c r="B2642" s="2" t="s">
        <v>222</v>
      </c>
      <c r="C2642" s="4" t="s">
        <v>235</v>
      </c>
      <c r="D2642" s="7" t="s">
        <v>211</v>
      </c>
      <c r="E2642" t="s">
        <v>43</v>
      </c>
      <c r="F2642">
        <v>24.02</v>
      </c>
      <c r="G2642">
        <v>22.8</v>
      </c>
      <c r="H2642">
        <v>23.7</v>
      </c>
      <c r="I2642">
        <v>23.77</v>
      </c>
      <c r="J2642">
        <v>23.85</v>
      </c>
      <c r="K2642">
        <v>24.03</v>
      </c>
      <c r="L2642">
        <v>24.21</v>
      </c>
      <c r="M2642">
        <v>24.28</v>
      </c>
      <c r="N2642">
        <v>24.58</v>
      </c>
      <c r="O2642">
        <v>25.31</v>
      </c>
      <c r="P2642">
        <v>25.7</v>
      </c>
      <c r="Q2642">
        <v>26.02</v>
      </c>
      <c r="R2642">
        <v>27.28</v>
      </c>
      <c r="S2642">
        <v>28.2</v>
      </c>
      <c r="T2642">
        <v>29.22</v>
      </c>
      <c r="U2642">
        <v>30.39</v>
      </c>
      <c r="V2642">
        <v>31.52</v>
      </c>
      <c r="W2642">
        <v>32.729999999999997</v>
      </c>
      <c r="X2642">
        <v>34.04</v>
      </c>
      <c r="Y2642">
        <v>35.24</v>
      </c>
      <c r="Z2642">
        <v>36.42</v>
      </c>
      <c r="AA2642">
        <v>37.64</v>
      </c>
      <c r="AB2642">
        <v>38.979999999999997</v>
      </c>
      <c r="AC2642">
        <v>40.130000000000003</v>
      </c>
      <c r="AD2642">
        <v>41.2</v>
      </c>
      <c r="AE2642">
        <v>42.29</v>
      </c>
      <c r="AF2642">
        <v>43.42</v>
      </c>
      <c r="AG2642">
        <v>44.54</v>
      </c>
      <c r="AH2642">
        <v>44.62</v>
      </c>
      <c r="AI2642">
        <v>44.41</v>
      </c>
      <c r="AJ2642">
        <v>44.2</v>
      </c>
      <c r="AK2642">
        <v>43.93</v>
      </c>
    </row>
    <row r="2643" spans="1:37" x14ac:dyDescent="0.3">
      <c r="A2643" s="86" t="str">
        <f t="shared" si="41"/>
        <v>SDGbaseTra_RurAS_CUGQVAXaprnt</v>
      </c>
      <c r="B2643" s="2" t="s">
        <v>222</v>
      </c>
      <c r="C2643" s="4" t="s">
        <v>235</v>
      </c>
      <c r="D2643" s="7" t="s">
        <v>211</v>
      </c>
      <c r="E2643" t="s">
        <v>44</v>
      </c>
      <c r="F2643">
        <v>16.78</v>
      </c>
      <c r="G2643">
        <v>15.66</v>
      </c>
      <c r="H2643">
        <v>16.190000000000001</v>
      </c>
      <c r="I2643">
        <v>16.239999999999998</v>
      </c>
      <c r="J2643">
        <v>16.3</v>
      </c>
      <c r="K2643">
        <v>16.39</v>
      </c>
      <c r="L2643">
        <v>16.53</v>
      </c>
      <c r="M2643">
        <v>16.71</v>
      </c>
      <c r="N2643">
        <v>16.93</v>
      </c>
      <c r="O2643">
        <v>17.13</v>
      </c>
      <c r="P2643">
        <v>17.37</v>
      </c>
      <c r="Q2643">
        <v>17.64</v>
      </c>
      <c r="R2643">
        <v>18.36</v>
      </c>
      <c r="S2643">
        <v>19.03</v>
      </c>
      <c r="T2643">
        <v>19.77</v>
      </c>
      <c r="U2643">
        <v>20.61</v>
      </c>
      <c r="V2643">
        <v>21.45</v>
      </c>
      <c r="W2643">
        <v>22.34</v>
      </c>
      <c r="X2643">
        <v>23.29</v>
      </c>
      <c r="Y2643">
        <v>24.2</v>
      </c>
      <c r="Z2643">
        <v>25.14</v>
      </c>
      <c r="AA2643">
        <v>26.08</v>
      </c>
      <c r="AB2643">
        <v>26.98</v>
      </c>
      <c r="AC2643">
        <v>27.83</v>
      </c>
      <c r="AD2643">
        <v>28.71</v>
      </c>
      <c r="AE2643">
        <v>29.61</v>
      </c>
      <c r="AF2643">
        <v>30.55</v>
      </c>
      <c r="AG2643">
        <v>31.49</v>
      </c>
      <c r="AH2643">
        <v>31.58</v>
      </c>
      <c r="AI2643">
        <v>31.54</v>
      </c>
      <c r="AJ2643">
        <v>31.5</v>
      </c>
      <c r="AK2643">
        <v>31.41</v>
      </c>
    </row>
    <row r="2644" spans="1:37" x14ac:dyDescent="0.3">
      <c r="A2644" s="86" t="str">
        <f t="shared" si="41"/>
        <v>SDGbaseTra_RurAS_CUGQVAXapetr</v>
      </c>
      <c r="B2644" s="2" t="s">
        <v>222</v>
      </c>
      <c r="C2644" s="4" t="s">
        <v>235</v>
      </c>
      <c r="D2644" s="7" t="s">
        <v>211</v>
      </c>
      <c r="E2644" t="s">
        <v>45</v>
      </c>
      <c r="F2644">
        <v>46.32</v>
      </c>
      <c r="G2644">
        <v>28.85</v>
      </c>
      <c r="H2644">
        <v>33.270000000000003</v>
      </c>
      <c r="I2644">
        <v>38.35</v>
      </c>
      <c r="J2644">
        <v>38.35</v>
      </c>
      <c r="K2644">
        <v>38.35</v>
      </c>
      <c r="L2644">
        <v>38.35</v>
      </c>
      <c r="M2644">
        <v>38.35</v>
      </c>
      <c r="N2644">
        <v>38.299999999999997</v>
      </c>
      <c r="O2644">
        <v>16.66</v>
      </c>
      <c r="P2644">
        <v>10.65</v>
      </c>
      <c r="Q2644">
        <v>10.56</v>
      </c>
      <c r="R2644">
        <v>10.56</v>
      </c>
      <c r="S2644">
        <v>10.56</v>
      </c>
      <c r="T2644">
        <v>10.56</v>
      </c>
      <c r="U2644">
        <v>10.56</v>
      </c>
      <c r="V2644">
        <v>10.52</v>
      </c>
      <c r="W2644">
        <v>10.52</v>
      </c>
      <c r="X2644">
        <v>10.57</v>
      </c>
      <c r="Y2644">
        <v>10.5</v>
      </c>
      <c r="Z2644">
        <v>10.43</v>
      </c>
      <c r="AA2644">
        <v>10.37</v>
      </c>
      <c r="AB2644">
        <v>9.4499999999999993</v>
      </c>
      <c r="AC2644">
        <v>8.5299999999999994</v>
      </c>
      <c r="AD2644">
        <v>7.61</v>
      </c>
      <c r="AE2644">
        <v>6.69</v>
      </c>
      <c r="AF2644">
        <v>5.78</v>
      </c>
      <c r="AG2644">
        <v>4.82</v>
      </c>
      <c r="AH2644">
        <v>3.86</v>
      </c>
      <c r="AI2644">
        <v>2.9</v>
      </c>
      <c r="AJ2644">
        <v>1.94</v>
      </c>
      <c r="AK2644">
        <v>0.99</v>
      </c>
    </row>
    <row r="2645" spans="1:37" x14ac:dyDescent="0.3">
      <c r="A2645" s="86" t="str">
        <f t="shared" si="41"/>
        <v>SDGbaseTra_RurAS_CUGQVAXahydr</v>
      </c>
      <c r="B2645" s="2" t="s">
        <v>222</v>
      </c>
      <c r="C2645" s="4" t="s">
        <v>235</v>
      </c>
      <c r="D2645" s="7" t="s">
        <v>211</v>
      </c>
      <c r="E2645" t="s">
        <v>46</v>
      </c>
      <c r="F2645">
        <v>0.12</v>
      </c>
      <c r="G2645">
        <v>0.13</v>
      </c>
      <c r="H2645">
        <v>0.31</v>
      </c>
      <c r="I2645">
        <v>0.72</v>
      </c>
      <c r="J2645">
        <v>0.72</v>
      </c>
      <c r="K2645">
        <v>0.72</v>
      </c>
      <c r="L2645">
        <v>0.72</v>
      </c>
      <c r="M2645">
        <v>0.72</v>
      </c>
      <c r="N2645">
        <v>0.72</v>
      </c>
      <c r="O2645">
        <v>0.72</v>
      </c>
      <c r="P2645">
        <v>0.72</v>
      </c>
      <c r="Q2645">
        <v>0.72</v>
      </c>
      <c r="R2645">
        <v>0.72</v>
      </c>
      <c r="S2645">
        <v>0.72</v>
      </c>
      <c r="T2645">
        <v>0.72</v>
      </c>
      <c r="U2645">
        <v>0.72</v>
      </c>
      <c r="V2645">
        <v>0.72</v>
      </c>
      <c r="W2645">
        <v>0.72</v>
      </c>
      <c r="X2645">
        <v>2.37</v>
      </c>
      <c r="Y2645">
        <v>3.57</v>
      </c>
      <c r="Z2645">
        <v>4.7699999999999996</v>
      </c>
      <c r="AA2645">
        <v>5.98</v>
      </c>
      <c r="AB2645">
        <v>6.46</v>
      </c>
      <c r="AC2645">
        <v>6.95</v>
      </c>
      <c r="AD2645">
        <v>7.44</v>
      </c>
      <c r="AE2645">
        <v>7.93</v>
      </c>
      <c r="AF2645">
        <v>8.42</v>
      </c>
      <c r="AG2645">
        <v>9.49</v>
      </c>
      <c r="AH2645">
        <v>10.55</v>
      </c>
      <c r="AI2645">
        <v>11.62</v>
      </c>
      <c r="AJ2645">
        <v>12.69</v>
      </c>
      <c r="AK2645">
        <v>13.76</v>
      </c>
    </row>
    <row r="2646" spans="1:37" x14ac:dyDescent="0.3">
      <c r="A2646" s="86" t="str">
        <f t="shared" si="41"/>
        <v>SDGbaseTra_RurAS_CUGQVAXaammo</v>
      </c>
      <c r="B2646" s="2" t="s">
        <v>222</v>
      </c>
      <c r="C2646" s="4" t="s">
        <v>235</v>
      </c>
      <c r="D2646" s="7" t="s">
        <v>211</v>
      </c>
      <c r="E2646" t="s">
        <v>47</v>
      </c>
      <c r="F2646">
        <v>2.4900000000000002</v>
      </c>
      <c r="G2646">
        <v>2.35</v>
      </c>
      <c r="H2646">
        <v>2.35</v>
      </c>
      <c r="I2646">
        <v>2.37</v>
      </c>
      <c r="J2646">
        <v>2.37</v>
      </c>
      <c r="K2646">
        <v>2.37</v>
      </c>
      <c r="L2646">
        <v>2.38</v>
      </c>
      <c r="M2646">
        <v>2.4</v>
      </c>
      <c r="N2646">
        <v>2.41</v>
      </c>
      <c r="O2646">
        <v>2.38</v>
      </c>
      <c r="P2646">
        <v>2.37</v>
      </c>
      <c r="Q2646">
        <v>2.38</v>
      </c>
      <c r="R2646">
        <v>2.4300000000000002</v>
      </c>
      <c r="S2646">
        <v>2.48</v>
      </c>
      <c r="T2646">
        <v>2.5299999999999998</v>
      </c>
      <c r="U2646">
        <v>2.59</v>
      </c>
      <c r="V2646">
        <v>2.66</v>
      </c>
      <c r="W2646">
        <v>2.73</v>
      </c>
      <c r="X2646">
        <v>2.8</v>
      </c>
      <c r="Y2646">
        <v>2.87</v>
      </c>
      <c r="Z2646">
        <v>2.93</v>
      </c>
      <c r="AA2646">
        <v>2.97</v>
      </c>
      <c r="AB2646">
        <v>2.89</v>
      </c>
      <c r="AC2646">
        <v>2.82</v>
      </c>
      <c r="AD2646">
        <v>2.77</v>
      </c>
      <c r="AE2646">
        <v>2.73</v>
      </c>
      <c r="AF2646">
        <v>2.71</v>
      </c>
      <c r="AG2646">
        <v>2.68</v>
      </c>
      <c r="AH2646">
        <v>2.58</v>
      </c>
      <c r="AI2646">
        <v>2.4700000000000002</v>
      </c>
      <c r="AJ2646">
        <v>2.37</v>
      </c>
      <c r="AK2646">
        <v>2.2799999999999998</v>
      </c>
    </row>
    <row r="2647" spans="1:37" x14ac:dyDescent="0.3">
      <c r="A2647" s="86" t="str">
        <f t="shared" si="41"/>
        <v>SDGbaseTra_RurAS_CUGQVAXabchm</v>
      </c>
      <c r="B2647" s="2" t="s">
        <v>222</v>
      </c>
      <c r="C2647" s="4" t="s">
        <v>235</v>
      </c>
      <c r="D2647" s="7" t="s">
        <v>211</v>
      </c>
      <c r="E2647" t="s">
        <v>48</v>
      </c>
      <c r="F2647">
        <v>22.37</v>
      </c>
      <c r="G2647">
        <v>22.37</v>
      </c>
      <c r="H2647">
        <v>21.77</v>
      </c>
      <c r="I2647">
        <v>21.81</v>
      </c>
      <c r="J2647">
        <v>21.88</v>
      </c>
      <c r="K2647">
        <v>21.89</v>
      </c>
      <c r="L2647">
        <v>21.9</v>
      </c>
      <c r="M2647">
        <v>21.92</v>
      </c>
      <c r="N2647">
        <v>21.89</v>
      </c>
      <c r="O2647">
        <v>22.01</v>
      </c>
      <c r="P2647">
        <v>21.92</v>
      </c>
      <c r="Q2647">
        <v>21.83</v>
      </c>
      <c r="R2647">
        <v>21.85</v>
      </c>
      <c r="S2647">
        <v>21.96</v>
      </c>
      <c r="T2647">
        <v>22.09</v>
      </c>
      <c r="U2647">
        <v>22.22</v>
      </c>
      <c r="V2647">
        <v>22.3</v>
      </c>
      <c r="W2647">
        <v>22.46</v>
      </c>
      <c r="X2647">
        <v>22.71</v>
      </c>
      <c r="Y2647">
        <v>22.9</v>
      </c>
      <c r="Z2647">
        <v>23.05</v>
      </c>
      <c r="AA2647">
        <v>22.81</v>
      </c>
      <c r="AB2647">
        <v>21.4</v>
      </c>
      <c r="AC2647">
        <v>19.78</v>
      </c>
      <c r="AD2647">
        <v>18.260000000000002</v>
      </c>
      <c r="AE2647">
        <v>16.899999999999999</v>
      </c>
      <c r="AF2647">
        <v>15.66</v>
      </c>
      <c r="AG2647">
        <v>14.49</v>
      </c>
      <c r="AH2647">
        <v>13.4</v>
      </c>
      <c r="AI2647">
        <v>12.08</v>
      </c>
      <c r="AJ2647">
        <v>10.83</v>
      </c>
      <c r="AK2647">
        <v>9.7100000000000009</v>
      </c>
    </row>
    <row r="2648" spans="1:37" x14ac:dyDescent="0.3">
      <c r="A2648" s="86" t="str">
        <f t="shared" si="41"/>
        <v>SDGbaseTra_RurAS_CUGQVAXaochm</v>
      </c>
      <c r="B2648" s="2" t="s">
        <v>222</v>
      </c>
      <c r="C2648" s="4" t="s">
        <v>235</v>
      </c>
      <c r="D2648" s="7" t="s">
        <v>211</v>
      </c>
      <c r="E2648" t="s">
        <v>49</v>
      </c>
      <c r="F2648">
        <v>34.24</v>
      </c>
      <c r="G2648">
        <v>34.24</v>
      </c>
      <c r="H2648">
        <v>33.32</v>
      </c>
      <c r="I2648">
        <v>33.369999999999997</v>
      </c>
      <c r="J2648">
        <v>33.49</v>
      </c>
      <c r="K2648">
        <v>33.5</v>
      </c>
      <c r="L2648">
        <v>33.520000000000003</v>
      </c>
      <c r="M2648">
        <v>33.549999999999997</v>
      </c>
      <c r="N2648">
        <v>33.5</v>
      </c>
      <c r="O2648">
        <v>33.68</v>
      </c>
      <c r="P2648">
        <v>33.54</v>
      </c>
      <c r="Q2648">
        <v>33.4</v>
      </c>
      <c r="R2648">
        <v>33.44</v>
      </c>
      <c r="S2648">
        <v>33.61</v>
      </c>
      <c r="T2648">
        <v>33.799999999999997</v>
      </c>
      <c r="U2648">
        <v>34</v>
      </c>
      <c r="V2648">
        <v>34.119999999999997</v>
      </c>
      <c r="W2648">
        <v>34.369999999999997</v>
      </c>
      <c r="X2648">
        <v>34.75</v>
      </c>
      <c r="Y2648">
        <v>35.049999999999997</v>
      </c>
      <c r="Z2648">
        <v>35.270000000000003</v>
      </c>
      <c r="AA2648">
        <v>34.909999999999997</v>
      </c>
      <c r="AB2648">
        <v>32.75</v>
      </c>
      <c r="AC2648">
        <v>30.27</v>
      </c>
      <c r="AD2648">
        <v>27.94</v>
      </c>
      <c r="AE2648">
        <v>25.86</v>
      </c>
      <c r="AF2648">
        <v>23.97</v>
      </c>
      <c r="AG2648">
        <v>22.18</v>
      </c>
      <c r="AH2648">
        <v>20.5</v>
      </c>
      <c r="AI2648">
        <v>18.48</v>
      </c>
      <c r="AJ2648">
        <v>16.57</v>
      </c>
      <c r="AK2648">
        <v>14.86</v>
      </c>
    </row>
    <row r="2649" spans="1:37" x14ac:dyDescent="0.3">
      <c r="A2649" s="86" t="str">
        <f t="shared" si="41"/>
        <v>SDGbaseTra_RurAS_CUGQVAXarubb</v>
      </c>
      <c r="B2649" s="2" t="s">
        <v>222</v>
      </c>
      <c r="C2649" s="4" t="s">
        <v>235</v>
      </c>
      <c r="D2649" s="7" t="s">
        <v>211</v>
      </c>
      <c r="E2649" t="s">
        <v>50</v>
      </c>
      <c r="F2649">
        <v>6.77</v>
      </c>
      <c r="G2649">
        <v>6.41</v>
      </c>
      <c r="H2649">
        <v>6.68</v>
      </c>
      <c r="I2649">
        <v>6.66</v>
      </c>
      <c r="J2649">
        <v>6.69</v>
      </c>
      <c r="K2649">
        <v>6.73</v>
      </c>
      <c r="L2649">
        <v>6.79</v>
      </c>
      <c r="M2649">
        <v>6.85</v>
      </c>
      <c r="N2649">
        <v>6.94</v>
      </c>
      <c r="O2649">
        <v>7.26</v>
      </c>
      <c r="P2649">
        <v>7.42</v>
      </c>
      <c r="Q2649">
        <v>7.53</v>
      </c>
      <c r="R2649">
        <v>7.85</v>
      </c>
      <c r="S2649">
        <v>8.15</v>
      </c>
      <c r="T2649">
        <v>8.49</v>
      </c>
      <c r="U2649">
        <v>8.8699999999999992</v>
      </c>
      <c r="V2649">
        <v>9.24</v>
      </c>
      <c r="W2649">
        <v>9.64</v>
      </c>
      <c r="X2649">
        <v>10.06</v>
      </c>
      <c r="Y2649">
        <v>10.43</v>
      </c>
      <c r="Z2649">
        <v>10.8</v>
      </c>
      <c r="AA2649">
        <v>11.18</v>
      </c>
      <c r="AB2649">
        <v>11.75</v>
      </c>
      <c r="AC2649">
        <v>12.27</v>
      </c>
      <c r="AD2649">
        <v>12.76</v>
      </c>
      <c r="AE2649">
        <v>13.24</v>
      </c>
      <c r="AF2649">
        <v>13.75</v>
      </c>
      <c r="AG2649">
        <v>14.24</v>
      </c>
      <c r="AH2649">
        <v>14.43</v>
      </c>
      <c r="AI2649">
        <v>14.5</v>
      </c>
      <c r="AJ2649">
        <v>14.56</v>
      </c>
      <c r="AK2649">
        <v>14.58</v>
      </c>
    </row>
    <row r="2650" spans="1:37" x14ac:dyDescent="0.3">
      <c r="A2650" s="86" t="str">
        <f t="shared" si="41"/>
        <v>SDGbaseTra_RurAS_CUGQVAXaplas</v>
      </c>
      <c r="B2650" s="2" t="s">
        <v>222</v>
      </c>
      <c r="C2650" s="4" t="s">
        <v>235</v>
      </c>
      <c r="D2650" s="7" t="s">
        <v>211</v>
      </c>
      <c r="E2650" t="s">
        <v>51</v>
      </c>
      <c r="F2650">
        <v>15.43</v>
      </c>
      <c r="G2650">
        <v>14.49</v>
      </c>
      <c r="H2650">
        <v>14.94</v>
      </c>
      <c r="I2650">
        <v>15.05</v>
      </c>
      <c r="J2650">
        <v>15.15</v>
      </c>
      <c r="K2650">
        <v>15.25</v>
      </c>
      <c r="L2650">
        <v>15.39</v>
      </c>
      <c r="M2650">
        <v>15.57</v>
      </c>
      <c r="N2650">
        <v>15.78</v>
      </c>
      <c r="O2650">
        <v>16.27</v>
      </c>
      <c r="P2650">
        <v>16.559999999999999</v>
      </c>
      <c r="Q2650">
        <v>16.8</v>
      </c>
      <c r="R2650">
        <v>17.29</v>
      </c>
      <c r="S2650">
        <v>17.829999999999998</v>
      </c>
      <c r="T2650">
        <v>18.420000000000002</v>
      </c>
      <c r="U2650">
        <v>19.12</v>
      </c>
      <c r="V2650">
        <v>19.809999999999999</v>
      </c>
      <c r="W2650">
        <v>20.54</v>
      </c>
      <c r="X2650">
        <v>21.33</v>
      </c>
      <c r="Y2650">
        <v>22.08</v>
      </c>
      <c r="Z2650">
        <v>22.82</v>
      </c>
      <c r="AA2650">
        <v>23.55</v>
      </c>
      <c r="AB2650">
        <v>24.25</v>
      </c>
      <c r="AC2650">
        <v>24.87</v>
      </c>
      <c r="AD2650">
        <v>25.49</v>
      </c>
      <c r="AE2650">
        <v>26.15</v>
      </c>
      <c r="AF2650">
        <v>26.85</v>
      </c>
      <c r="AG2650">
        <v>27.51</v>
      </c>
      <c r="AH2650">
        <v>27.49</v>
      </c>
      <c r="AI2650">
        <v>27.37</v>
      </c>
      <c r="AJ2650">
        <v>27.2</v>
      </c>
      <c r="AK2650">
        <v>26.99</v>
      </c>
    </row>
    <row r="2651" spans="1:37" x14ac:dyDescent="0.3">
      <c r="A2651" s="86" t="str">
        <f t="shared" si="41"/>
        <v>SDGbaseTra_RurAS_CUGQVAXanmet</v>
      </c>
      <c r="B2651" s="2" t="s">
        <v>222</v>
      </c>
      <c r="C2651" s="4" t="s">
        <v>235</v>
      </c>
      <c r="D2651" s="7" t="s">
        <v>211</v>
      </c>
      <c r="E2651" t="s">
        <v>52</v>
      </c>
      <c r="F2651">
        <v>17.63</v>
      </c>
      <c r="G2651">
        <v>16.34</v>
      </c>
      <c r="H2651">
        <v>16.91</v>
      </c>
      <c r="I2651">
        <v>17.28</v>
      </c>
      <c r="J2651">
        <v>17.48</v>
      </c>
      <c r="K2651">
        <v>17.7</v>
      </c>
      <c r="L2651">
        <v>17.989999999999998</v>
      </c>
      <c r="M2651">
        <v>18.329999999999998</v>
      </c>
      <c r="N2651">
        <v>18.73</v>
      </c>
      <c r="O2651">
        <v>19.45</v>
      </c>
      <c r="P2651">
        <v>19.97</v>
      </c>
      <c r="Q2651">
        <v>20.420000000000002</v>
      </c>
      <c r="R2651">
        <v>20.88</v>
      </c>
      <c r="S2651">
        <v>21.6</v>
      </c>
      <c r="T2651">
        <v>22.38</v>
      </c>
      <c r="U2651">
        <v>23.27</v>
      </c>
      <c r="V2651">
        <v>24.16</v>
      </c>
      <c r="W2651">
        <v>25.08</v>
      </c>
      <c r="X2651">
        <v>26.02</v>
      </c>
      <c r="Y2651">
        <v>26.93</v>
      </c>
      <c r="Z2651">
        <v>27.88</v>
      </c>
      <c r="AA2651">
        <v>28.82</v>
      </c>
      <c r="AB2651">
        <v>29.83</v>
      </c>
      <c r="AC2651">
        <v>30.75</v>
      </c>
      <c r="AD2651">
        <v>31.7</v>
      </c>
      <c r="AE2651">
        <v>32.68</v>
      </c>
      <c r="AF2651">
        <v>33.69</v>
      </c>
      <c r="AG2651">
        <v>34.64</v>
      </c>
      <c r="AH2651">
        <v>34.64</v>
      </c>
      <c r="AI2651">
        <v>34.46</v>
      </c>
      <c r="AJ2651">
        <v>34.31</v>
      </c>
      <c r="AK2651">
        <v>34.08</v>
      </c>
    </row>
    <row r="2652" spans="1:37" x14ac:dyDescent="0.3">
      <c r="A2652" s="86" t="str">
        <f t="shared" si="41"/>
        <v>SDGbaseTra_RurAS_CUGQVAXairon</v>
      </c>
      <c r="B2652" s="2" t="s">
        <v>222</v>
      </c>
      <c r="C2652" s="4" t="s">
        <v>235</v>
      </c>
      <c r="D2652" s="7" t="s">
        <v>211</v>
      </c>
      <c r="E2652" t="s">
        <v>53</v>
      </c>
      <c r="F2652">
        <v>20.84</v>
      </c>
      <c r="G2652">
        <v>19.63</v>
      </c>
      <c r="H2652">
        <v>19.920000000000002</v>
      </c>
      <c r="I2652">
        <v>19.920000000000002</v>
      </c>
      <c r="J2652">
        <v>19.899999999999999</v>
      </c>
      <c r="K2652">
        <v>19.97</v>
      </c>
      <c r="L2652">
        <v>20.16</v>
      </c>
      <c r="M2652">
        <v>20.5</v>
      </c>
      <c r="N2652">
        <v>20.82</v>
      </c>
      <c r="O2652">
        <v>21.62</v>
      </c>
      <c r="P2652">
        <v>22.06</v>
      </c>
      <c r="Q2652">
        <v>22.36</v>
      </c>
      <c r="R2652">
        <v>22.73</v>
      </c>
      <c r="S2652">
        <v>23.29</v>
      </c>
      <c r="T2652">
        <v>23.9</v>
      </c>
      <c r="U2652">
        <v>24.62</v>
      </c>
      <c r="V2652">
        <v>25.48</v>
      </c>
      <c r="W2652">
        <v>26.31</v>
      </c>
      <c r="X2652">
        <v>27.06</v>
      </c>
      <c r="Y2652">
        <v>27.88</v>
      </c>
      <c r="Z2652">
        <v>28.64</v>
      </c>
      <c r="AA2652">
        <v>29.5</v>
      </c>
      <c r="AB2652">
        <v>29.52</v>
      </c>
      <c r="AC2652">
        <v>29.92</v>
      </c>
      <c r="AD2652">
        <v>30.66</v>
      </c>
      <c r="AE2652">
        <v>31.51</v>
      </c>
      <c r="AF2652">
        <v>32.42</v>
      </c>
      <c r="AG2652">
        <v>33.229999999999997</v>
      </c>
      <c r="AH2652">
        <v>32.630000000000003</v>
      </c>
      <c r="AI2652">
        <v>32.25</v>
      </c>
      <c r="AJ2652">
        <v>32.020000000000003</v>
      </c>
      <c r="AK2652">
        <v>31.81</v>
      </c>
    </row>
    <row r="2653" spans="1:37" x14ac:dyDescent="0.3">
      <c r="A2653" s="86" t="str">
        <f t="shared" si="41"/>
        <v>SDGbaseTra_RurAS_CUGQVAXanfrm</v>
      </c>
      <c r="B2653" s="2" t="s">
        <v>222</v>
      </c>
      <c r="C2653" s="4" t="s">
        <v>235</v>
      </c>
      <c r="D2653" s="7" t="s">
        <v>211</v>
      </c>
      <c r="E2653" t="s">
        <v>54</v>
      </c>
      <c r="F2653">
        <v>13.07</v>
      </c>
      <c r="G2653">
        <v>11.8</v>
      </c>
      <c r="H2653">
        <v>11.44</v>
      </c>
      <c r="I2653">
        <v>10.34</v>
      </c>
      <c r="J2653">
        <v>9.74</v>
      </c>
      <c r="K2653">
        <v>9.49</v>
      </c>
      <c r="L2653">
        <v>9.5399999999999991</v>
      </c>
      <c r="M2653">
        <v>10.19</v>
      </c>
      <c r="N2653">
        <v>10.64</v>
      </c>
      <c r="O2653">
        <v>12.5</v>
      </c>
      <c r="P2653">
        <v>13.28</v>
      </c>
      <c r="Q2653">
        <v>13.54</v>
      </c>
      <c r="R2653">
        <v>14.16</v>
      </c>
      <c r="S2653">
        <v>14.87</v>
      </c>
      <c r="T2653">
        <v>15.6</v>
      </c>
      <c r="U2653">
        <v>16.559999999999999</v>
      </c>
      <c r="V2653">
        <v>18.22</v>
      </c>
      <c r="W2653">
        <v>19.72</v>
      </c>
      <c r="X2653">
        <v>20.52</v>
      </c>
      <c r="Y2653">
        <v>21.66</v>
      </c>
      <c r="Z2653">
        <v>22.58</v>
      </c>
      <c r="AA2653">
        <v>23.85</v>
      </c>
      <c r="AB2653">
        <v>20.59</v>
      </c>
      <c r="AC2653">
        <v>19.59</v>
      </c>
      <c r="AD2653">
        <v>20.12</v>
      </c>
      <c r="AE2653">
        <v>20.97</v>
      </c>
      <c r="AF2653">
        <v>21.98</v>
      </c>
      <c r="AG2653">
        <v>22.57</v>
      </c>
      <c r="AH2653">
        <v>19.34</v>
      </c>
      <c r="AI2653">
        <v>17.25</v>
      </c>
      <c r="AJ2653">
        <v>16.3</v>
      </c>
      <c r="AK2653">
        <v>15.59</v>
      </c>
    </row>
    <row r="2654" spans="1:37" x14ac:dyDescent="0.3">
      <c r="A2654" s="86" t="str">
        <f t="shared" si="41"/>
        <v>SDGbaseTra_RurAS_CUGQVAXametp</v>
      </c>
      <c r="B2654" s="2" t="s">
        <v>222</v>
      </c>
      <c r="C2654" s="4" t="s">
        <v>235</v>
      </c>
      <c r="D2654" s="7" t="s">
        <v>211</v>
      </c>
      <c r="E2654" t="s">
        <v>55</v>
      </c>
      <c r="F2654">
        <v>33.25</v>
      </c>
      <c r="G2654">
        <v>30.1</v>
      </c>
      <c r="H2654">
        <v>31.1</v>
      </c>
      <c r="I2654">
        <v>31.51</v>
      </c>
      <c r="J2654">
        <v>31.74</v>
      </c>
      <c r="K2654">
        <v>32.049999999999997</v>
      </c>
      <c r="L2654">
        <v>32.520000000000003</v>
      </c>
      <c r="M2654">
        <v>33.17</v>
      </c>
      <c r="N2654">
        <v>33.85</v>
      </c>
      <c r="O2654">
        <v>35.46</v>
      </c>
      <c r="P2654">
        <v>36.380000000000003</v>
      </c>
      <c r="Q2654">
        <v>37.07</v>
      </c>
      <c r="R2654">
        <v>37.869999999999997</v>
      </c>
      <c r="S2654">
        <v>39.11</v>
      </c>
      <c r="T2654">
        <v>40.450000000000003</v>
      </c>
      <c r="U2654">
        <v>42.05</v>
      </c>
      <c r="V2654">
        <v>43.85</v>
      </c>
      <c r="W2654">
        <v>45.52</v>
      </c>
      <c r="X2654">
        <v>46.95</v>
      </c>
      <c r="Y2654">
        <v>48.65</v>
      </c>
      <c r="Z2654">
        <v>50.33</v>
      </c>
      <c r="AA2654">
        <v>52.08</v>
      </c>
      <c r="AB2654">
        <v>53.71</v>
      </c>
      <c r="AC2654">
        <v>55.36</v>
      </c>
      <c r="AD2654">
        <v>57.2</v>
      </c>
      <c r="AE2654">
        <v>59.15</v>
      </c>
      <c r="AF2654">
        <v>61.2</v>
      </c>
      <c r="AG2654">
        <v>63.09</v>
      </c>
      <c r="AH2654">
        <v>62.99</v>
      </c>
      <c r="AI2654">
        <v>62.64</v>
      </c>
      <c r="AJ2654">
        <v>62.46</v>
      </c>
      <c r="AK2654">
        <v>62.21</v>
      </c>
    </row>
    <row r="2655" spans="1:37" x14ac:dyDescent="0.3">
      <c r="A2655" s="86" t="str">
        <f t="shared" si="41"/>
        <v>SDGbaseTra_RurAS_CUGQVAXamach</v>
      </c>
      <c r="B2655" s="2" t="s">
        <v>222</v>
      </c>
      <c r="C2655" s="4" t="s">
        <v>235</v>
      </c>
      <c r="D2655" s="7" t="s">
        <v>211</v>
      </c>
      <c r="E2655" t="s">
        <v>56</v>
      </c>
      <c r="F2655">
        <v>38.67</v>
      </c>
      <c r="G2655">
        <v>34.909999999999997</v>
      </c>
      <c r="H2655">
        <v>36.04</v>
      </c>
      <c r="I2655">
        <v>36.89</v>
      </c>
      <c r="J2655">
        <v>37.21</v>
      </c>
      <c r="K2655">
        <v>37.68</v>
      </c>
      <c r="L2655">
        <v>38.4</v>
      </c>
      <c r="M2655">
        <v>39.44</v>
      </c>
      <c r="N2655">
        <v>40.450000000000003</v>
      </c>
      <c r="O2655">
        <v>42.65</v>
      </c>
      <c r="P2655">
        <v>43.92</v>
      </c>
      <c r="Q2655">
        <v>44.9</v>
      </c>
      <c r="R2655">
        <v>45.42</v>
      </c>
      <c r="S2655">
        <v>46.87</v>
      </c>
      <c r="T2655">
        <v>48.45</v>
      </c>
      <c r="U2655">
        <v>50.3</v>
      </c>
      <c r="V2655">
        <v>52.34</v>
      </c>
      <c r="W2655">
        <v>54.27</v>
      </c>
      <c r="X2655">
        <v>55.95</v>
      </c>
      <c r="Y2655">
        <v>57.94</v>
      </c>
      <c r="Z2655">
        <v>59.89</v>
      </c>
      <c r="AA2655">
        <v>61.97</v>
      </c>
      <c r="AB2655">
        <v>63.22</v>
      </c>
      <c r="AC2655">
        <v>64.790000000000006</v>
      </c>
      <c r="AD2655">
        <v>66.91</v>
      </c>
      <c r="AE2655">
        <v>69.239999999999995</v>
      </c>
      <c r="AF2655">
        <v>71.69</v>
      </c>
      <c r="AG2655">
        <v>73.89</v>
      </c>
      <c r="AH2655">
        <v>72.89</v>
      </c>
      <c r="AI2655">
        <v>71.790000000000006</v>
      </c>
      <c r="AJ2655">
        <v>71.2</v>
      </c>
      <c r="AK2655">
        <v>70.599999999999994</v>
      </c>
    </row>
    <row r="2656" spans="1:37" x14ac:dyDescent="0.3">
      <c r="A2656" s="86" t="str">
        <f t="shared" si="41"/>
        <v>SDGbaseTra_RurAS_CUGQVAXafcel</v>
      </c>
      <c r="B2656" s="2" t="s">
        <v>222</v>
      </c>
      <c r="C2656" s="4" t="s">
        <v>235</v>
      </c>
      <c r="D2656" s="7" t="s">
        <v>211</v>
      </c>
      <c r="E2656" t="s">
        <v>57</v>
      </c>
      <c r="F2656">
        <v>0.28999999999999998</v>
      </c>
      <c r="G2656">
        <v>0.28999999999999998</v>
      </c>
      <c r="H2656">
        <v>0.28999999999999998</v>
      </c>
      <c r="I2656">
        <v>0.28999999999999998</v>
      </c>
      <c r="J2656">
        <v>0.28999999999999998</v>
      </c>
      <c r="K2656">
        <v>0.28999999999999998</v>
      </c>
      <c r="L2656">
        <v>0.28999999999999998</v>
      </c>
      <c r="M2656">
        <v>0.28999999999999998</v>
      </c>
      <c r="N2656">
        <v>0.28999999999999998</v>
      </c>
      <c r="O2656">
        <v>0.28999999999999998</v>
      </c>
      <c r="P2656">
        <v>0.28999999999999998</v>
      </c>
      <c r="Q2656">
        <v>0.28999999999999998</v>
      </c>
      <c r="R2656">
        <v>0.28999999999999998</v>
      </c>
      <c r="S2656">
        <v>0.28999999999999998</v>
      </c>
      <c r="T2656">
        <v>0.28999999999999998</v>
      </c>
      <c r="U2656">
        <v>0.28999999999999998</v>
      </c>
      <c r="V2656">
        <v>0.28999999999999998</v>
      </c>
      <c r="W2656">
        <v>0.28999999999999998</v>
      </c>
      <c r="X2656">
        <v>0.28999999999999998</v>
      </c>
      <c r="Y2656">
        <v>4.22</v>
      </c>
      <c r="Z2656">
        <v>8.44</v>
      </c>
      <c r="AA2656">
        <v>12.66</v>
      </c>
      <c r="AB2656">
        <v>13.65</v>
      </c>
      <c r="AC2656">
        <v>14.64</v>
      </c>
      <c r="AD2656">
        <v>15.63</v>
      </c>
      <c r="AE2656">
        <v>16.62</v>
      </c>
      <c r="AF2656">
        <v>17.61</v>
      </c>
      <c r="AG2656">
        <v>17.559999999999999</v>
      </c>
      <c r="AH2656">
        <v>17.52</v>
      </c>
      <c r="AI2656">
        <v>17.47</v>
      </c>
      <c r="AJ2656">
        <v>17.43</v>
      </c>
      <c r="AK2656">
        <v>17.38</v>
      </c>
    </row>
    <row r="2657" spans="1:37" x14ac:dyDescent="0.3">
      <c r="A2657" s="86" t="str">
        <f t="shared" si="41"/>
        <v>SDGbaseTra_RurAS_CUGQVAXaelct</v>
      </c>
      <c r="B2657" s="2" t="s">
        <v>222</v>
      </c>
      <c r="C2657" s="4" t="s">
        <v>235</v>
      </c>
      <c r="D2657" s="7" t="s">
        <v>211</v>
      </c>
      <c r="E2657" t="s">
        <v>58</v>
      </c>
      <c r="F2657">
        <v>0.08</v>
      </c>
      <c r="G2657">
        <v>0.08</v>
      </c>
      <c r="H2657">
        <v>0.08</v>
      </c>
      <c r="I2657">
        <v>0.08</v>
      </c>
      <c r="J2657">
        <v>0.08</v>
      </c>
      <c r="K2657">
        <v>0.08</v>
      </c>
      <c r="L2657">
        <v>0.08</v>
      </c>
      <c r="M2657">
        <v>0.08</v>
      </c>
      <c r="N2657">
        <v>0.08</v>
      </c>
      <c r="O2657">
        <v>0.08</v>
      </c>
      <c r="P2657">
        <v>0.08</v>
      </c>
      <c r="Q2657">
        <v>0.08</v>
      </c>
      <c r="R2657">
        <v>0.08</v>
      </c>
      <c r="S2657">
        <v>0.08</v>
      </c>
      <c r="T2657">
        <v>0.08</v>
      </c>
      <c r="U2657">
        <v>0.08</v>
      </c>
      <c r="V2657">
        <v>0.08</v>
      </c>
      <c r="W2657">
        <v>0.08</v>
      </c>
      <c r="X2657">
        <v>3.19</v>
      </c>
      <c r="Y2657">
        <v>3.19</v>
      </c>
      <c r="Z2657">
        <v>1.76</v>
      </c>
      <c r="AA2657">
        <v>1.76</v>
      </c>
      <c r="AB2657">
        <v>1.76</v>
      </c>
      <c r="AC2657">
        <v>1.76</v>
      </c>
      <c r="AD2657">
        <v>0.99</v>
      </c>
      <c r="AE2657">
        <v>0.99</v>
      </c>
      <c r="AF2657">
        <v>0.99</v>
      </c>
      <c r="AG2657">
        <v>0.99</v>
      </c>
      <c r="AH2657">
        <v>0.99</v>
      </c>
      <c r="AI2657">
        <v>7.46</v>
      </c>
      <c r="AJ2657">
        <v>7.46</v>
      </c>
      <c r="AK2657">
        <v>7.46</v>
      </c>
    </row>
    <row r="2658" spans="1:37" x14ac:dyDescent="0.3">
      <c r="A2658" s="86" t="str">
        <f t="shared" si="41"/>
        <v>SDGbaseTra_RurAS_CUGQVAXaemch</v>
      </c>
      <c r="B2658" s="2" t="s">
        <v>222</v>
      </c>
      <c r="C2658" s="4" t="s">
        <v>235</v>
      </c>
      <c r="D2658" s="7" t="s">
        <v>211</v>
      </c>
      <c r="E2658" t="s">
        <v>59</v>
      </c>
      <c r="F2658">
        <v>8.99</v>
      </c>
      <c r="G2658">
        <v>8.25</v>
      </c>
      <c r="H2658">
        <v>8.48</v>
      </c>
      <c r="I2658">
        <v>8.56</v>
      </c>
      <c r="J2658">
        <v>8.56</v>
      </c>
      <c r="K2658">
        <v>8.6199999999999992</v>
      </c>
      <c r="L2658">
        <v>8.77</v>
      </c>
      <c r="M2658">
        <v>9.0399999999999991</v>
      </c>
      <c r="N2658">
        <v>9.2899999999999991</v>
      </c>
      <c r="O2658">
        <v>9.9</v>
      </c>
      <c r="P2658">
        <v>10.210000000000001</v>
      </c>
      <c r="Q2658">
        <v>10.42</v>
      </c>
      <c r="R2658">
        <v>10.58</v>
      </c>
      <c r="S2658">
        <v>10.94</v>
      </c>
      <c r="T2658">
        <v>11.32</v>
      </c>
      <c r="U2658">
        <v>11.79</v>
      </c>
      <c r="V2658">
        <v>12.3</v>
      </c>
      <c r="W2658">
        <v>12.78</v>
      </c>
      <c r="X2658">
        <v>13.22</v>
      </c>
      <c r="Y2658">
        <v>13.72</v>
      </c>
      <c r="Z2658">
        <v>14.22</v>
      </c>
      <c r="AA2658">
        <v>14.73</v>
      </c>
      <c r="AB2658">
        <v>14.8</v>
      </c>
      <c r="AC2658">
        <v>15.03</v>
      </c>
      <c r="AD2658">
        <v>15.5</v>
      </c>
      <c r="AE2658">
        <v>16.03</v>
      </c>
      <c r="AF2658">
        <v>16.59</v>
      </c>
      <c r="AG2658">
        <v>17.149999999999999</v>
      </c>
      <c r="AH2658">
        <v>16.71</v>
      </c>
      <c r="AI2658">
        <v>16.239999999999998</v>
      </c>
      <c r="AJ2658">
        <v>16.03</v>
      </c>
      <c r="AK2658">
        <v>15.82</v>
      </c>
    </row>
    <row r="2659" spans="1:37" x14ac:dyDescent="0.3">
      <c r="A2659" s="86" t="str">
        <f t="shared" si="41"/>
        <v>SDGbaseTra_RurAS_CUGQVAXasequ</v>
      </c>
      <c r="B2659" s="2" t="s">
        <v>222</v>
      </c>
      <c r="C2659" s="4" t="s">
        <v>235</v>
      </c>
      <c r="D2659" s="7" t="s">
        <v>211</v>
      </c>
      <c r="E2659" t="s">
        <v>60</v>
      </c>
      <c r="F2659">
        <v>8.7799999999999994</v>
      </c>
      <c r="G2659">
        <v>8.41</v>
      </c>
      <c r="H2659">
        <v>8.66</v>
      </c>
      <c r="I2659">
        <v>8.59</v>
      </c>
      <c r="J2659">
        <v>8.5500000000000007</v>
      </c>
      <c r="K2659">
        <v>8.57</v>
      </c>
      <c r="L2659">
        <v>8.66</v>
      </c>
      <c r="M2659">
        <v>8.9</v>
      </c>
      <c r="N2659">
        <v>9.11</v>
      </c>
      <c r="O2659">
        <v>9.65</v>
      </c>
      <c r="P2659">
        <v>9.91</v>
      </c>
      <c r="Q2659">
        <v>10.1</v>
      </c>
      <c r="R2659">
        <v>10.43</v>
      </c>
      <c r="S2659">
        <v>10.81</v>
      </c>
      <c r="T2659">
        <v>11.24</v>
      </c>
      <c r="U2659">
        <v>11.73</v>
      </c>
      <c r="V2659">
        <v>12.21</v>
      </c>
      <c r="W2659">
        <v>12.72</v>
      </c>
      <c r="X2659">
        <v>13.27</v>
      </c>
      <c r="Y2659">
        <v>13.81</v>
      </c>
      <c r="Z2659">
        <v>14.35</v>
      </c>
      <c r="AA2659">
        <v>14.93</v>
      </c>
      <c r="AB2659">
        <v>15.04</v>
      </c>
      <c r="AC2659">
        <v>15.31</v>
      </c>
      <c r="AD2659">
        <v>15.81</v>
      </c>
      <c r="AE2659">
        <v>16.37</v>
      </c>
      <c r="AF2659">
        <v>16.97</v>
      </c>
      <c r="AG2659">
        <v>17.52</v>
      </c>
      <c r="AH2659">
        <v>16.989999999999998</v>
      </c>
      <c r="AI2659">
        <v>16.440000000000001</v>
      </c>
      <c r="AJ2659">
        <v>16.170000000000002</v>
      </c>
      <c r="AK2659">
        <v>15.93</v>
      </c>
    </row>
    <row r="2660" spans="1:37" x14ac:dyDescent="0.3">
      <c r="A2660" s="86" t="str">
        <f t="shared" si="41"/>
        <v>SDGbaseTra_RurAS_CUGQVAXavehi</v>
      </c>
      <c r="B2660" s="2" t="s">
        <v>222</v>
      </c>
      <c r="C2660" s="4" t="s">
        <v>235</v>
      </c>
      <c r="D2660" s="7" t="s">
        <v>211</v>
      </c>
      <c r="E2660" t="s">
        <v>61</v>
      </c>
      <c r="F2660">
        <v>39.57</v>
      </c>
      <c r="G2660">
        <v>36.26</v>
      </c>
      <c r="H2660">
        <v>37.46</v>
      </c>
      <c r="I2660">
        <v>37.17</v>
      </c>
      <c r="J2660">
        <v>37.020000000000003</v>
      </c>
      <c r="K2660">
        <v>37.159999999999997</v>
      </c>
      <c r="L2660">
        <v>37.61</v>
      </c>
      <c r="M2660">
        <v>38.479999999999997</v>
      </c>
      <c r="N2660">
        <v>39.270000000000003</v>
      </c>
      <c r="O2660">
        <v>40.869999999999997</v>
      </c>
      <c r="P2660">
        <v>41.83</v>
      </c>
      <c r="Q2660">
        <v>42.62</v>
      </c>
      <c r="R2660">
        <v>44.42</v>
      </c>
      <c r="S2660">
        <v>46.31</v>
      </c>
      <c r="T2660">
        <v>48.41</v>
      </c>
      <c r="U2660">
        <v>50.84</v>
      </c>
      <c r="V2660">
        <v>53.43</v>
      </c>
      <c r="W2660">
        <v>56.07</v>
      </c>
      <c r="X2660">
        <v>58.59</v>
      </c>
      <c r="Y2660">
        <v>60.08</v>
      </c>
      <c r="Z2660">
        <v>61.6</v>
      </c>
      <c r="AA2660">
        <v>63.16</v>
      </c>
      <c r="AB2660">
        <v>64.42</v>
      </c>
      <c r="AC2660">
        <v>66.13</v>
      </c>
      <c r="AD2660">
        <v>68.58</v>
      </c>
      <c r="AE2660">
        <v>71.3</v>
      </c>
      <c r="AF2660">
        <v>74.19</v>
      </c>
      <c r="AG2660">
        <v>77.17</v>
      </c>
      <c r="AH2660">
        <v>76.31</v>
      </c>
      <c r="AI2660">
        <v>74.84</v>
      </c>
      <c r="AJ2660">
        <v>74.06</v>
      </c>
      <c r="AK2660">
        <v>73.319999999999993</v>
      </c>
    </row>
    <row r="2661" spans="1:37" x14ac:dyDescent="0.3">
      <c r="A2661" s="86" t="str">
        <f t="shared" si="41"/>
        <v>SDGbaseTra_RurAS_CUGQVAXatequ</v>
      </c>
      <c r="B2661" s="2" t="s">
        <v>222</v>
      </c>
      <c r="C2661" s="4" t="s">
        <v>235</v>
      </c>
      <c r="D2661" s="7" t="s">
        <v>211</v>
      </c>
      <c r="E2661" t="s">
        <v>62</v>
      </c>
      <c r="F2661">
        <v>7.09</v>
      </c>
      <c r="G2661">
        <v>6.19</v>
      </c>
      <c r="H2661">
        <v>6.43</v>
      </c>
      <c r="I2661">
        <v>6.32</v>
      </c>
      <c r="J2661">
        <v>6.26</v>
      </c>
      <c r="K2661">
        <v>6.26</v>
      </c>
      <c r="L2661">
        <v>6.36</v>
      </c>
      <c r="M2661">
        <v>6.65</v>
      </c>
      <c r="N2661">
        <v>6.87</v>
      </c>
      <c r="O2661">
        <v>7.84</v>
      </c>
      <c r="P2661">
        <v>8.1999999999999993</v>
      </c>
      <c r="Q2661">
        <v>8.3699999999999992</v>
      </c>
      <c r="R2661">
        <v>8.5</v>
      </c>
      <c r="S2661">
        <v>8.77</v>
      </c>
      <c r="T2661">
        <v>9.1</v>
      </c>
      <c r="U2661">
        <v>9.49</v>
      </c>
      <c r="V2661">
        <v>9.94</v>
      </c>
      <c r="W2661">
        <v>10.37</v>
      </c>
      <c r="X2661">
        <v>10.69</v>
      </c>
      <c r="Y2661">
        <v>11.09</v>
      </c>
      <c r="Z2661">
        <v>11.45</v>
      </c>
      <c r="AA2661">
        <v>11.9</v>
      </c>
      <c r="AB2661">
        <v>11.57</v>
      </c>
      <c r="AC2661">
        <v>11.6</v>
      </c>
      <c r="AD2661">
        <v>11.98</v>
      </c>
      <c r="AE2661">
        <v>12.44</v>
      </c>
      <c r="AF2661">
        <v>12.95</v>
      </c>
      <c r="AG2661">
        <v>13.3</v>
      </c>
      <c r="AH2661">
        <v>12.48</v>
      </c>
      <c r="AI2661">
        <v>11.73</v>
      </c>
      <c r="AJ2661">
        <v>11.35</v>
      </c>
      <c r="AK2661">
        <v>11.04</v>
      </c>
    </row>
    <row r="2662" spans="1:37" x14ac:dyDescent="0.3">
      <c r="A2662" s="86" t="str">
        <f t="shared" si="41"/>
        <v>SDGbaseTra_RurAS_CUGQVAXafurn</v>
      </c>
      <c r="B2662" s="2" t="s">
        <v>222</v>
      </c>
      <c r="C2662" s="4" t="s">
        <v>235</v>
      </c>
      <c r="D2662" s="7" t="s">
        <v>211</v>
      </c>
      <c r="E2662" t="s">
        <v>63</v>
      </c>
      <c r="F2662">
        <v>6.09</v>
      </c>
      <c r="G2662">
        <v>5.46</v>
      </c>
      <c r="H2662">
        <v>5.68</v>
      </c>
      <c r="I2662">
        <v>5.84</v>
      </c>
      <c r="J2662">
        <v>5.93</v>
      </c>
      <c r="K2662">
        <v>6.01</v>
      </c>
      <c r="L2662">
        <v>6.12</v>
      </c>
      <c r="M2662">
        <v>6.26</v>
      </c>
      <c r="N2662">
        <v>6.42</v>
      </c>
      <c r="O2662">
        <v>6.76</v>
      </c>
      <c r="P2662">
        <v>6.97</v>
      </c>
      <c r="Q2662">
        <v>7.13</v>
      </c>
      <c r="R2662">
        <v>7.26</v>
      </c>
      <c r="S2662">
        <v>7.52</v>
      </c>
      <c r="T2662">
        <v>7.8</v>
      </c>
      <c r="U2662">
        <v>8.1300000000000008</v>
      </c>
      <c r="V2662">
        <v>8.4600000000000009</v>
      </c>
      <c r="W2662">
        <v>8.7899999999999991</v>
      </c>
      <c r="X2662">
        <v>9.1199999999999992</v>
      </c>
      <c r="Y2662">
        <v>9.4600000000000009</v>
      </c>
      <c r="Z2662">
        <v>9.81</v>
      </c>
      <c r="AA2662">
        <v>10.16</v>
      </c>
      <c r="AB2662">
        <v>10.53</v>
      </c>
      <c r="AC2662">
        <v>10.87</v>
      </c>
      <c r="AD2662">
        <v>11.2</v>
      </c>
      <c r="AE2662">
        <v>11.55</v>
      </c>
      <c r="AF2662">
        <v>11.91</v>
      </c>
      <c r="AG2662">
        <v>12.27</v>
      </c>
      <c r="AH2662">
        <v>12.29</v>
      </c>
      <c r="AI2662">
        <v>12.2</v>
      </c>
      <c r="AJ2662">
        <v>12.13</v>
      </c>
      <c r="AK2662">
        <v>12.03</v>
      </c>
    </row>
    <row r="2663" spans="1:37" x14ac:dyDescent="0.3">
      <c r="A2663" s="86" t="str">
        <f t="shared" si="41"/>
        <v>SDGbaseTra_RurAS_CUGQVAXaoman</v>
      </c>
      <c r="B2663" s="2" t="s">
        <v>222</v>
      </c>
      <c r="C2663" s="4" t="s">
        <v>235</v>
      </c>
      <c r="D2663" s="7" t="s">
        <v>211</v>
      </c>
      <c r="E2663" t="s">
        <v>64</v>
      </c>
      <c r="F2663">
        <v>25.46</v>
      </c>
      <c r="G2663">
        <v>23.36</v>
      </c>
      <c r="H2663">
        <v>24.48</v>
      </c>
      <c r="I2663">
        <v>24.38</v>
      </c>
      <c r="J2663">
        <v>24.33</v>
      </c>
      <c r="K2663">
        <v>24.31</v>
      </c>
      <c r="L2663">
        <v>24.39</v>
      </c>
      <c r="M2663">
        <v>24.6</v>
      </c>
      <c r="N2663">
        <v>24.89</v>
      </c>
      <c r="O2663">
        <v>25.88</v>
      </c>
      <c r="P2663">
        <v>26.74</v>
      </c>
      <c r="Q2663">
        <v>27.38</v>
      </c>
      <c r="R2663">
        <v>28.8</v>
      </c>
      <c r="S2663">
        <v>30.07</v>
      </c>
      <c r="T2663">
        <v>31.39</v>
      </c>
      <c r="U2663">
        <v>32.9</v>
      </c>
      <c r="V2663">
        <v>34.340000000000003</v>
      </c>
      <c r="W2663">
        <v>35.83</v>
      </c>
      <c r="X2663">
        <v>37.369999999999997</v>
      </c>
      <c r="Y2663">
        <v>38.79</v>
      </c>
      <c r="Z2663">
        <v>40.18</v>
      </c>
      <c r="AA2663">
        <v>41.61</v>
      </c>
      <c r="AB2663">
        <v>43.07</v>
      </c>
      <c r="AC2663">
        <v>44.36</v>
      </c>
      <c r="AD2663">
        <v>45.66</v>
      </c>
      <c r="AE2663">
        <v>46.98</v>
      </c>
      <c r="AF2663">
        <v>48.34</v>
      </c>
      <c r="AG2663">
        <v>49.62</v>
      </c>
      <c r="AH2663">
        <v>48.95</v>
      </c>
      <c r="AI2663">
        <v>48</v>
      </c>
      <c r="AJ2663">
        <v>47.21</v>
      </c>
      <c r="AK2663">
        <v>46.35</v>
      </c>
    </row>
    <row r="2664" spans="1:37" x14ac:dyDescent="0.3">
      <c r="A2664" s="86" t="str">
        <f t="shared" si="41"/>
        <v>SDGbaseTra_RurAS_CUGQVAXaelec</v>
      </c>
      <c r="B2664" s="2" t="s">
        <v>222</v>
      </c>
      <c r="C2664" s="4" t="s">
        <v>235</v>
      </c>
      <c r="D2664" s="7" t="s">
        <v>211</v>
      </c>
      <c r="E2664" t="s">
        <v>65</v>
      </c>
      <c r="F2664">
        <v>142.19999999999999</v>
      </c>
      <c r="G2664">
        <v>136.88</v>
      </c>
      <c r="H2664">
        <v>141.87</v>
      </c>
      <c r="I2664">
        <v>139.74</v>
      </c>
      <c r="J2664">
        <v>134.71</v>
      </c>
      <c r="K2664">
        <v>132.97</v>
      </c>
      <c r="L2664">
        <v>132.26</v>
      </c>
      <c r="M2664">
        <v>131.85</v>
      </c>
      <c r="N2664">
        <v>131.97999999999999</v>
      </c>
      <c r="O2664">
        <v>131.49</v>
      </c>
      <c r="P2664">
        <v>131.96</v>
      </c>
      <c r="Q2664">
        <v>131.80000000000001</v>
      </c>
      <c r="R2664">
        <v>135.47999999999999</v>
      </c>
      <c r="S2664">
        <v>140.36000000000001</v>
      </c>
      <c r="T2664">
        <v>144.05000000000001</v>
      </c>
      <c r="U2664">
        <v>148.86000000000001</v>
      </c>
      <c r="V2664">
        <v>150.38999999999999</v>
      </c>
      <c r="W2664">
        <v>154.44999999999999</v>
      </c>
      <c r="X2664">
        <v>166.11</v>
      </c>
      <c r="Y2664">
        <v>173.38</v>
      </c>
      <c r="Z2664">
        <v>181.18</v>
      </c>
      <c r="AA2664">
        <v>188.93</v>
      </c>
      <c r="AB2664">
        <v>193.16</v>
      </c>
      <c r="AC2664">
        <v>197.99</v>
      </c>
      <c r="AD2664">
        <v>203.7</v>
      </c>
      <c r="AE2664">
        <v>209.6</v>
      </c>
      <c r="AF2664">
        <v>215.65</v>
      </c>
      <c r="AG2664">
        <v>228.24</v>
      </c>
      <c r="AH2664">
        <v>238.95</v>
      </c>
      <c r="AI2664">
        <v>247.57</v>
      </c>
      <c r="AJ2664">
        <v>257.36</v>
      </c>
      <c r="AK2664">
        <v>266.75</v>
      </c>
    </row>
    <row r="2665" spans="1:37" x14ac:dyDescent="0.3">
      <c r="A2665" s="86" t="str">
        <f t="shared" si="41"/>
        <v>SDGbaseTra_RurAS_CUGQVAXawatr</v>
      </c>
      <c r="B2665" s="2" t="s">
        <v>222</v>
      </c>
      <c r="C2665" s="4" t="s">
        <v>235</v>
      </c>
      <c r="D2665" s="7" t="s">
        <v>211</v>
      </c>
      <c r="E2665" t="s">
        <v>66</v>
      </c>
      <c r="F2665">
        <v>38.119999999999997</v>
      </c>
      <c r="G2665">
        <v>37.590000000000003</v>
      </c>
      <c r="H2665">
        <v>38.590000000000003</v>
      </c>
      <c r="I2665">
        <v>38.19</v>
      </c>
      <c r="J2665">
        <v>38.11</v>
      </c>
      <c r="K2665">
        <v>38.159999999999997</v>
      </c>
      <c r="L2665">
        <v>38.42</v>
      </c>
      <c r="M2665">
        <v>38.74</v>
      </c>
      <c r="N2665">
        <v>39.18</v>
      </c>
      <c r="O2665">
        <v>40</v>
      </c>
      <c r="P2665">
        <v>40.68</v>
      </c>
      <c r="Q2665">
        <v>41.27</v>
      </c>
      <c r="R2665">
        <v>43.19</v>
      </c>
      <c r="S2665">
        <v>44.97</v>
      </c>
      <c r="T2665">
        <v>46.88</v>
      </c>
      <c r="U2665">
        <v>49.17</v>
      </c>
      <c r="V2665">
        <v>51.46</v>
      </c>
      <c r="W2665">
        <v>53.83</v>
      </c>
      <c r="X2665">
        <v>56.3</v>
      </c>
      <c r="Y2665">
        <v>58.68</v>
      </c>
      <c r="Z2665">
        <v>61.1</v>
      </c>
      <c r="AA2665">
        <v>63.5</v>
      </c>
      <c r="AB2665">
        <v>66.33</v>
      </c>
      <c r="AC2665">
        <v>69.06</v>
      </c>
      <c r="AD2665">
        <v>71.81</v>
      </c>
      <c r="AE2665">
        <v>74.650000000000006</v>
      </c>
      <c r="AF2665">
        <v>77.61</v>
      </c>
      <c r="AG2665">
        <v>80.61</v>
      </c>
      <c r="AH2665">
        <v>80.959999999999994</v>
      </c>
      <c r="AI2665">
        <v>81.13</v>
      </c>
      <c r="AJ2665">
        <v>81.44</v>
      </c>
      <c r="AK2665">
        <v>81.680000000000007</v>
      </c>
    </row>
    <row r="2666" spans="1:37" x14ac:dyDescent="0.3">
      <c r="A2666" s="86" t="str">
        <f t="shared" si="41"/>
        <v>SDGbaseTra_RurAS_CUGQVAXacons</v>
      </c>
      <c r="B2666" s="2" t="s">
        <v>222</v>
      </c>
      <c r="C2666" s="4" t="s">
        <v>235</v>
      </c>
      <c r="D2666" s="7" t="s">
        <v>211</v>
      </c>
      <c r="E2666" t="s">
        <v>67</v>
      </c>
      <c r="F2666">
        <v>140.65</v>
      </c>
      <c r="G2666">
        <v>129.49</v>
      </c>
      <c r="H2666">
        <v>133.54</v>
      </c>
      <c r="I2666">
        <v>138.69999999999999</v>
      </c>
      <c r="J2666">
        <v>140.83000000000001</v>
      </c>
      <c r="K2666">
        <v>143.21</v>
      </c>
      <c r="L2666">
        <v>146.19</v>
      </c>
      <c r="M2666">
        <v>149.63999999999999</v>
      </c>
      <c r="N2666">
        <v>153.38999999999999</v>
      </c>
      <c r="O2666">
        <v>158.33000000000001</v>
      </c>
      <c r="P2666">
        <v>162.85</v>
      </c>
      <c r="Q2666">
        <v>167.21</v>
      </c>
      <c r="R2666">
        <v>168.85</v>
      </c>
      <c r="S2666">
        <v>174.41</v>
      </c>
      <c r="T2666">
        <v>180.36</v>
      </c>
      <c r="U2666">
        <v>187.26</v>
      </c>
      <c r="V2666">
        <v>194.33</v>
      </c>
      <c r="W2666">
        <v>201.42</v>
      </c>
      <c r="X2666">
        <v>208.25</v>
      </c>
      <c r="Y2666">
        <v>215.15</v>
      </c>
      <c r="Z2666">
        <v>222.38</v>
      </c>
      <c r="AA2666">
        <v>229.48</v>
      </c>
      <c r="AB2666">
        <v>236.2</v>
      </c>
      <c r="AC2666">
        <v>242.77</v>
      </c>
      <c r="AD2666">
        <v>250.04</v>
      </c>
      <c r="AE2666">
        <v>257.79000000000002</v>
      </c>
      <c r="AF2666">
        <v>265.92</v>
      </c>
      <c r="AG2666">
        <v>273.98</v>
      </c>
      <c r="AH2666">
        <v>273.82</v>
      </c>
      <c r="AI2666">
        <v>272.55</v>
      </c>
      <c r="AJ2666">
        <v>271.89</v>
      </c>
      <c r="AK2666">
        <v>270.75</v>
      </c>
    </row>
    <row r="2667" spans="1:37" x14ac:dyDescent="0.3">
      <c r="A2667" s="86" t="str">
        <f t="shared" si="41"/>
        <v>SDGbaseTra_RurAS_CUGQVAXatrad</v>
      </c>
      <c r="B2667" s="2" t="s">
        <v>222</v>
      </c>
      <c r="C2667" s="4" t="s">
        <v>235</v>
      </c>
      <c r="D2667" s="7" t="s">
        <v>211</v>
      </c>
      <c r="E2667" t="s">
        <v>68</v>
      </c>
      <c r="F2667">
        <v>482.47</v>
      </c>
      <c r="G2667">
        <v>441.71</v>
      </c>
      <c r="H2667">
        <v>455.93</v>
      </c>
      <c r="I2667">
        <v>461.22</v>
      </c>
      <c r="J2667">
        <v>462.34</v>
      </c>
      <c r="K2667">
        <v>464.05</v>
      </c>
      <c r="L2667">
        <v>467.4</v>
      </c>
      <c r="M2667">
        <v>472.28</v>
      </c>
      <c r="N2667">
        <v>477.95</v>
      </c>
      <c r="O2667">
        <v>467.42</v>
      </c>
      <c r="P2667">
        <v>469.49</v>
      </c>
      <c r="Q2667">
        <v>475.66</v>
      </c>
      <c r="R2667">
        <v>490.1</v>
      </c>
      <c r="S2667">
        <v>505.4</v>
      </c>
      <c r="T2667">
        <v>521.91</v>
      </c>
      <c r="U2667">
        <v>541.36</v>
      </c>
      <c r="V2667">
        <v>561.16</v>
      </c>
      <c r="W2667">
        <v>581.52</v>
      </c>
      <c r="X2667">
        <v>602.36</v>
      </c>
      <c r="Y2667">
        <v>621.9</v>
      </c>
      <c r="Z2667">
        <v>641.02</v>
      </c>
      <c r="AA2667">
        <v>660.15</v>
      </c>
      <c r="AB2667">
        <v>672.14</v>
      </c>
      <c r="AC2667">
        <v>684.89</v>
      </c>
      <c r="AD2667">
        <v>699.75</v>
      </c>
      <c r="AE2667">
        <v>715.89</v>
      </c>
      <c r="AF2667">
        <v>733.15</v>
      </c>
      <c r="AG2667">
        <v>749.74</v>
      </c>
      <c r="AH2667">
        <v>743.22</v>
      </c>
      <c r="AI2667">
        <v>734.46</v>
      </c>
      <c r="AJ2667">
        <v>727.44</v>
      </c>
      <c r="AK2667">
        <v>719.87</v>
      </c>
    </row>
    <row r="2668" spans="1:37" x14ac:dyDescent="0.3">
      <c r="A2668" s="86" t="str">
        <f t="shared" si="41"/>
        <v>SDGbaseTra_RurAS_CUGQVAXahotl</v>
      </c>
      <c r="B2668" s="2" t="s">
        <v>222</v>
      </c>
      <c r="C2668" s="4" t="s">
        <v>235</v>
      </c>
      <c r="D2668" s="7" t="s">
        <v>211</v>
      </c>
      <c r="E2668" t="s">
        <v>69</v>
      </c>
      <c r="F2668">
        <v>37.69</v>
      </c>
      <c r="G2668">
        <v>35.11</v>
      </c>
      <c r="H2668">
        <v>36.71</v>
      </c>
      <c r="I2668">
        <v>36.53</v>
      </c>
      <c r="J2668">
        <v>36.54</v>
      </c>
      <c r="K2668">
        <v>36.6</v>
      </c>
      <c r="L2668">
        <v>36.799999999999997</v>
      </c>
      <c r="M2668">
        <v>37.1</v>
      </c>
      <c r="N2668">
        <v>37.51</v>
      </c>
      <c r="O2668">
        <v>38.630000000000003</v>
      </c>
      <c r="P2668">
        <v>39.4</v>
      </c>
      <c r="Q2668">
        <v>40.020000000000003</v>
      </c>
      <c r="R2668">
        <v>42.06</v>
      </c>
      <c r="S2668">
        <v>43.93</v>
      </c>
      <c r="T2668">
        <v>45.99</v>
      </c>
      <c r="U2668">
        <v>48.39</v>
      </c>
      <c r="V2668">
        <v>50.76</v>
      </c>
      <c r="W2668">
        <v>53.29</v>
      </c>
      <c r="X2668">
        <v>56.05</v>
      </c>
      <c r="Y2668">
        <v>58.71</v>
      </c>
      <c r="Z2668">
        <v>61.45</v>
      </c>
      <c r="AA2668">
        <v>64.23</v>
      </c>
      <c r="AB2668">
        <v>67.48</v>
      </c>
      <c r="AC2668">
        <v>70.45</v>
      </c>
      <c r="AD2668">
        <v>73.28</v>
      </c>
      <c r="AE2668">
        <v>76.13</v>
      </c>
      <c r="AF2668">
        <v>79.08</v>
      </c>
      <c r="AG2668">
        <v>82.1</v>
      </c>
      <c r="AH2668">
        <v>82.78</v>
      </c>
      <c r="AI2668">
        <v>82.88</v>
      </c>
      <c r="AJ2668">
        <v>82.91</v>
      </c>
      <c r="AK2668">
        <v>82.75</v>
      </c>
    </row>
    <row r="2669" spans="1:37" x14ac:dyDescent="0.3">
      <c r="A2669" s="86" t="str">
        <f t="shared" si="41"/>
        <v>SDGbaseTra_RurAS_CUGQVAXaltrp-p</v>
      </c>
      <c r="B2669" s="2" t="s">
        <v>222</v>
      </c>
      <c r="C2669" s="4" t="s">
        <v>235</v>
      </c>
      <c r="D2669" s="7" t="s">
        <v>211</v>
      </c>
      <c r="E2669" t="s">
        <v>70</v>
      </c>
      <c r="F2669">
        <v>60.68</v>
      </c>
      <c r="G2669">
        <v>58.32</v>
      </c>
      <c r="H2669">
        <v>59.86</v>
      </c>
      <c r="I2669">
        <v>59.4</v>
      </c>
      <c r="J2669">
        <v>59.19</v>
      </c>
      <c r="K2669">
        <v>59.09</v>
      </c>
      <c r="L2669">
        <v>59.25</v>
      </c>
      <c r="M2669">
        <v>59.61</v>
      </c>
      <c r="N2669">
        <v>60.27</v>
      </c>
      <c r="O2669">
        <v>61.7</v>
      </c>
      <c r="P2669">
        <v>63.05</v>
      </c>
      <c r="Q2669">
        <v>64.31</v>
      </c>
      <c r="R2669">
        <v>67.64</v>
      </c>
      <c r="S2669">
        <v>70.78</v>
      </c>
      <c r="T2669">
        <v>74.040000000000006</v>
      </c>
      <c r="U2669">
        <v>77.78</v>
      </c>
      <c r="V2669">
        <v>81.319999999999993</v>
      </c>
      <c r="W2669">
        <v>85.01</v>
      </c>
      <c r="X2669">
        <v>88.84</v>
      </c>
      <c r="Y2669">
        <v>92.41</v>
      </c>
      <c r="Z2669">
        <v>95.92</v>
      </c>
      <c r="AA2669">
        <v>99.39</v>
      </c>
      <c r="AB2669">
        <v>103.09</v>
      </c>
      <c r="AC2669">
        <v>106.28</v>
      </c>
      <c r="AD2669">
        <v>109.27</v>
      </c>
      <c r="AE2669">
        <v>112.11</v>
      </c>
      <c r="AF2669">
        <v>114.94</v>
      </c>
      <c r="AG2669">
        <v>117.63</v>
      </c>
      <c r="AH2669">
        <v>116.84</v>
      </c>
      <c r="AI2669">
        <v>115.8</v>
      </c>
      <c r="AJ2669">
        <v>115.07</v>
      </c>
      <c r="AK2669">
        <v>114.12</v>
      </c>
    </row>
    <row r="2670" spans="1:37" x14ac:dyDescent="0.3">
      <c r="A2670" s="86" t="str">
        <f t="shared" si="41"/>
        <v>SDGbaseTra_RurAS_CUGQVAXaltrp-f</v>
      </c>
      <c r="B2670" s="2" t="s">
        <v>222</v>
      </c>
      <c r="C2670" s="4" t="s">
        <v>235</v>
      </c>
      <c r="D2670" s="7" t="s">
        <v>211</v>
      </c>
      <c r="E2670" t="s">
        <v>71</v>
      </c>
      <c r="F2670">
        <v>247.43</v>
      </c>
      <c r="G2670">
        <v>235</v>
      </c>
      <c r="H2670">
        <v>241</v>
      </c>
      <c r="I2670">
        <v>241.63</v>
      </c>
      <c r="J2670">
        <v>242.72</v>
      </c>
      <c r="K2670">
        <v>244.08</v>
      </c>
      <c r="L2670">
        <v>246.34</v>
      </c>
      <c r="M2670">
        <v>248.9</v>
      </c>
      <c r="N2670">
        <v>252.05</v>
      </c>
      <c r="O2670">
        <v>255.94</v>
      </c>
      <c r="P2670">
        <v>260.14</v>
      </c>
      <c r="Q2670">
        <v>265.29000000000002</v>
      </c>
      <c r="R2670">
        <v>276.73</v>
      </c>
      <c r="S2670">
        <v>288.14</v>
      </c>
      <c r="T2670">
        <v>301.54000000000002</v>
      </c>
      <c r="U2670">
        <v>314.63</v>
      </c>
      <c r="V2670">
        <v>325.91000000000003</v>
      </c>
      <c r="W2670">
        <v>339.75</v>
      </c>
      <c r="X2670">
        <v>354.35</v>
      </c>
      <c r="Y2670">
        <v>367.05</v>
      </c>
      <c r="Z2670">
        <v>379.81</v>
      </c>
      <c r="AA2670">
        <v>394.75</v>
      </c>
      <c r="AB2670">
        <v>410.4</v>
      </c>
      <c r="AC2670">
        <v>424.26</v>
      </c>
      <c r="AD2670">
        <v>439.32</v>
      </c>
      <c r="AE2670">
        <v>454.17</v>
      </c>
      <c r="AF2670">
        <v>469.25</v>
      </c>
      <c r="AG2670">
        <v>481.89</v>
      </c>
      <c r="AH2670">
        <v>479.05</v>
      </c>
      <c r="AI2670">
        <v>476.09</v>
      </c>
      <c r="AJ2670">
        <v>474.56</v>
      </c>
      <c r="AK2670">
        <v>472.64</v>
      </c>
    </row>
    <row r="2671" spans="1:37" x14ac:dyDescent="0.3">
      <c r="A2671" s="86" t="str">
        <f t="shared" si="41"/>
        <v>SDGbaseTra_RurAS_CUGQVAXaotrp-p</v>
      </c>
      <c r="B2671" s="2" t="s">
        <v>222</v>
      </c>
      <c r="C2671" s="4" t="s">
        <v>235</v>
      </c>
      <c r="D2671" s="7" t="s">
        <v>211</v>
      </c>
      <c r="E2671" t="s">
        <v>72</v>
      </c>
      <c r="F2671">
        <v>8.1</v>
      </c>
      <c r="G2671">
        <v>7.97</v>
      </c>
      <c r="H2671">
        <v>8.43</v>
      </c>
      <c r="I2671">
        <v>8.68</v>
      </c>
      <c r="J2671">
        <v>8.94</v>
      </c>
      <c r="K2671">
        <v>9.16</v>
      </c>
      <c r="L2671">
        <v>9.3800000000000008</v>
      </c>
      <c r="M2671">
        <v>9.56</v>
      </c>
      <c r="N2671">
        <v>9.74</v>
      </c>
      <c r="O2671">
        <v>9.77</v>
      </c>
      <c r="P2671">
        <v>9.8800000000000008</v>
      </c>
      <c r="Q2671">
        <v>10.01</v>
      </c>
      <c r="R2671">
        <v>10.42</v>
      </c>
      <c r="S2671">
        <v>10.76</v>
      </c>
      <c r="T2671">
        <v>11.1</v>
      </c>
      <c r="U2671">
        <v>11.49</v>
      </c>
      <c r="V2671">
        <v>11.86</v>
      </c>
      <c r="W2671">
        <v>12.22</v>
      </c>
      <c r="X2671">
        <v>12.56</v>
      </c>
      <c r="Y2671">
        <v>12.89</v>
      </c>
      <c r="Z2671">
        <v>13.19</v>
      </c>
      <c r="AA2671">
        <v>13.46</v>
      </c>
      <c r="AB2671">
        <v>13.66</v>
      </c>
      <c r="AC2671">
        <v>13.84</v>
      </c>
      <c r="AD2671">
        <v>14.04</v>
      </c>
      <c r="AE2671">
        <v>14.25</v>
      </c>
      <c r="AF2671">
        <v>14.47</v>
      </c>
      <c r="AG2671">
        <v>14.72</v>
      </c>
      <c r="AH2671">
        <v>14.62</v>
      </c>
      <c r="AI2671">
        <v>14.56</v>
      </c>
      <c r="AJ2671">
        <v>14.54</v>
      </c>
      <c r="AK2671">
        <v>14.51</v>
      </c>
    </row>
    <row r="2672" spans="1:37" x14ac:dyDescent="0.3">
      <c r="A2672" s="86" t="str">
        <f t="shared" si="41"/>
        <v>SDGbaseTra_RurAS_CUGQVAXaotrp-f</v>
      </c>
      <c r="B2672" s="2" t="s">
        <v>222</v>
      </c>
      <c r="C2672" s="4" t="s">
        <v>235</v>
      </c>
      <c r="D2672" s="7" t="s">
        <v>211</v>
      </c>
      <c r="E2672" t="s">
        <v>73</v>
      </c>
      <c r="F2672">
        <v>7.29</v>
      </c>
      <c r="G2672">
        <v>7.01</v>
      </c>
      <c r="H2672">
        <v>7.3</v>
      </c>
      <c r="I2672">
        <v>7.39</v>
      </c>
      <c r="J2672">
        <v>7.46</v>
      </c>
      <c r="K2672">
        <v>7.53</v>
      </c>
      <c r="L2672">
        <v>7.61</v>
      </c>
      <c r="M2672">
        <v>7.7</v>
      </c>
      <c r="N2672">
        <v>7.79</v>
      </c>
      <c r="O2672">
        <v>7.85</v>
      </c>
      <c r="P2672">
        <v>7.95</v>
      </c>
      <c r="Q2672">
        <v>8.09</v>
      </c>
      <c r="R2672">
        <v>8.4</v>
      </c>
      <c r="S2672">
        <v>8.7100000000000009</v>
      </c>
      <c r="T2672">
        <v>9.08</v>
      </c>
      <c r="U2672">
        <v>9.4</v>
      </c>
      <c r="V2672">
        <v>9.6999999999999993</v>
      </c>
      <c r="W2672">
        <v>10.07</v>
      </c>
      <c r="X2672">
        <v>10.42</v>
      </c>
      <c r="Y2672">
        <v>10.72</v>
      </c>
      <c r="Z2672">
        <v>11.02</v>
      </c>
      <c r="AA2672">
        <v>11.38</v>
      </c>
      <c r="AB2672">
        <v>11.72</v>
      </c>
      <c r="AC2672">
        <v>12.02</v>
      </c>
      <c r="AD2672">
        <v>12.38</v>
      </c>
      <c r="AE2672">
        <v>12.72</v>
      </c>
      <c r="AF2672">
        <v>13.06</v>
      </c>
      <c r="AG2672">
        <v>13.34</v>
      </c>
      <c r="AH2672">
        <v>13.27</v>
      </c>
      <c r="AI2672">
        <v>13.2</v>
      </c>
      <c r="AJ2672">
        <v>13.17</v>
      </c>
      <c r="AK2672">
        <v>13.13</v>
      </c>
    </row>
    <row r="2673" spans="1:37" x14ac:dyDescent="0.3">
      <c r="A2673" s="86" t="str">
        <f t="shared" si="41"/>
        <v>SDGbaseTra_RurAS_CUGQVAXaprtr</v>
      </c>
      <c r="B2673" s="2" t="s">
        <v>222</v>
      </c>
      <c r="C2673" s="4" t="s">
        <v>235</v>
      </c>
      <c r="D2673" s="7" t="s">
        <v>211</v>
      </c>
      <c r="E2673" t="s">
        <v>74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</row>
    <row r="2674" spans="1:37" x14ac:dyDescent="0.3">
      <c r="A2674" s="86" t="str">
        <f t="shared" si="41"/>
        <v>SDGbaseTra_RurAS_CUGQVAXatrps</v>
      </c>
      <c r="B2674" s="2" t="s">
        <v>222</v>
      </c>
      <c r="C2674" s="4" t="s">
        <v>235</v>
      </c>
      <c r="D2674" s="7" t="s">
        <v>211</v>
      </c>
      <c r="E2674" t="s">
        <v>75</v>
      </c>
      <c r="F2674">
        <v>54.94</v>
      </c>
      <c r="G2674">
        <v>50.42</v>
      </c>
      <c r="H2674">
        <v>51.7</v>
      </c>
      <c r="I2674">
        <v>51.73</v>
      </c>
      <c r="J2674">
        <v>51.86</v>
      </c>
      <c r="K2674">
        <v>52.1</v>
      </c>
      <c r="L2674">
        <v>52.47</v>
      </c>
      <c r="M2674">
        <v>52.73</v>
      </c>
      <c r="N2674">
        <v>53.09</v>
      </c>
      <c r="O2674">
        <v>53.89</v>
      </c>
      <c r="P2674">
        <v>54.37</v>
      </c>
      <c r="Q2674">
        <v>54.64</v>
      </c>
      <c r="R2674">
        <v>56.15</v>
      </c>
      <c r="S2674">
        <v>57.81</v>
      </c>
      <c r="T2674">
        <v>59.58</v>
      </c>
      <c r="U2674">
        <v>61.64</v>
      </c>
      <c r="V2674">
        <v>63.56</v>
      </c>
      <c r="W2674">
        <v>65.680000000000007</v>
      </c>
      <c r="X2674">
        <v>67.819999999999993</v>
      </c>
      <c r="Y2674">
        <v>69.94</v>
      </c>
      <c r="Z2674">
        <v>72.09</v>
      </c>
      <c r="AA2674">
        <v>74.25</v>
      </c>
      <c r="AB2674">
        <v>77.84</v>
      </c>
      <c r="AC2674">
        <v>81.31</v>
      </c>
      <c r="AD2674">
        <v>84.81</v>
      </c>
      <c r="AE2674">
        <v>88.39</v>
      </c>
      <c r="AF2674">
        <v>92.11</v>
      </c>
      <c r="AG2674">
        <v>95.58</v>
      </c>
      <c r="AH2674">
        <v>96.95</v>
      </c>
      <c r="AI2674">
        <v>97.96</v>
      </c>
      <c r="AJ2674">
        <v>98.95</v>
      </c>
      <c r="AK2674">
        <v>99.79</v>
      </c>
    </row>
    <row r="2675" spans="1:37" x14ac:dyDescent="0.3">
      <c r="A2675" s="86" t="str">
        <f t="shared" si="41"/>
        <v>SDGbaseTra_RurAS_CUGQVAXacomm</v>
      </c>
      <c r="B2675" s="2" t="s">
        <v>222</v>
      </c>
      <c r="C2675" s="4" t="s">
        <v>235</v>
      </c>
      <c r="D2675" s="7" t="s">
        <v>211</v>
      </c>
      <c r="E2675" t="s">
        <v>76</v>
      </c>
      <c r="F2675">
        <v>84.05</v>
      </c>
      <c r="G2675">
        <v>79.900000000000006</v>
      </c>
      <c r="H2675">
        <v>82.47</v>
      </c>
      <c r="I2675">
        <v>82.3</v>
      </c>
      <c r="J2675">
        <v>82.49</v>
      </c>
      <c r="K2675">
        <v>82.83</v>
      </c>
      <c r="L2675">
        <v>83.53</v>
      </c>
      <c r="M2675">
        <v>84.52</v>
      </c>
      <c r="N2675">
        <v>85.73</v>
      </c>
      <c r="O2675">
        <v>87.79</v>
      </c>
      <c r="P2675">
        <v>89.41</v>
      </c>
      <c r="Q2675">
        <v>90.88</v>
      </c>
      <c r="R2675">
        <v>94.69</v>
      </c>
      <c r="S2675">
        <v>98.33</v>
      </c>
      <c r="T2675">
        <v>102.33</v>
      </c>
      <c r="U2675">
        <v>106.97</v>
      </c>
      <c r="V2675">
        <v>111.58</v>
      </c>
      <c r="W2675">
        <v>116.41</v>
      </c>
      <c r="X2675">
        <v>121.6</v>
      </c>
      <c r="Y2675">
        <v>126.68</v>
      </c>
      <c r="Z2675">
        <v>131.88</v>
      </c>
      <c r="AA2675">
        <v>137.12</v>
      </c>
      <c r="AB2675">
        <v>142.36000000000001</v>
      </c>
      <c r="AC2675">
        <v>147.30000000000001</v>
      </c>
      <c r="AD2675">
        <v>152.33000000000001</v>
      </c>
      <c r="AE2675">
        <v>157.53</v>
      </c>
      <c r="AF2675">
        <v>162.97</v>
      </c>
      <c r="AG2675">
        <v>168.46</v>
      </c>
      <c r="AH2675">
        <v>169.07</v>
      </c>
      <c r="AI2675">
        <v>168.93</v>
      </c>
      <c r="AJ2675">
        <v>168.85</v>
      </c>
      <c r="AK2675">
        <v>168.52</v>
      </c>
    </row>
    <row r="2676" spans="1:37" x14ac:dyDescent="0.3">
      <c r="A2676" s="86" t="str">
        <f t="shared" si="41"/>
        <v>SDGbaseTra_RurAS_CUGQVAXafsrv</v>
      </c>
      <c r="B2676" s="2" t="s">
        <v>222</v>
      </c>
      <c r="C2676" s="4" t="s">
        <v>235</v>
      </c>
      <c r="D2676" s="7" t="s">
        <v>211</v>
      </c>
      <c r="E2676" t="s">
        <v>77</v>
      </c>
      <c r="F2676">
        <v>413.44</v>
      </c>
      <c r="G2676">
        <v>391.14</v>
      </c>
      <c r="H2676">
        <v>405.43</v>
      </c>
      <c r="I2676">
        <v>404.3</v>
      </c>
      <c r="J2676">
        <v>405.45</v>
      </c>
      <c r="K2676">
        <v>406.74</v>
      </c>
      <c r="L2676">
        <v>409.38</v>
      </c>
      <c r="M2676">
        <v>412.82</v>
      </c>
      <c r="N2676">
        <v>417.6</v>
      </c>
      <c r="O2676">
        <v>427.5</v>
      </c>
      <c r="P2676">
        <v>434.78</v>
      </c>
      <c r="Q2676">
        <v>441.35</v>
      </c>
      <c r="R2676">
        <v>460.86</v>
      </c>
      <c r="S2676">
        <v>479.17</v>
      </c>
      <c r="T2676">
        <v>499.69</v>
      </c>
      <c r="U2676">
        <v>523.41999999999996</v>
      </c>
      <c r="V2676">
        <v>547.17999999999995</v>
      </c>
      <c r="W2676">
        <v>572.73</v>
      </c>
      <c r="X2676">
        <v>600.44000000000005</v>
      </c>
      <c r="Y2676">
        <v>627.95000000000005</v>
      </c>
      <c r="Z2676">
        <v>656.48</v>
      </c>
      <c r="AA2676">
        <v>685.47</v>
      </c>
      <c r="AB2676">
        <v>718.52</v>
      </c>
      <c r="AC2676">
        <v>749.15</v>
      </c>
      <c r="AD2676">
        <v>779.2</v>
      </c>
      <c r="AE2676">
        <v>809.79</v>
      </c>
      <c r="AF2676">
        <v>841.28</v>
      </c>
      <c r="AG2676">
        <v>873.5</v>
      </c>
      <c r="AH2676">
        <v>885.6</v>
      </c>
      <c r="AI2676">
        <v>892.21</v>
      </c>
      <c r="AJ2676">
        <v>896.6</v>
      </c>
      <c r="AK2676">
        <v>898.78</v>
      </c>
    </row>
    <row r="2677" spans="1:37" x14ac:dyDescent="0.3">
      <c r="A2677" s="86" t="str">
        <f t="shared" si="41"/>
        <v>SDGbaseTra_RurAS_CUGQVAXabsrv</v>
      </c>
      <c r="B2677" s="2" t="s">
        <v>222</v>
      </c>
      <c r="C2677" s="4" t="s">
        <v>235</v>
      </c>
      <c r="D2677" s="7" t="s">
        <v>211</v>
      </c>
      <c r="E2677" t="s">
        <v>78</v>
      </c>
      <c r="F2677">
        <v>367.48</v>
      </c>
      <c r="G2677">
        <v>349.34</v>
      </c>
      <c r="H2677">
        <v>360.71</v>
      </c>
      <c r="I2677">
        <v>360.09</v>
      </c>
      <c r="J2677">
        <v>361.15</v>
      </c>
      <c r="K2677">
        <v>362.73</v>
      </c>
      <c r="L2677">
        <v>365.76</v>
      </c>
      <c r="M2677">
        <v>369.78</v>
      </c>
      <c r="N2677">
        <v>374.92</v>
      </c>
      <c r="O2677">
        <v>383.31</v>
      </c>
      <c r="P2677">
        <v>390.21</v>
      </c>
      <c r="Q2677">
        <v>396.65</v>
      </c>
      <c r="R2677">
        <v>413.68</v>
      </c>
      <c r="S2677">
        <v>429.7</v>
      </c>
      <c r="T2677">
        <v>447.28</v>
      </c>
      <c r="U2677">
        <v>467.73</v>
      </c>
      <c r="V2677">
        <v>488.05</v>
      </c>
      <c r="W2677">
        <v>509.35</v>
      </c>
      <c r="X2677">
        <v>532.15</v>
      </c>
      <c r="Y2677">
        <v>554.51</v>
      </c>
      <c r="Z2677">
        <v>577.5</v>
      </c>
      <c r="AA2677">
        <v>600.53</v>
      </c>
      <c r="AB2677">
        <v>625.09</v>
      </c>
      <c r="AC2677">
        <v>647.75</v>
      </c>
      <c r="AD2677">
        <v>670.17</v>
      </c>
      <c r="AE2677">
        <v>693.23</v>
      </c>
      <c r="AF2677">
        <v>717.27</v>
      </c>
      <c r="AG2677">
        <v>741.67</v>
      </c>
      <c r="AH2677">
        <v>746.32</v>
      </c>
      <c r="AI2677">
        <v>747.45</v>
      </c>
      <c r="AJ2677">
        <v>748.04</v>
      </c>
      <c r="AK2677">
        <v>747.31</v>
      </c>
    </row>
    <row r="2678" spans="1:37" x14ac:dyDescent="0.3">
      <c r="A2678" s="86" t="str">
        <f t="shared" si="41"/>
        <v>SDGbaseTra_RurAS_CUGQVAXagsrv</v>
      </c>
      <c r="B2678" s="2" t="s">
        <v>222</v>
      </c>
      <c r="C2678" s="4" t="s">
        <v>235</v>
      </c>
      <c r="D2678" s="7" t="s">
        <v>211</v>
      </c>
      <c r="E2678" t="s">
        <v>79</v>
      </c>
      <c r="F2678">
        <v>789.44</v>
      </c>
      <c r="G2678">
        <v>803.77</v>
      </c>
      <c r="H2678">
        <v>823.53</v>
      </c>
      <c r="I2678">
        <v>841.91</v>
      </c>
      <c r="J2678">
        <v>861.35</v>
      </c>
      <c r="K2678">
        <v>881.19</v>
      </c>
      <c r="L2678">
        <v>901.59</v>
      </c>
      <c r="M2678">
        <v>922.52</v>
      </c>
      <c r="N2678">
        <v>944.12</v>
      </c>
      <c r="O2678">
        <v>966.74</v>
      </c>
      <c r="P2678">
        <v>989.62</v>
      </c>
      <c r="Q2678">
        <v>1012.92</v>
      </c>
      <c r="R2678">
        <v>1038.23</v>
      </c>
      <c r="S2678">
        <v>1063.6400000000001</v>
      </c>
      <c r="T2678">
        <v>1089.8800000000001</v>
      </c>
      <c r="U2678">
        <v>1117.07</v>
      </c>
      <c r="V2678">
        <v>1144.92</v>
      </c>
      <c r="W2678">
        <v>1173.3699999999999</v>
      </c>
      <c r="X2678">
        <v>1202.73</v>
      </c>
      <c r="Y2678">
        <v>1232.8399999999999</v>
      </c>
      <c r="Z2678">
        <v>1263.76</v>
      </c>
      <c r="AA2678">
        <v>1295.21</v>
      </c>
      <c r="AB2678">
        <v>1327.79</v>
      </c>
      <c r="AC2678">
        <v>1360.77</v>
      </c>
      <c r="AD2678">
        <v>1394.32</v>
      </c>
      <c r="AE2678">
        <v>1428.68</v>
      </c>
      <c r="AF2678">
        <v>1463.86</v>
      </c>
      <c r="AG2678">
        <v>1500.05</v>
      </c>
      <c r="AH2678">
        <v>1535.53</v>
      </c>
      <c r="AI2678">
        <v>1570.99</v>
      </c>
      <c r="AJ2678">
        <v>1606.66</v>
      </c>
      <c r="AK2678">
        <v>1642.83</v>
      </c>
    </row>
    <row r="2679" spans="1:37" x14ac:dyDescent="0.3">
      <c r="A2679" s="86" t="str">
        <f t="shared" si="41"/>
        <v>SDGbaseTra_RurAS_CUGQVAXaosrv</v>
      </c>
      <c r="B2679" s="2" t="s">
        <v>222</v>
      </c>
      <c r="C2679" s="4" t="s">
        <v>235</v>
      </c>
      <c r="D2679" s="7" t="s">
        <v>211</v>
      </c>
      <c r="E2679" t="s">
        <v>80</v>
      </c>
      <c r="F2679">
        <v>475.08</v>
      </c>
      <c r="G2679">
        <v>430.11</v>
      </c>
      <c r="H2679">
        <v>447.84</v>
      </c>
      <c r="I2679">
        <v>448.34</v>
      </c>
      <c r="J2679">
        <v>450.19</v>
      </c>
      <c r="K2679">
        <v>452.18</v>
      </c>
      <c r="L2679">
        <v>455.78</v>
      </c>
      <c r="M2679">
        <v>460.25</v>
      </c>
      <c r="N2679">
        <v>466.03</v>
      </c>
      <c r="O2679">
        <v>475.66</v>
      </c>
      <c r="P2679">
        <v>483.86</v>
      </c>
      <c r="Q2679">
        <v>491.51</v>
      </c>
      <c r="R2679">
        <v>513.53</v>
      </c>
      <c r="S2679">
        <v>534.17999999999995</v>
      </c>
      <c r="T2679">
        <v>556.83000000000004</v>
      </c>
      <c r="U2679">
        <v>582.98</v>
      </c>
      <c r="V2679">
        <v>608.77</v>
      </c>
      <c r="W2679">
        <v>636.14</v>
      </c>
      <c r="X2679">
        <v>665.35</v>
      </c>
      <c r="Y2679">
        <v>693.82</v>
      </c>
      <c r="Z2679">
        <v>723.15</v>
      </c>
      <c r="AA2679">
        <v>752.93</v>
      </c>
      <c r="AB2679">
        <v>784.98</v>
      </c>
      <c r="AC2679">
        <v>814.55</v>
      </c>
      <c r="AD2679">
        <v>843.95</v>
      </c>
      <c r="AE2679">
        <v>874.04</v>
      </c>
      <c r="AF2679">
        <v>905.12</v>
      </c>
      <c r="AG2679">
        <v>936.31</v>
      </c>
      <c r="AH2679">
        <v>940.54</v>
      </c>
      <c r="AI2679">
        <v>940.69</v>
      </c>
      <c r="AJ2679">
        <v>940.39</v>
      </c>
      <c r="AK2679">
        <v>938.41</v>
      </c>
    </row>
    <row r="2680" spans="1:37" x14ac:dyDescent="0.3">
      <c r="A2680" s="86" t="str">
        <f t="shared" si="41"/>
        <v>SDGbaseTra_RurAS_CUGPVAXaawhe</v>
      </c>
      <c r="B2680" s="2" t="s">
        <v>222</v>
      </c>
      <c r="C2680" s="4" t="s">
        <v>235</v>
      </c>
      <c r="D2680" s="7" t="s">
        <v>212</v>
      </c>
      <c r="E2680" t="s">
        <v>4</v>
      </c>
      <c r="F2680">
        <v>1</v>
      </c>
      <c r="G2680">
        <v>0.94</v>
      </c>
      <c r="H2680">
        <v>0.95</v>
      </c>
      <c r="I2680">
        <v>0.96</v>
      </c>
      <c r="J2680">
        <v>0.97</v>
      </c>
      <c r="K2680">
        <v>0.97</v>
      </c>
      <c r="L2680">
        <v>0.97</v>
      </c>
      <c r="M2680">
        <v>0.96</v>
      </c>
      <c r="N2680">
        <v>0.96</v>
      </c>
      <c r="O2680">
        <v>0.99</v>
      </c>
      <c r="P2680">
        <v>0.98</v>
      </c>
      <c r="Q2680">
        <v>0.97</v>
      </c>
      <c r="R2680">
        <v>0.98</v>
      </c>
      <c r="S2680">
        <v>0.98</v>
      </c>
      <c r="T2680">
        <v>0.97</v>
      </c>
      <c r="U2680">
        <v>0.98</v>
      </c>
      <c r="V2680">
        <v>0.98</v>
      </c>
      <c r="W2680">
        <v>0.98</v>
      </c>
      <c r="X2680">
        <v>0.99</v>
      </c>
      <c r="Y2680">
        <v>0.99</v>
      </c>
      <c r="Z2680">
        <v>0.99</v>
      </c>
      <c r="AA2680">
        <v>0.99</v>
      </c>
      <c r="AB2680">
        <v>1.01</v>
      </c>
      <c r="AC2680">
        <v>1.01</v>
      </c>
      <c r="AD2680">
        <v>1.01</v>
      </c>
      <c r="AE2680">
        <v>1.02</v>
      </c>
      <c r="AF2680">
        <v>1.03</v>
      </c>
      <c r="AG2680">
        <v>1.02</v>
      </c>
      <c r="AH2680">
        <v>1.01</v>
      </c>
      <c r="AI2680">
        <v>0.99</v>
      </c>
      <c r="AJ2680">
        <v>0.99</v>
      </c>
      <c r="AK2680">
        <v>0.98</v>
      </c>
    </row>
    <row r="2681" spans="1:37" x14ac:dyDescent="0.3">
      <c r="A2681" s="86" t="str">
        <f t="shared" si="41"/>
        <v>SDGbaseTra_RurAS_CUGPVAXaamai</v>
      </c>
      <c r="B2681" s="2" t="s">
        <v>222</v>
      </c>
      <c r="C2681" s="4" t="s">
        <v>235</v>
      </c>
      <c r="D2681" s="7" t="s">
        <v>212</v>
      </c>
      <c r="E2681" t="s">
        <v>5</v>
      </c>
      <c r="F2681">
        <v>1</v>
      </c>
      <c r="G2681">
        <v>0.95</v>
      </c>
      <c r="H2681">
        <v>0.98</v>
      </c>
      <c r="I2681">
        <v>0.98</v>
      </c>
      <c r="J2681">
        <v>0.99</v>
      </c>
      <c r="K2681">
        <v>0.98</v>
      </c>
      <c r="L2681">
        <v>0.98</v>
      </c>
      <c r="M2681">
        <v>0.98</v>
      </c>
      <c r="N2681">
        <v>0.97</v>
      </c>
      <c r="O2681">
        <v>1.02</v>
      </c>
      <c r="P2681">
        <v>1.01</v>
      </c>
      <c r="Q2681">
        <v>0.99</v>
      </c>
      <c r="R2681">
        <v>1.01</v>
      </c>
      <c r="S2681">
        <v>1.01</v>
      </c>
      <c r="T2681">
        <v>1.01</v>
      </c>
      <c r="U2681">
        <v>1.02</v>
      </c>
      <c r="V2681">
        <v>1.02</v>
      </c>
      <c r="W2681">
        <v>1.02</v>
      </c>
      <c r="X2681">
        <v>1.02</v>
      </c>
      <c r="Y2681">
        <v>1.02</v>
      </c>
      <c r="Z2681">
        <v>1.02</v>
      </c>
      <c r="AA2681">
        <v>1.02</v>
      </c>
      <c r="AB2681">
        <v>1.04</v>
      </c>
      <c r="AC2681">
        <v>1.04</v>
      </c>
      <c r="AD2681">
        <v>1.04</v>
      </c>
      <c r="AE2681">
        <v>1.04</v>
      </c>
      <c r="AF2681">
        <v>1.05</v>
      </c>
      <c r="AG2681">
        <v>1.04</v>
      </c>
      <c r="AH2681">
        <v>1</v>
      </c>
      <c r="AI2681">
        <v>0.97</v>
      </c>
      <c r="AJ2681">
        <v>0.95</v>
      </c>
      <c r="AK2681">
        <v>0.93</v>
      </c>
    </row>
    <row r="2682" spans="1:37" x14ac:dyDescent="0.3">
      <c r="A2682" s="86" t="str">
        <f t="shared" si="41"/>
        <v>SDGbaseTra_RurAS_CUGPVAXaaoce</v>
      </c>
      <c r="B2682" s="2" t="s">
        <v>222</v>
      </c>
      <c r="C2682" s="4" t="s">
        <v>235</v>
      </c>
      <c r="D2682" s="7" t="s">
        <v>212</v>
      </c>
      <c r="E2682" t="s">
        <v>6</v>
      </c>
      <c r="F2682">
        <v>1</v>
      </c>
      <c r="G2682">
        <v>0.93</v>
      </c>
      <c r="H2682">
        <v>0.96</v>
      </c>
      <c r="I2682">
        <v>0.97</v>
      </c>
      <c r="J2682">
        <v>0.98</v>
      </c>
      <c r="K2682">
        <v>0.98</v>
      </c>
      <c r="L2682">
        <v>0.98</v>
      </c>
      <c r="M2682">
        <v>0.97</v>
      </c>
      <c r="N2682">
        <v>0.97</v>
      </c>
      <c r="O2682">
        <v>1.02</v>
      </c>
      <c r="P2682">
        <v>1.01</v>
      </c>
      <c r="Q2682">
        <v>0.99</v>
      </c>
      <c r="R2682">
        <v>1.02</v>
      </c>
      <c r="S2682">
        <v>1.03</v>
      </c>
      <c r="T2682">
        <v>1.04</v>
      </c>
      <c r="U2682">
        <v>1.06</v>
      </c>
      <c r="V2682">
        <v>1.07</v>
      </c>
      <c r="W2682">
        <v>1.07</v>
      </c>
      <c r="X2682">
        <v>1.08</v>
      </c>
      <c r="Y2682">
        <v>1.0900000000000001</v>
      </c>
      <c r="Z2682">
        <v>1.1000000000000001</v>
      </c>
      <c r="AA2682">
        <v>1.1100000000000001</v>
      </c>
      <c r="AB2682">
        <v>1.1399999999999999</v>
      </c>
      <c r="AC2682">
        <v>1.1499999999999999</v>
      </c>
      <c r="AD2682">
        <v>1.1599999999999999</v>
      </c>
      <c r="AE2682">
        <v>1.17</v>
      </c>
      <c r="AF2682">
        <v>1.18</v>
      </c>
      <c r="AG2682">
        <v>1.18</v>
      </c>
      <c r="AH2682">
        <v>1.1499999999999999</v>
      </c>
      <c r="AI2682">
        <v>1.1200000000000001</v>
      </c>
      <c r="AJ2682">
        <v>1.1000000000000001</v>
      </c>
      <c r="AK2682">
        <v>1.07</v>
      </c>
    </row>
    <row r="2683" spans="1:37" x14ac:dyDescent="0.3">
      <c r="A2683" s="86" t="str">
        <f t="shared" si="41"/>
        <v>SDGbaseTra_RurAS_CUGPVAXaaveg</v>
      </c>
      <c r="B2683" s="2" t="s">
        <v>222</v>
      </c>
      <c r="C2683" s="4" t="s">
        <v>235</v>
      </c>
      <c r="D2683" s="7" t="s">
        <v>212</v>
      </c>
      <c r="E2683" t="s">
        <v>7</v>
      </c>
      <c r="F2683">
        <v>1</v>
      </c>
      <c r="G2683">
        <v>1</v>
      </c>
      <c r="H2683">
        <v>0.99</v>
      </c>
      <c r="I2683">
        <v>0.98</v>
      </c>
      <c r="J2683">
        <v>0.98</v>
      </c>
      <c r="K2683">
        <v>0.98</v>
      </c>
      <c r="L2683">
        <v>0.98</v>
      </c>
      <c r="M2683">
        <v>0.98</v>
      </c>
      <c r="N2683">
        <v>0.98</v>
      </c>
      <c r="O2683">
        <v>0.98</v>
      </c>
      <c r="P2683">
        <v>0.97</v>
      </c>
      <c r="Q2683">
        <v>0.97</v>
      </c>
      <c r="R2683">
        <v>0.98</v>
      </c>
      <c r="S2683">
        <v>0.98</v>
      </c>
      <c r="T2683">
        <v>0.98</v>
      </c>
      <c r="U2683">
        <v>0.98</v>
      </c>
      <c r="V2683">
        <v>0.99</v>
      </c>
      <c r="W2683">
        <v>0.99</v>
      </c>
      <c r="X2683">
        <v>0.99</v>
      </c>
      <c r="Y2683">
        <v>0.99</v>
      </c>
      <c r="Z2683">
        <v>0.99</v>
      </c>
      <c r="AA2683">
        <v>0.99</v>
      </c>
      <c r="AB2683">
        <v>0.99</v>
      </c>
      <c r="AC2683">
        <v>0.98</v>
      </c>
      <c r="AD2683">
        <v>0.99</v>
      </c>
      <c r="AE2683">
        <v>0.99</v>
      </c>
      <c r="AF2683">
        <v>0.99</v>
      </c>
      <c r="AG2683">
        <v>0.99</v>
      </c>
      <c r="AH2683">
        <v>0.97</v>
      </c>
      <c r="AI2683">
        <v>0.96</v>
      </c>
      <c r="AJ2683">
        <v>0.95</v>
      </c>
      <c r="AK2683">
        <v>0.95</v>
      </c>
    </row>
    <row r="2684" spans="1:37" x14ac:dyDescent="0.3">
      <c r="A2684" s="86" t="str">
        <f t="shared" si="41"/>
        <v>SDGbaseTra_RurAS_CUGPVAXaaofr</v>
      </c>
      <c r="B2684" s="2" t="s">
        <v>222</v>
      </c>
      <c r="C2684" s="4" t="s">
        <v>235</v>
      </c>
      <c r="D2684" s="7" t="s">
        <v>212</v>
      </c>
      <c r="E2684" t="s">
        <v>8</v>
      </c>
      <c r="F2684">
        <v>1</v>
      </c>
      <c r="G2684">
        <v>1</v>
      </c>
      <c r="H2684">
        <v>1</v>
      </c>
      <c r="I2684">
        <v>0.99</v>
      </c>
      <c r="J2684">
        <v>0.98</v>
      </c>
      <c r="K2684">
        <v>0.98</v>
      </c>
      <c r="L2684">
        <v>0.98</v>
      </c>
      <c r="M2684">
        <v>0.98</v>
      </c>
      <c r="N2684">
        <v>0.98</v>
      </c>
      <c r="O2684">
        <v>1</v>
      </c>
      <c r="P2684">
        <v>1</v>
      </c>
      <c r="Q2684">
        <v>0.99</v>
      </c>
      <c r="R2684">
        <v>0.99</v>
      </c>
      <c r="S2684">
        <v>0.99</v>
      </c>
      <c r="T2684">
        <v>0.99</v>
      </c>
      <c r="U2684">
        <v>0.99</v>
      </c>
      <c r="V2684">
        <v>1</v>
      </c>
      <c r="W2684">
        <v>1</v>
      </c>
      <c r="X2684">
        <v>1</v>
      </c>
      <c r="Y2684">
        <v>1</v>
      </c>
      <c r="Z2684">
        <v>1</v>
      </c>
      <c r="AA2684">
        <v>1</v>
      </c>
      <c r="AB2684">
        <v>1</v>
      </c>
      <c r="AC2684">
        <v>1</v>
      </c>
      <c r="AD2684">
        <v>1</v>
      </c>
      <c r="AE2684">
        <v>1</v>
      </c>
      <c r="AF2684">
        <v>1</v>
      </c>
      <c r="AG2684">
        <v>1</v>
      </c>
      <c r="AH2684">
        <v>0.99</v>
      </c>
      <c r="AI2684">
        <v>0.97</v>
      </c>
      <c r="AJ2684">
        <v>0.96</v>
      </c>
      <c r="AK2684">
        <v>0.95</v>
      </c>
    </row>
    <row r="2685" spans="1:37" x14ac:dyDescent="0.3">
      <c r="A2685" s="86" t="str">
        <f t="shared" si="41"/>
        <v>SDGbaseTra_RurAS_CUGPVAXaagra</v>
      </c>
      <c r="B2685" s="2" t="s">
        <v>222</v>
      </c>
      <c r="C2685" s="4" t="s">
        <v>235</v>
      </c>
      <c r="D2685" s="7" t="s">
        <v>212</v>
      </c>
      <c r="E2685" t="s">
        <v>9</v>
      </c>
      <c r="F2685">
        <v>1</v>
      </c>
      <c r="G2685">
        <v>1.02</v>
      </c>
      <c r="H2685">
        <v>1.02</v>
      </c>
      <c r="I2685">
        <v>1</v>
      </c>
      <c r="J2685">
        <v>0.99</v>
      </c>
      <c r="K2685">
        <v>0.99</v>
      </c>
      <c r="L2685">
        <v>0.98</v>
      </c>
      <c r="M2685">
        <v>0.99</v>
      </c>
      <c r="N2685">
        <v>0.99</v>
      </c>
      <c r="O2685">
        <v>1.01</v>
      </c>
      <c r="P2685">
        <v>1.01</v>
      </c>
      <c r="Q2685">
        <v>1</v>
      </c>
      <c r="R2685">
        <v>1.01</v>
      </c>
      <c r="S2685">
        <v>1.01</v>
      </c>
      <c r="T2685">
        <v>1.02</v>
      </c>
      <c r="U2685">
        <v>1.03</v>
      </c>
      <c r="V2685">
        <v>1.04</v>
      </c>
      <c r="W2685">
        <v>1.04</v>
      </c>
      <c r="X2685">
        <v>1.05</v>
      </c>
      <c r="Y2685">
        <v>1.05</v>
      </c>
      <c r="Z2685">
        <v>1.05</v>
      </c>
      <c r="AA2685">
        <v>1.05</v>
      </c>
      <c r="AB2685">
        <v>1.05</v>
      </c>
      <c r="AC2685">
        <v>1.05</v>
      </c>
      <c r="AD2685">
        <v>1.05</v>
      </c>
      <c r="AE2685">
        <v>1.05</v>
      </c>
      <c r="AF2685">
        <v>1.05</v>
      </c>
      <c r="AG2685">
        <v>1.05</v>
      </c>
      <c r="AH2685">
        <v>1.03</v>
      </c>
      <c r="AI2685">
        <v>1.01</v>
      </c>
      <c r="AJ2685">
        <v>0.99</v>
      </c>
      <c r="AK2685">
        <v>0.98</v>
      </c>
    </row>
    <row r="2686" spans="1:37" x14ac:dyDescent="0.3">
      <c r="A2686" s="86" t="str">
        <f t="shared" si="41"/>
        <v>SDGbaseTra_RurAS_CUGPVAXaaoil</v>
      </c>
      <c r="B2686" s="2" t="s">
        <v>222</v>
      </c>
      <c r="C2686" s="4" t="s">
        <v>235</v>
      </c>
      <c r="D2686" s="7" t="s">
        <v>212</v>
      </c>
      <c r="E2686" t="s">
        <v>10</v>
      </c>
      <c r="F2686">
        <v>1</v>
      </c>
      <c r="G2686">
        <v>0.92</v>
      </c>
      <c r="H2686">
        <v>0.94</v>
      </c>
      <c r="I2686">
        <v>0.95</v>
      </c>
      <c r="J2686">
        <v>0.97</v>
      </c>
      <c r="K2686">
        <v>0.97</v>
      </c>
      <c r="L2686">
        <v>0.97</v>
      </c>
      <c r="M2686">
        <v>0.96</v>
      </c>
      <c r="N2686">
        <v>0.96</v>
      </c>
      <c r="O2686">
        <v>0.97</v>
      </c>
      <c r="P2686">
        <v>0.96</v>
      </c>
      <c r="Q2686">
        <v>0.95</v>
      </c>
      <c r="R2686">
        <v>0.99</v>
      </c>
      <c r="S2686">
        <v>1</v>
      </c>
      <c r="T2686">
        <v>1</v>
      </c>
      <c r="U2686">
        <v>1.02</v>
      </c>
      <c r="V2686">
        <v>1.03</v>
      </c>
      <c r="W2686">
        <v>1.04</v>
      </c>
      <c r="X2686">
        <v>1.04</v>
      </c>
      <c r="Y2686">
        <v>1.05</v>
      </c>
      <c r="Z2686">
        <v>1.06</v>
      </c>
      <c r="AA2686">
        <v>1.07</v>
      </c>
      <c r="AB2686">
        <v>1.0900000000000001</v>
      </c>
      <c r="AC2686">
        <v>1.1000000000000001</v>
      </c>
      <c r="AD2686">
        <v>1.1000000000000001</v>
      </c>
      <c r="AE2686">
        <v>1.1100000000000001</v>
      </c>
      <c r="AF2686">
        <v>1.1299999999999999</v>
      </c>
      <c r="AG2686">
        <v>1.1299999999999999</v>
      </c>
      <c r="AH2686">
        <v>1.1100000000000001</v>
      </c>
      <c r="AI2686">
        <v>1.0900000000000001</v>
      </c>
      <c r="AJ2686">
        <v>1.08</v>
      </c>
      <c r="AK2686">
        <v>1.07</v>
      </c>
    </row>
    <row r="2687" spans="1:37" x14ac:dyDescent="0.3">
      <c r="A2687" s="86" t="str">
        <f t="shared" si="41"/>
        <v>SDGbaseTra_RurAS_CUGPVAXaatub</v>
      </c>
      <c r="B2687" s="2" t="s">
        <v>222</v>
      </c>
      <c r="C2687" s="4" t="s">
        <v>235</v>
      </c>
      <c r="D2687" s="7" t="s">
        <v>212</v>
      </c>
      <c r="E2687" t="s">
        <v>11</v>
      </c>
      <c r="F2687">
        <v>1</v>
      </c>
      <c r="G2687">
        <v>0.98</v>
      </c>
      <c r="H2687">
        <v>0.97</v>
      </c>
      <c r="I2687">
        <v>0.97</v>
      </c>
      <c r="J2687">
        <v>0.97</v>
      </c>
      <c r="K2687">
        <v>0.97</v>
      </c>
      <c r="L2687">
        <v>0.97</v>
      </c>
      <c r="M2687">
        <v>0.97</v>
      </c>
      <c r="N2687">
        <v>0.97</v>
      </c>
      <c r="O2687">
        <v>0.97</v>
      </c>
      <c r="P2687">
        <v>0.97</v>
      </c>
      <c r="Q2687">
        <v>0.97</v>
      </c>
      <c r="R2687">
        <v>0.97</v>
      </c>
      <c r="S2687">
        <v>0.97</v>
      </c>
      <c r="T2687">
        <v>0.97</v>
      </c>
      <c r="U2687">
        <v>0.98</v>
      </c>
      <c r="V2687">
        <v>0.98</v>
      </c>
      <c r="W2687">
        <v>0.98</v>
      </c>
      <c r="X2687">
        <v>0.97</v>
      </c>
      <c r="Y2687">
        <v>0.97</v>
      </c>
      <c r="Z2687">
        <v>0.97</v>
      </c>
      <c r="AA2687">
        <v>0.97</v>
      </c>
      <c r="AB2687">
        <v>0.97</v>
      </c>
      <c r="AC2687">
        <v>0.97</v>
      </c>
      <c r="AD2687">
        <v>0.97</v>
      </c>
      <c r="AE2687">
        <v>0.98</v>
      </c>
      <c r="AF2687">
        <v>0.98</v>
      </c>
      <c r="AG2687">
        <v>0.98</v>
      </c>
      <c r="AH2687">
        <v>0.96</v>
      </c>
      <c r="AI2687">
        <v>0.95</v>
      </c>
      <c r="AJ2687">
        <v>0.94</v>
      </c>
      <c r="AK2687">
        <v>0.93</v>
      </c>
    </row>
    <row r="2688" spans="1:37" x14ac:dyDescent="0.3">
      <c r="A2688" s="86" t="str">
        <f t="shared" si="41"/>
        <v>SDGbaseTra_RurAS_CUGPVAXaapul</v>
      </c>
      <c r="B2688" s="2" t="s">
        <v>222</v>
      </c>
      <c r="C2688" s="4" t="s">
        <v>235</v>
      </c>
      <c r="D2688" s="7" t="s">
        <v>212</v>
      </c>
      <c r="E2688" t="s">
        <v>12</v>
      </c>
      <c r="F2688">
        <v>1</v>
      </c>
      <c r="G2688">
        <v>0.94</v>
      </c>
      <c r="H2688">
        <v>0.94</v>
      </c>
      <c r="I2688">
        <v>0.96</v>
      </c>
      <c r="J2688">
        <v>0.97</v>
      </c>
      <c r="K2688">
        <v>0.97</v>
      </c>
      <c r="L2688">
        <v>0.97</v>
      </c>
      <c r="M2688">
        <v>0.96</v>
      </c>
      <c r="N2688">
        <v>0.96</v>
      </c>
      <c r="O2688">
        <v>0.96</v>
      </c>
      <c r="P2688">
        <v>0.95</v>
      </c>
      <c r="Q2688">
        <v>0.94</v>
      </c>
      <c r="R2688">
        <v>0.95</v>
      </c>
      <c r="S2688">
        <v>0.95</v>
      </c>
      <c r="T2688">
        <v>0.94</v>
      </c>
      <c r="U2688">
        <v>0.95</v>
      </c>
      <c r="V2688">
        <v>0.95</v>
      </c>
      <c r="W2688">
        <v>0.95</v>
      </c>
      <c r="X2688">
        <v>0.94</v>
      </c>
      <c r="Y2688">
        <v>0.94</v>
      </c>
      <c r="Z2688">
        <v>0.95</v>
      </c>
      <c r="AA2688">
        <v>0.95</v>
      </c>
      <c r="AB2688">
        <v>0.95</v>
      </c>
      <c r="AC2688">
        <v>0.95</v>
      </c>
      <c r="AD2688">
        <v>0.95</v>
      </c>
      <c r="AE2688">
        <v>0.96</v>
      </c>
      <c r="AF2688">
        <v>0.97</v>
      </c>
      <c r="AG2688">
        <v>0.97</v>
      </c>
      <c r="AH2688">
        <v>0.96</v>
      </c>
      <c r="AI2688">
        <v>0.96</v>
      </c>
      <c r="AJ2688">
        <v>0.96</v>
      </c>
      <c r="AK2688">
        <v>0.96</v>
      </c>
    </row>
    <row r="2689" spans="1:37" x14ac:dyDescent="0.3">
      <c r="A2689" s="86" t="str">
        <f t="shared" si="41"/>
        <v>SDGbaseTra_RurAS_CUGPVAXaasug</v>
      </c>
      <c r="B2689" s="2" t="s">
        <v>222</v>
      </c>
      <c r="C2689" s="4" t="s">
        <v>235</v>
      </c>
      <c r="D2689" s="7" t="s">
        <v>212</v>
      </c>
      <c r="E2689" t="s">
        <v>13</v>
      </c>
      <c r="F2689">
        <v>1</v>
      </c>
      <c r="G2689">
        <v>0.98</v>
      </c>
      <c r="H2689">
        <v>0.97</v>
      </c>
      <c r="I2689">
        <v>0.97</v>
      </c>
      <c r="J2689">
        <v>0.97</v>
      </c>
      <c r="K2689">
        <v>0.97</v>
      </c>
      <c r="L2689">
        <v>0.97</v>
      </c>
      <c r="M2689">
        <v>0.96</v>
      </c>
      <c r="N2689">
        <v>0.96</v>
      </c>
      <c r="O2689">
        <v>0.97</v>
      </c>
      <c r="P2689">
        <v>0.97</v>
      </c>
      <c r="Q2689">
        <v>0.95</v>
      </c>
      <c r="R2689">
        <v>0.96</v>
      </c>
      <c r="S2689">
        <v>0.95</v>
      </c>
      <c r="T2689">
        <v>0.95</v>
      </c>
      <c r="U2689">
        <v>0.95</v>
      </c>
      <c r="V2689">
        <v>0.96</v>
      </c>
      <c r="W2689">
        <v>0.95</v>
      </c>
      <c r="X2689">
        <v>0.96</v>
      </c>
      <c r="Y2689">
        <v>0.96</v>
      </c>
      <c r="Z2689">
        <v>0.96</v>
      </c>
      <c r="AA2689">
        <v>0.96</v>
      </c>
      <c r="AB2689">
        <v>0.96</v>
      </c>
      <c r="AC2689">
        <v>0.96</v>
      </c>
      <c r="AD2689">
        <v>0.95</v>
      </c>
      <c r="AE2689">
        <v>0.96</v>
      </c>
      <c r="AF2689">
        <v>0.96</v>
      </c>
      <c r="AG2689">
        <v>0.96</v>
      </c>
      <c r="AH2689">
        <v>0.95</v>
      </c>
      <c r="AI2689">
        <v>0.94</v>
      </c>
      <c r="AJ2689">
        <v>0.94</v>
      </c>
      <c r="AK2689">
        <v>0.93</v>
      </c>
    </row>
    <row r="2690" spans="1:37" x14ac:dyDescent="0.3">
      <c r="A2690" s="86" t="str">
        <f t="shared" ref="A2690:A2753" si="42">_xlfn.CONCAT(C2690,D2690,E2690)</f>
        <v>SDGbaseTra_RurAS_CUGPVAXaaoth</v>
      </c>
      <c r="B2690" s="2" t="s">
        <v>222</v>
      </c>
      <c r="C2690" s="4" t="s">
        <v>235</v>
      </c>
      <c r="D2690" s="7" t="s">
        <v>212</v>
      </c>
      <c r="E2690" t="s">
        <v>14</v>
      </c>
      <c r="F2690">
        <v>1</v>
      </c>
      <c r="G2690">
        <v>0.93</v>
      </c>
      <c r="H2690">
        <v>0.96</v>
      </c>
      <c r="I2690">
        <v>0.95</v>
      </c>
      <c r="J2690">
        <v>0.95</v>
      </c>
      <c r="K2690">
        <v>0.94</v>
      </c>
      <c r="L2690">
        <v>0.94</v>
      </c>
      <c r="M2690">
        <v>0.94</v>
      </c>
      <c r="N2690">
        <v>0.94</v>
      </c>
      <c r="O2690">
        <v>1.01</v>
      </c>
      <c r="P2690">
        <v>1.01</v>
      </c>
      <c r="Q2690">
        <v>1</v>
      </c>
      <c r="R2690">
        <v>1.03</v>
      </c>
      <c r="S2690">
        <v>1.05</v>
      </c>
      <c r="T2690">
        <v>1.08</v>
      </c>
      <c r="U2690">
        <v>1.1200000000000001</v>
      </c>
      <c r="V2690">
        <v>1.1499999999999999</v>
      </c>
      <c r="W2690">
        <v>1.19</v>
      </c>
      <c r="X2690">
        <v>1.24</v>
      </c>
      <c r="Y2690">
        <v>1.28</v>
      </c>
      <c r="Z2690">
        <v>1.32</v>
      </c>
      <c r="AA2690">
        <v>1.36</v>
      </c>
      <c r="AB2690">
        <v>1.41</v>
      </c>
      <c r="AC2690">
        <v>1.44</v>
      </c>
      <c r="AD2690">
        <v>1.47</v>
      </c>
      <c r="AE2690">
        <v>1.5</v>
      </c>
      <c r="AF2690">
        <v>1.54</v>
      </c>
      <c r="AG2690">
        <v>1.57</v>
      </c>
      <c r="AH2690">
        <v>1.54</v>
      </c>
      <c r="AI2690">
        <v>1.49</v>
      </c>
      <c r="AJ2690">
        <v>1.44</v>
      </c>
      <c r="AK2690">
        <v>1.39</v>
      </c>
    </row>
    <row r="2691" spans="1:37" x14ac:dyDescent="0.3">
      <c r="A2691" s="86" t="str">
        <f t="shared" si="42"/>
        <v>SDGbaseTra_RurAS_CUGPVAXalani</v>
      </c>
      <c r="B2691" s="2" t="s">
        <v>222</v>
      </c>
      <c r="C2691" s="4" t="s">
        <v>235</v>
      </c>
      <c r="D2691" s="7" t="s">
        <v>212</v>
      </c>
      <c r="E2691" t="s">
        <v>15</v>
      </c>
      <c r="F2691">
        <v>1</v>
      </c>
      <c r="G2691">
        <v>0.79</v>
      </c>
      <c r="H2691">
        <v>0.86</v>
      </c>
      <c r="I2691">
        <v>0.88</v>
      </c>
      <c r="J2691">
        <v>0.92</v>
      </c>
      <c r="K2691">
        <v>0.93</v>
      </c>
      <c r="L2691">
        <v>0.94</v>
      </c>
      <c r="M2691">
        <v>0.94</v>
      </c>
      <c r="N2691">
        <v>0.95</v>
      </c>
      <c r="O2691">
        <v>1.02</v>
      </c>
      <c r="P2691">
        <v>0.99</v>
      </c>
      <c r="Q2691">
        <v>0.98</v>
      </c>
      <c r="R2691">
        <v>0.98</v>
      </c>
      <c r="S2691">
        <v>0.96</v>
      </c>
      <c r="T2691">
        <v>0.95</v>
      </c>
      <c r="U2691">
        <v>0.95</v>
      </c>
      <c r="V2691">
        <v>0.95</v>
      </c>
      <c r="W2691">
        <v>0.95</v>
      </c>
      <c r="X2691">
        <v>0.96</v>
      </c>
      <c r="Y2691">
        <v>0.96</v>
      </c>
      <c r="Z2691">
        <v>0.96</v>
      </c>
      <c r="AA2691">
        <v>0.96</v>
      </c>
      <c r="AB2691">
        <v>0.97</v>
      </c>
      <c r="AC2691">
        <v>0.97</v>
      </c>
      <c r="AD2691">
        <v>0.96</v>
      </c>
      <c r="AE2691">
        <v>0.96</v>
      </c>
      <c r="AF2691">
        <v>0.96</v>
      </c>
      <c r="AG2691">
        <v>0.96</v>
      </c>
      <c r="AH2691">
        <v>0.99</v>
      </c>
      <c r="AI2691">
        <v>1.01</v>
      </c>
      <c r="AJ2691">
        <v>1.01</v>
      </c>
      <c r="AK2691">
        <v>1.01</v>
      </c>
    </row>
    <row r="2692" spans="1:37" x14ac:dyDescent="0.3">
      <c r="A2692" s="86" t="str">
        <f t="shared" si="42"/>
        <v>SDGbaseTra_RurAS_CUGPVAXafore</v>
      </c>
      <c r="B2692" s="2" t="s">
        <v>222</v>
      </c>
      <c r="C2692" s="4" t="s">
        <v>235</v>
      </c>
      <c r="D2692" s="7" t="s">
        <v>212</v>
      </c>
      <c r="E2692" t="s">
        <v>16</v>
      </c>
      <c r="F2692">
        <v>1</v>
      </c>
      <c r="G2692">
        <v>0.95</v>
      </c>
      <c r="H2692">
        <v>0.95</v>
      </c>
      <c r="I2692">
        <v>0.96</v>
      </c>
      <c r="J2692">
        <v>0.96</v>
      </c>
      <c r="K2692">
        <v>0.97</v>
      </c>
      <c r="L2692">
        <v>0.97</v>
      </c>
      <c r="M2692">
        <v>0.97</v>
      </c>
      <c r="N2692">
        <v>0.97</v>
      </c>
      <c r="O2692">
        <v>0.98</v>
      </c>
      <c r="P2692">
        <v>0.98</v>
      </c>
      <c r="Q2692">
        <v>0.98</v>
      </c>
      <c r="R2692">
        <v>0.98</v>
      </c>
      <c r="S2692">
        <v>0.98</v>
      </c>
      <c r="T2692">
        <v>0.96</v>
      </c>
      <c r="U2692">
        <v>0.96</v>
      </c>
      <c r="V2692">
        <v>0.96</v>
      </c>
      <c r="W2692">
        <v>0.96</v>
      </c>
      <c r="X2692">
        <v>0.97</v>
      </c>
      <c r="Y2692">
        <v>0.97</v>
      </c>
      <c r="Z2692">
        <v>0.98</v>
      </c>
      <c r="AA2692">
        <v>0.98</v>
      </c>
      <c r="AB2692">
        <v>0.97</v>
      </c>
      <c r="AC2692">
        <v>0.97</v>
      </c>
      <c r="AD2692">
        <v>0.97</v>
      </c>
      <c r="AE2692">
        <v>0.97</v>
      </c>
      <c r="AF2692">
        <v>0.97</v>
      </c>
      <c r="AG2692">
        <v>0.97</v>
      </c>
      <c r="AH2692">
        <v>0.96</v>
      </c>
      <c r="AI2692">
        <v>0.95</v>
      </c>
      <c r="AJ2692">
        <v>0.95</v>
      </c>
      <c r="AK2692">
        <v>0.95</v>
      </c>
    </row>
    <row r="2693" spans="1:37" x14ac:dyDescent="0.3">
      <c r="A2693" s="86" t="str">
        <f t="shared" si="42"/>
        <v>SDGbaseTra_RurAS_CUGPVAXafish</v>
      </c>
      <c r="B2693" s="2" t="s">
        <v>222</v>
      </c>
      <c r="C2693" s="4" t="s">
        <v>235</v>
      </c>
      <c r="D2693" s="7" t="s">
        <v>212</v>
      </c>
      <c r="E2693" t="s">
        <v>17</v>
      </c>
      <c r="F2693">
        <v>1</v>
      </c>
      <c r="G2693">
        <v>0.93</v>
      </c>
      <c r="H2693">
        <v>0.94</v>
      </c>
      <c r="I2693">
        <v>0.93</v>
      </c>
      <c r="J2693">
        <v>0.93</v>
      </c>
      <c r="K2693">
        <v>0.94</v>
      </c>
      <c r="L2693">
        <v>0.94</v>
      </c>
      <c r="M2693">
        <v>0.95</v>
      </c>
      <c r="N2693">
        <v>0.95</v>
      </c>
      <c r="O2693">
        <v>1</v>
      </c>
      <c r="P2693">
        <v>1</v>
      </c>
      <c r="Q2693">
        <v>0.99</v>
      </c>
      <c r="R2693">
        <v>0.99</v>
      </c>
      <c r="S2693">
        <v>0.98</v>
      </c>
      <c r="T2693">
        <v>0.98</v>
      </c>
      <c r="U2693">
        <v>0.98</v>
      </c>
      <c r="V2693">
        <v>0.97</v>
      </c>
      <c r="W2693">
        <v>0.97</v>
      </c>
      <c r="X2693">
        <v>0.98</v>
      </c>
      <c r="Y2693">
        <v>0.98</v>
      </c>
      <c r="Z2693">
        <v>0.98</v>
      </c>
      <c r="AA2693">
        <v>0.98</v>
      </c>
      <c r="AB2693">
        <v>0.99</v>
      </c>
      <c r="AC2693">
        <v>0.99</v>
      </c>
      <c r="AD2693">
        <v>0.99</v>
      </c>
      <c r="AE2693">
        <v>0.99</v>
      </c>
      <c r="AF2693">
        <v>0.99</v>
      </c>
      <c r="AG2693">
        <v>0.99</v>
      </c>
      <c r="AH2693">
        <v>1</v>
      </c>
      <c r="AI2693">
        <v>1</v>
      </c>
      <c r="AJ2693">
        <v>1</v>
      </c>
      <c r="AK2693">
        <v>1</v>
      </c>
    </row>
    <row r="2694" spans="1:37" x14ac:dyDescent="0.3">
      <c r="A2694" s="86" t="str">
        <f t="shared" si="42"/>
        <v>SDGbaseTra_RurAS_CUGPVAXacoal</v>
      </c>
      <c r="B2694" s="2" t="s">
        <v>222</v>
      </c>
      <c r="C2694" s="4" t="s">
        <v>235</v>
      </c>
      <c r="D2694" s="7" t="s">
        <v>212</v>
      </c>
      <c r="E2694" t="s">
        <v>18</v>
      </c>
      <c r="F2694">
        <v>1</v>
      </c>
      <c r="G2694">
        <v>1.03</v>
      </c>
      <c r="H2694">
        <v>1.05</v>
      </c>
      <c r="I2694">
        <v>1.04</v>
      </c>
      <c r="J2694">
        <v>1.03</v>
      </c>
      <c r="K2694">
        <v>1.02</v>
      </c>
      <c r="L2694">
        <v>1.02</v>
      </c>
      <c r="M2694">
        <v>1.02</v>
      </c>
      <c r="N2694">
        <v>1.02</v>
      </c>
      <c r="O2694">
        <v>1.07</v>
      </c>
      <c r="P2694">
        <v>1.08</v>
      </c>
      <c r="Q2694">
        <v>1.0900000000000001</v>
      </c>
      <c r="R2694">
        <v>1.1000000000000001</v>
      </c>
      <c r="S2694">
        <v>1.1100000000000001</v>
      </c>
      <c r="T2694">
        <v>1.1200000000000001</v>
      </c>
      <c r="U2694">
        <v>1.1299999999999999</v>
      </c>
      <c r="V2694">
        <v>1.1299999999999999</v>
      </c>
      <c r="W2694">
        <v>1.1499999999999999</v>
      </c>
      <c r="X2694">
        <v>1.1599999999999999</v>
      </c>
      <c r="Y2694">
        <v>1.17</v>
      </c>
      <c r="Z2694">
        <v>1.18</v>
      </c>
      <c r="AA2694">
        <v>1.2</v>
      </c>
      <c r="AB2694">
        <v>1.22</v>
      </c>
      <c r="AC2694">
        <v>1.25</v>
      </c>
      <c r="AD2694">
        <v>1.26</v>
      </c>
      <c r="AE2694">
        <v>1.28</v>
      </c>
      <c r="AF2694">
        <v>1.31</v>
      </c>
      <c r="AG2694">
        <v>1.34</v>
      </c>
      <c r="AH2694">
        <v>1.38</v>
      </c>
      <c r="AI2694">
        <v>1.43</v>
      </c>
      <c r="AJ2694">
        <v>1.51</v>
      </c>
      <c r="AK2694">
        <v>1.68</v>
      </c>
    </row>
    <row r="2695" spans="1:37" x14ac:dyDescent="0.3">
      <c r="A2695" s="86" t="str">
        <f t="shared" si="42"/>
        <v>SDGbaseTra_RurAS_CUGPVAXagold</v>
      </c>
      <c r="B2695" s="2" t="s">
        <v>222</v>
      </c>
      <c r="C2695" s="4" t="s">
        <v>235</v>
      </c>
      <c r="D2695" s="7" t="s">
        <v>212</v>
      </c>
      <c r="E2695" t="s">
        <v>19</v>
      </c>
      <c r="F2695">
        <v>1</v>
      </c>
      <c r="G2695">
        <v>0.98</v>
      </c>
      <c r="H2695">
        <v>1.01</v>
      </c>
      <c r="I2695">
        <v>0.99</v>
      </c>
      <c r="J2695">
        <v>0.98</v>
      </c>
      <c r="K2695">
        <v>0.98</v>
      </c>
      <c r="L2695">
        <v>0.98</v>
      </c>
      <c r="M2695">
        <v>0.99</v>
      </c>
      <c r="N2695">
        <v>1</v>
      </c>
      <c r="O2695">
        <v>1.08</v>
      </c>
      <c r="P2695">
        <v>1.1000000000000001</v>
      </c>
      <c r="Q2695">
        <v>1.1000000000000001</v>
      </c>
      <c r="R2695">
        <v>1.1100000000000001</v>
      </c>
      <c r="S2695">
        <v>1.1399999999999999</v>
      </c>
      <c r="T2695">
        <v>1.1599999999999999</v>
      </c>
      <c r="U2695">
        <v>1.18</v>
      </c>
      <c r="V2695">
        <v>1.2</v>
      </c>
      <c r="W2695">
        <v>1.22</v>
      </c>
      <c r="X2695">
        <v>1.25</v>
      </c>
      <c r="Y2695">
        <v>1.27</v>
      </c>
      <c r="Z2695">
        <v>1.28</v>
      </c>
      <c r="AA2695">
        <v>1.3</v>
      </c>
      <c r="AB2695">
        <v>1.33</v>
      </c>
      <c r="AC2695">
        <v>1.35</v>
      </c>
      <c r="AD2695">
        <v>1.36</v>
      </c>
      <c r="AE2695">
        <v>1.37</v>
      </c>
      <c r="AF2695">
        <v>1.38</v>
      </c>
      <c r="AG2695">
        <v>1.34</v>
      </c>
      <c r="AH2695">
        <v>1.29</v>
      </c>
      <c r="AI2695">
        <v>1.2</v>
      </c>
      <c r="AJ2695">
        <v>1.1299999999999999</v>
      </c>
      <c r="AK2695">
        <v>1.04</v>
      </c>
    </row>
    <row r="2696" spans="1:37" x14ac:dyDescent="0.3">
      <c r="A2696" s="86" t="str">
        <f t="shared" si="42"/>
        <v>SDGbaseTra_RurAS_CUGPVAXangas</v>
      </c>
      <c r="B2696" s="2" t="s">
        <v>222</v>
      </c>
      <c r="C2696" s="4" t="s">
        <v>235</v>
      </c>
      <c r="D2696" s="7" t="s">
        <v>212</v>
      </c>
      <c r="E2696" t="s">
        <v>20</v>
      </c>
      <c r="F2696">
        <v>1</v>
      </c>
      <c r="G2696">
        <v>1.05</v>
      </c>
      <c r="H2696">
        <v>1.07</v>
      </c>
      <c r="I2696">
        <v>1.05</v>
      </c>
      <c r="J2696">
        <v>1.04</v>
      </c>
      <c r="K2696">
        <v>1.03</v>
      </c>
      <c r="L2696">
        <v>1.03</v>
      </c>
      <c r="M2696">
        <v>1.03</v>
      </c>
      <c r="N2696">
        <v>1.04</v>
      </c>
      <c r="O2696">
        <v>1.1200000000000001</v>
      </c>
      <c r="P2696">
        <v>1.1299999999999999</v>
      </c>
      <c r="Q2696">
        <v>1.1299999999999999</v>
      </c>
      <c r="R2696">
        <v>1.1399999999999999</v>
      </c>
      <c r="S2696">
        <v>1.1399999999999999</v>
      </c>
      <c r="T2696">
        <v>1.1499999999999999</v>
      </c>
      <c r="U2696">
        <v>1.1599999999999999</v>
      </c>
      <c r="V2696">
        <v>1.17</v>
      </c>
      <c r="W2696">
        <v>1.18</v>
      </c>
      <c r="X2696">
        <v>1.19</v>
      </c>
      <c r="Y2696">
        <v>1.2</v>
      </c>
      <c r="Z2696">
        <v>1.2</v>
      </c>
      <c r="AA2696">
        <v>1.21</v>
      </c>
      <c r="AB2696">
        <v>1.23</v>
      </c>
      <c r="AC2696">
        <v>1.24</v>
      </c>
      <c r="AD2696">
        <v>1.24</v>
      </c>
      <c r="AE2696">
        <v>1.24</v>
      </c>
      <c r="AF2696">
        <v>1.25</v>
      </c>
      <c r="AG2696">
        <v>1.25</v>
      </c>
      <c r="AH2696">
        <v>1.24</v>
      </c>
      <c r="AI2696">
        <v>1.22</v>
      </c>
      <c r="AJ2696">
        <v>1.2</v>
      </c>
      <c r="AK2696">
        <v>1.17</v>
      </c>
    </row>
    <row r="2697" spans="1:37" x14ac:dyDescent="0.3">
      <c r="A2697" s="86" t="str">
        <f t="shared" si="42"/>
        <v>SDGbaseTra_RurAS_CUGPVAXapgm</v>
      </c>
      <c r="B2697" s="2" t="s">
        <v>222</v>
      </c>
      <c r="C2697" s="4" t="s">
        <v>235</v>
      </c>
      <c r="D2697" s="7" t="s">
        <v>212</v>
      </c>
      <c r="E2697" t="s">
        <v>21</v>
      </c>
      <c r="F2697">
        <v>1</v>
      </c>
      <c r="G2697">
        <v>0.69</v>
      </c>
      <c r="H2697">
        <v>0.82</v>
      </c>
      <c r="I2697">
        <v>1</v>
      </c>
      <c r="J2697">
        <v>1.1100000000000001</v>
      </c>
      <c r="K2697">
        <v>1.1599999999999999</v>
      </c>
      <c r="L2697">
        <v>1.1599999999999999</v>
      </c>
      <c r="M2697">
        <v>1.06</v>
      </c>
      <c r="N2697">
        <v>1.03</v>
      </c>
      <c r="O2697">
        <v>1.01</v>
      </c>
      <c r="P2697">
        <v>1.01</v>
      </c>
      <c r="Q2697">
        <v>1.01</v>
      </c>
      <c r="R2697">
        <v>0.99</v>
      </c>
      <c r="S2697">
        <v>0.99</v>
      </c>
      <c r="T2697">
        <v>0.98</v>
      </c>
      <c r="U2697">
        <v>0.98</v>
      </c>
      <c r="V2697">
        <v>0.98</v>
      </c>
      <c r="W2697">
        <v>0.98</v>
      </c>
      <c r="X2697">
        <v>0.98</v>
      </c>
      <c r="Y2697">
        <v>0.98</v>
      </c>
      <c r="Z2697">
        <v>0.98</v>
      </c>
      <c r="AA2697">
        <v>0.99</v>
      </c>
      <c r="AB2697">
        <v>1.37</v>
      </c>
      <c r="AC2697">
        <v>1.5</v>
      </c>
      <c r="AD2697">
        <v>1.46</v>
      </c>
      <c r="AE2697">
        <v>1.41</v>
      </c>
      <c r="AF2697">
        <v>1.36</v>
      </c>
      <c r="AG2697">
        <v>1.33</v>
      </c>
      <c r="AH2697">
        <v>1.52</v>
      </c>
      <c r="AI2697">
        <v>1.64</v>
      </c>
      <c r="AJ2697">
        <v>1.65</v>
      </c>
      <c r="AK2697">
        <v>1.64</v>
      </c>
    </row>
    <row r="2698" spans="1:37" x14ac:dyDescent="0.3">
      <c r="A2698" s="86" t="str">
        <f t="shared" si="42"/>
        <v>SDGbaseTra_RurAS_CUGPVAXamore</v>
      </c>
      <c r="B2698" s="2" t="s">
        <v>222</v>
      </c>
      <c r="C2698" s="4" t="s">
        <v>235</v>
      </c>
      <c r="D2698" s="7" t="s">
        <v>212</v>
      </c>
      <c r="E2698" t="s">
        <v>22</v>
      </c>
      <c r="F2698">
        <v>1</v>
      </c>
      <c r="G2698">
        <v>1.06</v>
      </c>
      <c r="H2698">
        <v>1.06</v>
      </c>
      <c r="I2698">
        <v>1.06</v>
      </c>
      <c r="J2698">
        <v>1.05</v>
      </c>
      <c r="K2698">
        <v>1.05</v>
      </c>
      <c r="L2698">
        <v>1.04</v>
      </c>
      <c r="M2698">
        <v>1.05</v>
      </c>
      <c r="N2698">
        <v>1.05</v>
      </c>
      <c r="O2698">
        <v>1.0900000000000001</v>
      </c>
      <c r="P2698">
        <v>1.0900000000000001</v>
      </c>
      <c r="Q2698">
        <v>1.08</v>
      </c>
      <c r="R2698">
        <v>1.07</v>
      </c>
      <c r="S2698">
        <v>1.06</v>
      </c>
      <c r="T2698">
        <v>1.06</v>
      </c>
      <c r="U2698">
        <v>1.06</v>
      </c>
      <c r="V2698">
        <v>1.06</v>
      </c>
      <c r="W2698">
        <v>1.06</v>
      </c>
      <c r="X2698">
        <v>1.06</v>
      </c>
      <c r="Y2698">
        <v>1.06</v>
      </c>
      <c r="Z2698">
        <v>1.05</v>
      </c>
      <c r="AA2698">
        <v>1.05</v>
      </c>
      <c r="AB2698">
        <v>1.05</v>
      </c>
      <c r="AC2698">
        <v>1.05</v>
      </c>
      <c r="AD2698">
        <v>1.04</v>
      </c>
      <c r="AE2698">
        <v>1.04</v>
      </c>
      <c r="AF2698">
        <v>1.04</v>
      </c>
      <c r="AG2698">
        <v>1.03</v>
      </c>
      <c r="AH2698">
        <v>1.02</v>
      </c>
      <c r="AI2698">
        <v>0.99</v>
      </c>
      <c r="AJ2698">
        <v>0.97</v>
      </c>
      <c r="AK2698">
        <v>0.96</v>
      </c>
    </row>
    <row r="2699" spans="1:37" x14ac:dyDescent="0.3">
      <c r="A2699" s="86" t="str">
        <f t="shared" si="42"/>
        <v>SDGbaseTra_RurAS_CUGPVAXamine</v>
      </c>
      <c r="B2699" s="2" t="s">
        <v>222</v>
      </c>
      <c r="C2699" s="4" t="s">
        <v>235</v>
      </c>
      <c r="D2699" s="7" t="s">
        <v>212</v>
      </c>
      <c r="E2699" t="s">
        <v>23</v>
      </c>
      <c r="F2699">
        <v>1</v>
      </c>
      <c r="G2699">
        <v>1.03</v>
      </c>
      <c r="H2699">
        <v>1.03</v>
      </c>
      <c r="I2699">
        <v>1.05</v>
      </c>
      <c r="J2699">
        <v>1.05</v>
      </c>
      <c r="K2699">
        <v>1.05</v>
      </c>
      <c r="L2699">
        <v>1.05</v>
      </c>
      <c r="M2699">
        <v>1.06</v>
      </c>
      <c r="N2699">
        <v>1.06</v>
      </c>
      <c r="O2699">
        <v>1.07</v>
      </c>
      <c r="P2699">
        <v>1.07</v>
      </c>
      <c r="Q2699">
        <v>1.07</v>
      </c>
      <c r="R2699">
        <v>1.04</v>
      </c>
      <c r="S2699">
        <v>1.04</v>
      </c>
      <c r="T2699">
        <v>1.04</v>
      </c>
      <c r="U2699">
        <v>1.04</v>
      </c>
      <c r="V2699">
        <v>1.05</v>
      </c>
      <c r="W2699">
        <v>1.05</v>
      </c>
      <c r="X2699">
        <v>1.05</v>
      </c>
      <c r="Y2699">
        <v>1.06</v>
      </c>
      <c r="Z2699">
        <v>1.06</v>
      </c>
      <c r="AA2699">
        <v>1.06</v>
      </c>
      <c r="AB2699">
        <v>1.05</v>
      </c>
      <c r="AC2699">
        <v>1.05</v>
      </c>
      <c r="AD2699">
        <v>1.04</v>
      </c>
      <c r="AE2699">
        <v>1.04</v>
      </c>
      <c r="AF2699">
        <v>1.04</v>
      </c>
      <c r="AG2699">
        <v>1.05</v>
      </c>
      <c r="AH2699">
        <v>1.04</v>
      </c>
      <c r="AI2699">
        <v>1.03</v>
      </c>
      <c r="AJ2699">
        <v>1.03</v>
      </c>
      <c r="AK2699">
        <v>1.03</v>
      </c>
    </row>
    <row r="2700" spans="1:37" x14ac:dyDescent="0.3">
      <c r="A2700" s="86" t="str">
        <f t="shared" si="42"/>
        <v>SDGbaseTra_RurAS_CUGPVAXameat</v>
      </c>
      <c r="B2700" s="2" t="s">
        <v>222</v>
      </c>
      <c r="C2700" s="4" t="s">
        <v>235</v>
      </c>
      <c r="D2700" s="7" t="s">
        <v>212</v>
      </c>
      <c r="E2700" t="s">
        <v>24</v>
      </c>
      <c r="F2700">
        <v>1</v>
      </c>
      <c r="G2700">
        <v>0.96</v>
      </c>
      <c r="H2700">
        <v>0.93</v>
      </c>
      <c r="I2700">
        <v>0.93</v>
      </c>
      <c r="J2700">
        <v>0.94</v>
      </c>
      <c r="K2700">
        <v>0.95</v>
      </c>
      <c r="L2700">
        <v>0.95</v>
      </c>
      <c r="M2700">
        <v>0.95</v>
      </c>
      <c r="N2700">
        <v>0.96</v>
      </c>
      <c r="O2700">
        <v>0.96</v>
      </c>
      <c r="P2700">
        <v>0.98</v>
      </c>
      <c r="Q2700">
        <v>0.98</v>
      </c>
      <c r="R2700">
        <v>0.98</v>
      </c>
      <c r="S2700">
        <v>0.98</v>
      </c>
      <c r="T2700">
        <v>0.97</v>
      </c>
      <c r="U2700">
        <v>0.97</v>
      </c>
      <c r="V2700">
        <v>0.97</v>
      </c>
      <c r="W2700">
        <v>0.97</v>
      </c>
      <c r="X2700">
        <v>0.97</v>
      </c>
      <c r="Y2700">
        <v>0.97</v>
      </c>
      <c r="Z2700">
        <v>0.97</v>
      </c>
      <c r="AA2700">
        <v>0.96</v>
      </c>
      <c r="AB2700">
        <v>0.96</v>
      </c>
      <c r="AC2700">
        <v>0.96</v>
      </c>
      <c r="AD2700">
        <v>0.96</v>
      </c>
      <c r="AE2700">
        <v>0.96</v>
      </c>
      <c r="AF2700">
        <v>0.96</v>
      </c>
      <c r="AG2700">
        <v>0.96</v>
      </c>
      <c r="AH2700">
        <v>0.96</v>
      </c>
      <c r="AI2700">
        <v>0.96</v>
      </c>
      <c r="AJ2700">
        <v>0.97</v>
      </c>
      <c r="AK2700">
        <v>0.98</v>
      </c>
    </row>
    <row r="2701" spans="1:37" x14ac:dyDescent="0.3">
      <c r="A2701" s="86" t="str">
        <f t="shared" si="42"/>
        <v>SDGbaseTra_RurAS_CUGPVAXapfis</v>
      </c>
      <c r="B2701" s="2" t="s">
        <v>222</v>
      </c>
      <c r="C2701" s="4" t="s">
        <v>235</v>
      </c>
      <c r="D2701" s="7" t="s">
        <v>212</v>
      </c>
      <c r="E2701" t="s">
        <v>25</v>
      </c>
      <c r="F2701">
        <v>1</v>
      </c>
      <c r="G2701">
        <v>1</v>
      </c>
      <c r="H2701">
        <v>0.99</v>
      </c>
      <c r="I2701">
        <v>0.98</v>
      </c>
      <c r="J2701">
        <v>0.97</v>
      </c>
      <c r="K2701">
        <v>0.97</v>
      </c>
      <c r="L2701">
        <v>0.97</v>
      </c>
      <c r="M2701">
        <v>0.97</v>
      </c>
      <c r="N2701">
        <v>0.97</v>
      </c>
      <c r="O2701">
        <v>0.98</v>
      </c>
      <c r="P2701">
        <v>0.99</v>
      </c>
      <c r="Q2701">
        <v>0.98</v>
      </c>
      <c r="R2701">
        <v>0.99</v>
      </c>
      <c r="S2701">
        <v>1</v>
      </c>
      <c r="T2701">
        <v>0.99</v>
      </c>
      <c r="U2701">
        <v>1</v>
      </c>
      <c r="V2701">
        <v>1</v>
      </c>
      <c r="W2701">
        <v>1</v>
      </c>
      <c r="X2701">
        <v>1.01</v>
      </c>
      <c r="Y2701">
        <v>1.01</v>
      </c>
      <c r="Z2701">
        <v>1.01</v>
      </c>
      <c r="AA2701">
        <v>1</v>
      </c>
      <c r="AB2701">
        <v>1.01</v>
      </c>
      <c r="AC2701">
        <v>1.01</v>
      </c>
      <c r="AD2701">
        <v>1.01</v>
      </c>
      <c r="AE2701">
        <v>1.01</v>
      </c>
      <c r="AF2701">
        <v>1.01</v>
      </c>
      <c r="AG2701">
        <v>1</v>
      </c>
      <c r="AH2701">
        <v>0.99</v>
      </c>
      <c r="AI2701">
        <v>0.98</v>
      </c>
      <c r="AJ2701">
        <v>0.97</v>
      </c>
      <c r="AK2701">
        <v>0.96</v>
      </c>
    </row>
    <row r="2702" spans="1:37" x14ac:dyDescent="0.3">
      <c r="A2702" s="86" t="str">
        <f t="shared" si="42"/>
        <v>SDGbaseTra_RurAS_CUGPVAXavege</v>
      </c>
      <c r="B2702" s="2" t="s">
        <v>222</v>
      </c>
      <c r="C2702" s="4" t="s">
        <v>235</v>
      </c>
      <c r="D2702" s="7" t="s">
        <v>212</v>
      </c>
      <c r="E2702" t="s">
        <v>26</v>
      </c>
      <c r="F2702">
        <v>1</v>
      </c>
      <c r="G2702">
        <v>0.98</v>
      </c>
      <c r="H2702">
        <v>0.98</v>
      </c>
      <c r="I2702">
        <v>0.97</v>
      </c>
      <c r="J2702">
        <v>0.97</v>
      </c>
      <c r="K2702">
        <v>0.97</v>
      </c>
      <c r="L2702">
        <v>0.97</v>
      </c>
      <c r="M2702">
        <v>0.97</v>
      </c>
      <c r="N2702">
        <v>0.97</v>
      </c>
      <c r="O2702">
        <v>1</v>
      </c>
      <c r="P2702">
        <v>0.99</v>
      </c>
      <c r="Q2702">
        <v>0.99</v>
      </c>
      <c r="R2702">
        <v>1</v>
      </c>
      <c r="S2702">
        <v>1</v>
      </c>
      <c r="T2702">
        <v>1</v>
      </c>
      <c r="U2702">
        <v>1</v>
      </c>
      <c r="V2702">
        <v>1.01</v>
      </c>
      <c r="W2702">
        <v>1.01</v>
      </c>
      <c r="X2702">
        <v>1.01</v>
      </c>
      <c r="Y2702">
        <v>1.01</v>
      </c>
      <c r="Z2702">
        <v>1.01</v>
      </c>
      <c r="AA2702">
        <v>1.01</v>
      </c>
      <c r="AB2702">
        <v>1.01</v>
      </c>
      <c r="AC2702">
        <v>1.01</v>
      </c>
      <c r="AD2702">
        <v>1.01</v>
      </c>
      <c r="AE2702">
        <v>1.01</v>
      </c>
      <c r="AF2702">
        <v>1.01</v>
      </c>
      <c r="AG2702">
        <v>1.01</v>
      </c>
      <c r="AH2702">
        <v>1</v>
      </c>
      <c r="AI2702">
        <v>0.99</v>
      </c>
      <c r="AJ2702">
        <v>0.98</v>
      </c>
      <c r="AK2702">
        <v>0.97</v>
      </c>
    </row>
    <row r="2703" spans="1:37" x14ac:dyDescent="0.3">
      <c r="A2703" s="86" t="str">
        <f t="shared" si="42"/>
        <v>SDGbaseTra_RurAS_CUGPVAXafats</v>
      </c>
      <c r="B2703" s="2" t="s">
        <v>222</v>
      </c>
      <c r="C2703" s="4" t="s">
        <v>235</v>
      </c>
      <c r="D2703" s="7" t="s">
        <v>212</v>
      </c>
      <c r="E2703" t="s">
        <v>27</v>
      </c>
      <c r="F2703">
        <v>1</v>
      </c>
      <c r="G2703">
        <v>0.97</v>
      </c>
      <c r="H2703">
        <v>0.96</v>
      </c>
      <c r="I2703">
        <v>0.94</v>
      </c>
      <c r="J2703">
        <v>0.95</v>
      </c>
      <c r="K2703">
        <v>0.95</v>
      </c>
      <c r="L2703">
        <v>0.94</v>
      </c>
      <c r="M2703">
        <v>0.94</v>
      </c>
      <c r="N2703">
        <v>0.94</v>
      </c>
      <c r="O2703">
        <v>1.05</v>
      </c>
      <c r="P2703">
        <v>1.03</v>
      </c>
      <c r="Q2703">
        <v>1</v>
      </c>
      <c r="R2703">
        <v>0.98</v>
      </c>
      <c r="S2703">
        <v>0.96</v>
      </c>
      <c r="T2703">
        <v>0.95</v>
      </c>
      <c r="U2703">
        <v>0.95</v>
      </c>
      <c r="V2703">
        <v>0.93</v>
      </c>
      <c r="W2703">
        <v>0.93</v>
      </c>
      <c r="X2703">
        <v>0.93</v>
      </c>
      <c r="Y2703">
        <v>0.93</v>
      </c>
      <c r="Z2703">
        <v>0.93</v>
      </c>
      <c r="AA2703">
        <v>0.93</v>
      </c>
      <c r="AB2703">
        <v>0.95</v>
      </c>
      <c r="AC2703">
        <v>0.95</v>
      </c>
      <c r="AD2703">
        <v>0.94</v>
      </c>
      <c r="AE2703">
        <v>0.93</v>
      </c>
      <c r="AF2703">
        <v>0.92</v>
      </c>
      <c r="AG2703">
        <v>0.92</v>
      </c>
      <c r="AH2703">
        <v>0.93</v>
      </c>
      <c r="AI2703">
        <v>0.93</v>
      </c>
      <c r="AJ2703">
        <v>0.93</v>
      </c>
      <c r="AK2703">
        <v>0.93</v>
      </c>
    </row>
    <row r="2704" spans="1:37" x14ac:dyDescent="0.3">
      <c r="A2704" s="86" t="str">
        <f t="shared" si="42"/>
        <v>SDGbaseTra_RurAS_CUGPVAXadair</v>
      </c>
      <c r="B2704" s="2" t="s">
        <v>222</v>
      </c>
      <c r="C2704" s="4" t="s">
        <v>235</v>
      </c>
      <c r="D2704" s="7" t="s">
        <v>212</v>
      </c>
      <c r="E2704" t="s">
        <v>28</v>
      </c>
      <c r="F2704">
        <v>1</v>
      </c>
      <c r="G2704">
        <v>0.99</v>
      </c>
      <c r="H2704">
        <v>0.98</v>
      </c>
      <c r="I2704">
        <v>0.97</v>
      </c>
      <c r="J2704">
        <v>0.97</v>
      </c>
      <c r="K2704">
        <v>0.97</v>
      </c>
      <c r="L2704">
        <v>0.97</v>
      </c>
      <c r="M2704">
        <v>0.97</v>
      </c>
      <c r="N2704">
        <v>0.97</v>
      </c>
      <c r="O2704">
        <v>0.99</v>
      </c>
      <c r="P2704">
        <v>0.99</v>
      </c>
      <c r="Q2704">
        <v>0.98</v>
      </c>
      <c r="R2704">
        <v>0.99</v>
      </c>
      <c r="S2704">
        <v>0.99</v>
      </c>
      <c r="T2704">
        <v>0.99</v>
      </c>
      <c r="U2704">
        <v>1</v>
      </c>
      <c r="V2704">
        <v>1</v>
      </c>
      <c r="W2704">
        <v>1</v>
      </c>
      <c r="X2704">
        <v>1.01</v>
      </c>
      <c r="Y2704">
        <v>1.01</v>
      </c>
      <c r="Z2704">
        <v>1.01</v>
      </c>
      <c r="AA2704">
        <v>1.01</v>
      </c>
      <c r="AB2704">
        <v>1.01</v>
      </c>
      <c r="AC2704">
        <v>1.01</v>
      </c>
      <c r="AD2704">
        <v>1</v>
      </c>
      <c r="AE2704">
        <v>1</v>
      </c>
      <c r="AF2704">
        <v>1</v>
      </c>
      <c r="AG2704">
        <v>1</v>
      </c>
      <c r="AH2704">
        <v>0.99</v>
      </c>
      <c r="AI2704">
        <v>0.98</v>
      </c>
      <c r="AJ2704">
        <v>0.97</v>
      </c>
      <c r="AK2704">
        <v>0.97</v>
      </c>
    </row>
    <row r="2705" spans="1:37" x14ac:dyDescent="0.3">
      <c r="A2705" s="86" t="str">
        <f t="shared" si="42"/>
        <v>SDGbaseTra_RurAS_CUGPVAXagrai</v>
      </c>
      <c r="B2705" s="2" t="s">
        <v>222</v>
      </c>
      <c r="C2705" s="4" t="s">
        <v>235</v>
      </c>
      <c r="D2705" s="7" t="s">
        <v>212</v>
      </c>
      <c r="E2705" t="s">
        <v>29</v>
      </c>
      <c r="F2705">
        <v>1</v>
      </c>
      <c r="G2705">
        <v>1</v>
      </c>
      <c r="H2705">
        <v>0.98</v>
      </c>
      <c r="I2705">
        <v>0.98</v>
      </c>
      <c r="J2705">
        <v>0.98</v>
      </c>
      <c r="K2705">
        <v>0.97</v>
      </c>
      <c r="L2705">
        <v>0.97</v>
      </c>
      <c r="M2705">
        <v>0.97</v>
      </c>
      <c r="N2705">
        <v>0.97</v>
      </c>
      <c r="O2705">
        <v>0.97</v>
      </c>
      <c r="P2705">
        <v>0.97</v>
      </c>
      <c r="Q2705">
        <v>0.96</v>
      </c>
      <c r="R2705">
        <v>0.96</v>
      </c>
      <c r="S2705">
        <v>0.96</v>
      </c>
      <c r="T2705">
        <v>0.95</v>
      </c>
      <c r="U2705">
        <v>0.95</v>
      </c>
      <c r="V2705">
        <v>0.94</v>
      </c>
      <c r="W2705">
        <v>0.94</v>
      </c>
      <c r="X2705">
        <v>0.94</v>
      </c>
      <c r="Y2705">
        <v>0.94</v>
      </c>
      <c r="Z2705">
        <v>0.94</v>
      </c>
      <c r="AA2705">
        <v>0.94</v>
      </c>
      <c r="AB2705">
        <v>0.94</v>
      </c>
      <c r="AC2705">
        <v>0.94</v>
      </c>
      <c r="AD2705">
        <v>0.94</v>
      </c>
      <c r="AE2705">
        <v>0.94</v>
      </c>
      <c r="AF2705">
        <v>0.94</v>
      </c>
      <c r="AG2705">
        <v>0.94</v>
      </c>
      <c r="AH2705">
        <v>0.93</v>
      </c>
      <c r="AI2705">
        <v>0.92</v>
      </c>
      <c r="AJ2705">
        <v>0.92</v>
      </c>
      <c r="AK2705">
        <v>0.92</v>
      </c>
    </row>
    <row r="2706" spans="1:37" x14ac:dyDescent="0.3">
      <c r="A2706" s="86" t="str">
        <f t="shared" si="42"/>
        <v>SDGbaseTra_RurAS_CUGPVAXastar</v>
      </c>
      <c r="B2706" s="2" t="s">
        <v>222</v>
      </c>
      <c r="C2706" s="4" t="s">
        <v>235</v>
      </c>
      <c r="D2706" s="7" t="s">
        <v>212</v>
      </c>
      <c r="E2706" t="s">
        <v>30</v>
      </c>
      <c r="F2706">
        <v>1</v>
      </c>
      <c r="G2706">
        <v>0.99</v>
      </c>
      <c r="H2706">
        <v>0.97</v>
      </c>
      <c r="I2706">
        <v>0.98</v>
      </c>
      <c r="J2706">
        <v>0.98</v>
      </c>
      <c r="K2706">
        <v>0.97</v>
      </c>
      <c r="L2706">
        <v>0.97</v>
      </c>
      <c r="M2706">
        <v>0.97</v>
      </c>
      <c r="N2706">
        <v>0.97</v>
      </c>
      <c r="O2706">
        <v>0.97</v>
      </c>
      <c r="P2706">
        <v>0.97</v>
      </c>
      <c r="Q2706">
        <v>0.97</v>
      </c>
      <c r="R2706">
        <v>0.96</v>
      </c>
      <c r="S2706">
        <v>0.95</v>
      </c>
      <c r="T2706">
        <v>0.94</v>
      </c>
      <c r="U2706">
        <v>0.94</v>
      </c>
      <c r="V2706">
        <v>0.93</v>
      </c>
      <c r="W2706">
        <v>0.93</v>
      </c>
      <c r="X2706">
        <v>0.92</v>
      </c>
      <c r="Y2706">
        <v>0.92</v>
      </c>
      <c r="Z2706">
        <v>0.92</v>
      </c>
      <c r="AA2706">
        <v>0.92</v>
      </c>
      <c r="AB2706">
        <v>0.91</v>
      </c>
      <c r="AC2706">
        <v>0.91</v>
      </c>
      <c r="AD2706">
        <v>0.91</v>
      </c>
      <c r="AE2706">
        <v>0.92</v>
      </c>
      <c r="AF2706">
        <v>0.92</v>
      </c>
      <c r="AG2706">
        <v>0.9</v>
      </c>
      <c r="AH2706">
        <v>0.87</v>
      </c>
      <c r="AI2706">
        <v>0.84</v>
      </c>
      <c r="AJ2706">
        <v>0.83</v>
      </c>
      <c r="AK2706">
        <v>0.82</v>
      </c>
    </row>
    <row r="2707" spans="1:37" x14ac:dyDescent="0.3">
      <c r="A2707" s="86" t="str">
        <f t="shared" si="42"/>
        <v>SDGbaseTra_RurAS_CUGPVAXafeed</v>
      </c>
      <c r="B2707" s="2" t="s">
        <v>222</v>
      </c>
      <c r="C2707" s="4" t="s">
        <v>235</v>
      </c>
      <c r="D2707" s="7" t="s">
        <v>212</v>
      </c>
      <c r="E2707" t="s">
        <v>31</v>
      </c>
      <c r="F2707">
        <v>1</v>
      </c>
      <c r="G2707">
        <v>0.76</v>
      </c>
      <c r="H2707">
        <v>0.86</v>
      </c>
      <c r="I2707">
        <v>0.88</v>
      </c>
      <c r="J2707">
        <v>0.93</v>
      </c>
      <c r="K2707">
        <v>0.94</v>
      </c>
      <c r="L2707">
        <v>0.94</v>
      </c>
      <c r="M2707">
        <v>0.94</v>
      </c>
      <c r="N2707">
        <v>0.95</v>
      </c>
      <c r="O2707">
        <v>1</v>
      </c>
      <c r="P2707">
        <v>0.99</v>
      </c>
      <c r="Q2707">
        <v>0.98</v>
      </c>
      <c r="R2707">
        <v>1</v>
      </c>
      <c r="S2707">
        <v>0.98</v>
      </c>
      <c r="T2707">
        <v>0.98</v>
      </c>
      <c r="U2707">
        <v>0.98</v>
      </c>
      <c r="V2707">
        <v>0.98</v>
      </c>
      <c r="W2707">
        <v>0.99</v>
      </c>
      <c r="X2707">
        <v>0.99</v>
      </c>
      <c r="Y2707">
        <v>1</v>
      </c>
      <c r="Z2707">
        <v>1</v>
      </c>
      <c r="AA2707">
        <v>0.99</v>
      </c>
      <c r="AB2707">
        <v>1.01</v>
      </c>
      <c r="AC2707">
        <v>1.01</v>
      </c>
      <c r="AD2707">
        <v>1</v>
      </c>
      <c r="AE2707">
        <v>1</v>
      </c>
      <c r="AF2707">
        <v>1</v>
      </c>
      <c r="AG2707">
        <v>0.99</v>
      </c>
      <c r="AH2707">
        <v>1.05</v>
      </c>
      <c r="AI2707">
        <v>1.08</v>
      </c>
      <c r="AJ2707">
        <v>1.07</v>
      </c>
      <c r="AK2707">
        <v>1.06</v>
      </c>
    </row>
    <row r="2708" spans="1:37" x14ac:dyDescent="0.3">
      <c r="A2708" s="86" t="str">
        <f t="shared" si="42"/>
        <v>SDGbaseTra_RurAS_CUGPVAXabake</v>
      </c>
      <c r="B2708" s="2" t="s">
        <v>222</v>
      </c>
      <c r="C2708" s="4" t="s">
        <v>235</v>
      </c>
      <c r="D2708" s="7" t="s">
        <v>212</v>
      </c>
      <c r="E2708" t="s">
        <v>32</v>
      </c>
      <c r="F2708">
        <v>1</v>
      </c>
      <c r="G2708">
        <v>1.01</v>
      </c>
      <c r="H2708">
        <v>1</v>
      </c>
      <c r="I2708">
        <v>0.99</v>
      </c>
      <c r="J2708">
        <v>0.99</v>
      </c>
      <c r="K2708">
        <v>0.98</v>
      </c>
      <c r="L2708">
        <v>0.98</v>
      </c>
      <c r="M2708">
        <v>0.98</v>
      </c>
      <c r="N2708">
        <v>0.98</v>
      </c>
      <c r="O2708">
        <v>0.98</v>
      </c>
      <c r="P2708">
        <v>0.98</v>
      </c>
      <c r="Q2708">
        <v>0.98</v>
      </c>
      <c r="R2708">
        <v>0.99</v>
      </c>
      <c r="S2708">
        <v>1</v>
      </c>
      <c r="T2708">
        <v>1</v>
      </c>
      <c r="U2708">
        <v>1</v>
      </c>
      <c r="V2708">
        <v>1.01</v>
      </c>
      <c r="W2708">
        <v>1.01</v>
      </c>
      <c r="X2708">
        <v>1.01</v>
      </c>
      <c r="Y2708">
        <v>1.01</v>
      </c>
      <c r="Z2708">
        <v>1.01</v>
      </c>
      <c r="AA2708">
        <v>1.01</v>
      </c>
      <c r="AB2708">
        <v>1</v>
      </c>
      <c r="AC2708">
        <v>1</v>
      </c>
      <c r="AD2708">
        <v>1</v>
      </c>
      <c r="AE2708">
        <v>1</v>
      </c>
      <c r="AF2708">
        <v>1.01</v>
      </c>
      <c r="AG2708">
        <v>1</v>
      </c>
      <c r="AH2708">
        <v>0.98</v>
      </c>
      <c r="AI2708">
        <v>0.97</v>
      </c>
      <c r="AJ2708">
        <v>0.96</v>
      </c>
      <c r="AK2708">
        <v>0.95</v>
      </c>
    </row>
    <row r="2709" spans="1:37" x14ac:dyDescent="0.3">
      <c r="A2709" s="86" t="str">
        <f t="shared" si="42"/>
        <v>SDGbaseTra_RurAS_CUGPVAXasuga</v>
      </c>
      <c r="B2709" s="2" t="s">
        <v>222</v>
      </c>
      <c r="C2709" s="4" t="s">
        <v>235</v>
      </c>
      <c r="D2709" s="7" t="s">
        <v>212</v>
      </c>
      <c r="E2709" t="s">
        <v>33</v>
      </c>
      <c r="F2709">
        <v>1</v>
      </c>
      <c r="G2709">
        <v>1</v>
      </c>
      <c r="H2709">
        <v>1</v>
      </c>
      <c r="I2709">
        <v>0.99</v>
      </c>
      <c r="J2709">
        <v>0.98</v>
      </c>
      <c r="K2709">
        <v>0.98</v>
      </c>
      <c r="L2709">
        <v>0.98</v>
      </c>
      <c r="M2709">
        <v>0.98</v>
      </c>
      <c r="N2709">
        <v>0.98</v>
      </c>
      <c r="O2709">
        <v>0.98</v>
      </c>
      <c r="P2709">
        <v>0.98</v>
      </c>
      <c r="Q2709">
        <v>0.97</v>
      </c>
      <c r="R2709">
        <v>0.98</v>
      </c>
      <c r="S2709">
        <v>0.98</v>
      </c>
      <c r="T2709">
        <v>0.98</v>
      </c>
      <c r="U2709">
        <v>0.98</v>
      </c>
      <c r="V2709">
        <v>0.98</v>
      </c>
      <c r="W2709">
        <v>0.98</v>
      </c>
      <c r="X2709">
        <v>0.98</v>
      </c>
      <c r="Y2709">
        <v>0.98</v>
      </c>
      <c r="Z2709">
        <v>0.98</v>
      </c>
      <c r="AA2709">
        <v>0.98</v>
      </c>
      <c r="AB2709">
        <v>0.98</v>
      </c>
      <c r="AC2709">
        <v>0.97</v>
      </c>
      <c r="AD2709">
        <v>0.97</v>
      </c>
      <c r="AE2709">
        <v>0.97</v>
      </c>
      <c r="AF2709">
        <v>0.98</v>
      </c>
      <c r="AG2709">
        <v>0.98</v>
      </c>
      <c r="AH2709">
        <v>0.97</v>
      </c>
      <c r="AI2709">
        <v>0.96</v>
      </c>
      <c r="AJ2709">
        <v>0.95</v>
      </c>
      <c r="AK2709">
        <v>0.95</v>
      </c>
    </row>
    <row r="2710" spans="1:37" x14ac:dyDescent="0.3">
      <c r="A2710" s="86" t="str">
        <f t="shared" si="42"/>
        <v>SDGbaseTra_RurAS_CUGPVAXaconf</v>
      </c>
      <c r="B2710" s="2" t="s">
        <v>222</v>
      </c>
      <c r="C2710" s="4" t="s">
        <v>235</v>
      </c>
      <c r="D2710" s="7" t="s">
        <v>212</v>
      </c>
      <c r="E2710" t="s">
        <v>34</v>
      </c>
      <c r="F2710">
        <v>1</v>
      </c>
      <c r="G2710">
        <v>1</v>
      </c>
      <c r="H2710">
        <v>1</v>
      </c>
      <c r="I2710">
        <v>0.98</v>
      </c>
      <c r="J2710">
        <v>0.97</v>
      </c>
      <c r="K2710">
        <v>0.97</v>
      </c>
      <c r="L2710">
        <v>0.97</v>
      </c>
      <c r="M2710">
        <v>0.98</v>
      </c>
      <c r="N2710">
        <v>0.98</v>
      </c>
      <c r="O2710">
        <v>0.99</v>
      </c>
      <c r="P2710">
        <v>0.99</v>
      </c>
      <c r="Q2710">
        <v>0.99</v>
      </c>
      <c r="R2710">
        <v>1.01</v>
      </c>
      <c r="S2710">
        <v>1.02</v>
      </c>
      <c r="T2710">
        <v>1.02</v>
      </c>
      <c r="U2710">
        <v>1.03</v>
      </c>
      <c r="V2710">
        <v>1.04</v>
      </c>
      <c r="W2710">
        <v>1.05</v>
      </c>
      <c r="X2710">
        <v>1.05</v>
      </c>
      <c r="Y2710">
        <v>1.05</v>
      </c>
      <c r="Z2710">
        <v>1.05</v>
      </c>
      <c r="AA2710">
        <v>1.05</v>
      </c>
      <c r="AB2710">
        <v>1.05</v>
      </c>
      <c r="AC2710">
        <v>1.05</v>
      </c>
      <c r="AD2710">
        <v>1.05</v>
      </c>
      <c r="AE2710">
        <v>1.05</v>
      </c>
      <c r="AF2710">
        <v>1.05</v>
      </c>
      <c r="AG2710">
        <v>1.04</v>
      </c>
      <c r="AH2710">
        <v>1.03</v>
      </c>
      <c r="AI2710">
        <v>1.01</v>
      </c>
      <c r="AJ2710">
        <v>1</v>
      </c>
      <c r="AK2710">
        <v>0.99</v>
      </c>
    </row>
    <row r="2711" spans="1:37" x14ac:dyDescent="0.3">
      <c r="A2711" s="86" t="str">
        <f t="shared" si="42"/>
        <v>SDGbaseTra_RurAS_CUGPVAXapast</v>
      </c>
      <c r="B2711" s="2" t="s">
        <v>222</v>
      </c>
      <c r="C2711" s="4" t="s">
        <v>235</v>
      </c>
      <c r="D2711" s="7" t="s">
        <v>212</v>
      </c>
      <c r="E2711" t="s">
        <v>35</v>
      </c>
      <c r="F2711">
        <v>1</v>
      </c>
      <c r="G2711">
        <v>0.93</v>
      </c>
      <c r="H2711">
        <v>0.94</v>
      </c>
      <c r="I2711">
        <v>0.92</v>
      </c>
      <c r="J2711">
        <v>0.94</v>
      </c>
      <c r="K2711">
        <v>0.95</v>
      </c>
      <c r="L2711">
        <v>0.95</v>
      </c>
      <c r="M2711">
        <v>0.95</v>
      </c>
      <c r="N2711">
        <v>0.96</v>
      </c>
      <c r="O2711">
        <v>1.02</v>
      </c>
      <c r="P2711">
        <v>1.01</v>
      </c>
      <c r="Q2711">
        <v>1</v>
      </c>
      <c r="R2711">
        <v>1</v>
      </c>
      <c r="S2711">
        <v>0.99</v>
      </c>
      <c r="T2711">
        <v>0.98</v>
      </c>
      <c r="U2711">
        <v>0.99</v>
      </c>
      <c r="V2711">
        <v>0.99</v>
      </c>
      <c r="W2711">
        <v>0.99</v>
      </c>
      <c r="X2711">
        <v>0.99</v>
      </c>
      <c r="Y2711">
        <v>1</v>
      </c>
      <c r="Z2711">
        <v>0.99</v>
      </c>
      <c r="AA2711">
        <v>0.98</v>
      </c>
      <c r="AB2711">
        <v>0.99</v>
      </c>
      <c r="AC2711">
        <v>0.99</v>
      </c>
      <c r="AD2711">
        <v>0.98</v>
      </c>
      <c r="AE2711">
        <v>0.97</v>
      </c>
      <c r="AF2711">
        <v>0.97</v>
      </c>
      <c r="AG2711">
        <v>0.96</v>
      </c>
      <c r="AH2711">
        <v>0.98</v>
      </c>
      <c r="AI2711">
        <v>0.99</v>
      </c>
      <c r="AJ2711">
        <v>0.99</v>
      </c>
      <c r="AK2711">
        <v>0.98</v>
      </c>
    </row>
    <row r="2712" spans="1:37" x14ac:dyDescent="0.3">
      <c r="A2712" s="86" t="str">
        <f t="shared" si="42"/>
        <v>SDGbaseTra_RurAS_CUGPVAXaofoo</v>
      </c>
      <c r="B2712" s="2" t="s">
        <v>222</v>
      </c>
      <c r="C2712" s="4" t="s">
        <v>235</v>
      </c>
      <c r="D2712" s="7" t="s">
        <v>212</v>
      </c>
      <c r="E2712" t="s">
        <v>36</v>
      </c>
      <c r="F2712">
        <v>1</v>
      </c>
      <c r="G2712">
        <v>0.96</v>
      </c>
      <c r="H2712">
        <v>0.96</v>
      </c>
      <c r="I2712">
        <v>0.95</v>
      </c>
      <c r="J2712">
        <v>0.96</v>
      </c>
      <c r="K2712">
        <v>0.96</v>
      </c>
      <c r="L2712">
        <v>0.96</v>
      </c>
      <c r="M2712">
        <v>0.96</v>
      </c>
      <c r="N2712">
        <v>0.97</v>
      </c>
      <c r="O2712">
        <v>1</v>
      </c>
      <c r="P2712">
        <v>0.99</v>
      </c>
      <c r="Q2712">
        <v>0.98</v>
      </c>
      <c r="R2712">
        <v>0.99</v>
      </c>
      <c r="S2712">
        <v>0.99</v>
      </c>
      <c r="T2712">
        <v>0.98</v>
      </c>
      <c r="U2712">
        <v>0.99</v>
      </c>
      <c r="V2712">
        <v>0.99</v>
      </c>
      <c r="W2712">
        <v>0.99</v>
      </c>
      <c r="X2712">
        <v>1</v>
      </c>
      <c r="Y2712">
        <v>1</v>
      </c>
      <c r="Z2712">
        <v>0.99</v>
      </c>
      <c r="AA2712">
        <v>0.99</v>
      </c>
      <c r="AB2712">
        <v>0.99</v>
      </c>
      <c r="AC2712">
        <v>0.99</v>
      </c>
      <c r="AD2712">
        <v>0.99</v>
      </c>
      <c r="AE2712">
        <v>0.99</v>
      </c>
      <c r="AF2712">
        <v>0.99</v>
      </c>
      <c r="AG2712">
        <v>0.99</v>
      </c>
      <c r="AH2712">
        <v>0.99</v>
      </c>
      <c r="AI2712">
        <v>0.98</v>
      </c>
      <c r="AJ2712">
        <v>0.98</v>
      </c>
      <c r="AK2712">
        <v>0.97</v>
      </c>
    </row>
    <row r="2713" spans="1:37" x14ac:dyDescent="0.3">
      <c r="A2713" s="86" t="str">
        <f t="shared" si="42"/>
        <v>SDGbaseTra_RurAS_CUGPVAXabevt</v>
      </c>
      <c r="B2713" s="2" t="s">
        <v>222</v>
      </c>
      <c r="C2713" s="4" t="s">
        <v>235</v>
      </c>
      <c r="D2713" s="7" t="s">
        <v>212</v>
      </c>
      <c r="E2713" t="s">
        <v>37</v>
      </c>
      <c r="F2713">
        <v>1</v>
      </c>
      <c r="G2713">
        <v>0.99</v>
      </c>
      <c r="H2713">
        <v>1.01</v>
      </c>
      <c r="I2713">
        <v>0.99</v>
      </c>
      <c r="J2713">
        <v>0.98</v>
      </c>
      <c r="K2713">
        <v>0.98</v>
      </c>
      <c r="L2713">
        <v>0.98</v>
      </c>
      <c r="M2713">
        <v>0.98</v>
      </c>
      <c r="N2713">
        <v>0.98</v>
      </c>
      <c r="O2713">
        <v>1.02</v>
      </c>
      <c r="P2713">
        <v>1.01</v>
      </c>
      <c r="Q2713">
        <v>1</v>
      </c>
      <c r="R2713">
        <v>1.01</v>
      </c>
      <c r="S2713">
        <v>1.01</v>
      </c>
      <c r="T2713">
        <v>1.01</v>
      </c>
      <c r="U2713">
        <v>1.02</v>
      </c>
      <c r="V2713">
        <v>1.02</v>
      </c>
      <c r="W2713">
        <v>1.03</v>
      </c>
      <c r="X2713">
        <v>1.03</v>
      </c>
      <c r="Y2713">
        <v>1.03</v>
      </c>
      <c r="Z2713">
        <v>1.03</v>
      </c>
      <c r="AA2713">
        <v>1.02</v>
      </c>
      <c r="AB2713">
        <v>1.03</v>
      </c>
      <c r="AC2713">
        <v>1.03</v>
      </c>
      <c r="AD2713">
        <v>1.03</v>
      </c>
      <c r="AE2713">
        <v>1.02</v>
      </c>
      <c r="AF2713">
        <v>1.02</v>
      </c>
      <c r="AG2713">
        <v>1.01</v>
      </c>
      <c r="AH2713">
        <v>1.01</v>
      </c>
      <c r="AI2713">
        <v>1</v>
      </c>
      <c r="AJ2713">
        <v>0.99</v>
      </c>
      <c r="AK2713">
        <v>0.98</v>
      </c>
    </row>
    <row r="2714" spans="1:37" x14ac:dyDescent="0.3">
      <c r="A2714" s="86" t="str">
        <f t="shared" si="42"/>
        <v>SDGbaseTra_RurAS_CUGPVAXatext</v>
      </c>
      <c r="B2714" s="2" t="s">
        <v>222</v>
      </c>
      <c r="C2714" s="4" t="s">
        <v>235</v>
      </c>
      <c r="D2714" s="7" t="s">
        <v>212</v>
      </c>
      <c r="E2714" t="s">
        <v>38</v>
      </c>
      <c r="F2714">
        <v>1</v>
      </c>
      <c r="G2714">
        <v>1.0900000000000001</v>
      </c>
      <c r="H2714">
        <v>1.08</v>
      </c>
      <c r="I2714">
        <v>1.06</v>
      </c>
      <c r="J2714">
        <v>1.04</v>
      </c>
      <c r="K2714">
        <v>1.04</v>
      </c>
      <c r="L2714">
        <v>1.04</v>
      </c>
      <c r="M2714">
        <v>1.04</v>
      </c>
      <c r="N2714">
        <v>1.04</v>
      </c>
      <c r="O2714">
        <v>1.03</v>
      </c>
      <c r="P2714">
        <v>1.03</v>
      </c>
      <c r="Q2714">
        <v>1.03</v>
      </c>
      <c r="R2714">
        <v>1.05</v>
      </c>
      <c r="S2714">
        <v>1.06</v>
      </c>
      <c r="T2714">
        <v>1.07</v>
      </c>
      <c r="U2714">
        <v>1.08</v>
      </c>
      <c r="V2714">
        <v>1.0900000000000001</v>
      </c>
      <c r="W2714">
        <v>1.0900000000000001</v>
      </c>
      <c r="X2714">
        <v>1.0900000000000001</v>
      </c>
      <c r="Y2714">
        <v>1.1000000000000001</v>
      </c>
      <c r="Z2714">
        <v>1.1000000000000001</v>
      </c>
      <c r="AA2714">
        <v>1.1000000000000001</v>
      </c>
      <c r="AB2714">
        <v>1.0900000000000001</v>
      </c>
      <c r="AC2714">
        <v>1.0900000000000001</v>
      </c>
      <c r="AD2714">
        <v>1.0900000000000001</v>
      </c>
      <c r="AE2714">
        <v>1.0900000000000001</v>
      </c>
      <c r="AF2714">
        <v>1.0900000000000001</v>
      </c>
      <c r="AG2714">
        <v>1.0900000000000001</v>
      </c>
      <c r="AH2714">
        <v>1.06</v>
      </c>
      <c r="AI2714">
        <v>1.03</v>
      </c>
      <c r="AJ2714">
        <v>1.02</v>
      </c>
      <c r="AK2714">
        <v>1</v>
      </c>
    </row>
    <row r="2715" spans="1:37" x14ac:dyDescent="0.3">
      <c r="A2715" s="86" t="str">
        <f t="shared" si="42"/>
        <v>SDGbaseTra_RurAS_CUGPVAXaclth</v>
      </c>
      <c r="B2715" s="2" t="s">
        <v>222</v>
      </c>
      <c r="C2715" s="4" t="s">
        <v>235</v>
      </c>
      <c r="D2715" s="7" t="s">
        <v>212</v>
      </c>
      <c r="E2715" t="s">
        <v>39</v>
      </c>
      <c r="F2715">
        <v>1</v>
      </c>
      <c r="G2715">
        <v>1.1000000000000001</v>
      </c>
      <c r="H2715">
        <v>1.0900000000000001</v>
      </c>
      <c r="I2715">
        <v>1.08</v>
      </c>
      <c r="J2715">
        <v>1.06</v>
      </c>
      <c r="K2715">
        <v>1.05</v>
      </c>
      <c r="L2715">
        <v>1.05</v>
      </c>
      <c r="M2715">
        <v>1.05</v>
      </c>
      <c r="N2715">
        <v>1.05</v>
      </c>
      <c r="O2715">
        <v>1.04</v>
      </c>
      <c r="P2715">
        <v>1.04</v>
      </c>
      <c r="Q2715">
        <v>1.04</v>
      </c>
      <c r="R2715">
        <v>1.06</v>
      </c>
      <c r="S2715">
        <v>1.07</v>
      </c>
      <c r="T2715">
        <v>1.08</v>
      </c>
      <c r="U2715">
        <v>1.0900000000000001</v>
      </c>
      <c r="V2715">
        <v>1.1000000000000001</v>
      </c>
      <c r="W2715">
        <v>1.1100000000000001</v>
      </c>
      <c r="X2715">
        <v>1.1100000000000001</v>
      </c>
      <c r="Y2715">
        <v>1.1100000000000001</v>
      </c>
      <c r="Z2715">
        <v>1.1100000000000001</v>
      </c>
      <c r="AA2715">
        <v>1.1100000000000001</v>
      </c>
      <c r="AB2715">
        <v>1.1100000000000001</v>
      </c>
      <c r="AC2715">
        <v>1.1100000000000001</v>
      </c>
      <c r="AD2715">
        <v>1.1100000000000001</v>
      </c>
      <c r="AE2715">
        <v>1.1100000000000001</v>
      </c>
      <c r="AF2715">
        <v>1.1100000000000001</v>
      </c>
      <c r="AG2715">
        <v>1.1100000000000001</v>
      </c>
      <c r="AH2715">
        <v>1.07</v>
      </c>
      <c r="AI2715">
        <v>1.04</v>
      </c>
      <c r="AJ2715">
        <v>1.03</v>
      </c>
      <c r="AK2715">
        <v>1.01</v>
      </c>
    </row>
    <row r="2716" spans="1:37" x14ac:dyDescent="0.3">
      <c r="A2716" s="86" t="str">
        <f t="shared" si="42"/>
        <v>SDGbaseTra_RurAS_CUGPVAXaleat</v>
      </c>
      <c r="B2716" s="2" t="s">
        <v>222</v>
      </c>
      <c r="C2716" s="4" t="s">
        <v>235</v>
      </c>
      <c r="D2716" s="7" t="s">
        <v>212</v>
      </c>
      <c r="E2716" t="s">
        <v>40</v>
      </c>
      <c r="F2716">
        <v>1</v>
      </c>
      <c r="G2716">
        <v>1.0900000000000001</v>
      </c>
      <c r="H2716">
        <v>1.05</v>
      </c>
      <c r="I2716">
        <v>0.99</v>
      </c>
      <c r="J2716">
        <v>0.96</v>
      </c>
      <c r="K2716">
        <v>0.96</v>
      </c>
      <c r="L2716">
        <v>0.97</v>
      </c>
      <c r="M2716">
        <v>0.98</v>
      </c>
      <c r="N2716">
        <v>0.99</v>
      </c>
      <c r="O2716">
        <v>1.1000000000000001</v>
      </c>
      <c r="P2716">
        <v>1.1100000000000001</v>
      </c>
      <c r="Q2716">
        <v>1.08</v>
      </c>
      <c r="R2716">
        <v>1.06</v>
      </c>
      <c r="S2716">
        <v>1.06</v>
      </c>
      <c r="T2716">
        <v>1.06</v>
      </c>
      <c r="U2716">
        <v>1.06</v>
      </c>
      <c r="V2716">
        <v>1.05</v>
      </c>
      <c r="W2716">
        <v>1.05</v>
      </c>
      <c r="X2716">
        <v>1.05</v>
      </c>
      <c r="Y2716">
        <v>1.04</v>
      </c>
      <c r="Z2716">
        <v>1.03</v>
      </c>
      <c r="AA2716">
        <v>1.04</v>
      </c>
      <c r="AB2716">
        <v>1.05</v>
      </c>
      <c r="AC2716">
        <v>1.06</v>
      </c>
      <c r="AD2716">
        <v>1.06</v>
      </c>
      <c r="AE2716">
        <v>1.05</v>
      </c>
      <c r="AF2716">
        <v>1.05</v>
      </c>
      <c r="AG2716">
        <v>1.04</v>
      </c>
      <c r="AH2716">
        <v>1.01</v>
      </c>
      <c r="AI2716">
        <v>0.97</v>
      </c>
      <c r="AJ2716">
        <v>0.95</v>
      </c>
      <c r="AK2716">
        <v>0.93</v>
      </c>
    </row>
    <row r="2717" spans="1:37" x14ac:dyDescent="0.3">
      <c r="A2717" s="86" t="str">
        <f t="shared" si="42"/>
        <v>SDGbaseTra_RurAS_CUGPVAXafoot</v>
      </c>
      <c r="B2717" s="2" t="s">
        <v>222</v>
      </c>
      <c r="C2717" s="4" t="s">
        <v>235</v>
      </c>
      <c r="D2717" s="7" t="s">
        <v>212</v>
      </c>
      <c r="E2717" t="s">
        <v>41</v>
      </c>
      <c r="F2717">
        <v>1</v>
      </c>
      <c r="G2717">
        <v>1.0900000000000001</v>
      </c>
      <c r="H2717">
        <v>1.08</v>
      </c>
      <c r="I2717">
        <v>1.06</v>
      </c>
      <c r="J2717">
        <v>1.05</v>
      </c>
      <c r="K2717">
        <v>1.04</v>
      </c>
      <c r="L2717">
        <v>1.04</v>
      </c>
      <c r="M2717">
        <v>1.04</v>
      </c>
      <c r="N2717">
        <v>1.04</v>
      </c>
      <c r="O2717">
        <v>1.04</v>
      </c>
      <c r="P2717">
        <v>1.04</v>
      </c>
      <c r="Q2717">
        <v>1.03</v>
      </c>
      <c r="R2717">
        <v>1.05</v>
      </c>
      <c r="S2717">
        <v>1.06</v>
      </c>
      <c r="T2717">
        <v>1.07</v>
      </c>
      <c r="U2717">
        <v>1.08</v>
      </c>
      <c r="V2717">
        <v>1.0900000000000001</v>
      </c>
      <c r="W2717">
        <v>1.0900000000000001</v>
      </c>
      <c r="X2717">
        <v>1.1000000000000001</v>
      </c>
      <c r="Y2717">
        <v>1.1000000000000001</v>
      </c>
      <c r="Z2717">
        <v>1.1000000000000001</v>
      </c>
      <c r="AA2717">
        <v>1.1000000000000001</v>
      </c>
      <c r="AB2717">
        <v>1.0900000000000001</v>
      </c>
      <c r="AC2717">
        <v>1.0900000000000001</v>
      </c>
      <c r="AD2717">
        <v>1.0900000000000001</v>
      </c>
      <c r="AE2717">
        <v>1.0900000000000001</v>
      </c>
      <c r="AF2717">
        <v>1.0900000000000001</v>
      </c>
      <c r="AG2717">
        <v>1.0900000000000001</v>
      </c>
      <c r="AH2717">
        <v>1.06</v>
      </c>
      <c r="AI2717">
        <v>1.04</v>
      </c>
      <c r="AJ2717">
        <v>1.02</v>
      </c>
      <c r="AK2717">
        <v>1.01</v>
      </c>
    </row>
    <row r="2718" spans="1:37" x14ac:dyDescent="0.3">
      <c r="A2718" s="86" t="str">
        <f t="shared" si="42"/>
        <v>SDGbaseTra_RurAS_CUGPVAXawood</v>
      </c>
      <c r="B2718" s="2" t="s">
        <v>222</v>
      </c>
      <c r="C2718" s="4" t="s">
        <v>235</v>
      </c>
      <c r="D2718" s="7" t="s">
        <v>212</v>
      </c>
      <c r="E2718" t="s">
        <v>42</v>
      </c>
      <c r="F2718">
        <v>1</v>
      </c>
      <c r="G2718">
        <v>1.01</v>
      </c>
      <c r="H2718">
        <v>1.01</v>
      </c>
      <c r="I2718">
        <v>1.02</v>
      </c>
      <c r="J2718">
        <v>1.01</v>
      </c>
      <c r="K2718">
        <v>1.02</v>
      </c>
      <c r="L2718">
        <v>1.02</v>
      </c>
      <c r="M2718">
        <v>1.02</v>
      </c>
      <c r="N2718">
        <v>1.03</v>
      </c>
      <c r="O2718">
        <v>1.03</v>
      </c>
      <c r="P2718">
        <v>1.03</v>
      </c>
      <c r="Q2718">
        <v>1.03</v>
      </c>
      <c r="R2718">
        <v>1.02</v>
      </c>
      <c r="S2718">
        <v>1.02</v>
      </c>
      <c r="T2718">
        <v>1.02</v>
      </c>
      <c r="U2718">
        <v>1.03</v>
      </c>
      <c r="V2718">
        <v>1.03</v>
      </c>
      <c r="W2718">
        <v>1.04</v>
      </c>
      <c r="X2718">
        <v>1.04</v>
      </c>
      <c r="Y2718">
        <v>1.04</v>
      </c>
      <c r="Z2718">
        <v>1.04</v>
      </c>
      <c r="AA2718">
        <v>1.04</v>
      </c>
      <c r="AB2718">
        <v>1.03</v>
      </c>
      <c r="AC2718">
        <v>1.03</v>
      </c>
      <c r="AD2718">
        <v>1.03</v>
      </c>
      <c r="AE2718">
        <v>1.03</v>
      </c>
      <c r="AF2718">
        <v>1.03</v>
      </c>
      <c r="AG2718">
        <v>1.03</v>
      </c>
      <c r="AH2718">
        <v>1.02</v>
      </c>
      <c r="AI2718">
        <v>1.01</v>
      </c>
      <c r="AJ2718">
        <v>1.01</v>
      </c>
      <c r="AK2718">
        <v>1</v>
      </c>
    </row>
    <row r="2719" spans="1:37" x14ac:dyDescent="0.3">
      <c r="A2719" s="86" t="str">
        <f t="shared" si="42"/>
        <v>SDGbaseTra_RurAS_CUGPVAXapapr</v>
      </c>
      <c r="B2719" s="2" t="s">
        <v>222</v>
      </c>
      <c r="C2719" s="4" t="s">
        <v>235</v>
      </c>
      <c r="D2719" s="7" t="s">
        <v>212</v>
      </c>
      <c r="E2719" t="s">
        <v>43</v>
      </c>
      <c r="F2719">
        <v>1</v>
      </c>
      <c r="G2719">
        <v>1.04</v>
      </c>
      <c r="H2719">
        <v>1.04</v>
      </c>
      <c r="I2719">
        <v>1.03</v>
      </c>
      <c r="J2719">
        <v>1.02</v>
      </c>
      <c r="K2719">
        <v>1.02</v>
      </c>
      <c r="L2719">
        <v>1.02</v>
      </c>
      <c r="M2719">
        <v>1.01</v>
      </c>
      <c r="N2719">
        <v>1.02</v>
      </c>
      <c r="O2719">
        <v>1.02</v>
      </c>
      <c r="P2719">
        <v>1.02</v>
      </c>
      <c r="Q2719">
        <v>1.02</v>
      </c>
      <c r="R2719">
        <v>1.04</v>
      </c>
      <c r="S2719">
        <v>1.04</v>
      </c>
      <c r="T2719">
        <v>1.04</v>
      </c>
      <c r="U2719">
        <v>1.04</v>
      </c>
      <c r="V2719">
        <v>1.05</v>
      </c>
      <c r="W2719">
        <v>1.05</v>
      </c>
      <c r="X2719">
        <v>1.05</v>
      </c>
      <c r="Y2719">
        <v>1.05</v>
      </c>
      <c r="Z2719">
        <v>1.05</v>
      </c>
      <c r="AA2719">
        <v>1.05</v>
      </c>
      <c r="AB2719">
        <v>1.05</v>
      </c>
      <c r="AC2719">
        <v>1.04</v>
      </c>
      <c r="AD2719">
        <v>1.04</v>
      </c>
      <c r="AE2719">
        <v>1.04</v>
      </c>
      <c r="AF2719">
        <v>1.04</v>
      </c>
      <c r="AG2719">
        <v>1.04</v>
      </c>
      <c r="AH2719">
        <v>1.03</v>
      </c>
      <c r="AI2719">
        <v>1.01</v>
      </c>
      <c r="AJ2719">
        <v>1</v>
      </c>
      <c r="AK2719">
        <v>0.99</v>
      </c>
    </row>
    <row r="2720" spans="1:37" x14ac:dyDescent="0.3">
      <c r="A2720" s="86" t="str">
        <f t="shared" si="42"/>
        <v>SDGbaseTra_RurAS_CUGPVAXaprnt</v>
      </c>
      <c r="B2720" s="2" t="s">
        <v>222</v>
      </c>
      <c r="C2720" s="4" t="s">
        <v>235</v>
      </c>
      <c r="D2720" s="7" t="s">
        <v>212</v>
      </c>
      <c r="E2720" t="s">
        <v>44</v>
      </c>
      <c r="F2720">
        <v>1</v>
      </c>
      <c r="G2720">
        <v>1.0900000000000001</v>
      </c>
      <c r="H2720">
        <v>1.0900000000000001</v>
      </c>
      <c r="I2720">
        <v>1.07</v>
      </c>
      <c r="J2720">
        <v>1.05</v>
      </c>
      <c r="K2720">
        <v>1.04</v>
      </c>
      <c r="L2720">
        <v>1.04</v>
      </c>
      <c r="M2720">
        <v>1.04</v>
      </c>
      <c r="N2720">
        <v>1.04</v>
      </c>
      <c r="O2720">
        <v>1.03</v>
      </c>
      <c r="P2720">
        <v>1.03</v>
      </c>
      <c r="Q2720">
        <v>1.03</v>
      </c>
      <c r="R2720">
        <v>1.05</v>
      </c>
      <c r="S2720">
        <v>1.06</v>
      </c>
      <c r="T2720">
        <v>1.07</v>
      </c>
      <c r="U2720">
        <v>1.08</v>
      </c>
      <c r="V2720">
        <v>1.1000000000000001</v>
      </c>
      <c r="W2720">
        <v>1.1000000000000001</v>
      </c>
      <c r="X2720">
        <v>1.1100000000000001</v>
      </c>
      <c r="Y2720">
        <v>1.1100000000000001</v>
      </c>
      <c r="Z2720">
        <v>1.1100000000000001</v>
      </c>
      <c r="AA2720">
        <v>1.1100000000000001</v>
      </c>
      <c r="AB2720">
        <v>1.1000000000000001</v>
      </c>
      <c r="AC2720">
        <v>1.1000000000000001</v>
      </c>
      <c r="AD2720">
        <v>1.1000000000000001</v>
      </c>
      <c r="AE2720">
        <v>1.1000000000000001</v>
      </c>
      <c r="AF2720">
        <v>1.1000000000000001</v>
      </c>
      <c r="AG2720">
        <v>1.1000000000000001</v>
      </c>
      <c r="AH2720">
        <v>1.07</v>
      </c>
      <c r="AI2720">
        <v>1.04</v>
      </c>
      <c r="AJ2720">
        <v>1.02</v>
      </c>
      <c r="AK2720">
        <v>1</v>
      </c>
    </row>
    <row r="2721" spans="1:37" x14ac:dyDescent="0.3">
      <c r="A2721" s="86" t="str">
        <f t="shared" si="42"/>
        <v>SDGbaseTra_RurAS_CUGPVAXapetr</v>
      </c>
      <c r="B2721" s="2" t="s">
        <v>222</v>
      </c>
      <c r="C2721" s="4" t="s">
        <v>235</v>
      </c>
      <c r="D2721" s="7" t="s">
        <v>212</v>
      </c>
      <c r="E2721" t="s">
        <v>45</v>
      </c>
      <c r="F2721">
        <v>1</v>
      </c>
      <c r="G2721">
        <v>1.17</v>
      </c>
      <c r="H2721">
        <v>0.85</v>
      </c>
      <c r="I2721">
        <v>0.63</v>
      </c>
      <c r="J2721">
        <v>0.56000000000000005</v>
      </c>
      <c r="K2721">
        <v>0.51</v>
      </c>
      <c r="L2721">
        <v>0.47</v>
      </c>
      <c r="M2721">
        <v>0.46</v>
      </c>
      <c r="N2721">
        <v>0.46</v>
      </c>
      <c r="O2721">
        <v>0.98</v>
      </c>
      <c r="P2721">
        <v>1.29</v>
      </c>
      <c r="Q2721">
        <v>1.2</v>
      </c>
      <c r="R2721">
        <v>1.17</v>
      </c>
      <c r="S2721">
        <v>1.19</v>
      </c>
      <c r="T2721">
        <v>1.2</v>
      </c>
      <c r="U2721">
        <v>1.23</v>
      </c>
      <c r="V2721">
        <v>1.24</v>
      </c>
      <c r="W2721">
        <v>1.26</v>
      </c>
      <c r="X2721">
        <v>1.31</v>
      </c>
      <c r="Y2721">
        <v>1.32</v>
      </c>
      <c r="Z2721">
        <v>1.31</v>
      </c>
      <c r="AA2721">
        <v>1.32</v>
      </c>
      <c r="AB2721">
        <v>1.4</v>
      </c>
      <c r="AC2721">
        <v>1.42</v>
      </c>
      <c r="AD2721">
        <v>1.4</v>
      </c>
      <c r="AE2721">
        <v>1.37</v>
      </c>
      <c r="AF2721">
        <v>1.34</v>
      </c>
      <c r="AG2721">
        <v>1.22</v>
      </c>
      <c r="AH2721">
        <v>1.1299999999999999</v>
      </c>
      <c r="AI2721">
        <v>0.95</v>
      </c>
      <c r="AJ2721">
        <v>0.77</v>
      </c>
      <c r="AK2721">
        <v>0.51</v>
      </c>
    </row>
    <row r="2722" spans="1:37" x14ac:dyDescent="0.3">
      <c r="A2722" s="86" t="str">
        <f t="shared" si="42"/>
        <v>SDGbaseTra_RurAS_CUGPVAXahydr</v>
      </c>
      <c r="B2722" s="2" t="s">
        <v>222</v>
      </c>
      <c r="C2722" s="4" t="s">
        <v>235</v>
      </c>
      <c r="D2722" s="7" t="s">
        <v>212</v>
      </c>
      <c r="E2722" t="s">
        <v>46</v>
      </c>
      <c r="F2722">
        <v>1</v>
      </c>
      <c r="G2722">
        <v>2.6</v>
      </c>
      <c r="H2722">
        <v>2.71</v>
      </c>
      <c r="I2722">
        <v>2.65</v>
      </c>
      <c r="J2722">
        <v>2.62</v>
      </c>
      <c r="K2722">
        <v>2.61</v>
      </c>
      <c r="L2722">
        <v>2.6</v>
      </c>
      <c r="M2722">
        <v>2.61</v>
      </c>
      <c r="N2722">
        <v>2.63</v>
      </c>
      <c r="O2722">
        <v>2.85</v>
      </c>
      <c r="P2722">
        <v>2.91</v>
      </c>
      <c r="Q2722">
        <v>3.26</v>
      </c>
      <c r="R2722">
        <v>3.3</v>
      </c>
      <c r="S2722">
        <v>3.33</v>
      </c>
      <c r="T2722">
        <v>3.36</v>
      </c>
      <c r="U2722">
        <v>3.41</v>
      </c>
      <c r="V2722">
        <v>3.44</v>
      </c>
      <c r="W2722">
        <v>3.47</v>
      </c>
      <c r="X2722">
        <v>-1.08</v>
      </c>
      <c r="Y2722">
        <v>-0.87</v>
      </c>
      <c r="Z2722">
        <v>1.76</v>
      </c>
      <c r="AA2722">
        <v>1.83</v>
      </c>
      <c r="AB2722">
        <v>1.88</v>
      </c>
      <c r="AC2722">
        <v>1.89</v>
      </c>
      <c r="AD2722">
        <v>1.87</v>
      </c>
      <c r="AE2722">
        <v>1.86</v>
      </c>
      <c r="AF2722">
        <v>1.84</v>
      </c>
      <c r="AG2722">
        <v>1.63</v>
      </c>
      <c r="AH2722">
        <v>1.45</v>
      </c>
      <c r="AI2722">
        <v>1.1200000000000001</v>
      </c>
      <c r="AJ2722">
        <v>0.83</v>
      </c>
      <c r="AK2722">
        <v>0.57999999999999996</v>
      </c>
    </row>
    <row r="2723" spans="1:37" x14ac:dyDescent="0.3">
      <c r="A2723" s="86" t="str">
        <f t="shared" si="42"/>
        <v>SDGbaseTra_RurAS_CUGPVAXaammo</v>
      </c>
      <c r="B2723" s="2" t="s">
        <v>222</v>
      </c>
      <c r="C2723" s="4" t="s">
        <v>235</v>
      </c>
      <c r="D2723" s="7" t="s">
        <v>212</v>
      </c>
      <c r="E2723" t="s">
        <v>47</v>
      </c>
      <c r="F2723">
        <v>1</v>
      </c>
      <c r="G2723">
        <v>1.03</v>
      </c>
      <c r="H2723">
        <v>1.02</v>
      </c>
      <c r="I2723">
        <v>1.01</v>
      </c>
      <c r="J2723">
        <v>1</v>
      </c>
      <c r="K2723">
        <v>0.99</v>
      </c>
      <c r="L2723">
        <v>0.99</v>
      </c>
      <c r="M2723">
        <v>1</v>
      </c>
      <c r="N2723">
        <v>1</v>
      </c>
      <c r="O2723">
        <v>0.98</v>
      </c>
      <c r="P2723">
        <v>0.98</v>
      </c>
      <c r="Q2723">
        <v>0.98</v>
      </c>
      <c r="R2723">
        <v>0.99</v>
      </c>
      <c r="S2723">
        <v>1.01</v>
      </c>
      <c r="T2723">
        <v>1.01</v>
      </c>
      <c r="U2723">
        <v>1.02</v>
      </c>
      <c r="V2723">
        <v>1.03</v>
      </c>
      <c r="W2723">
        <v>1.03</v>
      </c>
      <c r="X2723">
        <v>1.04</v>
      </c>
      <c r="Y2723">
        <v>1.04</v>
      </c>
      <c r="Z2723">
        <v>1.04</v>
      </c>
      <c r="AA2723">
        <v>1.04</v>
      </c>
      <c r="AB2723">
        <v>1.01</v>
      </c>
      <c r="AC2723">
        <v>1</v>
      </c>
      <c r="AD2723">
        <v>1</v>
      </c>
      <c r="AE2723">
        <v>0.99</v>
      </c>
      <c r="AF2723">
        <v>0.99</v>
      </c>
      <c r="AG2723">
        <v>0.99</v>
      </c>
      <c r="AH2723">
        <v>0.96</v>
      </c>
      <c r="AI2723">
        <v>0.93</v>
      </c>
      <c r="AJ2723">
        <v>0.91</v>
      </c>
      <c r="AK2723">
        <v>0.9</v>
      </c>
    </row>
    <row r="2724" spans="1:37" x14ac:dyDescent="0.3">
      <c r="A2724" s="86" t="str">
        <f t="shared" si="42"/>
        <v>SDGbaseTra_RurAS_CUGPVAXabchm</v>
      </c>
      <c r="B2724" s="2" t="s">
        <v>222</v>
      </c>
      <c r="C2724" s="4" t="s">
        <v>235</v>
      </c>
      <c r="D2724" s="7" t="s">
        <v>212</v>
      </c>
      <c r="E2724" t="s">
        <v>48</v>
      </c>
      <c r="F2724">
        <v>1</v>
      </c>
      <c r="G2724">
        <v>1.26</v>
      </c>
      <c r="H2724">
        <v>1.37</v>
      </c>
      <c r="I2724">
        <v>1.31</v>
      </c>
      <c r="J2724">
        <v>1.31</v>
      </c>
      <c r="K2724">
        <v>1.31</v>
      </c>
      <c r="L2724">
        <v>1.31</v>
      </c>
      <c r="M2724">
        <v>1.34</v>
      </c>
      <c r="N2724">
        <v>1.38</v>
      </c>
      <c r="O2724">
        <v>1.68</v>
      </c>
      <c r="P2724">
        <v>1.74</v>
      </c>
      <c r="Q2724">
        <v>1.74</v>
      </c>
      <c r="R2724">
        <v>1.77</v>
      </c>
      <c r="S2724">
        <v>1.79</v>
      </c>
      <c r="T2724">
        <v>1.82</v>
      </c>
      <c r="U2724">
        <v>1.87</v>
      </c>
      <c r="V2724">
        <v>1.9</v>
      </c>
      <c r="W2724">
        <v>1.92</v>
      </c>
      <c r="X2724">
        <v>1.96</v>
      </c>
      <c r="Y2724">
        <v>1.97</v>
      </c>
      <c r="Z2724">
        <v>1.97</v>
      </c>
      <c r="AA2724">
        <v>1.96</v>
      </c>
      <c r="AB2724">
        <v>2.04</v>
      </c>
      <c r="AC2724">
        <v>2.08</v>
      </c>
      <c r="AD2724">
        <v>2.09</v>
      </c>
      <c r="AE2724">
        <v>2.09</v>
      </c>
      <c r="AF2724">
        <v>2.1</v>
      </c>
      <c r="AG2724">
        <v>2.0499999999999998</v>
      </c>
      <c r="AH2724">
        <v>2</v>
      </c>
      <c r="AI2724">
        <v>1.89</v>
      </c>
      <c r="AJ2724">
        <v>1.78</v>
      </c>
      <c r="AK2724">
        <v>1.67</v>
      </c>
    </row>
    <row r="2725" spans="1:37" x14ac:dyDescent="0.3">
      <c r="A2725" s="86" t="str">
        <f t="shared" si="42"/>
        <v>SDGbaseTra_RurAS_CUGPVAXaochm</v>
      </c>
      <c r="B2725" s="2" t="s">
        <v>222</v>
      </c>
      <c r="C2725" s="4" t="s">
        <v>235</v>
      </c>
      <c r="D2725" s="7" t="s">
        <v>212</v>
      </c>
      <c r="E2725" t="s">
        <v>49</v>
      </c>
      <c r="F2725">
        <v>1</v>
      </c>
      <c r="G2725">
        <v>1.19</v>
      </c>
      <c r="H2725">
        <v>1.27</v>
      </c>
      <c r="I2725">
        <v>1.21</v>
      </c>
      <c r="J2725">
        <v>1.2</v>
      </c>
      <c r="K2725">
        <v>1.19</v>
      </c>
      <c r="L2725">
        <v>1.19</v>
      </c>
      <c r="M2725">
        <v>1.19</v>
      </c>
      <c r="N2725">
        <v>1.21</v>
      </c>
      <c r="O2725">
        <v>1.47</v>
      </c>
      <c r="P2725">
        <v>1.51</v>
      </c>
      <c r="Q2725">
        <v>1.49</v>
      </c>
      <c r="R2725">
        <v>1.51</v>
      </c>
      <c r="S2725">
        <v>1.52</v>
      </c>
      <c r="T2725">
        <v>1.54</v>
      </c>
      <c r="U2725">
        <v>1.57</v>
      </c>
      <c r="V2725">
        <v>1.58</v>
      </c>
      <c r="W2725">
        <v>1.59</v>
      </c>
      <c r="X2725">
        <v>1.62</v>
      </c>
      <c r="Y2725">
        <v>1.63</v>
      </c>
      <c r="Z2725">
        <v>1.62</v>
      </c>
      <c r="AA2725">
        <v>1.62</v>
      </c>
      <c r="AB2725">
        <v>1.69</v>
      </c>
      <c r="AC2725">
        <v>1.73</v>
      </c>
      <c r="AD2725">
        <v>1.73</v>
      </c>
      <c r="AE2725">
        <v>1.73</v>
      </c>
      <c r="AF2725">
        <v>1.73</v>
      </c>
      <c r="AG2725">
        <v>1.71</v>
      </c>
      <c r="AH2725">
        <v>1.68</v>
      </c>
      <c r="AI2725">
        <v>1.62</v>
      </c>
      <c r="AJ2725">
        <v>1.56</v>
      </c>
      <c r="AK2725">
        <v>1.5</v>
      </c>
    </row>
    <row r="2726" spans="1:37" x14ac:dyDescent="0.3">
      <c r="A2726" s="86" t="str">
        <f t="shared" si="42"/>
        <v>SDGbaseTra_RurAS_CUGPVAXarubb</v>
      </c>
      <c r="B2726" s="2" t="s">
        <v>222</v>
      </c>
      <c r="C2726" s="4" t="s">
        <v>235</v>
      </c>
      <c r="D2726" s="7" t="s">
        <v>212</v>
      </c>
      <c r="E2726" t="s">
        <v>50</v>
      </c>
      <c r="F2726">
        <v>1</v>
      </c>
      <c r="G2726">
        <v>1.01</v>
      </c>
      <c r="H2726">
        <v>1.01</v>
      </c>
      <c r="I2726">
        <v>0.99</v>
      </c>
      <c r="J2726">
        <v>0.98</v>
      </c>
      <c r="K2726">
        <v>0.98</v>
      </c>
      <c r="L2726">
        <v>0.99</v>
      </c>
      <c r="M2726">
        <v>0.99</v>
      </c>
      <c r="N2726">
        <v>0.99</v>
      </c>
      <c r="O2726">
        <v>1</v>
      </c>
      <c r="P2726">
        <v>1</v>
      </c>
      <c r="Q2726">
        <v>1</v>
      </c>
      <c r="R2726">
        <v>1.01</v>
      </c>
      <c r="S2726">
        <v>1.02</v>
      </c>
      <c r="T2726">
        <v>1.02</v>
      </c>
      <c r="U2726">
        <v>1.03</v>
      </c>
      <c r="V2726">
        <v>1.03</v>
      </c>
      <c r="W2726">
        <v>1.03</v>
      </c>
      <c r="X2726">
        <v>1.04</v>
      </c>
      <c r="Y2726">
        <v>1.03</v>
      </c>
      <c r="Z2726">
        <v>1.03</v>
      </c>
      <c r="AA2726">
        <v>1.03</v>
      </c>
      <c r="AB2726">
        <v>1.04</v>
      </c>
      <c r="AC2726">
        <v>1.04</v>
      </c>
      <c r="AD2726">
        <v>1.04</v>
      </c>
      <c r="AE2726">
        <v>1.04</v>
      </c>
      <c r="AF2726">
        <v>1.04</v>
      </c>
      <c r="AG2726">
        <v>1.04</v>
      </c>
      <c r="AH2726">
        <v>1.02</v>
      </c>
      <c r="AI2726">
        <v>1.01</v>
      </c>
      <c r="AJ2726">
        <v>1</v>
      </c>
      <c r="AK2726">
        <v>0.99</v>
      </c>
    </row>
    <row r="2727" spans="1:37" x14ac:dyDescent="0.3">
      <c r="A2727" s="86" t="str">
        <f t="shared" si="42"/>
        <v>SDGbaseTra_RurAS_CUGPVAXaplas</v>
      </c>
      <c r="B2727" s="2" t="s">
        <v>222</v>
      </c>
      <c r="C2727" s="4" t="s">
        <v>235</v>
      </c>
      <c r="D2727" s="7" t="s">
        <v>212</v>
      </c>
      <c r="E2727" t="s">
        <v>51</v>
      </c>
      <c r="F2727">
        <v>1</v>
      </c>
      <c r="G2727">
        <v>1.05</v>
      </c>
      <c r="H2727">
        <v>1.05</v>
      </c>
      <c r="I2727">
        <v>1.03</v>
      </c>
      <c r="J2727">
        <v>1.01</v>
      </c>
      <c r="K2727">
        <v>1.01</v>
      </c>
      <c r="L2727">
        <v>1</v>
      </c>
      <c r="M2727">
        <v>1.01</v>
      </c>
      <c r="N2727">
        <v>1.01</v>
      </c>
      <c r="O2727">
        <v>1</v>
      </c>
      <c r="P2727">
        <v>1</v>
      </c>
      <c r="Q2727">
        <v>1</v>
      </c>
      <c r="R2727">
        <v>1.01</v>
      </c>
      <c r="S2727">
        <v>1.02</v>
      </c>
      <c r="T2727">
        <v>1.03</v>
      </c>
      <c r="U2727">
        <v>1.04</v>
      </c>
      <c r="V2727">
        <v>1.05</v>
      </c>
      <c r="W2727">
        <v>1.06</v>
      </c>
      <c r="X2727">
        <v>1.06</v>
      </c>
      <c r="Y2727">
        <v>1.06</v>
      </c>
      <c r="Z2727">
        <v>1.07</v>
      </c>
      <c r="AA2727">
        <v>1.06</v>
      </c>
      <c r="AB2727">
        <v>1.06</v>
      </c>
      <c r="AC2727">
        <v>1.06</v>
      </c>
      <c r="AD2727">
        <v>1.06</v>
      </c>
      <c r="AE2727">
        <v>1.06</v>
      </c>
      <c r="AF2727">
        <v>1.06</v>
      </c>
      <c r="AG2727">
        <v>1.06</v>
      </c>
      <c r="AH2727">
        <v>1.02</v>
      </c>
      <c r="AI2727">
        <v>1</v>
      </c>
      <c r="AJ2727">
        <v>0.98</v>
      </c>
      <c r="AK2727">
        <v>0.97</v>
      </c>
    </row>
    <row r="2728" spans="1:37" x14ac:dyDescent="0.3">
      <c r="A2728" s="86" t="str">
        <f t="shared" si="42"/>
        <v>SDGbaseTra_RurAS_CUGPVAXanmet</v>
      </c>
      <c r="B2728" s="2" t="s">
        <v>222</v>
      </c>
      <c r="C2728" s="4" t="s">
        <v>235</v>
      </c>
      <c r="D2728" s="7" t="s">
        <v>212</v>
      </c>
      <c r="E2728" t="s">
        <v>52</v>
      </c>
      <c r="F2728">
        <v>1</v>
      </c>
      <c r="G2728">
        <v>1.08</v>
      </c>
      <c r="H2728">
        <v>1.06</v>
      </c>
      <c r="I2728">
        <v>1.06</v>
      </c>
      <c r="J2728">
        <v>1.05</v>
      </c>
      <c r="K2728">
        <v>1.05</v>
      </c>
      <c r="L2728">
        <v>1.05</v>
      </c>
      <c r="M2728">
        <v>1.06</v>
      </c>
      <c r="N2728">
        <v>1.06</v>
      </c>
      <c r="O2728">
        <v>1.06</v>
      </c>
      <c r="P2728">
        <v>1.06</v>
      </c>
      <c r="Q2728">
        <v>1.06</v>
      </c>
      <c r="R2728">
        <v>1.05</v>
      </c>
      <c r="S2728">
        <v>1.06</v>
      </c>
      <c r="T2728">
        <v>1.06</v>
      </c>
      <c r="U2728">
        <v>1.07</v>
      </c>
      <c r="V2728">
        <v>1.07</v>
      </c>
      <c r="W2728">
        <v>1.08</v>
      </c>
      <c r="X2728">
        <v>1.08</v>
      </c>
      <c r="Y2728">
        <v>1.08</v>
      </c>
      <c r="Z2728">
        <v>1.08</v>
      </c>
      <c r="AA2728">
        <v>1.08</v>
      </c>
      <c r="AB2728">
        <v>1.07</v>
      </c>
      <c r="AC2728">
        <v>1.07</v>
      </c>
      <c r="AD2728">
        <v>1.07</v>
      </c>
      <c r="AE2728">
        <v>1.07</v>
      </c>
      <c r="AF2728">
        <v>1.08</v>
      </c>
      <c r="AG2728">
        <v>1.07</v>
      </c>
      <c r="AH2728">
        <v>1.05</v>
      </c>
      <c r="AI2728">
        <v>1.03</v>
      </c>
      <c r="AJ2728">
        <v>1.02</v>
      </c>
      <c r="AK2728">
        <v>1.01</v>
      </c>
    </row>
    <row r="2729" spans="1:37" x14ac:dyDescent="0.3">
      <c r="A2729" s="86" t="str">
        <f t="shared" si="42"/>
        <v>SDGbaseTra_RurAS_CUGPVAXairon</v>
      </c>
      <c r="B2729" s="2" t="s">
        <v>222</v>
      </c>
      <c r="C2729" s="4" t="s">
        <v>235</v>
      </c>
      <c r="D2729" s="7" t="s">
        <v>212</v>
      </c>
      <c r="E2729" t="s">
        <v>53</v>
      </c>
      <c r="F2729">
        <v>1</v>
      </c>
      <c r="G2729">
        <v>1.2</v>
      </c>
      <c r="H2729">
        <v>1.17</v>
      </c>
      <c r="I2729">
        <v>1.1399999999999999</v>
      </c>
      <c r="J2729">
        <v>1.1200000000000001</v>
      </c>
      <c r="K2729">
        <v>1.1100000000000001</v>
      </c>
      <c r="L2729">
        <v>1.1100000000000001</v>
      </c>
      <c r="M2729">
        <v>1.1100000000000001</v>
      </c>
      <c r="N2729">
        <v>1.1100000000000001</v>
      </c>
      <c r="O2729">
        <v>1.1100000000000001</v>
      </c>
      <c r="P2729">
        <v>1.1100000000000001</v>
      </c>
      <c r="Q2729">
        <v>1.1100000000000001</v>
      </c>
      <c r="R2729">
        <v>1.1100000000000001</v>
      </c>
      <c r="S2729">
        <v>1.1200000000000001</v>
      </c>
      <c r="T2729">
        <v>1.1299999999999999</v>
      </c>
      <c r="U2729">
        <v>1.1399999999999999</v>
      </c>
      <c r="V2729">
        <v>1.1499999999999999</v>
      </c>
      <c r="W2729">
        <v>1.1499999999999999</v>
      </c>
      <c r="X2729">
        <v>1.1499999999999999</v>
      </c>
      <c r="Y2729">
        <v>1.1499999999999999</v>
      </c>
      <c r="Z2729">
        <v>1.1499999999999999</v>
      </c>
      <c r="AA2729">
        <v>1.1499999999999999</v>
      </c>
      <c r="AB2729">
        <v>1.1399999999999999</v>
      </c>
      <c r="AC2729">
        <v>1.1299999999999999</v>
      </c>
      <c r="AD2729">
        <v>1.1399999999999999</v>
      </c>
      <c r="AE2729">
        <v>1.1399999999999999</v>
      </c>
      <c r="AF2729">
        <v>1.1499999999999999</v>
      </c>
      <c r="AG2729">
        <v>1.1499999999999999</v>
      </c>
      <c r="AH2729">
        <v>1.1100000000000001</v>
      </c>
      <c r="AI2729">
        <v>1.08</v>
      </c>
      <c r="AJ2729">
        <v>1.07</v>
      </c>
      <c r="AK2729">
        <v>1.06</v>
      </c>
    </row>
    <row r="2730" spans="1:37" x14ac:dyDescent="0.3">
      <c r="A2730" s="86" t="str">
        <f t="shared" si="42"/>
        <v>SDGbaseTra_RurAS_CUGPVAXanfrm</v>
      </c>
      <c r="B2730" s="2" t="s">
        <v>222</v>
      </c>
      <c r="C2730" s="4" t="s">
        <v>235</v>
      </c>
      <c r="D2730" s="7" t="s">
        <v>212</v>
      </c>
      <c r="E2730" t="s">
        <v>54</v>
      </c>
      <c r="F2730">
        <v>1</v>
      </c>
      <c r="G2730">
        <v>1.1599999999999999</v>
      </c>
      <c r="H2730">
        <v>1.1000000000000001</v>
      </c>
      <c r="I2730">
        <v>1.03</v>
      </c>
      <c r="J2730">
        <v>1</v>
      </c>
      <c r="K2730">
        <v>1.01</v>
      </c>
      <c r="L2730">
        <v>1.03</v>
      </c>
      <c r="M2730">
        <v>1.0900000000000001</v>
      </c>
      <c r="N2730">
        <v>1.1100000000000001</v>
      </c>
      <c r="O2730">
        <v>1.2</v>
      </c>
      <c r="P2730">
        <v>1.19</v>
      </c>
      <c r="Q2730">
        <v>1.1599999999999999</v>
      </c>
      <c r="R2730">
        <v>1.1499999999999999</v>
      </c>
      <c r="S2730">
        <v>1.1599999999999999</v>
      </c>
      <c r="T2730">
        <v>1.1599999999999999</v>
      </c>
      <c r="U2730">
        <v>1.17</v>
      </c>
      <c r="V2730">
        <v>1.2</v>
      </c>
      <c r="W2730">
        <v>1.21</v>
      </c>
      <c r="X2730">
        <v>1.19</v>
      </c>
      <c r="Y2730">
        <v>1.19</v>
      </c>
      <c r="Z2730">
        <v>1.18</v>
      </c>
      <c r="AA2730">
        <v>1.18</v>
      </c>
      <c r="AB2730">
        <v>1.05</v>
      </c>
      <c r="AC2730">
        <v>1.02</v>
      </c>
      <c r="AD2730">
        <v>1.05</v>
      </c>
      <c r="AE2730">
        <v>1.08</v>
      </c>
      <c r="AF2730">
        <v>1.1100000000000001</v>
      </c>
      <c r="AG2730">
        <v>1.1100000000000001</v>
      </c>
      <c r="AH2730">
        <v>1</v>
      </c>
      <c r="AI2730">
        <v>0.93</v>
      </c>
      <c r="AJ2730">
        <v>0.91</v>
      </c>
      <c r="AK2730">
        <v>0.9</v>
      </c>
    </row>
    <row r="2731" spans="1:37" x14ac:dyDescent="0.3">
      <c r="A2731" s="86" t="str">
        <f t="shared" si="42"/>
        <v>SDGbaseTra_RurAS_CUGPVAXametp</v>
      </c>
      <c r="B2731" s="2" t="s">
        <v>222</v>
      </c>
      <c r="C2731" s="4" t="s">
        <v>235</v>
      </c>
      <c r="D2731" s="7" t="s">
        <v>212</v>
      </c>
      <c r="E2731" t="s">
        <v>55</v>
      </c>
      <c r="F2731">
        <v>1</v>
      </c>
      <c r="G2731">
        <v>1.19</v>
      </c>
      <c r="H2731">
        <v>1.18</v>
      </c>
      <c r="I2731">
        <v>1.1599999999999999</v>
      </c>
      <c r="J2731">
        <v>1.1399999999999999</v>
      </c>
      <c r="K2731">
        <v>1.1299999999999999</v>
      </c>
      <c r="L2731">
        <v>1.1299999999999999</v>
      </c>
      <c r="M2731">
        <v>1.1299999999999999</v>
      </c>
      <c r="N2731">
        <v>1.1299999999999999</v>
      </c>
      <c r="O2731">
        <v>1.1200000000000001</v>
      </c>
      <c r="P2731">
        <v>1.1200000000000001</v>
      </c>
      <c r="Q2731">
        <v>1.1200000000000001</v>
      </c>
      <c r="R2731">
        <v>1.1299999999999999</v>
      </c>
      <c r="S2731">
        <v>1.1499999999999999</v>
      </c>
      <c r="T2731">
        <v>1.1599999999999999</v>
      </c>
      <c r="U2731">
        <v>1.17</v>
      </c>
      <c r="V2731">
        <v>1.18</v>
      </c>
      <c r="W2731">
        <v>1.18</v>
      </c>
      <c r="X2731">
        <v>1.19</v>
      </c>
      <c r="Y2731">
        <v>1.19</v>
      </c>
      <c r="Z2731">
        <v>1.19</v>
      </c>
      <c r="AA2731">
        <v>1.19</v>
      </c>
      <c r="AB2731">
        <v>1.18</v>
      </c>
      <c r="AC2731">
        <v>1.18</v>
      </c>
      <c r="AD2731">
        <v>1.18</v>
      </c>
      <c r="AE2731">
        <v>1.18</v>
      </c>
      <c r="AF2731">
        <v>1.18</v>
      </c>
      <c r="AG2731">
        <v>1.18</v>
      </c>
      <c r="AH2731">
        <v>1.1499999999999999</v>
      </c>
      <c r="AI2731">
        <v>1.1200000000000001</v>
      </c>
      <c r="AJ2731">
        <v>1.1000000000000001</v>
      </c>
      <c r="AK2731">
        <v>1.08</v>
      </c>
    </row>
    <row r="2732" spans="1:37" x14ac:dyDescent="0.3">
      <c r="A2732" s="86" t="str">
        <f t="shared" si="42"/>
        <v>SDGbaseTra_RurAS_CUGPVAXamach</v>
      </c>
      <c r="B2732" s="2" t="s">
        <v>222</v>
      </c>
      <c r="C2732" s="4" t="s">
        <v>235</v>
      </c>
      <c r="D2732" s="7" t="s">
        <v>212</v>
      </c>
      <c r="E2732" t="s">
        <v>56</v>
      </c>
      <c r="F2732">
        <v>1</v>
      </c>
      <c r="G2732">
        <v>1.17</v>
      </c>
      <c r="H2732">
        <v>1.1599999999999999</v>
      </c>
      <c r="I2732">
        <v>1.1499999999999999</v>
      </c>
      <c r="J2732">
        <v>1.1299999999999999</v>
      </c>
      <c r="K2732">
        <v>1.1200000000000001</v>
      </c>
      <c r="L2732">
        <v>1.1200000000000001</v>
      </c>
      <c r="M2732">
        <v>1.1200000000000001</v>
      </c>
      <c r="N2732">
        <v>1.1200000000000001</v>
      </c>
      <c r="O2732">
        <v>1.1299999999999999</v>
      </c>
      <c r="P2732">
        <v>1.1200000000000001</v>
      </c>
      <c r="Q2732">
        <v>1.1200000000000001</v>
      </c>
      <c r="R2732">
        <v>1.1200000000000001</v>
      </c>
      <c r="S2732">
        <v>1.1299999999999999</v>
      </c>
      <c r="T2732">
        <v>1.1299999999999999</v>
      </c>
      <c r="U2732">
        <v>1.1399999999999999</v>
      </c>
      <c r="V2732">
        <v>1.1499999999999999</v>
      </c>
      <c r="W2732">
        <v>1.1599999999999999</v>
      </c>
      <c r="X2732">
        <v>1.1599999999999999</v>
      </c>
      <c r="Y2732">
        <v>1.1599999999999999</v>
      </c>
      <c r="Z2732">
        <v>1.1599999999999999</v>
      </c>
      <c r="AA2732">
        <v>1.1599999999999999</v>
      </c>
      <c r="AB2732">
        <v>1.1499999999999999</v>
      </c>
      <c r="AC2732">
        <v>1.1399999999999999</v>
      </c>
      <c r="AD2732">
        <v>1.1499999999999999</v>
      </c>
      <c r="AE2732">
        <v>1.1499999999999999</v>
      </c>
      <c r="AF2732">
        <v>1.1599999999999999</v>
      </c>
      <c r="AG2732">
        <v>1.1599999999999999</v>
      </c>
      <c r="AH2732">
        <v>1.1200000000000001</v>
      </c>
      <c r="AI2732">
        <v>1.0900000000000001</v>
      </c>
      <c r="AJ2732">
        <v>1.07</v>
      </c>
      <c r="AK2732">
        <v>1.06</v>
      </c>
    </row>
    <row r="2733" spans="1:37" x14ac:dyDescent="0.3">
      <c r="A2733" s="86" t="str">
        <f t="shared" si="42"/>
        <v>SDGbaseTra_RurAS_CUGPVAXafcel</v>
      </c>
      <c r="B2733" s="2" t="s">
        <v>222</v>
      </c>
      <c r="C2733" s="4" t="s">
        <v>235</v>
      </c>
      <c r="D2733" s="7" t="s">
        <v>212</v>
      </c>
      <c r="E2733" t="s">
        <v>57</v>
      </c>
      <c r="F2733">
        <v>1</v>
      </c>
      <c r="G2733">
        <v>1</v>
      </c>
      <c r="H2733">
        <v>1.01</v>
      </c>
      <c r="I2733">
        <v>0.94</v>
      </c>
      <c r="J2733">
        <v>0.9</v>
      </c>
      <c r="K2733">
        <v>0.88</v>
      </c>
      <c r="L2733">
        <v>0.87</v>
      </c>
      <c r="M2733">
        <v>0.9</v>
      </c>
      <c r="N2733">
        <v>0.91</v>
      </c>
      <c r="O2733">
        <v>1.06</v>
      </c>
      <c r="P2733">
        <v>1.0900000000000001</v>
      </c>
      <c r="Q2733">
        <v>1.0900000000000001</v>
      </c>
      <c r="R2733">
        <v>1.1000000000000001</v>
      </c>
      <c r="S2733">
        <v>1.1100000000000001</v>
      </c>
      <c r="T2733">
        <v>1.1200000000000001</v>
      </c>
      <c r="U2733">
        <v>1.1399999999999999</v>
      </c>
      <c r="V2733">
        <v>1.18</v>
      </c>
      <c r="W2733">
        <v>1.19</v>
      </c>
      <c r="X2733">
        <v>1.18</v>
      </c>
      <c r="Y2733">
        <v>1.19</v>
      </c>
      <c r="Z2733">
        <v>1.19</v>
      </c>
      <c r="AA2733">
        <v>1.19</v>
      </c>
      <c r="AB2733">
        <v>1.1599999999999999</v>
      </c>
      <c r="AC2733">
        <v>1.1399999999999999</v>
      </c>
      <c r="AD2733">
        <v>1.1399999999999999</v>
      </c>
      <c r="AE2733">
        <v>1.1399999999999999</v>
      </c>
      <c r="AF2733">
        <v>1.1499999999999999</v>
      </c>
      <c r="AG2733">
        <v>1.1399999999999999</v>
      </c>
      <c r="AH2733">
        <v>1.07</v>
      </c>
      <c r="AI2733">
        <v>0.98</v>
      </c>
      <c r="AJ2733">
        <v>0.93</v>
      </c>
      <c r="AK2733">
        <v>0.88</v>
      </c>
    </row>
    <row r="2734" spans="1:37" x14ac:dyDescent="0.3">
      <c r="A2734" s="86" t="str">
        <f t="shared" si="42"/>
        <v>SDGbaseTra_RurAS_CUGPVAXaelct</v>
      </c>
      <c r="B2734" s="2" t="s">
        <v>222</v>
      </c>
      <c r="C2734" s="4" t="s">
        <v>235</v>
      </c>
      <c r="D2734" s="7" t="s">
        <v>212</v>
      </c>
      <c r="E2734" t="s">
        <v>58</v>
      </c>
      <c r="F2734">
        <v>1</v>
      </c>
      <c r="G2734">
        <v>1.01</v>
      </c>
      <c r="H2734">
        <v>1.02</v>
      </c>
      <c r="I2734">
        <v>0.95</v>
      </c>
      <c r="J2734">
        <v>0.91</v>
      </c>
      <c r="K2734">
        <v>0.89</v>
      </c>
      <c r="L2734">
        <v>0.88</v>
      </c>
      <c r="M2734">
        <v>0.91</v>
      </c>
      <c r="N2734">
        <v>0.92</v>
      </c>
      <c r="O2734">
        <v>1.06</v>
      </c>
      <c r="P2734">
        <v>1.0900000000000001</v>
      </c>
      <c r="Q2734">
        <v>1.0900000000000001</v>
      </c>
      <c r="R2734">
        <v>1.1000000000000001</v>
      </c>
      <c r="S2734">
        <v>1.1100000000000001</v>
      </c>
      <c r="T2734">
        <v>1.1200000000000001</v>
      </c>
      <c r="U2734">
        <v>1.1399999999999999</v>
      </c>
      <c r="V2734">
        <v>1.17</v>
      </c>
      <c r="W2734">
        <v>1.19</v>
      </c>
      <c r="X2734">
        <v>1.17</v>
      </c>
      <c r="Y2734">
        <v>1.18</v>
      </c>
      <c r="Z2734">
        <v>1.18</v>
      </c>
      <c r="AA2734">
        <v>1.18</v>
      </c>
      <c r="AB2734">
        <v>1.1499999999999999</v>
      </c>
      <c r="AC2734">
        <v>1.1299999999999999</v>
      </c>
      <c r="AD2734">
        <v>1.1399999999999999</v>
      </c>
      <c r="AE2734">
        <v>1.1399999999999999</v>
      </c>
      <c r="AF2734">
        <v>1.1399999999999999</v>
      </c>
      <c r="AG2734">
        <v>1.1399999999999999</v>
      </c>
      <c r="AH2734">
        <v>1.07</v>
      </c>
      <c r="AI2734">
        <v>0.99</v>
      </c>
      <c r="AJ2734">
        <v>0.94</v>
      </c>
      <c r="AK2734">
        <v>0.9</v>
      </c>
    </row>
    <row r="2735" spans="1:37" x14ac:dyDescent="0.3">
      <c r="A2735" s="86" t="str">
        <f t="shared" si="42"/>
        <v>SDGbaseTra_RurAS_CUGPVAXaemch</v>
      </c>
      <c r="B2735" s="2" t="s">
        <v>222</v>
      </c>
      <c r="C2735" s="4" t="s">
        <v>235</v>
      </c>
      <c r="D2735" s="7" t="s">
        <v>212</v>
      </c>
      <c r="E2735" t="s">
        <v>59</v>
      </c>
      <c r="F2735">
        <v>1</v>
      </c>
      <c r="G2735">
        <v>1.18</v>
      </c>
      <c r="H2735">
        <v>1.18</v>
      </c>
      <c r="I2735">
        <v>1.1599999999999999</v>
      </c>
      <c r="J2735">
        <v>1.1399999999999999</v>
      </c>
      <c r="K2735">
        <v>1.1299999999999999</v>
      </c>
      <c r="L2735">
        <v>1.1299999999999999</v>
      </c>
      <c r="M2735">
        <v>1.1299999999999999</v>
      </c>
      <c r="N2735">
        <v>1.1200000000000001</v>
      </c>
      <c r="O2735">
        <v>1.1100000000000001</v>
      </c>
      <c r="P2735">
        <v>1.1100000000000001</v>
      </c>
      <c r="Q2735">
        <v>1.1100000000000001</v>
      </c>
      <c r="R2735">
        <v>1.1299999999999999</v>
      </c>
      <c r="S2735">
        <v>1.1499999999999999</v>
      </c>
      <c r="T2735">
        <v>1.1599999999999999</v>
      </c>
      <c r="U2735">
        <v>1.17</v>
      </c>
      <c r="V2735">
        <v>1.18</v>
      </c>
      <c r="W2735">
        <v>1.19</v>
      </c>
      <c r="X2735">
        <v>1.2</v>
      </c>
      <c r="Y2735">
        <v>1.2</v>
      </c>
      <c r="Z2735">
        <v>1.2</v>
      </c>
      <c r="AA2735">
        <v>1.2</v>
      </c>
      <c r="AB2735">
        <v>1.19</v>
      </c>
      <c r="AC2735">
        <v>1.19</v>
      </c>
      <c r="AD2735">
        <v>1.19</v>
      </c>
      <c r="AE2735">
        <v>1.19</v>
      </c>
      <c r="AF2735">
        <v>1.19</v>
      </c>
      <c r="AG2735">
        <v>1.19</v>
      </c>
      <c r="AH2735">
        <v>1.1499999999999999</v>
      </c>
      <c r="AI2735">
        <v>1.1200000000000001</v>
      </c>
      <c r="AJ2735">
        <v>1.1000000000000001</v>
      </c>
      <c r="AK2735">
        <v>1.08</v>
      </c>
    </row>
    <row r="2736" spans="1:37" x14ac:dyDescent="0.3">
      <c r="A2736" s="86" t="str">
        <f t="shared" si="42"/>
        <v>SDGbaseTra_RurAS_CUGPVAXasequ</v>
      </c>
      <c r="B2736" s="2" t="s">
        <v>222</v>
      </c>
      <c r="C2736" s="4" t="s">
        <v>235</v>
      </c>
      <c r="D2736" s="7" t="s">
        <v>212</v>
      </c>
      <c r="E2736" t="s">
        <v>60</v>
      </c>
      <c r="F2736">
        <v>1</v>
      </c>
      <c r="G2736">
        <v>1.2</v>
      </c>
      <c r="H2736">
        <v>1.17</v>
      </c>
      <c r="I2736">
        <v>1.1299999999999999</v>
      </c>
      <c r="J2736">
        <v>1.1000000000000001</v>
      </c>
      <c r="K2736">
        <v>1.0900000000000001</v>
      </c>
      <c r="L2736">
        <v>1.1000000000000001</v>
      </c>
      <c r="M2736">
        <v>1.1100000000000001</v>
      </c>
      <c r="N2736">
        <v>1.1100000000000001</v>
      </c>
      <c r="O2736">
        <v>1.1200000000000001</v>
      </c>
      <c r="P2736">
        <v>1.1200000000000001</v>
      </c>
      <c r="Q2736">
        <v>1.1100000000000001</v>
      </c>
      <c r="R2736">
        <v>1.1100000000000001</v>
      </c>
      <c r="S2736">
        <v>1.1200000000000001</v>
      </c>
      <c r="T2736">
        <v>1.1299999999999999</v>
      </c>
      <c r="U2736">
        <v>1.1399999999999999</v>
      </c>
      <c r="V2736">
        <v>1.1399999999999999</v>
      </c>
      <c r="W2736">
        <v>1.1499999999999999</v>
      </c>
      <c r="X2736">
        <v>1.1499999999999999</v>
      </c>
      <c r="Y2736">
        <v>1.1499999999999999</v>
      </c>
      <c r="Z2736">
        <v>1.1499999999999999</v>
      </c>
      <c r="AA2736">
        <v>1.1499999999999999</v>
      </c>
      <c r="AB2736">
        <v>1.1200000000000001</v>
      </c>
      <c r="AC2736">
        <v>1.1200000000000001</v>
      </c>
      <c r="AD2736">
        <v>1.1200000000000001</v>
      </c>
      <c r="AE2736">
        <v>1.1299999999999999</v>
      </c>
      <c r="AF2736">
        <v>1.1399999999999999</v>
      </c>
      <c r="AG2736">
        <v>1.1399999999999999</v>
      </c>
      <c r="AH2736">
        <v>1.0900000000000001</v>
      </c>
      <c r="AI2736">
        <v>1.05</v>
      </c>
      <c r="AJ2736">
        <v>1.04</v>
      </c>
      <c r="AK2736">
        <v>1.02</v>
      </c>
    </row>
    <row r="2737" spans="1:37" x14ac:dyDescent="0.3">
      <c r="A2737" s="86" t="str">
        <f t="shared" si="42"/>
        <v>SDGbaseTra_RurAS_CUGPVAXavehi</v>
      </c>
      <c r="B2737" s="2" t="s">
        <v>222</v>
      </c>
      <c r="C2737" s="4" t="s">
        <v>235</v>
      </c>
      <c r="D2737" s="7" t="s">
        <v>212</v>
      </c>
      <c r="E2737" t="s">
        <v>61</v>
      </c>
      <c r="F2737">
        <v>1</v>
      </c>
      <c r="G2737">
        <v>1.18</v>
      </c>
      <c r="H2737">
        <v>1.17</v>
      </c>
      <c r="I2737">
        <v>1.1399999999999999</v>
      </c>
      <c r="J2737">
        <v>1.1200000000000001</v>
      </c>
      <c r="K2737">
        <v>1.1100000000000001</v>
      </c>
      <c r="L2737">
        <v>1.1100000000000001</v>
      </c>
      <c r="M2737">
        <v>1.1200000000000001</v>
      </c>
      <c r="N2737">
        <v>1.1200000000000001</v>
      </c>
      <c r="O2737">
        <v>1.1100000000000001</v>
      </c>
      <c r="P2737">
        <v>1.1100000000000001</v>
      </c>
      <c r="Q2737">
        <v>1.1100000000000001</v>
      </c>
      <c r="R2737">
        <v>1.1299999999999999</v>
      </c>
      <c r="S2737">
        <v>1.1399999999999999</v>
      </c>
      <c r="T2737">
        <v>1.1499999999999999</v>
      </c>
      <c r="U2737">
        <v>1.1599999999999999</v>
      </c>
      <c r="V2737">
        <v>1.17</v>
      </c>
      <c r="W2737">
        <v>1.18</v>
      </c>
      <c r="X2737">
        <v>1.18</v>
      </c>
      <c r="Y2737">
        <v>1.18</v>
      </c>
      <c r="Z2737">
        <v>1.17</v>
      </c>
      <c r="AA2737">
        <v>1.17</v>
      </c>
      <c r="AB2737">
        <v>1.1599999999999999</v>
      </c>
      <c r="AC2737">
        <v>1.1599999999999999</v>
      </c>
      <c r="AD2737">
        <v>1.1599999999999999</v>
      </c>
      <c r="AE2737">
        <v>1.17</v>
      </c>
      <c r="AF2737">
        <v>1.17</v>
      </c>
      <c r="AG2737">
        <v>1.17</v>
      </c>
      <c r="AH2737">
        <v>1.1399999999999999</v>
      </c>
      <c r="AI2737">
        <v>1.1000000000000001</v>
      </c>
      <c r="AJ2737">
        <v>1.0900000000000001</v>
      </c>
      <c r="AK2737">
        <v>1.07</v>
      </c>
    </row>
    <row r="2738" spans="1:37" x14ac:dyDescent="0.3">
      <c r="A2738" s="86" t="str">
        <f t="shared" si="42"/>
        <v>SDGbaseTra_RurAS_CUGPVAXatequ</v>
      </c>
      <c r="B2738" s="2" t="s">
        <v>222</v>
      </c>
      <c r="C2738" s="4" t="s">
        <v>235</v>
      </c>
      <c r="D2738" s="7" t="s">
        <v>212</v>
      </c>
      <c r="E2738" t="s">
        <v>62</v>
      </c>
      <c r="F2738">
        <v>1</v>
      </c>
      <c r="G2738">
        <v>1.18</v>
      </c>
      <c r="H2738">
        <v>1.17</v>
      </c>
      <c r="I2738">
        <v>1.1399999999999999</v>
      </c>
      <c r="J2738">
        <v>1.1200000000000001</v>
      </c>
      <c r="K2738">
        <v>1.1100000000000001</v>
      </c>
      <c r="L2738">
        <v>1.1100000000000001</v>
      </c>
      <c r="M2738">
        <v>1.1100000000000001</v>
      </c>
      <c r="N2738">
        <v>1.1200000000000001</v>
      </c>
      <c r="O2738">
        <v>1.1200000000000001</v>
      </c>
      <c r="P2738">
        <v>1.1200000000000001</v>
      </c>
      <c r="Q2738">
        <v>1.1100000000000001</v>
      </c>
      <c r="R2738">
        <v>1.1200000000000001</v>
      </c>
      <c r="S2738">
        <v>1.1299999999999999</v>
      </c>
      <c r="T2738">
        <v>1.1399999999999999</v>
      </c>
      <c r="U2738">
        <v>1.1599999999999999</v>
      </c>
      <c r="V2738">
        <v>1.17</v>
      </c>
      <c r="W2738">
        <v>1.17</v>
      </c>
      <c r="X2738">
        <v>1.17</v>
      </c>
      <c r="Y2738">
        <v>1.18</v>
      </c>
      <c r="Z2738">
        <v>1.18</v>
      </c>
      <c r="AA2738">
        <v>1.18</v>
      </c>
      <c r="AB2738">
        <v>1.1599999999999999</v>
      </c>
      <c r="AC2738">
        <v>1.1499999999999999</v>
      </c>
      <c r="AD2738">
        <v>1.1599999999999999</v>
      </c>
      <c r="AE2738">
        <v>1.1599999999999999</v>
      </c>
      <c r="AF2738">
        <v>1.1599999999999999</v>
      </c>
      <c r="AG2738">
        <v>1.1599999999999999</v>
      </c>
      <c r="AH2738">
        <v>1.1200000000000001</v>
      </c>
      <c r="AI2738">
        <v>1.08</v>
      </c>
      <c r="AJ2738">
        <v>1.06</v>
      </c>
      <c r="AK2738">
        <v>1.04</v>
      </c>
    </row>
    <row r="2739" spans="1:37" x14ac:dyDescent="0.3">
      <c r="A2739" s="86" t="str">
        <f t="shared" si="42"/>
        <v>SDGbaseTra_RurAS_CUGPVAXafurn</v>
      </c>
      <c r="B2739" s="2" t="s">
        <v>222</v>
      </c>
      <c r="C2739" s="4" t="s">
        <v>235</v>
      </c>
      <c r="D2739" s="7" t="s">
        <v>212</v>
      </c>
      <c r="E2739" t="s">
        <v>63</v>
      </c>
      <c r="F2739">
        <v>1</v>
      </c>
      <c r="G2739">
        <v>1.18</v>
      </c>
      <c r="H2739">
        <v>1.17</v>
      </c>
      <c r="I2739">
        <v>1.1499999999999999</v>
      </c>
      <c r="J2739">
        <v>1.1299999999999999</v>
      </c>
      <c r="K2739">
        <v>1.1299999999999999</v>
      </c>
      <c r="L2739">
        <v>1.1299999999999999</v>
      </c>
      <c r="M2739">
        <v>1.1299999999999999</v>
      </c>
      <c r="N2739">
        <v>1.1299999999999999</v>
      </c>
      <c r="O2739">
        <v>1.1299999999999999</v>
      </c>
      <c r="P2739">
        <v>1.1299999999999999</v>
      </c>
      <c r="Q2739">
        <v>1.1299999999999999</v>
      </c>
      <c r="R2739">
        <v>1.1299999999999999</v>
      </c>
      <c r="S2739">
        <v>1.1399999999999999</v>
      </c>
      <c r="T2739">
        <v>1.1499999999999999</v>
      </c>
      <c r="U2739">
        <v>1.1599999999999999</v>
      </c>
      <c r="V2739">
        <v>1.1599999999999999</v>
      </c>
      <c r="W2739">
        <v>1.17</v>
      </c>
      <c r="X2739">
        <v>1.17</v>
      </c>
      <c r="Y2739">
        <v>1.17</v>
      </c>
      <c r="Z2739">
        <v>1.17</v>
      </c>
      <c r="AA2739">
        <v>1.17</v>
      </c>
      <c r="AB2739">
        <v>1.1599999999999999</v>
      </c>
      <c r="AC2739">
        <v>1.1599999999999999</v>
      </c>
      <c r="AD2739">
        <v>1.1599999999999999</v>
      </c>
      <c r="AE2739">
        <v>1.1599999999999999</v>
      </c>
      <c r="AF2739">
        <v>1.1599999999999999</v>
      </c>
      <c r="AG2739">
        <v>1.1599999999999999</v>
      </c>
      <c r="AH2739">
        <v>1.1299999999999999</v>
      </c>
      <c r="AI2739">
        <v>1.1100000000000001</v>
      </c>
      <c r="AJ2739">
        <v>1.0900000000000001</v>
      </c>
      <c r="AK2739">
        <v>1.08</v>
      </c>
    </row>
    <row r="2740" spans="1:37" x14ac:dyDescent="0.3">
      <c r="A2740" s="86" t="str">
        <f t="shared" si="42"/>
        <v>SDGbaseTra_RurAS_CUGPVAXaoman</v>
      </c>
      <c r="B2740" s="2" t="s">
        <v>222</v>
      </c>
      <c r="C2740" s="4" t="s">
        <v>235</v>
      </c>
      <c r="D2740" s="7" t="s">
        <v>212</v>
      </c>
      <c r="E2740" t="s">
        <v>64</v>
      </c>
      <c r="F2740">
        <v>1</v>
      </c>
      <c r="G2740">
        <v>1.1299999999999999</v>
      </c>
      <c r="H2740">
        <v>1.1100000000000001</v>
      </c>
      <c r="I2740">
        <v>1.07</v>
      </c>
      <c r="J2740">
        <v>1.06</v>
      </c>
      <c r="K2740">
        <v>1.06</v>
      </c>
      <c r="L2740">
        <v>1.06</v>
      </c>
      <c r="M2740">
        <v>1.08</v>
      </c>
      <c r="N2740">
        <v>1.0900000000000001</v>
      </c>
      <c r="O2740">
        <v>1.18</v>
      </c>
      <c r="P2740">
        <v>1.17</v>
      </c>
      <c r="Q2740">
        <v>1.1399999999999999</v>
      </c>
      <c r="R2740">
        <v>1.1200000000000001</v>
      </c>
      <c r="S2740">
        <v>1.1100000000000001</v>
      </c>
      <c r="T2740">
        <v>1.1000000000000001</v>
      </c>
      <c r="U2740">
        <v>1.1000000000000001</v>
      </c>
      <c r="V2740">
        <v>1.1000000000000001</v>
      </c>
      <c r="W2740">
        <v>1.1000000000000001</v>
      </c>
      <c r="X2740">
        <v>1.1000000000000001</v>
      </c>
      <c r="Y2740">
        <v>1.0900000000000001</v>
      </c>
      <c r="Z2740">
        <v>1.0900000000000001</v>
      </c>
      <c r="AA2740">
        <v>1.0900000000000001</v>
      </c>
      <c r="AB2740">
        <v>1.08</v>
      </c>
      <c r="AC2740">
        <v>1.07</v>
      </c>
      <c r="AD2740">
        <v>1.08</v>
      </c>
      <c r="AE2740">
        <v>1.08</v>
      </c>
      <c r="AF2740">
        <v>1.08</v>
      </c>
      <c r="AG2740">
        <v>1.08</v>
      </c>
      <c r="AH2740">
        <v>1.06</v>
      </c>
      <c r="AI2740">
        <v>1.03</v>
      </c>
      <c r="AJ2740">
        <v>1.02</v>
      </c>
      <c r="AK2740">
        <v>1.02</v>
      </c>
    </row>
    <row r="2741" spans="1:37" x14ac:dyDescent="0.3">
      <c r="A2741" s="86" t="str">
        <f t="shared" si="42"/>
        <v>SDGbaseTra_RurAS_CUGPVAXaelec</v>
      </c>
      <c r="B2741" s="2" t="s">
        <v>222</v>
      </c>
      <c r="C2741" s="4" t="s">
        <v>235</v>
      </c>
      <c r="D2741" s="7" t="s">
        <v>212</v>
      </c>
      <c r="E2741" t="s">
        <v>65</v>
      </c>
      <c r="F2741">
        <v>1</v>
      </c>
      <c r="G2741">
        <v>1.1200000000000001</v>
      </c>
      <c r="H2741">
        <v>1.01</v>
      </c>
      <c r="I2741">
        <v>1.01</v>
      </c>
      <c r="J2741">
        <v>1.06</v>
      </c>
      <c r="K2741">
        <v>1.1000000000000001</v>
      </c>
      <c r="L2741">
        <v>1.1299999999999999</v>
      </c>
      <c r="M2741">
        <v>1.1200000000000001</v>
      </c>
      <c r="N2741">
        <v>1.1000000000000001</v>
      </c>
      <c r="O2741">
        <v>1.0900000000000001</v>
      </c>
      <c r="P2741">
        <v>1.1100000000000001</v>
      </c>
      <c r="Q2741">
        <v>1.1399999999999999</v>
      </c>
      <c r="R2741">
        <v>1.2</v>
      </c>
      <c r="S2741">
        <v>1.2</v>
      </c>
      <c r="T2741">
        <v>1.21</v>
      </c>
      <c r="U2741">
        <v>1.22</v>
      </c>
      <c r="V2741">
        <v>1.22</v>
      </c>
      <c r="W2741">
        <v>1.22</v>
      </c>
      <c r="X2741">
        <v>1.22</v>
      </c>
      <c r="Y2741">
        <v>1.25</v>
      </c>
      <c r="Z2741">
        <v>1.27</v>
      </c>
      <c r="AA2741">
        <v>1.3</v>
      </c>
      <c r="AB2741">
        <v>1.32</v>
      </c>
      <c r="AC2741">
        <v>1.35</v>
      </c>
      <c r="AD2741">
        <v>1.38</v>
      </c>
      <c r="AE2741">
        <v>1.4</v>
      </c>
      <c r="AF2741">
        <v>1.43</v>
      </c>
      <c r="AG2741">
        <v>1.55</v>
      </c>
      <c r="AH2741">
        <v>1.64</v>
      </c>
      <c r="AI2741">
        <v>1.76</v>
      </c>
      <c r="AJ2741">
        <v>1.88</v>
      </c>
      <c r="AK2741">
        <v>1.98</v>
      </c>
    </row>
    <row r="2742" spans="1:37" x14ac:dyDescent="0.3">
      <c r="A2742" s="86" t="str">
        <f t="shared" si="42"/>
        <v>SDGbaseTra_RurAS_CUGPVAXawatr</v>
      </c>
      <c r="B2742" s="2" t="s">
        <v>222</v>
      </c>
      <c r="C2742" s="4" t="s">
        <v>235</v>
      </c>
      <c r="D2742" s="7" t="s">
        <v>212</v>
      </c>
      <c r="E2742" t="s">
        <v>66</v>
      </c>
      <c r="F2742">
        <v>1</v>
      </c>
      <c r="G2742">
        <v>0.85</v>
      </c>
      <c r="H2742">
        <v>0.89</v>
      </c>
      <c r="I2742">
        <v>0.91</v>
      </c>
      <c r="J2742">
        <v>0.93</v>
      </c>
      <c r="K2742">
        <v>0.95</v>
      </c>
      <c r="L2742">
        <v>0.95</v>
      </c>
      <c r="M2742">
        <v>0.96</v>
      </c>
      <c r="N2742">
        <v>0.96</v>
      </c>
      <c r="O2742">
        <v>0.97</v>
      </c>
      <c r="P2742">
        <v>0.97</v>
      </c>
      <c r="Q2742">
        <v>0.97</v>
      </c>
      <c r="R2742">
        <v>0.98</v>
      </c>
      <c r="S2742">
        <v>0.98</v>
      </c>
      <c r="T2742">
        <v>0.97</v>
      </c>
      <c r="U2742">
        <v>0.98</v>
      </c>
      <c r="V2742">
        <v>0.99</v>
      </c>
      <c r="W2742">
        <v>0.99</v>
      </c>
      <c r="X2742">
        <v>0.99</v>
      </c>
      <c r="Y2742">
        <v>0.99</v>
      </c>
      <c r="Z2742">
        <v>0.99</v>
      </c>
      <c r="AA2742">
        <v>0.99</v>
      </c>
      <c r="AB2742">
        <v>0.99</v>
      </c>
      <c r="AC2742">
        <v>1</v>
      </c>
      <c r="AD2742">
        <v>1</v>
      </c>
      <c r="AE2742">
        <v>1.01</v>
      </c>
      <c r="AF2742">
        <v>1.01</v>
      </c>
      <c r="AG2742">
        <v>1.01</v>
      </c>
      <c r="AH2742">
        <v>1.03</v>
      </c>
      <c r="AI2742">
        <v>1.05</v>
      </c>
      <c r="AJ2742">
        <v>1.06</v>
      </c>
      <c r="AK2742">
        <v>1.06</v>
      </c>
    </row>
    <row r="2743" spans="1:37" x14ac:dyDescent="0.3">
      <c r="A2743" s="86" t="str">
        <f t="shared" si="42"/>
        <v>SDGbaseTra_RurAS_CUGPVAXacons</v>
      </c>
      <c r="B2743" s="2" t="s">
        <v>222</v>
      </c>
      <c r="C2743" s="4" t="s">
        <v>235</v>
      </c>
      <c r="D2743" s="7" t="s">
        <v>212</v>
      </c>
      <c r="E2743" t="s">
        <v>67</v>
      </c>
      <c r="F2743">
        <v>1</v>
      </c>
      <c r="G2743">
        <v>1.1499999999999999</v>
      </c>
      <c r="H2743">
        <v>1.1200000000000001</v>
      </c>
      <c r="I2743">
        <v>1.1499999999999999</v>
      </c>
      <c r="J2743">
        <v>1.1399999999999999</v>
      </c>
      <c r="K2743">
        <v>1.1299999999999999</v>
      </c>
      <c r="L2743">
        <v>1.1299999999999999</v>
      </c>
      <c r="M2743">
        <v>1.1299999999999999</v>
      </c>
      <c r="N2743">
        <v>1.1299999999999999</v>
      </c>
      <c r="O2743">
        <v>1.1200000000000001</v>
      </c>
      <c r="P2743">
        <v>1.1299999999999999</v>
      </c>
      <c r="Q2743">
        <v>1.1299999999999999</v>
      </c>
      <c r="R2743">
        <v>1.07</v>
      </c>
      <c r="S2743">
        <v>1.0900000000000001</v>
      </c>
      <c r="T2743">
        <v>1.0900000000000001</v>
      </c>
      <c r="U2743">
        <v>1.1000000000000001</v>
      </c>
      <c r="V2743">
        <v>1.1100000000000001</v>
      </c>
      <c r="W2743">
        <v>1.1100000000000001</v>
      </c>
      <c r="X2743">
        <v>1.1100000000000001</v>
      </c>
      <c r="Y2743">
        <v>1.1100000000000001</v>
      </c>
      <c r="Z2743">
        <v>1.1100000000000001</v>
      </c>
      <c r="AA2743">
        <v>1.1100000000000001</v>
      </c>
      <c r="AB2743">
        <v>1.1000000000000001</v>
      </c>
      <c r="AC2743">
        <v>1.1000000000000001</v>
      </c>
      <c r="AD2743">
        <v>1.1000000000000001</v>
      </c>
      <c r="AE2743">
        <v>1.1100000000000001</v>
      </c>
      <c r="AF2743">
        <v>1.1200000000000001</v>
      </c>
      <c r="AG2743">
        <v>1.1200000000000001</v>
      </c>
      <c r="AH2743">
        <v>1.1100000000000001</v>
      </c>
      <c r="AI2743">
        <v>1.0900000000000001</v>
      </c>
      <c r="AJ2743">
        <v>1.0900000000000001</v>
      </c>
      <c r="AK2743">
        <v>1.0900000000000001</v>
      </c>
    </row>
    <row r="2744" spans="1:37" x14ac:dyDescent="0.3">
      <c r="A2744" s="86" t="str">
        <f t="shared" si="42"/>
        <v>SDGbaseTra_RurAS_CUGPVAXatrad</v>
      </c>
      <c r="B2744" s="2" t="s">
        <v>222</v>
      </c>
      <c r="C2744" s="4" t="s">
        <v>235</v>
      </c>
      <c r="D2744" s="7" t="s">
        <v>212</v>
      </c>
      <c r="E2744" t="s">
        <v>68</v>
      </c>
      <c r="F2744">
        <v>1</v>
      </c>
      <c r="G2744">
        <v>1.01</v>
      </c>
      <c r="H2744">
        <v>1.01</v>
      </c>
      <c r="I2744">
        <v>1.03</v>
      </c>
      <c r="J2744">
        <v>1.02</v>
      </c>
      <c r="K2744">
        <v>1.02</v>
      </c>
      <c r="L2744">
        <v>1.02</v>
      </c>
      <c r="M2744">
        <v>1.03</v>
      </c>
      <c r="N2744">
        <v>1.03</v>
      </c>
      <c r="O2744">
        <v>0.97</v>
      </c>
      <c r="P2744">
        <v>0.99</v>
      </c>
      <c r="Q2744">
        <v>1.01</v>
      </c>
      <c r="R2744">
        <v>1.01</v>
      </c>
      <c r="S2744">
        <v>1.02</v>
      </c>
      <c r="T2744">
        <v>1.03</v>
      </c>
      <c r="U2744">
        <v>1.04</v>
      </c>
      <c r="V2744">
        <v>1.05</v>
      </c>
      <c r="W2744">
        <v>1.05</v>
      </c>
      <c r="X2744">
        <v>1.05</v>
      </c>
      <c r="Y2744">
        <v>1.05</v>
      </c>
      <c r="Z2744">
        <v>1.05</v>
      </c>
      <c r="AA2744">
        <v>1.05</v>
      </c>
      <c r="AB2744">
        <v>1.03</v>
      </c>
      <c r="AC2744">
        <v>1.02</v>
      </c>
      <c r="AD2744">
        <v>1.02</v>
      </c>
      <c r="AE2744">
        <v>1.03</v>
      </c>
      <c r="AF2744">
        <v>1.03</v>
      </c>
      <c r="AG2744">
        <v>1.04</v>
      </c>
      <c r="AH2744">
        <v>1.02</v>
      </c>
      <c r="AI2744">
        <v>1</v>
      </c>
      <c r="AJ2744">
        <v>0.99</v>
      </c>
      <c r="AK2744">
        <v>0.99</v>
      </c>
    </row>
    <row r="2745" spans="1:37" x14ac:dyDescent="0.3">
      <c r="A2745" s="86" t="str">
        <f t="shared" si="42"/>
        <v>SDGbaseTra_RurAS_CUGPVAXahotl</v>
      </c>
      <c r="B2745" s="2" t="s">
        <v>222</v>
      </c>
      <c r="C2745" s="4" t="s">
        <v>235</v>
      </c>
      <c r="D2745" s="7" t="s">
        <v>212</v>
      </c>
      <c r="E2745" t="s">
        <v>69</v>
      </c>
      <c r="F2745">
        <v>1</v>
      </c>
      <c r="G2745">
        <v>1.01</v>
      </c>
      <c r="H2745">
        <v>1.03</v>
      </c>
      <c r="I2745">
        <v>1.01</v>
      </c>
      <c r="J2745">
        <v>1.01</v>
      </c>
      <c r="K2745">
        <v>1.01</v>
      </c>
      <c r="L2745">
        <v>1.01</v>
      </c>
      <c r="M2745">
        <v>1.02</v>
      </c>
      <c r="N2745">
        <v>1.02</v>
      </c>
      <c r="O2745">
        <v>1.04</v>
      </c>
      <c r="P2745">
        <v>1.04</v>
      </c>
      <c r="Q2745">
        <v>1.04</v>
      </c>
      <c r="R2745">
        <v>1.05</v>
      </c>
      <c r="S2745">
        <v>1.06</v>
      </c>
      <c r="T2745">
        <v>1.06</v>
      </c>
      <c r="U2745">
        <v>1.07</v>
      </c>
      <c r="V2745">
        <v>1.07</v>
      </c>
      <c r="W2745">
        <v>1.08</v>
      </c>
      <c r="X2745">
        <v>1.08</v>
      </c>
      <c r="Y2745">
        <v>1.08</v>
      </c>
      <c r="Z2745">
        <v>1.08</v>
      </c>
      <c r="AA2745">
        <v>1.08</v>
      </c>
      <c r="AB2745">
        <v>1.08</v>
      </c>
      <c r="AC2745">
        <v>1.08</v>
      </c>
      <c r="AD2745">
        <v>1.08</v>
      </c>
      <c r="AE2745">
        <v>1.08</v>
      </c>
      <c r="AF2745">
        <v>1.08</v>
      </c>
      <c r="AG2745">
        <v>1.08</v>
      </c>
      <c r="AH2745">
        <v>1.08</v>
      </c>
      <c r="AI2745">
        <v>1.07</v>
      </c>
      <c r="AJ2745">
        <v>1.07</v>
      </c>
      <c r="AK2745">
        <v>1.06</v>
      </c>
    </row>
    <row r="2746" spans="1:37" x14ac:dyDescent="0.3">
      <c r="A2746" s="86" t="str">
        <f t="shared" si="42"/>
        <v>SDGbaseTra_RurAS_CUGPVAXaltrp-p</v>
      </c>
      <c r="B2746" s="2" t="s">
        <v>222</v>
      </c>
      <c r="C2746" s="4" t="s">
        <v>235</v>
      </c>
      <c r="D2746" s="7" t="s">
        <v>212</v>
      </c>
      <c r="E2746" t="s">
        <v>70</v>
      </c>
      <c r="F2746">
        <v>1</v>
      </c>
      <c r="G2746">
        <v>0.98</v>
      </c>
      <c r="H2746">
        <v>0.96</v>
      </c>
      <c r="I2746">
        <v>0.97</v>
      </c>
      <c r="J2746">
        <v>0.98</v>
      </c>
      <c r="K2746">
        <v>0.99</v>
      </c>
      <c r="L2746">
        <v>0.99</v>
      </c>
      <c r="M2746">
        <v>1</v>
      </c>
      <c r="N2746">
        <v>1.01</v>
      </c>
      <c r="O2746">
        <v>1.03</v>
      </c>
      <c r="P2746">
        <v>1.04</v>
      </c>
      <c r="Q2746">
        <v>1.05</v>
      </c>
      <c r="R2746">
        <v>1.05</v>
      </c>
      <c r="S2746">
        <v>1.05</v>
      </c>
      <c r="T2746">
        <v>1.04</v>
      </c>
      <c r="U2746">
        <v>1.04</v>
      </c>
      <c r="V2746">
        <v>1.04</v>
      </c>
      <c r="W2746">
        <v>1.04</v>
      </c>
      <c r="X2746">
        <v>1.04</v>
      </c>
      <c r="Y2746">
        <v>1.04</v>
      </c>
      <c r="Z2746">
        <v>1.03</v>
      </c>
      <c r="AA2746">
        <v>1.03</v>
      </c>
      <c r="AB2746">
        <v>1.02</v>
      </c>
      <c r="AC2746">
        <v>1.01</v>
      </c>
      <c r="AD2746">
        <v>1.01</v>
      </c>
      <c r="AE2746">
        <v>1</v>
      </c>
      <c r="AF2746">
        <v>1</v>
      </c>
      <c r="AG2746">
        <v>1</v>
      </c>
      <c r="AH2746">
        <v>1</v>
      </c>
      <c r="AI2746">
        <v>1.01</v>
      </c>
      <c r="AJ2746">
        <v>1.02</v>
      </c>
      <c r="AK2746">
        <v>1.02</v>
      </c>
    </row>
    <row r="2747" spans="1:37" x14ac:dyDescent="0.3">
      <c r="A2747" s="86" t="str">
        <f t="shared" si="42"/>
        <v>SDGbaseTra_RurAS_CUGPVAXaltrp-f</v>
      </c>
      <c r="B2747" s="2" t="s">
        <v>222</v>
      </c>
      <c r="C2747" s="4" t="s">
        <v>235</v>
      </c>
      <c r="D2747" s="7" t="s">
        <v>212</v>
      </c>
      <c r="E2747" t="s">
        <v>71</v>
      </c>
      <c r="F2747">
        <v>1</v>
      </c>
      <c r="G2747">
        <v>0.94</v>
      </c>
      <c r="H2747">
        <v>0.95</v>
      </c>
      <c r="I2747">
        <v>1</v>
      </c>
      <c r="J2747">
        <v>1.01</v>
      </c>
      <c r="K2747">
        <v>1.02</v>
      </c>
      <c r="L2747">
        <v>1.02</v>
      </c>
      <c r="M2747">
        <v>1.02</v>
      </c>
      <c r="N2747">
        <v>1.02</v>
      </c>
      <c r="O2747">
        <v>1</v>
      </c>
      <c r="P2747">
        <v>1.02</v>
      </c>
      <c r="Q2747">
        <v>1.04</v>
      </c>
      <c r="R2747">
        <v>1.02</v>
      </c>
      <c r="S2747">
        <v>1.03</v>
      </c>
      <c r="T2747">
        <v>1.04</v>
      </c>
      <c r="U2747">
        <v>1.02</v>
      </c>
      <c r="V2747">
        <v>1.01</v>
      </c>
      <c r="W2747">
        <v>1.02</v>
      </c>
      <c r="X2747">
        <v>1.03</v>
      </c>
      <c r="Y2747">
        <v>1.02</v>
      </c>
      <c r="Z2747">
        <v>1.02</v>
      </c>
      <c r="AA2747">
        <v>1.03</v>
      </c>
      <c r="AB2747">
        <v>1.03</v>
      </c>
      <c r="AC2747">
        <v>1.03</v>
      </c>
      <c r="AD2747">
        <v>1.04</v>
      </c>
      <c r="AE2747">
        <v>1.04</v>
      </c>
      <c r="AF2747">
        <v>1.04</v>
      </c>
      <c r="AG2747">
        <v>1.02</v>
      </c>
      <c r="AH2747">
        <v>1.02</v>
      </c>
      <c r="AI2747">
        <v>1.03</v>
      </c>
      <c r="AJ2747">
        <v>1.04</v>
      </c>
      <c r="AK2747">
        <v>1.05</v>
      </c>
    </row>
    <row r="2748" spans="1:37" x14ac:dyDescent="0.3">
      <c r="A2748" s="86" t="str">
        <f t="shared" si="42"/>
        <v>SDGbaseTra_RurAS_CUGPVAXaotrp-p</v>
      </c>
      <c r="B2748" s="2" t="s">
        <v>222</v>
      </c>
      <c r="C2748" s="4" t="s">
        <v>235</v>
      </c>
      <c r="D2748" s="7" t="s">
        <v>212</v>
      </c>
      <c r="E2748" t="s">
        <v>72</v>
      </c>
      <c r="F2748">
        <v>1</v>
      </c>
      <c r="G2748">
        <v>1.07</v>
      </c>
      <c r="H2748">
        <v>1.08</v>
      </c>
      <c r="I2748">
        <v>1.1100000000000001</v>
      </c>
      <c r="J2748">
        <v>1.1100000000000001</v>
      </c>
      <c r="K2748">
        <v>1.1000000000000001</v>
      </c>
      <c r="L2748">
        <v>1.08</v>
      </c>
      <c r="M2748">
        <v>1.06</v>
      </c>
      <c r="N2748">
        <v>1.05</v>
      </c>
      <c r="O2748">
        <v>0.99</v>
      </c>
      <c r="P2748">
        <v>1</v>
      </c>
      <c r="Q2748">
        <v>1.01</v>
      </c>
      <c r="R2748">
        <v>1.02</v>
      </c>
      <c r="S2748">
        <v>1.02</v>
      </c>
      <c r="T2748">
        <v>1.01</v>
      </c>
      <c r="U2748">
        <v>1</v>
      </c>
      <c r="V2748">
        <v>1.01</v>
      </c>
      <c r="W2748">
        <v>1</v>
      </c>
      <c r="X2748">
        <v>0.99</v>
      </c>
      <c r="Y2748">
        <v>0.99</v>
      </c>
      <c r="Z2748">
        <v>0.99</v>
      </c>
      <c r="AA2748">
        <v>0.98</v>
      </c>
      <c r="AB2748">
        <v>0.96</v>
      </c>
      <c r="AC2748">
        <v>0.96</v>
      </c>
      <c r="AD2748">
        <v>0.96</v>
      </c>
      <c r="AE2748">
        <v>0.97</v>
      </c>
      <c r="AF2748">
        <v>0.97</v>
      </c>
      <c r="AG2748">
        <v>0.98</v>
      </c>
      <c r="AH2748">
        <v>0.98</v>
      </c>
      <c r="AI2748">
        <v>0.99</v>
      </c>
      <c r="AJ2748">
        <v>1.01</v>
      </c>
      <c r="AK2748">
        <v>1.02</v>
      </c>
    </row>
    <row r="2749" spans="1:37" x14ac:dyDescent="0.3">
      <c r="A2749" s="86" t="str">
        <f t="shared" si="42"/>
        <v>SDGbaseTra_RurAS_CUGPVAXaotrp-f</v>
      </c>
      <c r="B2749" s="2" t="s">
        <v>222</v>
      </c>
      <c r="C2749" s="4" t="s">
        <v>235</v>
      </c>
      <c r="D2749" s="7" t="s">
        <v>212</v>
      </c>
      <c r="E2749" t="s">
        <v>73</v>
      </c>
      <c r="F2749">
        <v>1</v>
      </c>
      <c r="G2749">
        <v>1.02</v>
      </c>
      <c r="H2749">
        <v>1.02</v>
      </c>
      <c r="I2749">
        <v>1.04</v>
      </c>
      <c r="J2749">
        <v>1.04</v>
      </c>
      <c r="K2749">
        <v>1.04</v>
      </c>
      <c r="L2749">
        <v>1.03</v>
      </c>
      <c r="M2749">
        <v>1.03</v>
      </c>
      <c r="N2749">
        <v>1.02</v>
      </c>
      <c r="O2749">
        <v>0.99</v>
      </c>
      <c r="P2749">
        <v>1.01</v>
      </c>
      <c r="Q2749">
        <v>1.02</v>
      </c>
      <c r="R2749">
        <v>1.02</v>
      </c>
      <c r="S2749">
        <v>1.02</v>
      </c>
      <c r="T2749">
        <v>1.03</v>
      </c>
      <c r="U2749">
        <v>1.02</v>
      </c>
      <c r="V2749">
        <v>1.01</v>
      </c>
      <c r="W2749">
        <v>1.02</v>
      </c>
      <c r="X2749">
        <v>1.02</v>
      </c>
      <c r="Y2749">
        <v>1.01</v>
      </c>
      <c r="Z2749">
        <v>1.01</v>
      </c>
      <c r="AA2749">
        <v>1.02</v>
      </c>
      <c r="AB2749">
        <v>1.01</v>
      </c>
      <c r="AC2749">
        <v>1.01</v>
      </c>
      <c r="AD2749">
        <v>1.02</v>
      </c>
      <c r="AE2749">
        <v>1.02</v>
      </c>
      <c r="AF2749">
        <v>1.02</v>
      </c>
      <c r="AG2749">
        <v>1.01</v>
      </c>
      <c r="AH2749">
        <v>1.01</v>
      </c>
      <c r="AI2749">
        <v>1.01</v>
      </c>
      <c r="AJ2749">
        <v>1.02</v>
      </c>
      <c r="AK2749">
        <v>1.03</v>
      </c>
    </row>
    <row r="2750" spans="1:37" x14ac:dyDescent="0.3">
      <c r="A2750" s="86" t="str">
        <f t="shared" si="42"/>
        <v>SDGbaseTra_RurAS_CUGPVAXaprtr</v>
      </c>
      <c r="B2750" s="2" t="s">
        <v>222</v>
      </c>
      <c r="C2750" s="4" t="s">
        <v>235</v>
      </c>
      <c r="D2750" s="7" t="s">
        <v>212</v>
      </c>
      <c r="E2750" t="s">
        <v>74</v>
      </c>
      <c r="F2750">
        <v>1</v>
      </c>
      <c r="G2750">
        <v>1.01</v>
      </c>
      <c r="H2750">
        <v>1.01</v>
      </c>
      <c r="I2750">
        <v>0.99</v>
      </c>
      <c r="J2750">
        <v>0.97</v>
      </c>
      <c r="K2750">
        <v>0.96</v>
      </c>
      <c r="L2750">
        <v>0.96</v>
      </c>
      <c r="M2750">
        <v>0.96</v>
      </c>
      <c r="N2750">
        <v>0.96</v>
      </c>
      <c r="O2750">
        <v>0.95</v>
      </c>
      <c r="P2750">
        <v>0.95</v>
      </c>
      <c r="Q2750">
        <v>0.96</v>
      </c>
      <c r="R2750">
        <v>0.99</v>
      </c>
      <c r="S2750">
        <v>1</v>
      </c>
      <c r="T2750">
        <v>1.01</v>
      </c>
      <c r="U2750">
        <v>1.02</v>
      </c>
      <c r="V2750">
        <v>1.03</v>
      </c>
      <c r="W2750">
        <v>1.04</v>
      </c>
      <c r="X2750">
        <v>1.04</v>
      </c>
      <c r="Y2750">
        <v>1.05</v>
      </c>
      <c r="Z2750">
        <v>1.05</v>
      </c>
      <c r="AA2750">
        <v>1.05</v>
      </c>
      <c r="AB2750">
        <v>1.04</v>
      </c>
      <c r="AC2750">
        <v>1.04</v>
      </c>
      <c r="AD2750">
        <v>1.04</v>
      </c>
      <c r="AE2750">
        <v>1.04</v>
      </c>
      <c r="AF2750">
        <v>1.04</v>
      </c>
      <c r="AG2750">
        <v>1.04</v>
      </c>
      <c r="AH2750">
        <v>1.01</v>
      </c>
      <c r="AI2750">
        <v>0.99</v>
      </c>
      <c r="AJ2750">
        <v>0.97</v>
      </c>
      <c r="AK2750">
        <v>0.95</v>
      </c>
    </row>
    <row r="2751" spans="1:37" x14ac:dyDescent="0.3">
      <c r="A2751" s="86" t="str">
        <f t="shared" si="42"/>
        <v>SDGbaseTra_RurAS_CUGPVAXatrps</v>
      </c>
      <c r="B2751" s="2" t="s">
        <v>222</v>
      </c>
      <c r="C2751" s="4" t="s">
        <v>235</v>
      </c>
      <c r="D2751" s="7" t="s">
        <v>212</v>
      </c>
      <c r="E2751" t="s">
        <v>75</v>
      </c>
      <c r="F2751">
        <v>1</v>
      </c>
      <c r="G2751">
        <v>0.99</v>
      </c>
      <c r="H2751">
        <v>0.99</v>
      </c>
      <c r="I2751">
        <v>1</v>
      </c>
      <c r="J2751">
        <v>1</v>
      </c>
      <c r="K2751">
        <v>1.01</v>
      </c>
      <c r="L2751">
        <v>1.01</v>
      </c>
      <c r="M2751">
        <v>1.01</v>
      </c>
      <c r="N2751">
        <v>1.01</v>
      </c>
      <c r="O2751">
        <v>1.01</v>
      </c>
      <c r="P2751">
        <v>1</v>
      </c>
      <c r="Q2751">
        <v>1</v>
      </c>
      <c r="R2751">
        <v>1</v>
      </c>
      <c r="S2751">
        <v>1.01</v>
      </c>
      <c r="T2751">
        <v>1.01</v>
      </c>
      <c r="U2751">
        <v>1.02</v>
      </c>
      <c r="V2751">
        <v>1.02</v>
      </c>
      <c r="W2751">
        <v>1.03</v>
      </c>
      <c r="X2751">
        <v>1.03</v>
      </c>
      <c r="Y2751">
        <v>1.03</v>
      </c>
      <c r="Z2751">
        <v>1.03</v>
      </c>
      <c r="AA2751">
        <v>1.03</v>
      </c>
      <c r="AB2751">
        <v>1.05</v>
      </c>
      <c r="AC2751">
        <v>1.06</v>
      </c>
      <c r="AD2751">
        <v>1.07</v>
      </c>
      <c r="AE2751">
        <v>1.08</v>
      </c>
      <c r="AF2751">
        <v>1.08</v>
      </c>
      <c r="AG2751">
        <v>1.08</v>
      </c>
      <c r="AH2751">
        <v>1.08</v>
      </c>
      <c r="AI2751">
        <v>1.08</v>
      </c>
      <c r="AJ2751">
        <v>1.08</v>
      </c>
      <c r="AK2751">
        <v>1.08</v>
      </c>
    </row>
    <row r="2752" spans="1:37" x14ac:dyDescent="0.3">
      <c r="A2752" s="86" t="str">
        <f t="shared" si="42"/>
        <v>SDGbaseTra_RurAS_CUGPVAXacomm</v>
      </c>
      <c r="B2752" s="2" t="s">
        <v>222</v>
      </c>
      <c r="C2752" s="4" t="s">
        <v>235</v>
      </c>
      <c r="D2752" s="7" t="s">
        <v>212</v>
      </c>
      <c r="E2752" t="s">
        <v>76</v>
      </c>
      <c r="F2752">
        <v>1</v>
      </c>
      <c r="G2752">
        <v>0.88</v>
      </c>
      <c r="H2752">
        <v>0.92</v>
      </c>
      <c r="I2752">
        <v>0.94</v>
      </c>
      <c r="J2752">
        <v>0.95</v>
      </c>
      <c r="K2752">
        <v>0.96</v>
      </c>
      <c r="L2752">
        <v>0.97</v>
      </c>
      <c r="M2752">
        <v>0.98</v>
      </c>
      <c r="N2752">
        <v>0.98</v>
      </c>
      <c r="O2752">
        <v>0.98</v>
      </c>
      <c r="P2752">
        <v>0.98</v>
      </c>
      <c r="Q2752">
        <v>0.99</v>
      </c>
      <c r="R2752">
        <v>0.99</v>
      </c>
      <c r="S2752">
        <v>0.99</v>
      </c>
      <c r="T2752">
        <v>0.99</v>
      </c>
      <c r="U2752">
        <v>0.99</v>
      </c>
      <c r="V2752">
        <v>1</v>
      </c>
      <c r="W2752">
        <v>1</v>
      </c>
      <c r="X2752">
        <v>1</v>
      </c>
      <c r="Y2752">
        <v>1.01</v>
      </c>
      <c r="Z2752">
        <v>1.01</v>
      </c>
      <c r="AA2752">
        <v>1.01</v>
      </c>
      <c r="AB2752">
        <v>1</v>
      </c>
      <c r="AC2752">
        <v>1</v>
      </c>
      <c r="AD2752">
        <v>1</v>
      </c>
      <c r="AE2752">
        <v>1</v>
      </c>
      <c r="AF2752">
        <v>1.01</v>
      </c>
      <c r="AG2752">
        <v>1.01</v>
      </c>
      <c r="AH2752">
        <v>1.01</v>
      </c>
      <c r="AI2752">
        <v>1.01</v>
      </c>
      <c r="AJ2752">
        <v>1.01</v>
      </c>
      <c r="AK2752">
        <v>1</v>
      </c>
    </row>
    <row r="2753" spans="1:38" x14ac:dyDescent="0.3">
      <c r="A2753" s="86" t="str">
        <f t="shared" si="42"/>
        <v>SDGbaseTra_RurAS_CUGPVAXafsrv</v>
      </c>
      <c r="B2753" s="2" t="s">
        <v>222</v>
      </c>
      <c r="C2753" s="4" t="s">
        <v>235</v>
      </c>
      <c r="D2753" s="7" t="s">
        <v>212</v>
      </c>
      <c r="E2753" t="s">
        <v>77</v>
      </c>
      <c r="F2753">
        <v>1</v>
      </c>
      <c r="G2753">
        <v>0.96</v>
      </c>
      <c r="H2753">
        <v>0.97</v>
      </c>
      <c r="I2753">
        <v>0.96</v>
      </c>
      <c r="J2753">
        <v>0.96</v>
      </c>
      <c r="K2753">
        <v>0.96</v>
      </c>
      <c r="L2753">
        <v>0.96</v>
      </c>
      <c r="M2753">
        <v>0.96</v>
      </c>
      <c r="N2753">
        <v>0.97</v>
      </c>
      <c r="O2753">
        <v>0.97</v>
      </c>
      <c r="P2753">
        <v>0.97</v>
      </c>
      <c r="Q2753">
        <v>0.97</v>
      </c>
      <c r="R2753">
        <v>0.99</v>
      </c>
      <c r="S2753">
        <v>1</v>
      </c>
      <c r="T2753">
        <v>1</v>
      </c>
      <c r="U2753">
        <v>1.01</v>
      </c>
      <c r="V2753">
        <v>1.02</v>
      </c>
      <c r="W2753">
        <v>1.02</v>
      </c>
      <c r="X2753">
        <v>1.03</v>
      </c>
      <c r="Y2753">
        <v>1.03</v>
      </c>
      <c r="Z2753">
        <v>1.03</v>
      </c>
      <c r="AA2753">
        <v>1.03</v>
      </c>
      <c r="AB2753">
        <v>1.03</v>
      </c>
      <c r="AC2753">
        <v>1.03</v>
      </c>
      <c r="AD2753">
        <v>1.03</v>
      </c>
      <c r="AE2753">
        <v>1.03</v>
      </c>
      <c r="AF2753">
        <v>1.03</v>
      </c>
      <c r="AG2753">
        <v>1.03</v>
      </c>
      <c r="AH2753">
        <v>1.02</v>
      </c>
      <c r="AI2753">
        <v>1.01</v>
      </c>
      <c r="AJ2753">
        <v>1</v>
      </c>
      <c r="AK2753">
        <v>0.99</v>
      </c>
    </row>
    <row r="2754" spans="1:38" x14ac:dyDescent="0.3">
      <c r="A2754" s="86" t="str">
        <f t="shared" ref="A2754:A2817" si="43">_xlfn.CONCAT(C2754,D2754,E2754)</f>
        <v>SDGbaseTra_RurAS_CUGPVAXabsrv</v>
      </c>
      <c r="B2754" s="2" t="s">
        <v>222</v>
      </c>
      <c r="C2754" s="4" t="s">
        <v>235</v>
      </c>
      <c r="D2754" s="7" t="s">
        <v>212</v>
      </c>
      <c r="E2754" t="s">
        <v>78</v>
      </c>
      <c r="F2754">
        <v>1</v>
      </c>
      <c r="G2754">
        <v>0.89</v>
      </c>
      <c r="H2754">
        <v>0.91</v>
      </c>
      <c r="I2754">
        <v>0.93</v>
      </c>
      <c r="J2754">
        <v>0.94</v>
      </c>
      <c r="K2754">
        <v>0.95</v>
      </c>
      <c r="L2754">
        <v>0.96</v>
      </c>
      <c r="M2754">
        <v>0.96</v>
      </c>
      <c r="N2754">
        <v>0.97</v>
      </c>
      <c r="O2754">
        <v>0.97</v>
      </c>
      <c r="P2754">
        <v>0.97</v>
      </c>
      <c r="Q2754">
        <v>0.98</v>
      </c>
      <c r="R2754">
        <v>0.98</v>
      </c>
      <c r="S2754">
        <v>0.98</v>
      </c>
      <c r="T2754">
        <v>0.98</v>
      </c>
      <c r="U2754">
        <v>0.99</v>
      </c>
      <c r="V2754">
        <v>0.99</v>
      </c>
      <c r="W2754">
        <v>1</v>
      </c>
      <c r="X2754">
        <v>1</v>
      </c>
      <c r="Y2754">
        <v>1</v>
      </c>
      <c r="Z2754">
        <v>1</v>
      </c>
      <c r="AA2754">
        <v>1</v>
      </c>
      <c r="AB2754">
        <v>0.99</v>
      </c>
      <c r="AC2754">
        <v>0.99</v>
      </c>
      <c r="AD2754">
        <v>0.99</v>
      </c>
      <c r="AE2754">
        <v>1</v>
      </c>
      <c r="AF2754">
        <v>1</v>
      </c>
      <c r="AG2754">
        <v>1</v>
      </c>
      <c r="AH2754">
        <v>1</v>
      </c>
      <c r="AI2754">
        <v>1</v>
      </c>
      <c r="AJ2754">
        <v>1</v>
      </c>
      <c r="AK2754">
        <v>0.99</v>
      </c>
    </row>
    <row r="2755" spans="1:38" x14ac:dyDescent="0.3">
      <c r="A2755" s="86" t="str">
        <f t="shared" si="43"/>
        <v>SDGbaseTra_RurAS_CUGPVAXagsrv</v>
      </c>
      <c r="B2755" s="2" t="s">
        <v>222</v>
      </c>
      <c r="C2755" s="4" t="s">
        <v>235</v>
      </c>
      <c r="D2755" s="7" t="s">
        <v>212</v>
      </c>
      <c r="E2755" t="s">
        <v>79</v>
      </c>
      <c r="F2755">
        <v>1</v>
      </c>
      <c r="G2755">
        <v>1.03</v>
      </c>
      <c r="H2755">
        <v>1.02</v>
      </c>
      <c r="I2755">
        <v>1.01</v>
      </c>
      <c r="J2755">
        <v>0.99</v>
      </c>
      <c r="K2755">
        <v>0.99</v>
      </c>
      <c r="L2755">
        <v>0.99</v>
      </c>
      <c r="M2755">
        <v>0.99</v>
      </c>
      <c r="N2755">
        <v>0.99</v>
      </c>
      <c r="O2755">
        <v>0.98</v>
      </c>
      <c r="P2755">
        <v>0.98</v>
      </c>
      <c r="Q2755">
        <v>0.98</v>
      </c>
      <c r="R2755">
        <v>0.99</v>
      </c>
      <c r="S2755">
        <v>1</v>
      </c>
      <c r="T2755">
        <v>1</v>
      </c>
      <c r="U2755">
        <v>1.01</v>
      </c>
      <c r="V2755">
        <v>1.02</v>
      </c>
      <c r="W2755">
        <v>1.02</v>
      </c>
      <c r="X2755">
        <v>1.03</v>
      </c>
      <c r="Y2755">
        <v>1.03</v>
      </c>
      <c r="Z2755">
        <v>1.03</v>
      </c>
      <c r="AA2755">
        <v>1.03</v>
      </c>
      <c r="AB2755">
        <v>1.03</v>
      </c>
      <c r="AC2755">
        <v>1.02</v>
      </c>
      <c r="AD2755">
        <v>1.02</v>
      </c>
      <c r="AE2755">
        <v>1.03</v>
      </c>
      <c r="AF2755">
        <v>1.03</v>
      </c>
      <c r="AG2755">
        <v>1.03</v>
      </c>
      <c r="AH2755">
        <v>1</v>
      </c>
      <c r="AI2755">
        <v>0.98</v>
      </c>
      <c r="AJ2755">
        <v>0.97</v>
      </c>
      <c r="AK2755">
        <v>0.96</v>
      </c>
    </row>
    <row r="2756" spans="1:38" x14ac:dyDescent="0.3">
      <c r="A2756" s="86" t="str">
        <f t="shared" si="43"/>
        <v>SDGbaseTra_RurAS_CUGPVAXaosrv</v>
      </c>
      <c r="B2756" s="2" t="s">
        <v>222</v>
      </c>
      <c r="C2756" s="4" t="s">
        <v>235</v>
      </c>
      <c r="D2756" s="7" t="s">
        <v>212</v>
      </c>
      <c r="E2756" t="s">
        <v>80</v>
      </c>
      <c r="F2756">
        <v>1</v>
      </c>
      <c r="G2756">
        <v>1.1299999999999999</v>
      </c>
      <c r="H2756">
        <v>1.1200000000000001</v>
      </c>
      <c r="I2756">
        <v>1.1000000000000001</v>
      </c>
      <c r="J2756">
        <v>1.1000000000000001</v>
      </c>
      <c r="K2756">
        <v>1.0900000000000001</v>
      </c>
      <c r="L2756">
        <v>1.0900000000000001</v>
      </c>
      <c r="M2756">
        <v>1.1000000000000001</v>
      </c>
      <c r="N2756">
        <v>1.1000000000000001</v>
      </c>
      <c r="O2756">
        <v>1.1000000000000001</v>
      </c>
      <c r="P2756">
        <v>1.1000000000000001</v>
      </c>
      <c r="Q2756">
        <v>1.1100000000000001</v>
      </c>
      <c r="R2756">
        <v>1.1100000000000001</v>
      </c>
      <c r="S2756">
        <v>1.1200000000000001</v>
      </c>
      <c r="T2756">
        <v>1.1200000000000001</v>
      </c>
      <c r="U2756">
        <v>1.1200000000000001</v>
      </c>
      <c r="V2756">
        <v>1.1299999999999999</v>
      </c>
      <c r="W2756">
        <v>1.1299999999999999</v>
      </c>
      <c r="X2756">
        <v>1.1299999999999999</v>
      </c>
      <c r="Y2756">
        <v>1.1399999999999999</v>
      </c>
      <c r="Z2756">
        <v>1.1399999999999999</v>
      </c>
      <c r="AA2756">
        <v>1.1399999999999999</v>
      </c>
      <c r="AB2756">
        <v>1.1299999999999999</v>
      </c>
      <c r="AC2756">
        <v>1.1299999999999999</v>
      </c>
      <c r="AD2756">
        <v>1.1299999999999999</v>
      </c>
      <c r="AE2756">
        <v>1.1399999999999999</v>
      </c>
      <c r="AF2756">
        <v>1.1399999999999999</v>
      </c>
      <c r="AG2756">
        <v>1.1399999999999999</v>
      </c>
      <c r="AH2756">
        <v>1.1399999999999999</v>
      </c>
      <c r="AI2756">
        <v>1.1399999999999999</v>
      </c>
      <c r="AJ2756">
        <v>1.1299999999999999</v>
      </c>
      <c r="AK2756">
        <v>1.1299999999999999</v>
      </c>
    </row>
    <row r="2757" spans="1:38" x14ac:dyDescent="0.3">
      <c r="A2757" s="86" t="str">
        <f t="shared" si="43"/>
        <v>SDGbaseTra_RurAS_CUGutaxbase</v>
      </c>
      <c r="B2757" s="2" t="s">
        <v>222</v>
      </c>
      <c r="C2757" s="4" t="s">
        <v>235</v>
      </c>
      <c r="D2757" s="7" t="s">
        <v>226</v>
      </c>
      <c r="E2757" t="s">
        <v>220</v>
      </c>
      <c r="F2757">
        <v>58.648751329495703</v>
      </c>
      <c r="G2757">
        <v>55.282000259593701</v>
      </c>
      <c r="H2757">
        <v>57.0595228424745</v>
      </c>
      <c r="I2757">
        <v>56.728665050489397</v>
      </c>
      <c r="J2757">
        <v>52.623958552115703</v>
      </c>
      <c r="K2757">
        <v>53.005261687931103</v>
      </c>
      <c r="L2757">
        <v>53.505450381556699</v>
      </c>
      <c r="M2757">
        <v>53.814466630320602</v>
      </c>
      <c r="N2757">
        <v>53.307989691365101</v>
      </c>
      <c r="O2757">
        <v>52.962154143856701</v>
      </c>
      <c r="P2757">
        <v>53.144947403088203</v>
      </c>
      <c r="Q2757">
        <v>53.1450496203515</v>
      </c>
      <c r="R2757">
        <v>55.863877730029699</v>
      </c>
      <c r="S2757">
        <v>58.638103392551599</v>
      </c>
      <c r="T2757">
        <v>60.018054952859799</v>
      </c>
      <c r="U2757">
        <v>62.353254911577999</v>
      </c>
      <c r="V2757">
        <v>64.8339644396045</v>
      </c>
      <c r="W2757">
        <v>66.937513814493897</v>
      </c>
      <c r="X2757">
        <v>69.383902281536706</v>
      </c>
      <c r="Y2757">
        <v>71.128365209165494</v>
      </c>
      <c r="Z2757">
        <v>73.768309277206299</v>
      </c>
      <c r="AA2757">
        <v>76.1467846128714</v>
      </c>
      <c r="AB2757">
        <v>78.173214771014202</v>
      </c>
      <c r="AC2757">
        <v>80.248225066396103</v>
      </c>
      <c r="AD2757">
        <v>82.552301266037801</v>
      </c>
      <c r="AE2757">
        <v>84.818260302899205</v>
      </c>
      <c r="AF2757">
        <v>87.029759128308896</v>
      </c>
      <c r="AG2757">
        <v>88.864862805851899</v>
      </c>
      <c r="AH2757">
        <v>92.9975158760938</v>
      </c>
      <c r="AI2757">
        <v>95.381840135181207</v>
      </c>
      <c r="AJ2757">
        <v>99.512580533080595</v>
      </c>
      <c r="AK2757">
        <v>102.794772297924</v>
      </c>
    </row>
    <row r="2758" spans="1:38" x14ac:dyDescent="0.3">
      <c r="A2758" s="86" t="str">
        <f t="shared" si="43"/>
        <v>SDGbaseTra_RurAS_CUGimptaxbase</v>
      </c>
      <c r="B2758" s="2" t="s">
        <v>222</v>
      </c>
      <c r="C2758" s="4" t="s">
        <v>235</v>
      </c>
      <c r="D2758" s="7" t="s">
        <v>221</v>
      </c>
      <c r="E2758" t="s">
        <v>220</v>
      </c>
      <c r="F2758">
        <v>53.826071644541003</v>
      </c>
      <c r="G2758">
        <v>51.0590400656789</v>
      </c>
      <c r="H2758">
        <v>53.220976535900299</v>
      </c>
      <c r="I2758">
        <v>53.251147640175901</v>
      </c>
      <c r="J2758">
        <v>53.4450750448962</v>
      </c>
      <c r="K2758">
        <v>53.729770173545297</v>
      </c>
      <c r="L2758">
        <v>54.2370645135912</v>
      </c>
      <c r="M2758">
        <v>54.972783702625499</v>
      </c>
      <c r="N2758">
        <v>55.828365047057602</v>
      </c>
      <c r="O2758">
        <v>58.405574334140397</v>
      </c>
      <c r="P2758">
        <v>59.739573914578997</v>
      </c>
      <c r="Q2758">
        <v>60.715874878514001</v>
      </c>
      <c r="R2758">
        <v>63.0730403320348</v>
      </c>
      <c r="S2758">
        <v>65.566437173293096</v>
      </c>
      <c r="T2758">
        <v>68.269892166038304</v>
      </c>
      <c r="U2758">
        <v>71.459389517533793</v>
      </c>
      <c r="V2758">
        <v>74.566870370984404</v>
      </c>
      <c r="W2758">
        <v>77.834994395487001</v>
      </c>
      <c r="X2758">
        <v>81.377772627468403</v>
      </c>
      <c r="Y2758">
        <v>84.479129578217993</v>
      </c>
      <c r="Z2758">
        <v>87.5398833900271</v>
      </c>
      <c r="AA2758">
        <v>90.688099637155503</v>
      </c>
      <c r="AB2758">
        <v>94.342297276922594</v>
      </c>
      <c r="AC2758">
        <v>97.664031529012902</v>
      </c>
      <c r="AD2758">
        <v>100.982143304273</v>
      </c>
      <c r="AE2758">
        <v>104.394491299797</v>
      </c>
      <c r="AF2758">
        <v>107.955818857821</v>
      </c>
      <c r="AG2758">
        <v>111.54413752299401</v>
      </c>
      <c r="AH2758">
        <v>111.78754037938801</v>
      </c>
      <c r="AI2758">
        <v>111.21428409931001</v>
      </c>
      <c r="AJ2758">
        <v>110.810507872195</v>
      </c>
      <c r="AK2758">
        <v>110.264630618461</v>
      </c>
    </row>
    <row r="2759" spans="1:38" x14ac:dyDescent="0.3">
      <c r="A2759" s="86" t="str">
        <f t="shared" si="43"/>
        <v>SDGbaseTra_RurAS_CUGvataxbase</v>
      </c>
      <c r="B2759" s="2" t="s">
        <v>222</v>
      </c>
      <c r="C2759" s="4" t="s">
        <v>235</v>
      </c>
      <c r="D2759" s="7" t="s">
        <v>227</v>
      </c>
      <c r="E2759" t="s">
        <v>220</v>
      </c>
      <c r="F2759" s="5">
        <v>2.2587798931727801E-11</v>
      </c>
      <c r="G2759" s="5">
        <v>1.11413100952612E-11</v>
      </c>
      <c r="H2759" s="5">
        <v>1.84229513519991E-10</v>
      </c>
      <c r="I2759" s="5">
        <v>-5.5194961946409101E-11</v>
      </c>
      <c r="J2759" s="5">
        <v>-7.7534423335065098E-11</v>
      </c>
      <c r="K2759" s="5">
        <v>-2.2737406660229799E-12</v>
      </c>
      <c r="L2759" s="5">
        <v>-9.5456924589359402E-12</v>
      </c>
      <c r="M2759" s="5">
        <v>-4.2064129941607598E-12</v>
      </c>
      <c r="N2759" s="5">
        <v>-1.70530256610027E-12</v>
      </c>
      <c r="O2759" s="5">
        <v>-1.1368683768402901E-11</v>
      </c>
      <c r="P2759" s="5">
        <v>-1.8530954519047299E-11</v>
      </c>
      <c r="Q2759" s="5">
        <v>1.02318153377854E-11</v>
      </c>
      <c r="R2759" s="5">
        <v>-1.13686837176145E-12</v>
      </c>
      <c r="S2759" s="5">
        <v>1.1823431099162099E-11</v>
      </c>
      <c r="T2759" s="5">
        <v>-9.8907548715786401E-12</v>
      </c>
      <c r="U2759" s="5">
        <v>-5.0590642758460904E-12</v>
      </c>
      <c r="V2759" s="5">
        <v>-4.5474735082703E-13</v>
      </c>
      <c r="W2759" s="5">
        <v>5.1159175716469399E-13</v>
      </c>
      <c r="X2759" s="5">
        <v>-3.6948243145649698E-12</v>
      </c>
      <c r="Y2759" s="5">
        <v>4.5474750668313601E-13</v>
      </c>
      <c r="Z2759" s="5">
        <v>2.50111081930287E-12</v>
      </c>
      <c r="AA2759" s="5">
        <v>5.6843422410480503E-13</v>
      </c>
      <c r="AB2759" s="5">
        <v>-5.3432937230036199E-12</v>
      </c>
      <c r="AC2759" s="5">
        <v>-6.5938389504453603E-12</v>
      </c>
      <c r="AD2759" s="5">
        <v>2.2737386012446802E-12</v>
      </c>
      <c r="AE2759" s="5">
        <v>4.4337866749096502E-12</v>
      </c>
      <c r="AF2759" s="5">
        <v>1.72803993436365E-11</v>
      </c>
      <c r="AG2759" s="5">
        <v>2.2737331072016199E-13</v>
      </c>
      <c r="AH2759" s="5">
        <v>1.2505552146631001E-12</v>
      </c>
      <c r="AI2759" s="5">
        <v>7.9580786357363196E-13</v>
      </c>
      <c r="AJ2759" s="5">
        <v>-1.14823711156938E-11</v>
      </c>
      <c r="AK2759" s="5">
        <v>2.4101609618286499E-11</v>
      </c>
      <c r="AL2759" s="5"/>
    </row>
    <row r="2760" spans="1:38" x14ac:dyDescent="0.3">
      <c r="A2760" s="86" t="str">
        <f t="shared" si="43"/>
        <v>SDGbaseTra_RurAS_CUGacttaxbase</v>
      </c>
      <c r="B2760" s="2" t="s">
        <v>222</v>
      </c>
      <c r="C2760" s="4" t="s">
        <v>235</v>
      </c>
      <c r="D2760" s="7" t="s">
        <v>219</v>
      </c>
      <c r="E2760" t="s">
        <v>220</v>
      </c>
      <c r="F2760">
        <v>94.683488898731298</v>
      </c>
      <c r="G2760">
        <v>86.072548668182606</v>
      </c>
      <c r="H2760">
        <v>86.281530759225902</v>
      </c>
      <c r="I2760">
        <v>86.799809638291606</v>
      </c>
      <c r="J2760">
        <v>87.594724514673899</v>
      </c>
      <c r="K2760">
        <v>88.410860381351</v>
      </c>
      <c r="L2760">
        <v>89.635921706927704</v>
      </c>
      <c r="M2760">
        <v>91.086210948510001</v>
      </c>
      <c r="N2760">
        <v>92.920376890089898</v>
      </c>
      <c r="O2760">
        <v>93.702960923467899</v>
      </c>
      <c r="P2760">
        <v>95.917831256715701</v>
      </c>
      <c r="Q2760">
        <v>98.448407442150398</v>
      </c>
      <c r="R2760">
        <v>102.030243219442</v>
      </c>
      <c r="S2760">
        <v>106.107740142365</v>
      </c>
      <c r="T2760">
        <v>110.584971574235</v>
      </c>
      <c r="U2760">
        <v>115.447120865865</v>
      </c>
      <c r="V2760">
        <v>120.324953283234</v>
      </c>
      <c r="W2760">
        <v>125.43718307013</v>
      </c>
      <c r="X2760">
        <v>130.67813307702801</v>
      </c>
      <c r="Y2760">
        <v>135.975919398944</v>
      </c>
      <c r="Z2760">
        <v>141.47585791036499</v>
      </c>
      <c r="AA2760">
        <v>147.01715322252701</v>
      </c>
      <c r="AB2760">
        <v>152.68929738504801</v>
      </c>
      <c r="AC2760">
        <v>158.21022253606901</v>
      </c>
      <c r="AD2760">
        <v>163.99698950015801</v>
      </c>
      <c r="AE2760">
        <v>169.96575400690401</v>
      </c>
      <c r="AF2760">
        <v>176.11423877829699</v>
      </c>
      <c r="AG2760">
        <v>181.919630385007</v>
      </c>
      <c r="AH2760">
        <v>182.85521460949499</v>
      </c>
      <c r="AI2760">
        <v>183.48094920087101</v>
      </c>
      <c r="AJ2760">
        <v>183.82987729194201</v>
      </c>
      <c r="AK2760">
        <v>183.90314892408699</v>
      </c>
    </row>
    <row r="2761" spans="1:38" x14ac:dyDescent="0.3">
      <c r="A2761" s="86" t="str">
        <f t="shared" si="43"/>
        <v>SDGbaseTra_RurAS_CUGcomtaxbase</v>
      </c>
      <c r="B2761" s="2" t="s">
        <v>222</v>
      </c>
      <c r="C2761" s="4" t="s">
        <v>235</v>
      </c>
      <c r="D2761" s="7" t="s">
        <v>228</v>
      </c>
      <c r="E2761" t="s">
        <v>220</v>
      </c>
      <c r="F2761">
        <v>497.90817031404998</v>
      </c>
      <c r="G2761">
        <v>456.91946868902301</v>
      </c>
      <c r="H2761">
        <v>455.56899679989698</v>
      </c>
      <c r="I2761">
        <v>454.10921538144299</v>
      </c>
      <c r="J2761">
        <v>457.28739042600802</v>
      </c>
      <c r="K2761">
        <v>459.96139477315398</v>
      </c>
      <c r="L2761">
        <v>464.77707941377002</v>
      </c>
      <c r="M2761">
        <v>470.78328561267301</v>
      </c>
      <c r="N2761">
        <v>478.61371609625797</v>
      </c>
      <c r="O2761">
        <v>487.51631873380001</v>
      </c>
      <c r="P2761">
        <v>497.51517654521001</v>
      </c>
      <c r="Q2761">
        <v>507.4482208311</v>
      </c>
      <c r="R2761">
        <v>525.73895484049694</v>
      </c>
      <c r="S2761">
        <v>544.61099061700202</v>
      </c>
      <c r="T2761">
        <v>565.57998137608695</v>
      </c>
      <c r="U2761">
        <v>588.90165479362804</v>
      </c>
      <c r="V2761">
        <v>611.75591386574195</v>
      </c>
      <c r="W2761">
        <v>635.59195004647097</v>
      </c>
      <c r="X2761">
        <v>660.15252569671497</v>
      </c>
      <c r="Y2761">
        <v>683.95205481122605</v>
      </c>
      <c r="Z2761">
        <v>708.52779731777605</v>
      </c>
      <c r="AA2761">
        <v>732.49023473253897</v>
      </c>
      <c r="AB2761">
        <v>759.09216369947103</v>
      </c>
      <c r="AC2761">
        <v>784.20552317714305</v>
      </c>
      <c r="AD2761">
        <v>809.68611359003501</v>
      </c>
      <c r="AE2761">
        <v>836.067659949529</v>
      </c>
      <c r="AF2761">
        <v>863.35117036890404</v>
      </c>
      <c r="AG2761">
        <v>890.46388590662502</v>
      </c>
      <c r="AH2761">
        <v>893.66831363076096</v>
      </c>
      <c r="AI2761">
        <v>895.81466119061099</v>
      </c>
      <c r="AJ2761">
        <v>896.73169333347596</v>
      </c>
      <c r="AK2761">
        <v>896.933074516906</v>
      </c>
    </row>
    <row r="2762" spans="1:38" x14ac:dyDescent="0.3">
      <c r="A2762" s="86" t="str">
        <f t="shared" si="43"/>
        <v>SDGbaseTra_RurAS_CUGDIRTAXbase</v>
      </c>
      <c r="B2762" s="2" t="s">
        <v>222</v>
      </c>
      <c r="C2762" s="4" t="s">
        <v>235</v>
      </c>
      <c r="D2762" s="7" t="s">
        <v>229</v>
      </c>
      <c r="E2762" t="s">
        <v>220</v>
      </c>
      <c r="F2762">
        <v>784.14526173304796</v>
      </c>
      <c r="G2762">
        <v>878.59328222835597</v>
      </c>
      <c r="H2762">
        <v>869.57138511591302</v>
      </c>
      <c r="I2762">
        <v>948.98830332074704</v>
      </c>
      <c r="J2762">
        <v>977.11912743874598</v>
      </c>
      <c r="K2762">
        <v>1010.8077306392599</v>
      </c>
      <c r="L2762">
        <v>1047.8836246685901</v>
      </c>
      <c r="M2762">
        <v>1087.31165876656</v>
      </c>
      <c r="N2762">
        <v>1126.0124298475901</v>
      </c>
      <c r="O2762">
        <v>1149.32665624476</v>
      </c>
      <c r="P2762">
        <v>1187.5514979586901</v>
      </c>
      <c r="Q2762">
        <v>1228.6737253859401</v>
      </c>
      <c r="R2762">
        <v>1184.41526740677</v>
      </c>
      <c r="S2762">
        <v>1205.7457861936</v>
      </c>
      <c r="T2762">
        <v>1221.5319474796399</v>
      </c>
      <c r="U2762">
        <v>1234.74654212873</v>
      </c>
      <c r="V2762">
        <v>1249.1254590851299</v>
      </c>
      <c r="W2762">
        <v>1256.9547289294101</v>
      </c>
      <c r="X2762">
        <v>1263.47172029475</v>
      </c>
      <c r="Y2762">
        <v>1272.0369639523001</v>
      </c>
      <c r="Z2762">
        <v>1278.09117871341</v>
      </c>
      <c r="AA2762">
        <v>1285.2442558315299</v>
      </c>
      <c r="AB2762">
        <v>1282.0280921221299</v>
      </c>
      <c r="AC2762">
        <v>1286.8313681514201</v>
      </c>
      <c r="AD2762">
        <v>1295.2004893994199</v>
      </c>
      <c r="AE2762">
        <v>1306.06943574724</v>
      </c>
      <c r="AF2762">
        <v>1316.46748018323</v>
      </c>
      <c r="AG2762">
        <v>1325.47994194896</v>
      </c>
      <c r="AH2762">
        <v>1340.8893656534401</v>
      </c>
      <c r="AI2762">
        <v>1357.5933372480899</v>
      </c>
      <c r="AJ2762">
        <v>1384.9707512975101</v>
      </c>
      <c r="AK2762">
        <v>1420.104716976</v>
      </c>
    </row>
    <row r="2763" spans="1:38" x14ac:dyDescent="0.3">
      <c r="A2763" s="86" t="str">
        <f t="shared" si="43"/>
        <v>SDGbaseTra_RurAS_CUGFACINCbase</v>
      </c>
      <c r="B2763" s="2" t="s">
        <v>222</v>
      </c>
      <c r="C2763" s="4" t="s">
        <v>235</v>
      </c>
      <c r="D2763" s="7" t="s">
        <v>230</v>
      </c>
      <c r="E2763" t="s">
        <v>220</v>
      </c>
      <c r="F2763">
        <v>108.72526139301399</v>
      </c>
      <c r="G2763">
        <v>98.912989224702599</v>
      </c>
      <c r="H2763">
        <v>102.89141839947401</v>
      </c>
      <c r="I2763">
        <v>104.790513711462</v>
      </c>
      <c r="J2763">
        <v>106.007808353212</v>
      </c>
      <c r="K2763">
        <v>107.15284487830201</v>
      </c>
      <c r="L2763">
        <v>108.356843599972</v>
      </c>
      <c r="M2763">
        <v>109.647740100164</v>
      </c>
      <c r="N2763">
        <v>111.42439114960101</v>
      </c>
      <c r="O2763">
        <v>114.3924421752</v>
      </c>
      <c r="P2763">
        <v>116.88445046563101</v>
      </c>
      <c r="Q2763">
        <v>119.18701331333099</v>
      </c>
      <c r="R2763">
        <v>122.985023754943</v>
      </c>
      <c r="S2763">
        <v>127.556908489855</v>
      </c>
      <c r="T2763">
        <v>132.55661043101099</v>
      </c>
      <c r="U2763">
        <v>138.10649022008499</v>
      </c>
      <c r="V2763">
        <v>143.85446580625401</v>
      </c>
      <c r="W2763">
        <v>149.98004410413</v>
      </c>
      <c r="X2763">
        <v>155.976430588874</v>
      </c>
      <c r="Y2763">
        <v>161.876042253202</v>
      </c>
      <c r="Z2763">
        <v>168.46562229431601</v>
      </c>
      <c r="AA2763">
        <v>174.80052705570199</v>
      </c>
      <c r="AB2763">
        <v>182.90031759715899</v>
      </c>
      <c r="AC2763">
        <v>189.99520155632001</v>
      </c>
      <c r="AD2763">
        <v>196.714185186224</v>
      </c>
      <c r="AE2763">
        <v>203.454423892492</v>
      </c>
      <c r="AF2763">
        <v>210.37613925573501</v>
      </c>
      <c r="AG2763">
        <v>215.94572138310301</v>
      </c>
      <c r="AH2763">
        <v>219.01279361840099</v>
      </c>
      <c r="AI2763">
        <v>220.430748675231</v>
      </c>
      <c r="AJ2763">
        <v>220.768652791932</v>
      </c>
      <c r="AK2763">
        <v>220.43087881293499</v>
      </c>
    </row>
    <row r="2764" spans="1:38" s="34" customFormat="1" x14ac:dyDescent="0.3">
      <c r="A2764" s="86" t="str">
        <f t="shared" si="43"/>
        <v>SDGbaseTra_RurAS_CUGTRNSFRbase</v>
      </c>
      <c r="B2764" s="32" t="s">
        <v>222</v>
      </c>
      <c r="C2764" s="33" t="s">
        <v>235</v>
      </c>
      <c r="D2764" s="81" t="s">
        <v>231</v>
      </c>
      <c r="E2764" s="34" t="s">
        <v>220</v>
      </c>
      <c r="F2764" s="34">
        <v>-48.3117601953644</v>
      </c>
      <c r="G2764" s="34">
        <v>-49.496520195703503</v>
      </c>
      <c r="H2764" s="34">
        <v>-50.1745627733549</v>
      </c>
      <c r="I2764" s="34">
        <v>-49.747340959797299</v>
      </c>
      <c r="J2764" s="34">
        <v>-49.536016814328001</v>
      </c>
      <c r="K2764" s="34">
        <v>-49.386295850087301</v>
      </c>
      <c r="L2764" s="34">
        <v>-49.287183495641003</v>
      </c>
      <c r="M2764" s="34">
        <v>-49.348049711022398</v>
      </c>
      <c r="N2764" s="34">
        <v>-49.4012335175034</v>
      </c>
      <c r="O2764" s="34">
        <v>-51.148984380985802</v>
      </c>
      <c r="P2764" s="34">
        <v>-51.501058259491302</v>
      </c>
      <c r="Q2764" s="34">
        <v>-51.485367736885699</v>
      </c>
      <c r="R2764" s="34">
        <v>-51.5590040427766</v>
      </c>
      <c r="S2764" s="34">
        <v>-51.7481290733054</v>
      </c>
      <c r="T2764" s="34">
        <v>-51.974215693155898</v>
      </c>
      <c r="U2764" s="34">
        <v>-52.199883079345</v>
      </c>
      <c r="V2764" s="34">
        <v>-52.320727225761701</v>
      </c>
      <c r="W2764" s="34">
        <v>-52.530837574293798</v>
      </c>
      <c r="X2764" s="34">
        <v>-52.802424363664301</v>
      </c>
      <c r="Y2764" s="34">
        <v>-52.872923158047101</v>
      </c>
      <c r="Z2764" s="34">
        <v>-52.862132497546298</v>
      </c>
      <c r="AA2764" s="34">
        <v>-52.996820615591297</v>
      </c>
      <c r="AB2764" s="34">
        <v>-53.437817800838999</v>
      </c>
      <c r="AC2764" s="34">
        <v>-53.675452202122401</v>
      </c>
      <c r="AD2764" s="34">
        <v>-53.784213898438402</v>
      </c>
      <c r="AE2764" s="34">
        <v>-53.8174356657603</v>
      </c>
      <c r="AF2764" s="34">
        <v>-53.844535066028598</v>
      </c>
      <c r="AG2764" s="34">
        <v>-53.827033788268999</v>
      </c>
      <c r="AH2764" s="34">
        <v>-53.671840464799601</v>
      </c>
      <c r="AI2764" s="34">
        <v>-53.203932856575001</v>
      </c>
      <c r="AJ2764" s="34">
        <v>-52.868402009994398</v>
      </c>
      <c r="AK2764" s="34">
        <v>-52.548703575814699</v>
      </c>
    </row>
    <row r="2765" spans="1:38" x14ac:dyDescent="0.3">
      <c r="A2765" s="86" t="str">
        <f t="shared" si="43"/>
        <v>SDGbaseTra_RurAS_CUSPalmaRatiototal</v>
      </c>
      <c r="B2765" s="37" t="s">
        <v>222</v>
      </c>
      <c r="C2765" s="38" t="s">
        <v>236</v>
      </c>
      <c r="D2765" s="41" t="s">
        <v>0</v>
      </c>
      <c r="E2765" s="39" t="s">
        <v>1</v>
      </c>
      <c r="F2765" s="39">
        <v>3.69</v>
      </c>
      <c r="G2765" s="39">
        <v>3.5</v>
      </c>
      <c r="H2765" s="39">
        <v>3.68</v>
      </c>
      <c r="I2765" s="39">
        <v>3.61</v>
      </c>
      <c r="J2765" s="39">
        <v>3.58</v>
      </c>
      <c r="K2765" s="39">
        <v>3.57</v>
      </c>
      <c r="L2765" s="39">
        <v>3.55</v>
      </c>
      <c r="M2765" s="39">
        <v>3.53</v>
      </c>
      <c r="N2765" s="39">
        <v>3.52</v>
      </c>
      <c r="O2765" s="39">
        <v>3.5</v>
      </c>
      <c r="P2765" s="39">
        <v>3.49</v>
      </c>
      <c r="Q2765" s="39">
        <v>3.47</v>
      </c>
      <c r="R2765" s="39">
        <v>3.52</v>
      </c>
      <c r="S2765" s="39">
        <v>3.51</v>
      </c>
      <c r="T2765" s="39">
        <v>3.5</v>
      </c>
      <c r="U2765" s="39">
        <v>3.51</v>
      </c>
      <c r="V2765" s="39">
        <v>3.5</v>
      </c>
      <c r="W2765" s="39">
        <v>3.49</v>
      </c>
      <c r="X2765" s="39">
        <v>3.48</v>
      </c>
      <c r="Y2765" s="39">
        <v>3.47</v>
      </c>
      <c r="Z2765" s="39">
        <v>3.46</v>
      </c>
      <c r="AA2765" s="39">
        <v>3.45</v>
      </c>
      <c r="AB2765" s="39">
        <v>3.45</v>
      </c>
      <c r="AC2765" s="39">
        <v>3.43</v>
      </c>
      <c r="AD2765" s="39">
        <v>3.42</v>
      </c>
      <c r="AE2765" s="39">
        <v>3.41</v>
      </c>
      <c r="AF2765" s="39">
        <v>3.4</v>
      </c>
      <c r="AG2765" s="39">
        <v>3.38</v>
      </c>
      <c r="AH2765" s="39">
        <v>3.3</v>
      </c>
      <c r="AI2765" s="39">
        <v>3.27</v>
      </c>
      <c r="AJ2765" s="39">
        <v>3.24</v>
      </c>
      <c r="AK2765" s="39">
        <v>3.21</v>
      </c>
    </row>
    <row r="2766" spans="1:38" x14ac:dyDescent="0.3">
      <c r="A2766" s="86" t="str">
        <f t="shared" si="43"/>
        <v>SDGbaseTra_RurAS_CUS20-20Ratiototal</v>
      </c>
      <c r="B2766" s="37" t="s">
        <v>222</v>
      </c>
      <c r="C2766" s="38" t="s">
        <v>236</v>
      </c>
      <c r="D2766" s="41" t="s">
        <v>2</v>
      </c>
      <c r="E2766" s="39" t="s">
        <v>1</v>
      </c>
      <c r="F2766" s="39">
        <v>13.17</v>
      </c>
      <c r="G2766" s="39">
        <v>12.49</v>
      </c>
      <c r="H2766" s="39">
        <v>13.15</v>
      </c>
      <c r="I2766" s="39">
        <v>12.87</v>
      </c>
      <c r="J2766" s="39">
        <v>12.77</v>
      </c>
      <c r="K2766" s="39">
        <v>12.72</v>
      </c>
      <c r="L2766" s="39">
        <v>12.67</v>
      </c>
      <c r="M2766" s="39">
        <v>12.6</v>
      </c>
      <c r="N2766" s="39">
        <v>12.55</v>
      </c>
      <c r="O2766" s="39">
        <v>12.49</v>
      </c>
      <c r="P2766" s="39">
        <v>12.44</v>
      </c>
      <c r="Q2766" s="39">
        <v>12.37</v>
      </c>
      <c r="R2766" s="39">
        <v>12.54</v>
      </c>
      <c r="S2766" s="39">
        <v>12.51</v>
      </c>
      <c r="T2766" s="39">
        <v>12.48</v>
      </c>
      <c r="U2766" s="39">
        <v>12.49</v>
      </c>
      <c r="V2766" s="39">
        <v>12.46</v>
      </c>
      <c r="W2766" s="39">
        <v>12.43</v>
      </c>
      <c r="X2766" s="39">
        <v>12.41</v>
      </c>
      <c r="Y2766" s="39">
        <v>12.35</v>
      </c>
      <c r="Z2766" s="39">
        <v>12.32</v>
      </c>
      <c r="AA2766" s="39">
        <v>12.27</v>
      </c>
      <c r="AB2766" s="39">
        <v>12.25</v>
      </c>
      <c r="AC2766" s="39">
        <v>12.18</v>
      </c>
      <c r="AD2766" s="39">
        <v>12.14</v>
      </c>
      <c r="AE2766" s="39">
        <v>12.1</v>
      </c>
      <c r="AF2766" s="39">
        <v>12.06</v>
      </c>
      <c r="AG2766" s="39">
        <v>11.98</v>
      </c>
      <c r="AH2766" s="39">
        <v>11.69</v>
      </c>
      <c r="AI2766" s="39">
        <v>11.57</v>
      </c>
      <c r="AJ2766" s="39">
        <v>11.47</v>
      </c>
      <c r="AK2766" s="39">
        <v>11.35</v>
      </c>
    </row>
    <row r="2767" spans="1:38" x14ac:dyDescent="0.3">
      <c r="A2767" s="86" t="str">
        <f t="shared" si="43"/>
        <v>SDGbaseTra_RurAS_CUSC_GVAaawhe</v>
      </c>
      <c r="B2767" s="37" t="s">
        <v>222</v>
      </c>
      <c r="C2767" s="38" t="s">
        <v>236</v>
      </c>
      <c r="D2767" s="41" t="s">
        <v>3</v>
      </c>
      <c r="E2767" s="39" t="s">
        <v>4</v>
      </c>
      <c r="F2767" s="39">
        <v>2.66</v>
      </c>
      <c r="G2767" s="39">
        <v>2.4900000000000002</v>
      </c>
      <c r="H2767" s="39">
        <v>2.58</v>
      </c>
      <c r="I2767" s="39">
        <v>2.61</v>
      </c>
      <c r="J2767" s="39">
        <v>2.65</v>
      </c>
      <c r="K2767" s="39">
        <v>2.67</v>
      </c>
      <c r="L2767" s="39">
        <v>2.69</v>
      </c>
      <c r="M2767" s="39">
        <v>2.69</v>
      </c>
      <c r="N2767" s="39">
        <v>2.69</v>
      </c>
      <c r="O2767" s="39">
        <v>2.83</v>
      </c>
      <c r="P2767" s="39">
        <v>2.85</v>
      </c>
      <c r="Q2767" s="39">
        <v>2.84</v>
      </c>
      <c r="R2767" s="39">
        <v>2.94</v>
      </c>
      <c r="S2767" s="39">
        <v>3</v>
      </c>
      <c r="T2767" s="39">
        <v>3.05</v>
      </c>
      <c r="U2767" s="39">
        <v>3.13</v>
      </c>
      <c r="V2767" s="39">
        <v>3.2</v>
      </c>
      <c r="W2767" s="39">
        <v>3.26</v>
      </c>
      <c r="X2767" s="39">
        <v>3.32</v>
      </c>
      <c r="Y2767" s="39">
        <v>3.37</v>
      </c>
      <c r="Z2767" s="39">
        <v>3.44</v>
      </c>
      <c r="AA2767" s="39">
        <v>3.5</v>
      </c>
      <c r="AB2767" s="39">
        <v>3.61</v>
      </c>
      <c r="AC2767" s="39">
        <v>3.68</v>
      </c>
      <c r="AD2767" s="39">
        <v>3.74</v>
      </c>
      <c r="AE2767" s="39">
        <v>3.81</v>
      </c>
      <c r="AF2767" s="39">
        <v>3.89</v>
      </c>
      <c r="AG2767" s="39">
        <v>3.94</v>
      </c>
      <c r="AH2767" s="39">
        <v>3.87</v>
      </c>
      <c r="AI2767" s="39">
        <v>3.81</v>
      </c>
      <c r="AJ2767" s="39">
        <v>3.77</v>
      </c>
      <c r="AK2767" s="39">
        <v>3.73</v>
      </c>
    </row>
    <row r="2768" spans="1:38" x14ac:dyDescent="0.3">
      <c r="A2768" s="86" t="str">
        <f t="shared" si="43"/>
        <v>SDGbaseTra_RurAS_CUSC_GVAaamai</v>
      </c>
      <c r="B2768" s="37" t="s">
        <v>222</v>
      </c>
      <c r="C2768" s="38" t="s">
        <v>236</v>
      </c>
      <c r="D2768" s="41" t="s">
        <v>3</v>
      </c>
      <c r="E2768" s="39" t="s">
        <v>5</v>
      </c>
      <c r="F2768" s="39">
        <v>11.93</v>
      </c>
      <c r="G2768" s="39">
        <v>11.29</v>
      </c>
      <c r="H2768" s="39">
        <v>11.89</v>
      </c>
      <c r="I2768" s="39">
        <v>11.96</v>
      </c>
      <c r="J2768" s="39">
        <v>12.15</v>
      </c>
      <c r="K2768" s="39">
        <v>12.21</v>
      </c>
      <c r="L2768" s="39">
        <v>12.29</v>
      </c>
      <c r="M2768" s="39">
        <v>12.27</v>
      </c>
      <c r="N2768" s="39">
        <v>12.31</v>
      </c>
      <c r="O2768" s="39">
        <v>13.27</v>
      </c>
      <c r="P2768" s="39">
        <v>13.37</v>
      </c>
      <c r="Q2768" s="39">
        <v>13.27</v>
      </c>
      <c r="R2768" s="39">
        <v>13.85</v>
      </c>
      <c r="S2768" s="39">
        <v>14.18</v>
      </c>
      <c r="T2768" s="39">
        <v>14.42</v>
      </c>
      <c r="U2768" s="39">
        <v>14.83</v>
      </c>
      <c r="V2768" s="39">
        <v>15.09</v>
      </c>
      <c r="W2768" s="39">
        <v>15.33</v>
      </c>
      <c r="X2768" s="39">
        <v>15.6</v>
      </c>
      <c r="Y2768" s="39">
        <v>15.79</v>
      </c>
      <c r="Z2768" s="39">
        <v>16</v>
      </c>
      <c r="AA2768" s="39">
        <v>16.3</v>
      </c>
      <c r="AB2768" s="39">
        <v>16.87</v>
      </c>
      <c r="AC2768" s="39">
        <v>17.23</v>
      </c>
      <c r="AD2768" s="39">
        <v>17.440000000000001</v>
      </c>
      <c r="AE2768" s="39">
        <v>17.72</v>
      </c>
      <c r="AF2768" s="39">
        <v>18.04</v>
      </c>
      <c r="AG2768" s="39">
        <v>18.02</v>
      </c>
      <c r="AH2768" s="39">
        <v>17.350000000000001</v>
      </c>
      <c r="AI2768" s="39">
        <v>16.68</v>
      </c>
      <c r="AJ2768" s="39">
        <v>16.239999999999998</v>
      </c>
      <c r="AK2768" s="39">
        <v>15.77</v>
      </c>
    </row>
    <row r="2769" spans="1:37" x14ac:dyDescent="0.3">
      <c r="A2769" s="86" t="str">
        <f t="shared" si="43"/>
        <v>SDGbaseTra_RurAS_CUSC_GVAaaoce</v>
      </c>
      <c r="B2769" s="37" t="s">
        <v>222</v>
      </c>
      <c r="C2769" s="38" t="s">
        <v>236</v>
      </c>
      <c r="D2769" s="41" t="s">
        <v>3</v>
      </c>
      <c r="E2769" s="39" t="s">
        <v>6</v>
      </c>
      <c r="F2769" s="39">
        <v>0.82</v>
      </c>
      <c r="G2769" s="39">
        <v>0.76</v>
      </c>
      <c r="H2769" s="39">
        <v>0.8</v>
      </c>
      <c r="I2769" s="39">
        <v>0.81</v>
      </c>
      <c r="J2769" s="39">
        <v>0.83</v>
      </c>
      <c r="K2769" s="39">
        <v>0.83</v>
      </c>
      <c r="L2769" s="39">
        <v>0.84</v>
      </c>
      <c r="M2769" s="39">
        <v>0.84</v>
      </c>
      <c r="N2769" s="39">
        <v>0.84</v>
      </c>
      <c r="O2769" s="39">
        <v>0.9</v>
      </c>
      <c r="P2769" s="39">
        <v>0.91</v>
      </c>
      <c r="Q2769" s="39">
        <v>0.91</v>
      </c>
      <c r="R2769" s="39">
        <v>0.96</v>
      </c>
      <c r="S2769" s="39">
        <v>0.99</v>
      </c>
      <c r="T2769" s="39">
        <v>1.01</v>
      </c>
      <c r="U2769" s="39">
        <v>1.05</v>
      </c>
      <c r="V2769" s="39">
        <v>1.08</v>
      </c>
      <c r="W2769" s="39">
        <v>1.1100000000000001</v>
      </c>
      <c r="X2769" s="39">
        <v>1.1399999999999999</v>
      </c>
      <c r="Y2769" s="39">
        <v>1.17</v>
      </c>
      <c r="Z2769" s="39">
        <v>1.19</v>
      </c>
      <c r="AA2769" s="39">
        <v>1.23</v>
      </c>
      <c r="AB2769" s="39">
        <v>1.28</v>
      </c>
      <c r="AC2769" s="39">
        <v>1.32</v>
      </c>
      <c r="AD2769" s="39">
        <v>1.35</v>
      </c>
      <c r="AE2769" s="39">
        <v>1.38</v>
      </c>
      <c r="AF2769" s="39">
        <v>1.41</v>
      </c>
      <c r="AG2769" s="39">
        <v>1.43</v>
      </c>
      <c r="AH2769" s="39">
        <v>1.4</v>
      </c>
      <c r="AI2769" s="39">
        <v>1.36</v>
      </c>
      <c r="AJ2769" s="39">
        <v>1.34</v>
      </c>
      <c r="AK2769" s="39">
        <v>1.31</v>
      </c>
    </row>
    <row r="2770" spans="1:37" x14ac:dyDescent="0.3">
      <c r="A2770" s="86" t="str">
        <f t="shared" si="43"/>
        <v>SDGbaseTra_RurAS_CUSC_GVAaaveg</v>
      </c>
      <c r="B2770" s="37" t="s">
        <v>222</v>
      </c>
      <c r="C2770" s="38" t="s">
        <v>236</v>
      </c>
      <c r="D2770" s="41" t="s">
        <v>3</v>
      </c>
      <c r="E2770" s="39" t="s">
        <v>7</v>
      </c>
      <c r="F2770" s="39">
        <v>6.73</v>
      </c>
      <c r="G2770" s="39">
        <v>6.44</v>
      </c>
      <c r="H2770" s="39">
        <v>6.5</v>
      </c>
      <c r="I2770" s="39">
        <v>6.51</v>
      </c>
      <c r="J2770" s="39">
        <v>6.53</v>
      </c>
      <c r="K2770" s="39">
        <v>6.55</v>
      </c>
      <c r="L2770" s="39">
        <v>6.58</v>
      </c>
      <c r="M2770" s="39">
        <v>6.59</v>
      </c>
      <c r="N2770" s="39">
        <v>6.63</v>
      </c>
      <c r="O2770" s="39">
        <v>6.75</v>
      </c>
      <c r="P2770" s="39">
        <v>6.79</v>
      </c>
      <c r="Q2770" s="39">
        <v>6.8</v>
      </c>
      <c r="R2770" s="39">
        <v>7.02</v>
      </c>
      <c r="S2770" s="39">
        <v>7.16</v>
      </c>
      <c r="T2770" s="39">
        <v>7.27</v>
      </c>
      <c r="U2770" s="39">
        <v>7.46</v>
      </c>
      <c r="V2770" s="39">
        <v>7.62</v>
      </c>
      <c r="W2770" s="39">
        <v>7.72</v>
      </c>
      <c r="X2770" s="39">
        <v>7.84</v>
      </c>
      <c r="Y2770" s="39">
        <v>7.96</v>
      </c>
      <c r="Z2770" s="39">
        <v>8.09</v>
      </c>
      <c r="AA2770" s="39">
        <v>8.2100000000000009</v>
      </c>
      <c r="AB2770" s="39">
        <v>8.36</v>
      </c>
      <c r="AC2770" s="39">
        <v>8.49</v>
      </c>
      <c r="AD2770" s="39">
        <v>8.6</v>
      </c>
      <c r="AE2770" s="39">
        <v>8.76</v>
      </c>
      <c r="AF2770" s="39">
        <v>8.93</v>
      </c>
      <c r="AG2770" s="39">
        <v>9.0500000000000007</v>
      </c>
      <c r="AH2770" s="39">
        <v>8.8699999999999992</v>
      </c>
      <c r="AI2770" s="39">
        <v>8.73</v>
      </c>
      <c r="AJ2770" s="39">
        <v>8.67</v>
      </c>
      <c r="AK2770" s="39">
        <v>8.6</v>
      </c>
    </row>
    <row r="2771" spans="1:37" x14ac:dyDescent="0.3">
      <c r="A2771" s="86" t="str">
        <f t="shared" si="43"/>
        <v>SDGbaseTra_RurAS_CUSC_GVAaaofr</v>
      </c>
      <c r="B2771" s="37" t="s">
        <v>222</v>
      </c>
      <c r="C2771" s="38" t="s">
        <v>236</v>
      </c>
      <c r="D2771" s="41" t="s">
        <v>3</v>
      </c>
      <c r="E2771" s="39" t="s">
        <v>8</v>
      </c>
      <c r="F2771" s="39">
        <v>13</v>
      </c>
      <c r="G2771" s="39">
        <v>12.64</v>
      </c>
      <c r="H2771" s="39">
        <v>13.02</v>
      </c>
      <c r="I2771" s="39">
        <v>12.93</v>
      </c>
      <c r="J2771" s="39">
        <v>12.98</v>
      </c>
      <c r="K2771" s="39">
        <v>13.04</v>
      </c>
      <c r="L2771" s="39">
        <v>13.14</v>
      </c>
      <c r="M2771" s="39">
        <v>13.2</v>
      </c>
      <c r="N2771" s="39">
        <v>13.31</v>
      </c>
      <c r="O2771" s="39">
        <v>14.25</v>
      </c>
      <c r="P2771" s="39">
        <v>14.43</v>
      </c>
      <c r="Q2771" s="39">
        <v>14.42</v>
      </c>
      <c r="R2771" s="39">
        <v>14.86</v>
      </c>
      <c r="S2771" s="39">
        <v>15.2</v>
      </c>
      <c r="T2771" s="39">
        <v>15.53</v>
      </c>
      <c r="U2771" s="39">
        <v>16.03</v>
      </c>
      <c r="V2771" s="39">
        <v>16.489999999999998</v>
      </c>
      <c r="W2771" s="39">
        <v>16.86</v>
      </c>
      <c r="X2771" s="39">
        <v>17.21</v>
      </c>
      <c r="Y2771" s="39">
        <v>17.55</v>
      </c>
      <c r="Z2771" s="39">
        <v>17.88</v>
      </c>
      <c r="AA2771" s="39">
        <v>18.27</v>
      </c>
      <c r="AB2771" s="39">
        <v>18.87</v>
      </c>
      <c r="AC2771" s="39">
        <v>19.32</v>
      </c>
      <c r="AD2771" s="39">
        <v>19.7</v>
      </c>
      <c r="AE2771" s="39">
        <v>20.11</v>
      </c>
      <c r="AF2771" s="39">
        <v>20.56</v>
      </c>
      <c r="AG2771" s="39">
        <v>20.85</v>
      </c>
      <c r="AH2771" s="39">
        <v>20.52</v>
      </c>
      <c r="AI2771" s="39">
        <v>20.010000000000002</v>
      </c>
      <c r="AJ2771" s="39">
        <v>19.7</v>
      </c>
      <c r="AK2771" s="39">
        <v>19.39</v>
      </c>
    </row>
    <row r="2772" spans="1:37" x14ac:dyDescent="0.3">
      <c r="A2772" s="86" t="str">
        <f t="shared" si="43"/>
        <v>SDGbaseTra_RurAS_CUSC_GVAaagra</v>
      </c>
      <c r="B2772" s="37" t="s">
        <v>222</v>
      </c>
      <c r="C2772" s="38" t="s">
        <v>236</v>
      </c>
      <c r="D2772" s="41" t="s">
        <v>3</v>
      </c>
      <c r="E2772" s="39" t="s">
        <v>9</v>
      </c>
      <c r="F2772" s="39">
        <v>6.2</v>
      </c>
      <c r="G2772" s="39">
        <v>6.16</v>
      </c>
      <c r="H2772" s="39">
        <v>6.43</v>
      </c>
      <c r="I2772" s="39">
        <v>6.3</v>
      </c>
      <c r="J2772" s="39">
        <v>6.27</v>
      </c>
      <c r="K2772" s="39">
        <v>6.27</v>
      </c>
      <c r="L2772" s="39">
        <v>6.29</v>
      </c>
      <c r="M2772" s="39">
        <v>6.34</v>
      </c>
      <c r="N2772" s="39">
        <v>6.41</v>
      </c>
      <c r="O2772" s="39">
        <v>6.95</v>
      </c>
      <c r="P2772" s="39">
        <v>7.09</v>
      </c>
      <c r="Q2772" s="39">
        <v>7.11</v>
      </c>
      <c r="R2772" s="39">
        <v>7.41</v>
      </c>
      <c r="S2772" s="39">
        <v>7.67</v>
      </c>
      <c r="T2772" s="39">
        <v>7.95</v>
      </c>
      <c r="U2772" s="39">
        <v>8.32</v>
      </c>
      <c r="V2772" s="39">
        <v>8.67</v>
      </c>
      <c r="W2772" s="39">
        <v>9.02</v>
      </c>
      <c r="X2772" s="39">
        <v>9.39</v>
      </c>
      <c r="Y2772" s="39">
        <v>9.7100000000000009</v>
      </c>
      <c r="Z2772" s="39">
        <v>10.01</v>
      </c>
      <c r="AA2772" s="39">
        <v>10.32</v>
      </c>
      <c r="AB2772" s="39">
        <v>10.83</v>
      </c>
      <c r="AC2772" s="39">
        <v>11.22</v>
      </c>
      <c r="AD2772" s="39">
        <v>11.53</v>
      </c>
      <c r="AE2772" s="39">
        <v>11.83</v>
      </c>
      <c r="AF2772" s="39">
        <v>12.13</v>
      </c>
      <c r="AG2772" s="39">
        <v>12.35</v>
      </c>
      <c r="AH2772" s="39">
        <v>12.2</v>
      </c>
      <c r="AI2772" s="39">
        <v>11.88</v>
      </c>
      <c r="AJ2772" s="39">
        <v>11.63</v>
      </c>
      <c r="AK2772" s="39">
        <v>11.38</v>
      </c>
    </row>
    <row r="2773" spans="1:37" x14ac:dyDescent="0.3">
      <c r="A2773" s="86" t="str">
        <f t="shared" si="43"/>
        <v>SDGbaseTra_RurAS_CUSC_GVAaaoil</v>
      </c>
      <c r="B2773" s="37" t="s">
        <v>222</v>
      </c>
      <c r="C2773" s="38" t="s">
        <v>236</v>
      </c>
      <c r="D2773" s="41" t="s">
        <v>3</v>
      </c>
      <c r="E2773" s="39" t="s">
        <v>10</v>
      </c>
      <c r="F2773" s="39">
        <v>5.45</v>
      </c>
      <c r="G2773" s="39">
        <v>4.93</v>
      </c>
      <c r="H2773" s="39">
        <v>5.15</v>
      </c>
      <c r="I2773" s="39">
        <v>5.25</v>
      </c>
      <c r="J2773" s="39">
        <v>5.36</v>
      </c>
      <c r="K2773" s="39">
        <v>5.41</v>
      </c>
      <c r="L2773" s="39">
        <v>5.46</v>
      </c>
      <c r="M2773" s="39">
        <v>5.45</v>
      </c>
      <c r="N2773" s="39">
        <v>5.47</v>
      </c>
      <c r="O2773" s="39">
        <v>5.65</v>
      </c>
      <c r="P2773" s="39">
        <v>5.69</v>
      </c>
      <c r="Q2773" s="39">
        <v>5.69</v>
      </c>
      <c r="R2773" s="39">
        <v>6.03</v>
      </c>
      <c r="S2773" s="39">
        <v>6.21</v>
      </c>
      <c r="T2773" s="39">
        <v>6.37</v>
      </c>
      <c r="U2773" s="39">
        <v>6.64</v>
      </c>
      <c r="V2773" s="39">
        <v>6.86</v>
      </c>
      <c r="W2773" s="39">
        <v>7.03</v>
      </c>
      <c r="X2773" s="39">
        <v>7.23</v>
      </c>
      <c r="Y2773" s="39">
        <v>7.42</v>
      </c>
      <c r="Z2773" s="39">
        <v>7.64</v>
      </c>
      <c r="AA2773" s="39">
        <v>7.84</v>
      </c>
      <c r="AB2773" s="39">
        <v>8.1199999999999992</v>
      </c>
      <c r="AC2773" s="39">
        <v>8.34</v>
      </c>
      <c r="AD2773" s="39">
        <v>8.52</v>
      </c>
      <c r="AE2773" s="39">
        <v>8.74</v>
      </c>
      <c r="AF2773" s="39">
        <v>8.99</v>
      </c>
      <c r="AG2773" s="39">
        <v>9.1999999999999993</v>
      </c>
      <c r="AH2773" s="39">
        <v>9.0399999999999991</v>
      </c>
      <c r="AI2773" s="39">
        <v>8.91</v>
      </c>
      <c r="AJ2773" s="39">
        <v>8.84</v>
      </c>
      <c r="AK2773" s="39">
        <v>8.74</v>
      </c>
    </row>
    <row r="2774" spans="1:37" x14ac:dyDescent="0.3">
      <c r="A2774" s="86" t="str">
        <f t="shared" si="43"/>
        <v>SDGbaseTra_RurAS_CUSC_GVAaatub</v>
      </c>
      <c r="B2774" s="37" t="s">
        <v>222</v>
      </c>
      <c r="C2774" s="38" t="s">
        <v>236</v>
      </c>
      <c r="D2774" s="41" t="s">
        <v>3</v>
      </c>
      <c r="E2774" s="39" t="s">
        <v>11</v>
      </c>
      <c r="F2774" s="39">
        <v>2.95</v>
      </c>
      <c r="G2774" s="39">
        <v>2.77</v>
      </c>
      <c r="H2774" s="39">
        <v>2.8</v>
      </c>
      <c r="I2774" s="39">
        <v>2.81</v>
      </c>
      <c r="J2774" s="39">
        <v>2.83</v>
      </c>
      <c r="K2774" s="39">
        <v>2.84</v>
      </c>
      <c r="L2774" s="39">
        <v>2.86</v>
      </c>
      <c r="M2774" s="39">
        <v>2.87</v>
      </c>
      <c r="N2774" s="39">
        <v>2.89</v>
      </c>
      <c r="O2774" s="39">
        <v>2.96</v>
      </c>
      <c r="P2774" s="39">
        <v>2.98</v>
      </c>
      <c r="Q2774" s="39">
        <v>2.99</v>
      </c>
      <c r="R2774" s="39">
        <v>3.09</v>
      </c>
      <c r="S2774" s="39">
        <v>3.15</v>
      </c>
      <c r="T2774" s="39">
        <v>3.2</v>
      </c>
      <c r="U2774" s="39">
        <v>3.29</v>
      </c>
      <c r="V2774" s="39">
        <v>3.36</v>
      </c>
      <c r="W2774" s="39">
        <v>3.41</v>
      </c>
      <c r="X2774" s="39">
        <v>3.46</v>
      </c>
      <c r="Y2774" s="39">
        <v>3.51</v>
      </c>
      <c r="Z2774" s="39">
        <v>3.57</v>
      </c>
      <c r="AA2774" s="39">
        <v>3.63</v>
      </c>
      <c r="AB2774" s="39">
        <v>3.71</v>
      </c>
      <c r="AC2774" s="39">
        <v>3.77</v>
      </c>
      <c r="AD2774" s="39">
        <v>3.82</v>
      </c>
      <c r="AE2774" s="39">
        <v>3.89</v>
      </c>
      <c r="AF2774" s="39">
        <v>3.97</v>
      </c>
      <c r="AG2774" s="39">
        <v>4</v>
      </c>
      <c r="AH2774" s="39">
        <v>3.9</v>
      </c>
      <c r="AI2774" s="39">
        <v>3.82</v>
      </c>
      <c r="AJ2774" s="39">
        <v>3.77</v>
      </c>
      <c r="AK2774" s="39">
        <v>3.72</v>
      </c>
    </row>
    <row r="2775" spans="1:37" x14ac:dyDescent="0.3">
      <c r="A2775" s="86" t="str">
        <f t="shared" si="43"/>
        <v>SDGbaseTra_RurAS_CUSC_GVAaapul</v>
      </c>
      <c r="B2775" s="37" t="s">
        <v>222</v>
      </c>
      <c r="C2775" s="38" t="s">
        <v>236</v>
      </c>
      <c r="D2775" s="41" t="s">
        <v>3</v>
      </c>
      <c r="E2775" s="39" t="s">
        <v>12</v>
      </c>
      <c r="F2775" s="39">
        <v>0.52</v>
      </c>
      <c r="G2775" s="39">
        <v>0.49</v>
      </c>
      <c r="H2775" s="39">
        <v>0.5</v>
      </c>
      <c r="I2775" s="39">
        <v>0.51</v>
      </c>
      <c r="J2775" s="39">
        <v>0.52</v>
      </c>
      <c r="K2775" s="39">
        <v>0.52</v>
      </c>
      <c r="L2775" s="39">
        <v>0.53</v>
      </c>
      <c r="M2775" s="39">
        <v>0.52</v>
      </c>
      <c r="N2775" s="39">
        <v>0.52</v>
      </c>
      <c r="O2775" s="39">
        <v>0.53</v>
      </c>
      <c r="P2775" s="39">
        <v>0.53</v>
      </c>
      <c r="Q2775" s="39">
        <v>0.53</v>
      </c>
      <c r="R2775" s="39">
        <v>0.55000000000000004</v>
      </c>
      <c r="S2775" s="39">
        <v>0.56000000000000005</v>
      </c>
      <c r="T2775" s="39">
        <v>0.56000000000000005</v>
      </c>
      <c r="U2775" s="39">
        <v>0.57999999999999996</v>
      </c>
      <c r="V2775" s="39">
        <v>0.59</v>
      </c>
      <c r="W2775" s="39">
        <v>0.6</v>
      </c>
      <c r="X2775" s="39">
        <v>0.6</v>
      </c>
      <c r="Y2775" s="39">
        <v>0.61</v>
      </c>
      <c r="Z2775" s="39">
        <v>0.62</v>
      </c>
      <c r="AA2775" s="39">
        <v>0.63</v>
      </c>
      <c r="AB2775" s="39">
        <v>0.64</v>
      </c>
      <c r="AC2775" s="39">
        <v>0.65</v>
      </c>
      <c r="AD2775" s="39">
        <v>0.66</v>
      </c>
      <c r="AE2775" s="39">
        <v>0.68</v>
      </c>
      <c r="AF2775" s="39">
        <v>0.69</v>
      </c>
      <c r="AG2775" s="39">
        <v>0.7</v>
      </c>
      <c r="AH2775" s="39">
        <v>0.7</v>
      </c>
      <c r="AI2775" s="39">
        <v>0.69</v>
      </c>
      <c r="AJ2775" s="39">
        <v>0.7</v>
      </c>
      <c r="AK2775" s="39">
        <v>0.7</v>
      </c>
    </row>
    <row r="2776" spans="1:37" x14ac:dyDescent="0.3">
      <c r="A2776" s="86" t="str">
        <f t="shared" si="43"/>
        <v>SDGbaseTra_RurAS_CUSC_GVAaasug</v>
      </c>
      <c r="B2776" s="37" t="s">
        <v>222</v>
      </c>
      <c r="C2776" s="38" t="s">
        <v>236</v>
      </c>
      <c r="D2776" s="41" t="s">
        <v>3</v>
      </c>
      <c r="E2776" s="39" t="s">
        <v>13</v>
      </c>
      <c r="F2776" s="39">
        <v>3.82</v>
      </c>
      <c r="G2776" s="39">
        <v>3.66</v>
      </c>
      <c r="H2776" s="39">
        <v>3.7</v>
      </c>
      <c r="I2776" s="39">
        <v>3.71</v>
      </c>
      <c r="J2776" s="39">
        <v>3.75</v>
      </c>
      <c r="K2776" s="39">
        <v>3.76</v>
      </c>
      <c r="L2776" s="39">
        <v>3.76</v>
      </c>
      <c r="M2776" s="39">
        <v>3.76</v>
      </c>
      <c r="N2776" s="39">
        <v>3.76</v>
      </c>
      <c r="O2776" s="39">
        <v>3.93</v>
      </c>
      <c r="P2776" s="39">
        <v>3.92</v>
      </c>
      <c r="Q2776" s="39">
        <v>3.89</v>
      </c>
      <c r="R2776" s="39">
        <v>3.98</v>
      </c>
      <c r="S2776" s="39">
        <v>4.03</v>
      </c>
      <c r="T2776" s="39">
        <v>4.0599999999999996</v>
      </c>
      <c r="U2776" s="39">
        <v>4.16</v>
      </c>
      <c r="V2776" s="39">
        <v>4.2300000000000004</v>
      </c>
      <c r="W2776" s="39">
        <v>4.28</v>
      </c>
      <c r="X2776" s="39">
        <v>4.3499999999999996</v>
      </c>
      <c r="Y2776" s="39">
        <v>4.42</v>
      </c>
      <c r="Z2776" s="39">
        <v>4.4800000000000004</v>
      </c>
      <c r="AA2776" s="39">
        <v>4.54</v>
      </c>
      <c r="AB2776" s="39">
        <v>4.63</v>
      </c>
      <c r="AC2776" s="39">
        <v>4.68</v>
      </c>
      <c r="AD2776" s="39">
        <v>4.7</v>
      </c>
      <c r="AE2776" s="39">
        <v>4.75</v>
      </c>
      <c r="AF2776" s="39">
        <v>4.8099999999999996</v>
      </c>
      <c r="AG2776" s="39">
        <v>4.9000000000000004</v>
      </c>
      <c r="AH2776" s="39">
        <v>4.84</v>
      </c>
      <c r="AI2776" s="39">
        <v>4.79</v>
      </c>
      <c r="AJ2776" s="39">
        <v>4.78</v>
      </c>
      <c r="AK2776" s="39">
        <v>4.75</v>
      </c>
    </row>
    <row r="2777" spans="1:37" x14ac:dyDescent="0.3">
      <c r="A2777" s="86" t="str">
        <f t="shared" si="43"/>
        <v>SDGbaseTra_RurAS_CUSC_GVAaaoth</v>
      </c>
      <c r="B2777" s="37" t="s">
        <v>222</v>
      </c>
      <c r="C2777" s="38" t="s">
        <v>236</v>
      </c>
      <c r="D2777" s="41" t="s">
        <v>3</v>
      </c>
      <c r="E2777" s="39" t="s">
        <v>14</v>
      </c>
      <c r="F2777" s="39">
        <v>7.29</v>
      </c>
      <c r="G2777" s="39">
        <v>6.77</v>
      </c>
      <c r="H2777" s="39">
        <v>7.14</v>
      </c>
      <c r="I2777" s="39">
        <v>7.07</v>
      </c>
      <c r="J2777" s="39">
        <v>7.09</v>
      </c>
      <c r="K2777" s="39">
        <v>7.11</v>
      </c>
      <c r="L2777" s="39">
        <v>7.16</v>
      </c>
      <c r="M2777" s="39">
        <v>7.22</v>
      </c>
      <c r="N2777" s="39">
        <v>7.31</v>
      </c>
      <c r="O2777" s="39">
        <v>7.92</v>
      </c>
      <c r="P2777" s="39">
        <v>8.09</v>
      </c>
      <c r="Q2777" s="39">
        <v>8.1300000000000008</v>
      </c>
      <c r="R2777" s="39">
        <v>8.52</v>
      </c>
      <c r="S2777" s="39">
        <v>8.8800000000000008</v>
      </c>
      <c r="T2777" s="39">
        <v>9.27</v>
      </c>
      <c r="U2777" s="39">
        <v>9.7799999999999994</v>
      </c>
      <c r="V2777" s="39">
        <v>10.27</v>
      </c>
      <c r="W2777" s="39">
        <v>10.79</v>
      </c>
      <c r="X2777" s="39">
        <v>11.43</v>
      </c>
      <c r="Y2777" s="39">
        <v>12</v>
      </c>
      <c r="Z2777" s="39">
        <v>12.56</v>
      </c>
      <c r="AA2777" s="39">
        <v>13.17</v>
      </c>
      <c r="AB2777" s="39">
        <v>13.9</v>
      </c>
      <c r="AC2777" s="39">
        <v>14.5</v>
      </c>
      <c r="AD2777" s="39">
        <v>15.04</v>
      </c>
      <c r="AE2777" s="39">
        <v>15.59</v>
      </c>
      <c r="AF2777" s="39">
        <v>16.2</v>
      </c>
      <c r="AG2777" s="39">
        <v>16.79</v>
      </c>
      <c r="AH2777" s="39">
        <v>16.55</v>
      </c>
      <c r="AI2777" s="39">
        <v>16.100000000000001</v>
      </c>
      <c r="AJ2777" s="39">
        <v>15.68</v>
      </c>
      <c r="AK2777" s="39">
        <v>15.23</v>
      </c>
    </row>
    <row r="2778" spans="1:37" x14ac:dyDescent="0.3">
      <c r="A2778" s="86" t="str">
        <f t="shared" si="43"/>
        <v>SDGbaseTra_RurAS_CUSC_GVAalani</v>
      </c>
      <c r="B2778" s="37" t="s">
        <v>222</v>
      </c>
      <c r="C2778" s="38" t="s">
        <v>236</v>
      </c>
      <c r="D2778" s="41" t="s">
        <v>3</v>
      </c>
      <c r="E2778" s="39" t="s">
        <v>15</v>
      </c>
      <c r="F2778" s="39">
        <v>27.55</v>
      </c>
      <c r="G2778" s="39">
        <v>21.83</v>
      </c>
      <c r="H2778" s="39">
        <v>24.19</v>
      </c>
      <c r="I2778" s="39">
        <v>24.6</v>
      </c>
      <c r="J2778" s="39">
        <v>25.4</v>
      </c>
      <c r="K2778" s="39">
        <v>25.68</v>
      </c>
      <c r="L2778" s="39">
        <v>25.85</v>
      </c>
      <c r="M2778" s="39">
        <v>26.07</v>
      </c>
      <c r="N2778" s="39">
        <v>26.49</v>
      </c>
      <c r="O2778" s="39">
        <v>29.04</v>
      </c>
      <c r="P2778" s="39">
        <v>29.07</v>
      </c>
      <c r="Q2778" s="39">
        <v>29.06</v>
      </c>
      <c r="R2778" s="39">
        <v>30.36</v>
      </c>
      <c r="S2778" s="39">
        <v>31.16</v>
      </c>
      <c r="T2778" s="39">
        <v>32.130000000000003</v>
      </c>
      <c r="U2778" s="39">
        <v>33.54</v>
      </c>
      <c r="V2778" s="39">
        <v>34.89</v>
      </c>
      <c r="W2778" s="39">
        <v>36.25</v>
      </c>
      <c r="X2778" s="39">
        <v>37.9</v>
      </c>
      <c r="Y2778" s="39">
        <v>39.32</v>
      </c>
      <c r="Z2778" s="39">
        <v>40.78</v>
      </c>
      <c r="AA2778" s="39">
        <v>42.14</v>
      </c>
      <c r="AB2778" s="39">
        <v>44.44</v>
      </c>
      <c r="AC2778" s="39">
        <v>46.01</v>
      </c>
      <c r="AD2778" s="39">
        <v>47.08</v>
      </c>
      <c r="AE2778" s="39">
        <v>48.41</v>
      </c>
      <c r="AF2778" s="39">
        <v>49.94</v>
      </c>
      <c r="AG2778" s="39">
        <v>51.21</v>
      </c>
      <c r="AH2778" s="39">
        <v>52.66</v>
      </c>
      <c r="AI2778" s="39">
        <v>52.88</v>
      </c>
      <c r="AJ2778" s="39">
        <v>52.69</v>
      </c>
      <c r="AK2778" s="39">
        <v>52.25</v>
      </c>
    </row>
    <row r="2779" spans="1:37" x14ac:dyDescent="0.3">
      <c r="A2779" s="86" t="str">
        <f t="shared" si="43"/>
        <v>SDGbaseTra_RurAS_CUSC_GVAafore</v>
      </c>
      <c r="B2779" s="37" t="s">
        <v>222</v>
      </c>
      <c r="C2779" s="38" t="s">
        <v>236</v>
      </c>
      <c r="D2779" s="41" t="s">
        <v>3</v>
      </c>
      <c r="E2779" s="39" t="s">
        <v>16</v>
      </c>
      <c r="F2779" s="39">
        <v>6.49</v>
      </c>
      <c r="G2779" s="39">
        <v>5.89</v>
      </c>
      <c r="H2779" s="39">
        <v>6.05</v>
      </c>
      <c r="I2779" s="39">
        <v>6.15</v>
      </c>
      <c r="J2779" s="39">
        <v>6.18</v>
      </c>
      <c r="K2779" s="39">
        <v>6.24</v>
      </c>
      <c r="L2779" s="39">
        <v>6.29</v>
      </c>
      <c r="M2779" s="39">
        <v>6.31</v>
      </c>
      <c r="N2779" s="39">
        <v>6.37</v>
      </c>
      <c r="O2779" s="39">
        <v>6.56</v>
      </c>
      <c r="P2779" s="39">
        <v>6.64</v>
      </c>
      <c r="Q2779" s="39">
        <v>6.71</v>
      </c>
      <c r="R2779" s="39">
        <v>6.94</v>
      </c>
      <c r="S2779" s="39">
        <v>7.07</v>
      </c>
      <c r="T2779" s="39">
        <v>7.1</v>
      </c>
      <c r="U2779" s="39">
        <v>7.26</v>
      </c>
      <c r="V2779" s="39">
        <v>7.41</v>
      </c>
      <c r="W2779" s="39">
        <v>7.64</v>
      </c>
      <c r="X2779" s="39">
        <v>7.88</v>
      </c>
      <c r="Y2779" s="39">
        <v>8.1300000000000008</v>
      </c>
      <c r="Z2779" s="39">
        <v>8.4</v>
      </c>
      <c r="AA2779" s="39">
        <v>8.65</v>
      </c>
      <c r="AB2779" s="39">
        <v>8.83</v>
      </c>
      <c r="AC2779" s="39">
        <v>8.99</v>
      </c>
      <c r="AD2779" s="39">
        <v>9.16</v>
      </c>
      <c r="AE2779" s="39">
        <v>9.36</v>
      </c>
      <c r="AF2779" s="39">
        <v>9.5500000000000007</v>
      </c>
      <c r="AG2779" s="39">
        <v>9.7100000000000009</v>
      </c>
      <c r="AH2779" s="39">
        <v>9.5299999999999994</v>
      </c>
      <c r="AI2779" s="39">
        <v>9.36</v>
      </c>
      <c r="AJ2779" s="39">
        <v>9.2899999999999991</v>
      </c>
      <c r="AK2779" s="39">
        <v>9.2100000000000009</v>
      </c>
    </row>
    <row r="2780" spans="1:37" x14ac:dyDescent="0.3">
      <c r="A2780" s="86" t="str">
        <f t="shared" si="43"/>
        <v>SDGbaseTra_RurAS_CUSC_GVAafish</v>
      </c>
      <c r="B2780" s="37" t="s">
        <v>222</v>
      </c>
      <c r="C2780" s="38" t="s">
        <v>236</v>
      </c>
      <c r="D2780" s="41" t="s">
        <v>3</v>
      </c>
      <c r="E2780" s="39" t="s">
        <v>17</v>
      </c>
      <c r="F2780" s="39">
        <v>7.37</v>
      </c>
      <c r="G2780" s="39">
        <v>6.89</v>
      </c>
      <c r="H2780" s="39">
        <v>7.22</v>
      </c>
      <c r="I2780" s="39">
        <v>7.12</v>
      </c>
      <c r="J2780" s="39">
        <v>7.14</v>
      </c>
      <c r="K2780" s="39">
        <v>7.16</v>
      </c>
      <c r="L2780" s="39">
        <v>7.2</v>
      </c>
      <c r="M2780" s="39">
        <v>7.26</v>
      </c>
      <c r="N2780" s="39">
        <v>7.34</v>
      </c>
      <c r="O2780" s="39">
        <v>7.92</v>
      </c>
      <c r="P2780" s="39">
        <v>8.08</v>
      </c>
      <c r="Q2780" s="39">
        <v>8.1300000000000008</v>
      </c>
      <c r="R2780" s="39">
        <v>8.49</v>
      </c>
      <c r="S2780" s="39">
        <v>8.7899999999999991</v>
      </c>
      <c r="T2780" s="39">
        <v>9.11</v>
      </c>
      <c r="U2780" s="39">
        <v>9.51</v>
      </c>
      <c r="V2780" s="39">
        <v>9.8800000000000008</v>
      </c>
      <c r="W2780" s="39">
        <v>10.29</v>
      </c>
      <c r="X2780" s="39">
        <v>10.75</v>
      </c>
      <c r="Y2780" s="39">
        <v>11.16</v>
      </c>
      <c r="Z2780" s="39">
        <v>11.58</v>
      </c>
      <c r="AA2780" s="39">
        <v>12.02</v>
      </c>
      <c r="AB2780" s="39">
        <v>12.68</v>
      </c>
      <c r="AC2780" s="39">
        <v>13.2</v>
      </c>
      <c r="AD2780" s="39">
        <v>13.63</v>
      </c>
      <c r="AE2780" s="39">
        <v>14.07</v>
      </c>
      <c r="AF2780" s="39">
        <v>14.53</v>
      </c>
      <c r="AG2780" s="39">
        <v>14.96</v>
      </c>
      <c r="AH2780" s="39">
        <v>15.08</v>
      </c>
      <c r="AI2780" s="39">
        <v>14.99</v>
      </c>
      <c r="AJ2780" s="39">
        <v>14.9</v>
      </c>
      <c r="AK2780" s="39">
        <v>14.77</v>
      </c>
    </row>
    <row r="2781" spans="1:37" x14ac:dyDescent="0.3">
      <c r="A2781" s="86" t="str">
        <f t="shared" si="43"/>
        <v>SDGbaseTra_RurAS_CUSC_GVAacoal</v>
      </c>
      <c r="B2781" s="37" t="s">
        <v>222</v>
      </c>
      <c r="C2781" s="38" t="s">
        <v>236</v>
      </c>
      <c r="D2781" s="41" t="s">
        <v>3</v>
      </c>
      <c r="E2781" s="39" t="s">
        <v>18</v>
      </c>
      <c r="F2781" s="39">
        <v>112.99</v>
      </c>
      <c r="G2781" s="39">
        <v>113.01</v>
      </c>
      <c r="H2781" s="39">
        <v>113.09</v>
      </c>
      <c r="I2781" s="39">
        <v>109.54</v>
      </c>
      <c r="J2781" s="39">
        <v>105.9</v>
      </c>
      <c r="K2781" s="39">
        <v>103.46</v>
      </c>
      <c r="L2781" s="39">
        <v>100.95</v>
      </c>
      <c r="M2781" s="39">
        <v>99.61</v>
      </c>
      <c r="N2781" s="39">
        <v>98.38</v>
      </c>
      <c r="O2781" s="39">
        <v>101.76</v>
      </c>
      <c r="P2781" s="39">
        <v>99.79</v>
      </c>
      <c r="Q2781" s="39">
        <v>95.23</v>
      </c>
      <c r="R2781" s="39">
        <v>92.13</v>
      </c>
      <c r="S2781" s="39">
        <v>92.75</v>
      </c>
      <c r="T2781" s="39">
        <v>92.84</v>
      </c>
      <c r="U2781" s="39">
        <v>93.44</v>
      </c>
      <c r="V2781" s="39">
        <v>92.57</v>
      </c>
      <c r="W2781" s="39">
        <v>93.19</v>
      </c>
      <c r="X2781" s="39">
        <v>91.64</v>
      </c>
      <c r="Y2781" s="39">
        <v>90.48</v>
      </c>
      <c r="Z2781" s="39">
        <v>89.11</v>
      </c>
      <c r="AA2781" s="39">
        <v>87.99</v>
      </c>
      <c r="AB2781" s="39">
        <v>84.64</v>
      </c>
      <c r="AC2781" s="39">
        <v>80.819999999999993</v>
      </c>
      <c r="AD2781" s="39">
        <v>76.73</v>
      </c>
      <c r="AE2781" s="39">
        <v>72.53</v>
      </c>
      <c r="AF2781" s="39">
        <v>68.319999999999993</v>
      </c>
      <c r="AG2781" s="39">
        <v>59.77</v>
      </c>
      <c r="AH2781" s="39">
        <v>50.79</v>
      </c>
      <c r="AI2781" s="39">
        <v>41.43</v>
      </c>
      <c r="AJ2781" s="39">
        <v>32.299999999999997</v>
      </c>
      <c r="AK2781" s="39">
        <v>22.91</v>
      </c>
    </row>
    <row r="2782" spans="1:37" x14ac:dyDescent="0.3">
      <c r="A2782" s="86" t="str">
        <f t="shared" si="43"/>
        <v>SDGbaseTra_RurAS_CUSC_GVAagold</v>
      </c>
      <c r="B2782" s="37" t="s">
        <v>222</v>
      </c>
      <c r="C2782" s="38" t="s">
        <v>236</v>
      </c>
      <c r="D2782" s="41" t="s">
        <v>3</v>
      </c>
      <c r="E2782" s="39" t="s">
        <v>19</v>
      </c>
      <c r="F2782" s="39">
        <v>61.14</v>
      </c>
      <c r="G2782" s="39">
        <v>59.99</v>
      </c>
      <c r="H2782" s="39">
        <v>61.37</v>
      </c>
      <c r="I2782" s="39">
        <v>60.5</v>
      </c>
      <c r="J2782" s="39">
        <v>59.92</v>
      </c>
      <c r="K2782" s="39">
        <v>59.54</v>
      </c>
      <c r="L2782" s="39">
        <v>59.52</v>
      </c>
      <c r="M2782" s="39">
        <v>60.18</v>
      </c>
      <c r="N2782" s="39">
        <v>60.96</v>
      </c>
      <c r="O2782" s="39">
        <v>65.52</v>
      </c>
      <c r="P2782" s="39">
        <v>66.91</v>
      </c>
      <c r="Q2782" s="39">
        <v>67.180000000000007</v>
      </c>
      <c r="R2782" s="39">
        <v>67.760000000000005</v>
      </c>
      <c r="S2782" s="39">
        <v>68.900000000000006</v>
      </c>
      <c r="T2782" s="39">
        <v>69.989999999999995</v>
      </c>
      <c r="U2782" s="39">
        <v>71.349999999999994</v>
      </c>
      <c r="V2782" s="39">
        <v>72.48</v>
      </c>
      <c r="W2782" s="39">
        <v>73.72</v>
      </c>
      <c r="X2782" s="39">
        <v>75.36</v>
      </c>
      <c r="Y2782" s="39">
        <v>76.319999999999993</v>
      </c>
      <c r="Z2782" s="39">
        <v>76.959999999999994</v>
      </c>
      <c r="AA2782" s="39">
        <v>77.959999999999994</v>
      </c>
      <c r="AB2782" s="39">
        <v>79.599999999999994</v>
      </c>
      <c r="AC2782" s="39">
        <v>80.55</v>
      </c>
      <c r="AD2782" s="39">
        <v>81.12</v>
      </c>
      <c r="AE2782" s="39">
        <v>81.53</v>
      </c>
      <c r="AF2782" s="39">
        <v>81.95</v>
      </c>
      <c r="AG2782" s="39">
        <v>79.75</v>
      </c>
      <c r="AH2782" s="39">
        <v>76.459999999999994</v>
      </c>
      <c r="AI2782" s="39">
        <v>71.540000000000006</v>
      </c>
      <c r="AJ2782" s="39">
        <v>66.88</v>
      </c>
      <c r="AK2782" s="39">
        <v>61.92</v>
      </c>
    </row>
    <row r="2783" spans="1:37" x14ac:dyDescent="0.3">
      <c r="A2783" s="86" t="str">
        <f t="shared" si="43"/>
        <v>SDGbaseTra_RurAS_CUSC_GVAangas</v>
      </c>
      <c r="B2783" s="37" t="s">
        <v>222</v>
      </c>
      <c r="C2783" s="38" t="s">
        <v>236</v>
      </c>
      <c r="D2783" s="41" t="s">
        <v>3</v>
      </c>
      <c r="E2783" s="39" t="s">
        <v>20</v>
      </c>
      <c r="F2783" s="39">
        <v>0.94</v>
      </c>
      <c r="G2783" s="39">
        <v>0.84</v>
      </c>
      <c r="H2783" s="39">
        <v>0.82</v>
      </c>
      <c r="I2783" s="39">
        <v>0.76</v>
      </c>
      <c r="J2783" s="39">
        <v>0.71</v>
      </c>
      <c r="K2783" s="39">
        <v>0.67</v>
      </c>
      <c r="L2783" s="39">
        <v>0.63</v>
      </c>
      <c r="M2783" s="39">
        <v>0.61</v>
      </c>
      <c r="N2783" s="39">
        <v>0.57999999999999996</v>
      </c>
      <c r="O2783" s="39">
        <v>0.62</v>
      </c>
      <c r="P2783" s="39">
        <v>0.6</v>
      </c>
      <c r="Q2783" s="39">
        <v>0.56999999999999995</v>
      </c>
      <c r="R2783" s="39">
        <v>0.55000000000000004</v>
      </c>
      <c r="S2783" s="39">
        <v>0.52</v>
      </c>
      <c r="T2783" s="39">
        <v>0.5</v>
      </c>
      <c r="U2783" s="39">
        <v>0.48</v>
      </c>
      <c r="V2783" s="39">
        <v>0.46</v>
      </c>
      <c r="W2783" s="39">
        <v>0.44</v>
      </c>
      <c r="X2783" s="39">
        <v>0.42</v>
      </c>
      <c r="Y2783" s="39">
        <v>0.41</v>
      </c>
      <c r="Z2783" s="39">
        <v>0.39</v>
      </c>
      <c r="AA2783" s="39">
        <v>0.37</v>
      </c>
      <c r="AB2783" s="39">
        <v>0.36</v>
      </c>
      <c r="AC2783" s="39">
        <v>0.35</v>
      </c>
      <c r="AD2783" s="39">
        <v>0.33</v>
      </c>
      <c r="AE2783" s="39">
        <v>0.32</v>
      </c>
      <c r="AF2783" s="39">
        <v>0.3</v>
      </c>
      <c r="AG2783" s="39">
        <v>0.28999999999999998</v>
      </c>
      <c r="AH2783" s="39">
        <v>0.28000000000000003</v>
      </c>
      <c r="AI2783" s="39">
        <v>0.26</v>
      </c>
      <c r="AJ2783" s="39">
        <v>0.24</v>
      </c>
      <c r="AK2783" s="39">
        <v>0.22</v>
      </c>
    </row>
    <row r="2784" spans="1:37" x14ac:dyDescent="0.3">
      <c r="A2784" s="86" t="str">
        <f t="shared" si="43"/>
        <v>SDGbaseTra_RurAS_CUSC_GVAapgm</v>
      </c>
      <c r="B2784" s="37" t="s">
        <v>222</v>
      </c>
      <c r="C2784" s="38" t="s">
        <v>236</v>
      </c>
      <c r="D2784" s="41" t="s">
        <v>3</v>
      </c>
      <c r="E2784" s="39" t="s">
        <v>21</v>
      </c>
      <c r="F2784" s="39">
        <v>97.82</v>
      </c>
      <c r="G2784" s="39">
        <v>50.8</v>
      </c>
      <c r="H2784" s="39">
        <v>64.22</v>
      </c>
      <c r="I2784" s="39">
        <v>81.290000000000006</v>
      </c>
      <c r="J2784" s="39">
        <v>94.89</v>
      </c>
      <c r="K2784" s="39">
        <v>103.62</v>
      </c>
      <c r="L2784" s="39">
        <v>108.14</v>
      </c>
      <c r="M2784" s="39">
        <v>99.94</v>
      </c>
      <c r="N2784" s="39">
        <v>97.57</v>
      </c>
      <c r="O2784" s="39">
        <v>96.15</v>
      </c>
      <c r="P2784" s="39">
        <v>96.41</v>
      </c>
      <c r="Q2784" s="39">
        <v>97.11</v>
      </c>
      <c r="R2784" s="39">
        <v>97.68</v>
      </c>
      <c r="S2784" s="39">
        <v>99.66</v>
      </c>
      <c r="T2784" s="39">
        <v>101.37</v>
      </c>
      <c r="U2784" s="39">
        <v>102.88</v>
      </c>
      <c r="V2784" s="39">
        <v>105.65</v>
      </c>
      <c r="W2784" s="39">
        <v>107.81</v>
      </c>
      <c r="X2784" s="39">
        <v>109.59</v>
      </c>
      <c r="Y2784" s="39">
        <v>112.03</v>
      </c>
      <c r="Z2784" s="39">
        <v>114.33</v>
      </c>
      <c r="AA2784" s="39">
        <v>116.64</v>
      </c>
      <c r="AB2784" s="39">
        <v>193.93</v>
      </c>
      <c r="AC2784" s="39">
        <v>245.98</v>
      </c>
      <c r="AD2784" s="39">
        <v>273.87</v>
      </c>
      <c r="AE2784" s="39">
        <v>297.49</v>
      </c>
      <c r="AF2784" s="39">
        <v>320.02</v>
      </c>
      <c r="AG2784" s="39">
        <v>343.89</v>
      </c>
      <c r="AH2784" s="39">
        <v>425.61</v>
      </c>
      <c r="AI2784" s="39">
        <v>496.84</v>
      </c>
      <c r="AJ2784" s="39">
        <v>537.84</v>
      </c>
      <c r="AK2784" s="39">
        <v>571.88</v>
      </c>
    </row>
    <row r="2785" spans="1:37" x14ac:dyDescent="0.3">
      <c r="A2785" s="86" t="str">
        <f t="shared" si="43"/>
        <v>SDGbaseTra_RurAS_CUSC_GVAamore</v>
      </c>
      <c r="B2785" s="37" t="s">
        <v>222</v>
      </c>
      <c r="C2785" s="38" t="s">
        <v>236</v>
      </c>
      <c r="D2785" s="41" t="s">
        <v>3</v>
      </c>
      <c r="E2785" s="39" t="s">
        <v>22</v>
      </c>
      <c r="F2785" s="39">
        <v>78.23</v>
      </c>
      <c r="G2785" s="39">
        <v>77.17</v>
      </c>
      <c r="H2785" s="39">
        <v>81.28</v>
      </c>
      <c r="I2785" s="39">
        <v>81.290000000000006</v>
      </c>
      <c r="J2785" s="39">
        <v>81.5</v>
      </c>
      <c r="K2785" s="39">
        <v>81.760000000000005</v>
      </c>
      <c r="L2785" s="39">
        <v>82.45</v>
      </c>
      <c r="M2785" s="39">
        <v>83.99</v>
      </c>
      <c r="N2785" s="39">
        <v>85.61</v>
      </c>
      <c r="O2785" s="39">
        <v>93.53</v>
      </c>
      <c r="P2785" s="39">
        <v>96.72</v>
      </c>
      <c r="Q2785" s="39">
        <v>98.25</v>
      </c>
      <c r="R2785" s="39">
        <v>100.79</v>
      </c>
      <c r="S2785" s="39">
        <v>103.95</v>
      </c>
      <c r="T2785" s="39">
        <v>107.3</v>
      </c>
      <c r="U2785" s="39">
        <v>111.37</v>
      </c>
      <c r="V2785" s="39">
        <v>115.01</v>
      </c>
      <c r="W2785" s="39">
        <v>118.74</v>
      </c>
      <c r="X2785" s="39">
        <v>123.18</v>
      </c>
      <c r="Y2785" s="39">
        <v>126.58</v>
      </c>
      <c r="Z2785" s="39">
        <v>129.38999999999999</v>
      </c>
      <c r="AA2785" s="39">
        <v>132.68</v>
      </c>
      <c r="AB2785" s="39">
        <v>136.86000000000001</v>
      </c>
      <c r="AC2785" s="39">
        <v>139.84</v>
      </c>
      <c r="AD2785" s="39">
        <v>142.34</v>
      </c>
      <c r="AE2785" s="39">
        <v>144.63999999999999</v>
      </c>
      <c r="AF2785" s="39">
        <v>147.03</v>
      </c>
      <c r="AG2785" s="39">
        <v>148.16999999999999</v>
      </c>
      <c r="AH2785" s="39">
        <v>145.01</v>
      </c>
      <c r="AI2785" s="39">
        <v>138.74</v>
      </c>
      <c r="AJ2785" s="39">
        <v>133.53</v>
      </c>
      <c r="AK2785" s="39">
        <v>127.49</v>
      </c>
    </row>
    <row r="2786" spans="1:37" x14ac:dyDescent="0.3">
      <c r="A2786" s="86" t="str">
        <f t="shared" si="43"/>
        <v>SDGbaseTra_RurAS_CUSC_GVAamine</v>
      </c>
      <c r="B2786" s="37" t="s">
        <v>222</v>
      </c>
      <c r="C2786" s="38" t="s">
        <v>236</v>
      </c>
      <c r="D2786" s="41" t="s">
        <v>3</v>
      </c>
      <c r="E2786" s="39" t="s">
        <v>23</v>
      </c>
      <c r="F2786" s="39">
        <v>57.01</v>
      </c>
      <c r="G2786" s="39">
        <v>54.85</v>
      </c>
      <c r="H2786" s="39">
        <v>57.13</v>
      </c>
      <c r="I2786" s="39">
        <v>58.32</v>
      </c>
      <c r="J2786" s="39">
        <v>58.76</v>
      </c>
      <c r="K2786" s="39">
        <v>59.25</v>
      </c>
      <c r="L2786" s="39">
        <v>60.1</v>
      </c>
      <c r="M2786" s="39">
        <v>61.49</v>
      </c>
      <c r="N2786" s="39">
        <v>62.87</v>
      </c>
      <c r="O2786" s="39">
        <v>66.05</v>
      </c>
      <c r="P2786" s="39">
        <v>67.34</v>
      </c>
      <c r="Q2786" s="39">
        <v>68.37</v>
      </c>
      <c r="R2786" s="39">
        <v>69.3</v>
      </c>
      <c r="S2786" s="39">
        <v>71.3</v>
      </c>
      <c r="T2786" s="39">
        <v>73.61</v>
      </c>
      <c r="U2786" s="39">
        <v>76.819999999999993</v>
      </c>
      <c r="V2786" s="39">
        <v>79.89</v>
      </c>
      <c r="W2786" s="39">
        <v>82.56</v>
      </c>
      <c r="X2786" s="39">
        <v>86.41</v>
      </c>
      <c r="Y2786" s="39">
        <v>89.99</v>
      </c>
      <c r="Z2786" s="39">
        <v>93.33</v>
      </c>
      <c r="AA2786" s="39">
        <v>96.55</v>
      </c>
      <c r="AB2786" s="39">
        <v>99.25</v>
      </c>
      <c r="AC2786" s="39">
        <v>101.29</v>
      </c>
      <c r="AD2786" s="39">
        <v>103.39</v>
      </c>
      <c r="AE2786" s="39">
        <v>105.83</v>
      </c>
      <c r="AF2786" s="39">
        <v>108.62</v>
      </c>
      <c r="AG2786" s="39">
        <v>111.99</v>
      </c>
      <c r="AH2786" s="39">
        <v>111.67</v>
      </c>
      <c r="AI2786" s="39">
        <v>109.62</v>
      </c>
      <c r="AJ2786" s="39">
        <v>108.55</v>
      </c>
      <c r="AK2786" s="39">
        <v>107.33</v>
      </c>
    </row>
    <row r="2787" spans="1:37" x14ac:dyDescent="0.3">
      <c r="A2787" s="86" t="str">
        <f t="shared" si="43"/>
        <v>SDGbaseTra_RurAS_CUSC_GVAameat</v>
      </c>
      <c r="B2787" s="37" t="s">
        <v>222</v>
      </c>
      <c r="C2787" s="38" t="s">
        <v>236</v>
      </c>
      <c r="D2787" s="41" t="s">
        <v>3</v>
      </c>
      <c r="E2787" s="39" t="s">
        <v>24</v>
      </c>
      <c r="F2787" s="39">
        <v>14.3</v>
      </c>
      <c r="G2787" s="39">
        <v>13.72</v>
      </c>
      <c r="H2787" s="39">
        <v>13.64</v>
      </c>
      <c r="I2787" s="39">
        <v>13.52</v>
      </c>
      <c r="J2787" s="39">
        <v>13.66</v>
      </c>
      <c r="K2787" s="39">
        <v>13.73</v>
      </c>
      <c r="L2787" s="39">
        <v>13.85</v>
      </c>
      <c r="M2787" s="39">
        <v>13.95</v>
      </c>
      <c r="N2787" s="39">
        <v>14.14</v>
      </c>
      <c r="O2787" s="39">
        <v>14.51</v>
      </c>
      <c r="P2787" s="39">
        <v>14.94</v>
      </c>
      <c r="Q2787" s="39">
        <v>15.14</v>
      </c>
      <c r="R2787" s="39">
        <v>15.87</v>
      </c>
      <c r="S2787" s="39">
        <v>16.34</v>
      </c>
      <c r="T2787" s="39">
        <v>16.809999999999999</v>
      </c>
      <c r="U2787" s="39">
        <v>17.52</v>
      </c>
      <c r="V2787" s="39">
        <v>18.16</v>
      </c>
      <c r="W2787" s="39">
        <v>18.73</v>
      </c>
      <c r="X2787" s="39">
        <v>19.36</v>
      </c>
      <c r="Y2787" s="39">
        <v>19.97</v>
      </c>
      <c r="Z2787" s="39">
        <v>20.53</v>
      </c>
      <c r="AA2787" s="39">
        <v>21.01</v>
      </c>
      <c r="AB2787" s="39">
        <v>21.61</v>
      </c>
      <c r="AC2787" s="39">
        <v>22.23</v>
      </c>
      <c r="AD2787" s="39">
        <v>22.74</v>
      </c>
      <c r="AE2787" s="39">
        <v>23.27</v>
      </c>
      <c r="AF2787" s="39">
        <v>23.83</v>
      </c>
      <c r="AG2787" s="39">
        <v>24.39</v>
      </c>
      <c r="AH2787" s="39">
        <v>24.19</v>
      </c>
      <c r="AI2787" s="39">
        <v>24.16</v>
      </c>
      <c r="AJ2787" s="39">
        <v>24.26</v>
      </c>
      <c r="AK2787" s="39">
        <v>24.29</v>
      </c>
    </row>
    <row r="2788" spans="1:37" x14ac:dyDescent="0.3">
      <c r="A2788" s="86" t="str">
        <f t="shared" si="43"/>
        <v>SDGbaseTra_RurAS_CUSC_GVAapfis</v>
      </c>
      <c r="B2788" s="37" t="s">
        <v>222</v>
      </c>
      <c r="C2788" s="38" t="s">
        <v>236</v>
      </c>
      <c r="D2788" s="41" t="s">
        <v>3</v>
      </c>
      <c r="E2788" s="39" t="s">
        <v>25</v>
      </c>
      <c r="F2788" s="39">
        <v>6.32</v>
      </c>
      <c r="G2788" s="39">
        <v>6.21</v>
      </c>
      <c r="H2788" s="39">
        <v>6.4</v>
      </c>
      <c r="I2788" s="39">
        <v>6.28</v>
      </c>
      <c r="J2788" s="39">
        <v>6.25</v>
      </c>
      <c r="K2788" s="39">
        <v>6.23</v>
      </c>
      <c r="L2788" s="39">
        <v>6.25</v>
      </c>
      <c r="M2788" s="39">
        <v>6.28</v>
      </c>
      <c r="N2788" s="39">
        <v>6.33</v>
      </c>
      <c r="O2788" s="39">
        <v>6.66</v>
      </c>
      <c r="P2788" s="39">
        <v>6.79</v>
      </c>
      <c r="Q2788" s="39">
        <v>6.85</v>
      </c>
      <c r="R2788" s="39">
        <v>7.19</v>
      </c>
      <c r="S2788" s="39">
        <v>7.44</v>
      </c>
      <c r="T2788" s="39">
        <v>7.69</v>
      </c>
      <c r="U2788" s="39">
        <v>8.0399999999999991</v>
      </c>
      <c r="V2788" s="39">
        <v>8.34</v>
      </c>
      <c r="W2788" s="39">
        <v>8.65</v>
      </c>
      <c r="X2788" s="39">
        <v>8.99</v>
      </c>
      <c r="Y2788" s="39">
        <v>9.2899999999999991</v>
      </c>
      <c r="Z2788" s="39">
        <v>9.58</v>
      </c>
      <c r="AA2788" s="39">
        <v>9.86</v>
      </c>
      <c r="AB2788" s="39">
        <v>10.27</v>
      </c>
      <c r="AC2788" s="39">
        <v>10.61</v>
      </c>
      <c r="AD2788" s="39">
        <v>10.9</v>
      </c>
      <c r="AE2788" s="39">
        <v>11.2</v>
      </c>
      <c r="AF2788" s="39">
        <v>11.5</v>
      </c>
      <c r="AG2788" s="39">
        <v>11.78</v>
      </c>
      <c r="AH2788" s="39">
        <v>11.62</v>
      </c>
      <c r="AI2788" s="39">
        <v>11.41</v>
      </c>
      <c r="AJ2788" s="39">
        <v>11.27</v>
      </c>
      <c r="AK2788" s="39">
        <v>11.12</v>
      </c>
    </row>
    <row r="2789" spans="1:37" x14ac:dyDescent="0.3">
      <c r="A2789" s="86" t="str">
        <f t="shared" si="43"/>
        <v>SDGbaseTra_RurAS_CUSC_GVAavege</v>
      </c>
      <c r="B2789" s="37" t="s">
        <v>222</v>
      </c>
      <c r="C2789" s="38" t="s">
        <v>236</v>
      </c>
      <c r="D2789" s="41" t="s">
        <v>3</v>
      </c>
      <c r="E2789" s="39" t="s">
        <v>26</v>
      </c>
      <c r="F2789" s="39">
        <v>10.97</v>
      </c>
      <c r="G2789" s="39">
        <v>10.39</v>
      </c>
      <c r="H2789" s="39">
        <v>10.86</v>
      </c>
      <c r="I2789" s="39">
        <v>10.69</v>
      </c>
      <c r="J2789" s="39">
        <v>10.74</v>
      </c>
      <c r="K2789" s="39">
        <v>10.75</v>
      </c>
      <c r="L2789" s="39">
        <v>10.79</v>
      </c>
      <c r="M2789" s="39">
        <v>10.86</v>
      </c>
      <c r="N2789" s="39">
        <v>10.98</v>
      </c>
      <c r="O2789" s="39">
        <v>11.73</v>
      </c>
      <c r="P2789" s="39">
        <v>11.93</v>
      </c>
      <c r="Q2789" s="39">
        <v>11.99</v>
      </c>
      <c r="R2789" s="39">
        <v>12.61</v>
      </c>
      <c r="S2789" s="39">
        <v>13.03</v>
      </c>
      <c r="T2789" s="39">
        <v>13.49</v>
      </c>
      <c r="U2789" s="39">
        <v>14.11</v>
      </c>
      <c r="V2789" s="39">
        <v>14.66</v>
      </c>
      <c r="W2789" s="39">
        <v>15.23</v>
      </c>
      <c r="X2789" s="39">
        <v>15.88</v>
      </c>
      <c r="Y2789" s="39">
        <v>16.420000000000002</v>
      </c>
      <c r="Z2789" s="39">
        <v>16.93</v>
      </c>
      <c r="AA2789" s="39">
        <v>17.45</v>
      </c>
      <c r="AB2789" s="39">
        <v>18.28</v>
      </c>
      <c r="AC2789" s="39">
        <v>18.93</v>
      </c>
      <c r="AD2789" s="39">
        <v>19.420000000000002</v>
      </c>
      <c r="AE2789" s="39">
        <v>19.93</v>
      </c>
      <c r="AF2789" s="39">
        <v>20.47</v>
      </c>
      <c r="AG2789" s="39">
        <v>20.92</v>
      </c>
      <c r="AH2789" s="39">
        <v>20.84</v>
      </c>
      <c r="AI2789" s="39">
        <v>20.55</v>
      </c>
      <c r="AJ2789" s="39">
        <v>20.27</v>
      </c>
      <c r="AK2789" s="39">
        <v>19.96</v>
      </c>
    </row>
    <row r="2790" spans="1:37" x14ac:dyDescent="0.3">
      <c r="A2790" s="86" t="str">
        <f t="shared" si="43"/>
        <v>SDGbaseTra_RurAS_CUSC_GVAafats</v>
      </c>
      <c r="B2790" s="37" t="s">
        <v>222</v>
      </c>
      <c r="C2790" s="38" t="s">
        <v>236</v>
      </c>
      <c r="D2790" s="41" t="s">
        <v>3</v>
      </c>
      <c r="E2790" s="39" t="s">
        <v>27</v>
      </c>
      <c r="F2790" s="39">
        <v>3.48</v>
      </c>
      <c r="G2790" s="39">
        <v>3.45</v>
      </c>
      <c r="H2790" s="39">
        <v>3.57</v>
      </c>
      <c r="I2790" s="39">
        <v>3.47</v>
      </c>
      <c r="J2790" s="39">
        <v>3.5</v>
      </c>
      <c r="K2790" s="39">
        <v>3.49</v>
      </c>
      <c r="L2790" s="39">
        <v>3.49</v>
      </c>
      <c r="M2790" s="39">
        <v>3.5</v>
      </c>
      <c r="N2790" s="39">
        <v>3.54</v>
      </c>
      <c r="O2790" s="39">
        <v>4.08</v>
      </c>
      <c r="P2790" s="39">
        <v>4.12</v>
      </c>
      <c r="Q2790" s="39">
        <v>4.07</v>
      </c>
      <c r="R2790" s="39">
        <v>4.18</v>
      </c>
      <c r="S2790" s="39">
        <v>4.26</v>
      </c>
      <c r="T2790" s="39">
        <v>4.3600000000000003</v>
      </c>
      <c r="U2790" s="39">
        <v>4.5</v>
      </c>
      <c r="V2790" s="39">
        <v>4.58</v>
      </c>
      <c r="W2790" s="39">
        <v>4.7</v>
      </c>
      <c r="X2790" s="39">
        <v>4.87</v>
      </c>
      <c r="Y2790" s="39">
        <v>5</v>
      </c>
      <c r="Z2790" s="39">
        <v>5.1100000000000003</v>
      </c>
      <c r="AA2790" s="39">
        <v>5.25</v>
      </c>
      <c r="AB2790" s="39">
        <v>5.56</v>
      </c>
      <c r="AC2790" s="39">
        <v>5.73</v>
      </c>
      <c r="AD2790" s="39">
        <v>5.8</v>
      </c>
      <c r="AE2790" s="39">
        <v>5.86</v>
      </c>
      <c r="AF2790" s="39">
        <v>5.92</v>
      </c>
      <c r="AG2790" s="39">
        <v>6</v>
      </c>
      <c r="AH2790" s="39">
        <v>6.03</v>
      </c>
      <c r="AI2790" s="39">
        <v>5.94</v>
      </c>
      <c r="AJ2790" s="39">
        <v>5.86</v>
      </c>
      <c r="AK2790" s="39">
        <v>5.76</v>
      </c>
    </row>
    <row r="2791" spans="1:37" x14ac:dyDescent="0.3">
      <c r="A2791" s="86" t="str">
        <f t="shared" si="43"/>
        <v>SDGbaseTra_RurAS_CUSC_GVAadair</v>
      </c>
      <c r="B2791" s="37" t="s">
        <v>222</v>
      </c>
      <c r="C2791" s="38" t="s">
        <v>236</v>
      </c>
      <c r="D2791" s="41" t="s">
        <v>3</v>
      </c>
      <c r="E2791" s="39" t="s">
        <v>28</v>
      </c>
      <c r="F2791" s="39">
        <v>10.56</v>
      </c>
      <c r="G2791" s="39">
        <v>10.19</v>
      </c>
      <c r="H2791" s="39">
        <v>10.37</v>
      </c>
      <c r="I2791" s="39">
        <v>10.17</v>
      </c>
      <c r="J2791" s="39">
        <v>10.23</v>
      </c>
      <c r="K2791" s="39">
        <v>10.25</v>
      </c>
      <c r="L2791" s="39">
        <v>10.31</v>
      </c>
      <c r="M2791" s="39">
        <v>10.38</v>
      </c>
      <c r="N2791" s="39">
        <v>10.51</v>
      </c>
      <c r="O2791" s="39">
        <v>11.04</v>
      </c>
      <c r="P2791" s="39">
        <v>11.22</v>
      </c>
      <c r="Q2791" s="39">
        <v>11.28</v>
      </c>
      <c r="R2791" s="39">
        <v>11.87</v>
      </c>
      <c r="S2791" s="39">
        <v>12.25</v>
      </c>
      <c r="T2791" s="39">
        <v>12.64</v>
      </c>
      <c r="U2791" s="39">
        <v>13.19</v>
      </c>
      <c r="V2791" s="39">
        <v>13.68</v>
      </c>
      <c r="W2791" s="39">
        <v>14.16</v>
      </c>
      <c r="X2791" s="39">
        <v>14.72</v>
      </c>
      <c r="Y2791" s="39">
        <v>15.23</v>
      </c>
      <c r="Z2791" s="39">
        <v>15.73</v>
      </c>
      <c r="AA2791" s="39">
        <v>16.18</v>
      </c>
      <c r="AB2791" s="39">
        <v>16.82</v>
      </c>
      <c r="AC2791" s="39">
        <v>17.329999999999998</v>
      </c>
      <c r="AD2791" s="39">
        <v>17.739999999999998</v>
      </c>
      <c r="AE2791" s="39">
        <v>18.16</v>
      </c>
      <c r="AF2791" s="39">
        <v>18.62</v>
      </c>
      <c r="AG2791" s="39">
        <v>19</v>
      </c>
      <c r="AH2791" s="39">
        <v>18.84</v>
      </c>
      <c r="AI2791" s="39">
        <v>18.63</v>
      </c>
      <c r="AJ2791" s="39">
        <v>18.45</v>
      </c>
      <c r="AK2791" s="39">
        <v>18.239999999999998</v>
      </c>
    </row>
    <row r="2792" spans="1:37" x14ac:dyDescent="0.3">
      <c r="A2792" s="86" t="str">
        <f t="shared" si="43"/>
        <v>SDGbaseTra_RurAS_CUSC_GVAagrai</v>
      </c>
      <c r="B2792" s="37" t="s">
        <v>222</v>
      </c>
      <c r="C2792" s="38" t="s">
        <v>236</v>
      </c>
      <c r="D2792" s="41" t="s">
        <v>3</v>
      </c>
      <c r="E2792" s="39" t="s">
        <v>29</v>
      </c>
      <c r="F2792" s="39">
        <v>8.56</v>
      </c>
      <c r="G2792" s="39">
        <v>8.39</v>
      </c>
      <c r="H2792" s="39">
        <v>8.3800000000000008</v>
      </c>
      <c r="I2792" s="39">
        <v>8.43</v>
      </c>
      <c r="J2792" s="39">
        <v>8.49</v>
      </c>
      <c r="K2792" s="39">
        <v>8.49</v>
      </c>
      <c r="L2792" s="39">
        <v>8.5</v>
      </c>
      <c r="M2792" s="39">
        <v>8.5</v>
      </c>
      <c r="N2792" s="39">
        <v>8.51</v>
      </c>
      <c r="O2792" s="39">
        <v>8.68</v>
      </c>
      <c r="P2792" s="39">
        <v>8.73</v>
      </c>
      <c r="Q2792" s="39">
        <v>8.73</v>
      </c>
      <c r="R2792" s="39">
        <v>8.91</v>
      </c>
      <c r="S2792" s="39">
        <v>8.98</v>
      </c>
      <c r="T2792" s="39">
        <v>9</v>
      </c>
      <c r="U2792" s="39">
        <v>9.1</v>
      </c>
      <c r="V2792" s="39">
        <v>9.14</v>
      </c>
      <c r="W2792" s="39">
        <v>9.18</v>
      </c>
      <c r="X2792" s="39">
        <v>9.24</v>
      </c>
      <c r="Y2792" s="39">
        <v>9.26</v>
      </c>
      <c r="Z2792" s="39">
        <v>9.31</v>
      </c>
      <c r="AA2792" s="39">
        <v>9.39</v>
      </c>
      <c r="AB2792" s="39">
        <v>9.52</v>
      </c>
      <c r="AC2792" s="39">
        <v>9.6</v>
      </c>
      <c r="AD2792" s="39">
        <v>9.66</v>
      </c>
      <c r="AE2792" s="39">
        <v>9.77</v>
      </c>
      <c r="AF2792" s="39">
        <v>9.8699999999999992</v>
      </c>
      <c r="AG2792" s="39">
        <v>9.8699999999999992</v>
      </c>
      <c r="AH2792" s="39">
        <v>9.6300000000000008</v>
      </c>
      <c r="AI2792" s="39">
        <v>9.49</v>
      </c>
      <c r="AJ2792" s="39">
        <v>9.4600000000000009</v>
      </c>
      <c r="AK2792" s="39">
        <v>9.41</v>
      </c>
    </row>
    <row r="2793" spans="1:37" x14ac:dyDescent="0.3">
      <c r="A2793" s="86" t="str">
        <f t="shared" si="43"/>
        <v>SDGbaseTra_RurAS_CUSC_GVAastar</v>
      </c>
      <c r="B2793" s="37" t="s">
        <v>222</v>
      </c>
      <c r="C2793" s="38" t="s">
        <v>236</v>
      </c>
      <c r="D2793" s="41" t="s">
        <v>3</v>
      </c>
      <c r="E2793" s="39" t="s">
        <v>30</v>
      </c>
      <c r="F2793" s="39">
        <v>7.25</v>
      </c>
      <c r="G2793" s="39">
        <v>7.1</v>
      </c>
      <c r="H2793" s="39">
        <v>7.18</v>
      </c>
      <c r="I2793" s="39">
        <v>7.24</v>
      </c>
      <c r="J2793" s="39">
        <v>7.28</v>
      </c>
      <c r="K2793" s="39">
        <v>7.28</v>
      </c>
      <c r="L2793" s="39">
        <v>7.3</v>
      </c>
      <c r="M2793" s="39">
        <v>7.32</v>
      </c>
      <c r="N2793" s="39">
        <v>7.35</v>
      </c>
      <c r="O2793" s="39">
        <v>7.5</v>
      </c>
      <c r="P2793" s="39">
        <v>7.56</v>
      </c>
      <c r="Q2793" s="39">
        <v>7.59</v>
      </c>
      <c r="R2793" s="39">
        <v>7.71</v>
      </c>
      <c r="S2793" s="39">
        <v>7.76</v>
      </c>
      <c r="T2793" s="39">
        <v>7.77</v>
      </c>
      <c r="U2793" s="39">
        <v>7.84</v>
      </c>
      <c r="V2793" s="39">
        <v>7.86</v>
      </c>
      <c r="W2793" s="39">
        <v>7.88</v>
      </c>
      <c r="X2793" s="39">
        <v>7.91</v>
      </c>
      <c r="Y2793" s="39">
        <v>7.9</v>
      </c>
      <c r="Z2793" s="39">
        <v>7.91</v>
      </c>
      <c r="AA2793" s="39">
        <v>7.95</v>
      </c>
      <c r="AB2793" s="39">
        <v>8.01</v>
      </c>
      <c r="AC2793" s="39">
        <v>8.0399999999999991</v>
      </c>
      <c r="AD2793" s="39">
        <v>8.06</v>
      </c>
      <c r="AE2793" s="39">
        <v>8.11</v>
      </c>
      <c r="AF2793" s="39">
        <v>8.16</v>
      </c>
      <c r="AG2793" s="39">
        <v>7.83</v>
      </c>
      <c r="AH2793" s="39">
        <v>7.36</v>
      </c>
      <c r="AI2793" s="39">
        <v>6.93</v>
      </c>
      <c r="AJ2793" s="39">
        <v>6.62</v>
      </c>
      <c r="AK2793" s="39">
        <v>6.32</v>
      </c>
    </row>
    <row r="2794" spans="1:37" x14ac:dyDescent="0.3">
      <c r="A2794" s="86" t="str">
        <f t="shared" si="43"/>
        <v>SDGbaseTra_RurAS_CUSC_GVAafeed</v>
      </c>
      <c r="B2794" s="37" t="s">
        <v>222</v>
      </c>
      <c r="C2794" s="38" t="s">
        <v>236</v>
      </c>
      <c r="D2794" s="41" t="s">
        <v>3</v>
      </c>
      <c r="E2794" s="39" t="s">
        <v>31</v>
      </c>
      <c r="F2794" s="39">
        <v>6.55</v>
      </c>
      <c r="G2794" s="39">
        <v>4.92</v>
      </c>
      <c r="H2794" s="39">
        <v>5.7</v>
      </c>
      <c r="I2794" s="39">
        <v>5.72</v>
      </c>
      <c r="J2794" s="39">
        <v>5.99</v>
      </c>
      <c r="K2794" s="39">
        <v>6.08</v>
      </c>
      <c r="L2794" s="39">
        <v>6.1</v>
      </c>
      <c r="M2794" s="39">
        <v>6.14</v>
      </c>
      <c r="N2794" s="39">
        <v>6.24</v>
      </c>
      <c r="O2794" s="39">
        <v>6.71</v>
      </c>
      <c r="P2794" s="39">
        <v>6.76</v>
      </c>
      <c r="Q2794" s="39">
        <v>6.81</v>
      </c>
      <c r="R2794" s="39">
        <v>7.3</v>
      </c>
      <c r="S2794" s="39">
        <v>7.46</v>
      </c>
      <c r="T2794" s="39">
        <v>7.77</v>
      </c>
      <c r="U2794" s="39">
        <v>8.16</v>
      </c>
      <c r="V2794" s="39">
        <v>8.57</v>
      </c>
      <c r="W2794" s="39">
        <v>9</v>
      </c>
      <c r="X2794" s="39">
        <v>9.4600000000000009</v>
      </c>
      <c r="Y2794" s="39">
        <v>9.9</v>
      </c>
      <c r="Z2794" s="39">
        <v>10.35</v>
      </c>
      <c r="AA2794" s="39">
        <v>10.74</v>
      </c>
      <c r="AB2794" s="39">
        <v>11.4</v>
      </c>
      <c r="AC2794" s="39">
        <v>11.89</v>
      </c>
      <c r="AD2794" s="39">
        <v>12.25</v>
      </c>
      <c r="AE2794" s="39">
        <v>12.67</v>
      </c>
      <c r="AF2794" s="39">
        <v>13.08</v>
      </c>
      <c r="AG2794" s="39">
        <v>13.52</v>
      </c>
      <c r="AH2794" s="39">
        <v>14.24</v>
      </c>
      <c r="AI2794" s="39">
        <v>14.54</v>
      </c>
      <c r="AJ2794" s="39">
        <v>14.45</v>
      </c>
      <c r="AK2794" s="39">
        <v>14.29</v>
      </c>
    </row>
    <row r="2795" spans="1:37" x14ac:dyDescent="0.3">
      <c r="A2795" s="86" t="str">
        <f t="shared" si="43"/>
        <v>SDGbaseTra_RurAS_CUSC_GVAabake</v>
      </c>
      <c r="B2795" s="37" t="s">
        <v>222</v>
      </c>
      <c r="C2795" s="38" t="s">
        <v>236</v>
      </c>
      <c r="D2795" s="41" t="s">
        <v>3</v>
      </c>
      <c r="E2795" s="39" t="s">
        <v>32</v>
      </c>
      <c r="F2795" s="39">
        <v>22.28</v>
      </c>
      <c r="G2795" s="39">
        <v>21.57</v>
      </c>
      <c r="H2795" s="39">
        <v>21.93</v>
      </c>
      <c r="I2795" s="39">
        <v>21.87</v>
      </c>
      <c r="J2795" s="39">
        <v>21.98</v>
      </c>
      <c r="K2795" s="39">
        <v>22.02</v>
      </c>
      <c r="L2795" s="39">
        <v>22.15</v>
      </c>
      <c r="M2795" s="39">
        <v>22.29</v>
      </c>
      <c r="N2795" s="39">
        <v>22.52</v>
      </c>
      <c r="O2795" s="39">
        <v>22.91</v>
      </c>
      <c r="P2795" s="39">
        <v>23.22</v>
      </c>
      <c r="Q2795" s="39">
        <v>23.45</v>
      </c>
      <c r="R2795" s="39">
        <v>24.49</v>
      </c>
      <c r="S2795" s="39">
        <v>25.16</v>
      </c>
      <c r="T2795" s="39">
        <v>25.79</v>
      </c>
      <c r="U2795" s="39">
        <v>26.67</v>
      </c>
      <c r="V2795" s="39">
        <v>27.42</v>
      </c>
      <c r="W2795" s="39">
        <v>28.07</v>
      </c>
      <c r="X2795" s="39">
        <v>28.8</v>
      </c>
      <c r="Y2795" s="39">
        <v>29.5</v>
      </c>
      <c r="Z2795" s="39">
        <v>30.21</v>
      </c>
      <c r="AA2795" s="39">
        <v>30.81</v>
      </c>
      <c r="AB2795" s="39">
        <v>31.48</v>
      </c>
      <c r="AC2795" s="39">
        <v>32.049999999999997</v>
      </c>
      <c r="AD2795" s="39">
        <v>32.619999999999997</v>
      </c>
      <c r="AE2795" s="39">
        <v>33.270000000000003</v>
      </c>
      <c r="AF2795" s="39">
        <v>33.96</v>
      </c>
      <c r="AG2795" s="39">
        <v>34.409999999999997</v>
      </c>
      <c r="AH2795" s="39">
        <v>33.700000000000003</v>
      </c>
      <c r="AI2795" s="39">
        <v>33.130000000000003</v>
      </c>
      <c r="AJ2795" s="39">
        <v>32.79</v>
      </c>
      <c r="AK2795" s="39">
        <v>32.43</v>
      </c>
    </row>
    <row r="2796" spans="1:37" x14ac:dyDescent="0.3">
      <c r="A2796" s="86" t="str">
        <f t="shared" si="43"/>
        <v>SDGbaseTra_RurAS_CUSC_GVAasuga</v>
      </c>
      <c r="B2796" s="37" t="s">
        <v>222</v>
      </c>
      <c r="C2796" s="38" t="s">
        <v>236</v>
      </c>
      <c r="D2796" s="41" t="s">
        <v>3</v>
      </c>
      <c r="E2796" s="39" t="s">
        <v>33</v>
      </c>
      <c r="F2796" s="39">
        <v>8.52</v>
      </c>
      <c r="G2796" s="39">
        <v>8.35</v>
      </c>
      <c r="H2796" s="39">
        <v>8.49</v>
      </c>
      <c r="I2796" s="39">
        <v>8.48</v>
      </c>
      <c r="J2796" s="39">
        <v>8.52</v>
      </c>
      <c r="K2796" s="39">
        <v>8.52</v>
      </c>
      <c r="L2796" s="39">
        <v>8.5500000000000007</v>
      </c>
      <c r="M2796" s="39">
        <v>8.56</v>
      </c>
      <c r="N2796" s="39">
        <v>8.59</v>
      </c>
      <c r="O2796" s="39">
        <v>8.91</v>
      </c>
      <c r="P2796" s="39">
        <v>8.9600000000000009</v>
      </c>
      <c r="Q2796" s="39">
        <v>8.94</v>
      </c>
      <c r="R2796" s="39">
        <v>9.23</v>
      </c>
      <c r="S2796" s="39">
        <v>9.39</v>
      </c>
      <c r="T2796" s="39">
        <v>9.51</v>
      </c>
      <c r="U2796" s="39">
        <v>9.77</v>
      </c>
      <c r="V2796" s="39">
        <v>9.9499999999999993</v>
      </c>
      <c r="W2796" s="39">
        <v>10.09</v>
      </c>
      <c r="X2796" s="39">
        <v>10.27</v>
      </c>
      <c r="Y2796" s="39">
        <v>10.43</v>
      </c>
      <c r="Z2796" s="39">
        <v>10.58</v>
      </c>
      <c r="AA2796" s="39">
        <v>10.72</v>
      </c>
      <c r="AB2796" s="39">
        <v>10.91</v>
      </c>
      <c r="AC2796" s="39">
        <v>11.04</v>
      </c>
      <c r="AD2796" s="39">
        <v>11.13</v>
      </c>
      <c r="AE2796" s="39">
        <v>11.27</v>
      </c>
      <c r="AF2796" s="39">
        <v>11.42</v>
      </c>
      <c r="AG2796" s="39">
        <v>11.61</v>
      </c>
      <c r="AH2796" s="39">
        <v>11.47</v>
      </c>
      <c r="AI2796" s="39">
        <v>11.35</v>
      </c>
      <c r="AJ2796" s="39">
        <v>11.33</v>
      </c>
      <c r="AK2796" s="39">
        <v>11.29</v>
      </c>
    </row>
    <row r="2797" spans="1:37" x14ac:dyDescent="0.3">
      <c r="A2797" s="86" t="str">
        <f t="shared" si="43"/>
        <v>SDGbaseTra_RurAS_CUSC_GVAaconf</v>
      </c>
      <c r="B2797" s="37" t="s">
        <v>222</v>
      </c>
      <c r="C2797" s="38" t="s">
        <v>236</v>
      </c>
      <c r="D2797" s="41" t="s">
        <v>3</v>
      </c>
      <c r="E2797" s="39" t="s">
        <v>34</v>
      </c>
      <c r="F2797" s="39">
        <v>2.4900000000000002</v>
      </c>
      <c r="G2797" s="39">
        <v>2.37</v>
      </c>
      <c r="H2797" s="39">
        <v>2.4700000000000002</v>
      </c>
      <c r="I2797" s="39">
        <v>2.4</v>
      </c>
      <c r="J2797" s="39">
        <v>2.38</v>
      </c>
      <c r="K2797" s="39">
        <v>2.39</v>
      </c>
      <c r="L2797" s="39">
        <v>2.41</v>
      </c>
      <c r="M2797" s="39">
        <v>2.4300000000000002</v>
      </c>
      <c r="N2797" s="39">
        <v>2.46</v>
      </c>
      <c r="O2797" s="39">
        <v>2.57</v>
      </c>
      <c r="P2797" s="39">
        <v>2.63</v>
      </c>
      <c r="Q2797" s="39">
        <v>2.66</v>
      </c>
      <c r="R2797" s="39">
        <v>2.85</v>
      </c>
      <c r="S2797" s="39">
        <v>3</v>
      </c>
      <c r="T2797" s="39">
        <v>3.16</v>
      </c>
      <c r="U2797" s="39">
        <v>3.36</v>
      </c>
      <c r="V2797" s="39">
        <v>3.56</v>
      </c>
      <c r="W2797" s="39">
        <v>3.75</v>
      </c>
      <c r="X2797" s="39">
        <v>3.95</v>
      </c>
      <c r="Y2797" s="39">
        <v>4.13</v>
      </c>
      <c r="Z2797" s="39">
        <v>4.3</v>
      </c>
      <c r="AA2797" s="39">
        <v>4.4800000000000004</v>
      </c>
      <c r="AB2797" s="39">
        <v>4.71</v>
      </c>
      <c r="AC2797" s="39">
        <v>4.92</v>
      </c>
      <c r="AD2797" s="39">
        <v>5.1100000000000003</v>
      </c>
      <c r="AE2797" s="39">
        <v>5.3</v>
      </c>
      <c r="AF2797" s="39">
        <v>5.51</v>
      </c>
      <c r="AG2797" s="39">
        <v>5.68</v>
      </c>
      <c r="AH2797" s="39">
        <v>5.65</v>
      </c>
      <c r="AI2797" s="39">
        <v>5.57</v>
      </c>
      <c r="AJ2797" s="39">
        <v>5.49</v>
      </c>
      <c r="AK2797" s="39">
        <v>5.41</v>
      </c>
    </row>
    <row r="2798" spans="1:37" x14ac:dyDescent="0.3">
      <c r="A2798" s="86" t="str">
        <f t="shared" si="43"/>
        <v>SDGbaseTra_RurAS_CUSC_GVAapast</v>
      </c>
      <c r="B2798" s="37" t="s">
        <v>222</v>
      </c>
      <c r="C2798" s="38" t="s">
        <v>236</v>
      </c>
      <c r="D2798" s="41" t="s">
        <v>3</v>
      </c>
      <c r="E2798" s="39" t="s">
        <v>35</v>
      </c>
      <c r="F2798" s="39">
        <v>0.65</v>
      </c>
      <c r="G2798" s="39">
        <v>0.61</v>
      </c>
      <c r="H2798" s="39">
        <v>0.64</v>
      </c>
      <c r="I2798" s="39">
        <v>0.63</v>
      </c>
      <c r="J2798" s="39">
        <v>0.64</v>
      </c>
      <c r="K2798" s="39">
        <v>0.64</v>
      </c>
      <c r="L2798" s="39">
        <v>0.65</v>
      </c>
      <c r="M2798" s="39">
        <v>0.65</v>
      </c>
      <c r="N2798" s="39">
        <v>0.67</v>
      </c>
      <c r="O2798" s="39">
        <v>0.73</v>
      </c>
      <c r="P2798" s="39">
        <v>0.74</v>
      </c>
      <c r="Q2798" s="39">
        <v>0.74</v>
      </c>
      <c r="R2798" s="39">
        <v>0.78</v>
      </c>
      <c r="S2798" s="39">
        <v>0.81</v>
      </c>
      <c r="T2798" s="39">
        <v>0.84</v>
      </c>
      <c r="U2798" s="39">
        <v>0.89</v>
      </c>
      <c r="V2798" s="39">
        <v>0.93</v>
      </c>
      <c r="W2798" s="39">
        <v>0.97</v>
      </c>
      <c r="X2798" s="39">
        <v>1.02</v>
      </c>
      <c r="Y2798" s="39">
        <v>1.07</v>
      </c>
      <c r="Z2798" s="39">
        <v>1.1100000000000001</v>
      </c>
      <c r="AA2798" s="39">
        <v>1.1399999999999999</v>
      </c>
      <c r="AB2798" s="39">
        <v>1.2</v>
      </c>
      <c r="AC2798" s="39">
        <v>1.24</v>
      </c>
      <c r="AD2798" s="39">
        <v>1.27</v>
      </c>
      <c r="AE2798" s="39">
        <v>1.3</v>
      </c>
      <c r="AF2798" s="39">
        <v>1.34</v>
      </c>
      <c r="AG2798" s="39">
        <v>1.37</v>
      </c>
      <c r="AH2798" s="39">
        <v>1.38</v>
      </c>
      <c r="AI2798" s="39">
        <v>1.37</v>
      </c>
      <c r="AJ2798" s="39">
        <v>1.36</v>
      </c>
      <c r="AK2798" s="39">
        <v>1.34</v>
      </c>
    </row>
    <row r="2799" spans="1:37" x14ac:dyDescent="0.3">
      <c r="A2799" s="86" t="str">
        <f t="shared" si="43"/>
        <v>SDGbaseTra_RurAS_CUSC_GVAaofoo</v>
      </c>
      <c r="B2799" s="37" t="s">
        <v>222</v>
      </c>
      <c r="C2799" s="38" t="s">
        <v>236</v>
      </c>
      <c r="D2799" s="41" t="s">
        <v>3</v>
      </c>
      <c r="E2799" s="39" t="s">
        <v>36</v>
      </c>
      <c r="F2799" s="39">
        <v>12.41</v>
      </c>
      <c r="G2799" s="39">
        <v>11.64</v>
      </c>
      <c r="H2799" s="39">
        <v>12.06</v>
      </c>
      <c r="I2799" s="39">
        <v>11.91</v>
      </c>
      <c r="J2799" s="39">
        <v>12.03</v>
      </c>
      <c r="K2799" s="39">
        <v>12.08</v>
      </c>
      <c r="L2799" s="39">
        <v>12.15</v>
      </c>
      <c r="M2799" s="39">
        <v>12.25</v>
      </c>
      <c r="N2799" s="39">
        <v>12.41</v>
      </c>
      <c r="O2799" s="39">
        <v>13.33</v>
      </c>
      <c r="P2799" s="39">
        <v>13.5</v>
      </c>
      <c r="Q2799" s="39">
        <v>13.52</v>
      </c>
      <c r="R2799" s="39">
        <v>14.13</v>
      </c>
      <c r="S2799" s="39">
        <v>14.52</v>
      </c>
      <c r="T2799" s="39">
        <v>14.96</v>
      </c>
      <c r="U2799" s="39">
        <v>15.62</v>
      </c>
      <c r="V2799" s="39">
        <v>16.2</v>
      </c>
      <c r="W2799" s="39">
        <v>16.78</v>
      </c>
      <c r="X2799" s="39">
        <v>17.510000000000002</v>
      </c>
      <c r="Y2799" s="39">
        <v>18.11</v>
      </c>
      <c r="Z2799" s="39">
        <v>18.68</v>
      </c>
      <c r="AA2799" s="39">
        <v>19.190000000000001</v>
      </c>
      <c r="AB2799" s="39">
        <v>19.989999999999998</v>
      </c>
      <c r="AC2799" s="39">
        <v>20.59</v>
      </c>
      <c r="AD2799" s="39">
        <v>21</v>
      </c>
      <c r="AE2799" s="39">
        <v>21.47</v>
      </c>
      <c r="AF2799" s="39">
        <v>22.01</v>
      </c>
      <c r="AG2799" s="39">
        <v>22.54</v>
      </c>
      <c r="AH2799" s="39">
        <v>22.6</v>
      </c>
      <c r="AI2799" s="39">
        <v>22.43</v>
      </c>
      <c r="AJ2799" s="39">
        <v>22.25</v>
      </c>
      <c r="AK2799" s="39">
        <v>22.03</v>
      </c>
    </row>
    <row r="2800" spans="1:37" x14ac:dyDescent="0.3">
      <c r="A2800" s="86" t="str">
        <f t="shared" si="43"/>
        <v>SDGbaseTra_RurAS_CUSC_GVAabevt</v>
      </c>
      <c r="B2800" s="37" t="s">
        <v>222</v>
      </c>
      <c r="C2800" s="38" t="s">
        <v>236</v>
      </c>
      <c r="D2800" s="41" t="s">
        <v>3</v>
      </c>
      <c r="E2800" s="39" t="s">
        <v>37</v>
      </c>
      <c r="F2800" s="39">
        <v>40.840000000000003</v>
      </c>
      <c r="G2800" s="39">
        <v>39.729999999999997</v>
      </c>
      <c r="H2800" s="39">
        <v>42.64</v>
      </c>
      <c r="I2800" s="39">
        <v>41.5</v>
      </c>
      <c r="J2800" s="39">
        <v>41.66</v>
      </c>
      <c r="K2800" s="39">
        <v>41.69</v>
      </c>
      <c r="L2800" s="39">
        <v>41.84</v>
      </c>
      <c r="M2800" s="39">
        <v>42.16</v>
      </c>
      <c r="N2800" s="39">
        <v>42.74</v>
      </c>
      <c r="O2800" s="39">
        <v>47.55</v>
      </c>
      <c r="P2800" s="39">
        <v>48.27</v>
      </c>
      <c r="Q2800" s="39">
        <v>48.11</v>
      </c>
      <c r="R2800" s="39">
        <v>50.71</v>
      </c>
      <c r="S2800" s="39">
        <v>52.58</v>
      </c>
      <c r="T2800" s="39">
        <v>54.8</v>
      </c>
      <c r="U2800" s="39">
        <v>57.82</v>
      </c>
      <c r="V2800" s="39">
        <v>60.47</v>
      </c>
      <c r="W2800" s="39">
        <v>63.23</v>
      </c>
      <c r="X2800" s="39">
        <v>66.349999999999994</v>
      </c>
      <c r="Y2800" s="39">
        <v>68.959999999999994</v>
      </c>
      <c r="Z2800" s="39">
        <v>71.22</v>
      </c>
      <c r="AA2800" s="39">
        <v>73.53</v>
      </c>
      <c r="AB2800" s="39">
        <v>77.959999999999994</v>
      </c>
      <c r="AC2800" s="39">
        <v>81.09</v>
      </c>
      <c r="AD2800" s="39">
        <v>83.27</v>
      </c>
      <c r="AE2800" s="39">
        <v>85.25</v>
      </c>
      <c r="AF2800" s="39">
        <v>87.38</v>
      </c>
      <c r="AG2800" s="39">
        <v>89.58</v>
      </c>
      <c r="AH2800" s="39">
        <v>90.25</v>
      </c>
      <c r="AI2800" s="39">
        <v>89.34</v>
      </c>
      <c r="AJ2800" s="39">
        <v>88.41</v>
      </c>
      <c r="AK2800" s="39">
        <v>87.28</v>
      </c>
    </row>
    <row r="2801" spans="1:37" x14ac:dyDescent="0.3">
      <c r="A2801" s="86" t="str">
        <f t="shared" si="43"/>
        <v>SDGbaseTra_RurAS_CUSC_GVAatext</v>
      </c>
      <c r="B2801" s="37" t="s">
        <v>222</v>
      </c>
      <c r="C2801" s="38" t="s">
        <v>236</v>
      </c>
      <c r="D2801" s="41" t="s">
        <v>3</v>
      </c>
      <c r="E2801" s="39" t="s">
        <v>38</v>
      </c>
      <c r="F2801" s="39">
        <v>6.57</v>
      </c>
      <c r="G2801" s="39">
        <v>6.63</v>
      </c>
      <c r="H2801" s="39">
        <v>6.77</v>
      </c>
      <c r="I2801" s="39">
        <v>6.61</v>
      </c>
      <c r="J2801" s="39">
        <v>6.55</v>
      </c>
      <c r="K2801" s="39">
        <v>6.54</v>
      </c>
      <c r="L2801" s="39">
        <v>6.59</v>
      </c>
      <c r="M2801" s="39">
        <v>6.68</v>
      </c>
      <c r="N2801" s="39">
        <v>6.79</v>
      </c>
      <c r="O2801" s="39">
        <v>7.08</v>
      </c>
      <c r="P2801" s="39">
        <v>7.23</v>
      </c>
      <c r="Q2801" s="39">
        <v>7.33</v>
      </c>
      <c r="R2801" s="39">
        <v>7.72</v>
      </c>
      <c r="S2801" s="39">
        <v>8.07</v>
      </c>
      <c r="T2801" s="39">
        <v>8.41</v>
      </c>
      <c r="U2801" s="39">
        <v>8.84</v>
      </c>
      <c r="V2801" s="39">
        <v>9.24</v>
      </c>
      <c r="W2801" s="39">
        <v>9.6199999999999992</v>
      </c>
      <c r="X2801" s="39">
        <v>10.050000000000001</v>
      </c>
      <c r="Y2801" s="39">
        <v>10.42</v>
      </c>
      <c r="Z2801" s="39">
        <v>10.8</v>
      </c>
      <c r="AA2801" s="39">
        <v>11.15</v>
      </c>
      <c r="AB2801" s="39">
        <v>11.56</v>
      </c>
      <c r="AC2801" s="39">
        <v>11.91</v>
      </c>
      <c r="AD2801" s="39">
        <v>12.26</v>
      </c>
      <c r="AE2801" s="39">
        <v>12.61</v>
      </c>
      <c r="AF2801" s="39">
        <v>12.99</v>
      </c>
      <c r="AG2801" s="39">
        <v>13.38</v>
      </c>
      <c r="AH2801" s="39">
        <v>13.12</v>
      </c>
      <c r="AI2801" s="39">
        <v>12.81</v>
      </c>
      <c r="AJ2801" s="39">
        <v>12.59</v>
      </c>
      <c r="AK2801" s="39">
        <v>12.38</v>
      </c>
    </row>
    <row r="2802" spans="1:37" x14ac:dyDescent="0.3">
      <c r="A2802" s="86" t="str">
        <f t="shared" si="43"/>
        <v>SDGbaseTra_RurAS_CUSC_GVAaclth</v>
      </c>
      <c r="B2802" s="37" t="s">
        <v>222</v>
      </c>
      <c r="C2802" s="38" t="s">
        <v>236</v>
      </c>
      <c r="D2802" s="41" t="s">
        <v>3</v>
      </c>
      <c r="E2802" s="39" t="s">
        <v>39</v>
      </c>
      <c r="F2802" s="39">
        <v>6.76</v>
      </c>
      <c r="G2802" s="39">
        <v>6.8</v>
      </c>
      <c r="H2802" s="39">
        <v>7</v>
      </c>
      <c r="I2802" s="39">
        <v>6.89</v>
      </c>
      <c r="J2802" s="39">
        <v>6.85</v>
      </c>
      <c r="K2802" s="39">
        <v>6.83</v>
      </c>
      <c r="L2802" s="39">
        <v>6.86</v>
      </c>
      <c r="M2802" s="39">
        <v>6.91</v>
      </c>
      <c r="N2802" s="39">
        <v>6.98</v>
      </c>
      <c r="O2802" s="39">
        <v>7.17</v>
      </c>
      <c r="P2802" s="39">
        <v>7.28</v>
      </c>
      <c r="Q2802" s="39">
        <v>7.36</v>
      </c>
      <c r="R2802" s="39">
        <v>7.78</v>
      </c>
      <c r="S2802" s="39">
        <v>8.11</v>
      </c>
      <c r="T2802" s="39">
        <v>8.43</v>
      </c>
      <c r="U2802" s="39">
        <v>8.84</v>
      </c>
      <c r="V2802" s="39">
        <v>9.1999999999999993</v>
      </c>
      <c r="W2802" s="39">
        <v>9.57</v>
      </c>
      <c r="X2802" s="39">
        <v>9.9700000000000006</v>
      </c>
      <c r="Y2802" s="39">
        <v>10.3</v>
      </c>
      <c r="Z2802" s="39">
        <v>10.64</v>
      </c>
      <c r="AA2802" s="39">
        <v>10.96</v>
      </c>
      <c r="AB2802" s="39">
        <v>11.33</v>
      </c>
      <c r="AC2802" s="39">
        <v>11.64</v>
      </c>
      <c r="AD2802" s="39">
        <v>11.94</v>
      </c>
      <c r="AE2802" s="39">
        <v>12.25</v>
      </c>
      <c r="AF2802" s="39">
        <v>12.57</v>
      </c>
      <c r="AG2802" s="39">
        <v>12.89</v>
      </c>
      <c r="AH2802" s="39">
        <v>12.62</v>
      </c>
      <c r="AI2802" s="39">
        <v>12.35</v>
      </c>
      <c r="AJ2802" s="39">
        <v>12.16</v>
      </c>
      <c r="AK2802" s="39">
        <v>11.97</v>
      </c>
    </row>
    <row r="2803" spans="1:37" x14ac:dyDescent="0.3">
      <c r="A2803" s="86" t="str">
        <f t="shared" si="43"/>
        <v>SDGbaseTra_RurAS_CUSC_GVAaleat</v>
      </c>
      <c r="B2803" s="37" t="s">
        <v>222</v>
      </c>
      <c r="C2803" s="38" t="s">
        <v>236</v>
      </c>
      <c r="D2803" s="41" t="s">
        <v>3</v>
      </c>
      <c r="E2803" s="39" t="s">
        <v>40</v>
      </c>
      <c r="F2803" s="39">
        <v>2.4500000000000002</v>
      </c>
      <c r="G2803" s="39">
        <v>2.66</v>
      </c>
      <c r="H2803" s="39">
        <v>2.71</v>
      </c>
      <c r="I2803" s="39">
        <v>2.52</v>
      </c>
      <c r="J2803" s="39">
        <v>2.4300000000000002</v>
      </c>
      <c r="K2803" s="39">
        <v>2.41</v>
      </c>
      <c r="L2803" s="39">
        <v>2.4300000000000002</v>
      </c>
      <c r="M2803" s="39">
        <v>2.4900000000000002</v>
      </c>
      <c r="N2803" s="39">
        <v>2.54</v>
      </c>
      <c r="O2803" s="39">
        <v>2.98</v>
      </c>
      <c r="P2803" s="39">
        <v>3.13</v>
      </c>
      <c r="Q2803" s="39">
        <v>3.14</v>
      </c>
      <c r="R2803" s="39">
        <v>3.25</v>
      </c>
      <c r="S2803" s="39">
        <v>3.41</v>
      </c>
      <c r="T2803" s="39">
        <v>3.58</v>
      </c>
      <c r="U2803" s="39">
        <v>3.76</v>
      </c>
      <c r="V2803" s="39">
        <v>3.91</v>
      </c>
      <c r="W2803" s="39">
        <v>4.0999999999999996</v>
      </c>
      <c r="X2803" s="39">
        <v>4.3099999999999996</v>
      </c>
      <c r="Y2803" s="39">
        <v>4.4400000000000004</v>
      </c>
      <c r="Z2803" s="39">
        <v>4.57</v>
      </c>
      <c r="AA2803" s="39">
        <v>4.75</v>
      </c>
      <c r="AB2803" s="39">
        <v>5.08</v>
      </c>
      <c r="AC2803" s="39">
        <v>5.33</v>
      </c>
      <c r="AD2803" s="39">
        <v>5.55</v>
      </c>
      <c r="AE2803" s="39">
        <v>5.72</v>
      </c>
      <c r="AF2803" s="39">
        <v>5.89</v>
      </c>
      <c r="AG2803" s="39">
        <v>6.03</v>
      </c>
      <c r="AH2803" s="39">
        <v>5.77</v>
      </c>
      <c r="AI2803" s="39">
        <v>5.41</v>
      </c>
      <c r="AJ2803" s="39">
        <v>5.2</v>
      </c>
      <c r="AK2803" s="39">
        <v>5.01</v>
      </c>
    </row>
    <row r="2804" spans="1:37" x14ac:dyDescent="0.3">
      <c r="A2804" s="86" t="str">
        <f t="shared" si="43"/>
        <v>SDGbaseTra_RurAS_CUSC_GVAafoot</v>
      </c>
      <c r="B2804" s="37" t="s">
        <v>222</v>
      </c>
      <c r="C2804" s="38" t="s">
        <v>236</v>
      </c>
      <c r="D2804" s="41" t="s">
        <v>3</v>
      </c>
      <c r="E2804" s="39" t="s">
        <v>41</v>
      </c>
      <c r="F2804" s="39">
        <v>1.91</v>
      </c>
      <c r="G2804" s="39">
        <v>1.98</v>
      </c>
      <c r="H2804" s="39">
        <v>2.04</v>
      </c>
      <c r="I2804" s="39">
        <v>2</v>
      </c>
      <c r="J2804" s="39">
        <v>2</v>
      </c>
      <c r="K2804" s="39">
        <v>1.99</v>
      </c>
      <c r="L2804" s="39">
        <v>2</v>
      </c>
      <c r="M2804" s="39">
        <v>2.02</v>
      </c>
      <c r="N2804" s="39">
        <v>2.04</v>
      </c>
      <c r="O2804" s="39">
        <v>2.11</v>
      </c>
      <c r="P2804" s="39">
        <v>2.16</v>
      </c>
      <c r="Q2804" s="39">
        <v>2.19</v>
      </c>
      <c r="R2804" s="39">
        <v>2.2999999999999998</v>
      </c>
      <c r="S2804" s="39">
        <v>2.39</v>
      </c>
      <c r="T2804" s="39">
        <v>2.48</v>
      </c>
      <c r="U2804" s="39">
        <v>2.6</v>
      </c>
      <c r="V2804" s="39">
        <v>2.7</v>
      </c>
      <c r="W2804" s="39">
        <v>2.8</v>
      </c>
      <c r="X2804" s="39">
        <v>2.9</v>
      </c>
      <c r="Y2804" s="39">
        <v>3</v>
      </c>
      <c r="Z2804" s="39">
        <v>3.1</v>
      </c>
      <c r="AA2804" s="39">
        <v>3.19</v>
      </c>
      <c r="AB2804" s="39">
        <v>3.32</v>
      </c>
      <c r="AC2804" s="39">
        <v>3.42</v>
      </c>
      <c r="AD2804" s="39">
        <v>3.52</v>
      </c>
      <c r="AE2804" s="39">
        <v>3.62</v>
      </c>
      <c r="AF2804" s="39">
        <v>3.72</v>
      </c>
      <c r="AG2804" s="39">
        <v>3.81</v>
      </c>
      <c r="AH2804" s="39">
        <v>3.74</v>
      </c>
      <c r="AI2804" s="39">
        <v>3.66</v>
      </c>
      <c r="AJ2804" s="39">
        <v>3.61</v>
      </c>
      <c r="AK2804" s="39">
        <v>3.56</v>
      </c>
    </row>
    <row r="2805" spans="1:37" x14ac:dyDescent="0.3">
      <c r="A2805" s="86" t="str">
        <f t="shared" si="43"/>
        <v>SDGbaseTra_RurAS_CUSC_GVAawood</v>
      </c>
      <c r="B2805" s="37" t="s">
        <v>222</v>
      </c>
      <c r="C2805" s="38" t="s">
        <v>236</v>
      </c>
      <c r="D2805" s="41" t="s">
        <v>3</v>
      </c>
      <c r="E2805" s="39" t="s">
        <v>42</v>
      </c>
      <c r="F2805" s="39">
        <v>23.69</v>
      </c>
      <c r="G2805" s="39">
        <v>22.39</v>
      </c>
      <c r="H2805" s="39">
        <v>23.07</v>
      </c>
      <c r="I2805" s="39">
        <v>23.39</v>
      </c>
      <c r="J2805" s="39">
        <v>23.51</v>
      </c>
      <c r="K2805" s="39">
        <v>23.73</v>
      </c>
      <c r="L2805" s="39">
        <v>24.06</v>
      </c>
      <c r="M2805" s="39">
        <v>24.48</v>
      </c>
      <c r="N2805" s="39">
        <v>24.93</v>
      </c>
      <c r="O2805" s="39">
        <v>25.82</v>
      </c>
      <c r="P2805" s="39">
        <v>26.24</v>
      </c>
      <c r="Q2805" s="39">
        <v>26.6</v>
      </c>
      <c r="R2805" s="39">
        <v>27.2</v>
      </c>
      <c r="S2805" s="39">
        <v>28.14</v>
      </c>
      <c r="T2805" s="39">
        <v>29.13</v>
      </c>
      <c r="U2805" s="39">
        <v>30.38</v>
      </c>
      <c r="V2805" s="39">
        <v>31.6</v>
      </c>
      <c r="W2805" s="39">
        <v>32.770000000000003</v>
      </c>
      <c r="X2805" s="39">
        <v>34.11</v>
      </c>
      <c r="Y2805" s="39">
        <v>35.32</v>
      </c>
      <c r="Z2805" s="39">
        <v>36.49</v>
      </c>
      <c r="AA2805" s="39">
        <v>37.61</v>
      </c>
      <c r="AB2805" s="39">
        <v>38.65</v>
      </c>
      <c r="AC2805" s="39">
        <v>39.590000000000003</v>
      </c>
      <c r="AD2805" s="39">
        <v>40.61</v>
      </c>
      <c r="AE2805" s="39">
        <v>41.73</v>
      </c>
      <c r="AF2805" s="39">
        <v>42.95</v>
      </c>
      <c r="AG2805" s="39">
        <v>44.07</v>
      </c>
      <c r="AH2805" s="39">
        <v>43.74</v>
      </c>
      <c r="AI2805" s="39">
        <v>43</v>
      </c>
      <c r="AJ2805" s="39">
        <v>42.54</v>
      </c>
      <c r="AK2805" s="39">
        <v>42.07</v>
      </c>
    </row>
    <row r="2806" spans="1:37" x14ac:dyDescent="0.3">
      <c r="A2806" s="86" t="str">
        <f t="shared" si="43"/>
        <v>SDGbaseTra_RurAS_CUSC_GVAapapr</v>
      </c>
      <c r="B2806" s="37" t="s">
        <v>222</v>
      </c>
      <c r="C2806" s="38" t="s">
        <v>236</v>
      </c>
      <c r="D2806" s="41" t="s">
        <v>3</v>
      </c>
      <c r="E2806" s="39" t="s">
        <v>43</v>
      </c>
      <c r="F2806" s="39">
        <v>24.02</v>
      </c>
      <c r="G2806" s="39">
        <v>23.71</v>
      </c>
      <c r="H2806" s="39">
        <v>24.65</v>
      </c>
      <c r="I2806" s="39">
        <v>24.52</v>
      </c>
      <c r="J2806" s="39">
        <v>24.36</v>
      </c>
      <c r="K2806" s="39">
        <v>24.56</v>
      </c>
      <c r="L2806" s="39">
        <v>24.75</v>
      </c>
      <c r="M2806" s="39">
        <v>24.74</v>
      </c>
      <c r="N2806" s="39">
        <v>25.16</v>
      </c>
      <c r="O2806" s="39">
        <v>26.01</v>
      </c>
      <c r="P2806" s="39">
        <v>26.41</v>
      </c>
      <c r="Q2806" s="39">
        <v>26.74</v>
      </c>
      <c r="R2806" s="39">
        <v>28.52</v>
      </c>
      <c r="S2806" s="39">
        <v>29.5</v>
      </c>
      <c r="T2806" s="39">
        <v>30.6</v>
      </c>
      <c r="U2806" s="39">
        <v>31.95</v>
      </c>
      <c r="V2806" s="39">
        <v>33.25</v>
      </c>
      <c r="W2806" s="39">
        <v>34.590000000000003</v>
      </c>
      <c r="X2806" s="39">
        <v>36.03</v>
      </c>
      <c r="Y2806" s="39">
        <v>37.26</v>
      </c>
      <c r="Z2806" s="39">
        <v>38.44</v>
      </c>
      <c r="AA2806" s="39">
        <v>39.67</v>
      </c>
      <c r="AB2806" s="39">
        <v>40.869999999999997</v>
      </c>
      <c r="AC2806" s="39">
        <v>41.91</v>
      </c>
      <c r="AD2806" s="39">
        <v>42.96</v>
      </c>
      <c r="AE2806" s="39">
        <v>44.1</v>
      </c>
      <c r="AF2806" s="39">
        <v>45.33</v>
      </c>
      <c r="AG2806" s="39">
        <v>46.43</v>
      </c>
      <c r="AH2806" s="39">
        <v>45.81</v>
      </c>
      <c r="AI2806" s="39">
        <v>44.88</v>
      </c>
      <c r="AJ2806" s="39">
        <v>44.22</v>
      </c>
      <c r="AK2806" s="39">
        <v>43.58</v>
      </c>
    </row>
    <row r="2807" spans="1:37" x14ac:dyDescent="0.3">
      <c r="A2807" s="86" t="str">
        <f t="shared" si="43"/>
        <v>SDGbaseTra_RurAS_CUSC_GVAaprnt</v>
      </c>
      <c r="B2807" s="37" t="s">
        <v>222</v>
      </c>
      <c r="C2807" s="38" t="s">
        <v>236</v>
      </c>
      <c r="D2807" s="41" t="s">
        <v>3</v>
      </c>
      <c r="E2807" s="39" t="s">
        <v>44</v>
      </c>
      <c r="F2807" s="39">
        <v>16.78</v>
      </c>
      <c r="G2807" s="39">
        <v>17.13</v>
      </c>
      <c r="H2807" s="39">
        <v>17.7</v>
      </c>
      <c r="I2807" s="39">
        <v>17.47</v>
      </c>
      <c r="J2807" s="39">
        <v>17.260000000000002</v>
      </c>
      <c r="K2807" s="39">
        <v>17.239999999999998</v>
      </c>
      <c r="L2807" s="39">
        <v>17.38</v>
      </c>
      <c r="M2807" s="39">
        <v>17.59</v>
      </c>
      <c r="N2807" s="39">
        <v>17.84</v>
      </c>
      <c r="O2807" s="39">
        <v>17.88</v>
      </c>
      <c r="P2807" s="39">
        <v>18.14</v>
      </c>
      <c r="Q2807" s="39">
        <v>18.420000000000002</v>
      </c>
      <c r="R2807" s="39">
        <v>19.47</v>
      </c>
      <c r="S2807" s="39">
        <v>20.420000000000002</v>
      </c>
      <c r="T2807" s="39">
        <v>21.4</v>
      </c>
      <c r="U2807" s="39">
        <v>22.57</v>
      </c>
      <c r="V2807" s="39">
        <v>23.69</v>
      </c>
      <c r="W2807" s="39">
        <v>24.8</v>
      </c>
      <c r="X2807" s="39">
        <v>25.95</v>
      </c>
      <c r="Y2807" s="39">
        <v>26.99</v>
      </c>
      <c r="Z2807" s="39">
        <v>28.04</v>
      </c>
      <c r="AA2807" s="39">
        <v>29.07</v>
      </c>
      <c r="AB2807" s="39">
        <v>29.91</v>
      </c>
      <c r="AC2807" s="39">
        <v>30.74</v>
      </c>
      <c r="AD2807" s="39">
        <v>31.69</v>
      </c>
      <c r="AE2807" s="39">
        <v>32.71</v>
      </c>
      <c r="AF2807" s="39">
        <v>33.78</v>
      </c>
      <c r="AG2807" s="39">
        <v>34.74</v>
      </c>
      <c r="AH2807" s="39">
        <v>33.76</v>
      </c>
      <c r="AI2807" s="39">
        <v>32.79</v>
      </c>
      <c r="AJ2807" s="39">
        <v>32.119999999999997</v>
      </c>
      <c r="AK2807" s="39">
        <v>31.5</v>
      </c>
    </row>
    <row r="2808" spans="1:37" x14ac:dyDescent="0.3">
      <c r="A2808" s="86" t="str">
        <f t="shared" si="43"/>
        <v>SDGbaseTra_RurAS_CUSC_GVAapetr</v>
      </c>
      <c r="B2808" s="37" t="s">
        <v>222</v>
      </c>
      <c r="C2808" s="38" t="s">
        <v>236</v>
      </c>
      <c r="D2808" s="41" t="s">
        <v>3</v>
      </c>
      <c r="E2808" s="39" t="s">
        <v>45</v>
      </c>
      <c r="F2808" s="39">
        <v>46.32</v>
      </c>
      <c r="G2808" s="39">
        <v>33.69</v>
      </c>
      <c r="H2808" s="39">
        <v>28.35</v>
      </c>
      <c r="I2808" s="39">
        <v>24.25</v>
      </c>
      <c r="J2808" s="39">
        <v>21.77</v>
      </c>
      <c r="K2808" s="39">
        <v>19.84</v>
      </c>
      <c r="L2808" s="39">
        <v>18.45</v>
      </c>
      <c r="M2808" s="39">
        <v>18.14</v>
      </c>
      <c r="N2808" s="39">
        <v>18.11</v>
      </c>
      <c r="O2808" s="39">
        <v>16.59</v>
      </c>
      <c r="P2808" s="39">
        <v>13.96</v>
      </c>
      <c r="Q2808" s="39">
        <v>12.96</v>
      </c>
      <c r="R2808" s="39">
        <v>12.63</v>
      </c>
      <c r="S2808" s="39">
        <v>12.77</v>
      </c>
      <c r="T2808" s="39">
        <v>12.91</v>
      </c>
      <c r="U2808" s="39">
        <v>13.15</v>
      </c>
      <c r="V2808" s="39">
        <v>13.2</v>
      </c>
      <c r="W2808" s="39">
        <v>13.41</v>
      </c>
      <c r="X2808" s="39">
        <v>13.99</v>
      </c>
      <c r="Y2808" s="39">
        <v>13.93</v>
      </c>
      <c r="Z2808" s="39">
        <v>13.77</v>
      </c>
      <c r="AA2808" s="39">
        <v>13.78</v>
      </c>
      <c r="AB2808" s="39">
        <v>13.29</v>
      </c>
      <c r="AC2808" s="39">
        <v>12.14</v>
      </c>
      <c r="AD2808" s="39">
        <v>10.7</v>
      </c>
      <c r="AE2808" s="39">
        <v>9.23</v>
      </c>
      <c r="AF2808" s="39">
        <v>7.79</v>
      </c>
      <c r="AG2808" s="39">
        <v>5.92</v>
      </c>
      <c r="AH2808" s="39">
        <v>4.38</v>
      </c>
      <c r="AI2808" s="39">
        <v>2.77</v>
      </c>
      <c r="AJ2808" s="39">
        <v>1.5</v>
      </c>
      <c r="AK2808" s="39">
        <v>0.5</v>
      </c>
    </row>
    <row r="2809" spans="1:37" x14ac:dyDescent="0.3">
      <c r="A2809" s="86" t="str">
        <f t="shared" si="43"/>
        <v>SDGbaseTra_RurAS_CUSC_GVAahydr</v>
      </c>
      <c r="B2809" s="37" t="s">
        <v>222</v>
      </c>
      <c r="C2809" s="38" t="s">
        <v>236</v>
      </c>
      <c r="D2809" s="41" t="s">
        <v>3</v>
      </c>
      <c r="E2809" s="39" t="s">
        <v>46</v>
      </c>
      <c r="F2809" s="39">
        <v>0.12</v>
      </c>
      <c r="G2809" s="39">
        <v>0.33</v>
      </c>
      <c r="H2809" s="39">
        <v>0.83</v>
      </c>
      <c r="I2809" s="39">
        <v>1.92</v>
      </c>
      <c r="J2809" s="39">
        <v>1.91</v>
      </c>
      <c r="K2809" s="39">
        <v>1.89</v>
      </c>
      <c r="L2809" s="39">
        <v>1.89</v>
      </c>
      <c r="M2809" s="39">
        <v>1.9</v>
      </c>
      <c r="N2809" s="39">
        <v>1.92</v>
      </c>
      <c r="O2809" s="39">
        <v>2.08</v>
      </c>
      <c r="P2809" s="39">
        <v>2.12</v>
      </c>
      <c r="Q2809" s="39">
        <v>2.38</v>
      </c>
      <c r="R2809" s="39">
        <v>2.4</v>
      </c>
      <c r="S2809" s="39">
        <v>2.42</v>
      </c>
      <c r="T2809" s="39">
        <v>2.44</v>
      </c>
      <c r="U2809" s="39">
        <v>2.48</v>
      </c>
      <c r="V2809" s="39">
        <v>2.5</v>
      </c>
      <c r="W2809" s="39">
        <v>2.52</v>
      </c>
      <c r="X2809" s="39">
        <v>-2.5</v>
      </c>
      <c r="Y2809" s="39">
        <v>-3.04</v>
      </c>
      <c r="Z2809" s="39">
        <v>8.4700000000000006</v>
      </c>
      <c r="AA2809" s="39">
        <v>11.01</v>
      </c>
      <c r="AB2809" s="39">
        <v>12.28</v>
      </c>
      <c r="AC2809" s="39">
        <v>13.24</v>
      </c>
      <c r="AD2809" s="39">
        <v>14.05</v>
      </c>
      <c r="AE2809" s="39">
        <v>14.83</v>
      </c>
      <c r="AF2809" s="39">
        <v>15.61</v>
      </c>
      <c r="AG2809" s="39">
        <v>15.64</v>
      </c>
      <c r="AH2809" s="39">
        <v>15.47</v>
      </c>
      <c r="AI2809" s="39">
        <v>13.15</v>
      </c>
      <c r="AJ2809" s="39">
        <v>10.69</v>
      </c>
      <c r="AK2809" s="39">
        <v>8.14</v>
      </c>
    </row>
    <row r="2810" spans="1:37" x14ac:dyDescent="0.3">
      <c r="A2810" s="86" t="str">
        <f t="shared" si="43"/>
        <v>SDGbaseTra_RurAS_CUSC_GVAaammo</v>
      </c>
      <c r="B2810" s="37" t="s">
        <v>222</v>
      </c>
      <c r="C2810" s="38" t="s">
        <v>236</v>
      </c>
      <c r="D2810" s="41" t="s">
        <v>3</v>
      </c>
      <c r="E2810" s="39" t="s">
        <v>47</v>
      </c>
      <c r="F2810" s="39">
        <v>2.4900000000000002</v>
      </c>
      <c r="G2810" s="39">
        <v>2.41</v>
      </c>
      <c r="H2810" s="39">
        <v>2.39</v>
      </c>
      <c r="I2810" s="39">
        <v>2.39</v>
      </c>
      <c r="J2810" s="39">
        <v>2.37</v>
      </c>
      <c r="K2810" s="39">
        <v>2.37</v>
      </c>
      <c r="L2810" s="39">
        <v>2.38</v>
      </c>
      <c r="M2810" s="39">
        <v>2.41</v>
      </c>
      <c r="N2810" s="39">
        <v>2.42</v>
      </c>
      <c r="O2810" s="39">
        <v>2.35</v>
      </c>
      <c r="P2810" s="39">
        <v>2.34</v>
      </c>
      <c r="Q2810" s="39">
        <v>2.36</v>
      </c>
      <c r="R2810" s="39">
        <v>2.4300000000000002</v>
      </c>
      <c r="S2810" s="39">
        <v>2.5099999999999998</v>
      </c>
      <c r="T2810" s="39">
        <v>2.57</v>
      </c>
      <c r="U2810" s="39">
        <v>2.66</v>
      </c>
      <c r="V2810" s="39">
        <v>2.75</v>
      </c>
      <c r="W2810" s="39">
        <v>2.83</v>
      </c>
      <c r="X2810" s="39">
        <v>2.92</v>
      </c>
      <c r="Y2810" s="39">
        <v>2.99</v>
      </c>
      <c r="Z2810" s="39">
        <v>3.05</v>
      </c>
      <c r="AA2810" s="39">
        <v>3.08</v>
      </c>
      <c r="AB2810" s="39">
        <v>2.94</v>
      </c>
      <c r="AC2810" s="39">
        <v>2.83</v>
      </c>
      <c r="AD2810" s="39">
        <v>2.76</v>
      </c>
      <c r="AE2810" s="39">
        <v>2.72</v>
      </c>
      <c r="AF2810" s="39">
        <v>2.7</v>
      </c>
      <c r="AG2810" s="39">
        <v>2.66</v>
      </c>
      <c r="AH2810" s="39">
        <v>2.4700000000000002</v>
      </c>
      <c r="AI2810" s="39">
        <v>2.2999999999999998</v>
      </c>
      <c r="AJ2810" s="39">
        <v>2.16</v>
      </c>
      <c r="AK2810" s="39">
        <v>2.0499999999999998</v>
      </c>
    </row>
    <row r="2811" spans="1:37" x14ac:dyDescent="0.3">
      <c r="A2811" s="86" t="str">
        <f t="shared" si="43"/>
        <v>SDGbaseTra_RurAS_CUSC_GVAabchm</v>
      </c>
      <c r="B2811" s="37" t="s">
        <v>222</v>
      </c>
      <c r="C2811" s="38" t="s">
        <v>236</v>
      </c>
      <c r="D2811" s="41" t="s">
        <v>3</v>
      </c>
      <c r="E2811" s="39" t="s">
        <v>48</v>
      </c>
      <c r="F2811" s="39">
        <v>22.37</v>
      </c>
      <c r="G2811" s="39">
        <v>28.28</v>
      </c>
      <c r="H2811" s="39">
        <v>29.93</v>
      </c>
      <c r="I2811" s="39">
        <v>28.78</v>
      </c>
      <c r="J2811" s="39">
        <v>28.84</v>
      </c>
      <c r="K2811" s="39">
        <v>28.89</v>
      </c>
      <c r="L2811" s="39">
        <v>29.12</v>
      </c>
      <c r="M2811" s="39">
        <v>29.81</v>
      </c>
      <c r="N2811" s="39">
        <v>30.56</v>
      </c>
      <c r="O2811" s="39">
        <v>37.299999999999997</v>
      </c>
      <c r="P2811" s="39">
        <v>38.49</v>
      </c>
      <c r="Q2811" s="39">
        <v>38.39</v>
      </c>
      <c r="R2811" s="39">
        <v>39.090000000000003</v>
      </c>
      <c r="S2811" s="39">
        <v>39.74</v>
      </c>
      <c r="T2811" s="39">
        <v>40.549999999999997</v>
      </c>
      <c r="U2811" s="39">
        <v>41.87</v>
      </c>
      <c r="V2811" s="39">
        <v>42.52</v>
      </c>
      <c r="W2811" s="39">
        <v>43.29</v>
      </c>
      <c r="X2811" s="39">
        <v>44.8</v>
      </c>
      <c r="Y2811" s="39">
        <v>45.32</v>
      </c>
      <c r="Z2811" s="39">
        <v>45.46</v>
      </c>
      <c r="AA2811" s="39">
        <v>44.75</v>
      </c>
      <c r="AB2811" s="39">
        <v>43.73</v>
      </c>
      <c r="AC2811" s="39">
        <v>41.2</v>
      </c>
      <c r="AD2811" s="39">
        <v>38.18</v>
      </c>
      <c r="AE2811" s="39">
        <v>35.380000000000003</v>
      </c>
      <c r="AF2811" s="39">
        <v>32.840000000000003</v>
      </c>
      <c r="AG2811" s="39">
        <v>29.79</v>
      </c>
      <c r="AH2811" s="39">
        <v>26.74</v>
      </c>
      <c r="AI2811" s="39">
        <v>22.77</v>
      </c>
      <c r="AJ2811" s="39">
        <v>19.29</v>
      </c>
      <c r="AK2811" s="39">
        <v>16.23</v>
      </c>
    </row>
    <row r="2812" spans="1:37" x14ac:dyDescent="0.3">
      <c r="A2812" s="86" t="str">
        <f t="shared" si="43"/>
        <v>SDGbaseTra_RurAS_CUSC_GVAaochm</v>
      </c>
      <c r="B2812" s="37" t="s">
        <v>222</v>
      </c>
      <c r="C2812" s="38" t="s">
        <v>236</v>
      </c>
      <c r="D2812" s="41" t="s">
        <v>3</v>
      </c>
      <c r="E2812" s="39" t="s">
        <v>49</v>
      </c>
      <c r="F2812" s="39">
        <v>34.24</v>
      </c>
      <c r="G2812" s="39">
        <v>40.67</v>
      </c>
      <c r="H2812" s="39">
        <v>42.35</v>
      </c>
      <c r="I2812" s="39">
        <v>40.53</v>
      </c>
      <c r="J2812" s="39">
        <v>40.4</v>
      </c>
      <c r="K2812" s="39">
        <v>40.200000000000003</v>
      </c>
      <c r="L2812" s="39">
        <v>40.15</v>
      </c>
      <c r="M2812" s="39">
        <v>40.549999999999997</v>
      </c>
      <c r="N2812" s="39">
        <v>41.06</v>
      </c>
      <c r="O2812" s="39">
        <v>49.98</v>
      </c>
      <c r="P2812" s="39">
        <v>51.08</v>
      </c>
      <c r="Q2812" s="39">
        <v>50.46</v>
      </c>
      <c r="R2812" s="39">
        <v>50.97</v>
      </c>
      <c r="S2812" s="39">
        <v>51.57</v>
      </c>
      <c r="T2812" s="39">
        <v>52.44</v>
      </c>
      <c r="U2812" s="39">
        <v>53.64</v>
      </c>
      <c r="V2812" s="39">
        <v>54.12</v>
      </c>
      <c r="W2812" s="39">
        <v>55.05</v>
      </c>
      <c r="X2812" s="39">
        <v>56.72</v>
      </c>
      <c r="Y2812" s="39">
        <v>57.26</v>
      </c>
      <c r="Z2812" s="39">
        <v>57.36</v>
      </c>
      <c r="AA2812" s="39">
        <v>56.75</v>
      </c>
      <c r="AB2812" s="39">
        <v>55.57</v>
      </c>
      <c r="AC2812" s="39">
        <v>52.34</v>
      </c>
      <c r="AD2812" s="39">
        <v>48.45</v>
      </c>
      <c r="AE2812" s="39">
        <v>44.75</v>
      </c>
      <c r="AF2812" s="39">
        <v>41.41</v>
      </c>
      <c r="AG2812" s="39">
        <v>37.82</v>
      </c>
      <c r="AH2812" s="39">
        <v>34.450000000000003</v>
      </c>
      <c r="AI2812" s="39">
        <v>29.87</v>
      </c>
      <c r="AJ2812" s="39">
        <v>25.79</v>
      </c>
      <c r="AK2812" s="39">
        <v>22.21</v>
      </c>
    </row>
    <row r="2813" spans="1:37" x14ac:dyDescent="0.3">
      <c r="A2813" s="86" t="str">
        <f t="shared" si="43"/>
        <v>SDGbaseTra_RurAS_CUSC_GVAarubb</v>
      </c>
      <c r="B2813" s="37" t="s">
        <v>222</v>
      </c>
      <c r="C2813" s="38" t="s">
        <v>236</v>
      </c>
      <c r="D2813" s="41" t="s">
        <v>3</v>
      </c>
      <c r="E2813" s="39" t="s">
        <v>50</v>
      </c>
      <c r="F2813" s="39">
        <v>6.77</v>
      </c>
      <c r="G2813" s="39">
        <v>6.46</v>
      </c>
      <c r="H2813" s="39">
        <v>6.73</v>
      </c>
      <c r="I2813" s="39">
        <v>6.63</v>
      </c>
      <c r="J2813" s="39">
        <v>6.62</v>
      </c>
      <c r="K2813" s="39">
        <v>6.66</v>
      </c>
      <c r="L2813" s="39">
        <v>6.74</v>
      </c>
      <c r="M2813" s="39">
        <v>6.84</v>
      </c>
      <c r="N2813" s="39">
        <v>6.96</v>
      </c>
      <c r="O2813" s="39">
        <v>7.37</v>
      </c>
      <c r="P2813" s="39">
        <v>7.53</v>
      </c>
      <c r="Q2813" s="39">
        <v>7.63</v>
      </c>
      <c r="R2813" s="39">
        <v>8.01</v>
      </c>
      <c r="S2813" s="39">
        <v>8.3699999999999992</v>
      </c>
      <c r="T2813" s="39">
        <v>8.75</v>
      </c>
      <c r="U2813" s="39">
        <v>9.19</v>
      </c>
      <c r="V2813" s="39">
        <v>9.61</v>
      </c>
      <c r="W2813" s="39">
        <v>10.039999999999999</v>
      </c>
      <c r="X2813" s="39">
        <v>10.48</v>
      </c>
      <c r="Y2813" s="39">
        <v>10.84</v>
      </c>
      <c r="Z2813" s="39">
        <v>11.21</v>
      </c>
      <c r="AA2813" s="39">
        <v>11.58</v>
      </c>
      <c r="AB2813" s="39">
        <v>12.2</v>
      </c>
      <c r="AC2813" s="39">
        <v>12.74</v>
      </c>
      <c r="AD2813" s="39">
        <v>13.26</v>
      </c>
      <c r="AE2813" s="39">
        <v>13.79</v>
      </c>
      <c r="AF2813" s="39">
        <v>14.32</v>
      </c>
      <c r="AG2813" s="39">
        <v>14.8</v>
      </c>
      <c r="AH2813" s="39">
        <v>14.78</v>
      </c>
      <c r="AI2813" s="39">
        <v>14.64</v>
      </c>
      <c r="AJ2813" s="39">
        <v>14.56</v>
      </c>
      <c r="AK2813" s="39">
        <v>14.45</v>
      </c>
    </row>
    <row r="2814" spans="1:37" x14ac:dyDescent="0.3">
      <c r="A2814" s="86" t="str">
        <f t="shared" si="43"/>
        <v>SDGbaseTra_RurAS_CUSC_GVAaplas</v>
      </c>
      <c r="B2814" s="37" t="s">
        <v>222</v>
      </c>
      <c r="C2814" s="38" t="s">
        <v>236</v>
      </c>
      <c r="D2814" s="41" t="s">
        <v>3</v>
      </c>
      <c r="E2814" s="39" t="s">
        <v>51</v>
      </c>
      <c r="F2814" s="39">
        <v>15.43</v>
      </c>
      <c r="G2814" s="39">
        <v>15.23</v>
      </c>
      <c r="H2814" s="39">
        <v>15.66</v>
      </c>
      <c r="I2814" s="39">
        <v>15.54</v>
      </c>
      <c r="J2814" s="39">
        <v>15.42</v>
      </c>
      <c r="K2814" s="39">
        <v>15.43</v>
      </c>
      <c r="L2814" s="39">
        <v>15.57</v>
      </c>
      <c r="M2814" s="39">
        <v>15.79</v>
      </c>
      <c r="N2814" s="39">
        <v>16.03</v>
      </c>
      <c r="O2814" s="39">
        <v>16.420000000000002</v>
      </c>
      <c r="P2814" s="39">
        <v>16.71</v>
      </c>
      <c r="Q2814" s="39">
        <v>16.940000000000001</v>
      </c>
      <c r="R2814" s="39">
        <v>17.690000000000001</v>
      </c>
      <c r="S2814" s="39">
        <v>18.43</v>
      </c>
      <c r="T2814" s="39">
        <v>19.190000000000001</v>
      </c>
      <c r="U2814" s="39">
        <v>20.13</v>
      </c>
      <c r="V2814" s="39">
        <v>21.02</v>
      </c>
      <c r="W2814" s="39">
        <v>21.87</v>
      </c>
      <c r="X2814" s="39">
        <v>22.8</v>
      </c>
      <c r="Y2814" s="39">
        <v>23.62</v>
      </c>
      <c r="Z2814" s="39">
        <v>24.4</v>
      </c>
      <c r="AA2814" s="39">
        <v>25.16</v>
      </c>
      <c r="AB2814" s="39">
        <v>25.76</v>
      </c>
      <c r="AC2814" s="39">
        <v>26.31</v>
      </c>
      <c r="AD2814" s="39">
        <v>26.96</v>
      </c>
      <c r="AE2814" s="39">
        <v>27.68</v>
      </c>
      <c r="AF2814" s="39">
        <v>28.44</v>
      </c>
      <c r="AG2814" s="39">
        <v>29.08</v>
      </c>
      <c r="AH2814" s="39">
        <v>28.2</v>
      </c>
      <c r="AI2814" s="39">
        <v>27.36</v>
      </c>
      <c r="AJ2814" s="39">
        <v>26.7</v>
      </c>
      <c r="AK2814" s="39">
        <v>26.1</v>
      </c>
    </row>
    <row r="2815" spans="1:37" x14ac:dyDescent="0.3">
      <c r="A2815" s="86" t="str">
        <f t="shared" si="43"/>
        <v>SDGbaseTra_RurAS_CUSC_GVAanmet</v>
      </c>
      <c r="B2815" s="37" t="s">
        <v>222</v>
      </c>
      <c r="C2815" s="38" t="s">
        <v>236</v>
      </c>
      <c r="D2815" s="41" t="s">
        <v>3</v>
      </c>
      <c r="E2815" s="39" t="s">
        <v>52</v>
      </c>
      <c r="F2815" s="39">
        <v>17.63</v>
      </c>
      <c r="G2815" s="39">
        <v>17.57</v>
      </c>
      <c r="H2815" s="39">
        <v>18</v>
      </c>
      <c r="I2815" s="39">
        <v>18.38</v>
      </c>
      <c r="J2815" s="39">
        <v>18.41</v>
      </c>
      <c r="K2815" s="39">
        <v>18.62</v>
      </c>
      <c r="L2815" s="39">
        <v>18.96</v>
      </c>
      <c r="M2815" s="39">
        <v>19.399999999999999</v>
      </c>
      <c r="N2815" s="39">
        <v>19.87</v>
      </c>
      <c r="O2815" s="39">
        <v>20.69</v>
      </c>
      <c r="P2815" s="39">
        <v>21.25</v>
      </c>
      <c r="Q2815" s="39">
        <v>21.72</v>
      </c>
      <c r="R2815" s="39">
        <v>22.06</v>
      </c>
      <c r="S2815" s="39">
        <v>22.95</v>
      </c>
      <c r="T2815" s="39">
        <v>23.85</v>
      </c>
      <c r="U2815" s="39">
        <v>24.94</v>
      </c>
      <c r="V2815" s="39">
        <v>26.04</v>
      </c>
      <c r="W2815" s="39">
        <v>27.08</v>
      </c>
      <c r="X2815" s="39">
        <v>28.11</v>
      </c>
      <c r="Y2815" s="39">
        <v>29.09</v>
      </c>
      <c r="Z2815" s="39">
        <v>30.12</v>
      </c>
      <c r="AA2815" s="39">
        <v>31.12</v>
      </c>
      <c r="AB2815" s="39">
        <v>32.020000000000003</v>
      </c>
      <c r="AC2815" s="39">
        <v>32.909999999999997</v>
      </c>
      <c r="AD2815" s="39">
        <v>33.96</v>
      </c>
      <c r="AE2815" s="39">
        <v>35.090000000000003</v>
      </c>
      <c r="AF2815" s="39">
        <v>36.26</v>
      </c>
      <c r="AG2815" s="39">
        <v>37.200000000000003</v>
      </c>
      <c r="AH2815" s="39">
        <v>36.450000000000003</v>
      </c>
      <c r="AI2815" s="39">
        <v>35.590000000000003</v>
      </c>
      <c r="AJ2815" s="39">
        <v>35.04</v>
      </c>
      <c r="AK2815" s="39">
        <v>34.49</v>
      </c>
    </row>
    <row r="2816" spans="1:37" x14ac:dyDescent="0.3">
      <c r="A2816" s="86" t="str">
        <f t="shared" si="43"/>
        <v>SDGbaseTra_RurAS_CUSC_GVAairon</v>
      </c>
      <c r="B2816" s="37" t="s">
        <v>222</v>
      </c>
      <c r="C2816" s="38" t="s">
        <v>236</v>
      </c>
      <c r="D2816" s="41" t="s">
        <v>3</v>
      </c>
      <c r="E2816" s="39" t="s">
        <v>53</v>
      </c>
      <c r="F2816" s="39">
        <v>20.84</v>
      </c>
      <c r="G2816" s="39">
        <v>23.48</v>
      </c>
      <c r="H2816" s="39">
        <v>23.24</v>
      </c>
      <c r="I2816" s="39">
        <v>22.76</v>
      </c>
      <c r="J2816" s="39">
        <v>22.32</v>
      </c>
      <c r="K2816" s="39">
        <v>22.25</v>
      </c>
      <c r="L2816" s="39">
        <v>22.46</v>
      </c>
      <c r="M2816" s="39">
        <v>22.94</v>
      </c>
      <c r="N2816" s="39">
        <v>23.33</v>
      </c>
      <c r="O2816" s="39">
        <v>24.22</v>
      </c>
      <c r="P2816" s="39">
        <v>24.7</v>
      </c>
      <c r="Q2816" s="39">
        <v>24.98</v>
      </c>
      <c r="R2816" s="39">
        <v>25.5</v>
      </c>
      <c r="S2816" s="39">
        <v>26.3</v>
      </c>
      <c r="T2816" s="39">
        <v>27.11</v>
      </c>
      <c r="U2816" s="39">
        <v>28.13</v>
      </c>
      <c r="V2816" s="39">
        <v>29.35</v>
      </c>
      <c r="W2816" s="39">
        <v>30.41</v>
      </c>
      <c r="X2816" s="39">
        <v>31.31</v>
      </c>
      <c r="Y2816" s="39">
        <v>32.270000000000003</v>
      </c>
      <c r="Z2816" s="39">
        <v>33.14</v>
      </c>
      <c r="AA2816" s="39">
        <v>34.14</v>
      </c>
      <c r="AB2816" s="39">
        <v>33.65</v>
      </c>
      <c r="AC2816" s="39">
        <v>33.950000000000003</v>
      </c>
      <c r="AD2816" s="39">
        <v>34.869999999999997</v>
      </c>
      <c r="AE2816" s="39">
        <v>36</v>
      </c>
      <c r="AF2816" s="39">
        <v>37.19</v>
      </c>
      <c r="AG2816" s="39">
        <v>38.08</v>
      </c>
      <c r="AH2816" s="39">
        <v>36.25</v>
      </c>
      <c r="AI2816" s="39">
        <v>35</v>
      </c>
      <c r="AJ2816" s="39">
        <v>34.270000000000003</v>
      </c>
      <c r="AK2816" s="39">
        <v>33.68</v>
      </c>
    </row>
    <row r="2817" spans="1:37" x14ac:dyDescent="0.3">
      <c r="A2817" s="86" t="str">
        <f t="shared" si="43"/>
        <v>SDGbaseTra_RurAS_CUSC_GVAanfrm</v>
      </c>
      <c r="B2817" s="37" t="s">
        <v>222</v>
      </c>
      <c r="C2817" s="38" t="s">
        <v>236</v>
      </c>
      <c r="D2817" s="41" t="s">
        <v>3</v>
      </c>
      <c r="E2817" s="39" t="s">
        <v>54</v>
      </c>
      <c r="F2817" s="39">
        <v>13.07</v>
      </c>
      <c r="G2817" s="39">
        <v>13.73</v>
      </c>
      <c r="H2817" s="39">
        <v>12.63</v>
      </c>
      <c r="I2817" s="39">
        <v>10.73</v>
      </c>
      <c r="J2817" s="39">
        <v>9.8699999999999992</v>
      </c>
      <c r="K2817" s="39">
        <v>9.66</v>
      </c>
      <c r="L2817" s="39">
        <v>9.9600000000000009</v>
      </c>
      <c r="M2817" s="39">
        <v>11.22</v>
      </c>
      <c r="N2817" s="39">
        <v>12.02</v>
      </c>
      <c r="O2817" s="39">
        <v>15.26</v>
      </c>
      <c r="P2817" s="39">
        <v>16.09</v>
      </c>
      <c r="Q2817" s="39">
        <v>15.98</v>
      </c>
      <c r="R2817" s="39">
        <v>16.579999999999998</v>
      </c>
      <c r="S2817" s="39">
        <v>17.41</v>
      </c>
      <c r="T2817" s="39">
        <v>18.260000000000002</v>
      </c>
      <c r="U2817" s="39">
        <v>19.53</v>
      </c>
      <c r="V2817" s="39">
        <v>22.12</v>
      </c>
      <c r="W2817" s="39">
        <v>24.1</v>
      </c>
      <c r="X2817" s="39">
        <v>24.59</v>
      </c>
      <c r="Y2817" s="39">
        <v>25.89</v>
      </c>
      <c r="Z2817" s="39">
        <v>26.75</v>
      </c>
      <c r="AA2817" s="39">
        <v>28.3</v>
      </c>
      <c r="AB2817" s="39">
        <v>21.67</v>
      </c>
      <c r="AC2817" s="39">
        <v>20.059999999999999</v>
      </c>
      <c r="AD2817" s="39">
        <v>21.08</v>
      </c>
      <c r="AE2817" s="39">
        <v>22.61</v>
      </c>
      <c r="AF2817" s="39">
        <v>24.3</v>
      </c>
      <c r="AG2817" s="39">
        <v>25.1</v>
      </c>
      <c r="AH2817" s="39">
        <v>19.32</v>
      </c>
      <c r="AI2817" s="39">
        <v>16.100000000000001</v>
      </c>
      <c r="AJ2817" s="39">
        <v>14.83</v>
      </c>
      <c r="AK2817" s="39">
        <v>13.99</v>
      </c>
    </row>
    <row r="2818" spans="1:37" x14ac:dyDescent="0.3">
      <c r="A2818" s="86" t="str">
        <f t="shared" ref="A2818:A2881" si="44">_xlfn.CONCAT(C2818,D2818,E2818)</f>
        <v>SDGbaseTra_RurAS_CUSC_GVAametp</v>
      </c>
      <c r="B2818" s="37" t="s">
        <v>222</v>
      </c>
      <c r="C2818" s="38" t="s">
        <v>236</v>
      </c>
      <c r="D2818" s="41" t="s">
        <v>3</v>
      </c>
      <c r="E2818" s="39" t="s">
        <v>55</v>
      </c>
      <c r="F2818" s="39">
        <v>33.25</v>
      </c>
      <c r="G2818" s="39">
        <v>35.75</v>
      </c>
      <c r="H2818" s="39">
        <v>36.659999999999997</v>
      </c>
      <c r="I2818" s="39">
        <v>36.51</v>
      </c>
      <c r="J2818" s="39">
        <v>36.18</v>
      </c>
      <c r="K2818" s="39">
        <v>36.32</v>
      </c>
      <c r="L2818" s="39">
        <v>36.86</v>
      </c>
      <c r="M2818" s="39">
        <v>37.659999999999997</v>
      </c>
      <c r="N2818" s="39">
        <v>38.479999999999997</v>
      </c>
      <c r="O2818" s="39">
        <v>40.11</v>
      </c>
      <c r="P2818" s="39">
        <v>41.13</v>
      </c>
      <c r="Q2818" s="39">
        <v>41.86</v>
      </c>
      <c r="R2818" s="39">
        <v>43.33</v>
      </c>
      <c r="S2818" s="39">
        <v>45.21</v>
      </c>
      <c r="T2818" s="39">
        <v>47.11</v>
      </c>
      <c r="U2818" s="39">
        <v>49.47</v>
      </c>
      <c r="V2818" s="39">
        <v>52</v>
      </c>
      <c r="W2818" s="39">
        <v>54.2</v>
      </c>
      <c r="X2818" s="39">
        <v>56.04</v>
      </c>
      <c r="Y2818" s="39">
        <v>58.1</v>
      </c>
      <c r="Z2818" s="39">
        <v>60.12</v>
      </c>
      <c r="AA2818" s="39">
        <v>62.18</v>
      </c>
      <c r="AB2818" s="39">
        <v>63.78</v>
      </c>
      <c r="AC2818" s="39">
        <v>65.510000000000005</v>
      </c>
      <c r="AD2818" s="39">
        <v>67.680000000000007</v>
      </c>
      <c r="AE2818" s="39">
        <v>70.069999999999993</v>
      </c>
      <c r="AF2818" s="39">
        <v>72.569999999999993</v>
      </c>
      <c r="AG2818" s="39">
        <v>74.66</v>
      </c>
      <c r="AH2818" s="39">
        <v>72.33</v>
      </c>
      <c r="AI2818" s="39">
        <v>70.09</v>
      </c>
      <c r="AJ2818" s="39">
        <v>68.69</v>
      </c>
      <c r="AK2818" s="39">
        <v>67.42</v>
      </c>
    </row>
    <row r="2819" spans="1:37" x14ac:dyDescent="0.3">
      <c r="A2819" s="86" t="str">
        <f t="shared" si="44"/>
        <v>SDGbaseTra_RurAS_CUSC_GVAamach</v>
      </c>
      <c r="B2819" s="37" t="s">
        <v>222</v>
      </c>
      <c r="C2819" s="38" t="s">
        <v>236</v>
      </c>
      <c r="D2819" s="41" t="s">
        <v>3</v>
      </c>
      <c r="E2819" s="39" t="s">
        <v>56</v>
      </c>
      <c r="F2819" s="39">
        <v>38.67</v>
      </c>
      <c r="G2819" s="39">
        <v>40.92</v>
      </c>
      <c r="H2819" s="39">
        <v>41.74</v>
      </c>
      <c r="I2819" s="39">
        <v>42.24</v>
      </c>
      <c r="J2819" s="39">
        <v>41.93</v>
      </c>
      <c r="K2819" s="39">
        <v>42.24</v>
      </c>
      <c r="L2819" s="39">
        <v>43.08</v>
      </c>
      <c r="M2819" s="39">
        <v>44.46</v>
      </c>
      <c r="N2819" s="39">
        <v>45.67</v>
      </c>
      <c r="O2819" s="39">
        <v>48.22</v>
      </c>
      <c r="P2819" s="39">
        <v>49.59</v>
      </c>
      <c r="Q2819" s="39">
        <v>50.56</v>
      </c>
      <c r="R2819" s="39">
        <v>51.13</v>
      </c>
      <c r="S2819" s="39">
        <v>53.15</v>
      </c>
      <c r="T2819" s="39">
        <v>55.23</v>
      </c>
      <c r="U2819" s="39">
        <v>57.8</v>
      </c>
      <c r="V2819" s="39">
        <v>60.62</v>
      </c>
      <c r="W2819" s="39">
        <v>63.02</v>
      </c>
      <c r="X2819" s="39">
        <v>64.959999999999994</v>
      </c>
      <c r="Y2819" s="39">
        <v>67.319999999999993</v>
      </c>
      <c r="Z2819" s="39">
        <v>69.599999999999994</v>
      </c>
      <c r="AA2819" s="39">
        <v>72.010000000000005</v>
      </c>
      <c r="AB2819" s="39">
        <v>72.7</v>
      </c>
      <c r="AC2819" s="39">
        <v>74.22</v>
      </c>
      <c r="AD2819" s="39">
        <v>76.87</v>
      </c>
      <c r="AE2819" s="39">
        <v>79.87</v>
      </c>
      <c r="AF2819" s="39">
        <v>83.01</v>
      </c>
      <c r="AG2819" s="39">
        <v>85.46</v>
      </c>
      <c r="AH2819" s="39">
        <v>81.73</v>
      </c>
      <c r="AI2819" s="39">
        <v>78.430000000000007</v>
      </c>
      <c r="AJ2819" s="39">
        <v>76.599999999999994</v>
      </c>
      <c r="AK2819" s="39">
        <v>75.040000000000006</v>
      </c>
    </row>
    <row r="2820" spans="1:37" x14ac:dyDescent="0.3">
      <c r="A2820" s="86" t="str">
        <f t="shared" si="44"/>
        <v>SDGbaseTra_RurAS_CUSC_GVAafcel</v>
      </c>
      <c r="B2820" s="37" t="s">
        <v>222</v>
      </c>
      <c r="C2820" s="38" t="s">
        <v>236</v>
      </c>
      <c r="D2820" s="41" t="s">
        <v>3</v>
      </c>
      <c r="E2820" s="39" t="s">
        <v>57</v>
      </c>
      <c r="F2820" s="39">
        <v>0.28999999999999998</v>
      </c>
      <c r="G2820" s="39">
        <v>0.28999999999999998</v>
      </c>
      <c r="H2820" s="39">
        <v>0.28999999999999998</v>
      </c>
      <c r="I2820" s="39">
        <v>0.27</v>
      </c>
      <c r="J2820" s="39">
        <v>0.26</v>
      </c>
      <c r="K2820" s="39">
        <v>0.26</v>
      </c>
      <c r="L2820" s="39">
        <v>0.25</v>
      </c>
      <c r="M2820" s="39">
        <v>0.26</v>
      </c>
      <c r="N2820" s="39">
        <v>0.27</v>
      </c>
      <c r="O2820" s="39">
        <v>0.31</v>
      </c>
      <c r="P2820" s="39">
        <v>0.32</v>
      </c>
      <c r="Q2820" s="39">
        <v>0.32</v>
      </c>
      <c r="R2820" s="39">
        <v>0.32</v>
      </c>
      <c r="S2820" s="39">
        <v>0.32</v>
      </c>
      <c r="T2820" s="39">
        <v>0.33</v>
      </c>
      <c r="U2820" s="39">
        <v>0.33</v>
      </c>
      <c r="V2820" s="39">
        <v>0.34</v>
      </c>
      <c r="W2820" s="39">
        <v>0.35</v>
      </c>
      <c r="X2820" s="39">
        <v>0.34</v>
      </c>
      <c r="Y2820" s="39">
        <v>5.0199999999999996</v>
      </c>
      <c r="Z2820" s="39">
        <v>10.02</v>
      </c>
      <c r="AA2820" s="39">
        <v>15.1</v>
      </c>
      <c r="AB2820" s="39">
        <v>15.8</v>
      </c>
      <c r="AC2820" s="39">
        <v>16.649999999999999</v>
      </c>
      <c r="AD2820" s="39">
        <v>17.8</v>
      </c>
      <c r="AE2820" s="39">
        <v>18.98</v>
      </c>
      <c r="AF2820" s="39">
        <v>20.21</v>
      </c>
      <c r="AG2820" s="39">
        <v>20.09</v>
      </c>
      <c r="AH2820" s="39">
        <v>18.72</v>
      </c>
      <c r="AI2820" s="39">
        <v>17.05</v>
      </c>
      <c r="AJ2820" s="39">
        <v>16.12</v>
      </c>
      <c r="AK2820" s="39">
        <v>15.32</v>
      </c>
    </row>
    <row r="2821" spans="1:37" x14ac:dyDescent="0.3">
      <c r="A2821" s="86" t="str">
        <f t="shared" si="44"/>
        <v>SDGbaseTra_RurAS_CUSC_GVAaelct</v>
      </c>
      <c r="B2821" s="37" t="s">
        <v>222</v>
      </c>
      <c r="C2821" s="38" t="s">
        <v>236</v>
      </c>
      <c r="D2821" s="41" t="s">
        <v>3</v>
      </c>
      <c r="E2821" s="39" t="s">
        <v>58</v>
      </c>
      <c r="F2821" s="39">
        <v>0.08</v>
      </c>
      <c r="G2821" s="39">
        <v>0.08</v>
      </c>
      <c r="H2821" s="39">
        <v>0.08</v>
      </c>
      <c r="I2821" s="39">
        <v>7.0000000000000007E-2</v>
      </c>
      <c r="J2821" s="39">
        <v>7.0000000000000007E-2</v>
      </c>
      <c r="K2821" s="39">
        <v>7.0000000000000007E-2</v>
      </c>
      <c r="L2821" s="39">
        <v>7.0000000000000007E-2</v>
      </c>
      <c r="M2821" s="39">
        <v>7.0000000000000007E-2</v>
      </c>
      <c r="N2821" s="39">
        <v>7.0000000000000007E-2</v>
      </c>
      <c r="O2821" s="39">
        <v>0.08</v>
      </c>
      <c r="P2821" s="39">
        <v>0.09</v>
      </c>
      <c r="Q2821" s="39">
        <v>0.09</v>
      </c>
      <c r="R2821" s="39">
        <v>0.09</v>
      </c>
      <c r="S2821" s="39">
        <v>0.09</v>
      </c>
      <c r="T2821" s="39">
        <v>0.09</v>
      </c>
      <c r="U2821" s="39">
        <v>0.09</v>
      </c>
      <c r="V2821" s="39">
        <v>0.09</v>
      </c>
      <c r="W2821" s="39">
        <v>0.09</v>
      </c>
      <c r="X2821" s="39">
        <v>3.76</v>
      </c>
      <c r="Y2821" s="39">
        <v>3.77</v>
      </c>
      <c r="Z2821" s="39">
        <v>2.0699999999999998</v>
      </c>
      <c r="AA2821" s="39">
        <v>2.08</v>
      </c>
      <c r="AB2821" s="39">
        <v>2.0299999999999998</v>
      </c>
      <c r="AC2821" s="39">
        <v>2</v>
      </c>
      <c r="AD2821" s="39">
        <v>1.1299999999999999</v>
      </c>
      <c r="AE2821" s="39">
        <v>1.1299999999999999</v>
      </c>
      <c r="AF2821" s="39">
        <v>1.1399999999999999</v>
      </c>
      <c r="AG2821" s="39">
        <v>1.1299999999999999</v>
      </c>
      <c r="AH2821" s="39">
        <v>1.06</v>
      </c>
      <c r="AI2821" s="39">
        <v>7.36</v>
      </c>
      <c r="AJ2821" s="39">
        <v>7.02</v>
      </c>
      <c r="AK2821" s="39">
        <v>6.71</v>
      </c>
    </row>
    <row r="2822" spans="1:37" x14ac:dyDescent="0.3">
      <c r="A2822" s="86" t="str">
        <f t="shared" si="44"/>
        <v>SDGbaseTra_RurAS_CUSC_GVAaemch</v>
      </c>
      <c r="B2822" s="37" t="s">
        <v>222</v>
      </c>
      <c r="C2822" s="38" t="s">
        <v>236</v>
      </c>
      <c r="D2822" s="41" t="s">
        <v>3</v>
      </c>
      <c r="E2822" s="39" t="s">
        <v>59</v>
      </c>
      <c r="F2822" s="39">
        <v>8.99</v>
      </c>
      <c r="G2822" s="39">
        <v>9.74</v>
      </c>
      <c r="H2822" s="39">
        <v>10.01</v>
      </c>
      <c r="I2822" s="39">
        <v>9.93</v>
      </c>
      <c r="J2822" s="39">
        <v>9.77</v>
      </c>
      <c r="K2822" s="39">
        <v>9.77</v>
      </c>
      <c r="L2822" s="39">
        <v>9.93</v>
      </c>
      <c r="M2822" s="39">
        <v>10.25</v>
      </c>
      <c r="N2822" s="39">
        <v>10.53</v>
      </c>
      <c r="O2822" s="39">
        <v>11.13</v>
      </c>
      <c r="P2822" s="39">
        <v>11.47</v>
      </c>
      <c r="Q2822" s="39">
        <v>11.7</v>
      </c>
      <c r="R2822" s="39">
        <v>12.08</v>
      </c>
      <c r="S2822" s="39">
        <v>12.63</v>
      </c>
      <c r="T2822" s="39">
        <v>13.19</v>
      </c>
      <c r="U2822" s="39">
        <v>13.9</v>
      </c>
      <c r="V2822" s="39">
        <v>14.63</v>
      </c>
      <c r="W2822" s="39">
        <v>15.28</v>
      </c>
      <c r="X2822" s="39">
        <v>15.89</v>
      </c>
      <c r="Y2822" s="39">
        <v>16.5</v>
      </c>
      <c r="Z2822" s="39">
        <v>17.100000000000001</v>
      </c>
      <c r="AA2822" s="39">
        <v>17.72</v>
      </c>
      <c r="AB2822" s="39">
        <v>17.690000000000001</v>
      </c>
      <c r="AC2822" s="39">
        <v>17.91</v>
      </c>
      <c r="AD2822" s="39">
        <v>18.47</v>
      </c>
      <c r="AE2822" s="39">
        <v>19.12</v>
      </c>
      <c r="AF2822" s="39">
        <v>19.82</v>
      </c>
      <c r="AG2822" s="39">
        <v>20.46</v>
      </c>
      <c r="AH2822" s="39">
        <v>19.29</v>
      </c>
      <c r="AI2822" s="39">
        <v>18.22</v>
      </c>
      <c r="AJ2822" s="39">
        <v>17.64</v>
      </c>
      <c r="AK2822" s="39">
        <v>17.11</v>
      </c>
    </row>
    <row r="2823" spans="1:37" x14ac:dyDescent="0.3">
      <c r="A2823" s="86" t="str">
        <f t="shared" si="44"/>
        <v>SDGbaseTra_RurAS_CUSC_GVAasequ</v>
      </c>
      <c r="B2823" s="37" t="s">
        <v>222</v>
      </c>
      <c r="C2823" s="38" t="s">
        <v>236</v>
      </c>
      <c r="D2823" s="41" t="s">
        <v>3</v>
      </c>
      <c r="E2823" s="39" t="s">
        <v>60</v>
      </c>
      <c r="F2823" s="39">
        <v>8.7799999999999994</v>
      </c>
      <c r="G2823" s="39">
        <v>10.08</v>
      </c>
      <c r="H2823" s="39">
        <v>10.119999999999999</v>
      </c>
      <c r="I2823" s="39">
        <v>9.74</v>
      </c>
      <c r="J2823" s="39">
        <v>9.49</v>
      </c>
      <c r="K2823" s="39">
        <v>9.44</v>
      </c>
      <c r="L2823" s="39">
        <v>9.56</v>
      </c>
      <c r="M2823" s="39">
        <v>9.94</v>
      </c>
      <c r="N2823" s="39">
        <v>10.199999999999999</v>
      </c>
      <c r="O2823" s="39">
        <v>10.93</v>
      </c>
      <c r="P2823" s="39">
        <v>11.2</v>
      </c>
      <c r="Q2823" s="39">
        <v>11.35</v>
      </c>
      <c r="R2823" s="39">
        <v>11.73</v>
      </c>
      <c r="S2823" s="39">
        <v>12.22</v>
      </c>
      <c r="T2823" s="39">
        <v>12.76</v>
      </c>
      <c r="U2823" s="39">
        <v>13.41</v>
      </c>
      <c r="V2823" s="39">
        <v>14.04</v>
      </c>
      <c r="W2823" s="39">
        <v>14.66</v>
      </c>
      <c r="X2823" s="39">
        <v>15.33</v>
      </c>
      <c r="Y2823" s="39">
        <v>15.96</v>
      </c>
      <c r="Z2823" s="39">
        <v>16.579999999999998</v>
      </c>
      <c r="AA2823" s="39">
        <v>17.239999999999998</v>
      </c>
      <c r="AB2823" s="39">
        <v>16.940000000000001</v>
      </c>
      <c r="AC2823" s="39">
        <v>17.11</v>
      </c>
      <c r="AD2823" s="39">
        <v>17.78</v>
      </c>
      <c r="AE2823" s="39">
        <v>18.54</v>
      </c>
      <c r="AF2823" s="39">
        <v>19.34</v>
      </c>
      <c r="AG2823" s="39">
        <v>19.98</v>
      </c>
      <c r="AH2823" s="39">
        <v>18.57</v>
      </c>
      <c r="AI2823" s="39">
        <v>17.34</v>
      </c>
      <c r="AJ2823" s="39">
        <v>16.760000000000002</v>
      </c>
      <c r="AK2823" s="39">
        <v>16.32</v>
      </c>
    </row>
    <row r="2824" spans="1:37" x14ac:dyDescent="0.3">
      <c r="A2824" s="86" t="str">
        <f t="shared" si="44"/>
        <v>SDGbaseTra_RurAS_CUSC_GVAavehi</v>
      </c>
      <c r="B2824" s="37" t="s">
        <v>222</v>
      </c>
      <c r="C2824" s="38" t="s">
        <v>236</v>
      </c>
      <c r="D2824" s="41" t="s">
        <v>3</v>
      </c>
      <c r="E2824" s="39" t="s">
        <v>61</v>
      </c>
      <c r="F2824" s="39">
        <v>39.57</v>
      </c>
      <c r="G2824" s="39">
        <v>42.76</v>
      </c>
      <c r="H2824" s="39">
        <v>43.81</v>
      </c>
      <c r="I2824" s="39">
        <v>42.65</v>
      </c>
      <c r="J2824" s="39">
        <v>41.78</v>
      </c>
      <c r="K2824" s="39">
        <v>41.73</v>
      </c>
      <c r="L2824" s="39">
        <v>42.29</v>
      </c>
      <c r="M2824" s="39">
        <v>43.48</v>
      </c>
      <c r="N2824" s="39">
        <v>44.47</v>
      </c>
      <c r="O2824" s="39">
        <v>46.13</v>
      </c>
      <c r="P2824" s="39">
        <v>47.23</v>
      </c>
      <c r="Q2824" s="39">
        <v>48.11</v>
      </c>
      <c r="R2824" s="39">
        <v>50.79</v>
      </c>
      <c r="S2824" s="39">
        <v>53.47</v>
      </c>
      <c r="T2824" s="39">
        <v>56.29</v>
      </c>
      <c r="U2824" s="39">
        <v>59.68</v>
      </c>
      <c r="V2824" s="39">
        <v>63.23</v>
      </c>
      <c r="W2824" s="39">
        <v>66.599999999999994</v>
      </c>
      <c r="X2824" s="39">
        <v>69.709999999999994</v>
      </c>
      <c r="Y2824" s="39">
        <v>71.150000000000006</v>
      </c>
      <c r="Z2824" s="39">
        <v>72.69</v>
      </c>
      <c r="AA2824" s="39">
        <v>74.290000000000006</v>
      </c>
      <c r="AB2824" s="39">
        <v>75.09</v>
      </c>
      <c r="AC2824" s="39">
        <v>76.81</v>
      </c>
      <c r="AD2824" s="39">
        <v>79.849999999999994</v>
      </c>
      <c r="AE2824" s="39">
        <v>83.35</v>
      </c>
      <c r="AF2824" s="39">
        <v>87.03</v>
      </c>
      <c r="AG2824" s="39">
        <v>90.55</v>
      </c>
      <c r="AH2824" s="39">
        <v>86.77</v>
      </c>
      <c r="AI2824" s="39">
        <v>82.71</v>
      </c>
      <c r="AJ2824" s="39">
        <v>80.41</v>
      </c>
      <c r="AK2824" s="39">
        <v>78.47</v>
      </c>
    </row>
    <row r="2825" spans="1:37" x14ac:dyDescent="0.3">
      <c r="A2825" s="86" t="str">
        <f t="shared" si="44"/>
        <v>SDGbaseTra_RurAS_CUSC_GVAatequ</v>
      </c>
      <c r="B2825" s="37" t="s">
        <v>222</v>
      </c>
      <c r="C2825" s="38" t="s">
        <v>236</v>
      </c>
      <c r="D2825" s="41" t="s">
        <v>3</v>
      </c>
      <c r="E2825" s="39" t="s">
        <v>62</v>
      </c>
      <c r="F2825" s="39">
        <v>7.09</v>
      </c>
      <c r="G2825" s="39">
        <v>7.27</v>
      </c>
      <c r="H2825" s="39">
        <v>7.5</v>
      </c>
      <c r="I2825" s="39">
        <v>7.22</v>
      </c>
      <c r="J2825" s="39">
        <v>7.03</v>
      </c>
      <c r="K2825" s="39">
        <v>6.99</v>
      </c>
      <c r="L2825" s="39">
        <v>7.1</v>
      </c>
      <c r="M2825" s="39">
        <v>7.47</v>
      </c>
      <c r="N2825" s="39">
        <v>7.74</v>
      </c>
      <c r="O2825" s="39">
        <v>8.89</v>
      </c>
      <c r="P2825" s="39">
        <v>9.2899999999999991</v>
      </c>
      <c r="Q2825" s="39">
        <v>9.43</v>
      </c>
      <c r="R2825" s="39">
        <v>9.66</v>
      </c>
      <c r="S2825" s="39">
        <v>10.050000000000001</v>
      </c>
      <c r="T2825" s="39">
        <v>10.5</v>
      </c>
      <c r="U2825" s="39">
        <v>11.05</v>
      </c>
      <c r="V2825" s="39">
        <v>11.67</v>
      </c>
      <c r="W2825" s="39">
        <v>12.22</v>
      </c>
      <c r="X2825" s="39">
        <v>12.61</v>
      </c>
      <c r="Y2825" s="39">
        <v>13.08</v>
      </c>
      <c r="Z2825" s="39">
        <v>13.49</v>
      </c>
      <c r="AA2825" s="39">
        <v>14.02</v>
      </c>
      <c r="AB2825" s="39">
        <v>13.44</v>
      </c>
      <c r="AC2825" s="39">
        <v>13.39</v>
      </c>
      <c r="AD2825" s="39">
        <v>13.86</v>
      </c>
      <c r="AE2825" s="39">
        <v>14.44</v>
      </c>
      <c r="AF2825" s="39">
        <v>15.08</v>
      </c>
      <c r="AG2825" s="39">
        <v>15.47</v>
      </c>
      <c r="AH2825" s="39">
        <v>13.95</v>
      </c>
      <c r="AI2825" s="39">
        <v>12.68</v>
      </c>
      <c r="AJ2825" s="39">
        <v>12.03</v>
      </c>
      <c r="AK2825" s="39">
        <v>11.52</v>
      </c>
    </row>
    <row r="2826" spans="1:37" x14ac:dyDescent="0.3">
      <c r="A2826" s="86" t="str">
        <f t="shared" si="44"/>
        <v>SDGbaseTra_RurAS_CUSC_GVAafurn</v>
      </c>
      <c r="B2826" s="37" t="s">
        <v>222</v>
      </c>
      <c r="C2826" s="38" t="s">
        <v>236</v>
      </c>
      <c r="D2826" s="41" t="s">
        <v>3</v>
      </c>
      <c r="E2826" s="39" t="s">
        <v>63</v>
      </c>
      <c r="F2826" s="39">
        <v>6.09</v>
      </c>
      <c r="G2826" s="39">
        <v>6.45</v>
      </c>
      <c r="H2826" s="39">
        <v>6.62</v>
      </c>
      <c r="I2826" s="39">
        <v>6.73</v>
      </c>
      <c r="J2826" s="39">
        <v>6.73</v>
      </c>
      <c r="K2826" s="39">
        <v>6.8</v>
      </c>
      <c r="L2826" s="39">
        <v>6.93</v>
      </c>
      <c r="M2826" s="39">
        <v>7.11</v>
      </c>
      <c r="N2826" s="39">
        <v>7.3</v>
      </c>
      <c r="O2826" s="39">
        <v>7.72</v>
      </c>
      <c r="P2826" s="39">
        <v>7.95</v>
      </c>
      <c r="Q2826" s="39">
        <v>8.1199999999999992</v>
      </c>
      <c r="R2826" s="39">
        <v>8.27</v>
      </c>
      <c r="S2826" s="39">
        <v>8.6300000000000008</v>
      </c>
      <c r="T2826" s="39">
        <v>8.99</v>
      </c>
      <c r="U2826" s="39">
        <v>9.44</v>
      </c>
      <c r="V2826" s="39">
        <v>9.9</v>
      </c>
      <c r="W2826" s="39">
        <v>10.3</v>
      </c>
      <c r="X2826" s="39">
        <v>10.69</v>
      </c>
      <c r="Y2826" s="39">
        <v>11.09</v>
      </c>
      <c r="Z2826" s="39">
        <v>11.51</v>
      </c>
      <c r="AA2826" s="39">
        <v>11.91</v>
      </c>
      <c r="AB2826" s="39">
        <v>12.29</v>
      </c>
      <c r="AC2826" s="39">
        <v>12.63</v>
      </c>
      <c r="AD2826" s="39">
        <v>13.01</v>
      </c>
      <c r="AE2826" s="39">
        <v>13.43</v>
      </c>
      <c r="AF2826" s="39">
        <v>13.87</v>
      </c>
      <c r="AG2826" s="39">
        <v>14.26</v>
      </c>
      <c r="AH2826" s="39">
        <v>13.92</v>
      </c>
      <c r="AI2826" s="39">
        <v>13.52</v>
      </c>
      <c r="AJ2826" s="39">
        <v>13.25</v>
      </c>
      <c r="AK2826" s="39">
        <v>12.99</v>
      </c>
    </row>
    <row r="2827" spans="1:37" x14ac:dyDescent="0.3">
      <c r="A2827" s="86" t="str">
        <f t="shared" si="44"/>
        <v>SDGbaseTra_RurAS_CUSC_GVAaoman</v>
      </c>
      <c r="B2827" s="37" t="s">
        <v>222</v>
      </c>
      <c r="C2827" s="38" t="s">
        <v>236</v>
      </c>
      <c r="D2827" s="41" t="s">
        <v>3</v>
      </c>
      <c r="E2827" s="39" t="s">
        <v>64</v>
      </c>
      <c r="F2827" s="39">
        <v>25.46</v>
      </c>
      <c r="G2827" s="39">
        <v>26.3</v>
      </c>
      <c r="H2827" s="39">
        <v>27.17</v>
      </c>
      <c r="I2827" s="39">
        <v>26.19</v>
      </c>
      <c r="J2827" s="39">
        <v>26.01</v>
      </c>
      <c r="K2827" s="39">
        <v>25.97</v>
      </c>
      <c r="L2827" s="39">
        <v>26.17</v>
      </c>
      <c r="M2827" s="39">
        <v>26.8</v>
      </c>
      <c r="N2827" s="39">
        <v>27.37</v>
      </c>
      <c r="O2827" s="39">
        <v>30.76</v>
      </c>
      <c r="P2827" s="39">
        <v>31.55</v>
      </c>
      <c r="Q2827" s="39">
        <v>31.66</v>
      </c>
      <c r="R2827" s="39">
        <v>32.729999999999997</v>
      </c>
      <c r="S2827" s="39">
        <v>33.76</v>
      </c>
      <c r="T2827" s="39">
        <v>34.96</v>
      </c>
      <c r="U2827" s="39">
        <v>36.549999999999997</v>
      </c>
      <c r="V2827" s="39">
        <v>38.090000000000003</v>
      </c>
      <c r="W2827" s="39">
        <v>39.630000000000003</v>
      </c>
      <c r="X2827" s="39">
        <v>41.17</v>
      </c>
      <c r="Y2827" s="39">
        <v>42.6</v>
      </c>
      <c r="Z2827" s="39">
        <v>43.88</v>
      </c>
      <c r="AA2827" s="39">
        <v>45.43</v>
      </c>
      <c r="AB2827" s="39">
        <v>46.48</v>
      </c>
      <c r="AC2827" s="39">
        <v>47.7</v>
      </c>
      <c r="AD2827" s="39">
        <v>49.21</v>
      </c>
      <c r="AE2827" s="39">
        <v>50.74</v>
      </c>
      <c r="AF2827" s="39">
        <v>52.33</v>
      </c>
      <c r="AG2827" s="39">
        <v>53.49</v>
      </c>
      <c r="AH2827" s="39">
        <v>51.83</v>
      </c>
      <c r="AI2827" s="39">
        <v>49.58</v>
      </c>
      <c r="AJ2827" s="39">
        <v>48.3</v>
      </c>
      <c r="AK2827" s="39">
        <v>47.08</v>
      </c>
    </row>
    <row r="2828" spans="1:37" x14ac:dyDescent="0.3">
      <c r="A2828" s="86" t="str">
        <f t="shared" si="44"/>
        <v>SDGbaseTra_RurAS_CUSC_GVAaelec</v>
      </c>
      <c r="B2828" s="37" t="s">
        <v>222</v>
      </c>
      <c r="C2828" s="38" t="s">
        <v>236</v>
      </c>
      <c r="D2828" s="41" t="s">
        <v>3</v>
      </c>
      <c r="E2828" s="39" t="s">
        <v>65</v>
      </c>
      <c r="F2828" s="39">
        <v>142.19999999999999</v>
      </c>
      <c r="G2828" s="39">
        <v>152.78</v>
      </c>
      <c r="H2828" s="39">
        <v>142.6</v>
      </c>
      <c r="I2828" s="39">
        <v>140.85</v>
      </c>
      <c r="J2828" s="39">
        <v>142.66</v>
      </c>
      <c r="K2828" s="39">
        <v>145.77000000000001</v>
      </c>
      <c r="L2828" s="39">
        <v>148.97999999999999</v>
      </c>
      <c r="M2828" s="39">
        <v>147.88999999999999</v>
      </c>
      <c r="N2828" s="39">
        <v>145.04</v>
      </c>
      <c r="O2828" s="39">
        <v>144.05000000000001</v>
      </c>
      <c r="P2828" s="39">
        <v>146.24</v>
      </c>
      <c r="Q2828" s="39">
        <v>150.79</v>
      </c>
      <c r="R2828" s="39">
        <v>162.28</v>
      </c>
      <c r="S2828" s="39">
        <v>168.57</v>
      </c>
      <c r="T2828" s="39">
        <v>175.1</v>
      </c>
      <c r="U2828" s="39">
        <v>182.1</v>
      </c>
      <c r="V2828" s="39">
        <v>182.91</v>
      </c>
      <c r="W2828" s="39">
        <v>188.73</v>
      </c>
      <c r="X2828" s="39">
        <v>203.09</v>
      </c>
      <c r="Y2828" s="39">
        <v>216.2</v>
      </c>
      <c r="Z2828" s="39">
        <v>230.25</v>
      </c>
      <c r="AA2828" s="39">
        <v>244.27</v>
      </c>
      <c r="AB2828" s="39">
        <v>254.12</v>
      </c>
      <c r="AC2828" s="39">
        <v>266.52999999999997</v>
      </c>
      <c r="AD2828" s="39">
        <v>279.93</v>
      </c>
      <c r="AE2828" s="39">
        <v>293.29000000000002</v>
      </c>
      <c r="AF2828" s="39">
        <v>306.70999999999998</v>
      </c>
      <c r="AG2828" s="39">
        <v>351.65</v>
      </c>
      <c r="AH2828" s="39">
        <v>389.66</v>
      </c>
      <c r="AI2828" s="39">
        <v>435.01</v>
      </c>
      <c r="AJ2828" s="39">
        <v>481.72</v>
      </c>
      <c r="AK2828" s="39">
        <v>524.84</v>
      </c>
    </row>
    <row r="2829" spans="1:37" x14ac:dyDescent="0.3">
      <c r="A2829" s="86" t="str">
        <f t="shared" si="44"/>
        <v>SDGbaseTra_RurAS_CUSC_GVAawatr</v>
      </c>
      <c r="B2829" s="37" t="s">
        <v>222</v>
      </c>
      <c r="C2829" s="38" t="s">
        <v>236</v>
      </c>
      <c r="D2829" s="41" t="s">
        <v>3</v>
      </c>
      <c r="E2829" s="39" t="s">
        <v>66</v>
      </c>
      <c r="F2829" s="39">
        <v>38.119999999999997</v>
      </c>
      <c r="G2829" s="39">
        <v>31.87</v>
      </c>
      <c r="H2829" s="39">
        <v>34.17</v>
      </c>
      <c r="I2829" s="39">
        <v>34.68</v>
      </c>
      <c r="J2829" s="39">
        <v>35.619999999999997</v>
      </c>
      <c r="K2829" s="39">
        <v>36.25</v>
      </c>
      <c r="L2829" s="39">
        <v>36.83</v>
      </c>
      <c r="M2829" s="39">
        <v>37.32</v>
      </c>
      <c r="N2829" s="39">
        <v>37.99</v>
      </c>
      <c r="O2829" s="39">
        <v>39.03</v>
      </c>
      <c r="P2829" s="39">
        <v>39.82</v>
      </c>
      <c r="Q2829" s="39">
        <v>40.5</v>
      </c>
      <c r="R2829" s="39">
        <v>42.62</v>
      </c>
      <c r="S2829" s="39">
        <v>44.21</v>
      </c>
      <c r="T2829" s="39">
        <v>46.07</v>
      </c>
      <c r="U2829" s="39">
        <v>48.63</v>
      </c>
      <c r="V2829" s="39">
        <v>51.27</v>
      </c>
      <c r="W2829" s="39">
        <v>53.49</v>
      </c>
      <c r="X2829" s="39">
        <v>55.89</v>
      </c>
      <c r="Y2829" s="39">
        <v>58.32</v>
      </c>
      <c r="Z2829" s="39">
        <v>60.64</v>
      </c>
      <c r="AA2829" s="39">
        <v>62.73</v>
      </c>
      <c r="AB2829" s="39">
        <v>65.930000000000007</v>
      </c>
      <c r="AC2829" s="39">
        <v>69.09</v>
      </c>
      <c r="AD2829" s="39">
        <v>72.05</v>
      </c>
      <c r="AE2829" s="39">
        <v>75.14</v>
      </c>
      <c r="AF2829" s="39">
        <v>78.28</v>
      </c>
      <c r="AG2829" s="39">
        <v>81.489999999999995</v>
      </c>
      <c r="AH2829" s="39">
        <v>83.62</v>
      </c>
      <c r="AI2829" s="39">
        <v>85.06</v>
      </c>
      <c r="AJ2829" s="39">
        <v>86.05</v>
      </c>
      <c r="AK2829" s="39">
        <v>86.76</v>
      </c>
    </row>
    <row r="2830" spans="1:37" x14ac:dyDescent="0.3">
      <c r="A2830" s="86" t="str">
        <f t="shared" si="44"/>
        <v>SDGbaseTra_RurAS_CUSC_GVAacons</v>
      </c>
      <c r="B2830" s="37" t="s">
        <v>222</v>
      </c>
      <c r="C2830" s="38" t="s">
        <v>236</v>
      </c>
      <c r="D2830" s="41" t="s">
        <v>3</v>
      </c>
      <c r="E2830" s="39" t="s">
        <v>67</v>
      </c>
      <c r="F2830" s="39">
        <v>140.65</v>
      </c>
      <c r="G2830" s="39">
        <v>149.18</v>
      </c>
      <c r="H2830" s="39">
        <v>148.88</v>
      </c>
      <c r="I2830" s="39">
        <v>159.19</v>
      </c>
      <c r="J2830" s="39">
        <v>159.08000000000001</v>
      </c>
      <c r="K2830" s="39">
        <v>161.15</v>
      </c>
      <c r="L2830" s="39">
        <v>164.2</v>
      </c>
      <c r="M2830" s="39">
        <v>168.49</v>
      </c>
      <c r="N2830" s="39">
        <v>172.87</v>
      </c>
      <c r="O2830" s="39">
        <v>177.53</v>
      </c>
      <c r="P2830" s="39">
        <v>182.96</v>
      </c>
      <c r="Q2830" s="39">
        <v>188.36</v>
      </c>
      <c r="R2830" s="39">
        <v>182.28</v>
      </c>
      <c r="S2830" s="39">
        <v>190</v>
      </c>
      <c r="T2830" s="39">
        <v>197.42</v>
      </c>
      <c r="U2830" s="39">
        <v>206.2</v>
      </c>
      <c r="V2830" s="39">
        <v>215.68</v>
      </c>
      <c r="W2830" s="39">
        <v>223.84</v>
      </c>
      <c r="X2830" s="39">
        <v>230.87</v>
      </c>
      <c r="Y2830" s="39">
        <v>238.76</v>
      </c>
      <c r="Z2830" s="39">
        <v>247.34</v>
      </c>
      <c r="AA2830" s="39">
        <v>255.06</v>
      </c>
      <c r="AB2830" s="39">
        <v>259.97000000000003</v>
      </c>
      <c r="AC2830" s="39">
        <v>266.79000000000002</v>
      </c>
      <c r="AD2830" s="39">
        <v>276.22000000000003</v>
      </c>
      <c r="AE2830" s="39">
        <v>286.57</v>
      </c>
      <c r="AF2830" s="39">
        <v>297.07</v>
      </c>
      <c r="AG2830" s="39">
        <v>306.45999999999998</v>
      </c>
      <c r="AH2830" s="39">
        <v>302.81</v>
      </c>
      <c r="AI2830" s="39">
        <v>298.24</v>
      </c>
      <c r="AJ2830" s="39">
        <v>296.37</v>
      </c>
      <c r="AK2830" s="39">
        <v>294.10000000000002</v>
      </c>
    </row>
    <row r="2831" spans="1:37" x14ac:dyDescent="0.3">
      <c r="A2831" s="86" t="str">
        <f t="shared" si="44"/>
        <v>SDGbaseTra_RurAS_CUSC_GVAatrad</v>
      </c>
      <c r="B2831" s="37" t="s">
        <v>222</v>
      </c>
      <c r="C2831" s="38" t="s">
        <v>236</v>
      </c>
      <c r="D2831" s="41" t="s">
        <v>3</v>
      </c>
      <c r="E2831" s="39" t="s">
        <v>68</v>
      </c>
      <c r="F2831" s="39">
        <v>482.47</v>
      </c>
      <c r="G2831" s="39">
        <v>444.69</v>
      </c>
      <c r="H2831" s="39">
        <v>462.15</v>
      </c>
      <c r="I2831" s="39">
        <v>475</v>
      </c>
      <c r="J2831" s="39">
        <v>473.55</v>
      </c>
      <c r="K2831" s="39">
        <v>475.7</v>
      </c>
      <c r="L2831" s="39">
        <v>480.34</v>
      </c>
      <c r="M2831" s="39">
        <v>487.93</v>
      </c>
      <c r="N2831" s="39">
        <v>495.13</v>
      </c>
      <c r="O2831" s="39">
        <v>458.66</v>
      </c>
      <c r="P2831" s="39">
        <v>466.14</v>
      </c>
      <c r="Q2831" s="39">
        <v>481.93</v>
      </c>
      <c r="R2831" s="39">
        <v>500.83</v>
      </c>
      <c r="S2831" s="39">
        <v>520.84</v>
      </c>
      <c r="T2831" s="39">
        <v>540.5</v>
      </c>
      <c r="U2831" s="39">
        <v>564.57000000000005</v>
      </c>
      <c r="V2831" s="39">
        <v>589.74</v>
      </c>
      <c r="W2831" s="39">
        <v>612.53</v>
      </c>
      <c r="X2831" s="39">
        <v>634.94000000000005</v>
      </c>
      <c r="Y2831" s="39">
        <v>655</v>
      </c>
      <c r="Z2831" s="39">
        <v>673.98</v>
      </c>
      <c r="AA2831" s="39">
        <v>692.55</v>
      </c>
      <c r="AB2831" s="39">
        <v>690.55</v>
      </c>
      <c r="AC2831" s="39">
        <v>699.43</v>
      </c>
      <c r="AD2831" s="39">
        <v>716.62</v>
      </c>
      <c r="AE2831" s="39">
        <v>736.91</v>
      </c>
      <c r="AF2831" s="39">
        <v>758.41</v>
      </c>
      <c r="AG2831" s="39">
        <v>776.13</v>
      </c>
      <c r="AH2831" s="39">
        <v>754.61</v>
      </c>
      <c r="AI2831" s="39">
        <v>733.54</v>
      </c>
      <c r="AJ2831" s="39">
        <v>720.69</v>
      </c>
      <c r="AK2831" s="39">
        <v>709.13</v>
      </c>
    </row>
    <row r="2832" spans="1:37" x14ac:dyDescent="0.3">
      <c r="A2832" s="86" t="str">
        <f t="shared" si="44"/>
        <v>SDGbaseTra_RurAS_CUSC_GVAahotl</v>
      </c>
      <c r="B2832" s="37" t="s">
        <v>222</v>
      </c>
      <c r="C2832" s="38" t="s">
        <v>236</v>
      </c>
      <c r="D2832" s="41" t="s">
        <v>3</v>
      </c>
      <c r="E2832" s="39" t="s">
        <v>69</v>
      </c>
      <c r="F2832" s="39">
        <v>37.69</v>
      </c>
      <c r="G2832" s="39">
        <v>35.44</v>
      </c>
      <c r="H2832" s="39">
        <v>37.75</v>
      </c>
      <c r="I2832" s="39">
        <v>37.19</v>
      </c>
      <c r="J2832" s="39">
        <v>37.14</v>
      </c>
      <c r="K2832" s="39">
        <v>37.35</v>
      </c>
      <c r="L2832" s="39">
        <v>37.74</v>
      </c>
      <c r="M2832" s="39">
        <v>38.270000000000003</v>
      </c>
      <c r="N2832" s="39">
        <v>38.869999999999997</v>
      </c>
      <c r="O2832" s="39">
        <v>40.71</v>
      </c>
      <c r="P2832" s="39">
        <v>41.58</v>
      </c>
      <c r="Q2832" s="39">
        <v>42.2</v>
      </c>
      <c r="R2832" s="39">
        <v>44.92</v>
      </c>
      <c r="S2832" s="39">
        <v>47.03</v>
      </c>
      <c r="T2832" s="39">
        <v>49.34</v>
      </c>
      <c r="U2832" s="39">
        <v>52.18</v>
      </c>
      <c r="V2832" s="39">
        <v>54.94</v>
      </c>
      <c r="W2832" s="39">
        <v>57.77</v>
      </c>
      <c r="X2832" s="39">
        <v>60.95</v>
      </c>
      <c r="Y2832" s="39">
        <v>63.89</v>
      </c>
      <c r="Z2832" s="39">
        <v>66.86</v>
      </c>
      <c r="AA2832" s="39">
        <v>69.75</v>
      </c>
      <c r="AB2832" s="39">
        <v>73.28</v>
      </c>
      <c r="AC2832" s="39">
        <v>76.38</v>
      </c>
      <c r="AD2832" s="39">
        <v>79.22</v>
      </c>
      <c r="AE2832" s="39">
        <v>82.15</v>
      </c>
      <c r="AF2832" s="39">
        <v>85.3</v>
      </c>
      <c r="AG2832" s="39">
        <v>88.52</v>
      </c>
      <c r="AH2832" s="39">
        <v>89.38</v>
      </c>
      <c r="AI2832" s="39">
        <v>89</v>
      </c>
      <c r="AJ2832" s="39">
        <v>88.46</v>
      </c>
      <c r="AK2832" s="39">
        <v>87.75</v>
      </c>
    </row>
    <row r="2833" spans="1:37" x14ac:dyDescent="0.3">
      <c r="A2833" s="86" t="str">
        <f t="shared" si="44"/>
        <v>SDGbaseTra_RurAS_CUSC_GVAaltrp-p</v>
      </c>
      <c r="B2833" s="37" t="s">
        <v>222</v>
      </c>
      <c r="C2833" s="38" t="s">
        <v>236</v>
      </c>
      <c r="D2833" s="41" t="s">
        <v>3</v>
      </c>
      <c r="E2833" s="39" t="s">
        <v>70</v>
      </c>
      <c r="F2833" s="39">
        <v>60.68</v>
      </c>
      <c r="G2833" s="39">
        <v>57.22</v>
      </c>
      <c r="H2833" s="39">
        <v>57.55</v>
      </c>
      <c r="I2833" s="39">
        <v>57.77</v>
      </c>
      <c r="J2833" s="39">
        <v>58.22</v>
      </c>
      <c r="K2833" s="39">
        <v>58.53</v>
      </c>
      <c r="L2833" s="39">
        <v>58.95</v>
      </c>
      <c r="M2833" s="39">
        <v>59.87</v>
      </c>
      <c r="N2833" s="39">
        <v>61.36</v>
      </c>
      <c r="O2833" s="39">
        <v>63.96</v>
      </c>
      <c r="P2833" s="39">
        <v>66.099999999999994</v>
      </c>
      <c r="Q2833" s="39">
        <v>67.86</v>
      </c>
      <c r="R2833" s="39">
        <v>71.67</v>
      </c>
      <c r="S2833" s="39">
        <v>74.7</v>
      </c>
      <c r="T2833" s="39">
        <v>77.64</v>
      </c>
      <c r="U2833" s="39">
        <v>81.510000000000005</v>
      </c>
      <c r="V2833" s="39">
        <v>85.16</v>
      </c>
      <c r="W2833" s="39">
        <v>88.81</v>
      </c>
      <c r="X2833" s="39">
        <v>92.52</v>
      </c>
      <c r="Y2833" s="39">
        <v>96.01</v>
      </c>
      <c r="Z2833" s="39">
        <v>99.22</v>
      </c>
      <c r="AA2833" s="39">
        <v>102.19</v>
      </c>
      <c r="AB2833" s="39">
        <v>105.3</v>
      </c>
      <c r="AC2833" s="39">
        <v>107.9</v>
      </c>
      <c r="AD2833" s="39">
        <v>110.39</v>
      </c>
      <c r="AE2833" s="39">
        <v>112.69</v>
      </c>
      <c r="AF2833" s="39">
        <v>115.23</v>
      </c>
      <c r="AG2833" s="39">
        <v>117.61</v>
      </c>
      <c r="AH2833" s="39">
        <v>117.36</v>
      </c>
      <c r="AI2833" s="39">
        <v>116.8</v>
      </c>
      <c r="AJ2833" s="39">
        <v>116.97</v>
      </c>
      <c r="AK2833" s="39">
        <v>116.25</v>
      </c>
    </row>
    <row r="2834" spans="1:37" x14ac:dyDescent="0.3">
      <c r="A2834" s="86" t="str">
        <f t="shared" si="44"/>
        <v>SDGbaseTra_RurAS_CUSC_GVAaltrp-f</v>
      </c>
      <c r="B2834" s="37" t="s">
        <v>222</v>
      </c>
      <c r="C2834" s="38" t="s">
        <v>236</v>
      </c>
      <c r="D2834" s="41" t="s">
        <v>3</v>
      </c>
      <c r="E2834" s="39" t="s">
        <v>71</v>
      </c>
      <c r="F2834" s="39">
        <v>247.43</v>
      </c>
      <c r="G2834" s="39">
        <v>221.66</v>
      </c>
      <c r="H2834" s="39">
        <v>228.17</v>
      </c>
      <c r="I2834" s="39">
        <v>240.86</v>
      </c>
      <c r="J2834" s="39">
        <v>245.74</v>
      </c>
      <c r="K2834" s="39">
        <v>248.35</v>
      </c>
      <c r="L2834" s="39">
        <v>250.19</v>
      </c>
      <c r="M2834" s="39">
        <v>253.01</v>
      </c>
      <c r="N2834" s="39">
        <v>256.83</v>
      </c>
      <c r="O2834" s="39">
        <v>257.02</v>
      </c>
      <c r="P2834" s="39">
        <v>267.02</v>
      </c>
      <c r="Q2834" s="39">
        <v>278.32</v>
      </c>
      <c r="R2834" s="39">
        <v>285.39</v>
      </c>
      <c r="S2834" s="39">
        <v>298.7</v>
      </c>
      <c r="T2834" s="39">
        <v>315.13</v>
      </c>
      <c r="U2834" s="39">
        <v>320.77999999999997</v>
      </c>
      <c r="V2834" s="39">
        <v>330.09</v>
      </c>
      <c r="W2834" s="39">
        <v>349.43</v>
      </c>
      <c r="X2834" s="39">
        <v>364.04</v>
      </c>
      <c r="Y2834" s="39">
        <v>374.77</v>
      </c>
      <c r="Z2834" s="39">
        <v>387.87</v>
      </c>
      <c r="AA2834" s="39">
        <v>408.91</v>
      </c>
      <c r="AB2834" s="39">
        <v>423.02</v>
      </c>
      <c r="AC2834" s="39">
        <v>435.52</v>
      </c>
      <c r="AD2834" s="39">
        <v>455.5</v>
      </c>
      <c r="AE2834" s="39">
        <v>470.91</v>
      </c>
      <c r="AF2834" s="39">
        <v>486.2</v>
      </c>
      <c r="AG2834" s="39">
        <v>491.42</v>
      </c>
      <c r="AH2834" s="39">
        <v>489.44</v>
      </c>
      <c r="AI2834" s="39">
        <v>490.55</v>
      </c>
      <c r="AJ2834" s="39">
        <v>494.23</v>
      </c>
      <c r="AK2834" s="39">
        <v>496.22</v>
      </c>
    </row>
    <row r="2835" spans="1:37" x14ac:dyDescent="0.3">
      <c r="A2835" s="86" t="str">
        <f t="shared" si="44"/>
        <v>SDGbaseTra_RurAS_CUSC_GVAaotrp-p</v>
      </c>
      <c r="B2835" s="37" t="s">
        <v>222</v>
      </c>
      <c r="C2835" s="38" t="s">
        <v>236</v>
      </c>
      <c r="D2835" s="41" t="s">
        <v>3</v>
      </c>
      <c r="E2835" s="39" t="s">
        <v>72</v>
      </c>
      <c r="F2835" s="39">
        <v>8.1</v>
      </c>
      <c r="G2835" s="39">
        <v>8.5399999999999991</v>
      </c>
      <c r="H2835" s="39">
        <v>9.07</v>
      </c>
      <c r="I2835" s="39">
        <v>9.6199999999999992</v>
      </c>
      <c r="J2835" s="39">
        <v>9.94</v>
      </c>
      <c r="K2835" s="39">
        <v>10.050000000000001</v>
      </c>
      <c r="L2835" s="39">
        <v>10.11</v>
      </c>
      <c r="M2835" s="39">
        <v>10.17</v>
      </c>
      <c r="N2835" s="39">
        <v>10.25</v>
      </c>
      <c r="O2835" s="39">
        <v>9.74</v>
      </c>
      <c r="P2835" s="39">
        <v>9.94</v>
      </c>
      <c r="Q2835" s="39">
        <v>10.210000000000001</v>
      </c>
      <c r="R2835" s="39">
        <v>10.7</v>
      </c>
      <c r="S2835" s="39">
        <v>10.97</v>
      </c>
      <c r="T2835" s="39">
        <v>11.21</v>
      </c>
      <c r="U2835" s="39">
        <v>11.58</v>
      </c>
      <c r="V2835" s="39">
        <v>11.98</v>
      </c>
      <c r="W2835" s="39">
        <v>12.3</v>
      </c>
      <c r="X2835" s="39">
        <v>12.53</v>
      </c>
      <c r="Y2835" s="39">
        <v>12.83</v>
      </c>
      <c r="Z2835" s="39">
        <v>13.1</v>
      </c>
      <c r="AA2835" s="39">
        <v>13.23</v>
      </c>
      <c r="AB2835" s="39">
        <v>13.15</v>
      </c>
      <c r="AC2835" s="39">
        <v>13.26</v>
      </c>
      <c r="AD2835" s="39">
        <v>13.51</v>
      </c>
      <c r="AE2835" s="39">
        <v>13.77</v>
      </c>
      <c r="AF2835" s="39">
        <v>14.06</v>
      </c>
      <c r="AG2835" s="39">
        <v>14.38</v>
      </c>
      <c r="AH2835" s="39">
        <v>14.29</v>
      </c>
      <c r="AI2835" s="39">
        <v>14.42</v>
      </c>
      <c r="AJ2835" s="39">
        <v>14.63</v>
      </c>
      <c r="AK2835" s="39">
        <v>14.81</v>
      </c>
    </row>
    <row r="2836" spans="1:37" x14ac:dyDescent="0.3">
      <c r="A2836" s="86" t="str">
        <f t="shared" si="44"/>
        <v>SDGbaseTra_RurAS_CUSC_GVAaotrp-f</v>
      </c>
      <c r="B2836" s="37" t="s">
        <v>222</v>
      </c>
      <c r="C2836" s="38" t="s">
        <v>236</v>
      </c>
      <c r="D2836" s="41" t="s">
        <v>3</v>
      </c>
      <c r="E2836" s="39" t="s">
        <v>73</v>
      </c>
      <c r="F2836" s="39">
        <v>7.29</v>
      </c>
      <c r="G2836" s="39">
        <v>7.14</v>
      </c>
      <c r="H2836" s="39">
        <v>7.46</v>
      </c>
      <c r="I2836" s="39">
        <v>7.7</v>
      </c>
      <c r="J2836" s="39">
        <v>7.76</v>
      </c>
      <c r="K2836" s="39">
        <v>7.8</v>
      </c>
      <c r="L2836" s="39">
        <v>7.84</v>
      </c>
      <c r="M2836" s="39">
        <v>7.92</v>
      </c>
      <c r="N2836" s="39">
        <v>8</v>
      </c>
      <c r="O2836" s="39">
        <v>7.83</v>
      </c>
      <c r="P2836" s="39">
        <v>8.06</v>
      </c>
      <c r="Q2836" s="39">
        <v>8.35</v>
      </c>
      <c r="R2836" s="39">
        <v>8.64</v>
      </c>
      <c r="S2836" s="39">
        <v>9</v>
      </c>
      <c r="T2836" s="39">
        <v>9.42</v>
      </c>
      <c r="U2836" s="39">
        <v>9.58</v>
      </c>
      <c r="V2836" s="39">
        <v>9.85</v>
      </c>
      <c r="W2836" s="39">
        <v>10.33</v>
      </c>
      <c r="X2836" s="39">
        <v>10.62</v>
      </c>
      <c r="Y2836" s="39">
        <v>10.85</v>
      </c>
      <c r="Z2836" s="39">
        <v>11.14</v>
      </c>
      <c r="AA2836" s="39">
        <v>11.59</v>
      </c>
      <c r="AB2836" s="39">
        <v>11.84</v>
      </c>
      <c r="AC2836" s="39">
        <v>12.11</v>
      </c>
      <c r="AD2836" s="39">
        <v>12.59</v>
      </c>
      <c r="AE2836" s="39">
        <v>12.97</v>
      </c>
      <c r="AF2836" s="39">
        <v>13.35</v>
      </c>
      <c r="AG2836" s="39">
        <v>13.51</v>
      </c>
      <c r="AH2836" s="39">
        <v>13.35</v>
      </c>
      <c r="AI2836" s="39">
        <v>13.33</v>
      </c>
      <c r="AJ2836" s="39">
        <v>13.41</v>
      </c>
      <c r="AK2836" s="39">
        <v>13.47</v>
      </c>
    </row>
    <row r="2837" spans="1:37" x14ac:dyDescent="0.3">
      <c r="A2837" s="86" t="str">
        <f t="shared" si="44"/>
        <v>SDGbaseTra_RurAS_CUSC_GVAaprtr</v>
      </c>
      <c r="B2837" s="37" t="s">
        <v>222</v>
      </c>
      <c r="C2837" s="38" t="s">
        <v>236</v>
      </c>
      <c r="D2837" s="41" t="s">
        <v>3</v>
      </c>
      <c r="E2837" s="39" t="s">
        <v>74</v>
      </c>
      <c r="F2837" s="39">
        <v>0</v>
      </c>
      <c r="G2837" s="39">
        <v>0</v>
      </c>
      <c r="H2837" s="39">
        <v>0</v>
      </c>
      <c r="I2837" s="39">
        <v>0</v>
      </c>
      <c r="J2837" s="39">
        <v>0</v>
      </c>
      <c r="K2837" s="39">
        <v>0</v>
      </c>
      <c r="L2837" s="39">
        <v>0</v>
      </c>
      <c r="M2837" s="39">
        <v>0</v>
      </c>
      <c r="N2837" s="39">
        <v>0</v>
      </c>
      <c r="O2837" s="39">
        <v>0</v>
      </c>
      <c r="P2837" s="39">
        <v>0</v>
      </c>
      <c r="Q2837" s="39">
        <v>0</v>
      </c>
      <c r="R2837" s="39">
        <v>0</v>
      </c>
      <c r="S2837" s="39">
        <v>0</v>
      </c>
      <c r="T2837" s="39">
        <v>0</v>
      </c>
      <c r="U2837" s="39">
        <v>0</v>
      </c>
      <c r="V2837" s="39">
        <v>0</v>
      </c>
      <c r="W2837" s="39">
        <v>0</v>
      </c>
      <c r="X2837" s="39">
        <v>0</v>
      </c>
      <c r="Y2837" s="39">
        <v>0</v>
      </c>
      <c r="Z2837" s="39">
        <v>0</v>
      </c>
      <c r="AA2837" s="39">
        <v>0</v>
      </c>
      <c r="AB2837" s="39">
        <v>0</v>
      </c>
      <c r="AC2837" s="39">
        <v>0</v>
      </c>
      <c r="AD2837" s="39">
        <v>0</v>
      </c>
      <c r="AE2837" s="39">
        <v>0</v>
      </c>
      <c r="AF2837" s="39">
        <v>0</v>
      </c>
      <c r="AG2837" s="39">
        <v>0</v>
      </c>
      <c r="AH2837" s="39">
        <v>0</v>
      </c>
      <c r="AI2837" s="39">
        <v>0</v>
      </c>
      <c r="AJ2837" s="39">
        <v>0</v>
      </c>
      <c r="AK2837" s="39">
        <v>0</v>
      </c>
    </row>
    <row r="2838" spans="1:37" x14ac:dyDescent="0.3">
      <c r="A2838" s="86" t="str">
        <f t="shared" si="44"/>
        <v>SDGbaseTra_RurAS_CUSC_GVAatrps</v>
      </c>
      <c r="B2838" s="37" t="s">
        <v>222</v>
      </c>
      <c r="C2838" s="38" t="s">
        <v>236</v>
      </c>
      <c r="D2838" s="41" t="s">
        <v>3</v>
      </c>
      <c r="E2838" s="39" t="s">
        <v>75</v>
      </c>
      <c r="F2838" s="39">
        <v>54.94</v>
      </c>
      <c r="G2838" s="39">
        <v>50.05</v>
      </c>
      <c r="H2838" s="39">
        <v>51.23</v>
      </c>
      <c r="I2838" s="39">
        <v>51.66</v>
      </c>
      <c r="J2838" s="39">
        <v>51.95</v>
      </c>
      <c r="K2838" s="39">
        <v>52.6</v>
      </c>
      <c r="L2838" s="39">
        <v>53.25</v>
      </c>
      <c r="M2838" s="39">
        <v>53.53</v>
      </c>
      <c r="N2838" s="39">
        <v>53.92</v>
      </c>
      <c r="O2838" s="39">
        <v>54.5</v>
      </c>
      <c r="P2838" s="39">
        <v>54.95</v>
      </c>
      <c r="Q2838" s="39">
        <v>55.15</v>
      </c>
      <c r="R2838" s="39">
        <v>56.71</v>
      </c>
      <c r="S2838" s="39">
        <v>58.79</v>
      </c>
      <c r="T2838" s="39">
        <v>60.78</v>
      </c>
      <c r="U2838" s="39">
        <v>63.2</v>
      </c>
      <c r="V2838" s="39">
        <v>65.39</v>
      </c>
      <c r="W2838" s="39">
        <v>67.78</v>
      </c>
      <c r="X2838" s="39">
        <v>70.02</v>
      </c>
      <c r="Y2838" s="39">
        <v>72.290000000000006</v>
      </c>
      <c r="Z2838" s="39">
        <v>74.59</v>
      </c>
      <c r="AA2838" s="39">
        <v>76.8</v>
      </c>
      <c r="AB2838" s="39">
        <v>81.760000000000005</v>
      </c>
      <c r="AC2838" s="39">
        <v>86.38</v>
      </c>
      <c r="AD2838" s="39">
        <v>90.81</v>
      </c>
      <c r="AE2838" s="39">
        <v>95.2</v>
      </c>
      <c r="AF2838" s="39">
        <v>99.56</v>
      </c>
      <c r="AG2838" s="39">
        <v>102.96</v>
      </c>
      <c r="AH2838" s="39">
        <v>104.66</v>
      </c>
      <c r="AI2838" s="39">
        <v>105.83</v>
      </c>
      <c r="AJ2838" s="39">
        <v>107.01</v>
      </c>
      <c r="AK2838" s="39">
        <v>108</v>
      </c>
    </row>
    <row r="2839" spans="1:37" x14ac:dyDescent="0.3">
      <c r="A2839" s="86" t="str">
        <f t="shared" si="44"/>
        <v>SDGbaseTra_RurAS_CUSC_GVAacomm</v>
      </c>
      <c r="B2839" s="37" t="s">
        <v>222</v>
      </c>
      <c r="C2839" s="38" t="s">
        <v>236</v>
      </c>
      <c r="D2839" s="41" t="s">
        <v>3</v>
      </c>
      <c r="E2839" s="39" t="s">
        <v>76</v>
      </c>
      <c r="F2839" s="39">
        <v>84.05</v>
      </c>
      <c r="G2839" s="39">
        <v>70.430000000000007</v>
      </c>
      <c r="H2839" s="39">
        <v>75.56</v>
      </c>
      <c r="I2839" s="39">
        <v>77.16</v>
      </c>
      <c r="J2839" s="39">
        <v>78.59</v>
      </c>
      <c r="K2839" s="39">
        <v>79.89</v>
      </c>
      <c r="L2839" s="39">
        <v>81.23</v>
      </c>
      <c r="M2839" s="39">
        <v>82.95</v>
      </c>
      <c r="N2839" s="39">
        <v>84.59</v>
      </c>
      <c r="O2839" s="39">
        <v>86.72</v>
      </c>
      <c r="P2839" s="39">
        <v>88.52</v>
      </c>
      <c r="Q2839" s="39">
        <v>90.32</v>
      </c>
      <c r="R2839" s="39">
        <v>94.14</v>
      </c>
      <c r="S2839" s="39">
        <v>97.76</v>
      </c>
      <c r="T2839" s="39">
        <v>101.85</v>
      </c>
      <c r="U2839" s="39">
        <v>106.89</v>
      </c>
      <c r="V2839" s="39">
        <v>112.1</v>
      </c>
      <c r="W2839" s="39">
        <v>117.07</v>
      </c>
      <c r="X2839" s="39">
        <v>122.58</v>
      </c>
      <c r="Y2839" s="39">
        <v>127.97</v>
      </c>
      <c r="Z2839" s="39">
        <v>133.36000000000001</v>
      </c>
      <c r="AA2839" s="39">
        <v>138.41</v>
      </c>
      <c r="AB2839" s="39">
        <v>142.16</v>
      </c>
      <c r="AC2839" s="39">
        <v>146.80000000000001</v>
      </c>
      <c r="AD2839" s="39">
        <v>152.12</v>
      </c>
      <c r="AE2839" s="39">
        <v>157.87</v>
      </c>
      <c r="AF2839" s="39">
        <v>163.81</v>
      </c>
      <c r="AG2839" s="39">
        <v>169.55</v>
      </c>
      <c r="AH2839" s="39">
        <v>170.56</v>
      </c>
      <c r="AI2839" s="39">
        <v>170.14</v>
      </c>
      <c r="AJ2839" s="39">
        <v>169.77</v>
      </c>
      <c r="AK2839" s="39">
        <v>169.15</v>
      </c>
    </row>
    <row r="2840" spans="1:37" x14ac:dyDescent="0.3">
      <c r="A2840" s="86" t="str">
        <f t="shared" si="44"/>
        <v>SDGbaseTra_RurAS_CUSC_GVAafsrv</v>
      </c>
      <c r="B2840" s="37" t="s">
        <v>222</v>
      </c>
      <c r="C2840" s="38" t="s">
        <v>236</v>
      </c>
      <c r="D2840" s="41" t="s">
        <v>3</v>
      </c>
      <c r="E2840" s="39" t="s">
        <v>77</v>
      </c>
      <c r="F2840" s="39">
        <v>413.44</v>
      </c>
      <c r="G2840" s="39">
        <v>373.89</v>
      </c>
      <c r="H2840" s="39">
        <v>392.18</v>
      </c>
      <c r="I2840" s="39">
        <v>389.42</v>
      </c>
      <c r="J2840" s="39">
        <v>389.64</v>
      </c>
      <c r="K2840" s="39">
        <v>392.09</v>
      </c>
      <c r="L2840" s="39">
        <v>396.66</v>
      </c>
      <c r="M2840" s="39">
        <v>402.17</v>
      </c>
      <c r="N2840" s="39">
        <v>408.71</v>
      </c>
      <c r="O2840" s="39">
        <v>417.88</v>
      </c>
      <c r="P2840" s="39">
        <v>426.6</v>
      </c>
      <c r="Q2840" s="39">
        <v>434.6</v>
      </c>
      <c r="R2840" s="39">
        <v>460.48</v>
      </c>
      <c r="S2840" s="39">
        <v>482.38</v>
      </c>
      <c r="T2840" s="39">
        <v>505.76</v>
      </c>
      <c r="U2840" s="39">
        <v>533.82000000000005</v>
      </c>
      <c r="V2840" s="39">
        <v>561.51</v>
      </c>
      <c r="W2840" s="39">
        <v>589.49</v>
      </c>
      <c r="X2840" s="39">
        <v>620.01</v>
      </c>
      <c r="Y2840" s="39">
        <v>649.26</v>
      </c>
      <c r="Z2840" s="39">
        <v>679.33</v>
      </c>
      <c r="AA2840" s="39">
        <v>708.6</v>
      </c>
      <c r="AB2840" s="39">
        <v>740.38</v>
      </c>
      <c r="AC2840" s="39">
        <v>770.56</v>
      </c>
      <c r="AD2840" s="39">
        <v>801.38</v>
      </c>
      <c r="AE2840" s="39">
        <v>833.68</v>
      </c>
      <c r="AF2840" s="39">
        <v>866.82</v>
      </c>
      <c r="AG2840" s="39">
        <v>899.31</v>
      </c>
      <c r="AH2840" s="39">
        <v>901.37</v>
      </c>
      <c r="AI2840" s="39">
        <v>897.02</v>
      </c>
      <c r="AJ2840" s="39">
        <v>892.76</v>
      </c>
      <c r="AK2840" s="39">
        <v>887.42</v>
      </c>
    </row>
    <row r="2841" spans="1:37" x14ac:dyDescent="0.3">
      <c r="A2841" s="86" t="str">
        <f t="shared" si="44"/>
        <v>SDGbaseTra_RurAS_CUSC_GVAabsrv</v>
      </c>
      <c r="B2841" s="37" t="s">
        <v>222</v>
      </c>
      <c r="C2841" s="38" t="s">
        <v>236</v>
      </c>
      <c r="D2841" s="41" t="s">
        <v>3</v>
      </c>
      <c r="E2841" s="39" t="s">
        <v>78</v>
      </c>
      <c r="F2841" s="39">
        <v>367.48</v>
      </c>
      <c r="G2841" s="39">
        <v>310.29000000000002</v>
      </c>
      <c r="H2841" s="39">
        <v>328.95</v>
      </c>
      <c r="I2841" s="39">
        <v>333.74</v>
      </c>
      <c r="J2841" s="39">
        <v>339.26</v>
      </c>
      <c r="K2841" s="39">
        <v>345.08</v>
      </c>
      <c r="L2841" s="39">
        <v>351.38</v>
      </c>
      <c r="M2841" s="39">
        <v>358.32</v>
      </c>
      <c r="N2841" s="39">
        <v>365.63</v>
      </c>
      <c r="O2841" s="39">
        <v>373.8</v>
      </c>
      <c r="P2841" s="39">
        <v>382.07</v>
      </c>
      <c r="Q2841" s="39">
        <v>390.26</v>
      </c>
      <c r="R2841" s="39">
        <v>409.27</v>
      </c>
      <c r="S2841" s="39">
        <v>425.57</v>
      </c>
      <c r="T2841" s="39">
        <v>443.42</v>
      </c>
      <c r="U2841" s="39">
        <v>465.46</v>
      </c>
      <c r="V2841" s="39">
        <v>487.92</v>
      </c>
      <c r="W2841" s="39">
        <v>509.57</v>
      </c>
      <c r="X2841" s="39">
        <v>533.32000000000005</v>
      </c>
      <c r="Y2841" s="39">
        <v>556.53</v>
      </c>
      <c r="Z2841" s="39">
        <v>580.17999999999995</v>
      </c>
      <c r="AA2841" s="39">
        <v>602.26</v>
      </c>
      <c r="AB2841" s="39">
        <v>623.08000000000004</v>
      </c>
      <c r="AC2841" s="39">
        <v>644.16</v>
      </c>
      <c r="AD2841" s="39">
        <v>666.41</v>
      </c>
      <c r="AE2841" s="39">
        <v>690.64</v>
      </c>
      <c r="AF2841" s="39">
        <v>716.06</v>
      </c>
      <c r="AG2841" s="39">
        <v>741.06</v>
      </c>
      <c r="AH2841" s="39">
        <v>746.29</v>
      </c>
      <c r="AI2841" s="39">
        <v>745.73</v>
      </c>
      <c r="AJ2841" s="39">
        <v>744.48</v>
      </c>
      <c r="AK2841" s="39">
        <v>742.05</v>
      </c>
    </row>
    <row r="2842" spans="1:37" x14ac:dyDescent="0.3">
      <c r="A2842" s="86" t="str">
        <f t="shared" si="44"/>
        <v>SDGbaseTra_RurAS_CUSC_GVAagsrv</v>
      </c>
      <c r="B2842" s="37" t="s">
        <v>222</v>
      </c>
      <c r="C2842" s="38" t="s">
        <v>236</v>
      </c>
      <c r="D2842" s="41" t="s">
        <v>3</v>
      </c>
      <c r="E2842" s="39" t="s">
        <v>79</v>
      </c>
      <c r="F2842" s="39">
        <v>789.44</v>
      </c>
      <c r="G2842" s="39">
        <v>824.07</v>
      </c>
      <c r="H2842" s="39">
        <v>840.7</v>
      </c>
      <c r="I2842" s="39">
        <v>849.58</v>
      </c>
      <c r="J2842" s="39">
        <v>858.38</v>
      </c>
      <c r="K2842" s="39">
        <v>874.15</v>
      </c>
      <c r="L2842" s="39">
        <v>893.69</v>
      </c>
      <c r="M2842" s="39">
        <v>914.93</v>
      </c>
      <c r="N2842" s="39">
        <v>936.08</v>
      </c>
      <c r="O2842" s="39">
        <v>949.16</v>
      </c>
      <c r="P2842" s="39">
        <v>971.01</v>
      </c>
      <c r="Q2842" s="39">
        <v>993.72</v>
      </c>
      <c r="R2842" s="39">
        <v>1030.04</v>
      </c>
      <c r="S2842" s="39">
        <v>1064.01</v>
      </c>
      <c r="T2842" s="39">
        <v>1096.82</v>
      </c>
      <c r="U2842" s="39">
        <v>1133.96</v>
      </c>
      <c r="V2842" s="39">
        <v>1170.5899999999999</v>
      </c>
      <c r="W2842" s="39">
        <v>1204.42</v>
      </c>
      <c r="X2842" s="39">
        <v>1238.82</v>
      </c>
      <c r="Y2842" s="39">
        <v>1271.0999999999999</v>
      </c>
      <c r="Z2842" s="39">
        <v>1304.08</v>
      </c>
      <c r="AA2842" s="39">
        <v>1336.32</v>
      </c>
      <c r="AB2842" s="39">
        <v>1363.66</v>
      </c>
      <c r="AC2842" s="39">
        <v>1394.44</v>
      </c>
      <c r="AD2842" s="39">
        <v>1429.83</v>
      </c>
      <c r="AE2842" s="39">
        <v>1467.77</v>
      </c>
      <c r="AF2842" s="39">
        <v>1506.71</v>
      </c>
      <c r="AG2842" s="39">
        <v>1542.54</v>
      </c>
      <c r="AH2842" s="39">
        <v>1543.22</v>
      </c>
      <c r="AI2842" s="39">
        <v>1548.37</v>
      </c>
      <c r="AJ2842" s="39">
        <v>1563.86</v>
      </c>
      <c r="AK2842" s="39">
        <v>1582.85</v>
      </c>
    </row>
    <row r="2843" spans="1:37" x14ac:dyDescent="0.3">
      <c r="A2843" s="86" t="str">
        <f t="shared" si="44"/>
        <v>SDGbaseTra_RurAS_CUSC_GVAaosrv</v>
      </c>
      <c r="B2843" s="37" t="s">
        <v>222</v>
      </c>
      <c r="C2843" s="38" t="s">
        <v>236</v>
      </c>
      <c r="D2843" s="41" t="s">
        <v>3</v>
      </c>
      <c r="E2843" s="39" t="s">
        <v>80</v>
      </c>
      <c r="F2843" s="39">
        <v>475.08</v>
      </c>
      <c r="G2843" s="39">
        <v>487.36</v>
      </c>
      <c r="H2843" s="39">
        <v>499.77</v>
      </c>
      <c r="I2843" s="39">
        <v>495.54</v>
      </c>
      <c r="J2843" s="39">
        <v>495.58</v>
      </c>
      <c r="K2843" s="39">
        <v>497.62</v>
      </c>
      <c r="L2843" s="39">
        <v>502.01</v>
      </c>
      <c r="M2843" s="39">
        <v>508.62</v>
      </c>
      <c r="N2843" s="39">
        <v>516.94000000000005</v>
      </c>
      <c r="O2843" s="39">
        <v>527.87</v>
      </c>
      <c r="P2843" s="39">
        <v>538.79999999999995</v>
      </c>
      <c r="Q2843" s="39">
        <v>549.66999999999996</v>
      </c>
      <c r="R2843" s="39">
        <v>577.35</v>
      </c>
      <c r="S2843" s="39">
        <v>601.54</v>
      </c>
      <c r="T2843" s="39">
        <v>627.95000000000005</v>
      </c>
      <c r="U2843" s="39">
        <v>659.63</v>
      </c>
      <c r="V2843" s="39">
        <v>691.92</v>
      </c>
      <c r="W2843" s="39">
        <v>724.1</v>
      </c>
      <c r="X2843" s="39">
        <v>758.77</v>
      </c>
      <c r="Y2843" s="39">
        <v>792.66</v>
      </c>
      <c r="Z2843" s="39">
        <v>827.31</v>
      </c>
      <c r="AA2843" s="39">
        <v>860.63</v>
      </c>
      <c r="AB2843" s="39">
        <v>892.65</v>
      </c>
      <c r="AC2843" s="39">
        <v>924.19</v>
      </c>
      <c r="AD2843" s="39">
        <v>957.57</v>
      </c>
      <c r="AE2843" s="39">
        <v>993.04</v>
      </c>
      <c r="AF2843" s="39">
        <v>1029.4100000000001</v>
      </c>
      <c r="AG2843" s="39">
        <v>1064.67</v>
      </c>
      <c r="AH2843" s="39">
        <v>1070.96</v>
      </c>
      <c r="AI2843" s="39">
        <v>1069.6099999999999</v>
      </c>
      <c r="AJ2843" s="39">
        <v>1066.45</v>
      </c>
      <c r="AK2843" s="39">
        <v>1061.06</v>
      </c>
    </row>
    <row r="2844" spans="1:37" x14ac:dyDescent="0.3">
      <c r="A2844" s="86" t="str">
        <f t="shared" si="44"/>
        <v>SDGbaseTra_RurAS_CUSC_GVAtotal</v>
      </c>
      <c r="B2844" s="37" t="s">
        <v>222</v>
      </c>
      <c r="C2844" s="38" t="s">
        <v>236</v>
      </c>
      <c r="D2844" s="41" t="s">
        <v>3</v>
      </c>
      <c r="E2844" s="39" t="s">
        <v>1</v>
      </c>
      <c r="F2844" s="39">
        <v>4444.87</v>
      </c>
      <c r="G2844" s="39">
        <v>4265.71</v>
      </c>
      <c r="H2844" s="39">
        <v>4394.4399999999996</v>
      </c>
      <c r="I2844" s="39">
        <v>4439.16</v>
      </c>
      <c r="J2844" s="39">
        <v>4467.95</v>
      </c>
      <c r="K2844" s="39">
        <v>4513.29</v>
      </c>
      <c r="L2844" s="39">
        <v>4572.47</v>
      </c>
      <c r="M2844" s="39">
        <v>4635.24</v>
      </c>
      <c r="N2844" s="39">
        <v>4708.22</v>
      </c>
      <c r="O2844" s="39">
        <v>4794.05</v>
      </c>
      <c r="P2844" s="39">
        <v>4892.04</v>
      </c>
      <c r="Q2844" s="39">
        <v>4988.08</v>
      </c>
      <c r="R2844" s="39">
        <v>5172.08</v>
      </c>
      <c r="S2844" s="39">
        <v>5364.16</v>
      </c>
      <c r="T2844" s="39">
        <v>5565.17</v>
      </c>
      <c r="U2844" s="39">
        <v>5794.91</v>
      </c>
      <c r="V2844" s="39">
        <v>6021.7</v>
      </c>
      <c r="W2844" s="39">
        <v>6255.32</v>
      </c>
      <c r="X2844" s="39">
        <v>6499.02</v>
      </c>
      <c r="Y2844" s="39">
        <v>6730.02</v>
      </c>
      <c r="Z2844" s="39">
        <v>6973.41</v>
      </c>
      <c r="AA2844" s="39">
        <v>7211.74</v>
      </c>
      <c r="AB2844" s="39">
        <v>7470.06</v>
      </c>
      <c r="AC2844" s="39">
        <v>7715.26</v>
      </c>
      <c r="AD2844" s="39">
        <v>7966.33</v>
      </c>
      <c r="AE2844" s="39">
        <v>8225.32</v>
      </c>
      <c r="AF2844" s="39">
        <v>8492.4</v>
      </c>
      <c r="AG2844" s="39">
        <v>8753.69</v>
      </c>
      <c r="AH2844" s="39">
        <v>8810.9599999999991</v>
      </c>
      <c r="AI2844" s="39">
        <v>8841.34</v>
      </c>
      <c r="AJ2844" s="39">
        <v>8874.5400000000009</v>
      </c>
      <c r="AK2844" s="39">
        <v>8894.2199999999993</v>
      </c>
    </row>
    <row r="2845" spans="1:37" x14ac:dyDescent="0.3">
      <c r="A2845" s="86" t="str">
        <f t="shared" si="44"/>
        <v>SDGbaseTra_RurAS_CUSGOVSHRXtotal</v>
      </c>
      <c r="B2845" s="37" t="s">
        <v>222</v>
      </c>
      <c r="C2845" s="38" t="s">
        <v>236</v>
      </c>
      <c r="D2845" s="41" t="s">
        <v>191</v>
      </c>
      <c r="E2845" s="39" t="s">
        <v>1</v>
      </c>
      <c r="F2845" s="39">
        <v>0.21</v>
      </c>
      <c r="G2845" s="39">
        <v>0.23</v>
      </c>
      <c r="H2845" s="39">
        <v>0.23</v>
      </c>
      <c r="I2845" s="39">
        <v>0.23</v>
      </c>
      <c r="J2845" s="39">
        <v>0.23</v>
      </c>
      <c r="K2845" s="39">
        <v>0.23</v>
      </c>
      <c r="L2845" s="39">
        <v>0.24</v>
      </c>
      <c r="M2845" s="39">
        <v>0.24</v>
      </c>
      <c r="N2845" s="39">
        <v>0.24</v>
      </c>
      <c r="O2845" s="39">
        <v>0.24</v>
      </c>
      <c r="P2845" s="39">
        <v>0.24</v>
      </c>
      <c r="Q2845" s="39">
        <v>0.24</v>
      </c>
      <c r="R2845" s="39">
        <v>0.24</v>
      </c>
      <c r="S2845" s="39">
        <v>0.24</v>
      </c>
      <c r="T2845" s="39">
        <v>0.24</v>
      </c>
      <c r="U2845" s="39">
        <v>0.23</v>
      </c>
      <c r="V2845" s="39">
        <v>0.23</v>
      </c>
      <c r="W2845" s="39">
        <v>0.23</v>
      </c>
      <c r="X2845" s="39">
        <v>0.23</v>
      </c>
      <c r="Y2845" s="39">
        <v>0.22</v>
      </c>
      <c r="Z2845" s="39">
        <v>0.22</v>
      </c>
      <c r="AA2845" s="39">
        <v>0.22</v>
      </c>
      <c r="AB2845" s="39">
        <v>0.22</v>
      </c>
      <c r="AC2845" s="39">
        <v>0.21</v>
      </c>
      <c r="AD2845" s="39">
        <v>0.21</v>
      </c>
      <c r="AE2845" s="39">
        <v>0.21</v>
      </c>
      <c r="AF2845" s="39">
        <v>0.21</v>
      </c>
      <c r="AG2845" s="39">
        <v>0.21</v>
      </c>
      <c r="AH2845" s="39">
        <v>0.21</v>
      </c>
      <c r="AI2845" s="39">
        <v>0.21</v>
      </c>
      <c r="AJ2845" s="39">
        <v>0.21</v>
      </c>
      <c r="AK2845" s="39">
        <v>0.21</v>
      </c>
    </row>
    <row r="2846" spans="1:37" x14ac:dyDescent="0.3">
      <c r="A2846" s="86" t="str">
        <f t="shared" si="44"/>
        <v>SDGbaseTra_RurAS_CUSINVSHRXtotal</v>
      </c>
      <c r="B2846" s="37" t="s">
        <v>222</v>
      </c>
      <c r="C2846" s="38" t="s">
        <v>236</v>
      </c>
      <c r="D2846" s="41" t="s">
        <v>189</v>
      </c>
      <c r="E2846" s="39" t="s">
        <v>1</v>
      </c>
      <c r="F2846" s="39">
        <v>0.18</v>
      </c>
      <c r="G2846" s="39">
        <v>0.18</v>
      </c>
      <c r="H2846" s="39">
        <v>0.18</v>
      </c>
      <c r="I2846" s="39">
        <v>0.19</v>
      </c>
      <c r="J2846" s="39">
        <v>0.19</v>
      </c>
      <c r="K2846" s="39">
        <v>0.19</v>
      </c>
      <c r="L2846" s="39">
        <v>0.19</v>
      </c>
      <c r="M2846" s="39">
        <v>0.19</v>
      </c>
      <c r="N2846" s="39">
        <v>0.2</v>
      </c>
      <c r="O2846" s="39">
        <v>0.2</v>
      </c>
      <c r="P2846" s="39">
        <v>0.2</v>
      </c>
      <c r="Q2846" s="39">
        <v>0.2</v>
      </c>
      <c r="R2846" s="39">
        <v>0.19</v>
      </c>
      <c r="S2846" s="39">
        <v>0.19</v>
      </c>
      <c r="T2846" s="39">
        <v>0.19</v>
      </c>
      <c r="U2846" s="39">
        <v>0.19</v>
      </c>
      <c r="V2846" s="39">
        <v>0.19</v>
      </c>
      <c r="W2846" s="39">
        <v>0.19</v>
      </c>
      <c r="X2846" s="39">
        <v>0.19</v>
      </c>
      <c r="Y2846" s="39">
        <v>0.19</v>
      </c>
      <c r="Z2846" s="39">
        <v>0.19</v>
      </c>
      <c r="AA2846" s="39">
        <v>0.19</v>
      </c>
      <c r="AB2846" s="39">
        <v>0.19</v>
      </c>
      <c r="AC2846" s="39">
        <v>0.19</v>
      </c>
      <c r="AD2846" s="39">
        <v>0.19</v>
      </c>
      <c r="AE2846" s="39">
        <v>0.19</v>
      </c>
      <c r="AF2846" s="39">
        <v>0.18</v>
      </c>
      <c r="AG2846" s="39">
        <v>0.18</v>
      </c>
      <c r="AH2846" s="39">
        <v>0.18</v>
      </c>
      <c r="AI2846" s="39">
        <v>0.18</v>
      </c>
      <c r="AJ2846" s="39">
        <v>0.18</v>
      </c>
      <c r="AK2846" s="39">
        <v>0.18</v>
      </c>
    </row>
    <row r="2847" spans="1:37" x14ac:dyDescent="0.3">
      <c r="A2847" s="86" t="str">
        <f t="shared" si="44"/>
        <v>SDGbaseTra_RurAS_CUSC_QFSlabtotal</v>
      </c>
      <c r="B2847" s="37" t="s">
        <v>222</v>
      </c>
      <c r="C2847" s="38" t="s">
        <v>236</v>
      </c>
      <c r="D2847" s="41" t="s">
        <v>206</v>
      </c>
      <c r="E2847" s="39" t="s">
        <v>1</v>
      </c>
      <c r="F2847" s="39">
        <v>16418.580000000002</v>
      </c>
      <c r="G2847" s="39">
        <v>15269.68</v>
      </c>
      <c r="H2847" s="39">
        <v>15887.86</v>
      </c>
      <c r="I2847" s="39">
        <v>16367.36</v>
      </c>
      <c r="J2847" s="39">
        <v>16722.080000000002</v>
      </c>
      <c r="K2847" s="39">
        <v>17019.61</v>
      </c>
      <c r="L2847" s="39">
        <v>17300.29</v>
      </c>
      <c r="M2847" s="39">
        <v>17579.86</v>
      </c>
      <c r="N2847" s="39">
        <v>17867.669999999998</v>
      </c>
      <c r="O2847" s="39">
        <v>18139.54</v>
      </c>
      <c r="P2847" s="39">
        <v>18448.830000000002</v>
      </c>
      <c r="Q2847" s="39">
        <v>18776.98</v>
      </c>
      <c r="R2847" s="39">
        <v>19218.669999999998</v>
      </c>
      <c r="S2847" s="39">
        <v>19751.22</v>
      </c>
      <c r="T2847" s="39">
        <v>20353.12</v>
      </c>
      <c r="U2847" s="39">
        <v>21040.51</v>
      </c>
      <c r="V2847" s="39">
        <v>21788.53</v>
      </c>
      <c r="W2847" s="39">
        <v>22576.57</v>
      </c>
      <c r="X2847" s="39">
        <v>23407.8</v>
      </c>
      <c r="Y2847" s="39">
        <v>24246.07</v>
      </c>
      <c r="Z2847" s="39">
        <v>25092.79</v>
      </c>
      <c r="AA2847" s="39">
        <v>25946.799999999999</v>
      </c>
      <c r="AB2847" s="39">
        <v>26806.7</v>
      </c>
      <c r="AC2847" s="39">
        <v>27666.98</v>
      </c>
      <c r="AD2847" s="39">
        <v>28546.38</v>
      </c>
      <c r="AE2847" s="39">
        <v>29453.24</v>
      </c>
      <c r="AF2847" s="39">
        <v>30389.48</v>
      </c>
      <c r="AG2847" s="39">
        <v>31322.13</v>
      </c>
      <c r="AH2847" s="39">
        <v>31963</v>
      </c>
      <c r="AI2847" s="39">
        <v>32370.400000000001</v>
      </c>
      <c r="AJ2847" s="39">
        <v>32641.85</v>
      </c>
      <c r="AK2847" s="39">
        <v>32813.440000000002</v>
      </c>
    </row>
    <row r="2848" spans="1:37" x14ac:dyDescent="0.3">
      <c r="A2848" s="86" t="str">
        <f t="shared" si="44"/>
        <v>SDGbaseTra_RurAS_CUSC_PubDeftotal</v>
      </c>
      <c r="B2848" s="37" t="s">
        <v>222</v>
      </c>
      <c r="C2848" s="38" t="s">
        <v>236</v>
      </c>
      <c r="D2848" s="41" t="s">
        <v>99</v>
      </c>
      <c r="E2848" s="39" t="s">
        <v>1</v>
      </c>
      <c r="F2848" s="39">
        <v>0</v>
      </c>
      <c r="G2848" s="39">
        <v>0</v>
      </c>
      <c r="H2848" s="39">
        <v>0</v>
      </c>
      <c r="I2848" s="39">
        <v>0.01</v>
      </c>
      <c r="J2848" s="39">
        <v>0.01</v>
      </c>
      <c r="K2848" s="39">
        <v>0.02</v>
      </c>
      <c r="L2848" s="39">
        <v>0.02</v>
      </c>
      <c r="M2848" s="39">
        <v>0.02</v>
      </c>
      <c r="N2848" s="39">
        <v>0.03</v>
      </c>
      <c r="O2848" s="39">
        <v>0.03</v>
      </c>
      <c r="P2848" s="39">
        <v>0.03</v>
      </c>
      <c r="Q2848" s="39">
        <v>0.03</v>
      </c>
      <c r="R2848" s="39">
        <v>0.02</v>
      </c>
      <c r="S2848" s="39">
        <v>0.02</v>
      </c>
      <c r="T2848" s="39">
        <v>0.02</v>
      </c>
      <c r="U2848" s="39">
        <v>0.02</v>
      </c>
      <c r="V2848" s="39">
        <v>0.02</v>
      </c>
      <c r="W2848" s="39">
        <v>0.01</v>
      </c>
      <c r="X2848" s="39">
        <v>0.01</v>
      </c>
      <c r="Y2848" s="39">
        <v>0.01</v>
      </c>
      <c r="Z2848" s="39">
        <v>0.01</v>
      </c>
      <c r="AA2848" s="39">
        <v>0.01</v>
      </c>
      <c r="AB2848" s="39">
        <v>0.01</v>
      </c>
      <c r="AC2848" s="39">
        <v>0</v>
      </c>
      <c r="AD2848" s="39">
        <v>0</v>
      </c>
      <c r="AE2848" s="39">
        <v>0</v>
      </c>
      <c r="AF2848" s="39">
        <v>0</v>
      </c>
      <c r="AG2848" s="39">
        <v>0</v>
      </c>
      <c r="AH2848" s="39">
        <v>0</v>
      </c>
      <c r="AI2848" s="39">
        <v>0</v>
      </c>
      <c r="AJ2848" s="39">
        <v>0</v>
      </c>
      <c r="AK2848" s="39">
        <v>0</v>
      </c>
    </row>
    <row r="2849" spans="1:37" x14ac:dyDescent="0.3">
      <c r="A2849" s="86" t="str">
        <f t="shared" si="44"/>
        <v>SDGbaseTra_RurAS_CUSYIXent-n</v>
      </c>
      <c r="B2849" s="37" t="s">
        <v>222</v>
      </c>
      <c r="C2849" s="38" t="s">
        <v>236</v>
      </c>
      <c r="D2849" s="41" t="s">
        <v>95</v>
      </c>
      <c r="E2849" s="39" t="s">
        <v>82</v>
      </c>
      <c r="F2849" s="39">
        <v>1681.68</v>
      </c>
      <c r="G2849" s="39">
        <v>1549.8</v>
      </c>
      <c r="H2849" s="39">
        <v>1608.04</v>
      </c>
      <c r="I2849" s="39">
        <v>1619.43</v>
      </c>
      <c r="J2849" s="39">
        <v>1630.4</v>
      </c>
      <c r="K2849" s="39">
        <v>1642.23</v>
      </c>
      <c r="L2849" s="39">
        <v>1655.88</v>
      </c>
      <c r="M2849" s="39">
        <v>1670.5</v>
      </c>
      <c r="N2849" s="39">
        <v>1691.12</v>
      </c>
      <c r="O2849" s="39">
        <v>1726.41</v>
      </c>
      <c r="P2849" s="39">
        <v>1756.89</v>
      </c>
      <c r="Q2849" s="39">
        <v>1784.48</v>
      </c>
      <c r="R2849" s="39">
        <v>1849.52</v>
      </c>
      <c r="S2849" s="39">
        <v>1912.57</v>
      </c>
      <c r="T2849" s="39">
        <v>1981.03</v>
      </c>
      <c r="U2849" s="39">
        <v>2058.54</v>
      </c>
      <c r="V2849" s="39">
        <v>2137.5100000000002</v>
      </c>
      <c r="W2849" s="39">
        <v>2221.33</v>
      </c>
      <c r="X2849" s="39">
        <v>2304.88</v>
      </c>
      <c r="Y2849" s="39">
        <v>2385.91</v>
      </c>
      <c r="Z2849" s="39">
        <v>2475.61</v>
      </c>
      <c r="AA2849" s="39">
        <v>2561.6</v>
      </c>
      <c r="AB2849" s="39">
        <v>2668.35</v>
      </c>
      <c r="AC2849" s="39">
        <v>2762.52</v>
      </c>
      <c r="AD2849" s="39">
        <v>2853.34</v>
      </c>
      <c r="AE2849" s="39">
        <v>2944.84</v>
      </c>
      <c r="AF2849" s="39">
        <v>3039.04</v>
      </c>
      <c r="AG2849" s="39">
        <v>3119.28</v>
      </c>
      <c r="AH2849" s="39">
        <v>3149.43</v>
      </c>
      <c r="AI2849" s="39">
        <v>3162.43</v>
      </c>
      <c r="AJ2849" s="39">
        <v>3164.13</v>
      </c>
      <c r="AK2849" s="39">
        <v>3156.57</v>
      </c>
    </row>
    <row r="2850" spans="1:37" x14ac:dyDescent="0.3">
      <c r="A2850" s="86" t="str">
        <f t="shared" si="44"/>
        <v>SDGbaseTra_RurAS_CUSYIXent-e</v>
      </c>
      <c r="B2850" s="37" t="s">
        <v>222</v>
      </c>
      <c r="C2850" s="38" t="s">
        <v>236</v>
      </c>
      <c r="D2850" s="41" t="s">
        <v>95</v>
      </c>
      <c r="E2850" s="39" t="s">
        <v>83</v>
      </c>
      <c r="F2850" s="39">
        <v>67.67</v>
      </c>
      <c r="G2850" s="39">
        <v>74.819999999999993</v>
      </c>
      <c r="H2850" s="39">
        <v>62.99</v>
      </c>
      <c r="I2850" s="39">
        <v>63.24</v>
      </c>
      <c r="J2850" s="39">
        <v>67.17</v>
      </c>
      <c r="K2850" s="39">
        <v>71.92</v>
      </c>
      <c r="L2850" s="39">
        <v>76.349999999999994</v>
      </c>
      <c r="M2850" s="39">
        <v>76.16</v>
      </c>
      <c r="N2850" s="39">
        <v>74.209999999999994</v>
      </c>
      <c r="O2850" s="39">
        <v>72.790000000000006</v>
      </c>
      <c r="P2850" s="39">
        <v>74.22</v>
      </c>
      <c r="Q2850" s="39">
        <v>77.87</v>
      </c>
      <c r="R2850" s="39">
        <v>86.25</v>
      </c>
      <c r="S2850" s="39">
        <v>90.05</v>
      </c>
      <c r="T2850" s="39">
        <v>94.53</v>
      </c>
      <c r="U2850" s="39">
        <v>99.29</v>
      </c>
      <c r="V2850" s="39">
        <v>99.37</v>
      </c>
      <c r="W2850" s="39">
        <v>103.57</v>
      </c>
      <c r="X2850" s="39">
        <v>114.32</v>
      </c>
      <c r="Y2850" s="39">
        <v>124.3</v>
      </c>
      <c r="Z2850" s="39">
        <v>135.09</v>
      </c>
      <c r="AA2850" s="39">
        <v>145.84</v>
      </c>
      <c r="AB2850" s="39">
        <v>153.53</v>
      </c>
      <c r="AC2850" s="39">
        <v>163.66</v>
      </c>
      <c r="AD2850" s="39">
        <v>174.41</v>
      </c>
      <c r="AE2850" s="39">
        <v>184.99</v>
      </c>
      <c r="AF2850" s="39">
        <v>195.55</v>
      </c>
      <c r="AG2850" s="39">
        <v>235.76</v>
      </c>
      <c r="AH2850" s="39">
        <v>272.25</v>
      </c>
      <c r="AI2850" s="39">
        <v>316.88</v>
      </c>
      <c r="AJ2850" s="39">
        <v>361.87</v>
      </c>
      <c r="AK2850" s="39">
        <v>403.27</v>
      </c>
    </row>
    <row r="2851" spans="1:37" x14ac:dyDescent="0.3">
      <c r="A2851" s="86" t="str">
        <f t="shared" si="44"/>
        <v>SDGbaseTra_RurAS_CUSYIXhhd-0</v>
      </c>
      <c r="B2851" s="37" t="s">
        <v>222</v>
      </c>
      <c r="C2851" s="38" t="s">
        <v>236</v>
      </c>
      <c r="D2851" s="41" t="s">
        <v>95</v>
      </c>
      <c r="E2851" s="39" t="s">
        <v>84</v>
      </c>
      <c r="F2851" s="39">
        <v>80.83</v>
      </c>
      <c r="G2851" s="39">
        <v>80.77</v>
      </c>
      <c r="H2851" s="39">
        <v>79.86</v>
      </c>
      <c r="I2851" s="39">
        <v>81.75</v>
      </c>
      <c r="J2851" s="39">
        <v>82.63</v>
      </c>
      <c r="K2851" s="39">
        <v>83.5</v>
      </c>
      <c r="L2851" s="39">
        <v>84.72</v>
      </c>
      <c r="M2851" s="39">
        <v>86.16</v>
      </c>
      <c r="N2851" s="39">
        <v>87.73</v>
      </c>
      <c r="O2851" s="39">
        <v>89.53</v>
      </c>
      <c r="P2851" s="39">
        <v>91.54</v>
      </c>
      <c r="Q2851" s="39">
        <v>93.66</v>
      </c>
      <c r="R2851" s="39">
        <v>96.45</v>
      </c>
      <c r="S2851" s="39">
        <v>100.37</v>
      </c>
      <c r="T2851" s="39">
        <v>104.45</v>
      </c>
      <c r="U2851" s="39">
        <v>108.88</v>
      </c>
      <c r="V2851" s="39">
        <v>113.66</v>
      </c>
      <c r="W2851" s="39">
        <v>118.44</v>
      </c>
      <c r="X2851" s="39">
        <v>123.39</v>
      </c>
      <c r="Y2851" s="39">
        <v>128.38999999999999</v>
      </c>
      <c r="Z2851" s="39">
        <v>133.30000000000001</v>
      </c>
      <c r="AA2851" s="39">
        <v>138.38999999999999</v>
      </c>
      <c r="AB2851" s="39">
        <v>143.6</v>
      </c>
      <c r="AC2851" s="39">
        <v>148.99</v>
      </c>
      <c r="AD2851" s="39">
        <v>154.33000000000001</v>
      </c>
      <c r="AE2851" s="39">
        <v>159.84</v>
      </c>
      <c r="AF2851" s="39">
        <v>165.54</v>
      </c>
      <c r="AG2851" s="39">
        <v>171.21</v>
      </c>
      <c r="AH2851" s="39">
        <v>175.09</v>
      </c>
      <c r="AI2851" s="39">
        <v>176.22</v>
      </c>
      <c r="AJ2851" s="39">
        <v>177.16</v>
      </c>
      <c r="AK2851" s="39">
        <v>178.11</v>
      </c>
    </row>
    <row r="2852" spans="1:37" x14ac:dyDescent="0.3">
      <c r="A2852" s="86" t="str">
        <f t="shared" si="44"/>
        <v>SDGbaseTra_RurAS_CUSYIXhhd-1</v>
      </c>
      <c r="B2852" s="37" t="s">
        <v>222</v>
      </c>
      <c r="C2852" s="38" t="s">
        <v>236</v>
      </c>
      <c r="D2852" s="41" t="s">
        <v>95</v>
      </c>
      <c r="E2852" s="39" t="s">
        <v>85</v>
      </c>
      <c r="F2852" s="39">
        <v>111.12</v>
      </c>
      <c r="G2852" s="39">
        <v>110.7</v>
      </c>
      <c r="H2852" s="39">
        <v>109.83</v>
      </c>
      <c r="I2852" s="39">
        <v>112.28</v>
      </c>
      <c r="J2852" s="39">
        <v>113.42</v>
      </c>
      <c r="K2852" s="39">
        <v>114.6</v>
      </c>
      <c r="L2852" s="39">
        <v>116.24</v>
      </c>
      <c r="M2852" s="39">
        <v>118.18</v>
      </c>
      <c r="N2852" s="39">
        <v>120.31</v>
      </c>
      <c r="O2852" s="39">
        <v>122.75</v>
      </c>
      <c r="P2852" s="39">
        <v>125.48</v>
      </c>
      <c r="Q2852" s="39">
        <v>128.35</v>
      </c>
      <c r="R2852" s="39">
        <v>132.26</v>
      </c>
      <c r="S2852" s="39">
        <v>137.61000000000001</v>
      </c>
      <c r="T2852" s="39">
        <v>143.16999999999999</v>
      </c>
      <c r="U2852" s="39">
        <v>149.24</v>
      </c>
      <c r="V2852" s="39">
        <v>155.77000000000001</v>
      </c>
      <c r="W2852" s="39">
        <v>162.29</v>
      </c>
      <c r="X2852" s="39">
        <v>169.04</v>
      </c>
      <c r="Y2852" s="39">
        <v>175.82</v>
      </c>
      <c r="Z2852" s="39">
        <v>182.51</v>
      </c>
      <c r="AA2852" s="39">
        <v>189.41</v>
      </c>
      <c r="AB2852" s="39">
        <v>196.51</v>
      </c>
      <c r="AC2852" s="39">
        <v>203.81</v>
      </c>
      <c r="AD2852" s="39">
        <v>211.06</v>
      </c>
      <c r="AE2852" s="39">
        <v>218.55</v>
      </c>
      <c r="AF2852" s="39">
        <v>226.3</v>
      </c>
      <c r="AG2852" s="39">
        <v>233.94</v>
      </c>
      <c r="AH2852" s="39">
        <v>238.84</v>
      </c>
      <c r="AI2852" s="39">
        <v>240.21</v>
      </c>
      <c r="AJ2852" s="39">
        <v>241.37</v>
      </c>
      <c r="AK2852" s="39">
        <v>242.51</v>
      </c>
    </row>
    <row r="2853" spans="1:37" x14ac:dyDescent="0.3">
      <c r="A2853" s="86" t="str">
        <f t="shared" si="44"/>
        <v>SDGbaseTra_RurAS_CUSYIXhhd-2</v>
      </c>
      <c r="B2853" s="37" t="s">
        <v>222</v>
      </c>
      <c r="C2853" s="38" t="s">
        <v>236</v>
      </c>
      <c r="D2853" s="41" t="s">
        <v>95</v>
      </c>
      <c r="E2853" s="39" t="s">
        <v>86</v>
      </c>
      <c r="F2853" s="39">
        <v>130.16999999999999</v>
      </c>
      <c r="G2853" s="39">
        <v>129.06</v>
      </c>
      <c r="H2853" s="39">
        <v>128.43</v>
      </c>
      <c r="I2853" s="39">
        <v>131.13999999999999</v>
      </c>
      <c r="J2853" s="39">
        <v>132.38999999999999</v>
      </c>
      <c r="K2853" s="39">
        <v>133.72</v>
      </c>
      <c r="L2853" s="39">
        <v>135.59</v>
      </c>
      <c r="M2853" s="39">
        <v>137.81</v>
      </c>
      <c r="N2853" s="39">
        <v>140.25</v>
      </c>
      <c r="O2853" s="39">
        <v>143.04</v>
      </c>
      <c r="P2853" s="39">
        <v>146.18</v>
      </c>
      <c r="Q2853" s="39">
        <v>149.46</v>
      </c>
      <c r="R2853" s="39">
        <v>154.11000000000001</v>
      </c>
      <c r="S2853" s="39">
        <v>160.33000000000001</v>
      </c>
      <c r="T2853" s="39">
        <v>166.79</v>
      </c>
      <c r="U2853" s="39">
        <v>173.89</v>
      </c>
      <c r="V2853" s="39">
        <v>181.5</v>
      </c>
      <c r="W2853" s="39">
        <v>189.1</v>
      </c>
      <c r="X2853" s="39">
        <v>196.93</v>
      </c>
      <c r="Y2853" s="39">
        <v>204.78</v>
      </c>
      <c r="Z2853" s="39">
        <v>212.55</v>
      </c>
      <c r="AA2853" s="39">
        <v>220.54</v>
      </c>
      <c r="AB2853" s="39">
        <v>228.78</v>
      </c>
      <c r="AC2853" s="39">
        <v>237.21</v>
      </c>
      <c r="AD2853" s="39">
        <v>245.61</v>
      </c>
      <c r="AE2853" s="39">
        <v>254.3</v>
      </c>
      <c r="AF2853" s="39">
        <v>263.29000000000002</v>
      </c>
      <c r="AG2853" s="39">
        <v>272.05</v>
      </c>
      <c r="AH2853" s="39">
        <v>277.33</v>
      </c>
      <c r="AI2853" s="39">
        <v>278.72000000000003</v>
      </c>
      <c r="AJ2853" s="39">
        <v>279.86</v>
      </c>
      <c r="AK2853" s="39">
        <v>280.97000000000003</v>
      </c>
    </row>
    <row r="2854" spans="1:37" x14ac:dyDescent="0.3">
      <c r="A2854" s="86" t="str">
        <f t="shared" si="44"/>
        <v>SDGbaseTra_RurAS_CUSYIXhhd-3</v>
      </c>
      <c r="B2854" s="37" t="s">
        <v>222</v>
      </c>
      <c r="C2854" s="38" t="s">
        <v>236</v>
      </c>
      <c r="D2854" s="41" t="s">
        <v>95</v>
      </c>
      <c r="E2854" s="39" t="s">
        <v>87</v>
      </c>
      <c r="F2854" s="39">
        <v>160.16</v>
      </c>
      <c r="G2854" s="39">
        <v>158.22999999999999</v>
      </c>
      <c r="H2854" s="39">
        <v>158.22999999999999</v>
      </c>
      <c r="I2854" s="39">
        <v>161.24</v>
      </c>
      <c r="J2854" s="39">
        <v>162.63</v>
      </c>
      <c r="K2854" s="39">
        <v>164.21</v>
      </c>
      <c r="L2854" s="39">
        <v>166.44</v>
      </c>
      <c r="M2854" s="39">
        <v>169.1</v>
      </c>
      <c r="N2854" s="39">
        <v>172.05</v>
      </c>
      <c r="O2854" s="39">
        <v>175.41</v>
      </c>
      <c r="P2854" s="39">
        <v>179.21</v>
      </c>
      <c r="Q2854" s="39">
        <v>183.13</v>
      </c>
      <c r="R2854" s="39">
        <v>189</v>
      </c>
      <c r="S2854" s="39">
        <v>196.57</v>
      </c>
      <c r="T2854" s="39">
        <v>204.45</v>
      </c>
      <c r="U2854" s="39">
        <v>213.15</v>
      </c>
      <c r="V2854" s="39">
        <v>222.41</v>
      </c>
      <c r="W2854" s="39">
        <v>231.65</v>
      </c>
      <c r="X2854" s="39">
        <v>241.16</v>
      </c>
      <c r="Y2854" s="39">
        <v>250.62</v>
      </c>
      <c r="Z2854" s="39">
        <v>260.04000000000002</v>
      </c>
      <c r="AA2854" s="39">
        <v>269.68</v>
      </c>
      <c r="AB2854" s="39">
        <v>279.68</v>
      </c>
      <c r="AC2854" s="39">
        <v>289.83</v>
      </c>
      <c r="AD2854" s="39">
        <v>299.99</v>
      </c>
      <c r="AE2854" s="39">
        <v>310.49</v>
      </c>
      <c r="AF2854" s="39">
        <v>321.36</v>
      </c>
      <c r="AG2854" s="39">
        <v>331.83</v>
      </c>
      <c r="AH2854" s="39">
        <v>337.42</v>
      </c>
      <c r="AI2854" s="39">
        <v>338.73</v>
      </c>
      <c r="AJ2854" s="39">
        <v>339.84</v>
      </c>
      <c r="AK2854" s="39">
        <v>340.86</v>
      </c>
    </row>
    <row r="2855" spans="1:37" x14ac:dyDescent="0.3">
      <c r="A2855" s="86" t="str">
        <f t="shared" si="44"/>
        <v>SDGbaseTra_RurAS_CUSYIXhhd-4</v>
      </c>
      <c r="B2855" s="37" t="s">
        <v>222</v>
      </c>
      <c r="C2855" s="38" t="s">
        <v>236</v>
      </c>
      <c r="D2855" s="41" t="s">
        <v>95</v>
      </c>
      <c r="E2855" s="39" t="s">
        <v>88</v>
      </c>
      <c r="F2855" s="39">
        <v>173.02</v>
      </c>
      <c r="G2855" s="39">
        <v>170.2</v>
      </c>
      <c r="H2855" s="39">
        <v>171.19</v>
      </c>
      <c r="I2855" s="39">
        <v>174.04</v>
      </c>
      <c r="J2855" s="39">
        <v>175.36</v>
      </c>
      <c r="K2855" s="39">
        <v>177</v>
      </c>
      <c r="L2855" s="39">
        <v>179.35</v>
      </c>
      <c r="M2855" s="39">
        <v>182.12</v>
      </c>
      <c r="N2855" s="39">
        <v>185.25</v>
      </c>
      <c r="O2855" s="39">
        <v>188.79</v>
      </c>
      <c r="P2855" s="39">
        <v>192.81</v>
      </c>
      <c r="Q2855" s="39">
        <v>196.91</v>
      </c>
      <c r="R2855" s="39">
        <v>203.44</v>
      </c>
      <c r="S2855" s="39">
        <v>211.52</v>
      </c>
      <c r="T2855" s="39">
        <v>219.93</v>
      </c>
      <c r="U2855" s="39">
        <v>229.3</v>
      </c>
      <c r="V2855" s="39">
        <v>239.16</v>
      </c>
      <c r="W2855" s="39">
        <v>249.02</v>
      </c>
      <c r="X2855" s="39">
        <v>259.14</v>
      </c>
      <c r="Y2855" s="39">
        <v>269.11</v>
      </c>
      <c r="Z2855" s="39">
        <v>279.12</v>
      </c>
      <c r="AA2855" s="39">
        <v>289.29000000000002</v>
      </c>
      <c r="AB2855" s="39">
        <v>299.91000000000003</v>
      </c>
      <c r="AC2855" s="39">
        <v>310.57</v>
      </c>
      <c r="AD2855" s="39">
        <v>321.32</v>
      </c>
      <c r="AE2855" s="39">
        <v>332.43</v>
      </c>
      <c r="AF2855" s="39">
        <v>343.94</v>
      </c>
      <c r="AG2855" s="39">
        <v>354.83</v>
      </c>
      <c r="AH2855" s="39">
        <v>359.7</v>
      </c>
      <c r="AI2855" s="39">
        <v>360.6</v>
      </c>
      <c r="AJ2855" s="39">
        <v>361.41</v>
      </c>
      <c r="AK2855" s="39">
        <v>362.07</v>
      </c>
    </row>
    <row r="2856" spans="1:37" x14ac:dyDescent="0.3">
      <c r="A2856" s="86" t="str">
        <f t="shared" si="44"/>
        <v>SDGbaseTra_RurAS_CUSYIXhhd-5</v>
      </c>
      <c r="B2856" s="37" t="s">
        <v>222</v>
      </c>
      <c r="C2856" s="38" t="s">
        <v>236</v>
      </c>
      <c r="D2856" s="41" t="s">
        <v>95</v>
      </c>
      <c r="E2856" s="39" t="s">
        <v>89</v>
      </c>
      <c r="F2856" s="39">
        <v>238.85</v>
      </c>
      <c r="G2856" s="39">
        <v>234.01</v>
      </c>
      <c r="H2856" s="39">
        <v>237.21</v>
      </c>
      <c r="I2856" s="39">
        <v>240.37</v>
      </c>
      <c r="J2856" s="39">
        <v>241.82</v>
      </c>
      <c r="K2856" s="39">
        <v>243.96</v>
      </c>
      <c r="L2856" s="39">
        <v>247.09</v>
      </c>
      <c r="M2856" s="39">
        <v>250.78</v>
      </c>
      <c r="N2856" s="39">
        <v>254.99</v>
      </c>
      <c r="O2856" s="39">
        <v>259.64999999999998</v>
      </c>
      <c r="P2856" s="39">
        <v>265.05</v>
      </c>
      <c r="Q2856" s="39">
        <v>270.47000000000003</v>
      </c>
      <c r="R2856" s="39">
        <v>279.89999999999998</v>
      </c>
      <c r="S2856" s="39">
        <v>290.89999999999998</v>
      </c>
      <c r="T2856" s="39">
        <v>302.32</v>
      </c>
      <c r="U2856" s="39">
        <v>315.2</v>
      </c>
      <c r="V2856" s="39">
        <v>328.56</v>
      </c>
      <c r="W2856" s="39">
        <v>341.91</v>
      </c>
      <c r="X2856" s="39">
        <v>355.58</v>
      </c>
      <c r="Y2856" s="39">
        <v>368.86</v>
      </c>
      <c r="Z2856" s="39">
        <v>382.31</v>
      </c>
      <c r="AA2856" s="39">
        <v>395.86</v>
      </c>
      <c r="AB2856" s="39">
        <v>410.06</v>
      </c>
      <c r="AC2856" s="39">
        <v>424.13</v>
      </c>
      <c r="AD2856" s="39">
        <v>438.49</v>
      </c>
      <c r="AE2856" s="39">
        <v>453.37</v>
      </c>
      <c r="AF2856" s="39">
        <v>468.77</v>
      </c>
      <c r="AG2856" s="39">
        <v>483.04</v>
      </c>
      <c r="AH2856" s="39">
        <v>487.43</v>
      </c>
      <c r="AI2856" s="39">
        <v>487.64</v>
      </c>
      <c r="AJ2856" s="39">
        <v>488.02</v>
      </c>
      <c r="AK2856" s="39">
        <v>488.13</v>
      </c>
    </row>
    <row r="2857" spans="1:37" x14ac:dyDescent="0.3">
      <c r="A2857" s="86" t="str">
        <f t="shared" si="44"/>
        <v>SDGbaseTra_RurAS_CUSYIXhhd-6</v>
      </c>
      <c r="B2857" s="37" t="s">
        <v>222</v>
      </c>
      <c r="C2857" s="38" t="s">
        <v>236</v>
      </c>
      <c r="D2857" s="41" t="s">
        <v>95</v>
      </c>
      <c r="E2857" s="39" t="s">
        <v>90</v>
      </c>
      <c r="F2857" s="39">
        <v>288.75</v>
      </c>
      <c r="G2857" s="39">
        <v>280.12</v>
      </c>
      <c r="H2857" s="39">
        <v>286.49</v>
      </c>
      <c r="I2857" s="39">
        <v>289.33</v>
      </c>
      <c r="J2857" s="39">
        <v>290.69</v>
      </c>
      <c r="K2857" s="39">
        <v>293.10000000000002</v>
      </c>
      <c r="L2857" s="39">
        <v>296.66000000000003</v>
      </c>
      <c r="M2857" s="39">
        <v>300.85000000000002</v>
      </c>
      <c r="N2857" s="39">
        <v>305.73</v>
      </c>
      <c r="O2857" s="39">
        <v>311.06</v>
      </c>
      <c r="P2857" s="39">
        <v>317.36</v>
      </c>
      <c r="Q2857" s="39">
        <v>323.54000000000002</v>
      </c>
      <c r="R2857" s="39">
        <v>335.52</v>
      </c>
      <c r="S2857" s="39">
        <v>348.54</v>
      </c>
      <c r="T2857" s="39">
        <v>362.1</v>
      </c>
      <c r="U2857" s="39">
        <v>377.54</v>
      </c>
      <c r="V2857" s="39">
        <v>393.35</v>
      </c>
      <c r="W2857" s="39">
        <v>409.2</v>
      </c>
      <c r="X2857" s="39">
        <v>425.34</v>
      </c>
      <c r="Y2857" s="39">
        <v>440.82</v>
      </c>
      <c r="Z2857" s="39">
        <v>456.7</v>
      </c>
      <c r="AA2857" s="39">
        <v>472.52</v>
      </c>
      <c r="AB2857" s="39">
        <v>489.24</v>
      </c>
      <c r="AC2857" s="39">
        <v>505.55</v>
      </c>
      <c r="AD2857" s="39">
        <v>522.35</v>
      </c>
      <c r="AE2857" s="39">
        <v>539.78</v>
      </c>
      <c r="AF2857" s="39">
        <v>557.79999999999995</v>
      </c>
      <c r="AG2857" s="39">
        <v>574.04</v>
      </c>
      <c r="AH2857" s="39">
        <v>576.78</v>
      </c>
      <c r="AI2857" s="39">
        <v>575.97</v>
      </c>
      <c r="AJ2857" s="39">
        <v>575.55999999999995</v>
      </c>
      <c r="AK2857" s="39">
        <v>574.69000000000005</v>
      </c>
    </row>
    <row r="2858" spans="1:37" x14ac:dyDescent="0.3">
      <c r="A2858" s="86" t="str">
        <f t="shared" si="44"/>
        <v>SDGbaseTra_RurAS_CUSYIXhhd-7</v>
      </c>
      <c r="B2858" s="37" t="s">
        <v>222</v>
      </c>
      <c r="C2858" s="38" t="s">
        <v>236</v>
      </c>
      <c r="D2858" s="41" t="s">
        <v>95</v>
      </c>
      <c r="E2858" s="39" t="s">
        <v>91</v>
      </c>
      <c r="F2858" s="39">
        <v>412.51</v>
      </c>
      <c r="G2858" s="39">
        <v>397.49</v>
      </c>
      <c r="H2858" s="39">
        <v>409.32</v>
      </c>
      <c r="I2858" s="39">
        <v>412.18</v>
      </c>
      <c r="J2858" s="39">
        <v>413.69</v>
      </c>
      <c r="K2858" s="39">
        <v>416.91</v>
      </c>
      <c r="L2858" s="39">
        <v>421.73</v>
      </c>
      <c r="M2858" s="39">
        <v>427.4</v>
      </c>
      <c r="N2858" s="39">
        <v>434.09</v>
      </c>
      <c r="O2858" s="39">
        <v>441.31</v>
      </c>
      <c r="P2858" s="39">
        <v>449.98</v>
      </c>
      <c r="Q2858" s="39">
        <v>458.39</v>
      </c>
      <c r="R2858" s="39">
        <v>476.33</v>
      </c>
      <c r="S2858" s="39">
        <v>494.69</v>
      </c>
      <c r="T2858" s="39">
        <v>513.80999999999995</v>
      </c>
      <c r="U2858" s="39">
        <v>535.82000000000005</v>
      </c>
      <c r="V2858" s="39">
        <v>558.04999999999995</v>
      </c>
      <c r="W2858" s="39">
        <v>580.4</v>
      </c>
      <c r="X2858" s="39">
        <v>603.17999999999995</v>
      </c>
      <c r="Y2858" s="39">
        <v>624.77</v>
      </c>
      <c r="Z2858" s="39">
        <v>647.15</v>
      </c>
      <c r="AA2858" s="39">
        <v>669.23</v>
      </c>
      <c r="AB2858" s="39">
        <v>692.74</v>
      </c>
      <c r="AC2858" s="39">
        <v>715.32</v>
      </c>
      <c r="AD2858" s="39">
        <v>738.73</v>
      </c>
      <c r="AE2858" s="39">
        <v>763.04</v>
      </c>
      <c r="AF2858" s="39">
        <v>788.18</v>
      </c>
      <c r="AG2858" s="39">
        <v>810.45</v>
      </c>
      <c r="AH2858" s="39">
        <v>811.64</v>
      </c>
      <c r="AI2858" s="39">
        <v>809.33</v>
      </c>
      <c r="AJ2858" s="39">
        <v>807.8</v>
      </c>
      <c r="AK2858" s="39">
        <v>805.47</v>
      </c>
    </row>
    <row r="2859" spans="1:37" x14ac:dyDescent="0.3">
      <c r="A2859" s="86" t="str">
        <f t="shared" si="44"/>
        <v>SDGbaseTra_RurAS_CUSYIXhhd-8</v>
      </c>
      <c r="B2859" s="37" t="s">
        <v>222</v>
      </c>
      <c r="C2859" s="38" t="s">
        <v>236</v>
      </c>
      <c r="D2859" s="41" t="s">
        <v>95</v>
      </c>
      <c r="E2859" s="39" t="s">
        <v>92</v>
      </c>
      <c r="F2859" s="39">
        <v>748.01</v>
      </c>
      <c r="G2859" s="39">
        <v>714.14</v>
      </c>
      <c r="H2859" s="39">
        <v>741.68</v>
      </c>
      <c r="I2859" s="39">
        <v>744.12</v>
      </c>
      <c r="J2859" s="39">
        <v>745.95</v>
      </c>
      <c r="K2859" s="39">
        <v>751.27</v>
      </c>
      <c r="L2859" s="39">
        <v>759.4</v>
      </c>
      <c r="M2859" s="39">
        <v>768.92</v>
      </c>
      <c r="N2859" s="39">
        <v>780.38</v>
      </c>
      <c r="O2859" s="39">
        <v>792.25</v>
      </c>
      <c r="P2859" s="39">
        <v>807.17</v>
      </c>
      <c r="Q2859" s="39">
        <v>821.46</v>
      </c>
      <c r="R2859" s="39">
        <v>856.29</v>
      </c>
      <c r="S2859" s="39">
        <v>888.99</v>
      </c>
      <c r="T2859" s="39">
        <v>923.09</v>
      </c>
      <c r="U2859" s="39">
        <v>962.84</v>
      </c>
      <c r="V2859" s="39">
        <v>1002.29</v>
      </c>
      <c r="W2859" s="39">
        <v>1042.08</v>
      </c>
      <c r="X2859" s="39">
        <v>1082.8499999999999</v>
      </c>
      <c r="Y2859" s="39">
        <v>1120.8900000000001</v>
      </c>
      <c r="Z2859" s="39">
        <v>1160.79</v>
      </c>
      <c r="AA2859" s="39">
        <v>1199.6600000000001</v>
      </c>
      <c r="AB2859" s="39">
        <v>1241.1300000000001</v>
      </c>
      <c r="AC2859" s="39">
        <v>1280.29</v>
      </c>
      <c r="AD2859" s="39">
        <v>1321.29</v>
      </c>
      <c r="AE2859" s="39">
        <v>1363.94</v>
      </c>
      <c r="AF2859" s="39">
        <v>1408.06</v>
      </c>
      <c r="AG2859" s="39">
        <v>1446.45</v>
      </c>
      <c r="AH2859" s="39">
        <v>1442.93</v>
      </c>
      <c r="AI2859" s="39">
        <v>1436.39</v>
      </c>
      <c r="AJ2859" s="39">
        <v>1431.74</v>
      </c>
      <c r="AK2859" s="39">
        <v>1425.4</v>
      </c>
    </row>
    <row r="2860" spans="1:37" x14ac:dyDescent="0.3">
      <c r="A2860" s="86" t="str">
        <f t="shared" si="44"/>
        <v>SDGbaseTra_RurAS_CUSYIXhhd-9</v>
      </c>
      <c r="B2860" s="37" t="s">
        <v>222</v>
      </c>
      <c r="C2860" s="38" t="s">
        <v>236</v>
      </c>
      <c r="D2860" s="41" t="s">
        <v>95</v>
      </c>
      <c r="E2860" s="39" t="s">
        <v>93</v>
      </c>
      <c r="F2860" s="39">
        <v>1780.4</v>
      </c>
      <c r="G2860" s="39">
        <v>1676.61</v>
      </c>
      <c r="H2860" s="39">
        <v>1753.05</v>
      </c>
      <c r="I2860" s="39">
        <v>1753.97</v>
      </c>
      <c r="J2860" s="39">
        <v>1757.73</v>
      </c>
      <c r="K2860" s="39">
        <v>1769.22</v>
      </c>
      <c r="L2860" s="39">
        <v>1786.49</v>
      </c>
      <c r="M2860" s="39">
        <v>1806.45</v>
      </c>
      <c r="N2860" s="39">
        <v>1831.53</v>
      </c>
      <c r="O2860" s="39">
        <v>1859.18</v>
      </c>
      <c r="P2860" s="39">
        <v>1892.76</v>
      </c>
      <c r="Q2860" s="39">
        <v>1924.33</v>
      </c>
      <c r="R2860" s="39">
        <v>2011.63</v>
      </c>
      <c r="S2860" s="39">
        <v>2087.85</v>
      </c>
      <c r="T2860" s="39">
        <v>2167.9499999999998</v>
      </c>
      <c r="U2860" s="39">
        <v>2261.84</v>
      </c>
      <c r="V2860" s="39">
        <v>2354.04</v>
      </c>
      <c r="W2860" s="39">
        <v>2448.19</v>
      </c>
      <c r="X2860" s="39">
        <v>2544.9699999999998</v>
      </c>
      <c r="Y2860" s="39">
        <v>2634.69</v>
      </c>
      <c r="Z2860" s="39">
        <v>2730.45</v>
      </c>
      <c r="AA2860" s="39">
        <v>2822.58</v>
      </c>
      <c r="AB2860" s="39">
        <v>2923.87</v>
      </c>
      <c r="AC2860" s="39">
        <v>3016.93</v>
      </c>
      <c r="AD2860" s="39">
        <v>3113.49</v>
      </c>
      <c r="AE2860" s="39">
        <v>3213.55</v>
      </c>
      <c r="AF2860" s="39">
        <v>3317.03</v>
      </c>
      <c r="AG2860" s="39">
        <v>3405.95</v>
      </c>
      <c r="AH2860" s="39">
        <v>3395.08</v>
      </c>
      <c r="AI2860" s="39">
        <v>3380.09</v>
      </c>
      <c r="AJ2860" s="39">
        <v>3367.5</v>
      </c>
      <c r="AK2860" s="39">
        <v>3349.35</v>
      </c>
    </row>
    <row r="2861" spans="1:37" x14ac:dyDescent="0.3">
      <c r="A2861" s="86" t="str">
        <f t="shared" si="44"/>
        <v>SDGbaseTra_RurAS_CUSC_YIXtotal</v>
      </c>
      <c r="B2861" s="37" t="s">
        <v>222</v>
      </c>
      <c r="C2861" s="38" t="s">
        <v>236</v>
      </c>
      <c r="D2861" s="41" t="s">
        <v>224</v>
      </c>
      <c r="E2861" s="39" t="s">
        <v>1</v>
      </c>
      <c r="F2861" s="39">
        <v>5873.17</v>
      </c>
      <c r="G2861" s="39">
        <v>5575.97</v>
      </c>
      <c r="H2861" s="39">
        <v>5746.32</v>
      </c>
      <c r="I2861" s="39">
        <v>5783.12</v>
      </c>
      <c r="J2861" s="39">
        <v>5813.88</v>
      </c>
      <c r="K2861" s="39">
        <v>5861.64</v>
      </c>
      <c r="L2861" s="39">
        <v>5925.95</v>
      </c>
      <c r="M2861" s="39">
        <v>5994.42</v>
      </c>
      <c r="N2861" s="39">
        <v>6077.64</v>
      </c>
      <c r="O2861" s="39">
        <v>6182.18</v>
      </c>
      <c r="P2861" s="39">
        <v>6298.65</v>
      </c>
      <c r="Q2861" s="39">
        <v>6412.05</v>
      </c>
      <c r="R2861" s="39">
        <v>6670.71</v>
      </c>
      <c r="S2861" s="39">
        <v>6919.98</v>
      </c>
      <c r="T2861" s="39">
        <v>7183.61</v>
      </c>
      <c r="U2861" s="39">
        <v>7485.55</v>
      </c>
      <c r="V2861" s="39">
        <v>7785.69</v>
      </c>
      <c r="W2861" s="39">
        <v>8097.17</v>
      </c>
      <c r="X2861" s="39">
        <v>8420.76</v>
      </c>
      <c r="Y2861" s="39">
        <v>8728.9599999999991</v>
      </c>
      <c r="Z2861" s="39">
        <v>9055.6299999999992</v>
      </c>
      <c r="AA2861" s="39">
        <v>9374.6</v>
      </c>
      <c r="AB2861" s="39">
        <v>9727.43</v>
      </c>
      <c r="AC2861" s="39">
        <v>10058.81</v>
      </c>
      <c r="AD2861" s="39">
        <v>10394.39</v>
      </c>
      <c r="AE2861" s="39">
        <v>10739.13</v>
      </c>
      <c r="AF2861" s="39">
        <v>11094.87</v>
      </c>
      <c r="AG2861" s="39">
        <v>11438.82</v>
      </c>
      <c r="AH2861" s="39">
        <v>11523.93</v>
      </c>
      <c r="AI2861" s="39">
        <v>11563.22</v>
      </c>
      <c r="AJ2861" s="39">
        <v>11596.25</v>
      </c>
      <c r="AK2861" s="39">
        <v>11607.41</v>
      </c>
    </row>
    <row r="2862" spans="1:37" x14ac:dyDescent="0.3">
      <c r="A2862" s="86" t="str">
        <f t="shared" si="44"/>
        <v>SDGbaseTra_RurAS_CUSTINSXent-n</v>
      </c>
      <c r="B2862" s="37" t="s">
        <v>222</v>
      </c>
      <c r="C2862" s="38" t="s">
        <v>236</v>
      </c>
      <c r="D2862" s="41" t="s">
        <v>94</v>
      </c>
      <c r="E2862" s="39" t="s">
        <v>82</v>
      </c>
      <c r="F2862" s="39">
        <v>0.14000000000000001</v>
      </c>
      <c r="G2862" s="39">
        <v>0.17</v>
      </c>
      <c r="H2862" s="39">
        <v>0.16</v>
      </c>
      <c r="I2862" s="39">
        <v>0.18</v>
      </c>
      <c r="J2862" s="39">
        <v>0.18</v>
      </c>
      <c r="K2862" s="39">
        <v>0.18</v>
      </c>
      <c r="L2862" s="39">
        <v>0.19</v>
      </c>
      <c r="M2862" s="39">
        <v>0.19</v>
      </c>
      <c r="N2862" s="39">
        <v>0.2</v>
      </c>
      <c r="O2862" s="39">
        <v>0.2</v>
      </c>
      <c r="P2862" s="39">
        <v>0.2</v>
      </c>
      <c r="Q2862" s="39">
        <v>0.21</v>
      </c>
      <c r="R2862" s="39">
        <v>0.19</v>
      </c>
      <c r="S2862" s="39">
        <v>0.19</v>
      </c>
      <c r="T2862" s="39">
        <v>0.18</v>
      </c>
      <c r="U2862" s="39">
        <v>0.18</v>
      </c>
      <c r="V2862" s="39">
        <v>0.17</v>
      </c>
      <c r="W2862" s="39">
        <v>0.17</v>
      </c>
      <c r="X2862" s="39">
        <v>0.16</v>
      </c>
      <c r="Y2862" s="39">
        <v>0.16</v>
      </c>
      <c r="Z2862" s="39">
        <v>0.15</v>
      </c>
      <c r="AA2862" s="39">
        <v>0.15</v>
      </c>
      <c r="AB2862" s="39">
        <v>0.14000000000000001</v>
      </c>
      <c r="AC2862" s="39">
        <v>0.14000000000000001</v>
      </c>
      <c r="AD2862" s="39">
        <v>0.13</v>
      </c>
      <c r="AE2862" s="39">
        <v>0.13</v>
      </c>
      <c r="AF2862" s="39">
        <v>0.13</v>
      </c>
      <c r="AG2862" s="39">
        <v>0.13</v>
      </c>
      <c r="AH2862" s="39">
        <v>0.13</v>
      </c>
      <c r="AI2862" s="39">
        <v>0.13</v>
      </c>
      <c r="AJ2862" s="39">
        <v>0.13</v>
      </c>
      <c r="AK2862" s="39">
        <v>0.13</v>
      </c>
    </row>
    <row r="2863" spans="1:37" x14ac:dyDescent="0.3">
      <c r="A2863" s="86" t="str">
        <f t="shared" si="44"/>
        <v>SDGbaseTra_RurAS_CUSTINSXent-e</v>
      </c>
      <c r="B2863" s="37" t="s">
        <v>222</v>
      </c>
      <c r="C2863" s="38" t="s">
        <v>236</v>
      </c>
      <c r="D2863" s="41" t="s">
        <v>94</v>
      </c>
      <c r="E2863" s="39" t="s">
        <v>83</v>
      </c>
      <c r="F2863" s="39">
        <v>0.11</v>
      </c>
      <c r="G2863" s="39">
        <v>0.12</v>
      </c>
      <c r="H2863" s="39">
        <v>0.12</v>
      </c>
      <c r="I2863" s="39">
        <v>0.12</v>
      </c>
      <c r="J2863" s="39">
        <v>0.12</v>
      </c>
      <c r="K2863" s="39">
        <v>0.12</v>
      </c>
      <c r="L2863" s="39">
        <v>0.12</v>
      </c>
      <c r="M2863" s="39">
        <v>0.12</v>
      </c>
      <c r="N2863" s="39">
        <v>0.12</v>
      </c>
      <c r="O2863" s="39">
        <v>0.12</v>
      </c>
      <c r="P2863" s="39">
        <v>0.12</v>
      </c>
      <c r="Q2863" s="39">
        <v>0.12</v>
      </c>
      <c r="R2863" s="39">
        <v>0.12</v>
      </c>
      <c r="S2863" s="39">
        <v>0.12</v>
      </c>
      <c r="T2863" s="39">
        <v>0.12</v>
      </c>
      <c r="U2863" s="39">
        <v>0.12</v>
      </c>
      <c r="V2863" s="39">
        <v>0.12</v>
      </c>
      <c r="W2863" s="39">
        <v>0.12</v>
      </c>
      <c r="X2863" s="39">
        <v>0.12</v>
      </c>
      <c r="Y2863" s="39">
        <v>0.11</v>
      </c>
      <c r="Z2863" s="39">
        <v>0.11</v>
      </c>
      <c r="AA2863" s="39">
        <v>0.11</v>
      </c>
      <c r="AB2863" s="39">
        <v>0.11</v>
      </c>
      <c r="AC2863" s="39">
        <v>0.11</v>
      </c>
      <c r="AD2863" s="39">
        <v>0.11</v>
      </c>
      <c r="AE2863" s="39">
        <v>0.11</v>
      </c>
      <c r="AF2863" s="39">
        <v>0.11</v>
      </c>
      <c r="AG2863" s="39">
        <v>0.11</v>
      </c>
      <c r="AH2863" s="39">
        <v>0.11</v>
      </c>
      <c r="AI2863" s="39">
        <v>0.11</v>
      </c>
      <c r="AJ2863" s="39">
        <v>0.11</v>
      </c>
      <c r="AK2863" s="39">
        <v>0.11</v>
      </c>
    </row>
    <row r="2864" spans="1:37" x14ac:dyDescent="0.3">
      <c r="A2864" s="86" t="str">
        <f t="shared" si="44"/>
        <v>SDGbaseTra_RurAS_CUSTINSXhhd-0</v>
      </c>
      <c r="B2864" s="37" t="s">
        <v>222</v>
      </c>
      <c r="C2864" s="38" t="s">
        <v>236</v>
      </c>
      <c r="D2864" s="41" t="s">
        <v>94</v>
      </c>
      <c r="E2864" s="39" t="s">
        <v>84</v>
      </c>
      <c r="F2864" s="39">
        <v>0</v>
      </c>
      <c r="G2864" s="39">
        <v>0</v>
      </c>
      <c r="H2864" s="39">
        <v>0</v>
      </c>
      <c r="I2864" s="39">
        <v>0</v>
      </c>
      <c r="J2864" s="39">
        <v>0</v>
      </c>
      <c r="K2864" s="39">
        <v>0</v>
      </c>
      <c r="L2864" s="39">
        <v>0</v>
      </c>
      <c r="M2864" s="39">
        <v>0</v>
      </c>
      <c r="N2864" s="39">
        <v>0</v>
      </c>
      <c r="O2864" s="39">
        <v>0</v>
      </c>
      <c r="P2864" s="39">
        <v>0</v>
      </c>
      <c r="Q2864" s="39">
        <v>0</v>
      </c>
      <c r="R2864" s="39">
        <v>0</v>
      </c>
      <c r="S2864" s="39">
        <v>0</v>
      </c>
      <c r="T2864" s="39">
        <v>0</v>
      </c>
      <c r="U2864" s="39">
        <v>0</v>
      </c>
      <c r="V2864" s="39">
        <v>0</v>
      </c>
      <c r="W2864" s="39">
        <v>0</v>
      </c>
      <c r="X2864" s="39">
        <v>0</v>
      </c>
      <c r="Y2864" s="39">
        <v>0</v>
      </c>
      <c r="Z2864" s="39">
        <v>0</v>
      </c>
      <c r="AA2864" s="39">
        <v>0</v>
      </c>
      <c r="AB2864" s="39">
        <v>0</v>
      </c>
      <c r="AC2864" s="39">
        <v>0</v>
      </c>
      <c r="AD2864" s="39">
        <v>0</v>
      </c>
      <c r="AE2864" s="39">
        <v>0</v>
      </c>
      <c r="AF2864" s="39">
        <v>0</v>
      </c>
      <c r="AG2864" s="39">
        <v>0</v>
      </c>
      <c r="AH2864" s="39">
        <v>0</v>
      </c>
      <c r="AI2864" s="39">
        <v>0</v>
      </c>
      <c r="AJ2864" s="39">
        <v>0</v>
      </c>
      <c r="AK2864" s="39">
        <v>0</v>
      </c>
    </row>
    <row r="2865" spans="1:37" x14ac:dyDescent="0.3">
      <c r="A2865" s="86" t="str">
        <f t="shared" si="44"/>
        <v>SDGbaseTra_RurAS_CUSTINSXhhd-1</v>
      </c>
      <c r="B2865" s="37" t="s">
        <v>222</v>
      </c>
      <c r="C2865" s="38" t="s">
        <v>236</v>
      </c>
      <c r="D2865" s="41" t="s">
        <v>94</v>
      </c>
      <c r="E2865" s="39" t="s">
        <v>85</v>
      </c>
      <c r="F2865" s="39">
        <v>0</v>
      </c>
      <c r="G2865" s="39">
        <v>0</v>
      </c>
      <c r="H2865" s="39">
        <v>0</v>
      </c>
      <c r="I2865" s="39">
        <v>0</v>
      </c>
      <c r="J2865" s="39">
        <v>0</v>
      </c>
      <c r="K2865" s="39">
        <v>0</v>
      </c>
      <c r="L2865" s="39">
        <v>0</v>
      </c>
      <c r="M2865" s="39">
        <v>0</v>
      </c>
      <c r="N2865" s="39">
        <v>0</v>
      </c>
      <c r="O2865" s="39">
        <v>0</v>
      </c>
      <c r="P2865" s="39">
        <v>0</v>
      </c>
      <c r="Q2865" s="39">
        <v>0</v>
      </c>
      <c r="R2865" s="39">
        <v>0</v>
      </c>
      <c r="S2865" s="39">
        <v>0</v>
      </c>
      <c r="T2865" s="39">
        <v>0</v>
      </c>
      <c r="U2865" s="39">
        <v>0</v>
      </c>
      <c r="V2865" s="39">
        <v>0</v>
      </c>
      <c r="W2865" s="39">
        <v>0</v>
      </c>
      <c r="X2865" s="39">
        <v>0</v>
      </c>
      <c r="Y2865" s="39">
        <v>0</v>
      </c>
      <c r="Z2865" s="39">
        <v>0</v>
      </c>
      <c r="AA2865" s="39">
        <v>0</v>
      </c>
      <c r="AB2865" s="39">
        <v>0</v>
      </c>
      <c r="AC2865" s="39">
        <v>0</v>
      </c>
      <c r="AD2865" s="39">
        <v>0</v>
      </c>
      <c r="AE2865" s="39">
        <v>0</v>
      </c>
      <c r="AF2865" s="39">
        <v>0</v>
      </c>
      <c r="AG2865" s="39">
        <v>0</v>
      </c>
      <c r="AH2865" s="39">
        <v>0</v>
      </c>
      <c r="AI2865" s="39">
        <v>0</v>
      </c>
      <c r="AJ2865" s="39">
        <v>0</v>
      </c>
      <c r="AK2865" s="39">
        <v>0</v>
      </c>
    </row>
    <row r="2866" spans="1:37" x14ac:dyDescent="0.3">
      <c r="A2866" s="86" t="str">
        <f t="shared" si="44"/>
        <v>SDGbaseTra_RurAS_CUSTINSXhhd-2</v>
      </c>
      <c r="B2866" s="37" t="s">
        <v>222</v>
      </c>
      <c r="C2866" s="38" t="s">
        <v>236</v>
      </c>
      <c r="D2866" s="41" t="s">
        <v>94</v>
      </c>
      <c r="E2866" s="39" t="s">
        <v>86</v>
      </c>
      <c r="F2866" s="39">
        <v>0.01</v>
      </c>
      <c r="G2866" s="39">
        <v>0.01</v>
      </c>
      <c r="H2866" s="39">
        <v>0.01</v>
      </c>
      <c r="I2866" s="39">
        <v>0.01</v>
      </c>
      <c r="J2866" s="39">
        <v>0.01</v>
      </c>
      <c r="K2866" s="39">
        <v>0.01</v>
      </c>
      <c r="L2866" s="39">
        <v>0.01</v>
      </c>
      <c r="M2866" s="39">
        <v>0.01</v>
      </c>
      <c r="N2866" s="39">
        <v>0.01</v>
      </c>
      <c r="O2866" s="39">
        <v>0.01</v>
      </c>
      <c r="P2866" s="39">
        <v>0.01</v>
      </c>
      <c r="Q2866" s="39">
        <v>0.01</v>
      </c>
      <c r="R2866" s="39">
        <v>0.01</v>
      </c>
      <c r="S2866" s="39">
        <v>0.01</v>
      </c>
      <c r="T2866" s="39">
        <v>0.01</v>
      </c>
      <c r="U2866" s="39">
        <v>0.01</v>
      </c>
      <c r="V2866" s="39">
        <v>0.01</v>
      </c>
      <c r="W2866" s="39">
        <v>0.01</v>
      </c>
      <c r="X2866" s="39">
        <v>0.01</v>
      </c>
      <c r="Y2866" s="39">
        <v>0.01</v>
      </c>
      <c r="Z2866" s="39">
        <v>0.01</v>
      </c>
      <c r="AA2866" s="39">
        <v>0.01</v>
      </c>
      <c r="AB2866" s="39">
        <v>0.01</v>
      </c>
      <c r="AC2866" s="39">
        <v>0.01</v>
      </c>
      <c r="AD2866" s="39">
        <v>0.01</v>
      </c>
      <c r="AE2866" s="39">
        <v>0.01</v>
      </c>
      <c r="AF2866" s="39">
        <v>0.01</v>
      </c>
      <c r="AG2866" s="39">
        <v>0.01</v>
      </c>
      <c r="AH2866" s="39">
        <v>0.01</v>
      </c>
      <c r="AI2866" s="39">
        <v>0.01</v>
      </c>
      <c r="AJ2866" s="39">
        <v>0.01</v>
      </c>
      <c r="AK2866" s="39">
        <v>0.01</v>
      </c>
    </row>
    <row r="2867" spans="1:37" x14ac:dyDescent="0.3">
      <c r="A2867" s="86" t="str">
        <f t="shared" si="44"/>
        <v>SDGbaseTra_RurAS_CUSTINSXhhd-3</v>
      </c>
      <c r="B2867" s="37" t="s">
        <v>222</v>
      </c>
      <c r="C2867" s="38" t="s">
        <v>236</v>
      </c>
      <c r="D2867" s="41" t="s">
        <v>94</v>
      </c>
      <c r="E2867" s="39" t="s">
        <v>87</v>
      </c>
      <c r="F2867" s="39">
        <v>0.01</v>
      </c>
      <c r="G2867" s="39">
        <v>0.01</v>
      </c>
      <c r="H2867" s="39">
        <v>0.01</v>
      </c>
      <c r="I2867" s="39">
        <v>0.01</v>
      </c>
      <c r="J2867" s="39">
        <v>0.01</v>
      </c>
      <c r="K2867" s="39">
        <v>0.01</v>
      </c>
      <c r="L2867" s="39">
        <v>0.01</v>
      </c>
      <c r="M2867" s="39">
        <v>0.01</v>
      </c>
      <c r="N2867" s="39">
        <v>0.01</v>
      </c>
      <c r="O2867" s="39">
        <v>0.01</v>
      </c>
      <c r="P2867" s="39">
        <v>0.01</v>
      </c>
      <c r="Q2867" s="39">
        <v>0.01</v>
      </c>
      <c r="R2867" s="39">
        <v>0.01</v>
      </c>
      <c r="S2867" s="39">
        <v>0.01</v>
      </c>
      <c r="T2867" s="39">
        <v>0.01</v>
      </c>
      <c r="U2867" s="39">
        <v>0.01</v>
      </c>
      <c r="V2867" s="39">
        <v>0.01</v>
      </c>
      <c r="W2867" s="39">
        <v>0.01</v>
      </c>
      <c r="X2867" s="39">
        <v>0.01</v>
      </c>
      <c r="Y2867" s="39">
        <v>0.01</v>
      </c>
      <c r="Z2867" s="39">
        <v>0.01</v>
      </c>
      <c r="AA2867" s="39">
        <v>0.01</v>
      </c>
      <c r="AB2867" s="39">
        <v>0.01</v>
      </c>
      <c r="AC2867" s="39">
        <v>0.01</v>
      </c>
      <c r="AD2867" s="39">
        <v>0.01</v>
      </c>
      <c r="AE2867" s="39">
        <v>0.01</v>
      </c>
      <c r="AF2867" s="39">
        <v>0.01</v>
      </c>
      <c r="AG2867" s="39">
        <v>0.01</v>
      </c>
      <c r="AH2867" s="39">
        <v>0.01</v>
      </c>
      <c r="AI2867" s="39">
        <v>0.01</v>
      </c>
      <c r="AJ2867" s="39">
        <v>0.01</v>
      </c>
      <c r="AK2867" s="39">
        <v>0.01</v>
      </c>
    </row>
    <row r="2868" spans="1:37" x14ac:dyDescent="0.3">
      <c r="A2868" s="86" t="str">
        <f t="shared" si="44"/>
        <v>SDGbaseTra_RurAS_CUSTINSXhhd-4</v>
      </c>
      <c r="B2868" s="37" t="s">
        <v>222</v>
      </c>
      <c r="C2868" s="38" t="s">
        <v>236</v>
      </c>
      <c r="D2868" s="41" t="s">
        <v>94</v>
      </c>
      <c r="E2868" s="39" t="s">
        <v>88</v>
      </c>
      <c r="F2868" s="39">
        <v>0.02</v>
      </c>
      <c r="G2868" s="39">
        <v>0.02</v>
      </c>
      <c r="H2868" s="39">
        <v>0.02</v>
      </c>
      <c r="I2868" s="39">
        <v>0.02</v>
      </c>
      <c r="J2868" s="39">
        <v>0.02</v>
      </c>
      <c r="K2868" s="39">
        <v>0.03</v>
      </c>
      <c r="L2868" s="39">
        <v>0.03</v>
      </c>
      <c r="M2868" s="39">
        <v>0.03</v>
      </c>
      <c r="N2868" s="39">
        <v>0.03</v>
      </c>
      <c r="O2868" s="39">
        <v>0.03</v>
      </c>
      <c r="P2868" s="39">
        <v>0.03</v>
      </c>
      <c r="Q2868" s="39">
        <v>0.03</v>
      </c>
      <c r="R2868" s="39">
        <v>0.03</v>
      </c>
      <c r="S2868" s="39">
        <v>0.03</v>
      </c>
      <c r="T2868" s="39">
        <v>0.02</v>
      </c>
      <c r="U2868" s="39">
        <v>0.02</v>
      </c>
      <c r="V2868" s="39">
        <v>0.02</v>
      </c>
      <c r="W2868" s="39">
        <v>0.02</v>
      </c>
      <c r="X2868" s="39">
        <v>0.02</v>
      </c>
      <c r="Y2868" s="39">
        <v>0.02</v>
      </c>
      <c r="Z2868" s="39">
        <v>0.02</v>
      </c>
      <c r="AA2868" s="39">
        <v>0.02</v>
      </c>
      <c r="AB2868" s="39">
        <v>0.02</v>
      </c>
      <c r="AC2868" s="39">
        <v>0.02</v>
      </c>
      <c r="AD2868" s="39">
        <v>0.02</v>
      </c>
      <c r="AE2868" s="39">
        <v>0.02</v>
      </c>
      <c r="AF2868" s="39">
        <v>0.02</v>
      </c>
      <c r="AG2868" s="39">
        <v>0.02</v>
      </c>
      <c r="AH2868" s="39">
        <v>0.02</v>
      </c>
      <c r="AI2868" s="39">
        <v>0.02</v>
      </c>
      <c r="AJ2868" s="39">
        <v>0.02</v>
      </c>
      <c r="AK2868" s="39">
        <v>0.02</v>
      </c>
    </row>
    <row r="2869" spans="1:37" x14ac:dyDescent="0.3">
      <c r="A2869" s="86" t="str">
        <f t="shared" si="44"/>
        <v>SDGbaseTra_RurAS_CUSTINSXhhd-5</v>
      </c>
      <c r="B2869" s="37" t="s">
        <v>222</v>
      </c>
      <c r="C2869" s="38" t="s">
        <v>236</v>
      </c>
      <c r="D2869" s="41" t="s">
        <v>94</v>
      </c>
      <c r="E2869" s="39" t="s">
        <v>89</v>
      </c>
      <c r="F2869" s="39">
        <v>0.04</v>
      </c>
      <c r="G2869" s="39">
        <v>0.05</v>
      </c>
      <c r="H2869" s="39">
        <v>0.04</v>
      </c>
      <c r="I2869" s="39">
        <v>0.05</v>
      </c>
      <c r="J2869" s="39">
        <v>0.05</v>
      </c>
      <c r="K2869" s="39">
        <v>0.05</v>
      </c>
      <c r="L2869" s="39">
        <v>0.05</v>
      </c>
      <c r="M2869" s="39">
        <v>0.05</v>
      </c>
      <c r="N2869" s="39">
        <v>0.05</v>
      </c>
      <c r="O2869" s="39">
        <v>0.05</v>
      </c>
      <c r="P2869" s="39">
        <v>0.05</v>
      </c>
      <c r="Q2869" s="39">
        <v>0.06</v>
      </c>
      <c r="R2869" s="39">
        <v>0.05</v>
      </c>
      <c r="S2869" s="39">
        <v>0.05</v>
      </c>
      <c r="T2869" s="39">
        <v>0.05</v>
      </c>
      <c r="U2869" s="39">
        <v>0.05</v>
      </c>
      <c r="V2869" s="39">
        <v>0.05</v>
      </c>
      <c r="W2869" s="39">
        <v>0.05</v>
      </c>
      <c r="X2869" s="39">
        <v>0.04</v>
      </c>
      <c r="Y2869" s="39">
        <v>0.04</v>
      </c>
      <c r="Z2869" s="39">
        <v>0.04</v>
      </c>
      <c r="AA2869" s="39">
        <v>0.04</v>
      </c>
      <c r="AB2869" s="39">
        <v>0.04</v>
      </c>
      <c r="AC2869" s="39">
        <v>0.04</v>
      </c>
      <c r="AD2869" s="39">
        <v>0.04</v>
      </c>
      <c r="AE2869" s="39">
        <v>0.04</v>
      </c>
      <c r="AF2869" s="39">
        <v>0.03</v>
      </c>
      <c r="AG2869" s="39">
        <v>0.03</v>
      </c>
      <c r="AH2869" s="39">
        <v>0.03</v>
      </c>
      <c r="AI2869" s="39">
        <v>0.03</v>
      </c>
      <c r="AJ2869" s="39">
        <v>0.04</v>
      </c>
      <c r="AK2869" s="39">
        <v>0.04</v>
      </c>
    </row>
    <row r="2870" spans="1:37" x14ac:dyDescent="0.3">
      <c r="A2870" s="86" t="str">
        <f t="shared" si="44"/>
        <v>SDGbaseTra_RurAS_CUSTINSXhhd-6</v>
      </c>
      <c r="B2870" s="37" t="s">
        <v>222</v>
      </c>
      <c r="C2870" s="38" t="s">
        <v>236</v>
      </c>
      <c r="D2870" s="41" t="s">
        <v>94</v>
      </c>
      <c r="E2870" s="39" t="s">
        <v>90</v>
      </c>
      <c r="F2870" s="39">
        <v>0.05</v>
      </c>
      <c r="G2870" s="39">
        <v>0.06</v>
      </c>
      <c r="H2870" s="39">
        <v>0.06</v>
      </c>
      <c r="I2870" s="39">
        <v>0.06</v>
      </c>
      <c r="J2870" s="39">
        <v>7.0000000000000007E-2</v>
      </c>
      <c r="K2870" s="39">
        <v>7.0000000000000007E-2</v>
      </c>
      <c r="L2870" s="39">
        <v>7.0000000000000007E-2</v>
      </c>
      <c r="M2870" s="39">
        <v>7.0000000000000007E-2</v>
      </c>
      <c r="N2870" s="39">
        <v>7.0000000000000007E-2</v>
      </c>
      <c r="O2870" s="39">
        <v>7.0000000000000007E-2</v>
      </c>
      <c r="P2870" s="39">
        <v>7.0000000000000007E-2</v>
      </c>
      <c r="Q2870" s="39">
        <v>7.0000000000000007E-2</v>
      </c>
      <c r="R2870" s="39">
        <v>7.0000000000000007E-2</v>
      </c>
      <c r="S2870" s="39">
        <v>7.0000000000000007E-2</v>
      </c>
      <c r="T2870" s="39">
        <v>7.0000000000000007E-2</v>
      </c>
      <c r="U2870" s="39">
        <v>0.06</v>
      </c>
      <c r="V2870" s="39">
        <v>0.06</v>
      </c>
      <c r="W2870" s="39">
        <v>0.06</v>
      </c>
      <c r="X2870" s="39">
        <v>0.06</v>
      </c>
      <c r="Y2870" s="39">
        <v>0.06</v>
      </c>
      <c r="Z2870" s="39">
        <v>0.06</v>
      </c>
      <c r="AA2870" s="39">
        <v>0.05</v>
      </c>
      <c r="AB2870" s="39">
        <v>0.05</v>
      </c>
      <c r="AC2870" s="39">
        <v>0.05</v>
      </c>
      <c r="AD2870" s="39">
        <v>0.05</v>
      </c>
      <c r="AE2870" s="39">
        <v>0.05</v>
      </c>
      <c r="AF2870" s="39">
        <v>0.05</v>
      </c>
      <c r="AG2870" s="39">
        <v>0.05</v>
      </c>
      <c r="AH2870" s="39">
        <v>0.05</v>
      </c>
      <c r="AI2870" s="39">
        <v>0.05</v>
      </c>
      <c r="AJ2870" s="39">
        <v>0.05</v>
      </c>
      <c r="AK2870" s="39">
        <v>0.05</v>
      </c>
    </row>
    <row r="2871" spans="1:37" x14ac:dyDescent="0.3">
      <c r="A2871" s="86" t="str">
        <f t="shared" si="44"/>
        <v>SDGbaseTra_RurAS_CUSTINSXhhd-7</v>
      </c>
      <c r="B2871" s="37" t="s">
        <v>222</v>
      </c>
      <c r="C2871" s="38" t="s">
        <v>236</v>
      </c>
      <c r="D2871" s="41" t="s">
        <v>94</v>
      </c>
      <c r="E2871" s="39" t="s">
        <v>91</v>
      </c>
      <c r="F2871" s="39">
        <v>0.08</v>
      </c>
      <c r="G2871" s="39">
        <v>0.1</v>
      </c>
      <c r="H2871" s="39">
        <v>0.1</v>
      </c>
      <c r="I2871" s="39">
        <v>0.1</v>
      </c>
      <c r="J2871" s="39">
        <v>0.11</v>
      </c>
      <c r="K2871" s="39">
        <v>0.11</v>
      </c>
      <c r="L2871" s="39">
        <v>0.11</v>
      </c>
      <c r="M2871" s="39">
        <v>0.11</v>
      </c>
      <c r="N2871" s="39">
        <v>0.12</v>
      </c>
      <c r="O2871" s="39">
        <v>0.12</v>
      </c>
      <c r="P2871" s="39">
        <v>0.12</v>
      </c>
      <c r="Q2871" s="39">
        <v>0.12</v>
      </c>
      <c r="R2871" s="39">
        <v>0.11</v>
      </c>
      <c r="S2871" s="39">
        <v>0.11</v>
      </c>
      <c r="T2871" s="39">
        <v>0.11</v>
      </c>
      <c r="U2871" s="39">
        <v>0.1</v>
      </c>
      <c r="V2871" s="39">
        <v>0.1</v>
      </c>
      <c r="W2871" s="39">
        <v>0.1</v>
      </c>
      <c r="X2871" s="39">
        <v>0.09</v>
      </c>
      <c r="Y2871" s="39">
        <v>0.09</v>
      </c>
      <c r="Z2871" s="39">
        <v>0.09</v>
      </c>
      <c r="AA2871" s="39">
        <v>0.09</v>
      </c>
      <c r="AB2871" s="39">
        <v>0.08</v>
      </c>
      <c r="AC2871" s="39">
        <v>0.08</v>
      </c>
      <c r="AD2871" s="39">
        <v>0.08</v>
      </c>
      <c r="AE2871" s="39">
        <v>0.08</v>
      </c>
      <c r="AF2871" s="39">
        <v>0.08</v>
      </c>
      <c r="AG2871" s="39">
        <v>7.0000000000000007E-2</v>
      </c>
      <c r="AH2871" s="39">
        <v>7.0000000000000007E-2</v>
      </c>
      <c r="AI2871" s="39">
        <v>0.08</v>
      </c>
      <c r="AJ2871" s="39">
        <v>0.08</v>
      </c>
      <c r="AK2871" s="39">
        <v>0.08</v>
      </c>
    </row>
    <row r="2872" spans="1:37" x14ac:dyDescent="0.3">
      <c r="A2872" s="86" t="str">
        <f t="shared" si="44"/>
        <v>SDGbaseTra_RurAS_CUSTINSXhhd-8</v>
      </c>
      <c r="B2872" s="37" t="s">
        <v>222</v>
      </c>
      <c r="C2872" s="38" t="s">
        <v>236</v>
      </c>
      <c r="D2872" s="41" t="s">
        <v>94</v>
      </c>
      <c r="E2872" s="39" t="s">
        <v>92</v>
      </c>
      <c r="F2872" s="39">
        <v>0.15</v>
      </c>
      <c r="G2872" s="39">
        <v>0.18</v>
      </c>
      <c r="H2872" s="39">
        <v>0.17</v>
      </c>
      <c r="I2872" s="39">
        <v>0.19</v>
      </c>
      <c r="J2872" s="39">
        <v>0.19</v>
      </c>
      <c r="K2872" s="39">
        <v>0.2</v>
      </c>
      <c r="L2872" s="39">
        <v>0.2</v>
      </c>
      <c r="M2872" s="39">
        <v>0.21</v>
      </c>
      <c r="N2872" s="39">
        <v>0.21</v>
      </c>
      <c r="O2872" s="39">
        <v>0.21</v>
      </c>
      <c r="P2872" s="39">
        <v>0.21</v>
      </c>
      <c r="Q2872" s="39">
        <v>0.22</v>
      </c>
      <c r="R2872" s="39">
        <v>0.2</v>
      </c>
      <c r="S2872" s="39">
        <v>0.2</v>
      </c>
      <c r="T2872" s="39">
        <v>0.19</v>
      </c>
      <c r="U2872" s="39">
        <v>0.19</v>
      </c>
      <c r="V2872" s="39">
        <v>0.18</v>
      </c>
      <c r="W2872" s="39">
        <v>0.18</v>
      </c>
      <c r="X2872" s="39">
        <v>0.17</v>
      </c>
      <c r="Y2872" s="39">
        <v>0.17</v>
      </c>
      <c r="Z2872" s="39">
        <v>0.16</v>
      </c>
      <c r="AA2872" s="39">
        <v>0.16</v>
      </c>
      <c r="AB2872" s="39">
        <v>0.15</v>
      </c>
      <c r="AC2872" s="39">
        <v>0.15</v>
      </c>
      <c r="AD2872" s="39">
        <v>0.14000000000000001</v>
      </c>
      <c r="AE2872" s="39">
        <v>0.14000000000000001</v>
      </c>
      <c r="AF2872" s="39">
        <v>0.14000000000000001</v>
      </c>
      <c r="AG2872" s="39">
        <v>0.13</v>
      </c>
      <c r="AH2872" s="39">
        <v>0.13</v>
      </c>
      <c r="AI2872" s="39">
        <v>0.14000000000000001</v>
      </c>
      <c r="AJ2872" s="39">
        <v>0.14000000000000001</v>
      </c>
      <c r="AK2872" s="39">
        <v>0.14000000000000001</v>
      </c>
    </row>
    <row r="2873" spans="1:37" x14ac:dyDescent="0.3">
      <c r="A2873" s="86" t="str">
        <f t="shared" si="44"/>
        <v>SDGbaseTra_RurAS_CUSTINSXhhd-9</v>
      </c>
      <c r="B2873" s="37" t="s">
        <v>222</v>
      </c>
      <c r="C2873" s="38" t="s">
        <v>236</v>
      </c>
      <c r="D2873" s="41" t="s">
        <v>94</v>
      </c>
      <c r="E2873" s="39" t="s">
        <v>93</v>
      </c>
      <c r="F2873" s="39">
        <v>0.2</v>
      </c>
      <c r="G2873" s="39">
        <v>0.24</v>
      </c>
      <c r="H2873" s="39">
        <v>0.23</v>
      </c>
      <c r="I2873" s="39">
        <v>0.25</v>
      </c>
      <c r="J2873" s="39">
        <v>0.25</v>
      </c>
      <c r="K2873" s="39">
        <v>0.26</v>
      </c>
      <c r="L2873" s="39">
        <v>0.27</v>
      </c>
      <c r="M2873" s="39">
        <v>0.27</v>
      </c>
      <c r="N2873" s="39">
        <v>0.28000000000000003</v>
      </c>
      <c r="O2873" s="39">
        <v>0.28000000000000003</v>
      </c>
      <c r="P2873" s="39">
        <v>0.28000000000000003</v>
      </c>
      <c r="Q2873" s="39">
        <v>0.28999999999999998</v>
      </c>
      <c r="R2873" s="39">
        <v>0.27</v>
      </c>
      <c r="S2873" s="39">
        <v>0.26</v>
      </c>
      <c r="T2873" s="39">
        <v>0.26</v>
      </c>
      <c r="U2873" s="39">
        <v>0.25</v>
      </c>
      <c r="V2873" s="39">
        <v>0.24</v>
      </c>
      <c r="W2873" s="39">
        <v>0.23</v>
      </c>
      <c r="X2873" s="39">
        <v>0.23</v>
      </c>
      <c r="Y2873" s="39">
        <v>0.22</v>
      </c>
      <c r="Z2873" s="39">
        <v>0.21</v>
      </c>
      <c r="AA2873" s="39">
        <v>0.21</v>
      </c>
      <c r="AB2873" s="39">
        <v>0.2</v>
      </c>
      <c r="AC2873" s="39">
        <v>0.19</v>
      </c>
      <c r="AD2873" s="39">
        <v>0.19</v>
      </c>
      <c r="AE2873" s="39">
        <v>0.19</v>
      </c>
      <c r="AF2873" s="39">
        <v>0.18</v>
      </c>
      <c r="AG2873" s="39">
        <v>0.18</v>
      </c>
      <c r="AH2873" s="39">
        <v>0.18</v>
      </c>
      <c r="AI2873" s="39">
        <v>0.18</v>
      </c>
      <c r="AJ2873" s="39">
        <v>0.18</v>
      </c>
      <c r="AK2873" s="39">
        <v>0.19</v>
      </c>
    </row>
    <row r="2874" spans="1:37" x14ac:dyDescent="0.3">
      <c r="A2874" s="86" t="str">
        <f t="shared" si="44"/>
        <v>SDGbaseTra_RurAS_CUSMPSXent-n</v>
      </c>
      <c r="B2874" s="37" t="s">
        <v>222</v>
      </c>
      <c r="C2874" s="38" t="s">
        <v>236</v>
      </c>
      <c r="D2874" s="41" t="s">
        <v>81</v>
      </c>
      <c r="E2874" s="39" t="s">
        <v>82</v>
      </c>
      <c r="F2874" s="39">
        <v>0.44</v>
      </c>
      <c r="G2874" s="39">
        <v>0.44</v>
      </c>
      <c r="H2874" s="39">
        <v>0.44</v>
      </c>
      <c r="I2874" s="39">
        <v>0.44</v>
      </c>
      <c r="J2874" s="39">
        <v>0.44</v>
      </c>
      <c r="K2874" s="39">
        <v>0.44</v>
      </c>
      <c r="L2874" s="39">
        <v>0.44</v>
      </c>
      <c r="M2874" s="39">
        <v>0.44</v>
      </c>
      <c r="N2874" s="39">
        <v>0.44</v>
      </c>
      <c r="O2874" s="39">
        <v>0.44</v>
      </c>
      <c r="P2874" s="39">
        <v>0.44</v>
      </c>
      <c r="Q2874" s="39">
        <v>0.44</v>
      </c>
      <c r="R2874" s="39">
        <v>0.44</v>
      </c>
      <c r="S2874" s="39">
        <v>0.44</v>
      </c>
      <c r="T2874" s="39">
        <v>0.44</v>
      </c>
      <c r="U2874" s="39">
        <v>0.44</v>
      </c>
      <c r="V2874" s="39">
        <v>0.44</v>
      </c>
      <c r="W2874" s="39">
        <v>0.44</v>
      </c>
      <c r="X2874" s="39">
        <v>0.44</v>
      </c>
      <c r="Y2874" s="39">
        <v>0.44</v>
      </c>
      <c r="Z2874" s="39">
        <v>0.44</v>
      </c>
      <c r="AA2874" s="39">
        <v>0.44</v>
      </c>
      <c r="AB2874" s="39">
        <v>0.44</v>
      </c>
      <c r="AC2874" s="39">
        <v>0.44</v>
      </c>
      <c r="AD2874" s="39">
        <v>0.44</v>
      </c>
      <c r="AE2874" s="39">
        <v>0.44</v>
      </c>
      <c r="AF2874" s="39">
        <v>0.44</v>
      </c>
      <c r="AG2874" s="39">
        <v>0.44</v>
      </c>
      <c r="AH2874" s="39">
        <v>0.44</v>
      </c>
      <c r="AI2874" s="39">
        <v>0.44</v>
      </c>
      <c r="AJ2874" s="39">
        <v>0.44</v>
      </c>
      <c r="AK2874" s="39">
        <v>0.44</v>
      </c>
    </row>
    <row r="2875" spans="1:37" x14ac:dyDescent="0.3">
      <c r="A2875" s="86" t="str">
        <f t="shared" si="44"/>
        <v>SDGbaseTra_RurAS_CUSMPSXent-e</v>
      </c>
      <c r="B2875" s="37" t="s">
        <v>222</v>
      </c>
      <c r="C2875" s="38" t="s">
        <v>236</v>
      </c>
      <c r="D2875" s="41" t="s">
        <v>81</v>
      </c>
      <c r="E2875" s="39" t="s">
        <v>83</v>
      </c>
      <c r="F2875" s="39">
        <v>1</v>
      </c>
      <c r="G2875" s="39">
        <v>1</v>
      </c>
      <c r="H2875" s="39">
        <v>1</v>
      </c>
      <c r="I2875" s="39">
        <v>1</v>
      </c>
      <c r="J2875" s="39">
        <v>1</v>
      </c>
      <c r="K2875" s="39">
        <v>1</v>
      </c>
      <c r="L2875" s="39">
        <v>1</v>
      </c>
      <c r="M2875" s="39">
        <v>1</v>
      </c>
      <c r="N2875" s="39">
        <v>1</v>
      </c>
      <c r="O2875" s="39">
        <v>1</v>
      </c>
      <c r="P2875" s="39">
        <v>1</v>
      </c>
      <c r="Q2875" s="39">
        <v>1</v>
      </c>
      <c r="R2875" s="39">
        <v>1</v>
      </c>
      <c r="S2875" s="39">
        <v>1</v>
      </c>
      <c r="T2875" s="39">
        <v>1</v>
      </c>
      <c r="U2875" s="39">
        <v>1</v>
      </c>
      <c r="V2875" s="39">
        <v>1</v>
      </c>
      <c r="W2875" s="39">
        <v>1</v>
      </c>
      <c r="X2875" s="39">
        <v>1</v>
      </c>
      <c r="Y2875" s="39">
        <v>1</v>
      </c>
      <c r="Z2875" s="39">
        <v>1</v>
      </c>
      <c r="AA2875" s="39">
        <v>1</v>
      </c>
      <c r="AB2875" s="39">
        <v>1</v>
      </c>
      <c r="AC2875" s="39">
        <v>1</v>
      </c>
      <c r="AD2875" s="39">
        <v>1</v>
      </c>
      <c r="AE2875" s="39">
        <v>1</v>
      </c>
      <c r="AF2875" s="39">
        <v>1</v>
      </c>
      <c r="AG2875" s="39">
        <v>1</v>
      </c>
      <c r="AH2875" s="39">
        <v>1</v>
      </c>
      <c r="AI2875" s="39">
        <v>1</v>
      </c>
      <c r="AJ2875" s="39">
        <v>1</v>
      </c>
      <c r="AK2875" s="39">
        <v>1</v>
      </c>
    </row>
    <row r="2876" spans="1:37" x14ac:dyDescent="0.3">
      <c r="A2876" s="86" t="str">
        <f t="shared" si="44"/>
        <v>SDGbaseTra_RurAS_CUSMPSXhhd-0</v>
      </c>
      <c r="B2876" s="37" t="s">
        <v>222</v>
      </c>
      <c r="C2876" s="38" t="s">
        <v>236</v>
      </c>
      <c r="D2876" s="41" t="s">
        <v>81</v>
      </c>
      <c r="E2876" s="39" t="s">
        <v>84</v>
      </c>
      <c r="F2876" s="39">
        <v>0</v>
      </c>
      <c r="G2876" s="39">
        <v>0</v>
      </c>
      <c r="H2876" s="39">
        <v>0</v>
      </c>
      <c r="I2876" s="39">
        <v>0</v>
      </c>
      <c r="J2876" s="39">
        <v>0</v>
      </c>
      <c r="K2876" s="39">
        <v>0</v>
      </c>
      <c r="L2876" s="39">
        <v>0</v>
      </c>
      <c r="M2876" s="39">
        <v>0</v>
      </c>
      <c r="N2876" s="39">
        <v>0</v>
      </c>
      <c r="O2876" s="39">
        <v>0</v>
      </c>
      <c r="P2876" s="39">
        <v>0</v>
      </c>
      <c r="Q2876" s="39">
        <v>0</v>
      </c>
      <c r="R2876" s="39">
        <v>0.01</v>
      </c>
      <c r="S2876" s="39">
        <v>0.01</v>
      </c>
      <c r="T2876" s="39">
        <v>0.01</v>
      </c>
      <c r="U2876" s="39">
        <v>0.01</v>
      </c>
      <c r="V2876" s="39">
        <v>0.01</v>
      </c>
      <c r="W2876" s="39">
        <v>0.01</v>
      </c>
      <c r="X2876" s="39">
        <v>0.01</v>
      </c>
      <c r="Y2876" s="39">
        <v>0.01</v>
      </c>
      <c r="Z2876" s="39">
        <v>0.01</v>
      </c>
      <c r="AA2876" s="39">
        <v>0.01</v>
      </c>
      <c r="AB2876" s="39">
        <v>0.01</v>
      </c>
      <c r="AC2876" s="39">
        <v>0.01</v>
      </c>
      <c r="AD2876" s="39">
        <v>0.01</v>
      </c>
      <c r="AE2876" s="39">
        <v>0.01</v>
      </c>
      <c r="AF2876" s="39">
        <v>0.01</v>
      </c>
      <c r="AG2876" s="39">
        <v>0.01</v>
      </c>
      <c r="AH2876" s="39">
        <v>0</v>
      </c>
      <c r="AI2876" s="39">
        <v>0</v>
      </c>
      <c r="AJ2876" s="39">
        <v>-0.01</v>
      </c>
      <c r="AK2876" s="39">
        <v>-0.01</v>
      </c>
    </row>
    <row r="2877" spans="1:37" x14ac:dyDescent="0.3">
      <c r="A2877" s="86" t="str">
        <f t="shared" si="44"/>
        <v>SDGbaseTra_RurAS_CUSMPSXhhd-1</v>
      </c>
      <c r="B2877" s="37" t="s">
        <v>222</v>
      </c>
      <c r="C2877" s="38" t="s">
        <v>236</v>
      </c>
      <c r="D2877" s="41" t="s">
        <v>81</v>
      </c>
      <c r="E2877" s="39" t="s">
        <v>85</v>
      </c>
      <c r="F2877" s="39">
        <v>0</v>
      </c>
      <c r="G2877" s="39">
        <v>0</v>
      </c>
      <c r="H2877" s="39">
        <v>0</v>
      </c>
      <c r="I2877" s="39">
        <v>0</v>
      </c>
      <c r="J2877" s="39">
        <v>0</v>
      </c>
      <c r="K2877" s="39">
        <v>0</v>
      </c>
      <c r="L2877" s="39">
        <v>0</v>
      </c>
      <c r="M2877" s="39">
        <v>0</v>
      </c>
      <c r="N2877" s="39">
        <v>0</v>
      </c>
      <c r="O2877" s="39">
        <v>0</v>
      </c>
      <c r="P2877" s="39">
        <v>0</v>
      </c>
      <c r="Q2877" s="39">
        <v>0</v>
      </c>
      <c r="R2877" s="39">
        <v>0.01</v>
      </c>
      <c r="S2877" s="39">
        <v>0.01</v>
      </c>
      <c r="T2877" s="39">
        <v>0.01</v>
      </c>
      <c r="U2877" s="39">
        <v>0.01</v>
      </c>
      <c r="V2877" s="39">
        <v>0.01</v>
      </c>
      <c r="W2877" s="39">
        <v>0.01</v>
      </c>
      <c r="X2877" s="39">
        <v>0.01</v>
      </c>
      <c r="Y2877" s="39">
        <v>0.01</v>
      </c>
      <c r="Z2877" s="39">
        <v>0.01</v>
      </c>
      <c r="AA2877" s="39">
        <v>0.01</v>
      </c>
      <c r="AB2877" s="39">
        <v>0.01</v>
      </c>
      <c r="AC2877" s="39">
        <v>0.01</v>
      </c>
      <c r="AD2877" s="39">
        <v>0.01</v>
      </c>
      <c r="AE2877" s="39">
        <v>0.01</v>
      </c>
      <c r="AF2877" s="39">
        <v>0.01</v>
      </c>
      <c r="AG2877" s="39">
        <v>0.01</v>
      </c>
      <c r="AH2877" s="39">
        <v>0</v>
      </c>
      <c r="AI2877" s="39">
        <v>0</v>
      </c>
      <c r="AJ2877" s="39">
        <v>-0.01</v>
      </c>
      <c r="AK2877" s="39">
        <v>-0.01</v>
      </c>
    </row>
    <row r="2878" spans="1:37" x14ac:dyDescent="0.3">
      <c r="A2878" s="86" t="str">
        <f t="shared" si="44"/>
        <v>SDGbaseTra_RurAS_CUSMPSXhhd-2</v>
      </c>
      <c r="B2878" s="37" t="s">
        <v>222</v>
      </c>
      <c r="C2878" s="38" t="s">
        <v>236</v>
      </c>
      <c r="D2878" s="41" t="s">
        <v>81</v>
      </c>
      <c r="E2878" s="39" t="s">
        <v>86</v>
      </c>
      <c r="F2878" s="39">
        <v>0</v>
      </c>
      <c r="G2878" s="39">
        <v>0</v>
      </c>
      <c r="H2878" s="39">
        <v>0</v>
      </c>
      <c r="I2878" s="39">
        <v>0</v>
      </c>
      <c r="J2878" s="39">
        <v>0</v>
      </c>
      <c r="K2878" s="39">
        <v>0</v>
      </c>
      <c r="L2878" s="39">
        <v>0</v>
      </c>
      <c r="M2878" s="39">
        <v>0</v>
      </c>
      <c r="N2878" s="39">
        <v>0</v>
      </c>
      <c r="O2878" s="39">
        <v>0</v>
      </c>
      <c r="P2878" s="39">
        <v>0</v>
      </c>
      <c r="Q2878" s="39">
        <v>0.01</v>
      </c>
      <c r="R2878" s="39">
        <v>0.01</v>
      </c>
      <c r="S2878" s="39">
        <v>0.01</v>
      </c>
      <c r="T2878" s="39">
        <v>0.01</v>
      </c>
      <c r="U2878" s="39">
        <v>0.01</v>
      </c>
      <c r="V2878" s="39">
        <v>0.01</v>
      </c>
      <c r="W2878" s="39">
        <v>0.01</v>
      </c>
      <c r="X2878" s="39">
        <v>0.01</v>
      </c>
      <c r="Y2878" s="39">
        <v>0.01</v>
      </c>
      <c r="Z2878" s="39">
        <v>0.01</v>
      </c>
      <c r="AA2878" s="39">
        <v>0.01</v>
      </c>
      <c r="AB2878" s="39">
        <v>0.01</v>
      </c>
      <c r="AC2878" s="39">
        <v>0.01</v>
      </c>
      <c r="AD2878" s="39">
        <v>0.01</v>
      </c>
      <c r="AE2878" s="39">
        <v>0.01</v>
      </c>
      <c r="AF2878" s="39">
        <v>0.01</v>
      </c>
      <c r="AG2878" s="39">
        <v>0.01</v>
      </c>
      <c r="AH2878" s="39">
        <v>0</v>
      </c>
      <c r="AI2878" s="39">
        <v>0</v>
      </c>
      <c r="AJ2878" s="39">
        <v>-0.01</v>
      </c>
      <c r="AK2878" s="39">
        <v>-0.01</v>
      </c>
    </row>
    <row r="2879" spans="1:37" x14ac:dyDescent="0.3">
      <c r="A2879" s="86" t="str">
        <f t="shared" si="44"/>
        <v>SDGbaseTra_RurAS_CUSMPSXhhd-3</v>
      </c>
      <c r="B2879" s="37" t="s">
        <v>222</v>
      </c>
      <c r="C2879" s="38" t="s">
        <v>236</v>
      </c>
      <c r="D2879" s="41" t="s">
        <v>81</v>
      </c>
      <c r="E2879" s="39" t="s">
        <v>87</v>
      </c>
      <c r="F2879" s="39">
        <v>0</v>
      </c>
      <c r="G2879" s="39">
        <v>0</v>
      </c>
      <c r="H2879" s="39">
        <v>0</v>
      </c>
      <c r="I2879" s="39">
        <v>0</v>
      </c>
      <c r="J2879" s="39">
        <v>0</v>
      </c>
      <c r="K2879" s="39">
        <v>0</v>
      </c>
      <c r="L2879" s="39">
        <v>0</v>
      </c>
      <c r="M2879" s="39">
        <v>0</v>
      </c>
      <c r="N2879" s="39">
        <v>0.01</v>
      </c>
      <c r="O2879" s="39">
        <v>0.01</v>
      </c>
      <c r="P2879" s="39">
        <v>0.01</v>
      </c>
      <c r="Q2879" s="39">
        <v>0.01</v>
      </c>
      <c r="R2879" s="39">
        <v>0.01</v>
      </c>
      <c r="S2879" s="39">
        <v>0.01</v>
      </c>
      <c r="T2879" s="39">
        <v>0.01</v>
      </c>
      <c r="U2879" s="39">
        <v>0.01</v>
      </c>
      <c r="V2879" s="39">
        <v>0.01</v>
      </c>
      <c r="W2879" s="39">
        <v>0.01</v>
      </c>
      <c r="X2879" s="39">
        <v>0.01</v>
      </c>
      <c r="Y2879" s="39">
        <v>0.01</v>
      </c>
      <c r="Z2879" s="39">
        <v>0.01</v>
      </c>
      <c r="AA2879" s="39">
        <v>0.01</v>
      </c>
      <c r="AB2879" s="39">
        <v>0.01</v>
      </c>
      <c r="AC2879" s="39">
        <v>0.01</v>
      </c>
      <c r="AD2879" s="39">
        <v>0.01</v>
      </c>
      <c r="AE2879" s="39">
        <v>0.01</v>
      </c>
      <c r="AF2879" s="39">
        <v>0.01</v>
      </c>
      <c r="AG2879" s="39">
        <v>0.01</v>
      </c>
      <c r="AH2879" s="39">
        <v>0</v>
      </c>
      <c r="AI2879" s="39">
        <v>0</v>
      </c>
      <c r="AJ2879" s="39">
        <v>-0.01</v>
      </c>
      <c r="AK2879" s="39">
        <v>-0.01</v>
      </c>
    </row>
    <row r="2880" spans="1:37" x14ac:dyDescent="0.3">
      <c r="A2880" s="86" t="str">
        <f t="shared" si="44"/>
        <v>SDGbaseTra_RurAS_CUSMPSXhhd-4</v>
      </c>
      <c r="B2880" s="37" t="s">
        <v>222</v>
      </c>
      <c r="C2880" s="38" t="s">
        <v>236</v>
      </c>
      <c r="D2880" s="41" t="s">
        <v>81</v>
      </c>
      <c r="E2880" s="39" t="s">
        <v>88</v>
      </c>
      <c r="F2880" s="39">
        <v>0</v>
      </c>
      <c r="G2880" s="39">
        <v>0</v>
      </c>
      <c r="H2880" s="39">
        <v>0</v>
      </c>
      <c r="I2880" s="39">
        <v>0</v>
      </c>
      <c r="J2880" s="39">
        <v>0</v>
      </c>
      <c r="K2880" s="39">
        <v>0</v>
      </c>
      <c r="L2880" s="39">
        <v>0</v>
      </c>
      <c r="M2880" s="39">
        <v>0.01</v>
      </c>
      <c r="N2880" s="39">
        <v>0.01</v>
      </c>
      <c r="O2880" s="39">
        <v>0.01</v>
      </c>
      <c r="P2880" s="39">
        <v>0.01</v>
      </c>
      <c r="Q2880" s="39">
        <v>0.01</v>
      </c>
      <c r="R2880" s="39">
        <v>0.01</v>
      </c>
      <c r="S2880" s="39">
        <v>0.01</v>
      </c>
      <c r="T2880" s="39">
        <v>0.01</v>
      </c>
      <c r="U2880" s="39">
        <v>0.01</v>
      </c>
      <c r="V2880" s="39">
        <v>0.01</v>
      </c>
      <c r="W2880" s="39">
        <v>0.01</v>
      </c>
      <c r="X2880" s="39">
        <v>0.01</v>
      </c>
      <c r="Y2880" s="39">
        <v>0.01</v>
      </c>
      <c r="Z2880" s="39">
        <v>0.01</v>
      </c>
      <c r="AA2880" s="39">
        <v>0.01</v>
      </c>
      <c r="AB2880" s="39">
        <v>0.01</v>
      </c>
      <c r="AC2880" s="39">
        <v>0.01</v>
      </c>
      <c r="AD2880" s="39">
        <v>0.01</v>
      </c>
      <c r="AE2880" s="39">
        <v>0.01</v>
      </c>
      <c r="AF2880" s="39">
        <v>0.01</v>
      </c>
      <c r="AG2880" s="39">
        <v>0.01</v>
      </c>
      <c r="AH2880" s="39">
        <v>0</v>
      </c>
      <c r="AI2880" s="39">
        <v>0</v>
      </c>
      <c r="AJ2880" s="39">
        <v>-0.01</v>
      </c>
      <c r="AK2880" s="39">
        <v>-0.01</v>
      </c>
    </row>
    <row r="2881" spans="1:37" x14ac:dyDescent="0.3">
      <c r="A2881" s="86" t="str">
        <f t="shared" si="44"/>
        <v>SDGbaseTra_RurAS_CUSMPSXhhd-5</v>
      </c>
      <c r="B2881" s="37" t="s">
        <v>222</v>
      </c>
      <c r="C2881" s="38" t="s">
        <v>236</v>
      </c>
      <c r="D2881" s="41" t="s">
        <v>81</v>
      </c>
      <c r="E2881" s="39" t="s">
        <v>89</v>
      </c>
      <c r="F2881" s="39">
        <v>0</v>
      </c>
      <c r="G2881" s="39">
        <v>0</v>
      </c>
      <c r="H2881" s="39">
        <v>0</v>
      </c>
      <c r="I2881" s="39">
        <v>0</v>
      </c>
      <c r="J2881" s="39">
        <v>0</v>
      </c>
      <c r="K2881" s="39">
        <v>0</v>
      </c>
      <c r="L2881" s="39">
        <v>0</v>
      </c>
      <c r="M2881" s="39">
        <v>0.01</v>
      </c>
      <c r="N2881" s="39">
        <v>0.01</v>
      </c>
      <c r="O2881" s="39">
        <v>0.01</v>
      </c>
      <c r="P2881" s="39">
        <v>0.01</v>
      </c>
      <c r="Q2881" s="39">
        <v>0.01</v>
      </c>
      <c r="R2881" s="39">
        <v>0.01</v>
      </c>
      <c r="S2881" s="39">
        <v>0.01</v>
      </c>
      <c r="T2881" s="39">
        <v>0.01</v>
      </c>
      <c r="U2881" s="39">
        <v>0.01</v>
      </c>
      <c r="V2881" s="39">
        <v>0.01</v>
      </c>
      <c r="W2881" s="39">
        <v>0.01</v>
      </c>
      <c r="X2881" s="39">
        <v>0.01</v>
      </c>
      <c r="Y2881" s="39">
        <v>0.01</v>
      </c>
      <c r="Z2881" s="39">
        <v>0.01</v>
      </c>
      <c r="AA2881" s="39">
        <v>0.01</v>
      </c>
      <c r="AB2881" s="39">
        <v>0.01</v>
      </c>
      <c r="AC2881" s="39">
        <v>0.01</v>
      </c>
      <c r="AD2881" s="39">
        <v>0.01</v>
      </c>
      <c r="AE2881" s="39">
        <v>0.01</v>
      </c>
      <c r="AF2881" s="39">
        <v>0.01</v>
      </c>
      <c r="AG2881" s="39">
        <v>0.01</v>
      </c>
      <c r="AH2881" s="39">
        <v>0</v>
      </c>
      <c r="AI2881" s="39">
        <v>0</v>
      </c>
      <c r="AJ2881" s="39">
        <v>-0.01</v>
      </c>
      <c r="AK2881" s="39">
        <v>-0.01</v>
      </c>
    </row>
    <row r="2882" spans="1:37" x14ac:dyDescent="0.3">
      <c r="A2882" s="86" t="str">
        <f t="shared" ref="A2882:A2945" si="45">_xlfn.CONCAT(C2882,D2882,E2882)</f>
        <v>SDGbaseTra_RurAS_CUSMPSXhhd-6</v>
      </c>
      <c r="B2882" s="37" t="s">
        <v>222</v>
      </c>
      <c r="C2882" s="38" t="s">
        <v>236</v>
      </c>
      <c r="D2882" s="41" t="s">
        <v>81</v>
      </c>
      <c r="E2882" s="39" t="s">
        <v>90</v>
      </c>
      <c r="F2882" s="39">
        <v>0</v>
      </c>
      <c r="G2882" s="39">
        <v>0</v>
      </c>
      <c r="H2882" s="39">
        <v>0</v>
      </c>
      <c r="I2882" s="39">
        <v>0</v>
      </c>
      <c r="J2882" s="39">
        <v>0</v>
      </c>
      <c r="K2882" s="39">
        <v>0</v>
      </c>
      <c r="L2882" s="39">
        <v>0</v>
      </c>
      <c r="M2882" s="39">
        <v>0.01</v>
      </c>
      <c r="N2882" s="39">
        <v>0.01</v>
      </c>
      <c r="O2882" s="39">
        <v>0.01</v>
      </c>
      <c r="P2882" s="39">
        <v>0.01</v>
      </c>
      <c r="Q2882" s="39">
        <v>0.01</v>
      </c>
      <c r="R2882" s="39">
        <v>0.01</v>
      </c>
      <c r="S2882" s="39">
        <v>0.01</v>
      </c>
      <c r="T2882" s="39">
        <v>0.01</v>
      </c>
      <c r="U2882" s="39">
        <v>0.01</v>
      </c>
      <c r="V2882" s="39">
        <v>0.01</v>
      </c>
      <c r="W2882" s="39">
        <v>0.01</v>
      </c>
      <c r="X2882" s="39">
        <v>0.01</v>
      </c>
      <c r="Y2882" s="39">
        <v>0.01</v>
      </c>
      <c r="Z2882" s="39">
        <v>0.01</v>
      </c>
      <c r="AA2882" s="39">
        <v>0.01</v>
      </c>
      <c r="AB2882" s="39">
        <v>0.01</v>
      </c>
      <c r="AC2882" s="39">
        <v>0.01</v>
      </c>
      <c r="AD2882" s="39">
        <v>0.01</v>
      </c>
      <c r="AE2882" s="39">
        <v>0.01</v>
      </c>
      <c r="AF2882" s="39">
        <v>0.01</v>
      </c>
      <c r="AG2882" s="39">
        <v>0.01</v>
      </c>
      <c r="AH2882" s="39">
        <v>0</v>
      </c>
      <c r="AI2882" s="39">
        <v>0</v>
      </c>
      <c r="AJ2882" s="39">
        <v>-0.01</v>
      </c>
      <c r="AK2882" s="39">
        <v>-0.01</v>
      </c>
    </row>
    <row r="2883" spans="1:37" x14ac:dyDescent="0.3">
      <c r="A2883" s="86" t="str">
        <f t="shared" si="45"/>
        <v>SDGbaseTra_RurAS_CUSMPSXhhd-7</v>
      </c>
      <c r="B2883" s="37" t="s">
        <v>222</v>
      </c>
      <c r="C2883" s="38" t="s">
        <v>236</v>
      </c>
      <c r="D2883" s="41" t="s">
        <v>81</v>
      </c>
      <c r="E2883" s="39" t="s">
        <v>91</v>
      </c>
      <c r="F2883" s="39">
        <v>0</v>
      </c>
      <c r="G2883" s="39">
        <v>0</v>
      </c>
      <c r="H2883" s="39">
        <v>0.01</v>
      </c>
      <c r="I2883" s="39">
        <v>0.01</v>
      </c>
      <c r="J2883" s="39">
        <v>0.01</v>
      </c>
      <c r="K2883" s="39">
        <v>0.01</v>
      </c>
      <c r="L2883" s="39">
        <v>0.01</v>
      </c>
      <c r="M2883" s="39">
        <v>0.01</v>
      </c>
      <c r="N2883" s="39">
        <v>0.01</v>
      </c>
      <c r="O2883" s="39">
        <v>0.01</v>
      </c>
      <c r="P2883" s="39">
        <v>0.01</v>
      </c>
      <c r="Q2883" s="39">
        <v>0.01</v>
      </c>
      <c r="R2883" s="39">
        <v>0.01</v>
      </c>
      <c r="S2883" s="39">
        <v>0.01</v>
      </c>
      <c r="T2883" s="39">
        <v>0.01</v>
      </c>
      <c r="U2883" s="39">
        <v>0.01</v>
      </c>
      <c r="V2883" s="39">
        <v>0.01</v>
      </c>
      <c r="W2883" s="39">
        <v>0.01</v>
      </c>
      <c r="X2883" s="39">
        <v>0.01</v>
      </c>
      <c r="Y2883" s="39">
        <v>0.01</v>
      </c>
      <c r="Z2883" s="39">
        <v>0.01</v>
      </c>
      <c r="AA2883" s="39">
        <v>0.01</v>
      </c>
      <c r="AB2883" s="39">
        <v>0.01</v>
      </c>
      <c r="AC2883" s="39">
        <v>0.01</v>
      </c>
      <c r="AD2883" s="39">
        <v>0.01</v>
      </c>
      <c r="AE2883" s="39">
        <v>0.01</v>
      </c>
      <c r="AF2883" s="39">
        <v>0.01</v>
      </c>
      <c r="AG2883" s="39">
        <v>0.01</v>
      </c>
      <c r="AH2883" s="39">
        <v>0</v>
      </c>
      <c r="AI2883" s="39">
        <v>0</v>
      </c>
      <c r="AJ2883" s="39">
        <v>-0.01</v>
      </c>
      <c r="AK2883" s="39">
        <v>-0.01</v>
      </c>
    </row>
    <row r="2884" spans="1:37" x14ac:dyDescent="0.3">
      <c r="A2884" s="86" t="str">
        <f t="shared" si="45"/>
        <v>SDGbaseTra_RurAS_CUSMPSXhhd-8</v>
      </c>
      <c r="B2884" s="37" t="s">
        <v>222</v>
      </c>
      <c r="C2884" s="38" t="s">
        <v>236</v>
      </c>
      <c r="D2884" s="41" t="s">
        <v>81</v>
      </c>
      <c r="E2884" s="39" t="s">
        <v>92</v>
      </c>
      <c r="F2884" s="39">
        <v>0.01</v>
      </c>
      <c r="G2884" s="39">
        <v>0.01</v>
      </c>
      <c r="H2884" s="39">
        <v>0.01</v>
      </c>
      <c r="I2884" s="39">
        <v>0.01</v>
      </c>
      <c r="J2884" s="39">
        <v>0.01</v>
      </c>
      <c r="K2884" s="39">
        <v>0.01</v>
      </c>
      <c r="L2884" s="39">
        <v>0.01</v>
      </c>
      <c r="M2884" s="39">
        <v>0.01</v>
      </c>
      <c r="N2884" s="39">
        <v>0.01</v>
      </c>
      <c r="O2884" s="39">
        <v>0.01</v>
      </c>
      <c r="P2884" s="39">
        <v>0.01</v>
      </c>
      <c r="Q2884" s="39">
        <v>0.01</v>
      </c>
      <c r="R2884" s="39">
        <v>0.01</v>
      </c>
      <c r="S2884" s="39">
        <v>0.01</v>
      </c>
      <c r="T2884" s="39">
        <v>0.01</v>
      </c>
      <c r="U2884" s="39">
        <v>0.01</v>
      </c>
      <c r="V2884" s="39">
        <v>0.01</v>
      </c>
      <c r="W2884" s="39">
        <v>0.01</v>
      </c>
      <c r="X2884" s="39">
        <v>0.01</v>
      </c>
      <c r="Y2884" s="39">
        <v>0.01</v>
      </c>
      <c r="Z2884" s="39">
        <v>0.01</v>
      </c>
      <c r="AA2884" s="39">
        <v>0.01</v>
      </c>
      <c r="AB2884" s="39">
        <v>0.01</v>
      </c>
      <c r="AC2884" s="39">
        <v>0.01</v>
      </c>
      <c r="AD2884" s="39">
        <v>0.01</v>
      </c>
      <c r="AE2884" s="39">
        <v>0.01</v>
      </c>
      <c r="AF2884" s="39">
        <v>0.01</v>
      </c>
      <c r="AG2884" s="39">
        <v>0.01</v>
      </c>
      <c r="AH2884" s="39">
        <v>0.01</v>
      </c>
      <c r="AI2884" s="39">
        <v>0</v>
      </c>
      <c r="AJ2884" s="39">
        <v>0</v>
      </c>
      <c r="AK2884" s="39">
        <v>-0.01</v>
      </c>
    </row>
    <row r="2885" spans="1:37" x14ac:dyDescent="0.3">
      <c r="A2885" s="86" t="str">
        <f t="shared" si="45"/>
        <v>SDGbaseTra_RurAS_CUSMPSXhhd-9</v>
      </c>
      <c r="B2885" s="37" t="s">
        <v>222</v>
      </c>
      <c r="C2885" s="38" t="s">
        <v>236</v>
      </c>
      <c r="D2885" s="41" t="s">
        <v>81</v>
      </c>
      <c r="E2885" s="39" t="s">
        <v>93</v>
      </c>
      <c r="F2885" s="39">
        <v>0.04</v>
      </c>
      <c r="G2885" s="39">
        <v>0.04</v>
      </c>
      <c r="H2885" s="39">
        <v>0.04</v>
      </c>
      <c r="I2885" s="39">
        <v>0.04</v>
      </c>
      <c r="J2885" s="39">
        <v>0.04</v>
      </c>
      <c r="K2885" s="39">
        <v>0.04</v>
      </c>
      <c r="L2885" s="39">
        <v>0.04</v>
      </c>
      <c r="M2885" s="39">
        <v>0.05</v>
      </c>
      <c r="N2885" s="39">
        <v>0.05</v>
      </c>
      <c r="O2885" s="39">
        <v>0.05</v>
      </c>
      <c r="P2885" s="39">
        <v>0.05</v>
      </c>
      <c r="Q2885" s="39">
        <v>0.05</v>
      </c>
      <c r="R2885" s="39">
        <v>0.05</v>
      </c>
      <c r="S2885" s="39">
        <v>0.05</v>
      </c>
      <c r="T2885" s="39">
        <v>0.05</v>
      </c>
      <c r="U2885" s="39">
        <v>0.05</v>
      </c>
      <c r="V2885" s="39">
        <v>0.05</v>
      </c>
      <c r="W2885" s="39">
        <v>0.05</v>
      </c>
      <c r="X2885" s="39">
        <v>0.05</v>
      </c>
      <c r="Y2885" s="39">
        <v>0.05</v>
      </c>
      <c r="Z2885" s="39">
        <v>0.05</v>
      </c>
      <c r="AA2885" s="39">
        <v>0.05</v>
      </c>
      <c r="AB2885" s="39">
        <v>0.05</v>
      </c>
      <c r="AC2885" s="39">
        <v>0.05</v>
      </c>
      <c r="AD2885" s="39">
        <v>0.05</v>
      </c>
      <c r="AE2885" s="39">
        <v>0.05</v>
      </c>
      <c r="AF2885" s="39">
        <v>0.05</v>
      </c>
      <c r="AG2885" s="39">
        <v>0.05</v>
      </c>
      <c r="AH2885" s="39">
        <v>0.04</v>
      </c>
      <c r="AI2885" s="39">
        <v>0.04</v>
      </c>
      <c r="AJ2885" s="39">
        <v>0.03</v>
      </c>
      <c r="AK2885" s="39">
        <v>0.03</v>
      </c>
    </row>
    <row r="2886" spans="1:37" x14ac:dyDescent="0.3">
      <c r="A2886" s="86" t="str">
        <f t="shared" si="45"/>
        <v>SDGbaseTra_RurAS_CUSC_SavingsINSent-n</v>
      </c>
      <c r="B2886" s="37" t="s">
        <v>222</v>
      </c>
      <c r="C2886" s="38" t="s">
        <v>236</v>
      </c>
      <c r="D2886" s="41" t="s">
        <v>96</v>
      </c>
      <c r="E2886" s="39" t="s">
        <v>82</v>
      </c>
      <c r="F2886" s="39">
        <v>634.29</v>
      </c>
      <c r="G2886" s="39">
        <v>565.84</v>
      </c>
      <c r="H2886" s="39">
        <v>592.83000000000004</v>
      </c>
      <c r="I2886" s="39">
        <v>587.61</v>
      </c>
      <c r="J2886" s="39">
        <v>588.49</v>
      </c>
      <c r="K2886" s="39">
        <v>589.28</v>
      </c>
      <c r="L2886" s="39">
        <v>590.75</v>
      </c>
      <c r="M2886" s="39">
        <v>592.36</v>
      </c>
      <c r="N2886" s="39">
        <v>596.61</v>
      </c>
      <c r="O2886" s="39">
        <v>608.54</v>
      </c>
      <c r="P2886" s="39">
        <v>617.15</v>
      </c>
      <c r="Q2886" s="39">
        <v>624.16</v>
      </c>
      <c r="R2886" s="39">
        <v>658.84</v>
      </c>
      <c r="S2886" s="39">
        <v>684.28</v>
      </c>
      <c r="T2886" s="39">
        <v>712.63</v>
      </c>
      <c r="U2886" s="39">
        <v>745.4</v>
      </c>
      <c r="V2886" s="39">
        <v>778.49</v>
      </c>
      <c r="W2886" s="39">
        <v>814.38</v>
      </c>
      <c r="X2886" s="39">
        <v>850.49</v>
      </c>
      <c r="Y2886" s="39">
        <v>885.08</v>
      </c>
      <c r="Z2886" s="39">
        <v>923.64</v>
      </c>
      <c r="AA2886" s="39">
        <v>960.46</v>
      </c>
      <c r="AB2886" s="39">
        <v>1007.13</v>
      </c>
      <c r="AC2886" s="39">
        <v>1047.55</v>
      </c>
      <c r="AD2886" s="39">
        <v>1086.33</v>
      </c>
      <c r="AE2886" s="39">
        <v>1125.17</v>
      </c>
      <c r="AF2886" s="39">
        <v>1165.3</v>
      </c>
      <c r="AG2886" s="39">
        <v>1199.93</v>
      </c>
      <c r="AH2886" s="39">
        <v>1210.1500000000001</v>
      </c>
      <c r="AI2886" s="39">
        <v>1213.17</v>
      </c>
      <c r="AJ2886" s="39">
        <v>1210.33</v>
      </c>
      <c r="AK2886" s="39">
        <v>1202.5</v>
      </c>
    </row>
    <row r="2887" spans="1:37" x14ac:dyDescent="0.3">
      <c r="A2887" s="86" t="str">
        <f t="shared" si="45"/>
        <v>SDGbaseTra_RurAS_CUSC_SavingsINSent-e</v>
      </c>
      <c r="B2887" s="37" t="s">
        <v>222</v>
      </c>
      <c r="C2887" s="38" t="s">
        <v>236</v>
      </c>
      <c r="D2887" s="41" t="s">
        <v>96</v>
      </c>
      <c r="E2887" s="39" t="s">
        <v>83</v>
      </c>
      <c r="F2887" s="39">
        <v>60.1</v>
      </c>
      <c r="G2887" s="39">
        <v>66.16</v>
      </c>
      <c r="H2887" s="39">
        <v>55.45</v>
      </c>
      <c r="I2887" s="39">
        <v>55.65</v>
      </c>
      <c r="J2887" s="39">
        <v>59.14</v>
      </c>
      <c r="K2887" s="39">
        <v>63.33</v>
      </c>
      <c r="L2887" s="39">
        <v>67.260000000000005</v>
      </c>
      <c r="M2887" s="39">
        <v>67.12</v>
      </c>
      <c r="N2887" s="39">
        <v>65.45</v>
      </c>
      <c r="O2887" s="39">
        <v>64.209999999999994</v>
      </c>
      <c r="P2887" s="39">
        <v>65.53</v>
      </c>
      <c r="Q2887" s="39">
        <v>68.819999999999993</v>
      </c>
      <c r="R2887" s="39">
        <v>76.209999999999994</v>
      </c>
      <c r="S2887" s="39">
        <v>79.59</v>
      </c>
      <c r="T2887" s="39">
        <v>83.59</v>
      </c>
      <c r="U2887" s="39">
        <v>87.82</v>
      </c>
      <c r="V2887" s="39">
        <v>87.9</v>
      </c>
      <c r="W2887" s="39">
        <v>91.64</v>
      </c>
      <c r="X2887" s="39">
        <v>101.16</v>
      </c>
      <c r="Y2887" s="39">
        <v>110.04</v>
      </c>
      <c r="Z2887" s="39">
        <v>119.66</v>
      </c>
      <c r="AA2887" s="39">
        <v>129.24</v>
      </c>
      <c r="AB2887" s="39">
        <v>136.12</v>
      </c>
      <c r="AC2887" s="39">
        <v>145.16</v>
      </c>
      <c r="AD2887" s="39">
        <v>154.75</v>
      </c>
      <c r="AE2887" s="39">
        <v>164.2</v>
      </c>
      <c r="AF2887" s="39">
        <v>173.64</v>
      </c>
      <c r="AG2887" s="39">
        <v>209.39</v>
      </c>
      <c r="AH2887" s="39">
        <v>241.82</v>
      </c>
      <c r="AI2887" s="39">
        <v>281.57</v>
      </c>
      <c r="AJ2887" s="39">
        <v>321.61</v>
      </c>
      <c r="AK2887" s="39">
        <v>358.46</v>
      </c>
    </row>
    <row r="2888" spans="1:37" x14ac:dyDescent="0.3">
      <c r="A2888" s="86" t="str">
        <f t="shared" si="45"/>
        <v>SDGbaseTra_RurAS_CUSC_SavingsINShhd-0</v>
      </c>
      <c r="B2888" s="37" t="s">
        <v>222</v>
      </c>
      <c r="C2888" s="38" t="s">
        <v>236</v>
      </c>
      <c r="D2888" s="41" t="s">
        <v>96</v>
      </c>
      <c r="E2888" s="39" t="s">
        <v>84</v>
      </c>
      <c r="F2888" s="39">
        <v>0.06</v>
      </c>
      <c r="G2888" s="39">
        <v>0</v>
      </c>
      <c r="H2888" s="39">
        <v>0.12</v>
      </c>
      <c r="I2888" s="39">
        <v>0.18</v>
      </c>
      <c r="J2888" s="39">
        <v>0.17</v>
      </c>
      <c r="K2888" s="39">
        <v>0.16</v>
      </c>
      <c r="L2888" s="39">
        <v>0.18</v>
      </c>
      <c r="M2888" s="39">
        <v>0.28000000000000003</v>
      </c>
      <c r="N2888" s="39">
        <v>0.39</v>
      </c>
      <c r="O2888" s="39">
        <v>0.35</v>
      </c>
      <c r="P2888" s="39">
        <v>0.4</v>
      </c>
      <c r="Q2888" s="39">
        <v>0.45</v>
      </c>
      <c r="R2888" s="39">
        <v>0.49</v>
      </c>
      <c r="S2888" s="39">
        <v>0.56999999999999995</v>
      </c>
      <c r="T2888" s="39">
        <v>0.65</v>
      </c>
      <c r="U2888" s="39">
        <v>0.76</v>
      </c>
      <c r="V2888" s="39">
        <v>0.95</v>
      </c>
      <c r="W2888" s="39">
        <v>1.08</v>
      </c>
      <c r="X2888" s="39">
        <v>1.1399999999999999</v>
      </c>
      <c r="Y2888" s="39">
        <v>1.18</v>
      </c>
      <c r="Z2888" s="39">
        <v>1.18</v>
      </c>
      <c r="AA2888" s="39">
        <v>1.2</v>
      </c>
      <c r="AB2888" s="39">
        <v>1.17</v>
      </c>
      <c r="AC2888" s="39">
        <v>1.1599999999999999</v>
      </c>
      <c r="AD2888" s="39">
        <v>1.19</v>
      </c>
      <c r="AE2888" s="39">
        <v>1.25</v>
      </c>
      <c r="AF2888" s="39">
        <v>1.35</v>
      </c>
      <c r="AG2888" s="39">
        <v>0.96</v>
      </c>
      <c r="AH2888" s="39">
        <v>0.2</v>
      </c>
      <c r="AI2888" s="39">
        <v>-0.77</v>
      </c>
      <c r="AJ2888" s="39">
        <v>-1.69</v>
      </c>
      <c r="AK2888" s="39">
        <v>-2.5499999999999998</v>
      </c>
    </row>
    <row r="2889" spans="1:37" x14ac:dyDescent="0.3">
      <c r="A2889" s="86" t="str">
        <f t="shared" si="45"/>
        <v>SDGbaseTra_RurAS_CUSC_SavingsINShhd-1</v>
      </c>
      <c r="B2889" s="37" t="s">
        <v>222</v>
      </c>
      <c r="C2889" s="38" t="s">
        <v>236</v>
      </c>
      <c r="D2889" s="41" t="s">
        <v>96</v>
      </c>
      <c r="E2889" s="39" t="s">
        <v>85</v>
      </c>
      <c r="F2889" s="39">
        <v>0.09</v>
      </c>
      <c r="G2889" s="39">
        <v>0.01</v>
      </c>
      <c r="H2889" s="39">
        <v>0.17</v>
      </c>
      <c r="I2889" s="39">
        <v>0.26</v>
      </c>
      <c r="J2889" s="39">
        <v>0.24</v>
      </c>
      <c r="K2889" s="39">
        <v>0.23</v>
      </c>
      <c r="L2889" s="39">
        <v>0.26</v>
      </c>
      <c r="M2889" s="39">
        <v>0.39</v>
      </c>
      <c r="N2889" s="39">
        <v>0.55000000000000004</v>
      </c>
      <c r="O2889" s="39">
        <v>0.49</v>
      </c>
      <c r="P2889" s="39">
        <v>0.56000000000000005</v>
      </c>
      <c r="Q2889" s="39">
        <v>0.63</v>
      </c>
      <c r="R2889" s="39">
        <v>0.69</v>
      </c>
      <c r="S2889" s="39">
        <v>0.79</v>
      </c>
      <c r="T2889" s="39">
        <v>0.9</v>
      </c>
      <c r="U2889" s="39">
        <v>1.05</v>
      </c>
      <c r="V2889" s="39">
        <v>1.32</v>
      </c>
      <c r="W2889" s="39">
        <v>1.5</v>
      </c>
      <c r="X2889" s="39">
        <v>1.57</v>
      </c>
      <c r="Y2889" s="39">
        <v>1.63</v>
      </c>
      <c r="Z2889" s="39">
        <v>1.64</v>
      </c>
      <c r="AA2889" s="39">
        <v>1.66</v>
      </c>
      <c r="AB2889" s="39">
        <v>1.62</v>
      </c>
      <c r="AC2889" s="39">
        <v>1.6</v>
      </c>
      <c r="AD2889" s="39">
        <v>1.64</v>
      </c>
      <c r="AE2889" s="39">
        <v>1.73</v>
      </c>
      <c r="AF2889" s="39">
        <v>1.86</v>
      </c>
      <c r="AG2889" s="39">
        <v>1.34</v>
      </c>
      <c r="AH2889" s="39">
        <v>0.28999999999999998</v>
      </c>
      <c r="AI2889" s="39">
        <v>-1.02</v>
      </c>
      <c r="AJ2889" s="39">
        <v>-2.27</v>
      </c>
      <c r="AK2889" s="39">
        <v>-3.43</v>
      </c>
    </row>
    <row r="2890" spans="1:37" x14ac:dyDescent="0.3">
      <c r="A2890" s="86" t="str">
        <f t="shared" si="45"/>
        <v>SDGbaseTra_RurAS_CUSC_SavingsINShhd-2</v>
      </c>
      <c r="B2890" s="37" t="s">
        <v>222</v>
      </c>
      <c r="C2890" s="38" t="s">
        <v>236</v>
      </c>
      <c r="D2890" s="41" t="s">
        <v>96</v>
      </c>
      <c r="E2890" s="39" t="s">
        <v>86</v>
      </c>
      <c r="F2890" s="39">
        <v>0.15</v>
      </c>
      <c r="G2890" s="39">
        <v>0.05</v>
      </c>
      <c r="H2890" s="39">
        <v>0.25</v>
      </c>
      <c r="I2890" s="39">
        <v>0.35</v>
      </c>
      <c r="J2890" s="39">
        <v>0.33</v>
      </c>
      <c r="K2890" s="39">
        <v>0.32</v>
      </c>
      <c r="L2890" s="39">
        <v>0.35</v>
      </c>
      <c r="M2890" s="39">
        <v>0.5</v>
      </c>
      <c r="N2890" s="39">
        <v>0.69</v>
      </c>
      <c r="O2890" s="39">
        <v>0.61</v>
      </c>
      <c r="P2890" s="39">
        <v>0.7</v>
      </c>
      <c r="Q2890" s="39">
        <v>0.78</v>
      </c>
      <c r="R2890" s="39">
        <v>0.85</v>
      </c>
      <c r="S2890" s="39">
        <v>0.98</v>
      </c>
      <c r="T2890" s="39">
        <v>1.1100000000000001</v>
      </c>
      <c r="U2890" s="39">
        <v>1.28</v>
      </c>
      <c r="V2890" s="39">
        <v>1.59</v>
      </c>
      <c r="W2890" s="39">
        <v>1.81</v>
      </c>
      <c r="X2890" s="39">
        <v>1.89</v>
      </c>
      <c r="Y2890" s="39">
        <v>1.97</v>
      </c>
      <c r="Z2890" s="39">
        <v>1.97</v>
      </c>
      <c r="AA2890" s="39">
        <v>2.0099999999999998</v>
      </c>
      <c r="AB2890" s="39">
        <v>1.97</v>
      </c>
      <c r="AC2890" s="39">
        <v>1.94</v>
      </c>
      <c r="AD2890" s="39">
        <v>1.99</v>
      </c>
      <c r="AE2890" s="39">
        <v>2.1</v>
      </c>
      <c r="AF2890" s="39">
        <v>2.25</v>
      </c>
      <c r="AG2890" s="39">
        <v>1.65</v>
      </c>
      <c r="AH2890" s="39">
        <v>0.44</v>
      </c>
      <c r="AI2890" s="39">
        <v>-1.08</v>
      </c>
      <c r="AJ2890" s="39">
        <v>-2.5299999999999998</v>
      </c>
      <c r="AK2890" s="39">
        <v>-3.86</v>
      </c>
    </row>
    <row r="2891" spans="1:37" x14ac:dyDescent="0.3">
      <c r="A2891" s="86" t="str">
        <f t="shared" si="45"/>
        <v>SDGbaseTra_RurAS_CUSC_SavingsINShhd-3</v>
      </c>
      <c r="B2891" s="37" t="s">
        <v>222</v>
      </c>
      <c r="C2891" s="38" t="s">
        <v>236</v>
      </c>
      <c r="D2891" s="41" t="s">
        <v>96</v>
      </c>
      <c r="E2891" s="39" t="s">
        <v>87</v>
      </c>
      <c r="F2891" s="39">
        <v>0.3</v>
      </c>
      <c r="G2891" s="39">
        <v>0.18</v>
      </c>
      <c r="H2891" s="39">
        <v>0.41</v>
      </c>
      <c r="I2891" s="39">
        <v>0.54</v>
      </c>
      <c r="J2891" s="39">
        <v>0.52</v>
      </c>
      <c r="K2891" s="39">
        <v>0.51</v>
      </c>
      <c r="L2891" s="39">
        <v>0.55000000000000004</v>
      </c>
      <c r="M2891" s="39">
        <v>0.74</v>
      </c>
      <c r="N2891" s="39">
        <v>0.96</v>
      </c>
      <c r="O2891" s="39">
        <v>0.87</v>
      </c>
      <c r="P2891" s="39">
        <v>0.98</v>
      </c>
      <c r="Q2891" s="39">
        <v>1.08</v>
      </c>
      <c r="R2891" s="39">
        <v>1.17</v>
      </c>
      <c r="S2891" s="39">
        <v>1.33</v>
      </c>
      <c r="T2891" s="39">
        <v>1.5</v>
      </c>
      <c r="U2891" s="39">
        <v>1.71</v>
      </c>
      <c r="V2891" s="39">
        <v>2.1</v>
      </c>
      <c r="W2891" s="39">
        <v>2.37</v>
      </c>
      <c r="X2891" s="39">
        <v>2.4900000000000002</v>
      </c>
      <c r="Y2891" s="39">
        <v>2.58</v>
      </c>
      <c r="Z2891" s="39">
        <v>2.59</v>
      </c>
      <c r="AA2891" s="39">
        <v>2.64</v>
      </c>
      <c r="AB2891" s="39">
        <v>2.6</v>
      </c>
      <c r="AC2891" s="39">
        <v>2.57</v>
      </c>
      <c r="AD2891" s="39">
        <v>2.64</v>
      </c>
      <c r="AE2891" s="39">
        <v>2.78</v>
      </c>
      <c r="AF2891" s="39">
        <v>2.97</v>
      </c>
      <c r="AG2891" s="39">
        <v>2.2400000000000002</v>
      </c>
      <c r="AH2891" s="39">
        <v>0.77</v>
      </c>
      <c r="AI2891" s="39">
        <v>-1.07</v>
      </c>
      <c r="AJ2891" s="39">
        <v>-2.82</v>
      </c>
      <c r="AK2891" s="39">
        <v>-4.43</v>
      </c>
    </row>
    <row r="2892" spans="1:37" x14ac:dyDescent="0.3">
      <c r="A2892" s="86" t="str">
        <f t="shared" si="45"/>
        <v>SDGbaseTra_RurAS_CUSC_SavingsINShhd-4</v>
      </c>
      <c r="B2892" s="37" t="s">
        <v>222</v>
      </c>
      <c r="C2892" s="38" t="s">
        <v>236</v>
      </c>
      <c r="D2892" s="41" t="s">
        <v>96</v>
      </c>
      <c r="E2892" s="39" t="s">
        <v>88</v>
      </c>
      <c r="F2892" s="39">
        <v>0.43</v>
      </c>
      <c r="G2892" s="39">
        <v>0.3</v>
      </c>
      <c r="H2892" s="39">
        <v>0.55000000000000004</v>
      </c>
      <c r="I2892" s="39">
        <v>0.68</v>
      </c>
      <c r="J2892" s="39">
        <v>0.66</v>
      </c>
      <c r="K2892" s="39">
        <v>0.65</v>
      </c>
      <c r="L2892" s="39">
        <v>0.7</v>
      </c>
      <c r="M2892" s="39">
        <v>0.9</v>
      </c>
      <c r="N2892" s="39">
        <v>1.1399999999999999</v>
      </c>
      <c r="O2892" s="39">
        <v>1.05</v>
      </c>
      <c r="P2892" s="39">
        <v>1.1599999999999999</v>
      </c>
      <c r="Q2892" s="39">
        <v>1.27</v>
      </c>
      <c r="R2892" s="39">
        <v>1.37</v>
      </c>
      <c r="S2892" s="39">
        <v>1.55</v>
      </c>
      <c r="T2892" s="39">
        <v>1.73</v>
      </c>
      <c r="U2892" s="39">
        <v>1.97</v>
      </c>
      <c r="V2892" s="39">
        <v>2.38</v>
      </c>
      <c r="W2892" s="39">
        <v>2.68</v>
      </c>
      <c r="X2892" s="39">
        <v>2.8</v>
      </c>
      <c r="Y2892" s="39">
        <v>2.91</v>
      </c>
      <c r="Z2892" s="39">
        <v>2.93</v>
      </c>
      <c r="AA2892" s="39">
        <v>2.99</v>
      </c>
      <c r="AB2892" s="39">
        <v>2.95</v>
      </c>
      <c r="AC2892" s="39">
        <v>2.92</v>
      </c>
      <c r="AD2892" s="39">
        <v>3.01</v>
      </c>
      <c r="AE2892" s="39">
        <v>3.16</v>
      </c>
      <c r="AF2892" s="39">
        <v>3.37</v>
      </c>
      <c r="AG2892" s="39">
        <v>2.6</v>
      </c>
      <c r="AH2892" s="39">
        <v>1.05</v>
      </c>
      <c r="AI2892" s="39">
        <v>-0.9</v>
      </c>
      <c r="AJ2892" s="39">
        <v>-2.74</v>
      </c>
      <c r="AK2892" s="39">
        <v>-4.43</v>
      </c>
    </row>
    <row r="2893" spans="1:37" x14ac:dyDescent="0.3">
      <c r="A2893" s="86" t="str">
        <f t="shared" si="45"/>
        <v>SDGbaseTra_RurAS_CUSC_SavingsINShhd-5</v>
      </c>
      <c r="B2893" s="37" t="s">
        <v>222</v>
      </c>
      <c r="C2893" s="38" t="s">
        <v>236</v>
      </c>
      <c r="D2893" s="41" t="s">
        <v>96</v>
      </c>
      <c r="E2893" s="39" t="s">
        <v>89</v>
      </c>
      <c r="F2893" s="39">
        <v>0.66</v>
      </c>
      <c r="G2893" s="39">
        <v>0.48</v>
      </c>
      <c r="H2893" s="39">
        <v>0.83</v>
      </c>
      <c r="I2893" s="39">
        <v>1</v>
      </c>
      <c r="J2893" s="39">
        <v>0.97</v>
      </c>
      <c r="K2893" s="39">
        <v>0.95</v>
      </c>
      <c r="L2893" s="39">
        <v>1.02</v>
      </c>
      <c r="M2893" s="39">
        <v>1.29</v>
      </c>
      <c r="N2893" s="39">
        <v>1.61</v>
      </c>
      <c r="O2893" s="39">
        <v>1.49</v>
      </c>
      <c r="P2893" s="39">
        <v>1.64</v>
      </c>
      <c r="Q2893" s="39">
        <v>1.79</v>
      </c>
      <c r="R2893" s="39">
        <v>1.93</v>
      </c>
      <c r="S2893" s="39">
        <v>2.17</v>
      </c>
      <c r="T2893" s="39">
        <v>2.42</v>
      </c>
      <c r="U2893" s="39">
        <v>2.74</v>
      </c>
      <c r="V2893" s="39">
        <v>3.31</v>
      </c>
      <c r="W2893" s="39">
        <v>3.71</v>
      </c>
      <c r="X2893" s="39">
        <v>3.88</v>
      </c>
      <c r="Y2893" s="39">
        <v>4.0199999999999996</v>
      </c>
      <c r="Z2893" s="39">
        <v>4.0599999999999996</v>
      </c>
      <c r="AA2893" s="39">
        <v>4.1399999999999997</v>
      </c>
      <c r="AB2893" s="39">
        <v>4.09</v>
      </c>
      <c r="AC2893" s="39">
        <v>4.0599999999999996</v>
      </c>
      <c r="AD2893" s="39">
        <v>4.18</v>
      </c>
      <c r="AE2893" s="39">
        <v>4.3899999999999997</v>
      </c>
      <c r="AF2893" s="39">
        <v>4.67</v>
      </c>
      <c r="AG2893" s="39">
        <v>3.64</v>
      </c>
      <c r="AH2893" s="39">
        <v>1.56</v>
      </c>
      <c r="AI2893" s="39">
        <v>-1.03</v>
      </c>
      <c r="AJ2893" s="39">
        <v>-3.46</v>
      </c>
      <c r="AK2893" s="39">
        <v>-5.7</v>
      </c>
    </row>
    <row r="2894" spans="1:37" x14ac:dyDescent="0.3">
      <c r="A2894" s="86" t="str">
        <f t="shared" si="45"/>
        <v>SDGbaseTra_RurAS_CUSC_SavingsINShhd-6</v>
      </c>
      <c r="B2894" s="37" t="s">
        <v>222</v>
      </c>
      <c r="C2894" s="38" t="s">
        <v>236</v>
      </c>
      <c r="D2894" s="41" t="s">
        <v>96</v>
      </c>
      <c r="E2894" s="39" t="s">
        <v>90</v>
      </c>
      <c r="F2894" s="39">
        <v>0.9</v>
      </c>
      <c r="G2894" s="39">
        <v>0.67</v>
      </c>
      <c r="H2894" s="39">
        <v>1.1000000000000001</v>
      </c>
      <c r="I2894" s="39">
        <v>1.3</v>
      </c>
      <c r="J2894" s="39">
        <v>1.26</v>
      </c>
      <c r="K2894" s="39">
        <v>1.24</v>
      </c>
      <c r="L2894" s="39">
        <v>1.32</v>
      </c>
      <c r="M2894" s="39">
        <v>1.63</v>
      </c>
      <c r="N2894" s="39">
        <v>2.0099999999999998</v>
      </c>
      <c r="O2894" s="39">
        <v>1.87</v>
      </c>
      <c r="P2894" s="39">
        <v>2.0499999999999998</v>
      </c>
      <c r="Q2894" s="39">
        <v>2.2200000000000002</v>
      </c>
      <c r="R2894" s="39">
        <v>2.41</v>
      </c>
      <c r="S2894" s="39">
        <v>2.69</v>
      </c>
      <c r="T2894" s="39">
        <v>2.99</v>
      </c>
      <c r="U2894" s="39">
        <v>3.38</v>
      </c>
      <c r="V2894" s="39">
        <v>4.05</v>
      </c>
      <c r="W2894" s="39">
        <v>4.5199999999999996</v>
      </c>
      <c r="X2894" s="39">
        <v>4.74</v>
      </c>
      <c r="Y2894" s="39">
        <v>4.91</v>
      </c>
      <c r="Z2894" s="39">
        <v>4.96</v>
      </c>
      <c r="AA2894" s="39">
        <v>5.05</v>
      </c>
      <c r="AB2894" s="39">
        <v>5</v>
      </c>
      <c r="AC2894" s="39">
        <v>4.9800000000000004</v>
      </c>
      <c r="AD2894" s="39">
        <v>5.12</v>
      </c>
      <c r="AE2894" s="39">
        <v>5.37</v>
      </c>
      <c r="AF2894" s="39">
        <v>5.71</v>
      </c>
      <c r="AG2894" s="39">
        <v>4.51</v>
      </c>
      <c r="AH2894" s="39">
        <v>2.0499999999999998</v>
      </c>
      <c r="AI2894" s="39">
        <v>-0.97</v>
      </c>
      <c r="AJ2894" s="39">
        <v>-3.81</v>
      </c>
      <c r="AK2894" s="39">
        <v>-6.4</v>
      </c>
    </row>
    <row r="2895" spans="1:37" x14ac:dyDescent="0.3">
      <c r="A2895" s="86" t="str">
        <f t="shared" si="45"/>
        <v>SDGbaseTra_RurAS_CUSC_SavingsINShhd-7</v>
      </c>
      <c r="B2895" s="37" t="s">
        <v>222</v>
      </c>
      <c r="C2895" s="38" t="s">
        <v>236</v>
      </c>
      <c r="D2895" s="41" t="s">
        <v>96</v>
      </c>
      <c r="E2895" s="39" t="s">
        <v>91</v>
      </c>
      <c r="F2895" s="39">
        <v>1.64</v>
      </c>
      <c r="G2895" s="39">
        <v>1.28</v>
      </c>
      <c r="H2895" s="39">
        <v>1.89</v>
      </c>
      <c r="I2895" s="39">
        <v>2.15</v>
      </c>
      <c r="J2895" s="39">
        <v>2.1</v>
      </c>
      <c r="K2895" s="39">
        <v>2.0699999999999998</v>
      </c>
      <c r="L2895" s="39">
        <v>2.17</v>
      </c>
      <c r="M2895" s="39">
        <v>2.6</v>
      </c>
      <c r="N2895" s="39">
        <v>3.11</v>
      </c>
      <c r="O2895" s="39">
        <v>2.92</v>
      </c>
      <c r="P2895" s="39">
        <v>3.18</v>
      </c>
      <c r="Q2895" s="39">
        <v>3.4</v>
      </c>
      <c r="R2895" s="39">
        <v>3.69</v>
      </c>
      <c r="S2895" s="39">
        <v>4.0999999999999996</v>
      </c>
      <c r="T2895" s="39">
        <v>4.53</v>
      </c>
      <c r="U2895" s="39">
        <v>5.08</v>
      </c>
      <c r="V2895" s="39">
        <v>6.02</v>
      </c>
      <c r="W2895" s="39">
        <v>6.7</v>
      </c>
      <c r="X2895" s="39">
        <v>7.02</v>
      </c>
      <c r="Y2895" s="39">
        <v>7.28</v>
      </c>
      <c r="Z2895" s="39">
        <v>7.38</v>
      </c>
      <c r="AA2895" s="39">
        <v>7.54</v>
      </c>
      <c r="AB2895" s="39">
        <v>7.5</v>
      </c>
      <c r="AC2895" s="39">
        <v>7.49</v>
      </c>
      <c r="AD2895" s="39">
        <v>7.71</v>
      </c>
      <c r="AE2895" s="39">
        <v>8.08</v>
      </c>
      <c r="AF2895" s="39">
        <v>8.58</v>
      </c>
      <c r="AG2895" s="39">
        <v>6.95</v>
      </c>
      <c r="AH2895" s="39">
        <v>3.57</v>
      </c>
      <c r="AI2895" s="39">
        <v>-0.56000000000000005</v>
      </c>
      <c r="AJ2895" s="39">
        <v>-4.41</v>
      </c>
      <c r="AK2895" s="39">
        <v>-7.92</v>
      </c>
    </row>
    <row r="2896" spans="1:37" x14ac:dyDescent="0.3">
      <c r="A2896" s="86" t="str">
        <f t="shared" si="45"/>
        <v>SDGbaseTra_RurAS_CUSC_SavingsINShhd-8</v>
      </c>
      <c r="B2896" s="37" t="s">
        <v>222</v>
      </c>
      <c r="C2896" s="38" t="s">
        <v>236</v>
      </c>
      <c r="D2896" s="41" t="s">
        <v>96</v>
      </c>
      <c r="E2896" s="39" t="s">
        <v>92</v>
      </c>
      <c r="F2896" s="39">
        <v>3.78</v>
      </c>
      <c r="G2896" s="39">
        <v>3.05</v>
      </c>
      <c r="H2896" s="39">
        <v>4.13</v>
      </c>
      <c r="I2896" s="39">
        <v>4.51</v>
      </c>
      <c r="J2896" s="39">
        <v>4.41</v>
      </c>
      <c r="K2896" s="39">
        <v>4.34</v>
      </c>
      <c r="L2896" s="39">
        <v>4.51</v>
      </c>
      <c r="M2896" s="39">
        <v>5.18</v>
      </c>
      <c r="N2896" s="39">
        <v>5.99</v>
      </c>
      <c r="O2896" s="39">
        <v>5.7</v>
      </c>
      <c r="P2896" s="39">
        <v>6.11</v>
      </c>
      <c r="Q2896" s="39">
        <v>6.47</v>
      </c>
      <c r="R2896" s="39">
        <v>7.08</v>
      </c>
      <c r="S2896" s="39">
        <v>7.8</v>
      </c>
      <c r="T2896" s="39">
        <v>8.56</v>
      </c>
      <c r="U2896" s="39">
        <v>9.5500000000000007</v>
      </c>
      <c r="V2896" s="39">
        <v>11.16</v>
      </c>
      <c r="W2896" s="39">
        <v>12.37</v>
      </c>
      <c r="X2896" s="39">
        <v>13</v>
      </c>
      <c r="Y2896" s="39">
        <v>13.51</v>
      </c>
      <c r="Z2896" s="39">
        <v>13.77</v>
      </c>
      <c r="AA2896" s="39">
        <v>14.12</v>
      </c>
      <c r="AB2896" s="39">
        <v>14.16</v>
      </c>
      <c r="AC2896" s="39">
        <v>14.23</v>
      </c>
      <c r="AD2896" s="39">
        <v>14.68</v>
      </c>
      <c r="AE2896" s="39">
        <v>15.38</v>
      </c>
      <c r="AF2896" s="39">
        <v>16.29</v>
      </c>
      <c r="AG2896" s="39">
        <v>13.64</v>
      </c>
      <c r="AH2896" s="39">
        <v>7.97</v>
      </c>
      <c r="AI2896" s="39">
        <v>1.0900000000000001</v>
      </c>
      <c r="AJ2896" s="39">
        <v>-5.29</v>
      </c>
      <c r="AK2896" s="39">
        <v>-11.06</v>
      </c>
    </row>
    <row r="2897" spans="1:37" x14ac:dyDescent="0.3">
      <c r="A2897" s="86" t="str">
        <f t="shared" si="45"/>
        <v>SDGbaseTra_RurAS_CUSC_SavingsINShhd-9</v>
      </c>
      <c r="B2897" s="37" t="s">
        <v>222</v>
      </c>
      <c r="C2897" s="38" t="s">
        <v>236</v>
      </c>
      <c r="D2897" s="41" t="s">
        <v>96</v>
      </c>
      <c r="E2897" s="39" t="s">
        <v>93</v>
      </c>
      <c r="F2897" s="39">
        <v>61.83</v>
      </c>
      <c r="G2897" s="39">
        <v>54.45</v>
      </c>
      <c r="H2897" s="39">
        <v>59.83</v>
      </c>
      <c r="I2897" s="39">
        <v>59.39</v>
      </c>
      <c r="J2897" s="39">
        <v>58.83</v>
      </c>
      <c r="K2897" s="39">
        <v>58.54</v>
      </c>
      <c r="L2897" s="39">
        <v>58.89</v>
      </c>
      <c r="M2897" s="39">
        <v>60.38</v>
      </c>
      <c r="N2897" s="39">
        <v>62.37</v>
      </c>
      <c r="O2897" s="39">
        <v>62.42</v>
      </c>
      <c r="P2897" s="39">
        <v>63.89</v>
      </c>
      <c r="Q2897" s="39">
        <v>65.12</v>
      </c>
      <c r="R2897" s="39">
        <v>70.47</v>
      </c>
      <c r="S2897" s="39">
        <v>74.540000000000006</v>
      </c>
      <c r="T2897" s="39">
        <v>78.94</v>
      </c>
      <c r="U2897" s="39">
        <v>84.42</v>
      </c>
      <c r="V2897" s="39">
        <v>91.18</v>
      </c>
      <c r="W2897" s="39">
        <v>97.28</v>
      </c>
      <c r="X2897" s="39">
        <v>102.26</v>
      </c>
      <c r="Y2897" s="39">
        <v>106.67</v>
      </c>
      <c r="Z2897" s="39">
        <v>110.83</v>
      </c>
      <c r="AA2897" s="39">
        <v>115.02</v>
      </c>
      <c r="AB2897" s="39">
        <v>119.13</v>
      </c>
      <c r="AC2897" s="39">
        <v>122.78</v>
      </c>
      <c r="AD2897" s="39">
        <v>127.33</v>
      </c>
      <c r="AE2897" s="39">
        <v>132.49</v>
      </c>
      <c r="AF2897" s="39">
        <v>138.28</v>
      </c>
      <c r="AG2897" s="39">
        <v>135.63</v>
      </c>
      <c r="AH2897" s="39">
        <v>122.42</v>
      </c>
      <c r="AI2897" s="39">
        <v>106.34</v>
      </c>
      <c r="AJ2897" s="39">
        <v>91.28</v>
      </c>
      <c r="AK2897" s="39">
        <v>77.3</v>
      </c>
    </row>
    <row r="2898" spans="1:37" x14ac:dyDescent="0.3">
      <c r="A2898" s="86" t="str">
        <f t="shared" si="45"/>
        <v>SDGbaseTra_RurAS_CUSC_SavingsINStotal</v>
      </c>
      <c r="B2898" s="37" t="s">
        <v>222</v>
      </c>
      <c r="C2898" s="38" t="s">
        <v>236</v>
      </c>
      <c r="D2898" s="41" t="s">
        <v>96</v>
      </c>
      <c r="E2898" s="39" t="s">
        <v>1</v>
      </c>
      <c r="F2898" s="39">
        <v>764.23</v>
      </c>
      <c r="G2898" s="39">
        <v>692.45</v>
      </c>
      <c r="H2898" s="39">
        <v>717.54</v>
      </c>
      <c r="I2898" s="39">
        <v>713.62</v>
      </c>
      <c r="J2898" s="39">
        <v>717.13</v>
      </c>
      <c r="K2898" s="39">
        <v>721.62</v>
      </c>
      <c r="L2898" s="39">
        <v>727.97</v>
      </c>
      <c r="M2898" s="39">
        <v>733.38</v>
      </c>
      <c r="N2898" s="39">
        <v>740.87</v>
      </c>
      <c r="O2898" s="39">
        <v>750.51</v>
      </c>
      <c r="P2898" s="39">
        <v>763.35</v>
      </c>
      <c r="Q2898" s="39">
        <v>776.19</v>
      </c>
      <c r="R2898" s="39">
        <v>825.21</v>
      </c>
      <c r="S2898" s="39">
        <v>860.39</v>
      </c>
      <c r="T2898" s="39">
        <v>899.54</v>
      </c>
      <c r="U2898" s="39">
        <v>945.14</v>
      </c>
      <c r="V2898" s="39">
        <v>990.45</v>
      </c>
      <c r="W2898" s="39">
        <v>1040.05</v>
      </c>
      <c r="X2898" s="39">
        <v>1092.45</v>
      </c>
      <c r="Y2898" s="39">
        <v>1141.78</v>
      </c>
      <c r="Z2898" s="39">
        <v>1194.5999999999999</v>
      </c>
      <c r="AA2898" s="39">
        <v>1246.05</v>
      </c>
      <c r="AB2898" s="39">
        <v>1303.44</v>
      </c>
      <c r="AC2898" s="39">
        <v>1356.42</v>
      </c>
      <c r="AD2898" s="39">
        <v>1410.58</v>
      </c>
      <c r="AE2898" s="39">
        <v>1466.11</v>
      </c>
      <c r="AF2898" s="39">
        <v>1524.26</v>
      </c>
      <c r="AG2898" s="39">
        <v>1582.46</v>
      </c>
      <c r="AH2898" s="39">
        <v>1592.31</v>
      </c>
      <c r="AI2898" s="39">
        <v>1594.76</v>
      </c>
      <c r="AJ2898" s="39">
        <v>1594.19</v>
      </c>
      <c r="AK2898" s="39">
        <v>1588.46</v>
      </c>
    </row>
    <row r="2899" spans="1:37" x14ac:dyDescent="0.3">
      <c r="A2899" s="86" t="str">
        <f t="shared" si="45"/>
        <v>SDGbaseTra_RurAS_CUSYGXtotal</v>
      </c>
      <c r="B2899" s="37" t="s">
        <v>222</v>
      </c>
      <c r="C2899" s="38" t="s">
        <v>236</v>
      </c>
      <c r="D2899" s="41" t="s">
        <v>225</v>
      </c>
      <c r="E2899" s="39" t="s">
        <v>1</v>
      </c>
      <c r="F2899" s="39">
        <v>1490.98</v>
      </c>
      <c r="G2899" s="39">
        <v>1548.31</v>
      </c>
      <c r="H2899" s="39">
        <v>1561.2</v>
      </c>
      <c r="I2899" s="39">
        <v>1643.84</v>
      </c>
      <c r="J2899" s="39">
        <v>1676.61</v>
      </c>
      <c r="K2899" s="39">
        <v>1717.82</v>
      </c>
      <c r="L2899" s="39">
        <v>1763.6</v>
      </c>
      <c r="M2899" s="39">
        <v>1812.16</v>
      </c>
      <c r="N2899" s="39">
        <v>1861.95</v>
      </c>
      <c r="O2899" s="39">
        <v>1898.33</v>
      </c>
      <c r="P2899" s="39">
        <v>1951.52</v>
      </c>
      <c r="Q2899" s="39">
        <v>2007.77</v>
      </c>
      <c r="R2899" s="39">
        <v>1999.65</v>
      </c>
      <c r="S2899" s="39">
        <v>2052.92</v>
      </c>
      <c r="T2899" s="39">
        <v>2102.88</v>
      </c>
      <c r="U2899" s="39">
        <v>2155.48</v>
      </c>
      <c r="V2899" s="39">
        <v>2208.77</v>
      </c>
      <c r="W2899" s="39">
        <v>2257.2199999999998</v>
      </c>
      <c r="X2899" s="39">
        <v>2306.06</v>
      </c>
      <c r="Y2899" s="39">
        <v>2354.84</v>
      </c>
      <c r="Z2899" s="39">
        <v>2403.65</v>
      </c>
      <c r="AA2899" s="39">
        <v>2452.62</v>
      </c>
      <c r="AB2899" s="39">
        <v>2495.67</v>
      </c>
      <c r="AC2899" s="39">
        <v>2544.06</v>
      </c>
      <c r="AD2899" s="39">
        <v>2596.5700000000002</v>
      </c>
      <c r="AE2899" s="39">
        <v>2652.93</v>
      </c>
      <c r="AF2899" s="39">
        <v>2710.08</v>
      </c>
      <c r="AG2899" s="39">
        <v>2763.86</v>
      </c>
      <c r="AH2899" s="39">
        <v>2791.65</v>
      </c>
      <c r="AI2899" s="39">
        <v>2815.43</v>
      </c>
      <c r="AJ2899" s="39">
        <v>2849.02</v>
      </c>
      <c r="AK2899" s="39">
        <v>2887.58</v>
      </c>
    </row>
    <row r="2900" spans="1:37" x14ac:dyDescent="0.3">
      <c r="A2900" s="86" t="str">
        <f t="shared" si="45"/>
        <v>SDGbaseTra_RurAS_CUSEGXtotal</v>
      </c>
      <c r="B2900" s="37" t="s">
        <v>222</v>
      </c>
      <c r="C2900" s="38" t="s">
        <v>236</v>
      </c>
      <c r="D2900" s="41" t="s">
        <v>197</v>
      </c>
      <c r="E2900" s="39" t="s">
        <v>1</v>
      </c>
      <c r="F2900" s="39">
        <v>1502.94</v>
      </c>
      <c r="G2900" s="39">
        <v>1547.42</v>
      </c>
      <c r="H2900" s="39">
        <v>1563.2</v>
      </c>
      <c r="I2900" s="39">
        <v>1588.83</v>
      </c>
      <c r="J2900" s="39">
        <v>1609.9</v>
      </c>
      <c r="K2900" s="39">
        <v>1637.54</v>
      </c>
      <c r="L2900" s="39">
        <v>1669.47</v>
      </c>
      <c r="M2900" s="39">
        <v>1703.78</v>
      </c>
      <c r="N2900" s="39">
        <v>1738.57</v>
      </c>
      <c r="O2900" s="39">
        <v>1765.3</v>
      </c>
      <c r="P2900" s="39">
        <v>1803.23</v>
      </c>
      <c r="Q2900" s="39">
        <v>1843.33</v>
      </c>
      <c r="R2900" s="39">
        <v>1893.16</v>
      </c>
      <c r="S2900" s="39">
        <v>1946.82</v>
      </c>
      <c r="T2900" s="39">
        <v>1999.86</v>
      </c>
      <c r="U2900" s="39">
        <v>2056.81</v>
      </c>
      <c r="V2900" s="39">
        <v>2115.14</v>
      </c>
      <c r="W2900" s="39">
        <v>2171.5300000000002</v>
      </c>
      <c r="X2900" s="39">
        <v>2229.06</v>
      </c>
      <c r="Y2900" s="39">
        <v>2285.2399999999998</v>
      </c>
      <c r="Z2900" s="39">
        <v>2341.86</v>
      </c>
      <c r="AA2900" s="39">
        <v>2399.2199999999998</v>
      </c>
      <c r="AB2900" s="39">
        <v>2452.09</v>
      </c>
      <c r="AC2900" s="39">
        <v>2509.6799999999998</v>
      </c>
      <c r="AD2900" s="39">
        <v>2571.4</v>
      </c>
      <c r="AE2900" s="39">
        <v>2635.88</v>
      </c>
      <c r="AF2900" s="39">
        <v>2702.03</v>
      </c>
      <c r="AG2900" s="39">
        <v>2765.24</v>
      </c>
      <c r="AH2900" s="39">
        <v>2797.66</v>
      </c>
      <c r="AI2900" s="39">
        <v>2824.78</v>
      </c>
      <c r="AJ2900" s="39">
        <v>2860.66</v>
      </c>
      <c r="AK2900" s="39">
        <v>2900.74</v>
      </c>
    </row>
    <row r="2901" spans="1:37" x14ac:dyDescent="0.3">
      <c r="A2901" s="86" t="str">
        <f t="shared" si="45"/>
        <v>SDGbaseTra_RurAS_CUSGADJXtotal</v>
      </c>
      <c r="B2901" s="37" t="s">
        <v>222</v>
      </c>
      <c r="C2901" s="38" t="s">
        <v>236</v>
      </c>
      <c r="D2901" s="41" t="s">
        <v>190</v>
      </c>
      <c r="E2901" s="39" t="s">
        <v>1</v>
      </c>
      <c r="F2901" s="39">
        <v>1</v>
      </c>
      <c r="G2901" s="39">
        <v>1.02</v>
      </c>
      <c r="H2901" s="39">
        <v>1.05</v>
      </c>
      <c r="I2901" s="39">
        <v>1.07</v>
      </c>
      <c r="J2901" s="39">
        <v>1.1000000000000001</v>
      </c>
      <c r="K2901" s="39">
        <v>1.1200000000000001</v>
      </c>
      <c r="L2901" s="39">
        <v>1.1499999999999999</v>
      </c>
      <c r="M2901" s="39">
        <v>1.18</v>
      </c>
      <c r="N2901" s="39">
        <v>1.21</v>
      </c>
      <c r="O2901" s="39">
        <v>1.24</v>
      </c>
      <c r="P2901" s="39">
        <v>1.26</v>
      </c>
      <c r="Q2901" s="39">
        <v>1.29</v>
      </c>
      <c r="R2901" s="39">
        <v>1.33</v>
      </c>
      <c r="S2901" s="39">
        <v>1.36</v>
      </c>
      <c r="T2901" s="39">
        <v>1.39</v>
      </c>
      <c r="U2901" s="39">
        <v>1.42</v>
      </c>
      <c r="V2901" s="39">
        <v>1.45</v>
      </c>
      <c r="W2901" s="39">
        <v>1.49</v>
      </c>
      <c r="X2901" s="39">
        <v>1.52</v>
      </c>
      <c r="Y2901" s="39">
        <v>1.56</v>
      </c>
      <c r="Z2901" s="39">
        <v>1.6</v>
      </c>
      <c r="AA2901" s="39">
        <v>1.64</v>
      </c>
      <c r="AB2901" s="39">
        <v>1.67</v>
      </c>
      <c r="AC2901" s="39">
        <v>1.71</v>
      </c>
      <c r="AD2901" s="39">
        <v>1.75</v>
      </c>
      <c r="AE2901" s="39">
        <v>1.8</v>
      </c>
      <c r="AF2901" s="39">
        <v>1.84</v>
      </c>
      <c r="AG2901" s="39">
        <v>1.88</v>
      </c>
      <c r="AH2901" s="39">
        <v>1.93</v>
      </c>
      <c r="AI2901" s="39">
        <v>1.97</v>
      </c>
      <c r="AJ2901" s="39">
        <v>2.02</v>
      </c>
      <c r="AK2901" s="39">
        <v>2.0699999999999998</v>
      </c>
    </row>
    <row r="2902" spans="1:37" x14ac:dyDescent="0.3">
      <c r="A2902" s="86" t="str">
        <f t="shared" si="45"/>
        <v>SDGbaseTra_RurAS_CUSGOVGRtotal</v>
      </c>
      <c r="B2902" s="37" t="s">
        <v>222</v>
      </c>
      <c r="C2902" s="38" t="s">
        <v>236</v>
      </c>
      <c r="D2902" s="41" t="s">
        <v>192</v>
      </c>
      <c r="E2902" s="39" t="s">
        <v>1</v>
      </c>
      <c r="F2902" s="39"/>
      <c r="G2902" s="39">
        <v>0.02</v>
      </c>
      <c r="H2902" s="39">
        <v>0.02</v>
      </c>
      <c r="I2902" s="39">
        <v>0.02</v>
      </c>
      <c r="J2902" s="39">
        <v>0.02</v>
      </c>
      <c r="K2902" s="39">
        <v>0.02</v>
      </c>
      <c r="L2902" s="39">
        <v>0.02</v>
      </c>
      <c r="M2902" s="39">
        <v>0.02</v>
      </c>
      <c r="N2902" s="39">
        <v>0.02</v>
      </c>
      <c r="O2902" s="39">
        <v>0.02</v>
      </c>
      <c r="P2902" s="39">
        <v>0.02</v>
      </c>
      <c r="Q2902" s="39">
        <v>0.02</v>
      </c>
      <c r="R2902" s="39">
        <v>0.02</v>
      </c>
      <c r="S2902" s="39">
        <v>0.02</v>
      </c>
      <c r="T2902" s="39">
        <v>0.02</v>
      </c>
      <c r="U2902" s="39">
        <v>0.02</v>
      </c>
      <c r="V2902" s="39">
        <v>0.02</v>
      </c>
      <c r="W2902" s="39">
        <v>0.02</v>
      </c>
      <c r="X2902" s="39">
        <v>0.02</v>
      </c>
      <c r="Y2902" s="39">
        <v>0.02</v>
      </c>
      <c r="Z2902" s="39">
        <v>0.02</v>
      </c>
      <c r="AA2902" s="39">
        <v>0.02</v>
      </c>
      <c r="AB2902" s="39">
        <v>0.02</v>
      </c>
      <c r="AC2902" s="39">
        <v>0.02</v>
      </c>
      <c r="AD2902" s="39">
        <v>0.02</v>
      </c>
      <c r="AE2902" s="39">
        <v>0.02</v>
      </c>
      <c r="AF2902" s="39">
        <v>0.02</v>
      </c>
      <c r="AG2902" s="39">
        <v>0.02</v>
      </c>
      <c r="AH2902" s="39">
        <v>0.02</v>
      </c>
      <c r="AI2902" s="39">
        <v>0.02</v>
      </c>
      <c r="AJ2902" s="39">
        <v>0.02</v>
      </c>
      <c r="AK2902" s="39">
        <v>0.02</v>
      </c>
    </row>
    <row r="2903" spans="1:37" x14ac:dyDescent="0.3">
      <c r="A2903" s="86" t="str">
        <f t="shared" si="45"/>
        <v>SDGbaseTra_RurAS_CUSC_GovConscgsrv</v>
      </c>
      <c r="B2903" s="37" t="s">
        <v>222</v>
      </c>
      <c r="C2903" s="38" t="s">
        <v>236</v>
      </c>
      <c r="D2903" s="41" t="s">
        <v>213</v>
      </c>
      <c r="E2903" s="39" t="s">
        <v>184</v>
      </c>
      <c r="F2903" s="39">
        <v>1080.43</v>
      </c>
      <c r="G2903" s="39">
        <v>1124.9100000000001</v>
      </c>
      <c r="H2903" s="39">
        <v>1147.9100000000001</v>
      </c>
      <c r="I2903" s="39">
        <v>1166.3699999999999</v>
      </c>
      <c r="J2903" s="39">
        <v>1184.17</v>
      </c>
      <c r="K2903" s="39">
        <v>1209.27</v>
      </c>
      <c r="L2903" s="39">
        <v>1237.8499999999999</v>
      </c>
      <c r="M2903" s="39">
        <v>1268.1199999999999</v>
      </c>
      <c r="N2903" s="39">
        <v>1298.6500000000001</v>
      </c>
      <c r="O2903" s="39">
        <v>1320.59</v>
      </c>
      <c r="P2903" s="39">
        <v>1353.03</v>
      </c>
      <c r="Q2903" s="39">
        <v>1387.02</v>
      </c>
      <c r="R2903" s="39">
        <v>1430.78</v>
      </c>
      <c r="S2903" s="39">
        <v>1473.97</v>
      </c>
      <c r="T2903" s="39">
        <v>1516.05</v>
      </c>
      <c r="U2903" s="39">
        <v>1561.48</v>
      </c>
      <c r="V2903" s="39">
        <v>1606.74</v>
      </c>
      <c r="W2903" s="39">
        <v>1650.09</v>
      </c>
      <c r="X2903" s="39">
        <v>1694.12</v>
      </c>
      <c r="Y2903" s="39">
        <v>1736.14</v>
      </c>
      <c r="Z2903" s="39">
        <v>1779.13</v>
      </c>
      <c r="AA2903" s="39">
        <v>1822.09</v>
      </c>
      <c r="AB2903" s="39">
        <v>1860.68</v>
      </c>
      <c r="AC2903" s="39">
        <v>1902.8</v>
      </c>
      <c r="AD2903" s="39">
        <v>1949.6</v>
      </c>
      <c r="AE2903" s="39">
        <v>1998.72</v>
      </c>
      <c r="AF2903" s="39">
        <v>2048.9499999999998</v>
      </c>
      <c r="AG2903" s="39">
        <v>2095.67</v>
      </c>
      <c r="AH2903" s="39">
        <v>2111.7600000000002</v>
      </c>
      <c r="AI2903" s="39">
        <v>2133.2600000000002</v>
      </c>
      <c r="AJ2903" s="39">
        <v>2164.94</v>
      </c>
      <c r="AK2903" s="39">
        <v>2200.63</v>
      </c>
    </row>
    <row r="2904" spans="1:37" x14ac:dyDescent="0.3">
      <c r="A2904" s="86" t="str">
        <f t="shared" si="45"/>
        <v>SDGbaseTra_RurAS_CUSC_GovConstotal</v>
      </c>
      <c r="B2904" s="37" t="s">
        <v>222</v>
      </c>
      <c r="C2904" s="38" t="s">
        <v>236</v>
      </c>
      <c r="D2904" s="41" t="s">
        <v>213</v>
      </c>
      <c r="E2904" s="39" t="s">
        <v>1</v>
      </c>
      <c r="F2904" s="39">
        <v>1080.43</v>
      </c>
      <c r="G2904" s="39">
        <v>1124.9100000000001</v>
      </c>
      <c r="H2904" s="39">
        <v>1147.9100000000001</v>
      </c>
      <c r="I2904" s="39">
        <v>1166.3699999999999</v>
      </c>
      <c r="J2904" s="39">
        <v>1184.17</v>
      </c>
      <c r="K2904" s="39">
        <v>1209.27</v>
      </c>
      <c r="L2904" s="39">
        <v>1237.8499999999999</v>
      </c>
      <c r="M2904" s="39">
        <v>1268.1199999999999</v>
      </c>
      <c r="N2904" s="39">
        <v>1298.6500000000001</v>
      </c>
      <c r="O2904" s="39">
        <v>1320.59</v>
      </c>
      <c r="P2904" s="39">
        <v>1353.03</v>
      </c>
      <c r="Q2904" s="39">
        <v>1387.02</v>
      </c>
      <c r="R2904" s="39">
        <v>1430.78</v>
      </c>
      <c r="S2904" s="39">
        <v>1473.97</v>
      </c>
      <c r="T2904" s="39">
        <v>1516.05</v>
      </c>
      <c r="U2904" s="39">
        <v>1561.48</v>
      </c>
      <c r="V2904" s="39">
        <v>1606.74</v>
      </c>
      <c r="W2904" s="39">
        <v>1650.09</v>
      </c>
      <c r="X2904" s="39">
        <v>1694.12</v>
      </c>
      <c r="Y2904" s="39">
        <v>1736.14</v>
      </c>
      <c r="Z2904" s="39">
        <v>1779.13</v>
      </c>
      <c r="AA2904" s="39">
        <v>1822.09</v>
      </c>
      <c r="AB2904" s="39">
        <v>1860.68</v>
      </c>
      <c r="AC2904" s="39">
        <v>1902.8</v>
      </c>
      <c r="AD2904" s="39">
        <v>1949.6</v>
      </c>
      <c r="AE2904" s="39">
        <v>1998.72</v>
      </c>
      <c r="AF2904" s="39">
        <v>2048.9499999999998</v>
      </c>
      <c r="AG2904" s="39">
        <v>2095.67</v>
      </c>
      <c r="AH2904" s="39">
        <v>2111.7600000000002</v>
      </c>
      <c r="AI2904" s="39">
        <v>2133.2600000000002</v>
      </c>
      <c r="AJ2904" s="39">
        <v>2164.94</v>
      </c>
      <c r="AK2904" s="39">
        <v>2200.63</v>
      </c>
    </row>
    <row r="2905" spans="1:37" x14ac:dyDescent="0.3">
      <c r="A2905" s="86" t="str">
        <f t="shared" si="45"/>
        <v>SDGbaseTra_RurAS_CUSGSAVXtotal</v>
      </c>
      <c r="B2905" s="37" t="s">
        <v>222</v>
      </c>
      <c r="C2905" s="38" t="s">
        <v>236</v>
      </c>
      <c r="D2905" s="41" t="s">
        <v>98</v>
      </c>
      <c r="E2905" s="39" t="s">
        <v>1</v>
      </c>
      <c r="F2905" s="39">
        <v>-11.97</v>
      </c>
      <c r="G2905" s="39">
        <v>0.89</v>
      </c>
      <c r="H2905" s="39">
        <v>-2</v>
      </c>
      <c r="I2905" s="39">
        <v>55.01</v>
      </c>
      <c r="J2905" s="39">
        <v>66.72</v>
      </c>
      <c r="K2905" s="39">
        <v>80.28</v>
      </c>
      <c r="L2905" s="39">
        <v>94.13</v>
      </c>
      <c r="M2905" s="39">
        <v>108.37</v>
      </c>
      <c r="N2905" s="39">
        <v>123.38</v>
      </c>
      <c r="O2905" s="39">
        <v>133.03</v>
      </c>
      <c r="P2905" s="39">
        <v>148.29</v>
      </c>
      <c r="Q2905" s="39">
        <v>164.44</v>
      </c>
      <c r="R2905" s="39">
        <v>106.49</v>
      </c>
      <c r="S2905" s="39">
        <v>106.1</v>
      </c>
      <c r="T2905" s="39">
        <v>103.02</v>
      </c>
      <c r="U2905" s="39">
        <v>98.67</v>
      </c>
      <c r="V2905" s="39">
        <v>93.63</v>
      </c>
      <c r="W2905" s="39">
        <v>85.69</v>
      </c>
      <c r="X2905" s="39">
        <v>76.989999999999995</v>
      </c>
      <c r="Y2905" s="39">
        <v>69.59</v>
      </c>
      <c r="Z2905" s="39">
        <v>61.78</v>
      </c>
      <c r="AA2905" s="39">
        <v>53.4</v>
      </c>
      <c r="AB2905" s="39">
        <v>43.58</v>
      </c>
      <c r="AC2905" s="39">
        <v>34.380000000000003</v>
      </c>
      <c r="AD2905" s="39">
        <v>25.17</v>
      </c>
      <c r="AE2905" s="39">
        <v>17.05</v>
      </c>
      <c r="AF2905" s="39">
        <v>8.06</v>
      </c>
      <c r="AG2905" s="39">
        <v>-1.37</v>
      </c>
      <c r="AH2905" s="39">
        <v>-6.01</v>
      </c>
      <c r="AI2905" s="39">
        <v>-9.35</v>
      </c>
      <c r="AJ2905" s="39">
        <v>-11.64</v>
      </c>
      <c r="AK2905" s="39">
        <v>-13.16</v>
      </c>
    </row>
    <row r="2906" spans="1:37" x14ac:dyDescent="0.3">
      <c r="A2906" s="86" t="str">
        <f t="shared" si="45"/>
        <v>SDGbaseTra_RurAS_CUSFSAVXtotal</v>
      </c>
      <c r="B2906" s="37" t="s">
        <v>222</v>
      </c>
      <c r="C2906" s="38" t="s">
        <v>236</v>
      </c>
      <c r="D2906" s="41" t="s">
        <v>97</v>
      </c>
      <c r="E2906" s="39" t="s">
        <v>1</v>
      </c>
      <c r="F2906" s="39">
        <v>178.18</v>
      </c>
      <c r="G2906" s="39">
        <v>181.21</v>
      </c>
      <c r="H2906" s="39">
        <v>184.29</v>
      </c>
      <c r="I2906" s="39">
        <v>187.42</v>
      </c>
      <c r="J2906" s="39">
        <v>190.61</v>
      </c>
      <c r="K2906" s="39">
        <v>193.85</v>
      </c>
      <c r="L2906" s="39">
        <v>197.14</v>
      </c>
      <c r="M2906" s="39">
        <v>200.49</v>
      </c>
      <c r="N2906" s="39">
        <v>203.9</v>
      </c>
      <c r="O2906" s="39">
        <v>207.37</v>
      </c>
      <c r="P2906" s="39">
        <v>210.89</v>
      </c>
      <c r="Q2906" s="39">
        <v>214.48</v>
      </c>
      <c r="R2906" s="39">
        <v>218.12</v>
      </c>
      <c r="S2906" s="39">
        <v>221.83</v>
      </c>
      <c r="T2906" s="39">
        <v>225.6</v>
      </c>
      <c r="U2906" s="39">
        <v>229.44</v>
      </c>
      <c r="V2906" s="39">
        <v>233.34</v>
      </c>
      <c r="W2906" s="39">
        <v>237.31</v>
      </c>
      <c r="X2906" s="39">
        <v>241.34</v>
      </c>
      <c r="Y2906" s="39">
        <v>245.44</v>
      </c>
      <c r="Z2906" s="39">
        <v>249.62</v>
      </c>
      <c r="AA2906" s="39">
        <v>253.86</v>
      </c>
      <c r="AB2906" s="39">
        <v>258.17</v>
      </c>
      <c r="AC2906" s="39">
        <v>262.56</v>
      </c>
      <c r="AD2906" s="39">
        <v>267.02999999999997</v>
      </c>
      <c r="AE2906" s="39">
        <v>271.57</v>
      </c>
      <c r="AF2906" s="39">
        <v>276.18</v>
      </c>
      <c r="AG2906" s="39">
        <v>280.88</v>
      </c>
      <c r="AH2906" s="39">
        <v>285.64999999999998</v>
      </c>
      <c r="AI2906" s="39">
        <v>290.51</v>
      </c>
      <c r="AJ2906" s="39">
        <v>295.45</v>
      </c>
      <c r="AK2906" s="39">
        <v>300.47000000000003</v>
      </c>
    </row>
    <row r="2907" spans="1:37" x14ac:dyDescent="0.3">
      <c r="A2907" s="86" t="str">
        <f t="shared" si="45"/>
        <v>SDGbaseTra_RurAS_CUSC_TSavtotal</v>
      </c>
      <c r="B2907" s="37" t="s">
        <v>222</v>
      </c>
      <c r="C2907" s="38" t="s">
        <v>236</v>
      </c>
      <c r="D2907" s="41" t="s">
        <v>100</v>
      </c>
      <c r="E2907" s="39" t="s">
        <v>1</v>
      </c>
      <c r="F2907" s="39">
        <v>930.44</v>
      </c>
      <c r="G2907" s="39">
        <v>874.55</v>
      </c>
      <c r="H2907" s="39">
        <v>899.83</v>
      </c>
      <c r="I2907" s="39">
        <v>956.05</v>
      </c>
      <c r="J2907" s="39">
        <v>974.45</v>
      </c>
      <c r="K2907" s="39">
        <v>995.75</v>
      </c>
      <c r="L2907" s="39">
        <v>1019.24</v>
      </c>
      <c r="M2907" s="39">
        <v>1042.24</v>
      </c>
      <c r="N2907" s="39">
        <v>1068.1500000000001</v>
      </c>
      <c r="O2907" s="39">
        <v>1090.9100000000001</v>
      </c>
      <c r="P2907" s="39">
        <v>1122.53</v>
      </c>
      <c r="Q2907" s="39">
        <v>1155.1099999999999</v>
      </c>
      <c r="R2907" s="39">
        <v>1149.82</v>
      </c>
      <c r="S2907" s="39">
        <v>1188.33</v>
      </c>
      <c r="T2907" s="39">
        <v>1228.17</v>
      </c>
      <c r="U2907" s="39">
        <v>1273.25</v>
      </c>
      <c r="V2907" s="39">
        <v>1317.42</v>
      </c>
      <c r="W2907" s="39">
        <v>1363.05</v>
      </c>
      <c r="X2907" s="39">
        <v>1410.79</v>
      </c>
      <c r="Y2907" s="39">
        <v>1456.82</v>
      </c>
      <c r="Z2907" s="39">
        <v>1506</v>
      </c>
      <c r="AA2907" s="39">
        <v>1553.31</v>
      </c>
      <c r="AB2907" s="39">
        <v>1605.2</v>
      </c>
      <c r="AC2907" s="39">
        <v>1653.36</v>
      </c>
      <c r="AD2907" s="39">
        <v>1702.78</v>
      </c>
      <c r="AE2907" s="39">
        <v>1754.72</v>
      </c>
      <c r="AF2907" s="39">
        <v>1808.5</v>
      </c>
      <c r="AG2907" s="39">
        <v>1861.97</v>
      </c>
      <c r="AH2907" s="39">
        <v>1871.95</v>
      </c>
      <c r="AI2907" s="39">
        <v>1875.92</v>
      </c>
      <c r="AJ2907" s="39">
        <v>1878</v>
      </c>
      <c r="AK2907" s="39">
        <v>1875.77</v>
      </c>
    </row>
    <row r="2908" spans="1:37" x14ac:dyDescent="0.3">
      <c r="A2908" s="86" t="str">
        <f t="shared" si="45"/>
        <v>SDGbaseTra_RurAS_CUSQINVXctext</v>
      </c>
      <c r="B2908" s="37" t="s">
        <v>222</v>
      </c>
      <c r="C2908" s="38" t="s">
        <v>236</v>
      </c>
      <c r="D2908" s="41" t="s">
        <v>101</v>
      </c>
      <c r="E2908" s="39" t="s">
        <v>102</v>
      </c>
      <c r="F2908" s="39">
        <v>0.02</v>
      </c>
      <c r="G2908" s="39">
        <v>0.02</v>
      </c>
      <c r="H2908" s="39">
        <v>0.02</v>
      </c>
      <c r="I2908" s="39">
        <v>0.02</v>
      </c>
      <c r="J2908" s="39">
        <v>0.02</v>
      </c>
      <c r="K2908" s="39">
        <v>0.02</v>
      </c>
      <c r="L2908" s="39">
        <v>0.02</v>
      </c>
      <c r="M2908" s="39">
        <v>0.03</v>
      </c>
      <c r="N2908" s="39">
        <v>0.03</v>
      </c>
      <c r="O2908" s="39">
        <v>0.03</v>
      </c>
      <c r="P2908" s="39">
        <v>0.03</v>
      </c>
      <c r="Q2908" s="39">
        <v>0.03</v>
      </c>
      <c r="R2908" s="39">
        <v>0.03</v>
      </c>
      <c r="S2908" s="39">
        <v>0.03</v>
      </c>
      <c r="T2908" s="39">
        <v>0.03</v>
      </c>
      <c r="U2908" s="39">
        <v>0.03</v>
      </c>
      <c r="V2908" s="39">
        <v>0.03</v>
      </c>
      <c r="W2908" s="39">
        <v>0.03</v>
      </c>
      <c r="X2908" s="39">
        <v>0.03</v>
      </c>
      <c r="Y2908" s="39">
        <v>0.04</v>
      </c>
      <c r="Z2908" s="39">
        <v>0.04</v>
      </c>
      <c r="AA2908" s="39">
        <v>0.04</v>
      </c>
      <c r="AB2908" s="39">
        <v>0.04</v>
      </c>
      <c r="AC2908" s="39">
        <v>0.04</v>
      </c>
      <c r="AD2908" s="39">
        <v>0.04</v>
      </c>
      <c r="AE2908" s="39">
        <v>0.04</v>
      </c>
      <c r="AF2908" s="39">
        <v>0.04</v>
      </c>
      <c r="AG2908" s="39">
        <v>0.04</v>
      </c>
      <c r="AH2908" s="39">
        <v>0.04</v>
      </c>
      <c r="AI2908" s="39">
        <v>0.04</v>
      </c>
      <c r="AJ2908" s="39">
        <v>0.04</v>
      </c>
      <c r="AK2908" s="39">
        <v>0.04</v>
      </c>
    </row>
    <row r="2909" spans="1:37" x14ac:dyDescent="0.3">
      <c r="A2909" s="86" t="str">
        <f t="shared" si="45"/>
        <v>SDGbaseTra_RurAS_CUSQINVXcleat</v>
      </c>
      <c r="B2909" s="37" t="s">
        <v>222</v>
      </c>
      <c r="C2909" s="38" t="s">
        <v>236</v>
      </c>
      <c r="D2909" s="41" t="s">
        <v>101</v>
      </c>
      <c r="E2909" s="39" t="s">
        <v>103</v>
      </c>
      <c r="F2909" s="39">
        <v>0</v>
      </c>
      <c r="G2909" s="39">
        <v>0</v>
      </c>
      <c r="H2909" s="39">
        <v>0</v>
      </c>
      <c r="I2909" s="39">
        <v>0</v>
      </c>
      <c r="J2909" s="39">
        <v>0</v>
      </c>
      <c r="K2909" s="39">
        <v>0</v>
      </c>
      <c r="L2909" s="39">
        <v>0</v>
      </c>
      <c r="M2909" s="39">
        <v>0</v>
      </c>
      <c r="N2909" s="39">
        <v>0</v>
      </c>
      <c r="O2909" s="39">
        <v>0</v>
      </c>
      <c r="P2909" s="39">
        <v>0</v>
      </c>
      <c r="Q2909" s="39">
        <v>0</v>
      </c>
      <c r="R2909" s="39">
        <v>0</v>
      </c>
      <c r="S2909" s="39">
        <v>0</v>
      </c>
      <c r="T2909" s="39">
        <v>0</v>
      </c>
      <c r="U2909" s="39">
        <v>0</v>
      </c>
      <c r="V2909" s="39">
        <v>0</v>
      </c>
      <c r="W2909" s="39">
        <v>0</v>
      </c>
      <c r="X2909" s="39">
        <v>0</v>
      </c>
      <c r="Y2909" s="39">
        <v>0</v>
      </c>
      <c r="Z2909" s="39">
        <v>0</v>
      </c>
      <c r="AA2909" s="39">
        <v>0</v>
      </c>
      <c r="AB2909" s="39">
        <v>0</v>
      </c>
      <c r="AC2909" s="39">
        <v>0</v>
      </c>
      <c r="AD2909" s="39">
        <v>0</v>
      </c>
      <c r="AE2909" s="39">
        <v>0</v>
      </c>
      <c r="AF2909" s="39">
        <v>0</v>
      </c>
      <c r="AG2909" s="39">
        <v>0</v>
      </c>
      <c r="AH2909" s="39">
        <v>0</v>
      </c>
      <c r="AI2909" s="39">
        <v>0</v>
      </c>
      <c r="AJ2909" s="39">
        <v>0</v>
      </c>
      <c r="AK2909" s="39">
        <v>0</v>
      </c>
    </row>
    <row r="2910" spans="1:37" x14ac:dyDescent="0.3">
      <c r="A2910" s="86" t="str">
        <f t="shared" si="45"/>
        <v>SDGbaseTra_RurAS_CUSQINVXcprnt</v>
      </c>
      <c r="B2910" s="37" t="s">
        <v>222</v>
      </c>
      <c r="C2910" s="38" t="s">
        <v>236</v>
      </c>
      <c r="D2910" s="41" t="s">
        <v>101</v>
      </c>
      <c r="E2910" s="39" t="s">
        <v>104</v>
      </c>
      <c r="F2910" s="39">
        <v>0</v>
      </c>
      <c r="G2910" s="39">
        <v>0</v>
      </c>
      <c r="H2910" s="39">
        <v>0</v>
      </c>
      <c r="I2910" s="39">
        <v>0</v>
      </c>
      <c r="J2910" s="39">
        <v>0</v>
      </c>
      <c r="K2910" s="39">
        <v>0</v>
      </c>
      <c r="L2910" s="39">
        <v>0</v>
      </c>
      <c r="M2910" s="39">
        <v>0</v>
      </c>
      <c r="N2910" s="39">
        <v>0</v>
      </c>
      <c r="O2910" s="39">
        <v>0</v>
      </c>
      <c r="P2910" s="39">
        <v>0</v>
      </c>
      <c r="Q2910" s="39">
        <v>0</v>
      </c>
      <c r="R2910" s="39">
        <v>0</v>
      </c>
      <c r="S2910" s="39">
        <v>0</v>
      </c>
      <c r="T2910" s="39">
        <v>0</v>
      </c>
      <c r="U2910" s="39">
        <v>0</v>
      </c>
      <c r="V2910" s="39">
        <v>0</v>
      </c>
      <c r="W2910" s="39">
        <v>0</v>
      </c>
      <c r="X2910" s="39">
        <v>0</v>
      </c>
      <c r="Y2910" s="39">
        <v>0</v>
      </c>
      <c r="Z2910" s="39">
        <v>0</v>
      </c>
      <c r="AA2910" s="39">
        <v>0</v>
      </c>
      <c r="AB2910" s="39">
        <v>0</v>
      </c>
      <c r="AC2910" s="39">
        <v>0</v>
      </c>
      <c r="AD2910" s="39">
        <v>0</v>
      </c>
      <c r="AE2910" s="39">
        <v>0</v>
      </c>
      <c r="AF2910" s="39">
        <v>0</v>
      </c>
      <c r="AG2910" s="39">
        <v>0</v>
      </c>
      <c r="AH2910" s="39">
        <v>0</v>
      </c>
      <c r="AI2910" s="39">
        <v>0</v>
      </c>
      <c r="AJ2910" s="39">
        <v>0</v>
      </c>
      <c r="AK2910" s="39">
        <v>0</v>
      </c>
    </row>
    <row r="2911" spans="1:37" x14ac:dyDescent="0.3">
      <c r="A2911" s="86" t="str">
        <f t="shared" si="45"/>
        <v>SDGbaseTra_RurAS_CUSQINVXcrubb</v>
      </c>
      <c r="B2911" s="37" t="s">
        <v>222</v>
      </c>
      <c r="C2911" s="38" t="s">
        <v>236</v>
      </c>
      <c r="D2911" s="41" t="s">
        <v>101</v>
      </c>
      <c r="E2911" s="39" t="s">
        <v>105</v>
      </c>
      <c r="F2911" s="39">
        <v>0</v>
      </c>
      <c r="G2911" s="39">
        <v>0</v>
      </c>
      <c r="H2911" s="39">
        <v>0</v>
      </c>
      <c r="I2911" s="39">
        <v>0</v>
      </c>
      <c r="J2911" s="39">
        <v>0</v>
      </c>
      <c r="K2911" s="39">
        <v>0</v>
      </c>
      <c r="L2911" s="39">
        <v>0</v>
      </c>
      <c r="M2911" s="39">
        <v>0</v>
      </c>
      <c r="N2911" s="39">
        <v>0</v>
      </c>
      <c r="O2911" s="39">
        <v>0.01</v>
      </c>
      <c r="P2911" s="39">
        <v>0.01</v>
      </c>
      <c r="Q2911" s="39">
        <v>0.01</v>
      </c>
      <c r="R2911" s="39">
        <v>0.01</v>
      </c>
      <c r="S2911" s="39">
        <v>0.01</v>
      </c>
      <c r="T2911" s="39">
        <v>0.01</v>
      </c>
      <c r="U2911" s="39">
        <v>0.01</v>
      </c>
      <c r="V2911" s="39">
        <v>0.01</v>
      </c>
      <c r="W2911" s="39">
        <v>0.01</v>
      </c>
      <c r="X2911" s="39">
        <v>0.01</v>
      </c>
      <c r="Y2911" s="39">
        <v>0.01</v>
      </c>
      <c r="Z2911" s="39">
        <v>0.01</v>
      </c>
      <c r="AA2911" s="39">
        <v>0.01</v>
      </c>
      <c r="AB2911" s="39">
        <v>0.01</v>
      </c>
      <c r="AC2911" s="39">
        <v>0.01</v>
      </c>
      <c r="AD2911" s="39">
        <v>0.01</v>
      </c>
      <c r="AE2911" s="39">
        <v>0.01</v>
      </c>
      <c r="AF2911" s="39">
        <v>0.01</v>
      </c>
      <c r="AG2911" s="39">
        <v>0.01</v>
      </c>
      <c r="AH2911" s="39">
        <v>0.01</v>
      </c>
      <c r="AI2911" s="39">
        <v>0.01</v>
      </c>
      <c r="AJ2911" s="39">
        <v>0.01</v>
      </c>
      <c r="AK2911" s="39">
        <v>0.01</v>
      </c>
    </row>
    <row r="2912" spans="1:37" x14ac:dyDescent="0.3">
      <c r="A2912" s="86" t="str">
        <f t="shared" si="45"/>
        <v>SDGbaseTra_RurAS_CUSQINVXcplas</v>
      </c>
      <c r="B2912" s="37" t="s">
        <v>222</v>
      </c>
      <c r="C2912" s="38" t="s">
        <v>236</v>
      </c>
      <c r="D2912" s="41" t="s">
        <v>101</v>
      </c>
      <c r="E2912" s="39" t="s">
        <v>106</v>
      </c>
      <c r="F2912" s="39">
        <v>0.01</v>
      </c>
      <c r="G2912" s="39">
        <v>0.01</v>
      </c>
      <c r="H2912" s="39">
        <v>0.01</v>
      </c>
      <c r="I2912" s="39">
        <v>0.01</v>
      </c>
      <c r="J2912" s="39">
        <v>0.01</v>
      </c>
      <c r="K2912" s="39">
        <v>0.01</v>
      </c>
      <c r="L2912" s="39">
        <v>0.01</v>
      </c>
      <c r="M2912" s="39">
        <v>0.01</v>
      </c>
      <c r="N2912" s="39">
        <v>0.01</v>
      </c>
      <c r="O2912" s="39">
        <v>0.01</v>
      </c>
      <c r="P2912" s="39">
        <v>0.01</v>
      </c>
      <c r="Q2912" s="39">
        <v>0.01</v>
      </c>
      <c r="R2912" s="39">
        <v>0.01</v>
      </c>
      <c r="S2912" s="39">
        <v>0.01</v>
      </c>
      <c r="T2912" s="39">
        <v>0.01</v>
      </c>
      <c r="U2912" s="39">
        <v>0.01</v>
      </c>
      <c r="V2912" s="39">
        <v>0.01</v>
      </c>
      <c r="W2912" s="39">
        <v>0.01</v>
      </c>
      <c r="X2912" s="39">
        <v>0.01</v>
      </c>
      <c r="Y2912" s="39">
        <v>0.01</v>
      </c>
      <c r="Z2912" s="39">
        <v>0.01</v>
      </c>
      <c r="AA2912" s="39">
        <v>0.02</v>
      </c>
      <c r="AB2912" s="39">
        <v>0.02</v>
      </c>
      <c r="AC2912" s="39">
        <v>0.02</v>
      </c>
      <c r="AD2912" s="39">
        <v>0.02</v>
      </c>
      <c r="AE2912" s="39">
        <v>0.02</v>
      </c>
      <c r="AF2912" s="39">
        <v>0.02</v>
      </c>
      <c r="AG2912" s="39">
        <v>0.02</v>
      </c>
      <c r="AH2912" s="39">
        <v>0.02</v>
      </c>
      <c r="AI2912" s="39">
        <v>0.02</v>
      </c>
      <c r="AJ2912" s="39">
        <v>0.02</v>
      </c>
      <c r="AK2912" s="39">
        <v>0.02</v>
      </c>
    </row>
    <row r="2913" spans="1:37" x14ac:dyDescent="0.3">
      <c r="A2913" s="86" t="str">
        <f t="shared" si="45"/>
        <v>SDGbaseTra_RurAS_CUSQINVXcnmet</v>
      </c>
      <c r="B2913" s="37" t="s">
        <v>222</v>
      </c>
      <c r="C2913" s="38" t="s">
        <v>236</v>
      </c>
      <c r="D2913" s="41" t="s">
        <v>101</v>
      </c>
      <c r="E2913" s="39" t="s">
        <v>107</v>
      </c>
      <c r="F2913" s="39">
        <v>0.02</v>
      </c>
      <c r="G2913" s="39">
        <v>0.02</v>
      </c>
      <c r="H2913" s="39">
        <v>0.02</v>
      </c>
      <c r="I2913" s="39">
        <v>0.02</v>
      </c>
      <c r="J2913" s="39">
        <v>0.02</v>
      </c>
      <c r="K2913" s="39">
        <v>0.02</v>
      </c>
      <c r="L2913" s="39">
        <v>0.02</v>
      </c>
      <c r="M2913" s="39">
        <v>0.02</v>
      </c>
      <c r="N2913" s="39">
        <v>0.02</v>
      </c>
      <c r="O2913" s="39">
        <v>0.02</v>
      </c>
      <c r="P2913" s="39">
        <v>0.02</v>
      </c>
      <c r="Q2913" s="39">
        <v>0.03</v>
      </c>
      <c r="R2913" s="39">
        <v>0.03</v>
      </c>
      <c r="S2913" s="39">
        <v>0.03</v>
      </c>
      <c r="T2913" s="39">
        <v>0.03</v>
      </c>
      <c r="U2913" s="39">
        <v>0.03</v>
      </c>
      <c r="V2913" s="39">
        <v>0.03</v>
      </c>
      <c r="W2913" s="39">
        <v>0.03</v>
      </c>
      <c r="X2913" s="39">
        <v>0.03</v>
      </c>
      <c r="Y2913" s="39">
        <v>0.03</v>
      </c>
      <c r="Z2913" s="39">
        <v>0.03</v>
      </c>
      <c r="AA2913" s="39">
        <v>0.03</v>
      </c>
      <c r="AB2913" s="39">
        <v>0.03</v>
      </c>
      <c r="AC2913" s="39">
        <v>0.04</v>
      </c>
      <c r="AD2913" s="39">
        <v>0.04</v>
      </c>
      <c r="AE2913" s="39">
        <v>0.04</v>
      </c>
      <c r="AF2913" s="39">
        <v>0.04</v>
      </c>
      <c r="AG2913" s="39">
        <v>0.04</v>
      </c>
      <c r="AH2913" s="39">
        <v>0.04</v>
      </c>
      <c r="AI2913" s="39">
        <v>0.04</v>
      </c>
      <c r="AJ2913" s="39">
        <v>0.04</v>
      </c>
      <c r="AK2913" s="39">
        <v>0.04</v>
      </c>
    </row>
    <row r="2914" spans="1:37" x14ac:dyDescent="0.3">
      <c r="A2914" s="86" t="str">
        <f t="shared" si="45"/>
        <v>SDGbaseTra_RurAS_CUSQINVXcnfrm</v>
      </c>
      <c r="B2914" s="37" t="s">
        <v>222</v>
      </c>
      <c r="C2914" s="38" t="s">
        <v>236</v>
      </c>
      <c r="D2914" s="41" t="s">
        <v>101</v>
      </c>
      <c r="E2914" s="39" t="s">
        <v>108</v>
      </c>
      <c r="F2914" s="39">
        <v>1.27</v>
      </c>
      <c r="G2914" s="39">
        <v>1.1499999999999999</v>
      </c>
      <c r="H2914" s="39">
        <v>1.19</v>
      </c>
      <c r="I2914" s="39">
        <v>1.25</v>
      </c>
      <c r="J2914" s="39">
        <v>1.27</v>
      </c>
      <c r="K2914" s="39">
        <v>1.3</v>
      </c>
      <c r="L2914" s="39">
        <v>1.33</v>
      </c>
      <c r="M2914" s="39">
        <v>1.36</v>
      </c>
      <c r="N2914" s="39">
        <v>1.4</v>
      </c>
      <c r="O2914" s="39">
        <v>1.44</v>
      </c>
      <c r="P2914" s="39">
        <v>1.49</v>
      </c>
      <c r="Q2914" s="39">
        <v>1.53</v>
      </c>
      <c r="R2914" s="39">
        <v>1.53</v>
      </c>
      <c r="S2914" s="39">
        <v>1.58</v>
      </c>
      <c r="T2914" s="39">
        <v>1.63</v>
      </c>
      <c r="U2914" s="39">
        <v>1.68</v>
      </c>
      <c r="V2914" s="39">
        <v>1.74</v>
      </c>
      <c r="W2914" s="39">
        <v>1.8</v>
      </c>
      <c r="X2914" s="39">
        <v>1.86</v>
      </c>
      <c r="Y2914" s="39">
        <v>1.91</v>
      </c>
      <c r="Z2914" s="39">
        <v>1.97</v>
      </c>
      <c r="AA2914" s="39">
        <v>2.0299999999999998</v>
      </c>
      <c r="AB2914" s="39">
        <v>2.08</v>
      </c>
      <c r="AC2914" s="39">
        <v>2.13</v>
      </c>
      <c r="AD2914" s="39">
        <v>2.19</v>
      </c>
      <c r="AE2914" s="39">
        <v>2.2599999999999998</v>
      </c>
      <c r="AF2914" s="39">
        <v>2.3199999999999998</v>
      </c>
      <c r="AG2914" s="39">
        <v>2.39</v>
      </c>
      <c r="AH2914" s="39">
        <v>2.38</v>
      </c>
      <c r="AI2914" s="39">
        <v>2.37</v>
      </c>
      <c r="AJ2914" s="39">
        <v>2.36</v>
      </c>
      <c r="AK2914" s="39">
        <v>2.34</v>
      </c>
    </row>
    <row r="2915" spans="1:37" x14ac:dyDescent="0.3">
      <c r="A2915" s="86" t="str">
        <f t="shared" si="45"/>
        <v>SDGbaseTra_RurAS_CUSQINVXcmetp</v>
      </c>
      <c r="B2915" s="37" t="s">
        <v>222</v>
      </c>
      <c r="C2915" s="38" t="s">
        <v>236</v>
      </c>
      <c r="D2915" s="41" t="s">
        <v>101</v>
      </c>
      <c r="E2915" s="39" t="s">
        <v>109</v>
      </c>
      <c r="F2915" s="39">
        <v>2.2400000000000002</v>
      </c>
      <c r="G2915" s="39">
        <v>2.04</v>
      </c>
      <c r="H2915" s="39">
        <v>2.1</v>
      </c>
      <c r="I2915" s="39">
        <v>2.21</v>
      </c>
      <c r="J2915" s="39">
        <v>2.25</v>
      </c>
      <c r="K2915" s="39">
        <v>2.29</v>
      </c>
      <c r="L2915" s="39">
        <v>2.35</v>
      </c>
      <c r="M2915" s="39">
        <v>2.41</v>
      </c>
      <c r="N2915" s="39">
        <v>2.48</v>
      </c>
      <c r="O2915" s="39">
        <v>2.56</v>
      </c>
      <c r="P2915" s="39">
        <v>2.63</v>
      </c>
      <c r="Q2915" s="39">
        <v>2.7</v>
      </c>
      <c r="R2915" s="39">
        <v>2.71</v>
      </c>
      <c r="S2915" s="39">
        <v>2.79</v>
      </c>
      <c r="T2915" s="39">
        <v>2.88</v>
      </c>
      <c r="U2915" s="39">
        <v>2.98</v>
      </c>
      <c r="V2915" s="39">
        <v>3.09</v>
      </c>
      <c r="W2915" s="39">
        <v>3.2</v>
      </c>
      <c r="X2915" s="39">
        <v>3.29</v>
      </c>
      <c r="Y2915" s="39">
        <v>3.39</v>
      </c>
      <c r="Z2915" s="39">
        <v>3.5</v>
      </c>
      <c r="AA2915" s="39">
        <v>3.6</v>
      </c>
      <c r="AB2915" s="39">
        <v>3.68</v>
      </c>
      <c r="AC2915" s="39">
        <v>3.77</v>
      </c>
      <c r="AD2915" s="39">
        <v>3.88</v>
      </c>
      <c r="AE2915" s="39">
        <v>4</v>
      </c>
      <c r="AF2915" s="39">
        <v>4.12</v>
      </c>
      <c r="AG2915" s="39">
        <v>4.24</v>
      </c>
      <c r="AH2915" s="39">
        <v>4.22</v>
      </c>
      <c r="AI2915" s="39">
        <v>4.1900000000000004</v>
      </c>
      <c r="AJ2915" s="39">
        <v>4.17</v>
      </c>
      <c r="AK2915" s="39">
        <v>4.1500000000000004</v>
      </c>
    </row>
    <row r="2916" spans="1:37" x14ac:dyDescent="0.3">
      <c r="A2916" s="86" t="str">
        <f t="shared" si="45"/>
        <v>SDGbaseTra_RurAS_CUSQINVXcmach</v>
      </c>
      <c r="B2916" s="37" t="s">
        <v>222</v>
      </c>
      <c r="C2916" s="38" t="s">
        <v>236</v>
      </c>
      <c r="D2916" s="41" t="s">
        <v>101</v>
      </c>
      <c r="E2916" s="39" t="s">
        <v>110</v>
      </c>
      <c r="F2916" s="39">
        <v>141.12</v>
      </c>
      <c r="G2916" s="39">
        <v>128.46</v>
      </c>
      <c r="H2916" s="39">
        <v>132.27000000000001</v>
      </c>
      <c r="I2916" s="39">
        <v>139</v>
      </c>
      <c r="J2916" s="39">
        <v>141.53</v>
      </c>
      <c r="K2916" s="39">
        <v>144.41</v>
      </c>
      <c r="L2916" s="39">
        <v>147.88999999999999</v>
      </c>
      <c r="M2916" s="39">
        <v>151.83000000000001</v>
      </c>
      <c r="N2916" s="39">
        <v>155.97999999999999</v>
      </c>
      <c r="O2916" s="39">
        <v>161.16999999999999</v>
      </c>
      <c r="P2916" s="39">
        <v>165.96</v>
      </c>
      <c r="Q2916" s="39">
        <v>170.52</v>
      </c>
      <c r="R2916" s="39">
        <v>170.7</v>
      </c>
      <c r="S2916" s="39">
        <v>176.05</v>
      </c>
      <c r="T2916" s="39">
        <v>181.71</v>
      </c>
      <c r="U2916" s="39">
        <v>188.26</v>
      </c>
      <c r="V2916" s="39">
        <v>195.06</v>
      </c>
      <c r="W2916" s="39">
        <v>201.76</v>
      </c>
      <c r="X2916" s="39">
        <v>207.92</v>
      </c>
      <c r="Y2916" s="39">
        <v>214.2</v>
      </c>
      <c r="Z2916" s="39">
        <v>220.85</v>
      </c>
      <c r="AA2916" s="39">
        <v>227.3</v>
      </c>
      <c r="AB2916" s="39">
        <v>232.94</v>
      </c>
      <c r="AC2916" s="39">
        <v>238.67</v>
      </c>
      <c r="AD2916" s="39">
        <v>245.42</v>
      </c>
      <c r="AE2916" s="39">
        <v>252.74</v>
      </c>
      <c r="AF2916" s="39">
        <v>260.45</v>
      </c>
      <c r="AG2916" s="39">
        <v>268.02</v>
      </c>
      <c r="AH2916" s="39">
        <v>267.05</v>
      </c>
      <c r="AI2916" s="39">
        <v>265.10000000000002</v>
      </c>
      <c r="AJ2916" s="39">
        <v>264.05</v>
      </c>
      <c r="AK2916" s="39">
        <v>262.51</v>
      </c>
    </row>
    <row r="2917" spans="1:37" x14ac:dyDescent="0.3">
      <c r="A2917" s="86" t="str">
        <f t="shared" si="45"/>
        <v>SDGbaseTra_RurAS_CUSQINVXcemch</v>
      </c>
      <c r="B2917" s="37" t="s">
        <v>222</v>
      </c>
      <c r="C2917" s="38" t="s">
        <v>236</v>
      </c>
      <c r="D2917" s="41" t="s">
        <v>101</v>
      </c>
      <c r="E2917" s="39" t="s">
        <v>111</v>
      </c>
      <c r="F2917" s="39">
        <v>59.86</v>
      </c>
      <c r="G2917" s="39">
        <v>54.49</v>
      </c>
      <c r="H2917" s="39">
        <v>56.11</v>
      </c>
      <c r="I2917" s="39">
        <v>58.96</v>
      </c>
      <c r="J2917" s="39">
        <v>60.03</v>
      </c>
      <c r="K2917" s="39">
        <v>61.26</v>
      </c>
      <c r="L2917" s="39">
        <v>62.73</v>
      </c>
      <c r="M2917" s="39">
        <v>64.400000000000006</v>
      </c>
      <c r="N2917" s="39">
        <v>66.16</v>
      </c>
      <c r="O2917" s="39">
        <v>68.37</v>
      </c>
      <c r="P2917" s="39">
        <v>70.400000000000006</v>
      </c>
      <c r="Q2917" s="39">
        <v>72.33</v>
      </c>
      <c r="R2917" s="39">
        <v>72.41</v>
      </c>
      <c r="S2917" s="39">
        <v>74.680000000000007</v>
      </c>
      <c r="T2917" s="39">
        <v>77.08</v>
      </c>
      <c r="U2917" s="39">
        <v>79.86</v>
      </c>
      <c r="V2917" s="39">
        <v>82.74</v>
      </c>
      <c r="W2917" s="39">
        <v>85.58</v>
      </c>
      <c r="X2917" s="39">
        <v>88.19</v>
      </c>
      <c r="Y2917" s="39">
        <v>90.86</v>
      </c>
      <c r="Z2917" s="39">
        <v>93.68</v>
      </c>
      <c r="AA2917" s="39">
        <v>96.41</v>
      </c>
      <c r="AB2917" s="39">
        <v>98.81</v>
      </c>
      <c r="AC2917" s="39">
        <v>101.24</v>
      </c>
      <c r="AD2917" s="39">
        <v>104.1</v>
      </c>
      <c r="AE2917" s="39">
        <v>107.21</v>
      </c>
      <c r="AF2917" s="39">
        <v>110.48</v>
      </c>
      <c r="AG2917" s="39">
        <v>113.68</v>
      </c>
      <c r="AH2917" s="39">
        <v>113.28</v>
      </c>
      <c r="AI2917" s="39">
        <v>112.45</v>
      </c>
      <c r="AJ2917" s="39">
        <v>112</v>
      </c>
      <c r="AK2917" s="39">
        <v>111.35</v>
      </c>
    </row>
    <row r="2918" spans="1:37" x14ac:dyDescent="0.3">
      <c r="A2918" s="86" t="str">
        <f t="shared" si="45"/>
        <v>SDGbaseTra_RurAS_CUSQINVXcsequ</v>
      </c>
      <c r="B2918" s="37" t="s">
        <v>222</v>
      </c>
      <c r="C2918" s="38" t="s">
        <v>236</v>
      </c>
      <c r="D2918" s="41" t="s">
        <v>101</v>
      </c>
      <c r="E2918" s="39" t="s">
        <v>112</v>
      </c>
      <c r="F2918" s="39">
        <v>30.11</v>
      </c>
      <c r="G2918" s="39">
        <v>27.44</v>
      </c>
      <c r="H2918" s="39">
        <v>28.24</v>
      </c>
      <c r="I2918" s="39">
        <v>29.66</v>
      </c>
      <c r="J2918" s="39">
        <v>30.19</v>
      </c>
      <c r="K2918" s="39">
        <v>30.8</v>
      </c>
      <c r="L2918" s="39">
        <v>31.53</v>
      </c>
      <c r="M2918" s="39">
        <v>32.36</v>
      </c>
      <c r="N2918" s="39">
        <v>33.24</v>
      </c>
      <c r="O2918" s="39">
        <v>34.33</v>
      </c>
      <c r="P2918" s="39">
        <v>35.340000000000003</v>
      </c>
      <c r="Q2918" s="39">
        <v>36.299999999999997</v>
      </c>
      <c r="R2918" s="39">
        <v>36.340000000000003</v>
      </c>
      <c r="S2918" s="39">
        <v>37.47</v>
      </c>
      <c r="T2918" s="39">
        <v>38.659999999999997</v>
      </c>
      <c r="U2918" s="39">
        <v>40.04</v>
      </c>
      <c r="V2918" s="39">
        <v>41.48</v>
      </c>
      <c r="W2918" s="39">
        <v>42.89</v>
      </c>
      <c r="X2918" s="39">
        <v>44.19</v>
      </c>
      <c r="Y2918" s="39">
        <v>45.51</v>
      </c>
      <c r="Z2918" s="39">
        <v>46.91</v>
      </c>
      <c r="AA2918" s="39">
        <v>48.27</v>
      </c>
      <c r="AB2918" s="39">
        <v>49.46</v>
      </c>
      <c r="AC2918" s="39">
        <v>50.67</v>
      </c>
      <c r="AD2918" s="39">
        <v>52.09</v>
      </c>
      <c r="AE2918" s="39">
        <v>53.63</v>
      </c>
      <c r="AF2918" s="39">
        <v>55.26</v>
      </c>
      <c r="AG2918" s="39">
        <v>56.85</v>
      </c>
      <c r="AH2918" s="39">
        <v>56.65</v>
      </c>
      <c r="AI2918" s="39">
        <v>56.24</v>
      </c>
      <c r="AJ2918" s="39">
        <v>56.02</v>
      </c>
      <c r="AK2918" s="39">
        <v>55.69</v>
      </c>
    </row>
    <row r="2919" spans="1:37" x14ac:dyDescent="0.3">
      <c r="A2919" s="86" t="str">
        <f t="shared" si="45"/>
        <v>SDGbaseTra_RurAS_CUSQINVXcvehi</v>
      </c>
      <c r="B2919" s="37" t="s">
        <v>222</v>
      </c>
      <c r="C2919" s="38" t="s">
        <v>236</v>
      </c>
      <c r="D2919" s="41" t="s">
        <v>101</v>
      </c>
      <c r="E2919" s="39" t="s">
        <v>113</v>
      </c>
      <c r="F2919" s="39">
        <v>91.08</v>
      </c>
      <c r="G2919" s="39">
        <v>83.01</v>
      </c>
      <c r="H2919" s="39">
        <v>85.44</v>
      </c>
      <c r="I2919" s="39">
        <v>89.73</v>
      </c>
      <c r="J2919" s="39">
        <v>91.34</v>
      </c>
      <c r="K2919" s="39">
        <v>93.18</v>
      </c>
      <c r="L2919" s="39">
        <v>95.4</v>
      </c>
      <c r="M2919" s="39">
        <v>97.92</v>
      </c>
      <c r="N2919" s="39">
        <v>100.56</v>
      </c>
      <c r="O2919" s="39">
        <v>103.87</v>
      </c>
      <c r="P2919" s="39">
        <v>106.93</v>
      </c>
      <c r="Q2919" s="39">
        <v>109.83</v>
      </c>
      <c r="R2919" s="39">
        <v>109.95</v>
      </c>
      <c r="S2919" s="39">
        <v>113.36</v>
      </c>
      <c r="T2919" s="39">
        <v>116.97</v>
      </c>
      <c r="U2919" s="39">
        <v>121.15</v>
      </c>
      <c r="V2919" s="39">
        <v>125.48</v>
      </c>
      <c r="W2919" s="39">
        <v>129.75</v>
      </c>
      <c r="X2919" s="39">
        <v>133.68</v>
      </c>
      <c r="Y2919" s="39">
        <v>137.68</v>
      </c>
      <c r="Z2919" s="39">
        <v>141.91999999999999</v>
      </c>
      <c r="AA2919" s="39">
        <v>146.04</v>
      </c>
      <c r="AB2919" s="39">
        <v>149.63999999999999</v>
      </c>
      <c r="AC2919" s="39">
        <v>153.29</v>
      </c>
      <c r="AD2919" s="39">
        <v>157.59</v>
      </c>
      <c r="AE2919" s="39">
        <v>162.26</v>
      </c>
      <c r="AF2919" s="39">
        <v>167.18</v>
      </c>
      <c r="AG2919" s="39">
        <v>172</v>
      </c>
      <c r="AH2919" s="39">
        <v>171.39</v>
      </c>
      <c r="AI2919" s="39">
        <v>170.14</v>
      </c>
      <c r="AJ2919" s="39">
        <v>169.47</v>
      </c>
      <c r="AK2919" s="39">
        <v>168.49</v>
      </c>
    </row>
    <row r="2920" spans="1:37" x14ac:dyDescent="0.3">
      <c r="A2920" s="86" t="str">
        <f t="shared" si="45"/>
        <v>SDGbaseTra_RurAS_CUSQINVXctequ</v>
      </c>
      <c r="B2920" s="37" t="s">
        <v>222</v>
      </c>
      <c r="C2920" s="38" t="s">
        <v>236</v>
      </c>
      <c r="D2920" s="41" t="s">
        <v>101</v>
      </c>
      <c r="E2920" s="39" t="s">
        <v>114</v>
      </c>
      <c r="F2920" s="39">
        <v>10.77</v>
      </c>
      <c r="G2920" s="39">
        <v>9.81</v>
      </c>
      <c r="H2920" s="39">
        <v>10.1</v>
      </c>
      <c r="I2920" s="39">
        <v>10.61</v>
      </c>
      <c r="J2920" s="39">
        <v>10.8</v>
      </c>
      <c r="K2920" s="39">
        <v>11.02</v>
      </c>
      <c r="L2920" s="39">
        <v>11.28</v>
      </c>
      <c r="M2920" s="39">
        <v>11.58</v>
      </c>
      <c r="N2920" s="39">
        <v>11.89</v>
      </c>
      <c r="O2920" s="39">
        <v>12.28</v>
      </c>
      <c r="P2920" s="39">
        <v>12.64</v>
      </c>
      <c r="Q2920" s="39">
        <v>12.99</v>
      </c>
      <c r="R2920" s="39">
        <v>13</v>
      </c>
      <c r="S2920" s="39">
        <v>13.4</v>
      </c>
      <c r="T2920" s="39">
        <v>13.83</v>
      </c>
      <c r="U2920" s="39">
        <v>14.32</v>
      </c>
      <c r="V2920" s="39">
        <v>14.84</v>
      </c>
      <c r="W2920" s="39">
        <v>15.34</v>
      </c>
      <c r="X2920" s="39">
        <v>15.81</v>
      </c>
      <c r="Y2920" s="39">
        <v>16.28</v>
      </c>
      <c r="Z2920" s="39">
        <v>16.78</v>
      </c>
      <c r="AA2920" s="39">
        <v>17.27</v>
      </c>
      <c r="AB2920" s="39">
        <v>17.690000000000001</v>
      </c>
      <c r="AC2920" s="39">
        <v>18.12</v>
      </c>
      <c r="AD2920" s="39">
        <v>18.63</v>
      </c>
      <c r="AE2920" s="39">
        <v>19.18</v>
      </c>
      <c r="AF2920" s="39">
        <v>19.77</v>
      </c>
      <c r="AG2920" s="39">
        <v>20.34</v>
      </c>
      <c r="AH2920" s="39">
        <v>20.260000000000002</v>
      </c>
      <c r="AI2920" s="39">
        <v>20.12</v>
      </c>
      <c r="AJ2920" s="39">
        <v>20.04</v>
      </c>
      <c r="AK2920" s="39">
        <v>19.920000000000002</v>
      </c>
    </row>
    <row r="2921" spans="1:37" x14ac:dyDescent="0.3">
      <c r="A2921" s="86" t="str">
        <f t="shared" si="45"/>
        <v>SDGbaseTra_RurAS_CUSQINVXcfurn</v>
      </c>
      <c r="B2921" s="37" t="s">
        <v>222</v>
      </c>
      <c r="C2921" s="38" t="s">
        <v>236</v>
      </c>
      <c r="D2921" s="41" t="s">
        <v>101</v>
      </c>
      <c r="E2921" s="39" t="s">
        <v>115</v>
      </c>
      <c r="F2921" s="39">
        <v>21.77</v>
      </c>
      <c r="G2921" s="39">
        <v>19.84</v>
      </c>
      <c r="H2921" s="39">
        <v>20.420000000000002</v>
      </c>
      <c r="I2921" s="39">
        <v>21.45</v>
      </c>
      <c r="J2921" s="39">
        <v>21.83</v>
      </c>
      <c r="K2921" s="39">
        <v>22.27</v>
      </c>
      <c r="L2921" s="39">
        <v>22.8</v>
      </c>
      <c r="M2921" s="39">
        <v>23.4</v>
      </c>
      <c r="N2921" s="39">
        <v>24.04</v>
      </c>
      <c r="O2921" s="39">
        <v>24.83</v>
      </c>
      <c r="P2921" s="39">
        <v>25.56</v>
      </c>
      <c r="Q2921" s="39">
        <v>26.25</v>
      </c>
      <c r="R2921" s="39">
        <v>26.28</v>
      </c>
      <c r="S2921" s="39">
        <v>27.09</v>
      </c>
      <c r="T2921" s="39">
        <v>27.96</v>
      </c>
      <c r="U2921" s="39">
        <v>28.96</v>
      </c>
      <c r="V2921" s="39">
        <v>29.99</v>
      </c>
      <c r="W2921" s="39">
        <v>31.01</v>
      </c>
      <c r="X2921" s="39">
        <v>31.95</v>
      </c>
      <c r="Y2921" s="39">
        <v>32.909999999999997</v>
      </c>
      <c r="Z2921" s="39">
        <v>33.92</v>
      </c>
      <c r="AA2921" s="39">
        <v>34.9</v>
      </c>
      <c r="AB2921" s="39">
        <v>35.76</v>
      </c>
      <c r="AC2921" s="39">
        <v>36.64</v>
      </c>
      <c r="AD2921" s="39">
        <v>37.67</v>
      </c>
      <c r="AE2921" s="39">
        <v>38.78</v>
      </c>
      <c r="AF2921" s="39">
        <v>39.96</v>
      </c>
      <c r="AG2921" s="39">
        <v>41.11</v>
      </c>
      <c r="AH2921" s="39">
        <v>40.96</v>
      </c>
      <c r="AI2921" s="39">
        <v>40.67</v>
      </c>
      <c r="AJ2921" s="39">
        <v>40.51</v>
      </c>
      <c r="AK2921" s="39">
        <v>40.270000000000003</v>
      </c>
    </row>
    <row r="2922" spans="1:37" x14ac:dyDescent="0.3">
      <c r="A2922" s="86" t="str">
        <f t="shared" si="45"/>
        <v>SDGbaseTra_RurAS_CUSQINVXcoman</v>
      </c>
      <c r="B2922" s="37" t="s">
        <v>222</v>
      </c>
      <c r="C2922" s="38" t="s">
        <v>236</v>
      </c>
      <c r="D2922" s="41" t="s">
        <v>101</v>
      </c>
      <c r="E2922" s="39" t="s">
        <v>116</v>
      </c>
      <c r="F2922" s="39">
        <v>1.45</v>
      </c>
      <c r="G2922" s="39">
        <v>1.33</v>
      </c>
      <c r="H2922" s="39">
        <v>1.36</v>
      </c>
      <c r="I2922" s="39">
        <v>1.43</v>
      </c>
      <c r="J2922" s="39">
        <v>1.46</v>
      </c>
      <c r="K2922" s="39">
        <v>1.49</v>
      </c>
      <c r="L2922" s="39">
        <v>1.52</v>
      </c>
      <c r="M2922" s="39">
        <v>1.56</v>
      </c>
      <c r="N2922" s="39">
        <v>1.61</v>
      </c>
      <c r="O2922" s="39">
        <v>1.66</v>
      </c>
      <c r="P2922" s="39">
        <v>1.71</v>
      </c>
      <c r="Q2922" s="39">
        <v>1.75</v>
      </c>
      <c r="R2922" s="39">
        <v>1.76</v>
      </c>
      <c r="S2922" s="39">
        <v>1.81</v>
      </c>
      <c r="T2922" s="39">
        <v>1.87</v>
      </c>
      <c r="U2922" s="39">
        <v>1.93</v>
      </c>
      <c r="V2922" s="39">
        <v>2</v>
      </c>
      <c r="W2922" s="39">
        <v>2.0699999999999998</v>
      </c>
      <c r="X2922" s="39">
        <v>2.14</v>
      </c>
      <c r="Y2922" s="39">
        <v>2.2000000000000002</v>
      </c>
      <c r="Z2922" s="39">
        <v>2.27</v>
      </c>
      <c r="AA2922" s="39">
        <v>2.33</v>
      </c>
      <c r="AB2922" s="39">
        <v>2.39</v>
      </c>
      <c r="AC2922" s="39">
        <v>2.4500000000000002</v>
      </c>
      <c r="AD2922" s="39">
        <v>2.52</v>
      </c>
      <c r="AE2922" s="39">
        <v>2.59</v>
      </c>
      <c r="AF2922" s="39">
        <v>2.67</v>
      </c>
      <c r="AG2922" s="39">
        <v>2.75</v>
      </c>
      <c r="AH2922" s="39">
        <v>2.74</v>
      </c>
      <c r="AI2922" s="39">
        <v>2.72</v>
      </c>
      <c r="AJ2922" s="39">
        <v>2.71</v>
      </c>
      <c r="AK2922" s="39">
        <v>2.69</v>
      </c>
    </row>
    <row r="2923" spans="1:37" x14ac:dyDescent="0.3">
      <c r="A2923" s="86" t="str">
        <f t="shared" si="45"/>
        <v>SDGbaseTra_RurAS_CUSQINVXccons</v>
      </c>
      <c r="B2923" s="37" t="s">
        <v>222</v>
      </c>
      <c r="C2923" s="38" t="s">
        <v>236</v>
      </c>
      <c r="D2923" s="41" t="s">
        <v>101</v>
      </c>
      <c r="E2923" s="39" t="s">
        <v>117</v>
      </c>
      <c r="F2923" s="39">
        <v>405.25</v>
      </c>
      <c r="G2923" s="39">
        <v>369.33</v>
      </c>
      <c r="H2923" s="39">
        <v>380.17</v>
      </c>
      <c r="I2923" s="39">
        <v>399.24</v>
      </c>
      <c r="J2923" s="39">
        <v>406.42</v>
      </c>
      <c r="K2923" s="39">
        <v>414.6</v>
      </c>
      <c r="L2923" s="39">
        <v>424.47</v>
      </c>
      <c r="M2923" s="39">
        <v>435.66</v>
      </c>
      <c r="N2923" s="39">
        <v>447.43</v>
      </c>
      <c r="O2923" s="39">
        <v>462.16</v>
      </c>
      <c r="P2923" s="39">
        <v>475.75</v>
      </c>
      <c r="Q2923" s="39">
        <v>488.67</v>
      </c>
      <c r="R2923" s="39">
        <v>489.2</v>
      </c>
      <c r="S2923" s="39">
        <v>504.36</v>
      </c>
      <c r="T2923" s="39">
        <v>520.42999999999995</v>
      </c>
      <c r="U2923" s="39">
        <v>539.02</v>
      </c>
      <c r="V2923" s="39">
        <v>558.29999999999995</v>
      </c>
      <c r="W2923" s="39">
        <v>577.30999999999995</v>
      </c>
      <c r="X2923" s="39">
        <v>594.78</v>
      </c>
      <c r="Y2923" s="39">
        <v>612.59</v>
      </c>
      <c r="Z2923" s="39">
        <v>631.46</v>
      </c>
      <c r="AA2923" s="39">
        <v>649.76</v>
      </c>
      <c r="AB2923" s="39">
        <v>665.77</v>
      </c>
      <c r="AC2923" s="39">
        <v>682.03</v>
      </c>
      <c r="AD2923" s="39">
        <v>701.17</v>
      </c>
      <c r="AE2923" s="39">
        <v>721.94</v>
      </c>
      <c r="AF2923" s="39">
        <v>743.81</v>
      </c>
      <c r="AG2923" s="39">
        <v>765.28</v>
      </c>
      <c r="AH2923" s="39">
        <v>762.55</v>
      </c>
      <c r="AI2923" s="39">
        <v>757.02</v>
      </c>
      <c r="AJ2923" s="39">
        <v>754.02</v>
      </c>
      <c r="AK2923" s="39">
        <v>749.67</v>
      </c>
    </row>
    <row r="2924" spans="1:37" x14ac:dyDescent="0.3">
      <c r="A2924" s="86" t="str">
        <f t="shared" si="45"/>
        <v>SDGbaseTra_RurAS_CUSQINVXcbsrv</v>
      </c>
      <c r="B2924" s="37" t="s">
        <v>222</v>
      </c>
      <c r="C2924" s="38" t="s">
        <v>236</v>
      </c>
      <c r="D2924" s="41" t="s">
        <v>101</v>
      </c>
      <c r="E2924" s="39" t="s">
        <v>118</v>
      </c>
      <c r="F2924" s="39">
        <v>61.78</v>
      </c>
      <c r="G2924" s="39">
        <v>56.3</v>
      </c>
      <c r="H2924" s="39">
        <v>57.95</v>
      </c>
      <c r="I2924" s="39">
        <v>60.86</v>
      </c>
      <c r="J2924" s="39">
        <v>61.96</v>
      </c>
      <c r="K2924" s="39">
        <v>63.2</v>
      </c>
      <c r="L2924" s="39">
        <v>64.709999999999994</v>
      </c>
      <c r="M2924" s="39">
        <v>66.41</v>
      </c>
      <c r="N2924" s="39">
        <v>68.209999999999994</v>
      </c>
      <c r="O2924" s="39">
        <v>70.45</v>
      </c>
      <c r="P2924" s="39">
        <v>72.53</v>
      </c>
      <c r="Q2924" s="39">
        <v>74.5</v>
      </c>
      <c r="R2924" s="39">
        <v>74.58</v>
      </c>
      <c r="S2924" s="39">
        <v>76.89</v>
      </c>
      <c r="T2924" s="39">
        <v>79.34</v>
      </c>
      <c r="U2924" s="39">
        <v>82.17</v>
      </c>
      <c r="V2924" s="39">
        <v>85.11</v>
      </c>
      <c r="W2924" s="39">
        <v>88.01</v>
      </c>
      <c r="X2924" s="39">
        <v>90.67</v>
      </c>
      <c r="Y2924" s="39">
        <v>93.39</v>
      </c>
      <c r="Z2924" s="39">
        <v>96.26</v>
      </c>
      <c r="AA2924" s="39">
        <v>99.05</v>
      </c>
      <c r="AB2924" s="39">
        <v>101.49</v>
      </c>
      <c r="AC2924" s="39">
        <v>103.97</v>
      </c>
      <c r="AD2924" s="39">
        <v>106.89</v>
      </c>
      <c r="AE2924" s="39">
        <v>110.06</v>
      </c>
      <c r="AF2924" s="39">
        <v>113.39</v>
      </c>
      <c r="AG2924" s="39">
        <v>116.66</v>
      </c>
      <c r="AH2924" s="39">
        <v>116.25</v>
      </c>
      <c r="AI2924" s="39">
        <v>115.4</v>
      </c>
      <c r="AJ2924" s="39">
        <v>114.95</v>
      </c>
      <c r="AK2924" s="39">
        <v>114.28</v>
      </c>
    </row>
    <row r="2925" spans="1:37" x14ac:dyDescent="0.3">
      <c r="A2925" s="86" t="str">
        <f t="shared" si="45"/>
        <v>SDGbaseTra_RurAS_CUSQINVXcimpt</v>
      </c>
      <c r="B2925" s="37" t="s">
        <v>222</v>
      </c>
      <c r="C2925" s="38" t="s">
        <v>236</v>
      </c>
      <c r="D2925" s="41" t="s">
        <v>101</v>
      </c>
      <c r="E2925" s="39" t="s">
        <v>119</v>
      </c>
      <c r="F2925" s="39">
        <v>2.82</v>
      </c>
      <c r="G2925" s="39">
        <v>2.82</v>
      </c>
      <c r="H2925" s="39">
        <v>2.82</v>
      </c>
      <c r="I2925" s="39">
        <v>2.82</v>
      </c>
      <c r="J2925" s="39">
        <v>2.82</v>
      </c>
      <c r="K2925" s="39">
        <v>2.82</v>
      </c>
      <c r="L2925" s="39">
        <v>2.82</v>
      </c>
      <c r="M2925" s="39">
        <v>2.82</v>
      </c>
      <c r="N2925" s="39">
        <v>2.82</v>
      </c>
      <c r="O2925" s="39">
        <v>2.82</v>
      </c>
      <c r="P2925" s="39">
        <v>2.82</v>
      </c>
      <c r="Q2925" s="39">
        <v>2.82</v>
      </c>
      <c r="R2925" s="39">
        <v>2.82</v>
      </c>
      <c r="S2925" s="39">
        <v>2.82</v>
      </c>
      <c r="T2925" s="39">
        <v>2.82</v>
      </c>
      <c r="U2925" s="39">
        <v>2.82</v>
      </c>
      <c r="V2925" s="39">
        <v>2.82</v>
      </c>
      <c r="W2925" s="39">
        <v>2.82</v>
      </c>
      <c r="X2925" s="39">
        <v>2.82</v>
      </c>
      <c r="Y2925" s="39">
        <v>2.82</v>
      </c>
      <c r="Z2925" s="39">
        <v>2.82</v>
      </c>
      <c r="AA2925" s="39">
        <v>2.82</v>
      </c>
      <c r="AB2925" s="39">
        <v>2.82</v>
      </c>
      <c r="AC2925" s="39">
        <v>2.82</v>
      </c>
      <c r="AD2925" s="39">
        <v>2.82</v>
      </c>
      <c r="AE2925" s="39">
        <v>2.82</v>
      </c>
      <c r="AF2925" s="39">
        <v>2.82</v>
      </c>
      <c r="AG2925" s="39">
        <v>2.82</v>
      </c>
      <c r="AH2925" s="39">
        <v>2.82</v>
      </c>
      <c r="AI2925" s="39">
        <v>2.82</v>
      </c>
      <c r="AJ2925" s="39">
        <v>2.82</v>
      </c>
      <c r="AK2925" s="39">
        <v>2.82</v>
      </c>
    </row>
    <row r="2926" spans="1:37" x14ac:dyDescent="0.3">
      <c r="A2926" s="86" t="str">
        <f t="shared" si="45"/>
        <v>SDGbaseTra_RurAS_CUSPQXcawhe</v>
      </c>
      <c r="B2926" s="37" t="s">
        <v>222</v>
      </c>
      <c r="C2926" s="38" t="s">
        <v>236</v>
      </c>
      <c r="D2926" s="41" t="s">
        <v>120</v>
      </c>
      <c r="E2926" s="39" t="s">
        <v>121</v>
      </c>
      <c r="F2926" s="39">
        <v>1.05</v>
      </c>
      <c r="G2926" s="39">
        <v>1.06</v>
      </c>
      <c r="H2926" s="39">
        <v>1.06</v>
      </c>
      <c r="I2926" s="39">
        <v>1.06</v>
      </c>
      <c r="J2926" s="39">
        <v>1.06</v>
      </c>
      <c r="K2926" s="39">
        <v>1.05</v>
      </c>
      <c r="L2926" s="39">
        <v>1.05</v>
      </c>
      <c r="M2926" s="39">
        <v>1.05</v>
      </c>
      <c r="N2926" s="39">
        <v>1.05</v>
      </c>
      <c r="O2926" s="39">
        <v>1.07</v>
      </c>
      <c r="P2926" s="39">
        <v>1.08</v>
      </c>
      <c r="Q2926" s="39">
        <v>1.08</v>
      </c>
      <c r="R2926" s="39">
        <v>1.08</v>
      </c>
      <c r="S2926" s="39">
        <v>1.08</v>
      </c>
      <c r="T2926" s="39">
        <v>1.08</v>
      </c>
      <c r="U2926" s="39">
        <v>1.08</v>
      </c>
      <c r="V2926" s="39">
        <v>1.08</v>
      </c>
      <c r="W2926" s="39">
        <v>1.0900000000000001</v>
      </c>
      <c r="X2926" s="39">
        <v>1.0900000000000001</v>
      </c>
      <c r="Y2926" s="39">
        <v>1.0900000000000001</v>
      </c>
      <c r="Z2926" s="39">
        <v>1.0900000000000001</v>
      </c>
      <c r="AA2926" s="39">
        <v>1.0900000000000001</v>
      </c>
      <c r="AB2926" s="39">
        <v>1.1000000000000001</v>
      </c>
      <c r="AC2926" s="39">
        <v>1.1000000000000001</v>
      </c>
      <c r="AD2926" s="39">
        <v>1.1000000000000001</v>
      </c>
      <c r="AE2926" s="39">
        <v>1.1000000000000001</v>
      </c>
      <c r="AF2926" s="39">
        <v>1.1000000000000001</v>
      </c>
      <c r="AG2926" s="39">
        <v>1.1000000000000001</v>
      </c>
      <c r="AH2926" s="39">
        <v>1.0900000000000001</v>
      </c>
      <c r="AI2926" s="39">
        <v>1.08</v>
      </c>
      <c r="AJ2926" s="39">
        <v>1.08</v>
      </c>
      <c r="AK2926" s="39">
        <v>1.07</v>
      </c>
    </row>
    <row r="2927" spans="1:37" x14ac:dyDescent="0.3">
      <c r="A2927" s="86" t="str">
        <f t="shared" si="45"/>
        <v>SDGbaseTra_RurAS_CUSPQXcamai</v>
      </c>
      <c r="B2927" s="37" t="s">
        <v>222</v>
      </c>
      <c r="C2927" s="38" t="s">
        <v>236</v>
      </c>
      <c r="D2927" s="41" t="s">
        <v>120</v>
      </c>
      <c r="E2927" s="39" t="s">
        <v>122</v>
      </c>
      <c r="F2927" s="39">
        <v>1.1000000000000001</v>
      </c>
      <c r="G2927" s="39">
        <v>1.08</v>
      </c>
      <c r="H2927" s="39">
        <v>1.08</v>
      </c>
      <c r="I2927" s="39">
        <v>1.08</v>
      </c>
      <c r="J2927" s="39">
        <v>1.08</v>
      </c>
      <c r="K2927" s="39">
        <v>1.07</v>
      </c>
      <c r="L2927" s="39">
        <v>1.07</v>
      </c>
      <c r="M2927" s="39">
        <v>1.06</v>
      </c>
      <c r="N2927" s="39">
        <v>1.06</v>
      </c>
      <c r="O2927" s="39">
        <v>1.07</v>
      </c>
      <c r="P2927" s="39">
        <v>1.07</v>
      </c>
      <c r="Q2927" s="39">
        <v>1.06</v>
      </c>
      <c r="R2927" s="39">
        <v>1.07</v>
      </c>
      <c r="S2927" s="39">
        <v>1.06</v>
      </c>
      <c r="T2927" s="39">
        <v>1.06</v>
      </c>
      <c r="U2927" s="39">
        <v>1.06</v>
      </c>
      <c r="V2927" s="39">
        <v>1.06</v>
      </c>
      <c r="W2927" s="39">
        <v>1.05</v>
      </c>
      <c r="X2927" s="39">
        <v>1.05</v>
      </c>
      <c r="Y2927" s="39">
        <v>1.05</v>
      </c>
      <c r="Z2927" s="39">
        <v>1.04</v>
      </c>
      <c r="AA2927" s="39">
        <v>1.04</v>
      </c>
      <c r="AB2927" s="39">
        <v>1.04</v>
      </c>
      <c r="AC2927" s="39">
        <v>1.04</v>
      </c>
      <c r="AD2927" s="39">
        <v>1.04</v>
      </c>
      <c r="AE2927" s="39">
        <v>1.04</v>
      </c>
      <c r="AF2927" s="39">
        <v>1.04</v>
      </c>
      <c r="AG2927" s="39">
        <v>1.03</v>
      </c>
      <c r="AH2927" s="39">
        <v>1.01</v>
      </c>
      <c r="AI2927" s="39">
        <v>0.99</v>
      </c>
      <c r="AJ2927" s="39">
        <v>0.98</v>
      </c>
      <c r="AK2927" s="39">
        <v>0.97</v>
      </c>
    </row>
    <row r="2928" spans="1:37" x14ac:dyDescent="0.3">
      <c r="A2928" s="86" t="str">
        <f t="shared" si="45"/>
        <v>SDGbaseTra_RurAS_CUSPQXcaoce</v>
      </c>
      <c r="B2928" s="37" t="s">
        <v>222</v>
      </c>
      <c r="C2928" s="38" t="s">
        <v>236</v>
      </c>
      <c r="D2928" s="41" t="s">
        <v>120</v>
      </c>
      <c r="E2928" s="39" t="s">
        <v>123</v>
      </c>
      <c r="F2928" s="39">
        <v>1.0900000000000001</v>
      </c>
      <c r="G2928" s="39">
        <v>1.06</v>
      </c>
      <c r="H2928" s="39">
        <v>1.08</v>
      </c>
      <c r="I2928" s="39">
        <v>1.08</v>
      </c>
      <c r="J2928" s="39">
        <v>1.08</v>
      </c>
      <c r="K2928" s="39">
        <v>1.08</v>
      </c>
      <c r="L2928" s="39">
        <v>1.07</v>
      </c>
      <c r="M2928" s="39">
        <v>1.07</v>
      </c>
      <c r="N2928" s="39">
        <v>1.07</v>
      </c>
      <c r="O2928" s="39">
        <v>1.0900000000000001</v>
      </c>
      <c r="P2928" s="39">
        <v>1.0900000000000001</v>
      </c>
      <c r="Q2928" s="39">
        <v>1.0900000000000001</v>
      </c>
      <c r="R2928" s="39">
        <v>1.1000000000000001</v>
      </c>
      <c r="S2928" s="39">
        <v>1.1000000000000001</v>
      </c>
      <c r="T2928" s="39">
        <v>1.1000000000000001</v>
      </c>
      <c r="U2928" s="39">
        <v>1.1100000000000001</v>
      </c>
      <c r="V2928" s="39">
        <v>1.1100000000000001</v>
      </c>
      <c r="W2928" s="39">
        <v>1.1100000000000001</v>
      </c>
      <c r="X2928" s="39">
        <v>1.1200000000000001</v>
      </c>
      <c r="Y2928" s="39">
        <v>1.1200000000000001</v>
      </c>
      <c r="Z2928" s="39">
        <v>1.1200000000000001</v>
      </c>
      <c r="AA2928" s="39">
        <v>1.1299999999999999</v>
      </c>
      <c r="AB2928" s="39">
        <v>1.1399999999999999</v>
      </c>
      <c r="AC2928" s="39">
        <v>1.1399999999999999</v>
      </c>
      <c r="AD2928" s="39">
        <v>1.1399999999999999</v>
      </c>
      <c r="AE2928" s="39">
        <v>1.1499999999999999</v>
      </c>
      <c r="AF2928" s="39">
        <v>1.1499999999999999</v>
      </c>
      <c r="AG2928" s="39">
        <v>1.1499999999999999</v>
      </c>
      <c r="AH2928" s="39">
        <v>1.1299999999999999</v>
      </c>
      <c r="AI2928" s="39">
        <v>1.1200000000000001</v>
      </c>
      <c r="AJ2928" s="39">
        <v>1.1100000000000001</v>
      </c>
      <c r="AK2928" s="39">
        <v>1.1000000000000001</v>
      </c>
    </row>
    <row r="2929" spans="1:37" x14ac:dyDescent="0.3">
      <c r="A2929" s="86" t="str">
        <f t="shared" si="45"/>
        <v>SDGbaseTra_RurAS_CUSPQXcaveg</v>
      </c>
      <c r="B2929" s="37" t="s">
        <v>222</v>
      </c>
      <c r="C2929" s="38" t="s">
        <v>236</v>
      </c>
      <c r="D2929" s="41" t="s">
        <v>120</v>
      </c>
      <c r="E2929" s="39" t="s">
        <v>124</v>
      </c>
      <c r="F2929" s="39">
        <v>1.1000000000000001</v>
      </c>
      <c r="G2929" s="39">
        <v>1.1200000000000001</v>
      </c>
      <c r="H2929" s="39">
        <v>1.1100000000000001</v>
      </c>
      <c r="I2929" s="39">
        <v>1.1100000000000001</v>
      </c>
      <c r="J2929" s="39">
        <v>1.1100000000000001</v>
      </c>
      <c r="K2929" s="39">
        <v>1.1100000000000001</v>
      </c>
      <c r="L2929" s="39">
        <v>1.1000000000000001</v>
      </c>
      <c r="M2929" s="39">
        <v>1.1000000000000001</v>
      </c>
      <c r="N2929" s="39">
        <v>1.1000000000000001</v>
      </c>
      <c r="O2929" s="39">
        <v>1.1000000000000001</v>
      </c>
      <c r="P2929" s="39">
        <v>1.1000000000000001</v>
      </c>
      <c r="Q2929" s="39">
        <v>1.1000000000000001</v>
      </c>
      <c r="R2929" s="39">
        <v>1.1000000000000001</v>
      </c>
      <c r="S2929" s="39">
        <v>1.1000000000000001</v>
      </c>
      <c r="T2929" s="39">
        <v>1.1000000000000001</v>
      </c>
      <c r="U2929" s="39">
        <v>1.1000000000000001</v>
      </c>
      <c r="V2929" s="39">
        <v>1.1000000000000001</v>
      </c>
      <c r="W2929" s="39">
        <v>1.1000000000000001</v>
      </c>
      <c r="X2929" s="39">
        <v>1.1000000000000001</v>
      </c>
      <c r="Y2929" s="39">
        <v>1.1000000000000001</v>
      </c>
      <c r="Z2929" s="39">
        <v>1.0900000000000001</v>
      </c>
      <c r="AA2929" s="39">
        <v>1.0900000000000001</v>
      </c>
      <c r="AB2929" s="39">
        <v>1.0900000000000001</v>
      </c>
      <c r="AC2929" s="39">
        <v>1.0900000000000001</v>
      </c>
      <c r="AD2929" s="39">
        <v>1.0900000000000001</v>
      </c>
      <c r="AE2929" s="39">
        <v>1.0900000000000001</v>
      </c>
      <c r="AF2929" s="39">
        <v>1.0900000000000001</v>
      </c>
      <c r="AG2929" s="39">
        <v>1.0900000000000001</v>
      </c>
      <c r="AH2929" s="39">
        <v>1.08</v>
      </c>
      <c r="AI2929" s="39">
        <v>1.08</v>
      </c>
      <c r="AJ2929" s="39">
        <v>1.08</v>
      </c>
      <c r="AK2929" s="39">
        <v>1.0900000000000001</v>
      </c>
    </row>
    <row r="2930" spans="1:37" x14ac:dyDescent="0.3">
      <c r="A2930" s="86" t="str">
        <f t="shared" si="45"/>
        <v>SDGbaseTra_RurAS_CUSPQXcaofr</v>
      </c>
      <c r="B2930" s="37" t="s">
        <v>222</v>
      </c>
      <c r="C2930" s="38" t="s">
        <v>236</v>
      </c>
      <c r="D2930" s="41" t="s">
        <v>120</v>
      </c>
      <c r="E2930" s="39" t="s">
        <v>125</v>
      </c>
      <c r="F2930" s="39">
        <v>1.1000000000000001</v>
      </c>
      <c r="G2930" s="39">
        <v>1.1100000000000001</v>
      </c>
      <c r="H2930" s="39">
        <v>1.0900000000000001</v>
      </c>
      <c r="I2930" s="39">
        <v>1.0900000000000001</v>
      </c>
      <c r="J2930" s="39">
        <v>1.0900000000000001</v>
      </c>
      <c r="K2930" s="39">
        <v>1.08</v>
      </c>
      <c r="L2930" s="39">
        <v>1.08</v>
      </c>
      <c r="M2930" s="39">
        <v>1.08</v>
      </c>
      <c r="N2930" s="39">
        <v>1.07</v>
      </c>
      <c r="O2930" s="39">
        <v>1.05</v>
      </c>
      <c r="P2930" s="39">
        <v>1.05</v>
      </c>
      <c r="Q2930" s="39">
        <v>1.05</v>
      </c>
      <c r="R2930" s="39">
        <v>1.05</v>
      </c>
      <c r="S2930" s="39">
        <v>1.04</v>
      </c>
      <c r="T2930" s="39">
        <v>1.04</v>
      </c>
      <c r="U2930" s="39">
        <v>1.03</v>
      </c>
      <c r="V2930" s="39">
        <v>1.03</v>
      </c>
      <c r="W2930" s="39">
        <v>1.02</v>
      </c>
      <c r="X2930" s="39">
        <v>1.02</v>
      </c>
      <c r="Y2930" s="39">
        <v>1.02</v>
      </c>
      <c r="Z2930" s="39">
        <v>1.02</v>
      </c>
      <c r="AA2930" s="39">
        <v>1.01</v>
      </c>
      <c r="AB2930" s="39">
        <v>1.01</v>
      </c>
      <c r="AC2930" s="39">
        <v>1</v>
      </c>
      <c r="AD2930" s="39">
        <v>1</v>
      </c>
      <c r="AE2930" s="39">
        <v>0.99</v>
      </c>
      <c r="AF2930" s="39">
        <v>0.99</v>
      </c>
      <c r="AG2930" s="39">
        <v>0.99</v>
      </c>
      <c r="AH2930" s="39">
        <v>0.99</v>
      </c>
      <c r="AI2930" s="39">
        <v>0.99</v>
      </c>
      <c r="AJ2930" s="39">
        <v>0.99</v>
      </c>
      <c r="AK2930" s="39">
        <v>1</v>
      </c>
    </row>
    <row r="2931" spans="1:37" x14ac:dyDescent="0.3">
      <c r="A2931" s="86" t="str">
        <f t="shared" si="45"/>
        <v>SDGbaseTra_RurAS_CUSPQXcagra</v>
      </c>
      <c r="B2931" s="37" t="s">
        <v>222</v>
      </c>
      <c r="C2931" s="38" t="s">
        <v>236</v>
      </c>
      <c r="D2931" s="41" t="s">
        <v>120</v>
      </c>
      <c r="E2931" s="39" t="s">
        <v>126</v>
      </c>
      <c r="F2931" s="39">
        <v>1.1000000000000001</v>
      </c>
      <c r="G2931" s="39">
        <v>1.1399999999999999</v>
      </c>
      <c r="H2931" s="39">
        <v>1.1299999999999999</v>
      </c>
      <c r="I2931" s="39">
        <v>1.1299999999999999</v>
      </c>
      <c r="J2931" s="39">
        <v>1.1299999999999999</v>
      </c>
      <c r="K2931" s="39">
        <v>1.1200000000000001</v>
      </c>
      <c r="L2931" s="39">
        <v>1.1200000000000001</v>
      </c>
      <c r="M2931" s="39">
        <v>1.1299999999999999</v>
      </c>
      <c r="N2931" s="39">
        <v>1.1200000000000001</v>
      </c>
      <c r="O2931" s="39">
        <v>1.1100000000000001</v>
      </c>
      <c r="P2931" s="39">
        <v>1.1100000000000001</v>
      </c>
      <c r="Q2931" s="39">
        <v>1.1100000000000001</v>
      </c>
      <c r="R2931" s="39">
        <v>1.1200000000000001</v>
      </c>
      <c r="S2931" s="39">
        <v>1.1200000000000001</v>
      </c>
      <c r="T2931" s="39">
        <v>1.1200000000000001</v>
      </c>
      <c r="U2931" s="39">
        <v>1.1200000000000001</v>
      </c>
      <c r="V2931" s="39">
        <v>1.1200000000000001</v>
      </c>
      <c r="W2931" s="39">
        <v>1.1200000000000001</v>
      </c>
      <c r="X2931" s="39">
        <v>1.1299999999999999</v>
      </c>
      <c r="Y2931" s="39">
        <v>1.1299999999999999</v>
      </c>
      <c r="Z2931" s="39">
        <v>1.1299999999999999</v>
      </c>
      <c r="AA2931" s="39">
        <v>1.1200000000000001</v>
      </c>
      <c r="AB2931" s="39">
        <v>1.1200000000000001</v>
      </c>
      <c r="AC2931" s="39">
        <v>1.1200000000000001</v>
      </c>
      <c r="AD2931" s="39">
        <v>1.1200000000000001</v>
      </c>
      <c r="AE2931" s="39">
        <v>1.1100000000000001</v>
      </c>
      <c r="AF2931" s="39">
        <v>1.1100000000000001</v>
      </c>
      <c r="AG2931" s="39">
        <v>1.1200000000000001</v>
      </c>
      <c r="AH2931" s="39">
        <v>1.1200000000000001</v>
      </c>
      <c r="AI2931" s="39">
        <v>1.1200000000000001</v>
      </c>
      <c r="AJ2931" s="39">
        <v>1.1299999999999999</v>
      </c>
      <c r="AK2931" s="39">
        <v>1.1399999999999999</v>
      </c>
    </row>
    <row r="2932" spans="1:37" x14ac:dyDescent="0.3">
      <c r="A2932" s="86" t="str">
        <f t="shared" si="45"/>
        <v>SDGbaseTra_RurAS_CUSPQXcaoil</v>
      </c>
      <c r="B2932" s="37" t="s">
        <v>222</v>
      </c>
      <c r="C2932" s="38" t="s">
        <v>236</v>
      </c>
      <c r="D2932" s="41" t="s">
        <v>120</v>
      </c>
      <c r="E2932" s="39" t="s">
        <v>127</v>
      </c>
      <c r="F2932" s="39">
        <v>1.18</v>
      </c>
      <c r="G2932" s="39">
        <v>1.1499999999999999</v>
      </c>
      <c r="H2932" s="39">
        <v>1.1499999999999999</v>
      </c>
      <c r="I2932" s="39">
        <v>1.1499999999999999</v>
      </c>
      <c r="J2932" s="39">
        <v>1.1499999999999999</v>
      </c>
      <c r="K2932" s="39">
        <v>1.1499999999999999</v>
      </c>
      <c r="L2932" s="39">
        <v>1.1399999999999999</v>
      </c>
      <c r="M2932" s="39">
        <v>1.1399999999999999</v>
      </c>
      <c r="N2932" s="39">
        <v>1.1399999999999999</v>
      </c>
      <c r="O2932" s="39">
        <v>1.1399999999999999</v>
      </c>
      <c r="P2932" s="39">
        <v>1.1399999999999999</v>
      </c>
      <c r="Q2932" s="39">
        <v>1.1399999999999999</v>
      </c>
      <c r="R2932" s="39">
        <v>1.1499999999999999</v>
      </c>
      <c r="S2932" s="39">
        <v>1.1599999999999999</v>
      </c>
      <c r="T2932" s="39">
        <v>1.1599999999999999</v>
      </c>
      <c r="U2932" s="39">
        <v>1.1599999999999999</v>
      </c>
      <c r="V2932" s="39">
        <v>1.17</v>
      </c>
      <c r="W2932" s="39">
        <v>1.17</v>
      </c>
      <c r="X2932" s="39">
        <v>1.17</v>
      </c>
      <c r="Y2932" s="39">
        <v>1.17</v>
      </c>
      <c r="Z2932" s="39">
        <v>1.18</v>
      </c>
      <c r="AA2932" s="39">
        <v>1.18</v>
      </c>
      <c r="AB2932" s="39">
        <v>1.18</v>
      </c>
      <c r="AC2932" s="39">
        <v>1.19</v>
      </c>
      <c r="AD2932" s="39">
        <v>1.19</v>
      </c>
      <c r="AE2932" s="39">
        <v>1.19</v>
      </c>
      <c r="AF2932" s="39">
        <v>1.19</v>
      </c>
      <c r="AG2932" s="39">
        <v>1.2</v>
      </c>
      <c r="AH2932" s="39">
        <v>1.18</v>
      </c>
      <c r="AI2932" s="39">
        <v>1.17</v>
      </c>
      <c r="AJ2932" s="39">
        <v>1.17</v>
      </c>
      <c r="AK2932" s="39">
        <v>1.1599999999999999</v>
      </c>
    </row>
    <row r="2933" spans="1:37" x14ac:dyDescent="0.3">
      <c r="A2933" s="86" t="str">
        <f t="shared" si="45"/>
        <v>SDGbaseTra_RurAS_CUSPQXcatub</v>
      </c>
      <c r="B2933" s="37" t="s">
        <v>222</v>
      </c>
      <c r="C2933" s="38" t="s">
        <v>236</v>
      </c>
      <c r="D2933" s="41" t="s">
        <v>120</v>
      </c>
      <c r="E2933" s="39" t="s">
        <v>128</v>
      </c>
      <c r="F2933" s="39">
        <v>1.1100000000000001</v>
      </c>
      <c r="G2933" s="39">
        <v>1.1200000000000001</v>
      </c>
      <c r="H2933" s="39">
        <v>1.1200000000000001</v>
      </c>
      <c r="I2933" s="39">
        <v>1.1200000000000001</v>
      </c>
      <c r="J2933" s="39">
        <v>1.1200000000000001</v>
      </c>
      <c r="K2933" s="39">
        <v>1.1200000000000001</v>
      </c>
      <c r="L2933" s="39">
        <v>1.1200000000000001</v>
      </c>
      <c r="M2933" s="39">
        <v>1.1200000000000001</v>
      </c>
      <c r="N2933" s="39">
        <v>1.1200000000000001</v>
      </c>
      <c r="O2933" s="39">
        <v>1.1100000000000001</v>
      </c>
      <c r="P2933" s="39">
        <v>1.1100000000000001</v>
      </c>
      <c r="Q2933" s="39">
        <v>1.1100000000000001</v>
      </c>
      <c r="R2933" s="39">
        <v>1.1100000000000001</v>
      </c>
      <c r="S2933" s="39">
        <v>1.1100000000000001</v>
      </c>
      <c r="T2933" s="39">
        <v>1.1100000000000001</v>
      </c>
      <c r="U2933" s="39">
        <v>1.1100000000000001</v>
      </c>
      <c r="V2933" s="39">
        <v>1.1100000000000001</v>
      </c>
      <c r="W2933" s="39">
        <v>1.1000000000000001</v>
      </c>
      <c r="X2933" s="39">
        <v>1.1000000000000001</v>
      </c>
      <c r="Y2933" s="39">
        <v>1.1000000000000001</v>
      </c>
      <c r="Z2933" s="39">
        <v>1.1000000000000001</v>
      </c>
      <c r="AA2933" s="39">
        <v>1.1000000000000001</v>
      </c>
      <c r="AB2933" s="39">
        <v>1.1000000000000001</v>
      </c>
      <c r="AC2933" s="39">
        <v>1.0900000000000001</v>
      </c>
      <c r="AD2933" s="39">
        <v>1.0900000000000001</v>
      </c>
      <c r="AE2933" s="39">
        <v>1.0900000000000001</v>
      </c>
      <c r="AF2933" s="39">
        <v>1.0900000000000001</v>
      </c>
      <c r="AG2933" s="39">
        <v>1.1000000000000001</v>
      </c>
      <c r="AH2933" s="39">
        <v>1.0900000000000001</v>
      </c>
      <c r="AI2933" s="39">
        <v>1.1000000000000001</v>
      </c>
      <c r="AJ2933" s="39">
        <v>1.1000000000000001</v>
      </c>
      <c r="AK2933" s="39">
        <v>1.1000000000000001</v>
      </c>
    </row>
    <row r="2934" spans="1:37" x14ac:dyDescent="0.3">
      <c r="A2934" s="86" t="str">
        <f t="shared" si="45"/>
        <v>SDGbaseTra_RurAS_CUSPQXcapul</v>
      </c>
      <c r="B2934" s="37" t="s">
        <v>222</v>
      </c>
      <c r="C2934" s="38" t="s">
        <v>236</v>
      </c>
      <c r="D2934" s="41" t="s">
        <v>120</v>
      </c>
      <c r="E2934" s="39" t="s">
        <v>129</v>
      </c>
      <c r="F2934" s="39">
        <v>1.06</v>
      </c>
      <c r="G2934" s="39">
        <v>1.06</v>
      </c>
      <c r="H2934" s="39">
        <v>1.06</v>
      </c>
      <c r="I2934" s="39">
        <v>1.06</v>
      </c>
      <c r="J2934" s="39">
        <v>1.06</v>
      </c>
      <c r="K2934" s="39">
        <v>1.05</v>
      </c>
      <c r="L2934" s="39">
        <v>1.05</v>
      </c>
      <c r="M2934" s="39">
        <v>1.05</v>
      </c>
      <c r="N2934" s="39">
        <v>1.05</v>
      </c>
      <c r="O2934" s="39">
        <v>1.06</v>
      </c>
      <c r="P2934" s="39">
        <v>1.07</v>
      </c>
      <c r="Q2934" s="39">
        <v>1.07</v>
      </c>
      <c r="R2934" s="39">
        <v>1.07</v>
      </c>
      <c r="S2934" s="39">
        <v>1.07</v>
      </c>
      <c r="T2934" s="39">
        <v>1.07</v>
      </c>
      <c r="U2934" s="39">
        <v>1.07</v>
      </c>
      <c r="V2934" s="39">
        <v>1.07</v>
      </c>
      <c r="W2934" s="39">
        <v>1.07</v>
      </c>
      <c r="X2934" s="39">
        <v>1.07</v>
      </c>
      <c r="Y2934" s="39">
        <v>1.07</v>
      </c>
      <c r="Z2934" s="39">
        <v>1.07</v>
      </c>
      <c r="AA2934" s="39">
        <v>1.07</v>
      </c>
      <c r="AB2934" s="39">
        <v>1.08</v>
      </c>
      <c r="AC2934" s="39">
        <v>1.08</v>
      </c>
      <c r="AD2934" s="39">
        <v>1.08</v>
      </c>
      <c r="AE2934" s="39">
        <v>1.08</v>
      </c>
      <c r="AF2934" s="39">
        <v>1.08</v>
      </c>
      <c r="AG2934" s="39">
        <v>1.08</v>
      </c>
      <c r="AH2934" s="39">
        <v>1.07</v>
      </c>
      <c r="AI2934" s="39">
        <v>1.07</v>
      </c>
      <c r="AJ2934" s="39">
        <v>1.06</v>
      </c>
      <c r="AK2934" s="39">
        <v>1.06</v>
      </c>
    </row>
    <row r="2935" spans="1:37" x14ac:dyDescent="0.3">
      <c r="A2935" s="86" t="str">
        <f t="shared" si="45"/>
        <v>SDGbaseTra_RurAS_CUSPQXcasug</v>
      </c>
      <c r="B2935" s="37" t="s">
        <v>222</v>
      </c>
      <c r="C2935" s="38" t="s">
        <v>236</v>
      </c>
      <c r="D2935" s="41" t="s">
        <v>120</v>
      </c>
      <c r="E2935" s="39" t="s">
        <v>130</v>
      </c>
      <c r="F2935" s="39">
        <v>1.17</v>
      </c>
      <c r="G2935" s="39">
        <v>1.17</v>
      </c>
      <c r="H2935" s="39">
        <v>1.1499999999999999</v>
      </c>
      <c r="I2935" s="39">
        <v>1.1399999999999999</v>
      </c>
      <c r="J2935" s="39">
        <v>1.1399999999999999</v>
      </c>
      <c r="K2935" s="39">
        <v>1.1299999999999999</v>
      </c>
      <c r="L2935" s="39">
        <v>1.1200000000000001</v>
      </c>
      <c r="M2935" s="39">
        <v>1.1200000000000001</v>
      </c>
      <c r="N2935" s="39">
        <v>1.1200000000000001</v>
      </c>
      <c r="O2935" s="39">
        <v>1.1200000000000001</v>
      </c>
      <c r="P2935" s="39">
        <v>1.1200000000000001</v>
      </c>
      <c r="Q2935" s="39">
        <v>1.1100000000000001</v>
      </c>
      <c r="R2935" s="39">
        <v>1.1100000000000001</v>
      </c>
      <c r="S2935" s="39">
        <v>1.1100000000000001</v>
      </c>
      <c r="T2935" s="39">
        <v>1.1000000000000001</v>
      </c>
      <c r="U2935" s="39">
        <v>1.1000000000000001</v>
      </c>
      <c r="V2935" s="39">
        <v>1.1000000000000001</v>
      </c>
      <c r="W2935" s="39">
        <v>1.0900000000000001</v>
      </c>
      <c r="X2935" s="39">
        <v>1.0900000000000001</v>
      </c>
      <c r="Y2935" s="39">
        <v>1.0900000000000001</v>
      </c>
      <c r="Z2935" s="39">
        <v>1.0900000000000001</v>
      </c>
      <c r="AA2935" s="39">
        <v>1.08</v>
      </c>
      <c r="AB2935" s="39">
        <v>1.08</v>
      </c>
      <c r="AC2935" s="39">
        <v>1.08</v>
      </c>
      <c r="AD2935" s="39">
        <v>1.07</v>
      </c>
      <c r="AE2935" s="39">
        <v>1.07</v>
      </c>
      <c r="AF2935" s="39">
        <v>1.07</v>
      </c>
      <c r="AG2935" s="39">
        <v>1.07</v>
      </c>
      <c r="AH2935" s="39">
        <v>1.06</v>
      </c>
      <c r="AI2935" s="39">
        <v>1.05</v>
      </c>
      <c r="AJ2935" s="39">
        <v>1.05</v>
      </c>
      <c r="AK2935" s="39">
        <v>1.05</v>
      </c>
    </row>
    <row r="2936" spans="1:37" x14ac:dyDescent="0.3">
      <c r="A2936" s="86" t="str">
        <f t="shared" si="45"/>
        <v>SDGbaseTra_RurAS_CUSPQXcaoth</v>
      </c>
      <c r="B2936" s="37" t="s">
        <v>222</v>
      </c>
      <c r="C2936" s="38" t="s">
        <v>236</v>
      </c>
      <c r="D2936" s="41" t="s">
        <v>120</v>
      </c>
      <c r="E2936" s="39" t="s">
        <v>131</v>
      </c>
      <c r="F2936" s="39">
        <v>1.1399999999999999</v>
      </c>
      <c r="G2936" s="39">
        <v>1.0900000000000001</v>
      </c>
      <c r="H2936" s="39">
        <v>1.1200000000000001</v>
      </c>
      <c r="I2936" s="39">
        <v>1.1100000000000001</v>
      </c>
      <c r="J2936" s="39">
        <v>1.1100000000000001</v>
      </c>
      <c r="K2936" s="39">
        <v>1.1000000000000001</v>
      </c>
      <c r="L2936" s="39">
        <v>1.1000000000000001</v>
      </c>
      <c r="M2936" s="39">
        <v>1.1100000000000001</v>
      </c>
      <c r="N2936" s="39">
        <v>1.1100000000000001</v>
      </c>
      <c r="O2936" s="39">
        <v>1.1499999999999999</v>
      </c>
      <c r="P2936" s="39">
        <v>1.1599999999999999</v>
      </c>
      <c r="Q2936" s="39">
        <v>1.1499999999999999</v>
      </c>
      <c r="R2936" s="39">
        <v>1.17</v>
      </c>
      <c r="S2936" s="39">
        <v>1.19</v>
      </c>
      <c r="T2936" s="39">
        <v>1.21</v>
      </c>
      <c r="U2936" s="39">
        <v>1.24</v>
      </c>
      <c r="V2936" s="39">
        <v>1.26</v>
      </c>
      <c r="W2936" s="39">
        <v>1.29</v>
      </c>
      <c r="X2936" s="39">
        <v>1.32</v>
      </c>
      <c r="Y2936" s="39">
        <v>1.35</v>
      </c>
      <c r="Z2936" s="39">
        <v>1.37</v>
      </c>
      <c r="AA2936" s="39">
        <v>1.4</v>
      </c>
      <c r="AB2936" s="39">
        <v>1.43</v>
      </c>
      <c r="AC2936" s="39">
        <v>1.45</v>
      </c>
      <c r="AD2936" s="39">
        <v>1.47</v>
      </c>
      <c r="AE2936" s="39">
        <v>1.49</v>
      </c>
      <c r="AF2936" s="39">
        <v>1.51</v>
      </c>
      <c r="AG2936" s="39">
        <v>1.53</v>
      </c>
      <c r="AH2936" s="39">
        <v>1.51</v>
      </c>
      <c r="AI2936" s="39">
        <v>1.48</v>
      </c>
      <c r="AJ2936" s="39">
        <v>1.44</v>
      </c>
      <c r="AK2936" s="39">
        <v>1.41</v>
      </c>
    </row>
    <row r="2937" spans="1:37" x14ac:dyDescent="0.3">
      <c r="A2937" s="86" t="str">
        <f t="shared" si="45"/>
        <v>SDGbaseTra_RurAS_CUSPQXclani</v>
      </c>
      <c r="B2937" s="37" t="s">
        <v>222</v>
      </c>
      <c r="C2937" s="38" t="s">
        <v>236</v>
      </c>
      <c r="D2937" s="41" t="s">
        <v>120</v>
      </c>
      <c r="E2937" s="39" t="s">
        <v>132</v>
      </c>
      <c r="F2937" s="39">
        <v>1.23</v>
      </c>
      <c r="G2937" s="39">
        <v>1.1200000000000001</v>
      </c>
      <c r="H2937" s="39">
        <v>1.1599999999999999</v>
      </c>
      <c r="I2937" s="39">
        <v>1.18</v>
      </c>
      <c r="J2937" s="39">
        <v>1.2</v>
      </c>
      <c r="K2937" s="39">
        <v>1.21</v>
      </c>
      <c r="L2937" s="39">
        <v>1.21</v>
      </c>
      <c r="M2937" s="39">
        <v>1.22</v>
      </c>
      <c r="N2937" s="39">
        <v>1.22</v>
      </c>
      <c r="O2937" s="39">
        <v>1.24</v>
      </c>
      <c r="P2937" s="39">
        <v>1.23</v>
      </c>
      <c r="Q2937" s="39">
        <v>1.23</v>
      </c>
      <c r="R2937" s="39">
        <v>1.23</v>
      </c>
      <c r="S2937" s="39">
        <v>1.22</v>
      </c>
      <c r="T2937" s="39">
        <v>1.22</v>
      </c>
      <c r="U2937" s="39">
        <v>1.22</v>
      </c>
      <c r="V2937" s="39">
        <v>1.22</v>
      </c>
      <c r="W2937" s="39">
        <v>1.22</v>
      </c>
      <c r="X2937" s="39">
        <v>1.23</v>
      </c>
      <c r="Y2937" s="39">
        <v>1.23</v>
      </c>
      <c r="Z2937" s="39">
        <v>1.23</v>
      </c>
      <c r="AA2937" s="39">
        <v>1.22</v>
      </c>
      <c r="AB2937" s="39">
        <v>1.23</v>
      </c>
      <c r="AC2937" s="39">
        <v>1.22</v>
      </c>
      <c r="AD2937" s="39">
        <v>1.22</v>
      </c>
      <c r="AE2937" s="39">
        <v>1.22</v>
      </c>
      <c r="AF2937" s="39">
        <v>1.22</v>
      </c>
      <c r="AG2937" s="39">
        <v>1.22</v>
      </c>
      <c r="AH2937" s="39">
        <v>1.24</v>
      </c>
      <c r="AI2937" s="39">
        <v>1.26</v>
      </c>
      <c r="AJ2937" s="39">
        <v>1.26</v>
      </c>
      <c r="AK2937" s="39">
        <v>1.27</v>
      </c>
    </row>
    <row r="2938" spans="1:37" x14ac:dyDescent="0.3">
      <c r="A2938" s="86" t="str">
        <f t="shared" si="45"/>
        <v>SDGbaseTra_RurAS_CUSPQXcfore</v>
      </c>
      <c r="B2938" s="37" t="s">
        <v>222</v>
      </c>
      <c r="C2938" s="38" t="s">
        <v>236</v>
      </c>
      <c r="D2938" s="41" t="s">
        <v>120</v>
      </c>
      <c r="E2938" s="39" t="s">
        <v>133</v>
      </c>
      <c r="F2938" s="39">
        <v>1.1499999999999999</v>
      </c>
      <c r="G2938" s="39">
        <v>1.1499999999999999</v>
      </c>
      <c r="H2938" s="39">
        <v>1.1399999999999999</v>
      </c>
      <c r="I2938" s="39">
        <v>1.1499999999999999</v>
      </c>
      <c r="J2938" s="39">
        <v>1.1499999999999999</v>
      </c>
      <c r="K2938" s="39">
        <v>1.1499999999999999</v>
      </c>
      <c r="L2938" s="39">
        <v>1.1499999999999999</v>
      </c>
      <c r="M2938" s="39">
        <v>1.1499999999999999</v>
      </c>
      <c r="N2938" s="39">
        <v>1.1499999999999999</v>
      </c>
      <c r="O2938" s="39">
        <v>1.1399999999999999</v>
      </c>
      <c r="P2938" s="39">
        <v>1.1499999999999999</v>
      </c>
      <c r="Q2938" s="39">
        <v>1.1499999999999999</v>
      </c>
      <c r="R2938" s="39">
        <v>1.1499999999999999</v>
      </c>
      <c r="S2938" s="39">
        <v>1.1499999999999999</v>
      </c>
      <c r="T2938" s="39">
        <v>1.1399999999999999</v>
      </c>
      <c r="U2938" s="39">
        <v>1.1399999999999999</v>
      </c>
      <c r="V2938" s="39">
        <v>1.1299999999999999</v>
      </c>
      <c r="W2938" s="39">
        <v>1.1399999999999999</v>
      </c>
      <c r="X2938" s="39">
        <v>1.1399999999999999</v>
      </c>
      <c r="Y2938" s="39">
        <v>1.1399999999999999</v>
      </c>
      <c r="Z2938" s="39">
        <v>1.1399999999999999</v>
      </c>
      <c r="AA2938" s="39">
        <v>1.1399999999999999</v>
      </c>
      <c r="AB2938" s="39">
        <v>1.1299999999999999</v>
      </c>
      <c r="AC2938" s="39">
        <v>1.1299999999999999</v>
      </c>
      <c r="AD2938" s="39">
        <v>1.1299999999999999</v>
      </c>
      <c r="AE2938" s="39">
        <v>1.1299999999999999</v>
      </c>
      <c r="AF2938" s="39">
        <v>1.1299999999999999</v>
      </c>
      <c r="AG2938" s="39">
        <v>1.1299999999999999</v>
      </c>
      <c r="AH2938" s="39">
        <v>1.1299999999999999</v>
      </c>
      <c r="AI2938" s="39">
        <v>1.1399999999999999</v>
      </c>
      <c r="AJ2938" s="39">
        <v>1.1499999999999999</v>
      </c>
      <c r="AK2938" s="39">
        <v>1.1499999999999999</v>
      </c>
    </row>
    <row r="2939" spans="1:37" x14ac:dyDescent="0.3">
      <c r="A2939" s="86" t="str">
        <f t="shared" si="45"/>
        <v>SDGbaseTra_RurAS_CUSPQXcfish</v>
      </c>
      <c r="B2939" s="37" t="s">
        <v>222</v>
      </c>
      <c r="C2939" s="38" t="s">
        <v>236</v>
      </c>
      <c r="D2939" s="41" t="s">
        <v>120</v>
      </c>
      <c r="E2939" s="39" t="s">
        <v>134</v>
      </c>
      <c r="F2939" s="39">
        <v>1.27</v>
      </c>
      <c r="G2939" s="39">
        <v>1.2</v>
      </c>
      <c r="H2939" s="39">
        <v>1.2</v>
      </c>
      <c r="I2939" s="39">
        <v>1.2</v>
      </c>
      <c r="J2939" s="39">
        <v>1.2</v>
      </c>
      <c r="K2939" s="39">
        <v>1.21</v>
      </c>
      <c r="L2939" s="39">
        <v>1.21</v>
      </c>
      <c r="M2939" s="39">
        <v>1.21</v>
      </c>
      <c r="N2939" s="39">
        <v>1.22</v>
      </c>
      <c r="O2939" s="39">
        <v>1.24</v>
      </c>
      <c r="P2939" s="39">
        <v>1.24</v>
      </c>
      <c r="Q2939" s="39">
        <v>1.23</v>
      </c>
      <c r="R2939" s="39">
        <v>1.23</v>
      </c>
      <c r="S2939" s="39">
        <v>1.23</v>
      </c>
      <c r="T2939" s="39">
        <v>1.22</v>
      </c>
      <c r="U2939" s="39">
        <v>1.22</v>
      </c>
      <c r="V2939" s="39">
        <v>1.22</v>
      </c>
      <c r="W2939" s="39">
        <v>1.22</v>
      </c>
      <c r="X2939" s="39">
        <v>1.22</v>
      </c>
      <c r="Y2939" s="39">
        <v>1.22</v>
      </c>
      <c r="Z2939" s="39">
        <v>1.22</v>
      </c>
      <c r="AA2939" s="39">
        <v>1.22</v>
      </c>
      <c r="AB2939" s="39">
        <v>1.22</v>
      </c>
      <c r="AC2939" s="39">
        <v>1.22</v>
      </c>
      <c r="AD2939" s="39">
        <v>1.22</v>
      </c>
      <c r="AE2939" s="39">
        <v>1.22</v>
      </c>
      <c r="AF2939" s="39">
        <v>1.22</v>
      </c>
      <c r="AG2939" s="39">
        <v>1.22</v>
      </c>
      <c r="AH2939" s="39">
        <v>1.23</v>
      </c>
      <c r="AI2939" s="39">
        <v>1.23</v>
      </c>
      <c r="AJ2939" s="39">
        <v>1.24</v>
      </c>
      <c r="AK2939" s="39">
        <v>1.24</v>
      </c>
    </row>
    <row r="2940" spans="1:37" x14ac:dyDescent="0.3">
      <c r="A2940" s="86" t="str">
        <f t="shared" si="45"/>
        <v>SDGbaseTra_RurAS_CUSPQXccoal-low</v>
      </c>
      <c r="B2940" s="37" t="s">
        <v>222</v>
      </c>
      <c r="C2940" s="38" t="s">
        <v>236</v>
      </c>
      <c r="D2940" s="41" t="s">
        <v>120</v>
      </c>
      <c r="E2940" s="39" t="s">
        <v>135</v>
      </c>
      <c r="F2940" s="39">
        <v>0.02</v>
      </c>
      <c r="G2940" s="39">
        <v>0.02</v>
      </c>
      <c r="H2940" s="39">
        <v>0.02</v>
      </c>
      <c r="I2940" s="39">
        <v>0.02</v>
      </c>
      <c r="J2940" s="39">
        <v>0.02</v>
      </c>
      <c r="K2940" s="39">
        <v>0.02</v>
      </c>
      <c r="L2940" s="39">
        <v>0.02</v>
      </c>
      <c r="M2940" s="39">
        <v>0.02</v>
      </c>
      <c r="N2940" s="39">
        <v>0.02</v>
      </c>
      <c r="O2940" s="39">
        <v>0.02</v>
      </c>
      <c r="P2940" s="39">
        <v>0.02</v>
      </c>
      <c r="Q2940" s="39">
        <v>0.02</v>
      </c>
      <c r="R2940" s="39">
        <v>0.02</v>
      </c>
      <c r="S2940" s="39">
        <v>0.02</v>
      </c>
      <c r="T2940" s="39">
        <v>0.02</v>
      </c>
      <c r="U2940" s="39">
        <v>0.02</v>
      </c>
      <c r="V2940" s="39">
        <v>0.02</v>
      </c>
      <c r="W2940" s="39">
        <v>0.02</v>
      </c>
      <c r="X2940" s="39">
        <v>0.02</v>
      </c>
      <c r="Y2940" s="39">
        <v>0.02</v>
      </c>
      <c r="Z2940" s="39">
        <v>0.02</v>
      </c>
      <c r="AA2940" s="39">
        <v>0.02</v>
      </c>
      <c r="AB2940" s="39">
        <v>0.02</v>
      </c>
      <c r="AC2940" s="39">
        <v>0.02</v>
      </c>
      <c r="AD2940" s="39">
        <v>0.02</v>
      </c>
      <c r="AE2940" s="39">
        <v>0.02</v>
      </c>
      <c r="AF2940" s="39">
        <v>0.02</v>
      </c>
      <c r="AG2940" s="39">
        <v>0.02</v>
      </c>
      <c r="AH2940" s="39">
        <v>0.02</v>
      </c>
      <c r="AI2940" s="39">
        <v>0.02</v>
      </c>
      <c r="AJ2940" s="39">
        <v>0.02</v>
      </c>
      <c r="AK2940" s="39">
        <v>0.02</v>
      </c>
    </row>
    <row r="2941" spans="1:37" x14ac:dyDescent="0.3">
      <c r="A2941" s="86" t="str">
        <f t="shared" si="45"/>
        <v>SDGbaseTra_RurAS_CUSPQXccoal-hgh</v>
      </c>
      <c r="B2941" s="37" t="s">
        <v>222</v>
      </c>
      <c r="C2941" s="38" t="s">
        <v>236</v>
      </c>
      <c r="D2941" s="41" t="s">
        <v>120</v>
      </c>
      <c r="E2941" s="39" t="s">
        <v>136</v>
      </c>
      <c r="F2941" s="39">
        <v>0.04</v>
      </c>
      <c r="G2941" s="39">
        <v>0.04</v>
      </c>
      <c r="H2941" s="39">
        <v>0.04</v>
      </c>
      <c r="I2941" s="39">
        <v>0.04</v>
      </c>
      <c r="J2941" s="39">
        <v>0.04</v>
      </c>
      <c r="K2941" s="39">
        <v>0.04</v>
      </c>
      <c r="L2941" s="39">
        <v>0.04</v>
      </c>
      <c r="M2941" s="39">
        <v>0.04</v>
      </c>
      <c r="N2941" s="39">
        <v>0.04</v>
      </c>
      <c r="O2941" s="39">
        <v>0.04</v>
      </c>
      <c r="P2941" s="39">
        <v>0.04</v>
      </c>
      <c r="Q2941" s="39">
        <v>0.04</v>
      </c>
      <c r="R2941" s="39">
        <v>0.04</v>
      </c>
      <c r="S2941" s="39">
        <v>0.04</v>
      </c>
      <c r="T2941" s="39">
        <v>0.04</v>
      </c>
      <c r="U2941" s="39">
        <v>0.04</v>
      </c>
      <c r="V2941" s="39">
        <v>0.04</v>
      </c>
      <c r="W2941" s="39">
        <v>0.04</v>
      </c>
      <c r="X2941" s="39">
        <v>0.04</v>
      </c>
      <c r="Y2941" s="39">
        <v>0.04</v>
      </c>
      <c r="Z2941" s="39">
        <v>0.04</v>
      </c>
      <c r="AA2941" s="39">
        <v>0.04</v>
      </c>
      <c r="AB2941" s="39">
        <v>0.04</v>
      </c>
      <c r="AC2941" s="39">
        <v>0.04</v>
      </c>
      <c r="AD2941" s="39">
        <v>0.04</v>
      </c>
      <c r="AE2941" s="39">
        <v>0.04</v>
      </c>
      <c r="AF2941" s="39">
        <v>0.04</v>
      </c>
      <c r="AG2941" s="39">
        <v>0.04</v>
      </c>
      <c r="AH2941" s="39">
        <v>0.04</v>
      </c>
      <c r="AI2941" s="39">
        <v>0.04</v>
      </c>
      <c r="AJ2941" s="39">
        <v>0.04</v>
      </c>
      <c r="AK2941" s="39">
        <v>0.04</v>
      </c>
    </row>
    <row r="2942" spans="1:37" x14ac:dyDescent="0.3">
      <c r="A2942" s="86" t="str">
        <f t="shared" si="45"/>
        <v>SDGbaseTra_RurAS_CUSPQXccoil</v>
      </c>
      <c r="B2942" s="37" t="s">
        <v>222</v>
      </c>
      <c r="C2942" s="38" t="s">
        <v>236</v>
      </c>
      <c r="D2942" s="41" t="s">
        <v>120</v>
      </c>
      <c r="E2942" s="39" t="s">
        <v>137</v>
      </c>
      <c r="F2942" s="39">
        <v>0.13</v>
      </c>
      <c r="G2942" s="39">
        <v>0.14000000000000001</v>
      </c>
      <c r="H2942" s="39">
        <v>0.14000000000000001</v>
      </c>
      <c r="I2942" s="39">
        <v>0.14000000000000001</v>
      </c>
      <c r="J2942" s="39">
        <v>0.14000000000000001</v>
      </c>
      <c r="K2942" s="39">
        <v>0.14000000000000001</v>
      </c>
      <c r="L2942" s="39">
        <v>0.14000000000000001</v>
      </c>
      <c r="M2942" s="39">
        <v>0.14000000000000001</v>
      </c>
      <c r="N2942" s="39">
        <v>0.14000000000000001</v>
      </c>
      <c r="O2942" s="39">
        <v>0.14000000000000001</v>
      </c>
      <c r="P2942" s="39">
        <v>0.14000000000000001</v>
      </c>
      <c r="Q2942" s="39">
        <v>0.14000000000000001</v>
      </c>
      <c r="R2942" s="39">
        <v>0.14000000000000001</v>
      </c>
      <c r="S2942" s="39">
        <v>0.14000000000000001</v>
      </c>
      <c r="T2942" s="39">
        <v>0.15</v>
      </c>
      <c r="U2942" s="39">
        <v>0.15</v>
      </c>
      <c r="V2942" s="39">
        <v>0.15</v>
      </c>
      <c r="W2942" s="39">
        <v>0.15</v>
      </c>
      <c r="X2942" s="39">
        <v>0.15</v>
      </c>
      <c r="Y2942" s="39">
        <v>0.15</v>
      </c>
      <c r="Z2942" s="39">
        <v>0.15</v>
      </c>
      <c r="AA2942" s="39">
        <v>0.15</v>
      </c>
      <c r="AB2942" s="39">
        <v>0.15</v>
      </c>
      <c r="AC2942" s="39">
        <v>0.15</v>
      </c>
      <c r="AD2942" s="39">
        <v>0.15</v>
      </c>
      <c r="AE2942" s="39">
        <v>0.15</v>
      </c>
      <c r="AF2942" s="39">
        <v>0.15</v>
      </c>
      <c r="AG2942" s="39">
        <v>0.15</v>
      </c>
      <c r="AH2942" s="39">
        <v>0.15</v>
      </c>
      <c r="AI2942" s="39">
        <v>0.15</v>
      </c>
      <c r="AJ2942" s="39">
        <v>0.15</v>
      </c>
      <c r="AK2942" s="39">
        <v>0.15</v>
      </c>
    </row>
    <row r="2943" spans="1:37" x14ac:dyDescent="0.3">
      <c r="A2943" s="86" t="str">
        <f t="shared" si="45"/>
        <v>SDGbaseTra_RurAS_CUSPQXcngas</v>
      </c>
      <c r="B2943" s="37" t="s">
        <v>222</v>
      </c>
      <c r="C2943" s="38" t="s">
        <v>236</v>
      </c>
      <c r="D2943" s="41" t="s">
        <v>120</v>
      </c>
      <c r="E2943" s="39" t="s">
        <v>138</v>
      </c>
      <c r="F2943" s="39">
        <v>0.04</v>
      </c>
      <c r="G2943" s="39">
        <v>0.04</v>
      </c>
      <c r="H2943" s="39">
        <v>0.04</v>
      </c>
      <c r="I2943" s="39">
        <v>0.04</v>
      </c>
      <c r="J2943" s="39">
        <v>0.04</v>
      </c>
      <c r="K2943" s="39">
        <v>0.04</v>
      </c>
      <c r="L2943" s="39">
        <v>0.04</v>
      </c>
      <c r="M2943" s="39">
        <v>0.04</v>
      </c>
      <c r="N2943" s="39">
        <v>0.04</v>
      </c>
      <c r="O2943" s="39">
        <v>0.04</v>
      </c>
      <c r="P2943" s="39">
        <v>0.04</v>
      </c>
      <c r="Q2943" s="39">
        <v>0.04</v>
      </c>
      <c r="R2943" s="39">
        <v>0.04</v>
      </c>
      <c r="S2943" s="39">
        <v>0.04</v>
      </c>
      <c r="T2943" s="39">
        <v>0.04</v>
      </c>
      <c r="U2943" s="39">
        <v>0.04</v>
      </c>
      <c r="V2943" s="39">
        <v>0.04</v>
      </c>
      <c r="W2943" s="39">
        <v>0.04</v>
      </c>
      <c r="X2943" s="39">
        <v>0.04</v>
      </c>
      <c r="Y2943" s="39">
        <v>0.04</v>
      </c>
      <c r="Z2943" s="39">
        <v>0.04</v>
      </c>
      <c r="AA2943" s="39">
        <v>0.04</v>
      </c>
      <c r="AB2943" s="39">
        <v>0.04</v>
      </c>
      <c r="AC2943" s="39">
        <v>0.04</v>
      </c>
      <c r="AD2943" s="39">
        <v>0.04</v>
      </c>
      <c r="AE2943" s="39">
        <v>0.04</v>
      </c>
      <c r="AF2943" s="39">
        <v>0.04</v>
      </c>
      <c r="AG2943" s="39">
        <v>0.04</v>
      </c>
      <c r="AH2943" s="39">
        <v>0.04</v>
      </c>
      <c r="AI2943" s="39">
        <v>0.04</v>
      </c>
      <c r="AJ2943" s="39">
        <v>0.04</v>
      </c>
      <c r="AK2943" s="39">
        <v>0.04</v>
      </c>
    </row>
    <row r="2944" spans="1:37" x14ac:dyDescent="0.3">
      <c r="A2944" s="86" t="str">
        <f t="shared" si="45"/>
        <v>SDGbaseTra_RurAS_CUSPQXcpgm</v>
      </c>
      <c r="B2944" s="37" t="s">
        <v>222</v>
      </c>
      <c r="C2944" s="38" t="s">
        <v>236</v>
      </c>
      <c r="D2944" s="41" t="s">
        <v>120</v>
      </c>
      <c r="E2944" s="39" t="s">
        <v>139</v>
      </c>
      <c r="F2944" s="39">
        <v>1</v>
      </c>
      <c r="G2944" s="39">
        <v>-1.46</v>
      </c>
      <c r="H2944" s="39">
        <v>-0.7</v>
      </c>
      <c r="I2944" s="39">
        <v>0.83</v>
      </c>
      <c r="J2944" s="39">
        <v>1.95</v>
      </c>
      <c r="K2944" s="39">
        <v>2.54</v>
      </c>
      <c r="L2944" s="39">
        <v>2.63</v>
      </c>
      <c r="M2944" s="39">
        <v>1.57</v>
      </c>
      <c r="N2944" s="39">
        <v>1.19</v>
      </c>
      <c r="O2944" s="39">
        <v>0.34</v>
      </c>
      <c r="P2944" s="39">
        <v>0.2</v>
      </c>
      <c r="Q2944" s="39">
        <v>0.25</v>
      </c>
      <c r="R2944" s="39">
        <v>0.13</v>
      </c>
      <c r="S2944" s="39">
        <v>0.1</v>
      </c>
      <c r="T2944" s="39">
        <v>0.03</v>
      </c>
      <c r="U2944" s="39">
        <v>-0.05</v>
      </c>
      <c r="V2944" s="39">
        <v>-0.02</v>
      </c>
      <c r="W2944" s="39">
        <v>-0.05</v>
      </c>
      <c r="X2944" s="39">
        <v>-0.11</v>
      </c>
      <c r="Y2944" s="39">
        <v>-7.0000000000000007E-2</v>
      </c>
      <c r="Z2944" s="39">
        <v>-0.03</v>
      </c>
      <c r="AA2944" s="39">
        <v>-0.02</v>
      </c>
      <c r="AB2944" s="39">
        <v>3.17</v>
      </c>
      <c r="AC2944" s="39">
        <v>4.8</v>
      </c>
      <c r="AD2944" s="39">
        <v>4.7699999999999996</v>
      </c>
      <c r="AE2944" s="39">
        <v>4.47</v>
      </c>
      <c r="AF2944" s="39">
        <v>4.12</v>
      </c>
      <c r="AG2944" s="39">
        <v>4</v>
      </c>
      <c r="AH2944" s="39">
        <v>7.73</v>
      </c>
      <c r="AI2944" s="39">
        <v>11.43</v>
      </c>
      <c r="AJ2944" s="39">
        <v>13.15</v>
      </c>
      <c r="AK2944" s="39">
        <v>14.46</v>
      </c>
    </row>
    <row r="2945" spans="1:37" x14ac:dyDescent="0.3">
      <c r="A2945" s="86" t="str">
        <f t="shared" si="45"/>
        <v>SDGbaseTra_RurAS_CUSPQXcmore</v>
      </c>
      <c r="B2945" s="37" t="s">
        <v>222</v>
      </c>
      <c r="C2945" s="38" t="s">
        <v>236</v>
      </c>
      <c r="D2945" s="41" t="s">
        <v>120</v>
      </c>
      <c r="E2945" s="39" t="s">
        <v>140</v>
      </c>
      <c r="F2945" s="39">
        <v>0.97</v>
      </c>
      <c r="G2945" s="39">
        <v>0.99</v>
      </c>
      <c r="H2945" s="39">
        <v>1</v>
      </c>
      <c r="I2945" s="39">
        <v>1</v>
      </c>
      <c r="J2945" s="39">
        <v>0.99</v>
      </c>
      <c r="K2945" s="39">
        <v>0.99</v>
      </c>
      <c r="L2945" s="39">
        <v>0.99</v>
      </c>
      <c r="M2945" s="39">
        <v>0.99</v>
      </c>
      <c r="N2945" s="39">
        <v>0.99</v>
      </c>
      <c r="O2945" s="39">
        <v>1.03</v>
      </c>
      <c r="P2945" s="39">
        <v>1.03</v>
      </c>
      <c r="Q2945" s="39">
        <v>1.03</v>
      </c>
      <c r="R2945" s="39">
        <v>1.03</v>
      </c>
      <c r="S2945" s="39">
        <v>1.04</v>
      </c>
      <c r="T2945" s="39">
        <v>1.04</v>
      </c>
      <c r="U2945" s="39">
        <v>1.05</v>
      </c>
      <c r="V2945" s="39">
        <v>1.05</v>
      </c>
      <c r="W2945" s="39">
        <v>1.05</v>
      </c>
      <c r="X2945" s="39">
        <v>1.06</v>
      </c>
      <c r="Y2945" s="39">
        <v>1.06</v>
      </c>
      <c r="Z2945" s="39">
        <v>1.06</v>
      </c>
      <c r="AA2945" s="39">
        <v>1.06</v>
      </c>
      <c r="AB2945" s="39">
        <v>1.07</v>
      </c>
      <c r="AC2945" s="39">
        <v>1.07</v>
      </c>
      <c r="AD2945" s="39">
        <v>1.08</v>
      </c>
      <c r="AE2945" s="39">
        <v>1.08</v>
      </c>
      <c r="AF2945" s="39">
        <v>1.08</v>
      </c>
      <c r="AG2945" s="39">
        <v>1.08</v>
      </c>
      <c r="AH2945" s="39">
        <v>1.07</v>
      </c>
      <c r="AI2945" s="39">
        <v>1.06</v>
      </c>
      <c r="AJ2945" s="39">
        <v>1.06</v>
      </c>
      <c r="AK2945" s="39">
        <v>1.05</v>
      </c>
    </row>
    <row r="2946" spans="1:37" x14ac:dyDescent="0.3">
      <c r="A2946" s="86" t="str">
        <f t="shared" ref="A2946:A3009" si="46">_xlfn.CONCAT(C2946,D2946,E2946)</f>
        <v>SDGbaseTra_RurAS_CUSPQXcmine</v>
      </c>
      <c r="B2946" s="37" t="s">
        <v>222</v>
      </c>
      <c r="C2946" s="38" t="s">
        <v>236</v>
      </c>
      <c r="D2946" s="41" t="s">
        <v>120</v>
      </c>
      <c r="E2946" s="39" t="s">
        <v>141</v>
      </c>
      <c r="F2946" s="39">
        <v>1.03</v>
      </c>
      <c r="G2946" s="39">
        <v>1.03</v>
      </c>
      <c r="H2946" s="39">
        <v>1.03</v>
      </c>
      <c r="I2946" s="39">
        <v>1.05</v>
      </c>
      <c r="J2946" s="39">
        <v>1.06</v>
      </c>
      <c r="K2946" s="39">
        <v>1.06</v>
      </c>
      <c r="L2946" s="39">
        <v>1.06</v>
      </c>
      <c r="M2946" s="39">
        <v>1.07</v>
      </c>
      <c r="N2946" s="39">
        <v>1.07</v>
      </c>
      <c r="O2946" s="39">
        <v>1.05</v>
      </c>
      <c r="P2946" s="39">
        <v>1.04</v>
      </c>
      <c r="Q2946" s="39">
        <v>1.04</v>
      </c>
      <c r="R2946" s="39">
        <v>1.02</v>
      </c>
      <c r="S2946" s="39">
        <v>1.02</v>
      </c>
      <c r="T2946" s="39">
        <v>1.02</v>
      </c>
      <c r="U2946" s="39">
        <v>1.02</v>
      </c>
      <c r="V2946" s="39">
        <v>1.03</v>
      </c>
      <c r="W2946" s="39">
        <v>1.03</v>
      </c>
      <c r="X2946" s="39">
        <v>1.03</v>
      </c>
      <c r="Y2946" s="39">
        <v>1.04</v>
      </c>
      <c r="Z2946" s="39">
        <v>1.05</v>
      </c>
      <c r="AA2946" s="39">
        <v>1.05</v>
      </c>
      <c r="AB2946" s="39">
        <v>1.04</v>
      </c>
      <c r="AC2946" s="39">
        <v>1.03</v>
      </c>
      <c r="AD2946" s="39">
        <v>1.03</v>
      </c>
      <c r="AE2946" s="39">
        <v>1.03</v>
      </c>
      <c r="AF2946" s="39">
        <v>1.04</v>
      </c>
      <c r="AG2946" s="39">
        <v>1.05</v>
      </c>
      <c r="AH2946" s="39">
        <v>1.06</v>
      </c>
      <c r="AI2946" s="39">
        <v>1.07</v>
      </c>
      <c r="AJ2946" s="39">
        <v>1.0900000000000001</v>
      </c>
      <c r="AK2946" s="39">
        <v>1.1100000000000001</v>
      </c>
    </row>
    <row r="2947" spans="1:37" x14ac:dyDescent="0.3">
      <c r="A2947" s="86" t="str">
        <f t="shared" si="46"/>
        <v>SDGbaseTra_RurAS_CUSPQXcmeat</v>
      </c>
      <c r="B2947" s="37" t="s">
        <v>222</v>
      </c>
      <c r="C2947" s="38" t="s">
        <v>236</v>
      </c>
      <c r="D2947" s="41" t="s">
        <v>120</v>
      </c>
      <c r="E2947" s="39" t="s">
        <v>142</v>
      </c>
      <c r="F2947" s="39">
        <v>1.29</v>
      </c>
      <c r="G2947" s="39">
        <v>1.25</v>
      </c>
      <c r="H2947" s="39">
        <v>1.25</v>
      </c>
      <c r="I2947" s="39">
        <v>1.26</v>
      </c>
      <c r="J2947" s="39">
        <v>1.27</v>
      </c>
      <c r="K2947" s="39">
        <v>1.28</v>
      </c>
      <c r="L2947" s="39">
        <v>1.28</v>
      </c>
      <c r="M2947" s="39">
        <v>1.28</v>
      </c>
      <c r="N2947" s="39">
        <v>1.28</v>
      </c>
      <c r="O2947" s="39">
        <v>1.29</v>
      </c>
      <c r="P2947" s="39">
        <v>1.29</v>
      </c>
      <c r="Q2947" s="39">
        <v>1.3</v>
      </c>
      <c r="R2947" s="39">
        <v>1.3</v>
      </c>
      <c r="S2947" s="39">
        <v>1.3</v>
      </c>
      <c r="T2947" s="39">
        <v>1.29</v>
      </c>
      <c r="U2947" s="39">
        <v>1.3</v>
      </c>
      <c r="V2947" s="39">
        <v>1.3</v>
      </c>
      <c r="W2947" s="39">
        <v>1.3</v>
      </c>
      <c r="X2947" s="39">
        <v>1.3</v>
      </c>
      <c r="Y2947" s="39">
        <v>1.3</v>
      </c>
      <c r="Z2947" s="39">
        <v>1.3</v>
      </c>
      <c r="AA2947" s="39">
        <v>1.3</v>
      </c>
      <c r="AB2947" s="39">
        <v>1.3</v>
      </c>
      <c r="AC2947" s="39">
        <v>1.3</v>
      </c>
      <c r="AD2947" s="39">
        <v>1.3</v>
      </c>
      <c r="AE2947" s="39">
        <v>1.3</v>
      </c>
      <c r="AF2947" s="39">
        <v>1.3</v>
      </c>
      <c r="AG2947" s="39">
        <v>1.3</v>
      </c>
      <c r="AH2947" s="39">
        <v>1.31</v>
      </c>
      <c r="AI2947" s="39">
        <v>1.32</v>
      </c>
      <c r="AJ2947" s="39">
        <v>1.32</v>
      </c>
      <c r="AK2947" s="39">
        <v>1.33</v>
      </c>
    </row>
    <row r="2948" spans="1:37" x14ac:dyDescent="0.3">
      <c r="A2948" s="86" t="str">
        <f t="shared" si="46"/>
        <v>SDGbaseTra_RurAS_CUSPQXcpfis</v>
      </c>
      <c r="B2948" s="37" t="s">
        <v>222</v>
      </c>
      <c r="C2948" s="38" t="s">
        <v>236</v>
      </c>
      <c r="D2948" s="41" t="s">
        <v>120</v>
      </c>
      <c r="E2948" s="39" t="s">
        <v>143</v>
      </c>
      <c r="F2948" s="39">
        <v>1.27</v>
      </c>
      <c r="G2948" s="39">
        <v>1.25</v>
      </c>
      <c r="H2948" s="39">
        <v>1.25</v>
      </c>
      <c r="I2948" s="39">
        <v>1.24</v>
      </c>
      <c r="J2948" s="39">
        <v>1.24</v>
      </c>
      <c r="K2948" s="39">
        <v>1.24</v>
      </c>
      <c r="L2948" s="39">
        <v>1.24</v>
      </c>
      <c r="M2948" s="39">
        <v>1.25</v>
      </c>
      <c r="N2948" s="39">
        <v>1.25</v>
      </c>
      <c r="O2948" s="39">
        <v>1.25</v>
      </c>
      <c r="P2948" s="39">
        <v>1.25</v>
      </c>
      <c r="Q2948" s="39">
        <v>1.25</v>
      </c>
      <c r="R2948" s="39">
        <v>1.26</v>
      </c>
      <c r="S2948" s="39">
        <v>1.26</v>
      </c>
      <c r="T2948" s="39">
        <v>1.26</v>
      </c>
      <c r="U2948" s="39">
        <v>1.26</v>
      </c>
      <c r="V2948" s="39">
        <v>1.26</v>
      </c>
      <c r="W2948" s="39">
        <v>1.26</v>
      </c>
      <c r="X2948" s="39">
        <v>1.26</v>
      </c>
      <c r="Y2948" s="39">
        <v>1.26</v>
      </c>
      <c r="Z2948" s="39">
        <v>1.26</v>
      </c>
      <c r="AA2948" s="39">
        <v>1.26</v>
      </c>
      <c r="AB2948" s="39">
        <v>1.26</v>
      </c>
      <c r="AC2948" s="39">
        <v>1.26</v>
      </c>
      <c r="AD2948" s="39">
        <v>1.26</v>
      </c>
      <c r="AE2948" s="39">
        <v>1.26</v>
      </c>
      <c r="AF2948" s="39">
        <v>1.26</v>
      </c>
      <c r="AG2948" s="39">
        <v>1.26</v>
      </c>
      <c r="AH2948" s="39">
        <v>1.26</v>
      </c>
      <c r="AI2948" s="39">
        <v>1.25</v>
      </c>
      <c r="AJ2948" s="39">
        <v>1.25</v>
      </c>
      <c r="AK2948" s="39">
        <v>1.26</v>
      </c>
    </row>
    <row r="2949" spans="1:37" x14ac:dyDescent="0.3">
      <c r="A2949" s="86" t="str">
        <f t="shared" si="46"/>
        <v>SDGbaseTra_RurAS_CUSPQXcvege</v>
      </c>
      <c r="B2949" s="37" t="s">
        <v>222</v>
      </c>
      <c r="C2949" s="38" t="s">
        <v>236</v>
      </c>
      <c r="D2949" s="41" t="s">
        <v>120</v>
      </c>
      <c r="E2949" s="39" t="s">
        <v>144</v>
      </c>
      <c r="F2949" s="39">
        <v>1.24</v>
      </c>
      <c r="G2949" s="39">
        <v>1.23</v>
      </c>
      <c r="H2949" s="39">
        <v>1.23</v>
      </c>
      <c r="I2949" s="39">
        <v>1.23</v>
      </c>
      <c r="J2949" s="39">
        <v>1.23</v>
      </c>
      <c r="K2949" s="39">
        <v>1.23</v>
      </c>
      <c r="L2949" s="39">
        <v>1.23</v>
      </c>
      <c r="M2949" s="39">
        <v>1.23</v>
      </c>
      <c r="N2949" s="39">
        <v>1.23</v>
      </c>
      <c r="O2949" s="39">
        <v>1.22</v>
      </c>
      <c r="P2949" s="39">
        <v>1.22</v>
      </c>
      <c r="Q2949" s="39">
        <v>1.23</v>
      </c>
      <c r="R2949" s="39">
        <v>1.23</v>
      </c>
      <c r="S2949" s="39">
        <v>1.23</v>
      </c>
      <c r="T2949" s="39">
        <v>1.23</v>
      </c>
      <c r="U2949" s="39">
        <v>1.23</v>
      </c>
      <c r="V2949" s="39">
        <v>1.24</v>
      </c>
      <c r="W2949" s="39">
        <v>1.24</v>
      </c>
      <c r="X2949" s="39">
        <v>1.24</v>
      </c>
      <c r="Y2949" s="39">
        <v>1.24</v>
      </c>
      <c r="Z2949" s="39">
        <v>1.24</v>
      </c>
      <c r="AA2949" s="39">
        <v>1.24</v>
      </c>
      <c r="AB2949" s="39">
        <v>1.23</v>
      </c>
      <c r="AC2949" s="39">
        <v>1.23</v>
      </c>
      <c r="AD2949" s="39">
        <v>1.23</v>
      </c>
      <c r="AE2949" s="39">
        <v>1.23</v>
      </c>
      <c r="AF2949" s="39">
        <v>1.23</v>
      </c>
      <c r="AG2949" s="39">
        <v>1.23</v>
      </c>
      <c r="AH2949" s="39">
        <v>1.23</v>
      </c>
      <c r="AI2949" s="39">
        <v>1.23</v>
      </c>
      <c r="AJ2949" s="39">
        <v>1.23</v>
      </c>
      <c r="AK2949" s="39">
        <v>1.24</v>
      </c>
    </row>
    <row r="2950" spans="1:37" x14ac:dyDescent="0.3">
      <c r="A2950" s="86" t="str">
        <f t="shared" si="46"/>
        <v>SDGbaseTra_RurAS_CUSPQXcfats</v>
      </c>
      <c r="B2950" s="37" t="s">
        <v>222</v>
      </c>
      <c r="C2950" s="38" t="s">
        <v>236</v>
      </c>
      <c r="D2950" s="41" t="s">
        <v>120</v>
      </c>
      <c r="E2950" s="39" t="s">
        <v>145</v>
      </c>
      <c r="F2950" s="39">
        <v>1.4</v>
      </c>
      <c r="G2950" s="39">
        <v>1.4</v>
      </c>
      <c r="H2950" s="39">
        <v>1.41</v>
      </c>
      <c r="I2950" s="39">
        <v>1.4</v>
      </c>
      <c r="J2950" s="39">
        <v>1.4</v>
      </c>
      <c r="K2950" s="39">
        <v>1.4</v>
      </c>
      <c r="L2950" s="39">
        <v>1.4</v>
      </c>
      <c r="M2950" s="39">
        <v>1.4</v>
      </c>
      <c r="N2950" s="39">
        <v>1.4</v>
      </c>
      <c r="O2950" s="39">
        <v>1.42</v>
      </c>
      <c r="P2950" s="39">
        <v>1.42</v>
      </c>
      <c r="Q2950" s="39">
        <v>1.42</v>
      </c>
      <c r="R2950" s="39">
        <v>1.42</v>
      </c>
      <c r="S2950" s="39">
        <v>1.42</v>
      </c>
      <c r="T2950" s="39">
        <v>1.42</v>
      </c>
      <c r="U2950" s="39">
        <v>1.42</v>
      </c>
      <c r="V2950" s="39">
        <v>1.42</v>
      </c>
      <c r="W2950" s="39">
        <v>1.43</v>
      </c>
      <c r="X2950" s="39">
        <v>1.43</v>
      </c>
      <c r="Y2950" s="39">
        <v>1.43</v>
      </c>
      <c r="Z2950" s="39">
        <v>1.43</v>
      </c>
      <c r="AA2950" s="39">
        <v>1.43</v>
      </c>
      <c r="AB2950" s="39">
        <v>1.43</v>
      </c>
      <c r="AC2950" s="39">
        <v>1.43</v>
      </c>
      <c r="AD2950" s="39">
        <v>1.43</v>
      </c>
      <c r="AE2950" s="39">
        <v>1.43</v>
      </c>
      <c r="AF2950" s="39">
        <v>1.43</v>
      </c>
      <c r="AG2950" s="39">
        <v>1.42</v>
      </c>
      <c r="AH2950" s="39">
        <v>1.42</v>
      </c>
      <c r="AI2950" s="39">
        <v>1.41</v>
      </c>
      <c r="AJ2950" s="39">
        <v>1.41</v>
      </c>
      <c r="AK2950" s="39">
        <v>1.4</v>
      </c>
    </row>
    <row r="2951" spans="1:37" x14ac:dyDescent="0.3">
      <c r="A2951" s="86" t="str">
        <f t="shared" si="46"/>
        <v>SDGbaseTra_RurAS_CUSPQXcdair</v>
      </c>
      <c r="B2951" s="37" t="s">
        <v>222</v>
      </c>
      <c r="C2951" s="38" t="s">
        <v>236</v>
      </c>
      <c r="D2951" s="41" t="s">
        <v>120</v>
      </c>
      <c r="E2951" s="39" t="s">
        <v>146</v>
      </c>
      <c r="F2951" s="39">
        <v>1.55</v>
      </c>
      <c r="G2951" s="39">
        <v>1.52</v>
      </c>
      <c r="H2951" s="39">
        <v>1.52</v>
      </c>
      <c r="I2951" s="39">
        <v>1.52</v>
      </c>
      <c r="J2951" s="39">
        <v>1.53</v>
      </c>
      <c r="K2951" s="39">
        <v>1.53</v>
      </c>
      <c r="L2951" s="39">
        <v>1.53</v>
      </c>
      <c r="M2951" s="39">
        <v>1.53</v>
      </c>
      <c r="N2951" s="39">
        <v>1.54</v>
      </c>
      <c r="O2951" s="39">
        <v>1.52</v>
      </c>
      <c r="P2951" s="39">
        <v>1.52</v>
      </c>
      <c r="Q2951" s="39">
        <v>1.53</v>
      </c>
      <c r="R2951" s="39">
        <v>1.53</v>
      </c>
      <c r="S2951" s="39">
        <v>1.53</v>
      </c>
      <c r="T2951" s="39">
        <v>1.53</v>
      </c>
      <c r="U2951" s="39">
        <v>1.54</v>
      </c>
      <c r="V2951" s="39">
        <v>1.54</v>
      </c>
      <c r="W2951" s="39">
        <v>1.54</v>
      </c>
      <c r="X2951" s="39">
        <v>1.54</v>
      </c>
      <c r="Y2951" s="39">
        <v>1.54</v>
      </c>
      <c r="Z2951" s="39">
        <v>1.54</v>
      </c>
      <c r="AA2951" s="39">
        <v>1.54</v>
      </c>
      <c r="AB2951" s="39">
        <v>1.53</v>
      </c>
      <c r="AC2951" s="39">
        <v>1.53</v>
      </c>
      <c r="AD2951" s="39">
        <v>1.53</v>
      </c>
      <c r="AE2951" s="39">
        <v>1.53</v>
      </c>
      <c r="AF2951" s="39">
        <v>1.53</v>
      </c>
      <c r="AG2951" s="39">
        <v>1.54</v>
      </c>
      <c r="AH2951" s="39">
        <v>1.54</v>
      </c>
      <c r="AI2951" s="39">
        <v>1.54</v>
      </c>
      <c r="AJ2951" s="39">
        <v>1.54</v>
      </c>
      <c r="AK2951" s="39">
        <v>1.55</v>
      </c>
    </row>
    <row r="2952" spans="1:37" x14ac:dyDescent="0.3">
      <c r="A2952" s="86" t="str">
        <f t="shared" si="46"/>
        <v>SDGbaseTra_RurAS_CUSPQXcgrai</v>
      </c>
      <c r="B2952" s="37" t="s">
        <v>222</v>
      </c>
      <c r="C2952" s="38" t="s">
        <v>236</v>
      </c>
      <c r="D2952" s="41" t="s">
        <v>120</v>
      </c>
      <c r="E2952" s="39" t="s">
        <v>147</v>
      </c>
      <c r="F2952" s="39">
        <v>1.37</v>
      </c>
      <c r="G2952" s="39">
        <v>1.36</v>
      </c>
      <c r="H2952" s="39">
        <v>1.35</v>
      </c>
      <c r="I2952" s="39">
        <v>1.35</v>
      </c>
      <c r="J2952" s="39">
        <v>1.35</v>
      </c>
      <c r="K2952" s="39">
        <v>1.35</v>
      </c>
      <c r="L2952" s="39">
        <v>1.35</v>
      </c>
      <c r="M2952" s="39">
        <v>1.34</v>
      </c>
      <c r="N2952" s="39">
        <v>1.34</v>
      </c>
      <c r="O2952" s="39">
        <v>1.33</v>
      </c>
      <c r="P2952" s="39">
        <v>1.33</v>
      </c>
      <c r="Q2952" s="39">
        <v>1.33</v>
      </c>
      <c r="R2952" s="39">
        <v>1.34</v>
      </c>
      <c r="S2952" s="39">
        <v>1.34</v>
      </c>
      <c r="T2952" s="39">
        <v>1.33</v>
      </c>
      <c r="U2952" s="39">
        <v>1.33</v>
      </c>
      <c r="V2952" s="39">
        <v>1.33</v>
      </c>
      <c r="W2952" s="39">
        <v>1.33</v>
      </c>
      <c r="X2952" s="39">
        <v>1.33</v>
      </c>
      <c r="Y2952" s="39">
        <v>1.33</v>
      </c>
      <c r="Z2952" s="39">
        <v>1.32</v>
      </c>
      <c r="AA2952" s="39">
        <v>1.32</v>
      </c>
      <c r="AB2952" s="39">
        <v>1.32</v>
      </c>
      <c r="AC2952" s="39">
        <v>1.32</v>
      </c>
      <c r="AD2952" s="39">
        <v>1.32</v>
      </c>
      <c r="AE2952" s="39">
        <v>1.32</v>
      </c>
      <c r="AF2952" s="39">
        <v>1.32</v>
      </c>
      <c r="AG2952" s="39">
        <v>1.33</v>
      </c>
      <c r="AH2952" s="39">
        <v>1.32</v>
      </c>
      <c r="AI2952" s="39">
        <v>1.32</v>
      </c>
      <c r="AJ2952" s="39">
        <v>1.32</v>
      </c>
      <c r="AK2952" s="39">
        <v>1.33</v>
      </c>
    </row>
    <row r="2953" spans="1:37" x14ac:dyDescent="0.3">
      <c r="A2953" s="86" t="str">
        <f t="shared" si="46"/>
        <v>SDGbaseTra_RurAS_CUSPQXcstar</v>
      </c>
      <c r="B2953" s="37" t="s">
        <v>222</v>
      </c>
      <c r="C2953" s="38" t="s">
        <v>236</v>
      </c>
      <c r="D2953" s="41" t="s">
        <v>120</v>
      </c>
      <c r="E2953" s="39" t="s">
        <v>148</v>
      </c>
      <c r="F2953" s="39">
        <v>1.22</v>
      </c>
      <c r="G2953" s="39">
        <v>1.21</v>
      </c>
      <c r="H2953" s="39">
        <v>1.19</v>
      </c>
      <c r="I2953" s="39">
        <v>1.19</v>
      </c>
      <c r="J2953" s="39">
        <v>1.19</v>
      </c>
      <c r="K2953" s="39">
        <v>1.19</v>
      </c>
      <c r="L2953" s="39">
        <v>1.19</v>
      </c>
      <c r="M2953" s="39">
        <v>1.18</v>
      </c>
      <c r="N2953" s="39">
        <v>1.18</v>
      </c>
      <c r="O2953" s="39">
        <v>1.17</v>
      </c>
      <c r="P2953" s="39">
        <v>1.1599999999999999</v>
      </c>
      <c r="Q2953" s="39">
        <v>1.1599999999999999</v>
      </c>
      <c r="R2953" s="39">
        <v>1.1599999999999999</v>
      </c>
      <c r="S2953" s="39">
        <v>1.1599999999999999</v>
      </c>
      <c r="T2953" s="39">
        <v>1.1499999999999999</v>
      </c>
      <c r="U2953" s="39">
        <v>1.1499999999999999</v>
      </c>
      <c r="V2953" s="39">
        <v>1.1399999999999999</v>
      </c>
      <c r="W2953" s="39">
        <v>1.1399999999999999</v>
      </c>
      <c r="X2953" s="39">
        <v>1.1399999999999999</v>
      </c>
      <c r="Y2953" s="39">
        <v>1.1299999999999999</v>
      </c>
      <c r="Z2953" s="39">
        <v>1.1299999999999999</v>
      </c>
      <c r="AA2953" s="39">
        <v>1.1299999999999999</v>
      </c>
      <c r="AB2953" s="39">
        <v>1.1299999999999999</v>
      </c>
      <c r="AC2953" s="39">
        <v>1.1200000000000001</v>
      </c>
      <c r="AD2953" s="39">
        <v>1.1200000000000001</v>
      </c>
      <c r="AE2953" s="39">
        <v>1.1200000000000001</v>
      </c>
      <c r="AF2953" s="39">
        <v>1.1299999999999999</v>
      </c>
      <c r="AG2953" s="39">
        <v>1.1499999999999999</v>
      </c>
      <c r="AH2953" s="39">
        <v>1.1599999999999999</v>
      </c>
      <c r="AI2953" s="39">
        <v>1.18</v>
      </c>
      <c r="AJ2953" s="39">
        <v>1.21</v>
      </c>
      <c r="AK2953" s="39">
        <v>1.24</v>
      </c>
    </row>
    <row r="2954" spans="1:37" x14ac:dyDescent="0.3">
      <c r="A2954" s="86" t="str">
        <f t="shared" si="46"/>
        <v>SDGbaseTra_RurAS_CUSPQXcafee</v>
      </c>
      <c r="B2954" s="37" t="s">
        <v>222</v>
      </c>
      <c r="C2954" s="38" t="s">
        <v>236</v>
      </c>
      <c r="D2954" s="41" t="s">
        <v>120</v>
      </c>
      <c r="E2954" s="39" t="s">
        <v>149</v>
      </c>
      <c r="F2954" s="39">
        <v>2.11</v>
      </c>
      <c r="G2954" s="39">
        <v>2.0099999999999998</v>
      </c>
      <c r="H2954" s="39">
        <v>2.0499999999999998</v>
      </c>
      <c r="I2954" s="39">
        <v>2.0699999999999998</v>
      </c>
      <c r="J2954" s="39">
        <v>2.08</v>
      </c>
      <c r="K2954" s="39">
        <v>2.09</v>
      </c>
      <c r="L2954" s="39">
        <v>2.09</v>
      </c>
      <c r="M2954" s="39">
        <v>2.09</v>
      </c>
      <c r="N2954" s="39">
        <v>2.09</v>
      </c>
      <c r="O2954" s="39">
        <v>2.09</v>
      </c>
      <c r="P2954" s="39">
        <v>2.09</v>
      </c>
      <c r="Q2954" s="39">
        <v>2.09</v>
      </c>
      <c r="R2954" s="39">
        <v>2.11</v>
      </c>
      <c r="S2954" s="39">
        <v>2.1</v>
      </c>
      <c r="T2954" s="39">
        <v>2.1</v>
      </c>
      <c r="U2954" s="39">
        <v>2.11</v>
      </c>
      <c r="V2954" s="39">
        <v>2.11</v>
      </c>
      <c r="W2954" s="39">
        <v>2.12</v>
      </c>
      <c r="X2954" s="39">
        <v>2.12</v>
      </c>
      <c r="Y2954" s="39">
        <v>2.12</v>
      </c>
      <c r="Z2954" s="39">
        <v>2.12</v>
      </c>
      <c r="AA2954" s="39">
        <v>2.12</v>
      </c>
      <c r="AB2954" s="39">
        <v>2.11</v>
      </c>
      <c r="AC2954" s="39">
        <v>2.11</v>
      </c>
      <c r="AD2954" s="39">
        <v>2.1</v>
      </c>
      <c r="AE2954" s="39">
        <v>2.11</v>
      </c>
      <c r="AF2954" s="39">
        <v>2.11</v>
      </c>
      <c r="AG2954" s="39">
        <v>2.11</v>
      </c>
      <c r="AH2954" s="39">
        <v>2.12</v>
      </c>
      <c r="AI2954" s="39">
        <v>2.12</v>
      </c>
      <c r="AJ2954" s="39">
        <v>2.12</v>
      </c>
      <c r="AK2954" s="39">
        <v>2.11</v>
      </c>
    </row>
    <row r="2955" spans="1:37" x14ac:dyDescent="0.3">
      <c r="A2955" s="86" t="str">
        <f t="shared" si="46"/>
        <v>SDGbaseTra_RurAS_CUSPQXcbake</v>
      </c>
      <c r="B2955" s="37" t="s">
        <v>222</v>
      </c>
      <c r="C2955" s="38" t="s">
        <v>236</v>
      </c>
      <c r="D2955" s="41" t="s">
        <v>120</v>
      </c>
      <c r="E2955" s="39" t="s">
        <v>150</v>
      </c>
      <c r="F2955" s="39">
        <v>1.21</v>
      </c>
      <c r="G2955" s="39">
        <v>1.21</v>
      </c>
      <c r="H2955" s="39">
        <v>1.21</v>
      </c>
      <c r="I2955" s="39">
        <v>1.21</v>
      </c>
      <c r="J2955" s="39">
        <v>1.2</v>
      </c>
      <c r="K2955" s="39">
        <v>1.2</v>
      </c>
      <c r="L2955" s="39">
        <v>1.2</v>
      </c>
      <c r="M2955" s="39">
        <v>1.2</v>
      </c>
      <c r="N2955" s="39">
        <v>1.2</v>
      </c>
      <c r="O2955" s="39">
        <v>1.19</v>
      </c>
      <c r="P2955" s="39">
        <v>1.2</v>
      </c>
      <c r="Q2955" s="39">
        <v>1.2</v>
      </c>
      <c r="R2955" s="39">
        <v>1.2</v>
      </c>
      <c r="S2955" s="39">
        <v>1.2</v>
      </c>
      <c r="T2955" s="39">
        <v>1.2</v>
      </c>
      <c r="U2955" s="39">
        <v>1.21</v>
      </c>
      <c r="V2955" s="39">
        <v>1.21</v>
      </c>
      <c r="W2955" s="39">
        <v>1.21</v>
      </c>
      <c r="X2955" s="39">
        <v>1.21</v>
      </c>
      <c r="Y2955" s="39">
        <v>1.21</v>
      </c>
      <c r="Z2955" s="39">
        <v>1.21</v>
      </c>
      <c r="AA2955" s="39">
        <v>1.21</v>
      </c>
      <c r="AB2955" s="39">
        <v>1.2</v>
      </c>
      <c r="AC2955" s="39">
        <v>1.2</v>
      </c>
      <c r="AD2955" s="39">
        <v>1.2</v>
      </c>
      <c r="AE2955" s="39">
        <v>1.2</v>
      </c>
      <c r="AF2955" s="39">
        <v>1.21</v>
      </c>
      <c r="AG2955" s="39">
        <v>1.21</v>
      </c>
      <c r="AH2955" s="39">
        <v>1.21</v>
      </c>
      <c r="AI2955" s="39">
        <v>1.21</v>
      </c>
      <c r="AJ2955" s="39">
        <v>1.22</v>
      </c>
      <c r="AK2955" s="39">
        <v>1.23</v>
      </c>
    </row>
    <row r="2956" spans="1:37" x14ac:dyDescent="0.3">
      <c r="A2956" s="86" t="str">
        <f t="shared" si="46"/>
        <v>SDGbaseTra_RurAS_CUSPQXcsuga</v>
      </c>
      <c r="B2956" s="37" t="s">
        <v>222</v>
      </c>
      <c r="C2956" s="38" t="s">
        <v>236</v>
      </c>
      <c r="D2956" s="41" t="s">
        <v>120</v>
      </c>
      <c r="E2956" s="39" t="s">
        <v>151</v>
      </c>
      <c r="F2956" s="39">
        <v>1.5</v>
      </c>
      <c r="G2956" s="39">
        <v>1.5</v>
      </c>
      <c r="H2956" s="39">
        <v>1.49</v>
      </c>
      <c r="I2956" s="39">
        <v>1.49</v>
      </c>
      <c r="J2956" s="39">
        <v>1.48</v>
      </c>
      <c r="K2956" s="39">
        <v>1.48</v>
      </c>
      <c r="L2956" s="39">
        <v>1.48</v>
      </c>
      <c r="M2956" s="39">
        <v>1.48</v>
      </c>
      <c r="N2956" s="39">
        <v>1.48</v>
      </c>
      <c r="O2956" s="39">
        <v>1.46</v>
      </c>
      <c r="P2956" s="39">
        <v>1.47</v>
      </c>
      <c r="Q2956" s="39">
        <v>1.47</v>
      </c>
      <c r="R2956" s="39">
        <v>1.47</v>
      </c>
      <c r="S2956" s="39">
        <v>1.47</v>
      </c>
      <c r="T2956" s="39">
        <v>1.47</v>
      </c>
      <c r="U2956" s="39">
        <v>1.47</v>
      </c>
      <c r="V2956" s="39">
        <v>1.47</v>
      </c>
      <c r="W2956" s="39">
        <v>1.47</v>
      </c>
      <c r="X2956" s="39">
        <v>1.47</v>
      </c>
      <c r="Y2956" s="39">
        <v>1.47</v>
      </c>
      <c r="Z2956" s="39">
        <v>1.46</v>
      </c>
      <c r="AA2956" s="39">
        <v>1.46</v>
      </c>
      <c r="AB2956" s="39">
        <v>1.45</v>
      </c>
      <c r="AC2956" s="39">
        <v>1.45</v>
      </c>
      <c r="AD2956" s="39">
        <v>1.45</v>
      </c>
      <c r="AE2956" s="39">
        <v>1.45</v>
      </c>
      <c r="AF2956" s="39">
        <v>1.45</v>
      </c>
      <c r="AG2956" s="39">
        <v>1.45</v>
      </c>
      <c r="AH2956" s="39">
        <v>1.43</v>
      </c>
      <c r="AI2956" s="39">
        <v>1.42</v>
      </c>
      <c r="AJ2956" s="39">
        <v>1.41</v>
      </c>
      <c r="AK2956" s="39">
        <v>1.41</v>
      </c>
    </row>
    <row r="2957" spans="1:37" x14ac:dyDescent="0.3">
      <c r="A2957" s="86" t="str">
        <f t="shared" si="46"/>
        <v>SDGbaseTra_RurAS_CUSPQXcconf</v>
      </c>
      <c r="B2957" s="37" t="s">
        <v>222</v>
      </c>
      <c r="C2957" s="38" t="s">
        <v>236</v>
      </c>
      <c r="D2957" s="41" t="s">
        <v>120</v>
      </c>
      <c r="E2957" s="39" t="s">
        <v>152</v>
      </c>
      <c r="F2957" s="39">
        <v>1.34</v>
      </c>
      <c r="G2957" s="39">
        <v>1.32</v>
      </c>
      <c r="H2957" s="39">
        <v>1.32</v>
      </c>
      <c r="I2957" s="39">
        <v>1.32</v>
      </c>
      <c r="J2957" s="39">
        <v>1.32</v>
      </c>
      <c r="K2957" s="39">
        <v>1.32</v>
      </c>
      <c r="L2957" s="39">
        <v>1.33</v>
      </c>
      <c r="M2957" s="39">
        <v>1.33</v>
      </c>
      <c r="N2957" s="39">
        <v>1.33</v>
      </c>
      <c r="O2957" s="39">
        <v>1.33</v>
      </c>
      <c r="P2957" s="39">
        <v>1.33</v>
      </c>
      <c r="Q2957" s="39">
        <v>1.33</v>
      </c>
      <c r="R2957" s="39">
        <v>1.34</v>
      </c>
      <c r="S2957" s="39">
        <v>1.34</v>
      </c>
      <c r="T2957" s="39">
        <v>1.34</v>
      </c>
      <c r="U2957" s="39">
        <v>1.35</v>
      </c>
      <c r="V2957" s="39">
        <v>1.35</v>
      </c>
      <c r="W2957" s="39">
        <v>1.36</v>
      </c>
      <c r="X2957" s="39">
        <v>1.36</v>
      </c>
      <c r="Y2957" s="39">
        <v>1.36</v>
      </c>
      <c r="Z2957" s="39">
        <v>1.36</v>
      </c>
      <c r="AA2957" s="39">
        <v>1.36</v>
      </c>
      <c r="AB2957" s="39">
        <v>1.35</v>
      </c>
      <c r="AC2957" s="39">
        <v>1.35</v>
      </c>
      <c r="AD2957" s="39">
        <v>1.35</v>
      </c>
      <c r="AE2957" s="39">
        <v>1.35</v>
      </c>
      <c r="AF2957" s="39">
        <v>1.35</v>
      </c>
      <c r="AG2957" s="39">
        <v>1.35</v>
      </c>
      <c r="AH2957" s="39">
        <v>1.35</v>
      </c>
      <c r="AI2957" s="39">
        <v>1.35</v>
      </c>
      <c r="AJ2957" s="39">
        <v>1.35</v>
      </c>
      <c r="AK2957" s="39">
        <v>1.35</v>
      </c>
    </row>
    <row r="2958" spans="1:37" x14ac:dyDescent="0.3">
      <c r="A2958" s="86" t="str">
        <f t="shared" si="46"/>
        <v>SDGbaseTra_RurAS_CUSPQXcpast</v>
      </c>
      <c r="B2958" s="37" t="s">
        <v>222</v>
      </c>
      <c r="C2958" s="38" t="s">
        <v>236</v>
      </c>
      <c r="D2958" s="41" t="s">
        <v>120</v>
      </c>
      <c r="E2958" s="39" t="s">
        <v>153</v>
      </c>
      <c r="F2958" s="39">
        <v>1.44</v>
      </c>
      <c r="G2958" s="39">
        <v>1.39</v>
      </c>
      <c r="H2958" s="39">
        <v>1.39</v>
      </c>
      <c r="I2958" s="39">
        <v>1.39</v>
      </c>
      <c r="J2958" s="39">
        <v>1.4</v>
      </c>
      <c r="K2958" s="39">
        <v>1.4</v>
      </c>
      <c r="L2958" s="39">
        <v>1.4</v>
      </c>
      <c r="M2958" s="39">
        <v>1.4</v>
      </c>
      <c r="N2958" s="39">
        <v>1.4</v>
      </c>
      <c r="O2958" s="39">
        <v>1.42</v>
      </c>
      <c r="P2958" s="39">
        <v>1.42</v>
      </c>
      <c r="Q2958" s="39">
        <v>1.42</v>
      </c>
      <c r="R2958" s="39">
        <v>1.42</v>
      </c>
      <c r="S2958" s="39">
        <v>1.42</v>
      </c>
      <c r="T2958" s="39">
        <v>1.41</v>
      </c>
      <c r="U2958" s="39">
        <v>1.42</v>
      </c>
      <c r="V2958" s="39">
        <v>1.42</v>
      </c>
      <c r="W2958" s="39">
        <v>1.42</v>
      </c>
      <c r="X2958" s="39">
        <v>1.42</v>
      </c>
      <c r="Y2958" s="39">
        <v>1.42</v>
      </c>
      <c r="Z2958" s="39">
        <v>1.42</v>
      </c>
      <c r="AA2958" s="39">
        <v>1.42</v>
      </c>
      <c r="AB2958" s="39">
        <v>1.41</v>
      </c>
      <c r="AC2958" s="39">
        <v>1.41</v>
      </c>
      <c r="AD2958" s="39">
        <v>1.41</v>
      </c>
      <c r="AE2958" s="39">
        <v>1.41</v>
      </c>
      <c r="AF2958" s="39">
        <v>1.4</v>
      </c>
      <c r="AG2958" s="39">
        <v>1.41</v>
      </c>
      <c r="AH2958" s="39">
        <v>1.42</v>
      </c>
      <c r="AI2958" s="39">
        <v>1.42</v>
      </c>
      <c r="AJ2958" s="39">
        <v>1.42</v>
      </c>
      <c r="AK2958" s="39">
        <v>1.43</v>
      </c>
    </row>
    <row r="2959" spans="1:37" x14ac:dyDescent="0.3">
      <c r="A2959" s="86" t="str">
        <f t="shared" si="46"/>
        <v>SDGbaseTra_RurAS_CUSPQXcofoo</v>
      </c>
      <c r="B2959" s="37" t="s">
        <v>222</v>
      </c>
      <c r="C2959" s="38" t="s">
        <v>236</v>
      </c>
      <c r="D2959" s="41" t="s">
        <v>120</v>
      </c>
      <c r="E2959" s="39" t="s">
        <v>154</v>
      </c>
      <c r="F2959" s="39">
        <v>1.49</v>
      </c>
      <c r="G2959" s="39">
        <v>1.47</v>
      </c>
      <c r="H2959" s="39">
        <v>1.47</v>
      </c>
      <c r="I2959" s="39">
        <v>1.48</v>
      </c>
      <c r="J2959" s="39">
        <v>1.48</v>
      </c>
      <c r="K2959" s="39">
        <v>1.48</v>
      </c>
      <c r="L2959" s="39">
        <v>1.48</v>
      </c>
      <c r="M2959" s="39">
        <v>1.48</v>
      </c>
      <c r="N2959" s="39">
        <v>1.48</v>
      </c>
      <c r="O2959" s="39">
        <v>1.47</v>
      </c>
      <c r="P2959" s="39">
        <v>1.48</v>
      </c>
      <c r="Q2959" s="39">
        <v>1.48</v>
      </c>
      <c r="R2959" s="39">
        <v>1.48</v>
      </c>
      <c r="S2959" s="39">
        <v>1.48</v>
      </c>
      <c r="T2959" s="39">
        <v>1.48</v>
      </c>
      <c r="U2959" s="39">
        <v>1.49</v>
      </c>
      <c r="V2959" s="39">
        <v>1.49</v>
      </c>
      <c r="W2959" s="39">
        <v>1.49</v>
      </c>
      <c r="X2959" s="39">
        <v>1.49</v>
      </c>
      <c r="Y2959" s="39">
        <v>1.49</v>
      </c>
      <c r="Z2959" s="39">
        <v>1.49</v>
      </c>
      <c r="AA2959" s="39">
        <v>1.49</v>
      </c>
      <c r="AB2959" s="39">
        <v>1.48</v>
      </c>
      <c r="AC2959" s="39">
        <v>1.48</v>
      </c>
      <c r="AD2959" s="39">
        <v>1.48</v>
      </c>
      <c r="AE2959" s="39">
        <v>1.48</v>
      </c>
      <c r="AF2959" s="39">
        <v>1.48</v>
      </c>
      <c r="AG2959" s="39">
        <v>1.49</v>
      </c>
      <c r="AH2959" s="39">
        <v>1.48</v>
      </c>
      <c r="AI2959" s="39">
        <v>1.48</v>
      </c>
      <c r="AJ2959" s="39">
        <v>1.48</v>
      </c>
      <c r="AK2959" s="39">
        <v>1.48</v>
      </c>
    </row>
    <row r="2960" spans="1:37" x14ac:dyDescent="0.3">
      <c r="A2960" s="86" t="str">
        <f t="shared" si="46"/>
        <v>SDGbaseTra_RurAS_CUSPQXcbevt</v>
      </c>
      <c r="B2960" s="37" t="s">
        <v>222</v>
      </c>
      <c r="C2960" s="38" t="s">
        <v>236</v>
      </c>
      <c r="D2960" s="41" t="s">
        <v>120</v>
      </c>
      <c r="E2960" s="39" t="s">
        <v>155</v>
      </c>
      <c r="F2960" s="39">
        <v>2.2000000000000002</v>
      </c>
      <c r="G2960" s="39">
        <v>2.15</v>
      </c>
      <c r="H2960" s="39">
        <v>2.11</v>
      </c>
      <c r="I2960" s="39">
        <v>2.11</v>
      </c>
      <c r="J2960" s="39">
        <v>2.11</v>
      </c>
      <c r="K2960" s="39">
        <v>2.11</v>
      </c>
      <c r="L2960" s="39">
        <v>2.11</v>
      </c>
      <c r="M2960" s="39">
        <v>2.12</v>
      </c>
      <c r="N2960" s="39">
        <v>2.12</v>
      </c>
      <c r="O2960" s="39">
        <v>2.1</v>
      </c>
      <c r="P2960" s="39">
        <v>2.11</v>
      </c>
      <c r="Q2960" s="39">
        <v>2.12</v>
      </c>
      <c r="R2960" s="39">
        <v>2.12</v>
      </c>
      <c r="S2960" s="39">
        <v>2.13</v>
      </c>
      <c r="T2960" s="39">
        <v>2.14</v>
      </c>
      <c r="U2960" s="39">
        <v>2.15</v>
      </c>
      <c r="V2960" s="39">
        <v>2.16</v>
      </c>
      <c r="W2960" s="39">
        <v>2.16</v>
      </c>
      <c r="X2960" s="39">
        <v>2.16</v>
      </c>
      <c r="Y2960" s="39">
        <v>2.17</v>
      </c>
      <c r="Z2960" s="39">
        <v>2.17</v>
      </c>
      <c r="AA2960" s="39">
        <v>2.17</v>
      </c>
      <c r="AB2960" s="39">
        <v>2.16</v>
      </c>
      <c r="AC2960" s="39">
        <v>2.16</v>
      </c>
      <c r="AD2960" s="39">
        <v>2.16</v>
      </c>
      <c r="AE2960" s="39">
        <v>2.16</v>
      </c>
      <c r="AF2960" s="39">
        <v>2.17</v>
      </c>
      <c r="AG2960" s="39">
        <v>2.17</v>
      </c>
      <c r="AH2960" s="39">
        <v>2.16</v>
      </c>
      <c r="AI2960" s="39">
        <v>2.16</v>
      </c>
      <c r="AJ2960" s="39">
        <v>2.16</v>
      </c>
      <c r="AK2960" s="39">
        <v>2.16</v>
      </c>
    </row>
    <row r="2961" spans="1:37" x14ac:dyDescent="0.3">
      <c r="A2961" s="86" t="str">
        <f t="shared" si="46"/>
        <v>SDGbaseTra_RurAS_CUSPQXctext</v>
      </c>
      <c r="B2961" s="37" t="s">
        <v>222</v>
      </c>
      <c r="C2961" s="38" t="s">
        <v>236</v>
      </c>
      <c r="D2961" s="41" t="s">
        <v>120</v>
      </c>
      <c r="E2961" s="39" t="s">
        <v>102</v>
      </c>
      <c r="F2961" s="39">
        <v>1.37</v>
      </c>
      <c r="G2961" s="39">
        <v>1.4</v>
      </c>
      <c r="H2961" s="39">
        <v>1.41</v>
      </c>
      <c r="I2961" s="39">
        <v>1.41</v>
      </c>
      <c r="J2961" s="39">
        <v>1.41</v>
      </c>
      <c r="K2961" s="39">
        <v>1.41</v>
      </c>
      <c r="L2961" s="39">
        <v>1.41</v>
      </c>
      <c r="M2961" s="39">
        <v>1.41</v>
      </c>
      <c r="N2961" s="39">
        <v>1.41</v>
      </c>
      <c r="O2961" s="39">
        <v>1.41</v>
      </c>
      <c r="P2961" s="39">
        <v>1.42</v>
      </c>
      <c r="Q2961" s="39">
        <v>1.42</v>
      </c>
      <c r="R2961" s="39">
        <v>1.43</v>
      </c>
      <c r="S2961" s="39">
        <v>1.43</v>
      </c>
      <c r="T2961" s="39">
        <v>1.44</v>
      </c>
      <c r="U2961" s="39">
        <v>1.44</v>
      </c>
      <c r="V2961" s="39">
        <v>1.44</v>
      </c>
      <c r="W2961" s="39">
        <v>1.45</v>
      </c>
      <c r="X2961" s="39">
        <v>1.45</v>
      </c>
      <c r="Y2961" s="39">
        <v>1.45</v>
      </c>
      <c r="Z2961" s="39">
        <v>1.46</v>
      </c>
      <c r="AA2961" s="39">
        <v>1.46</v>
      </c>
      <c r="AB2961" s="39">
        <v>1.46</v>
      </c>
      <c r="AC2961" s="39">
        <v>1.46</v>
      </c>
      <c r="AD2961" s="39">
        <v>1.46</v>
      </c>
      <c r="AE2961" s="39">
        <v>1.47</v>
      </c>
      <c r="AF2961" s="39">
        <v>1.47</v>
      </c>
      <c r="AG2961" s="39">
        <v>1.47</v>
      </c>
      <c r="AH2961" s="39">
        <v>1.46</v>
      </c>
      <c r="AI2961" s="39">
        <v>1.45</v>
      </c>
      <c r="AJ2961" s="39">
        <v>1.45</v>
      </c>
      <c r="AK2961" s="39">
        <v>1.45</v>
      </c>
    </row>
    <row r="2962" spans="1:37" x14ac:dyDescent="0.3">
      <c r="A2962" s="86" t="str">
        <f t="shared" si="46"/>
        <v>SDGbaseTra_RurAS_CUSPQXcclth</v>
      </c>
      <c r="B2962" s="37" t="s">
        <v>222</v>
      </c>
      <c r="C2962" s="38" t="s">
        <v>236</v>
      </c>
      <c r="D2962" s="41" t="s">
        <v>120</v>
      </c>
      <c r="E2962" s="39" t="s">
        <v>156</v>
      </c>
      <c r="F2962" s="39">
        <v>1.33</v>
      </c>
      <c r="G2962" s="39">
        <v>1.37</v>
      </c>
      <c r="H2962" s="39">
        <v>1.37</v>
      </c>
      <c r="I2962" s="39">
        <v>1.37</v>
      </c>
      <c r="J2962" s="39">
        <v>1.37</v>
      </c>
      <c r="K2962" s="39">
        <v>1.36</v>
      </c>
      <c r="L2962" s="39">
        <v>1.36</v>
      </c>
      <c r="M2962" s="39">
        <v>1.37</v>
      </c>
      <c r="N2962" s="39">
        <v>1.37</v>
      </c>
      <c r="O2962" s="39">
        <v>1.37</v>
      </c>
      <c r="P2962" s="39">
        <v>1.38</v>
      </c>
      <c r="Q2962" s="39">
        <v>1.38</v>
      </c>
      <c r="R2962" s="39">
        <v>1.39</v>
      </c>
      <c r="S2962" s="39">
        <v>1.39</v>
      </c>
      <c r="T2962" s="39">
        <v>1.4</v>
      </c>
      <c r="U2962" s="39">
        <v>1.4</v>
      </c>
      <c r="V2962" s="39">
        <v>1.41</v>
      </c>
      <c r="W2962" s="39">
        <v>1.41</v>
      </c>
      <c r="X2962" s="39">
        <v>1.41</v>
      </c>
      <c r="Y2962" s="39">
        <v>1.41</v>
      </c>
      <c r="Z2962" s="39">
        <v>1.42</v>
      </c>
      <c r="AA2962" s="39">
        <v>1.42</v>
      </c>
      <c r="AB2962" s="39">
        <v>1.42</v>
      </c>
      <c r="AC2962" s="39">
        <v>1.42</v>
      </c>
      <c r="AD2962" s="39">
        <v>1.42</v>
      </c>
      <c r="AE2962" s="39">
        <v>1.42</v>
      </c>
      <c r="AF2962" s="39">
        <v>1.43</v>
      </c>
      <c r="AG2962" s="39">
        <v>1.43</v>
      </c>
      <c r="AH2962" s="39">
        <v>1.42</v>
      </c>
      <c r="AI2962" s="39">
        <v>1.41</v>
      </c>
      <c r="AJ2962" s="39">
        <v>1.41</v>
      </c>
      <c r="AK2962" s="39">
        <v>1.4</v>
      </c>
    </row>
    <row r="2963" spans="1:37" x14ac:dyDescent="0.3">
      <c r="A2963" s="86" t="str">
        <f t="shared" si="46"/>
        <v>SDGbaseTra_RurAS_CUSPQXcleat</v>
      </c>
      <c r="B2963" s="37" t="s">
        <v>222</v>
      </c>
      <c r="C2963" s="38" t="s">
        <v>236</v>
      </c>
      <c r="D2963" s="41" t="s">
        <v>120</v>
      </c>
      <c r="E2963" s="39" t="s">
        <v>103</v>
      </c>
      <c r="F2963" s="39">
        <v>1.1599999999999999</v>
      </c>
      <c r="G2963" s="39">
        <v>1.1599999999999999</v>
      </c>
      <c r="H2963" s="39">
        <v>1.17</v>
      </c>
      <c r="I2963" s="39">
        <v>1.1599999999999999</v>
      </c>
      <c r="J2963" s="39">
        <v>1.1599999999999999</v>
      </c>
      <c r="K2963" s="39">
        <v>1.1599999999999999</v>
      </c>
      <c r="L2963" s="39">
        <v>1.17</v>
      </c>
      <c r="M2963" s="39">
        <v>1.17</v>
      </c>
      <c r="N2963" s="39">
        <v>1.17</v>
      </c>
      <c r="O2963" s="39">
        <v>1.2</v>
      </c>
      <c r="P2963" s="39">
        <v>1.2</v>
      </c>
      <c r="Q2963" s="39">
        <v>1.19</v>
      </c>
      <c r="R2963" s="39">
        <v>1.19</v>
      </c>
      <c r="S2963" s="39">
        <v>1.19</v>
      </c>
      <c r="T2963" s="39">
        <v>1.19</v>
      </c>
      <c r="U2963" s="39">
        <v>1.19</v>
      </c>
      <c r="V2963" s="39">
        <v>1.19</v>
      </c>
      <c r="W2963" s="39">
        <v>1.19</v>
      </c>
      <c r="X2963" s="39">
        <v>1.19</v>
      </c>
      <c r="Y2963" s="39">
        <v>1.19</v>
      </c>
      <c r="Z2963" s="39">
        <v>1.19</v>
      </c>
      <c r="AA2963" s="39">
        <v>1.19</v>
      </c>
      <c r="AB2963" s="39">
        <v>1.19</v>
      </c>
      <c r="AC2963" s="39">
        <v>1.19</v>
      </c>
      <c r="AD2963" s="39">
        <v>1.19</v>
      </c>
      <c r="AE2963" s="39">
        <v>1.19</v>
      </c>
      <c r="AF2963" s="39">
        <v>1.19</v>
      </c>
      <c r="AG2963" s="39">
        <v>1.19</v>
      </c>
      <c r="AH2963" s="39">
        <v>1.19</v>
      </c>
      <c r="AI2963" s="39">
        <v>1.19</v>
      </c>
      <c r="AJ2963" s="39">
        <v>1.18</v>
      </c>
      <c r="AK2963" s="39">
        <v>1.18</v>
      </c>
    </row>
    <row r="2964" spans="1:37" x14ac:dyDescent="0.3">
      <c r="A2964" s="86" t="str">
        <f t="shared" si="46"/>
        <v>SDGbaseTra_RurAS_CUSPQXcfoot</v>
      </c>
      <c r="B2964" s="37" t="s">
        <v>222</v>
      </c>
      <c r="C2964" s="38" t="s">
        <v>236</v>
      </c>
      <c r="D2964" s="41" t="s">
        <v>120</v>
      </c>
      <c r="E2964" s="39" t="s">
        <v>157</v>
      </c>
      <c r="F2964" s="39">
        <v>1.21</v>
      </c>
      <c r="G2964" s="39">
        <v>1.22</v>
      </c>
      <c r="H2964" s="39">
        <v>1.23</v>
      </c>
      <c r="I2964" s="39">
        <v>1.23</v>
      </c>
      <c r="J2964" s="39">
        <v>1.22</v>
      </c>
      <c r="K2964" s="39">
        <v>1.22</v>
      </c>
      <c r="L2964" s="39">
        <v>1.22</v>
      </c>
      <c r="M2964" s="39">
        <v>1.22</v>
      </c>
      <c r="N2964" s="39">
        <v>1.23</v>
      </c>
      <c r="O2964" s="39">
        <v>1.25</v>
      </c>
      <c r="P2964" s="39">
        <v>1.25</v>
      </c>
      <c r="Q2964" s="39">
        <v>1.26</v>
      </c>
      <c r="R2964" s="39">
        <v>1.26</v>
      </c>
      <c r="S2964" s="39">
        <v>1.26</v>
      </c>
      <c r="T2964" s="39">
        <v>1.27</v>
      </c>
      <c r="U2964" s="39">
        <v>1.27</v>
      </c>
      <c r="V2964" s="39">
        <v>1.27</v>
      </c>
      <c r="W2964" s="39">
        <v>1.28</v>
      </c>
      <c r="X2964" s="39">
        <v>1.28</v>
      </c>
      <c r="Y2964" s="39">
        <v>1.28</v>
      </c>
      <c r="Z2964" s="39">
        <v>1.29</v>
      </c>
      <c r="AA2964" s="39">
        <v>1.29</v>
      </c>
      <c r="AB2964" s="39">
        <v>1.29</v>
      </c>
      <c r="AC2964" s="39">
        <v>1.3</v>
      </c>
      <c r="AD2964" s="39">
        <v>1.3</v>
      </c>
      <c r="AE2964" s="39">
        <v>1.3</v>
      </c>
      <c r="AF2964" s="39">
        <v>1.3</v>
      </c>
      <c r="AG2964" s="39">
        <v>1.3</v>
      </c>
      <c r="AH2964" s="39">
        <v>1.3</v>
      </c>
      <c r="AI2964" s="39">
        <v>1.29</v>
      </c>
      <c r="AJ2964" s="39">
        <v>1.28</v>
      </c>
      <c r="AK2964" s="39">
        <v>1.28</v>
      </c>
    </row>
    <row r="2965" spans="1:37" x14ac:dyDescent="0.3">
      <c r="A2965" s="86" t="str">
        <f t="shared" si="46"/>
        <v>SDGbaseTra_RurAS_CUSPQXcwood</v>
      </c>
      <c r="B2965" s="37" t="s">
        <v>222</v>
      </c>
      <c r="C2965" s="38" t="s">
        <v>236</v>
      </c>
      <c r="D2965" s="41" t="s">
        <v>120</v>
      </c>
      <c r="E2965" s="39" t="s">
        <v>158</v>
      </c>
      <c r="F2965" s="39">
        <v>1.21</v>
      </c>
      <c r="G2965" s="39">
        <v>1.23</v>
      </c>
      <c r="H2965" s="39">
        <v>1.23</v>
      </c>
      <c r="I2965" s="39">
        <v>1.24</v>
      </c>
      <c r="J2965" s="39">
        <v>1.24</v>
      </c>
      <c r="K2965" s="39">
        <v>1.24</v>
      </c>
      <c r="L2965" s="39">
        <v>1.24</v>
      </c>
      <c r="M2965" s="39">
        <v>1.25</v>
      </c>
      <c r="N2965" s="39">
        <v>1.25</v>
      </c>
      <c r="O2965" s="39">
        <v>1.23</v>
      </c>
      <c r="P2965" s="39">
        <v>1.23</v>
      </c>
      <c r="Q2965" s="39">
        <v>1.24</v>
      </c>
      <c r="R2965" s="39">
        <v>1.23</v>
      </c>
      <c r="S2965" s="39">
        <v>1.23</v>
      </c>
      <c r="T2965" s="39">
        <v>1.23</v>
      </c>
      <c r="U2965" s="39">
        <v>1.24</v>
      </c>
      <c r="V2965" s="39">
        <v>1.24</v>
      </c>
      <c r="W2965" s="39">
        <v>1.24</v>
      </c>
      <c r="X2965" s="39">
        <v>1.24</v>
      </c>
      <c r="Y2965" s="39">
        <v>1.24</v>
      </c>
      <c r="Z2965" s="39">
        <v>1.24</v>
      </c>
      <c r="AA2965" s="39">
        <v>1.24</v>
      </c>
      <c r="AB2965" s="39">
        <v>1.23</v>
      </c>
      <c r="AC2965" s="39">
        <v>1.23</v>
      </c>
      <c r="AD2965" s="39">
        <v>1.23</v>
      </c>
      <c r="AE2965" s="39">
        <v>1.23</v>
      </c>
      <c r="AF2965" s="39">
        <v>1.23</v>
      </c>
      <c r="AG2965" s="39">
        <v>1.23</v>
      </c>
      <c r="AH2965" s="39">
        <v>1.23</v>
      </c>
      <c r="AI2965" s="39">
        <v>1.22</v>
      </c>
      <c r="AJ2965" s="39">
        <v>1.23</v>
      </c>
      <c r="AK2965" s="39">
        <v>1.23</v>
      </c>
    </row>
    <row r="2966" spans="1:37" x14ac:dyDescent="0.3">
      <c r="A2966" s="86" t="str">
        <f t="shared" si="46"/>
        <v>SDGbaseTra_RurAS_CUSPQXcpapr</v>
      </c>
      <c r="B2966" s="37" t="s">
        <v>222</v>
      </c>
      <c r="C2966" s="38" t="s">
        <v>236</v>
      </c>
      <c r="D2966" s="41" t="s">
        <v>120</v>
      </c>
      <c r="E2966" s="39" t="s">
        <v>159</v>
      </c>
      <c r="F2966" s="39">
        <v>1.32</v>
      </c>
      <c r="G2966" s="39">
        <v>1.32</v>
      </c>
      <c r="H2966" s="39">
        <v>1.31</v>
      </c>
      <c r="I2966" s="39">
        <v>1.3</v>
      </c>
      <c r="J2966" s="39">
        <v>1.3</v>
      </c>
      <c r="K2966" s="39">
        <v>1.29</v>
      </c>
      <c r="L2966" s="39">
        <v>1.29</v>
      </c>
      <c r="M2966" s="39">
        <v>1.31</v>
      </c>
      <c r="N2966" s="39">
        <v>1.31</v>
      </c>
      <c r="O2966" s="39">
        <v>1.29</v>
      </c>
      <c r="P2966" s="39">
        <v>1.3</v>
      </c>
      <c r="Q2966" s="39">
        <v>1.3</v>
      </c>
      <c r="R2966" s="39">
        <v>1.28</v>
      </c>
      <c r="S2966" s="39">
        <v>1.28</v>
      </c>
      <c r="T2966" s="39">
        <v>1.28</v>
      </c>
      <c r="U2966" s="39">
        <v>1.28</v>
      </c>
      <c r="V2966" s="39">
        <v>1.29</v>
      </c>
      <c r="W2966" s="39">
        <v>1.29</v>
      </c>
      <c r="X2966" s="39">
        <v>1.29</v>
      </c>
      <c r="Y2966" s="39">
        <v>1.29</v>
      </c>
      <c r="Z2966" s="39">
        <v>1.29</v>
      </c>
      <c r="AA2966" s="39">
        <v>1.29</v>
      </c>
      <c r="AB2966" s="39">
        <v>1.28</v>
      </c>
      <c r="AC2966" s="39">
        <v>1.28</v>
      </c>
      <c r="AD2966" s="39">
        <v>1.28</v>
      </c>
      <c r="AE2966" s="39">
        <v>1.28</v>
      </c>
      <c r="AF2966" s="39">
        <v>1.29</v>
      </c>
      <c r="AG2966" s="39">
        <v>1.29</v>
      </c>
      <c r="AH2966" s="39">
        <v>1.28</v>
      </c>
      <c r="AI2966" s="39">
        <v>1.27</v>
      </c>
      <c r="AJ2966" s="39">
        <v>1.27</v>
      </c>
      <c r="AK2966" s="39">
        <v>1.26</v>
      </c>
    </row>
    <row r="2967" spans="1:37" x14ac:dyDescent="0.3">
      <c r="A2967" s="86" t="str">
        <f t="shared" si="46"/>
        <v>SDGbaseTra_RurAS_CUSPQXcprnt</v>
      </c>
      <c r="B2967" s="37" t="s">
        <v>222</v>
      </c>
      <c r="C2967" s="38" t="s">
        <v>236</v>
      </c>
      <c r="D2967" s="41" t="s">
        <v>120</v>
      </c>
      <c r="E2967" s="39" t="s">
        <v>104</v>
      </c>
      <c r="F2967" s="39">
        <v>1.42</v>
      </c>
      <c r="G2967" s="39">
        <v>1.45</v>
      </c>
      <c r="H2967" s="39">
        <v>1.45</v>
      </c>
      <c r="I2967" s="39">
        <v>1.45</v>
      </c>
      <c r="J2967" s="39">
        <v>1.44</v>
      </c>
      <c r="K2967" s="39">
        <v>1.44</v>
      </c>
      <c r="L2967" s="39">
        <v>1.44</v>
      </c>
      <c r="M2967" s="39">
        <v>1.44</v>
      </c>
      <c r="N2967" s="39">
        <v>1.44</v>
      </c>
      <c r="O2967" s="39">
        <v>1.43</v>
      </c>
      <c r="P2967" s="39">
        <v>1.43</v>
      </c>
      <c r="Q2967" s="39">
        <v>1.43</v>
      </c>
      <c r="R2967" s="39">
        <v>1.43</v>
      </c>
      <c r="S2967" s="39">
        <v>1.44</v>
      </c>
      <c r="T2967" s="39">
        <v>1.45</v>
      </c>
      <c r="U2967" s="39">
        <v>1.45</v>
      </c>
      <c r="V2967" s="39">
        <v>1.46</v>
      </c>
      <c r="W2967" s="39">
        <v>1.46</v>
      </c>
      <c r="X2967" s="39">
        <v>1.46</v>
      </c>
      <c r="Y2967" s="39">
        <v>1.46</v>
      </c>
      <c r="Z2967" s="39">
        <v>1.46</v>
      </c>
      <c r="AA2967" s="39">
        <v>1.46</v>
      </c>
      <c r="AB2967" s="39">
        <v>1.46</v>
      </c>
      <c r="AC2967" s="39">
        <v>1.45</v>
      </c>
      <c r="AD2967" s="39">
        <v>1.46</v>
      </c>
      <c r="AE2967" s="39">
        <v>1.46</v>
      </c>
      <c r="AF2967" s="39">
        <v>1.46</v>
      </c>
      <c r="AG2967" s="39">
        <v>1.46</v>
      </c>
      <c r="AH2967" s="39">
        <v>1.45</v>
      </c>
      <c r="AI2967" s="39">
        <v>1.44</v>
      </c>
      <c r="AJ2967" s="39">
        <v>1.43</v>
      </c>
      <c r="AK2967" s="39">
        <v>1.43</v>
      </c>
    </row>
    <row r="2968" spans="1:37" x14ac:dyDescent="0.3">
      <c r="A2968" s="86" t="str">
        <f t="shared" si="46"/>
        <v>SDGbaseTra_RurAS_CUSPQXcpetr-p</v>
      </c>
      <c r="B2968" s="37" t="s">
        <v>222</v>
      </c>
      <c r="C2968" s="38" t="s">
        <v>236</v>
      </c>
      <c r="D2968" s="41" t="s">
        <v>120</v>
      </c>
      <c r="E2968" s="39" t="s">
        <v>160</v>
      </c>
      <c r="F2968" s="39">
        <v>0.5</v>
      </c>
      <c r="G2968" s="39">
        <v>0.51</v>
      </c>
      <c r="H2968" s="39">
        <v>0.51</v>
      </c>
      <c r="I2968" s="39">
        <v>0.51</v>
      </c>
      <c r="J2968" s="39">
        <v>0.51</v>
      </c>
      <c r="K2968" s="39">
        <v>0.5</v>
      </c>
      <c r="L2968" s="39">
        <v>0.5</v>
      </c>
      <c r="M2968" s="39">
        <v>0.5</v>
      </c>
      <c r="N2968" s="39">
        <v>0.51</v>
      </c>
      <c r="O2968" s="39">
        <v>0.53</v>
      </c>
      <c r="P2968" s="39">
        <v>0.53</v>
      </c>
      <c r="Q2968" s="39">
        <v>0.53</v>
      </c>
      <c r="R2968" s="39">
        <v>0.53</v>
      </c>
      <c r="S2968" s="39">
        <v>0.54</v>
      </c>
      <c r="T2968" s="39">
        <v>0.54</v>
      </c>
      <c r="U2968" s="39">
        <v>0.54</v>
      </c>
      <c r="V2968" s="39">
        <v>0.54</v>
      </c>
      <c r="W2968" s="39">
        <v>0.54</v>
      </c>
      <c r="X2968" s="39">
        <v>0.55000000000000004</v>
      </c>
      <c r="Y2968" s="39">
        <v>0.55000000000000004</v>
      </c>
      <c r="Z2968" s="39">
        <v>0.55000000000000004</v>
      </c>
      <c r="AA2968" s="39">
        <v>0.55000000000000004</v>
      </c>
      <c r="AB2968" s="39">
        <v>0.56000000000000005</v>
      </c>
      <c r="AC2968" s="39">
        <v>0.56000000000000005</v>
      </c>
      <c r="AD2968" s="39">
        <v>0.56000000000000005</v>
      </c>
      <c r="AE2968" s="39">
        <v>0.56000000000000005</v>
      </c>
      <c r="AF2968" s="39">
        <v>0.56000000000000005</v>
      </c>
      <c r="AG2968" s="39">
        <v>0.56000000000000005</v>
      </c>
      <c r="AH2968" s="39">
        <v>0.56000000000000005</v>
      </c>
      <c r="AI2968" s="39">
        <v>0.56000000000000005</v>
      </c>
      <c r="AJ2968" s="39">
        <v>0.55000000000000004</v>
      </c>
      <c r="AK2968" s="39">
        <v>0.55000000000000004</v>
      </c>
    </row>
    <row r="2969" spans="1:37" x14ac:dyDescent="0.3">
      <c r="A2969" s="86" t="str">
        <f t="shared" si="46"/>
        <v>SDGbaseTra_RurAS_CUSPQXcpetr-d</v>
      </c>
      <c r="B2969" s="37" t="s">
        <v>222</v>
      </c>
      <c r="C2969" s="38" t="s">
        <v>236</v>
      </c>
      <c r="D2969" s="41" t="s">
        <v>120</v>
      </c>
      <c r="E2969" s="39" t="s">
        <v>161</v>
      </c>
      <c r="F2969" s="39">
        <v>0.42</v>
      </c>
      <c r="G2969" s="39">
        <v>0.42</v>
      </c>
      <c r="H2969" s="39">
        <v>0.43</v>
      </c>
      <c r="I2969" s="39">
        <v>0.42</v>
      </c>
      <c r="J2969" s="39">
        <v>0.42</v>
      </c>
      <c r="K2969" s="39">
        <v>0.42</v>
      </c>
      <c r="L2969" s="39">
        <v>0.42</v>
      </c>
      <c r="M2969" s="39">
        <v>0.42</v>
      </c>
      <c r="N2969" s="39">
        <v>0.42</v>
      </c>
      <c r="O2969" s="39">
        <v>0.44</v>
      </c>
      <c r="P2969" s="39">
        <v>0.44</v>
      </c>
      <c r="Q2969" s="39">
        <v>0.44</v>
      </c>
      <c r="R2969" s="39">
        <v>0.44</v>
      </c>
      <c r="S2969" s="39">
        <v>0.44</v>
      </c>
      <c r="T2969" s="39">
        <v>0.44</v>
      </c>
      <c r="U2969" s="39">
        <v>0.45</v>
      </c>
      <c r="V2969" s="39">
        <v>0.45</v>
      </c>
      <c r="W2969" s="39">
        <v>0.45</v>
      </c>
      <c r="X2969" s="39">
        <v>0.45</v>
      </c>
      <c r="Y2969" s="39">
        <v>0.45</v>
      </c>
      <c r="Z2969" s="39">
        <v>0.45</v>
      </c>
      <c r="AA2969" s="39">
        <v>0.45</v>
      </c>
      <c r="AB2969" s="39">
        <v>0.46</v>
      </c>
      <c r="AC2969" s="39">
        <v>0.46</v>
      </c>
      <c r="AD2969" s="39">
        <v>0.46</v>
      </c>
      <c r="AE2969" s="39">
        <v>0.46</v>
      </c>
      <c r="AF2969" s="39">
        <v>0.46</v>
      </c>
      <c r="AG2969" s="39">
        <v>0.46</v>
      </c>
      <c r="AH2969" s="39">
        <v>0.46</v>
      </c>
      <c r="AI2969" s="39">
        <v>0.46</v>
      </c>
      <c r="AJ2969" s="39">
        <v>0.45</v>
      </c>
      <c r="AK2969" s="39">
        <v>0.45</v>
      </c>
    </row>
    <row r="2970" spans="1:37" x14ac:dyDescent="0.3">
      <c r="A2970" s="86" t="str">
        <f t="shared" si="46"/>
        <v>SDGbaseTra_RurAS_CUSPQXcpetr-h</v>
      </c>
      <c r="B2970" s="37" t="s">
        <v>222</v>
      </c>
      <c r="C2970" s="38" t="s">
        <v>236</v>
      </c>
      <c r="D2970" s="41" t="s">
        <v>120</v>
      </c>
      <c r="E2970" s="39" t="s">
        <v>162</v>
      </c>
      <c r="F2970" s="39">
        <v>0.08</v>
      </c>
      <c r="G2970" s="39">
        <v>0.09</v>
      </c>
      <c r="H2970" s="39">
        <v>0.09</v>
      </c>
      <c r="I2970" s="39">
        <v>0.09</v>
      </c>
      <c r="J2970" s="39">
        <v>0.09</v>
      </c>
      <c r="K2970" s="39">
        <v>0.09</v>
      </c>
      <c r="L2970" s="39">
        <v>0.09</v>
      </c>
      <c r="M2970" s="39">
        <v>0.09</v>
      </c>
      <c r="N2970" s="39">
        <v>0.09</v>
      </c>
      <c r="O2970" s="39">
        <v>0.09</v>
      </c>
      <c r="P2970" s="39">
        <v>0.09</v>
      </c>
      <c r="Q2970" s="39">
        <v>0.09</v>
      </c>
      <c r="R2970" s="39">
        <v>0.09</v>
      </c>
      <c r="S2970" s="39">
        <v>0.09</v>
      </c>
      <c r="T2970" s="39">
        <v>0.09</v>
      </c>
      <c r="U2970" s="39">
        <v>0.09</v>
      </c>
      <c r="V2970" s="39">
        <v>0.09</v>
      </c>
      <c r="W2970" s="39">
        <v>0.09</v>
      </c>
      <c r="X2970" s="39">
        <v>0.09</v>
      </c>
      <c r="Y2970" s="39">
        <v>0.09</v>
      </c>
      <c r="Z2970" s="39">
        <v>0.09</v>
      </c>
      <c r="AA2970" s="39">
        <v>0.09</v>
      </c>
      <c r="AB2970" s="39">
        <v>0.09</v>
      </c>
      <c r="AC2970" s="39">
        <v>0.09</v>
      </c>
      <c r="AD2970" s="39">
        <v>0.09</v>
      </c>
      <c r="AE2970" s="39">
        <v>0.09</v>
      </c>
      <c r="AF2970" s="39">
        <v>0.09</v>
      </c>
      <c r="AG2970" s="39">
        <v>0.09</v>
      </c>
      <c r="AH2970" s="39">
        <v>0.09</v>
      </c>
      <c r="AI2970" s="39">
        <v>0.09</v>
      </c>
      <c r="AJ2970" s="39">
        <v>0.09</v>
      </c>
      <c r="AK2970" s="39">
        <v>0.09</v>
      </c>
    </row>
    <row r="2971" spans="1:37" x14ac:dyDescent="0.3">
      <c r="A2971" s="86" t="str">
        <f t="shared" si="46"/>
        <v>SDGbaseTra_RurAS_CUSPQXcpetr-k</v>
      </c>
      <c r="B2971" s="37" t="s">
        <v>222</v>
      </c>
      <c r="C2971" s="38" t="s">
        <v>236</v>
      </c>
      <c r="D2971" s="41" t="s">
        <v>120</v>
      </c>
      <c r="E2971" s="39" t="s">
        <v>163</v>
      </c>
      <c r="F2971" s="39">
        <v>0.26</v>
      </c>
      <c r="G2971" s="39">
        <v>0.26</v>
      </c>
      <c r="H2971" s="39">
        <v>0.27</v>
      </c>
      <c r="I2971" s="39">
        <v>0.26</v>
      </c>
      <c r="J2971" s="39">
        <v>0.26</v>
      </c>
      <c r="K2971" s="39">
        <v>0.26</v>
      </c>
      <c r="L2971" s="39">
        <v>0.26</v>
      </c>
      <c r="M2971" s="39">
        <v>0.26</v>
      </c>
      <c r="N2971" s="39">
        <v>0.26</v>
      </c>
      <c r="O2971" s="39">
        <v>0.28999999999999998</v>
      </c>
      <c r="P2971" s="39">
        <v>0.28999999999999998</v>
      </c>
      <c r="Q2971" s="39">
        <v>0.28999999999999998</v>
      </c>
      <c r="R2971" s="39">
        <v>0.28999999999999998</v>
      </c>
      <c r="S2971" s="39">
        <v>0.28999999999999998</v>
      </c>
      <c r="T2971" s="39">
        <v>0.28999999999999998</v>
      </c>
      <c r="U2971" s="39">
        <v>0.28999999999999998</v>
      </c>
      <c r="V2971" s="39">
        <v>0.28999999999999998</v>
      </c>
      <c r="W2971" s="39">
        <v>0.3</v>
      </c>
      <c r="X2971" s="39">
        <v>0.3</v>
      </c>
      <c r="Y2971" s="39">
        <v>0.3</v>
      </c>
      <c r="Z2971" s="39">
        <v>0.3</v>
      </c>
      <c r="AA2971" s="39">
        <v>0.3</v>
      </c>
      <c r="AB2971" s="39">
        <v>0.31</v>
      </c>
      <c r="AC2971" s="39">
        <v>0.31</v>
      </c>
      <c r="AD2971" s="39">
        <v>0.32</v>
      </c>
      <c r="AE2971" s="39">
        <v>0.32</v>
      </c>
      <c r="AF2971" s="39">
        <v>0.32</v>
      </c>
      <c r="AG2971" s="39">
        <v>0.32</v>
      </c>
      <c r="AH2971" s="39">
        <v>0.32</v>
      </c>
      <c r="AI2971" s="39">
        <v>0.31</v>
      </c>
      <c r="AJ2971" s="39">
        <v>0.31</v>
      </c>
      <c r="AK2971" s="39">
        <v>0.31</v>
      </c>
    </row>
    <row r="2972" spans="1:37" x14ac:dyDescent="0.3">
      <c r="A2972" s="86" t="str">
        <f t="shared" si="46"/>
        <v>SDGbaseTra_RurAS_CUSPQXcpetr-l</v>
      </c>
      <c r="B2972" s="37" t="s">
        <v>222</v>
      </c>
      <c r="C2972" s="38" t="s">
        <v>236</v>
      </c>
      <c r="D2972" s="41" t="s">
        <v>120</v>
      </c>
      <c r="E2972" s="39" t="s">
        <v>164</v>
      </c>
      <c r="F2972" s="39">
        <v>0.97</v>
      </c>
      <c r="G2972" s="39">
        <v>0.99</v>
      </c>
      <c r="H2972" s="39">
        <v>1</v>
      </c>
      <c r="I2972" s="39">
        <v>0.99</v>
      </c>
      <c r="J2972" s="39">
        <v>0.99</v>
      </c>
      <c r="K2972" s="39">
        <v>0.98</v>
      </c>
      <c r="L2972" s="39">
        <v>0.98</v>
      </c>
      <c r="M2972" s="39">
        <v>0.99</v>
      </c>
      <c r="N2972" s="39">
        <v>0.99</v>
      </c>
      <c r="O2972" s="39">
        <v>1.03</v>
      </c>
      <c r="P2972" s="39">
        <v>1.03</v>
      </c>
      <c r="Q2972" s="39">
        <v>1.04</v>
      </c>
      <c r="R2972" s="39">
        <v>1.04</v>
      </c>
      <c r="S2972" s="39">
        <v>1.04</v>
      </c>
      <c r="T2972" s="39">
        <v>1.05</v>
      </c>
      <c r="U2972" s="39">
        <v>1.05</v>
      </c>
      <c r="V2972" s="39">
        <v>1.05</v>
      </c>
      <c r="W2972" s="39">
        <v>1.06</v>
      </c>
      <c r="X2972" s="39">
        <v>1.06</v>
      </c>
      <c r="Y2972" s="39">
        <v>1.06</v>
      </c>
      <c r="Z2972" s="39">
        <v>1.07</v>
      </c>
      <c r="AA2972" s="39">
        <v>1.07</v>
      </c>
      <c r="AB2972" s="39">
        <v>1.08</v>
      </c>
      <c r="AC2972" s="39">
        <v>1.08</v>
      </c>
      <c r="AD2972" s="39">
        <v>1.0900000000000001</v>
      </c>
      <c r="AE2972" s="39">
        <v>1.0900000000000001</v>
      </c>
      <c r="AF2972" s="39">
        <v>1.0900000000000001</v>
      </c>
      <c r="AG2972" s="39">
        <v>1.0900000000000001</v>
      </c>
      <c r="AH2972" s="39">
        <v>1.0900000000000001</v>
      </c>
      <c r="AI2972" s="39">
        <v>1.08</v>
      </c>
      <c r="AJ2972" s="39">
        <v>1.07</v>
      </c>
      <c r="AK2972" s="39">
        <v>1.07</v>
      </c>
    </row>
    <row r="2973" spans="1:37" x14ac:dyDescent="0.3">
      <c r="A2973" s="86" t="str">
        <f t="shared" si="46"/>
        <v>SDGbaseTra_RurAS_CUSPQXchydr</v>
      </c>
      <c r="B2973" s="37" t="s">
        <v>222</v>
      </c>
      <c r="C2973" s="38" t="s">
        <v>236</v>
      </c>
      <c r="D2973" s="41" t="s">
        <v>120</v>
      </c>
      <c r="E2973" s="39" t="s">
        <v>165</v>
      </c>
      <c r="F2973" s="39">
        <v>0.91</v>
      </c>
      <c r="G2973" s="39">
        <v>0.93</v>
      </c>
      <c r="H2973" s="39">
        <v>0.94</v>
      </c>
      <c r="I2973" s="39">
        <v>0.93</v>
      </c>
      <c r="J2973" s="39">
        <v>0.93</v>
      </c>
      <c r="K2973" s="39">
        <v>0.93</v>
      </c>
      <c r="L2973" s="39">
        <v>0.93</v>
      </c>
      <c r="M2973" s="39">
        <v>0.93</v>
      </c>
      <c r="N2973" s="39">
        <v>0.93</v>
      </c>
      <c r="O2973" s="39">
        <v>0.96</v>
      </c>
      <c r="P2973" s="39">
        <v>0.97</v>
      </c>
      <c r="Q2973" s="39">
        <v>0.97</v>
      </c>
      <c r="R2973" s="39">
        <v>0.97</v>
      </c>
      <c r="S2973" s="39">
        <v>0.97</v>
      </c>
      <c r="T2973" s="39">
        <v>0.98</v>
      </c>
      <c r="U2973" s="39">
        <v>0.98</v>
      </c>
      <c r="V2973" s="39">
        <v>0.98</v>
      </c>
      <c r="W2973" s="39">
        <v>0.99</v>
      </c>
      <c r="X2973" s="39">
        <v>0.99</v>
      </c>
      <c r="Y2973" s="39">
        <v>0.99</v>
      </c>
      <c r="Z2973" s="39">
        <v>0.99</v>
      </c>
      <c r="AA2973" s="39">
        <v>0.99</v>
      </c>
      <c r="AB2973" s="39">
        <v>1</v>
      </c>
      <c r="AC2973" s="39">
        <v>1.01</v>
      </c>
      <c r="AD2973" s="39">
        <v>1.01</v>
      </c>
      <c r="AE2973" s="39">
        <v>1.01</v>
      </c>
      <c r="AF2973" s="39">
        <v>1.01</v>
      </c>
      <c r="AG2973" s="39">
        <v>1.01</v>
      </c>
      <c r="AH2973" s="39">
        <v>1.01</v>
      </c>
      <c r="AI2973" s="39">
        <v>1</v>
      </c>
      <c r="AJ2973" s="39">
        <v>0.99</v>
      </c>
      <c r="AK2973" s="39">
        <v>0.98</v>
      </c>
    </row>
    <row r="2974" spans="1:37" x14ac:dyDescent="0.3">
      <c r="A2974" s="86" t="str">
        <f t="shared" si="46"/>
        <v>SDGbaseTra_RurAS_CUSPQXcammo</v>
      </c>
      <c r="B2974" s="37" t="s">
        <v>222</v>
      </c>
      <c r="C2974" s="38" t="s">
        <v>236</v>
      </c>
      <c r="D2974" s="41" t="s">
        <v>120</v>
      </c>
      <c r="E2974" s="39" t="s">
        <v>166</v>
      </c>
      <c r="F2974" s="39">
        <v>1.19</v>
      </c>
      <c r="G2974" s="39">
        <v>0.78</v>
      </c>
      <c r="H2974" s="39">
        <v>0.78</v>
      </c>
      <c r="I2974" s="39">
        <v>0.79</v>
      </c>
      <c r="J2974" s="39">
        <v>0.78</v>
      </c>
      <c r="K2974" s="39">
        <v>0.78</v>
      </c>
      <c r="L2974" s="39">
        <v>0.78</v>
      </c>
      <c r="M2974" s="39">
        <v>0.78</v>
      </c>
      <c r="N2974" s="39">
        <v>0.78</v>
      </c>
      <c r="O2974" s="39">
        <v>0.77</v>
      </c>
      <c r="P2974" s="39">
        <v>0.77</v>
      </c>
      <c r="Q2974" s="39">
        <v>0.77</v>
      </c>
      <c r="R2974" s="39">
        <v>0.77</v>
      </c>
      <c r="S2974" s="39">
        <v>0.77</v>
      </c>
      <c r="T2974" s="39">
        <v>0.77</v>
      </c>
      <c r="U2974" s="39">
        <v>0.76</v>
      </c>
      <c r="V2974" s="39">
        <v>0.76</v>
      </c>
      <c r="W2974" s="39">
        <v>0.76</v>
      </c>
      <c r="X2974" s="39">
        <v>0.76</v>
      </c>
      <c r="Y2974" s="39">
        <v>0.88</v>
      </c>
      <c r="Z2974" s="39">
        <v>1.01</v>
      </c>
      <c r="AA2974" s="39">
        <v>1.1399999999999999</v>
      </c>
      <c r="AB2974" s="39">
        <v>1.17</v>
      </c>
      <c r="AC2974" s="39">
        <v>1.2</v>
      </c>
      <c r="AD2974" s="39">
        <v>1.23</v>
      </c>
      <c r="AE2974" s="39">
        <v>1.26</v>
      </c>
      <c r="AF2974" s="39">
        <v>1.29</v>
      </c>
      <c r="AG2974" s="39">
        <v>1.32</v>
      </c>
      <c r="AH2974" s="39">
        <v>1.35</v>
      </c>
      <c r="AI2974" s="39">
        <v>1.37</v>
      </c>
      <c r="AJ2974" s="39">
        <v>1.39</v>
      </c>
      <c r="AK2974" s="39">
        <v>1.42</v>
      </c>
    </row>
    <row r="2975" spans="1:37" x14ac:dyDescent="0.3">
      <c r="A2975" s="86" t="str">
        <f t="shared" si="46"/>
        <v>SDGbaseTra_RurAS_CUSPQXcbchm</v>
      </c>
      <c r="B2975" s="37" t="s">
        <v>222</v>
      </c>
      <c r="C2975" s="38" t="s">
        <v>236</v>
      </c>
      <c r="D2975" s="41" t="s">
        <v>120</v>
      </c>
      <c r="E2975" s="39" t="s">
        <v>167</v>
      </c>
      <c r="F2975" s="39">
        <v>1.19</v>
      </c>
      <c r="G2975" s="39">
        <v>1.22</v>
      </c>
      <c r="H2975" s="39">
        <v>1.24</v>
      </c>
      <c r="I2975" s="39">
        <v>1.23</v>
      </c>
      <c r="J2975" s="39">
        <v>1.22</v>
      </c>
      <c r="K2975" s="39">
        <v>1.22</v>
      </c>
      <c r="L2975" s="39">
        <v>1.22</v>
      </c>
      <c r="M2975" s="39">
        <v>1.22</v>
      </c>
      <c r="N2975" s="39">
        <v>1.22</v>
      </c>
      <c r="O2975" s="39">
        <v>1.26</v>
      </c>
      <c r="P2975" s="39">
        <v>1.27</v>
      </c>
      <c r="Q2975" s="39">
        <v>1.27</v>
      </c>
      <c r="R2975" s="39">
        <v>1.27</v>
      </c>
      <c r="S2975" s="39">
        <v>1.28</v>
      </c>
      <c r="T2975" s="39">
        <v>1.28</v>
      </c>
      <c r="U2975" s="39">
        <v>1.29</v>
      </c>
      <c r="V2975" s="39">
        <v>1.29</v>
      </c>
      <c r="W2975" s="39">
        <v>1.29</v>
      </c>
      <c r="X2975" s="39">
        <v>1.3</v>
      </c>
      <c r="Y2975" s="39">
        <v>1.3</v>
      </c>
      <c r="Z2975" s="39">
        <v>1.3</v>
      </c>
      <c r="AA2975" s="39">
        <v>1.31</v>
      </c>
      <c r="AB2975" s="39">
        <v>1.32</v>
      </c>
      <c r="AC2975" s="39">
        <v>1.32</v>
      </c>
      <c r="AD2975" s="39">
        <v>1.32</v>
      </c>
      <c r="AE2975" s="39">
        <v>1.32</v>
      </c>
      <c r="AF2975" s="39">
        <v>1.32</v>
      </c>
      <c r="AG2975" s="39">
        <v>1.32</v>
      </c>
      <c r="AH2975" s="39">
        <v>1.32</v>
      </c>
      <c r="AI2975" s="39">
        <v>1.31</v>
      </c>
      <c r="AJ2975" s="39">
        <v>1.3</v>
      </c>
      <c r="AK2975" s="39">
        <v>1.29</v>
      </c>
    </row>
    <row r="2976" spans="1:37" x14ac:dyDescent="0.3">
      <c r="A2976" s="86" t="str">
        <f t="shared" si="46"/>
        <v>SDGbaseTra_RurAS_CUSPQXcochm</v>
      </c>
      <c r="B2976" s="37" t="s">
        <v>222</v>
      </c>
      <c r="C2976" s="38" t="s">
        <v>236</v>
      </c>
      <c r="D2976" s="41" t="s">
        <v>120</v>
      </c>
      <c r="E2976" s="39" t="s">
        <v>168</v>
      </c>
      <c r="F2976" s="39">
        <v>1.3</v>
      </c>
      <c r="G2976" s="39">
        <v>1.33</v>
      </c>
      <c r="H2976" s="39">
        <v>1.35</v>
      </c>
      <c r="I2976" s="39">
        <v>1.33</v>
      </c>
      <c r="J2976" s="39">
        <v>1.33</v>
      </c>
      <c r="K2976" s="39">
        <v>1.33</v>
      </c>
      <c r="L2976" s="39">
        <v>1.33</v>
      </c>
      <c r="M2976" s="39">
        <v>1.33</v>
      </c>
      <c r="N2976" s="39">
        <v>1.33</v>
      </c>
      <c r="O2976" s="39">
        <v>1.37</v>
      </c>
      <c r="P2976" s="39">
        <v>1.38</v>
      </c>
      <c r="Q2976" s="39">
        <v>1.39</v>
      </c>
      <c r="R2976" s="39">
        <v>1.39</v>
      </c>
      <c r="S2976" s="39">
        <v>1.39</v>
      </c>
      <c r="T2976" s="39">
        <v>1.4</v>
      </c>
      <c r="U2976" s="39">
        <v>1.4</v>
      </c>
      <c r="V2976" s="39">
        <v>1.41</v>
      </c>
      <c r="W2976" s="39">
        <v>1.41</v>
      </c>
      <c r="X2976" s="39">
        <v>1.42</v>
      </c>
      <c r="Y2976" s="39">
        <v>1.42</v>
      </c>
      <c r="Z2976" s="39">
        <v>1.42</v>
      </c>
      <c r="AA2976" s="39">
        <v>1.42</v>
      </c>
      <c r="AB2976" s="39">
        <v>1.44</v>
      </c>
      <c r="AC2976" s="39">
        <v>1.44</v>
      </c>
      <c r="AD2976" s="39">
        <v>1.44</v>
      </c>
      <c r="AE2976" s="39">
        <v>1.45</v>
      </c>
      <c r="AF2976" s="39">
        <v>1.45</v>
      </c>
      <c r="AG2976" s="39">
        <v>1.45</v>
      </c>
      <c r="AH2976" s="39">
        <v>1.44</v>
      </c>
      <c r="AI2976" s="39">
        <v>1.43</v>
      </c>
      <c r="AJ2976" s="39">
        <v>1.42</v>
      </c>
      <c r="AK2976" s="39">
        <v>1.41</v>
      </c>
    </row>
    <row r="2977" spans="1:37" x14ac:dyDescent="0.3">
      <c r="A2977" s="86" t="str">
        <f t="shared" si="46"/>
        <v>SDGbaseTra_RurAS_CUSPQXcrubb</v>
      </c>
      <c r="B2977" s="37" t="s">
        <v>222</v>
      </c>
      <c r="C2977" s="38" t="s">
        <v>236</v>
      </c>
      <c r="D2977" s="41" t="s">
        <v>120</v>
      </c>
      <c r="E2977" s="39" t="s">
        <v>105</v>
      </c>
      <c r="F2977" s="39">
        <v>1.27</v>
      </c>
      <c r="G2977" s="39">
        <v>1.28</v>
      </c>
      <c r="H2977" s="39">
        <v>1.29</v>
      </c>
      <c r="I2977" s="39">
        <v>1.28</v>
      </c>
      <c r="J2977" s="39">
        <v>1.28</v>
      </c>
      <c r="K2977" s="39">
        <v>1.27</v>
      </c>
      <c r="L2977" s="39">
        <v>1.27</v>
      </c>
      <c r="M2977" s="39">
        <v>1.27</v>
      </c>
      <c r="N2977" s="39">
        <v>1.28</v>
      </c>
      <c r="O2977" s="39">
        <v>1.29</v>
      </c>
      <c r="P2977" s="39">
        <v>1.3</v>
      </c>
      <c r="Q2977" s="39">
        <v>1.3</v>
      </c>
      <c r="R2977" s="39">
        <v>1.3</v>
      </c>
      <c r="S2977" s="39">
        <v>1.31</v>
      </c>
      <c r="T2977" s="39">
        <v>1.31</v>
      </c>
      <c r="U2977" s="39">
        <v>1.32</v>
      </c>
      <c r="V2977" s="39">
        <v>1.32</v>
      </c>
      <c r="W2977" s="39">
        <v>1.32</v>
      </c>
      <c r="X2977" s="39">
        <v>1.33</v>
      </c>
      <c r="Y2977" s="39">
        <v>1.33</v>
      </c>
      <c r="Z2977" s="39">
        <v>1.33</v>
      </c>
      <c r="AA2977" s="39">
        <v>1.34</v>
      </c>
      <c r="AB2977" s="39">
        <v>1.34</v>
      </c>
      <c r="AC2977" s="39">
        <v>1.34</v>
      </c>
      <c r="AD2977" s="39">
        <v>1.35</v>
      </c>
      <c r="AE2977" s="39">
        <v>1.35</v>
      </c>
      <c r="AF2977" s="39">
        <v>1.35</v>
      </c>
      <c r="AG2977" s="39">
        <v>1.35</v>
      </c>
      <c r="AH2977" s="39">
        <v>1.34</v>
      </c>
      <c r="AI2977" s="39">
        <v>1.33</v>
      </c>
      <c r="AJ2977" s="39">
        <v>1.33</v>
      </c>
      <c r="AK2977" s="39">
        <v>1.32</v>
      </c>
    </row>
    <row r="2978" spans="1:37" x14ac:dyDescent="0.3">
      <c r="A2978" s="86" t="str">
        <f t="shared" si="46"/>
        <v>SDGbaseTra_RurAS_CUSPQXcplas</v>
      </c>
      <c r="B2978" s="37" t="s">
        <v>222</v>
      </c>
      <c r="C2978" s="38" t="s">
        <v>236</v>
      </c>
      <c r="D2978" s="41" t="s">
        <v>120</v>
      </c>
      <c r="E2978" s="39" t="s">
        <v>106</v>
      </c>
      <c r="F2978" s="39">
        <v>1.5</v>
      </c>
      <c r="G2978" s="39">
        <v>1.51</v>
      </c>
      <c r="H2978" s="39">
        <v>1.52</v>
      </c>
      <c r="I2978" s="39">
        <v>1.52</v>
      </c>
      <c r="J2978" s="39">
        <v>1.51</v>
      </c>
      <c r="K2978" s="39">
        <v>1.51</v>
      </c>
      <c r="L2978" s="39">
        <v>1.5</v>
      </c>
      <c r="M2978" s="39">
        <v>1.51</v>
      </c>
      <c r="N2978" s="39">
        <v>1.51</v>
      </c>
      <c r="O2978" s="39">
        <v>1.5</v>
      </c>
      <c r="P2978" s="39">
        <v>1.51</v>
      </c>
      <c r="Q2978" s="39">
        <v>1.51</v>
      </c>
      <c r="R2978" s="39">
        <v>1.52</v>
      </c>
      <c r="S2978" s="39">
        <v>1.52</v>
      </c>
      <c r="T2978" s="39">
        <v>1.53</v>
      </c>
      <c r="U2978" s="39">
        <v>1.53</v>
      </c>
      <c r="V2978" s="39">
        <v>1.54</v>
      </c>
      <c r="W2978" s="39">
        <v>1.54</v>
      </c>
      <c r="X2978" s="39">
        <v>1.55</v>
      </c>
      <c r="Y2978" s="39">
        <v>1.55</v>
      </c>
      <c r="Z2978" s="39">
        <v>1.55</v>
      </c>
      <c r="AA2978" s="39">
        <v>1.55</v>
      </c>
      <c r="AB2978" s="39">
        <v>1.55</v>
      </c>
      <c r="AC2978" s="39">
        <v>1.55</v>
      </c>
      <c r="AD2978" s="39">
        <v>1.55</v>
      </c>
      <c r="AE2978" s="39">
        <v>1.55</v>
      </c>
      <c r="AF2978" s="39">
        <v>1.56</v>
      </c>
      <c r="AG2978" s="39">
        <v>1.56</v>
      </c>
      <c r="AH2978" s="39">
        <v>1.54</v>
      </c>
      <c r="AI2978" s="39">
        <v>1.53</v>
      </c>
      <c r="AJ2978" s="39">
        <v>1.52</v>
      </c>
      <c r="AK2978" s="39">
        <v>1.52</v>
      </c>
    </row>
    <row r="2979" spans="1:37" x14ac:dyDescent="0.3">
      <c r="A2979" s="86" t="str">
        <f t="shared" si="46"/>
        <v>SDGbaseTra_RurAS_CUSPQXcnmet</v>
      </c>
      <c r="B2979" s="37" t="s">
        <v>222</v>
      </c>
      <c r="C2979" s="38" t="s">
        <v>236</v>
      </c>
      <c r="D2979" s="41" t="s">
        <v>120</v>
      </c>
      <c r="E2979" s="39" t="s">
        <v>107</v>
      </c>
      <c r="F2979" s="39">
        <v>1.4</v>
      </c>
      <c r="G2979" s="39">
        <v>1.43</v>
      </c>
      <c r="H2979" s="39">
        <v>1.43</v>
      </c>
      <c r="I2979" s="39">
        <v>1.43</v>
      </c>
      <c r="J2979" s="39">
        <v>1.43</v>
      </c>
      <c r="K2979" s="39">
        <v>1.43</v>
      </c>
      <c r="L2979" s="39">
        <v>1.43</v>
      </c>
      <c r="M2979" s="39">
        <v>1.43</v>
      </c>
      <c r="N2979" s="39">
        <v>1.43</v>
      </c>
      <c r="O2979" s="39">
        <v>1.41</v>
      </c>
      <c r="P2979" s="39">
        <v>1.41</v>
      </c>
      <c r="Q2979" s="39">
        <v>1.41</v>
      </c>
      <c r="R2979" s="39">
        <v>1.41</v>
      </c>
      <c r="S2979" s="39">
        <v>1.41</v>
      </c>
      <c r="T2979" s="39">
        <v>1.41</v>
      </c>
      <c r="U2979" s="39">
        <v>1.42</v>
      </c>
      <c r="V2979" s="39">
        <v>1.42</v>
      </c>
      <c r="W2979" s="39">
        <v>1.42</v>
      </c>
      <c r="X2979" s="39">
        <v>1.42</v>
      </c>
      <c r="Y2979" s="39">
        <v>1.43</v>
      </c>
      <c r="Z2979" s="39">
        <v>1.43</v>
      </c>
      <c r="AA2979" s="39">
        <v>1.43</v>
      </c>
      <c r="AB2979" s="39">
        <v>1.42</v>
      </c>
      <c r="AC2979" s="39">
        <v>1.42</v>
      </c>
      <c r="AD2979" s="39">
        <v>1.42</v>
      </c>
      <c r="AE2979" s="39">
        <v>1.42</v>
      </c>
      <c r="AF2979" s="39">
        <v>1.42</v>
      </c>
      <c r="AG2979" s="39">
        <v>1.43</v>
      </c>
      <c r="AH2979" s="39">
        <v>1.43</v>
      </c>
      <c r="AI2979" s="39">
        <v>1.43</v>
      </c>
      <c r="AJ2979" s="39">
        <v>1.44</v>
      </c>
      <c r="AK2979" s="39">
        <v>1.45</v>
      </c>
    </row>
    <row r="2980" spans="1:37" x14ac:dyDescent="0.3">
      <c r="A2980" s="86" t="str">
        <f t="shared" si="46"/>
        <v>SDGbaseTra_RurAS_CUSPQXciron</v>
      </c>
      <c r="B2980" s="37" t="s">
        <v>222</v>
      </c>
      <c r="C2980" s="38" t="s">
        <v>236</v>
      </c>
      <c r="D2980" s="41" t="s">
        <v>120</v>
      </c>
      <c r="E2980" s="39" t="s">
        <v>169</v>
      </c>
      <c r="F2980" s="39">
        <v>1.22</v>
      </c>
      <c r="G2980" s="39">
        <v>1.34</v>
      </c>
      <c r="H2980" s="39">
        <v>1.37</v>
      </c>
      <c r="I2980" s="39">
        <v>1.4</v>
      </c>
      <c r="J2980" s="39">
        <v>1.42</v>
      </c>
      <c r="K2980" s="39">
        <v>1.43</v>
      </c>
      <c r="L2980" s="39">
        <v>1.43</v>
      </c>
      <c r="M2980" s="39">
        <v>1.42</v>
      </c>
      <c r="N2980" s="39">
        <v>1.4</v>
      </c>
      <c r="O2980" s="39">
        <v>1.36</v>
      </c>
      <c r="P2980" s="39">
        <v>1.35</v>
      </c>
      <c r="Q2980" s="39">
        <v>1.36</v>
      </c>
      <c r="R2980" s="39">
        <v>1.36</v>
      </c>
      <c r="S2980" s="39">
        <v>1.36</v>
      </c>
      <c r="T2980" s="39">
        <v>1.36</v>
      </c>
      <c r="U2980" s="39">
        <v>1.35</v>
      </c>
      <c r="V2980" s="39">
        <v>1.29</v>
      </c>
      <c r="W2980" s="39">
        <v>1.29</v>
      </c>
      <c r="X2980" s="39">
        <v>1.38</v>
      </c>
      <c r="Y2980" s="39">
        <v>1.38</v>
      </c>
      <c r="Z2980" s="39">
        <v>1.37</v>
      </c>
      <c r="AA2980" s="39">
        <v>1.37</v>
      </c>
      <c r="AB2980" s="39">
        <v>1.38</v>
      </c>
      <c r="AC2980" s="39">
        <v>1.38</v>
      </c>
      <c r="AD2980" s="39">
        <v>1.39</v>
      </c>
      <c r="AE2980" s="39">
        <v>1.39</v>
      </c>
      <c r="AF2980" s="39">
        <v>1.39</v>
      </c>
      <c r="AG2980" s="39">
        <v>1.39</v>
      </c>
      <c r="AH2980" s="39">
        <v>1.41</v>
      </c>
      <c r="AI2980" s="39">
        <v>1.43</v>
      </c>
      <c r="AJ2980" s="39">
        <v>1.44</v>
      </c>
      <c r="AK2980" s="39">
        <v>1.46</v>
      </c>
    </row>
    <row r="2981" spans="1:37" x14ac:dyDescent="0.3">
      <c r="A2981" s="86" t="str">
        <f t="shared" si="46"/>
        <v>SDGbaseTra_RurAS_CUSPQXcnfrm</v>
      </c>
      <c r="B2981" s="37" t="s">
        <v>222</v>
      </c>
      <c r="C2981" s="38" t="s">
        <v>236</v>
      </c>
      <c r="D2981" s="41" t="s">
        <v>120</v>
      </c>
      <c r="E2981" s="39" t="s">
        <v>108</v>
      </c>
      <c r="F2981" s="39">
        <v>1.25</v>
      </c>
      <c r="G2981" s="39">
        <v>1.29</v>
      </c>
      <c r="H2981" s="39">
        <v>1.35</v>
      </c>
      <c r="I2981" s="39">
        <v>1.43</v>
      </c>
      <c r="J2981" s="39">
        <v>1.48</v>
      </c>
      <c r="K2981" s="39">
        <v>1.51</v>
      </c>
      <c r="L2981" s="39">
        <v>1.51</v>
      </c>
      <c r="M2981" s="39">
        <v>1.47</v>
      </c>
      <c r="N2981" s="39">
        <v>1.44</v>
      </c>
      <c r="O2981" s="39">
        <v>1.38</v>
      </c>
      <c r="P2981" s="39">
        <v>1.36</v>
      </c>
      <c r="Q2981" s="39">
        <v>1.36</v>
      </c>
      <c r="R2981" s="39">
        <v>1.35</v>
      </c>
      <c r="S2981" s="39">
        <v>1.34</v>
      </c>
      <c r="T2981" s="39">
        <v>1.34</v>
      </c>
      <c r="U2981" s="39">
        <v>1.33</v>
      </c>
      <c r="V2981" s="39">
        <v>1.29</v>
      </c>
      <c r="W2981" s="39">
        <v>1.27</v>
      </c>
      <c r="X2981" s="39">
        <v>1.28</v>
      </c>
      <c r="Y2981" s="39">
        <v>1.28</v>
      </c>
      <c r="Z2981" s="39">
        <v>1.28</v>
      </c>
      <c r="AA2981" s="39">
        <v>1.27</v>
      </c>
      <c r="AB2981" s="39">
        <v>1.4</v>
      </c>
      <c r="AC2981" s="39">
        <v>1.46</v>
      </c>
      <c r="AD2981" s="39">
        <v>1.47</v>
      </c>
      <c r="AE2981" s="39">
        <v>1.46</v>
      </c>
      <c r="AF2981" s="39">
        <v>1.45</v>
      </c>
      <c r="AG2981" s="39">
        <v>1.45</v>
      </c>
      <c r="AH2981" s="39">
        <v>1.58</v>
      </c>
      <c r="AI2981" s="39">
        <v>1.7</v>
      </c>
      <c r="AJ2981" s="39">
        <v>1.75</v>
      </c>
      <c r="AK2981" s="39">
        <v>1.79</v>
      </c>
    </row>
    <row r="2982" spans="1:37" x14ac:dyDescent="0.3">
      <c r="A2982" s="86" t="str">
        <f t="shared" si="46"/>
        <v>SDGbaseTra_RurAS_CUSPQXcmetp</v>
      </c>
      <c r="B2982" s="37" t="s">
        <v>222</v>
      </c>
      <c r="C2982" s="38" t="s">
        <v>236</v>
      </c>
      <c r="D2982" s="41" t="s">
        <v>120</v>
      </c>
      <c r="E2982" s="39" t="s">
        <v>109</v>
      </c>
      <c r="F2982" s="39">
        <v>1.27</v>
      </c>
      <c r="G2982" s="39">
        <v>1.35</v>
      </c>
      <c r="H2982" s="39">
        <v>1.37</v>
      </c>
      <c r="I2982" s="39">
        <v>1.38</v>
      </c>
      <c r="J2982" s="39">
        <v>1.38</v>
      </c>
      <c r="K2982" s="39">
        <v>1.38</v>
      </c>
      <c r="L2982" s="39">
        <v>1.38</v>
      </c>
      <c r="M2982" s="39">
        <v>1.38</v>
      </c>
      <c r="N2982" s="39">
        <v>1.37</v>
      </c>
      <c r="O2982" s="39">
        <v>1.35</v>
      </c>
      <c r="P2982" s="39">
        <v>1.35</v>
      </c>
      <c r="Q2982" s="39">
        <v>1.35</v>
      </c>
      <c r="R2982" s="39">
        <v>1.36</v>
      </c>
      <c r="S2982" s="39">
        <v>1.36</v>
      </c>
      <c r="T2982" s="39">
        <v>1.36</v>
      </c>
      <c r="U2982" s="39">
        <v>1.37</v>
      </c>
      <c r="V2982" s="39">
        <v>1.35</v>
      </c>
      <c r="W2982" s="39">
        <v>1.35</v>
      </c>
      <c r="X2982" s="39">
        <v>1.38</v>
      </c>
      <c r="Y2982" s="39">
        <v>1.37</v>
      </c>
      <c r="Z2982" s="39">
        <v>1.37</v>
      </c>
      <c r="AA2982" s="39">
        <v>1.37</v>
      </c>
      <c r="AB2982" s="39">
        <v>1.38</v>
      </c>
      <c r="AC2982" s="39">
        <v>1.39</v>
      </c>
      <c r="AD2982" s="39">
        <v>1.39</v>
      </c>
      <c r="AE2982" s="39">
        <v>1.39</v>
      </c>
      <c r="AF2982" s="39">
        <v>1.39</v>
      </c>
      <c r="AG2982" s="39">
        <v>1.4</v>
      </c>
      <c r="AH2982" s="39">
        <v>1.41</v>
      </c>
      <c r="AI2982" s="39">
        <v>1.42</v>
      </c>
      <c r="AJ2982" s="39">
        <v>1.42</v>
      </c>
      <c r="AK2982" s="39">
        <v>1.43</v>
      </c>
    </row>
    <row r="2983" spans="1:37" x14ac:dyDescent="0.3">
      <c r="A2983" s="86" t="str">
        <f t="shared" si="46"/>
        <v>SDGbaseTra_RurAS_CUSPQXcmach</v>
      </c>
      <c r="B2983" s="37" t="s">
        <v>222</v>
      </c>
      <c r="C2983" s="38" t="s">
        <v>236</v>
      </c>
      <c r="D2983" s="41" t="s">
        <v>120</v>
      </c>
      <c r="E2983" s="39" t="s">
        <v>110</v>
      </c>
      <c r="F2983" s="39">
        <v>1.1299999999999999</v>
      </c>
      <c r="G2983" s="39">
        <v>1.17</v>
      </c>
      <c r="H2983" s="39">
        <v>1.18</v>
      </c>
      <c r="I2983" s="39">
        <v>1.19</v>
      </c>
      <c r="J2983" s="39">
        <v>1.2</v>
      </c>
      <c r="K2983" s="39">
        <v>1.2</v>
      </c>
      <c r="L2983" s="39">
        <v>1.2</v>
      </c>
      <c r="M2983" s="39">
        <v>1.19</v>
      </c>
      <c r="N2983" s="39">
        <v>1.19</v>
      </c>
      <c r="O2983" s="39">
        <v>1.19</v>
      </c>
      <c r="P2983" s="39">
        <v>1.19</v>
      </c>
      <c r="Q2983" s="39">
        <v>1.2</v>
      </c>
      <c r="R2983" s="39">
        <v>1.2</v>
      </c>
      <c r="S2983" s="39">
        <v>1.2</v>
      </c>
      <c r="T2983" s="39">
        <v>1.2</v>
      </c>
      <c r="U2983" s="39">
        <v>1.21</v>
      </c>
      <c r="V2983" s="39">
        <v>1.2</v>
      </c>
      <c r="W2983" s="39">
        <v>1.21</v>
      </c>
      <c r="X2983" s="39">
        <v>1.22</v>
      </c>
      <c r="Y2983" s="39">
        <v>1.22</v>
      </c>
      <c r="Z2983" s="39">
        <v>1.22</v>
      </c>
      <c r="AA2983" s="39">
        <v>1.22</v>
      </c>
      <c r="AB2983" s="39">
        <v>1.24</v>
      </c>
      <c r="AC2983" s="39">
        <v>1.26</v>
      </c>
      <c r="AD2983" s="39">
        <v>1.26</v>
      </c>
      <c r="AE2983" s="39">
        <v>1.26</v>
      </c>
      <c r="AF2983" s="39">
        <v>1.26</v>
      </c>
      <c r="AG2983" s="39">
        <v>1.26</v>
      </c>
      <c r="AH2983" s="39">
        <v>1.28</v>
      </c>
      <c r="AI2983" s="39">
        <v>1.29</v>
      </c>
      <c r="AJ2983" s="39">
        <v>1.3</v>
      </c>
      <c r="AK2983" s="39">
        <v>1.31</v>
      </c>
    </row>
    <row r="2984" spans="1:37" x14ac:dyDescent="0.3">
      <c r="A2984" s="86" t="str">
        <f t="shared" si="46"/>
        <v>SDGbaseTra_RurAS_CUSPQXcfcel</v>
      </c>
      <c r="B2984" s="37" t="s">
        <v>222</v>
      </c>
      <c r="C2984" s="38" t="s">
        <v>236</v>
      </c>
      <c r="D2984" s="41" t="s">
        <v>120</v>
      </c>
      <c r="E2984" s="39" t="s">
        <v>170</v>
      </c>
      <c r="F2984" s="39">
        <v>1</v>
      </c>
      <c r="G2984" s="39">
        <v>1.02</v>
      </c>
      <c r="H2984" s="39">
        <v>1.04</v>
      </c>
      <c r="I2984" s="39">
        <v>1.03</v>
      </c>
      <c r="J2984" s="39">
        <v>1.03</v>
      </c>
      <c r="K2984" s="39">
        <v>1.02</v>
      </c>
      <c r="L2984" s="39">
        <v>1.02</v>
      </c>
      <c r="M2984" s="39">
        <v>1.02</v>
      </c>
      <c r="N2984" s="39">
        <v>1.03</v>
      </c>
      <c r="O2984" s="39">
        <v>1.06</v>
      </c>
      <c r="P2984" s="39">
        <v>1.07</v>
      </c>
      <c r="Q2984" s="39">
        <v>1.07</v>
      </c>
      <c r="R2984" s="39">
        <v>1.07</v>
      </c>
      <c r="S2984" s="39">
        <v>1.07</v>
      </c>
      <c r="T2984" s="39">
        <v>1.08</v>
      </c>
      <c r="U2984" s="39">
        <v>1.08</v>
      </c>
      <c r="V2984" s="39">
        <v>1.08</v>
      </c>
      <c r="W2984" s="39">
        <v>1.0900000000000001</v>
      </c>
      <c r="X2984" s="39">
        <v>1.0900000000000001</v>
      </c>
      <c r="Y2984" s="39">
        <v>1.1000000000000001</v>
      </c>
      <c r="Z2984" s="39">
        <v>1.0900000000000001</v>
      </c>
      <c r="AA2984" s="39">
        <v>1.1000000000000001</v>
      </c>
      <c r="AB2984" s="39">
        <v>1.1100000000000001</v>
      </c>
      <c r="AC2984" s="39">
        <v>1.1100000000000001</v>
      </c>
      <c r="AD2984" s="39">
        <v>1.1100000000000001</v>
      </c>
      <c r="AE2984" s="39">
        <v>1.1100000000000001</v>
      </c>
      <c r="AF2984" s="39">
        <v>1.1100000000000001</v>
      </c>
      <c r="AG2984" s="39">
        <v>1.1100000000000001</v>
      </c>
      <c r="AH2984" s="39">
        <v>1.1100000000000001</v>
      </c>
      <c r="AI2984" s="39">
        <v>1.1000000000000001</v>
      </c>
      <c r="AJ2984" s="39">
        <v>1.0900000000000001</v>
      </c>
      <c r="AK2984" s="39">
        <v>1.0900000000000001</v>
      </c>
    </row>
    <row r="2985" spans="1:37" x14ac:dyDescent="0.3">
      <c r="A2985" s="86" t="str">
        <f t="shared" si="46"/>
        <v>SDGbaseTra_RurAS_CUSPQXcelct</v>
      </c>
      <c r="B2985" s="37" t="s">
        <v>222</v>
      </c>
      <c r="C2985" s="38" t="s">
        <v>236</v>
      </c>
      <c r="D2985" s="41" t="s">
        <v>120</v>
      </c>
      <c r="E2985" s="39" t="s">
        <v>171</v>
      </c>
      <c r="F2985" s="39">
        <v>1</v>
      </c>
      <c r="G2985" s="39">
        <v>1.02</v>
      </c>
      <c r="H2985" s="39">
        <v>1.04</v>
      </c>
      <c r="I2985" s="39">
        <v>1.03</v>
      </c>
      <c r="J2985" s="39">
        <v>1.03</v>
      </c>
      <c r="K2985" s="39">
        <v>1.02</v>
      </c>
      <c r="L2985" s="39">
        <v>1.02</v>
      </c>
      <c r="M2985" s="39">
        <v>1.02</v>
      </c>
      <c r="N2985" s="39">
        <v>1.03</v>
      </c>
      <c r="O2985" s="39">
        <v>1.06</v>
      </c>
      <c r="P2985" s="39">
        <v>1.07</v>
      </c>
      <c r="Q2985" s="39">
        <v>1.07</v>
      </c>
      <c r="R2985" s="39">
        <v>1.07</v>
      </c>
      <c r="S2985" s="39">
        <v>1.07</v>
      </c>
      <c r="T2985" s="39">
        <v>1.08</v>
      </c>
      <c r="U2985" s="39">
        <v>1.08</v>
      </c>
      <c r="V2985" s="39">
        <v>1.08</v>
      </c>
      <c r="W2985" s="39">
        <v>1.0900000000000001</v>
      </c>
      <c r="X2985" s="39">
        <v>1.0900000000000001</v>
      </c>
      <c r="Y2985" s="39">
        <v>1.1000000000000001</v>
      </c>
      <c r="Z2985" s="39">
        <v>1.0900000000000001</v>
      </c>
      <c r="AA2985" s="39">
        <v>1.1000000000000001</v>
      </c>
      <c r="AB2985" s="39">
        <v>1.1100000000000001</v>
      </c>
      <c r="AC2985" s="39">
        <v>1.1100000000000001</v>
      </c>
      <c r="AD2985" s="39">
        <v>1.1100000000000001</v>
      </c>
      <c r="AE2985" s="39">
        <v>1.1100000000000001</v>
      </c>
      <c r="AF2985" s="39">
        <v>1.1100000000000001</v>
      </c>
      <c r="AG2985" s="39">
        <v>1.1100000000000001</v>
      </c>
      <c r="AH2985" s="39">
        <v>1.1100000000000001</v>
      </c>
      <c r="AI2985" s="39">
        <v>1.1000000000000001</v>
      </c>
      <c r="AJ2985" s="39">
        <v>1.0900000000000001</v>
      </c>
      <c r="AK2985" s="39">
        <v>1.0900000000000001</v>
      </c>
    </row>
    <row r="2986" spans="1:37" x14ac:dyDescent="0.3">
      <c r="A2986" s="86" t="str">
        <f t="shared" si="46"/>
        <v>SDGbaseTra_RurAS_CUSPQXcemch</v>
      </c>
      <c r="B2986" s="37" t="s">
        <v>222</v>
      </c>
      <c r="C2986" s="38" t="s">
        <v>236</v>
      </c>
      <c r="D2986" s="41" t="s">
        <v>120</v>
      </c>
      <c r="E2986" s="39" t="s">
        <v>111</v>
      </c>
      <c r="F2986" s="39">
        <v>1.25</v>
      </c>
      <c r="G2986" s="39">
        <v>1.28</v>
      </c>
      <c r="H2986" s="39">
        <v>1.29</v>
      </c>
      <c r="I2986" s="39">
        <v>1.3</v>
      </c>
      <c r="J2986" s="39">
        <v>1.31</v>
      </c>
      <c r="K2986" s="39">
        <v>1.31</v>
      </c>
      <c r="L2986" s="39">
        <v>1.31</v>
      </c>
      <c r="M2986" s="39">
        <v>1.3</v>
      </c>
      <c r="N2986" s="39">
        <v>1.3</v>
      </c>
      <c r="O2986" s="39">
        <v>1.3</v>
      </c>
      <c r="P2986" s="39">
        <v>1.3</v>
      </c>
      <c r="Q2986" s="39">
        <v>1.31</v>
      </c>
      <c r="R2986" s="39">
        <v>1.31</v>
      </c>
      <c r="S2986" s="39">
        <v>1.31</v>
      </c>
      <c r="T2986" s="39">
        <v>1.32</v>
      </c>
      <c r="U2986" s="39">
        <v>1.32</v>
      </c>
      <c r="V2986" s="39">
        <v>1.32</v>
      </c>
      <c r="W2986" s="39">
        <v>1.32</v>
      </c>
      <c r="X2986" s="39">
        <v>1.33</v>
      </c>
      <c r="Y2986" s="39">
        <v>1.33</v>
      </c>
      <c r="Z2986" s="39">
        <v>1.33</v>
      </c>
      <c r="AA2986" s="39">
        <v>1.33</v>
      </c>
      <c r="AB2986" s="39">
        <v>1.36</v>
      </c>
      <c r="AC2986" s="39">
        <v>1.37</v>
      </c>
      <c r="AD2986" s="39">
        <v>1.37</v>
      </c>
      <c r="AE2986" s="39">
        <v>1.37</v>
      </c>
      <c r="AF2986" s="39">
        <v>1.37</v>
      </c>
      <c r="AG2986" s="39">
        <v>1.37</v>
      </c>
      <c r="AH2986" s="39">
        <v>1.39</v>
      </c>
      <c r="AI2986" s="39">
        <v>1.41</v>
      </c>
      <c r="AJ2986" s="39">
        <v>1.41</v>
      </c>
      <c r="AK2986" s="39">
        <v>1.42</v>
      </c>
    </row>
    <row r="2987" spans="1:37" x14ac:dyDescent="0.3">
      <c r="A2987" s="86" t="str">
        <f t="shared" si="46"/>
        <v>SDGbaseTra_RurAS_CUSPQXcsequ</v>
      </c>
      <c r="B2987" s="37" t="s">
        <v>222</v>
      </c>
      <c r="C2987" s="38" t="s">
        <v>236</v>
      </c>
      <c r="D2987" s="41" t="s">
        <v>120</v>
      </c>
      <c r="E2987" s="39" t="s">
        <v>112</v>
      </c>
      <c r="F2987" s="39">
        <v>1.1499999999999999</v>
      </c>
      <c r="G2987" s="39">
        <v>1.17</v>
      </c>
      <c r="H2987" s="39">
        <v>1.18</v>
      </c>
      <c r="I2987" s="39">
        <v>1.18</v>
      </c>
      <c r="J2987" s="39">
        <v>1.19</v>
      </c>
      <c r="K2987" s="39">
        <v>1.19</v>
      </c>
      <c r="L2987" s="39">
        <v>1.19</v>
      </c>
      <c r="M2987" s="39">
        <v>1.18</v>
      </c>
      <c r="N2987" s="39">
        <v>1.18</v>
      </c>
      <c r="O2987" s="39">
        <v>1.2</v>
      </c>
      <c r="P2987" s="39">
        <v>1.21</v>
      </c>
      <c r="Q2987" s="39">
        <v>1.21</v>
      </c>
      <c r="R2987" s="39">
        <v>1.21</v>
      </c>
      <c r="S2987" s="39">
        <v>1.21</v>
      </c>
      <c r="T2987" s="39">
        <v>1.22</v>
      </c>
      <c r="U2987" s="39">
        <v>1.22</v>
      </c>
      <c r="V2987" s="39">
        <v>1.22</v>
      </c>
      <c r="W2987" s="39">
        <v>1.23</v>
      </c>
      <c r="X2987" s="39">
        <v>1.23</v>
      </c>
      <c r="Y2987" s="39">
        <v>1.23</v>
      </c>
      <c r="Z2987" s="39">
        <v>1.23</v>
      </c>
      <c r="AA2987" s="39">
        <v>1.24</v>
      </c>
      <c r="AB2987" s="39">
        <v>1.26</v>
      </c>
      <c r="AC2987" s="39">
        <v>1.27</v>
      </c>
      <c r="AD2987" s="39">
        <v>1.27</v>
      </c>
      <c r="AE2987" s="39">
        <v>1.27</v>
      </c>
      <c r="AF2987" s="39">
        <v>1.27</v>
      </c>
      <c r="AG2987" s="39">
        <v>1.27</v>
      </c>
      <c r="AH2987" s="39">
        <v>1.29</v>
      </c>
      <c r="AI2987" s="39">
        <v>1.3</v>
      </c>
      <c r="AJ2987" s="39">
        <v>1.3</v>
      </c>
      <c r="AK2987" s="39">
        <v>1.3</v>
      </c>
    </row>
    <row r="2988" spans="1:37" x14ac:dyDescent="0.3">
      <c r="A2988" s="86" t="str">
        <f t="shared" si="46"/>
        <v>SDGbaseTra_RurAS_CUSPQXcvehi</v>
      </c>
      <c r="B2988" s="37" t="s">
        <v>222</v>
      </c>
      <c r="C2988" s="38" t="s">
        <v>236</v>
      </c>
      <c r="D2988" s="41" t="s">
        <v>120</v>
      </c>
      <c r="E2988" s="39" t="s">
        <v>113</v>
      </c>
      <c r="F2988" s="39">
        <v>1.27</v>
      </c>
      <c r="G2988" s="39">
        <v>1.29</v>
      </c>
      <c r="H2988" s="39">
        <v>1.31</v>
      </c>
      <c r="I2988" s="39">
        <v>1.32</v>
      </c>
      <c r="J2988" s="39">
        <v>1.33</v>
      </c>
      <c r="K2988" s="39">
        <v>1.33</v>
      </c>
      <c r="L2988" s="39">
        <v>1.34</v>
      </c>
      <c r="M2988" s="39">
        <v>1.32</v>
      </c>
      <c r="N2988" s="39">
        <v>1.32</v>
      </c>
      <c r="O2988" s="39">
        <v>1.32</v>
      </c>
      <c r="P2988" s="39">
        <v>1.32</v>
      </c>
      <c r="Q2988" s="39">
        <v>1.32</v>
      </c>
      <c r="R2988" s="39">
        <v>1.32</v>
      </c>
      <c r="S2988" s="39">
        <v>1.33</v>
      </c>
      <c r="T2988" s="39">
        <v>1.33</v>
      </c>
      <c r="U2988" s="39">
        <v>1.33</v>
      </c>
      <c r="V2988" s="39">
        <v>1.33</v>
      </c>
      <c r="W2988" s="39">
        <v>1.34</v>
      </c>
      <c r="X2988" s="39">
        <v>1.34</v>
      </c>
      <c r="Y2988" s="39">
        <v>1.37</v>
      </c>
      <c r="Z2988" s="39">
        <v>1.4</v>
      </c>
      <c r="AA2988" s="39">
        <v>1.43</v>
      </c>
      <c r="AB2988" s="39">
        <v>1.47</v>
      </c>
      <c r="AC2988" s="39">
        <v>1.5</v>
      </c>
      <c r="AD2988" s="39">
        <v>1.5</v>
      </c>
      <c r="AE2988" s="39">
        <v>1.5</v>
      </c>
      <c r="AF2988" s="39">
        <v>1.5</v>
      </c>
      <c r="AG2988" s="39">
        <v>1.5</v>
      </c>
      <c r="AH2988" s="39">
        <v>1.53</v>
      </c>
      <c r="AI2988" s="39">
        <v>1.56</v>
      </c>
      <c r="AJ2988" s="39">
        <v>1.57</v>
      </c>
      <c r="AK2988" s="39">
        <v>1.58</v>
      </c>
    </row>
    <row r="2989" spans="1:37" x14ac:dyDescent="0.3">
      <c r="A2989" s="86" t="str">
        <f t="shared" si="46"/>
        <v>SDGbaseTra_RurAS_CUSPQXctequ</v>
      </c>
      <c r="B2989" s="37" t="s">
        <v>222</v>
      </c>
      <c r="C2989" s="38" t="s">
        <v>236</v>
      </c>
      <c r="D2989" s="41" t="s">
        <v>120</v>
      </c>
      <c r="E2989" s="39" t="s">
        <v>114</v>
      </c>
      <c r="F2989" s="39">
        <v>1.08</v>
      </c>
      <c r="G2989" s="39">
        <v>1.1399999999999999</v>
      </c>
      <c r="H2989" s="39">
        <v>1.1499999999999999</v>
      </c>
      <c r="I2989" s="39">
        <v>1.1599999999999999</v>
      </c>
      <c r="J2989" s="39">
        <v>1.17</v>
      </c>
      <c r="K2989" s="39">
        <v>1.18</v>
      </c>
      <c r="L2989" s="39">
        <v>1.18</v>
      </c>
      <c r="M2989" s="39">
        <v>1.1599999999999999</v>
      </c>
      <c r="N2989" s="39">
        <v>1.1599999999999999</v>
      </c>
      <c r="O2989" s="39">
        <v>1.1399999999999999</v>
      </c>
      <c r="P2989" s="39">
        <v>1.1399999999999999</v>
      </c>
      <c r="Q2989" s="39">
        <v>1.1399999999999999</v>
      </c>
      <c r="R2989" s="39">
        <v>1.1399999999999999</v>
      </c>
      <c r="S2989" s="39">
        <v>1.1399999999999999</v>
      </c>
      <c r="T2989" s="39">
        <v>1.1499999999999999</v>
      </c>
      <c r="U2989" s="39">
        <v>1.1499999999999999</v>
      </c>
      <c r="V2989" s="39">
        <v>1.1499999999999999</v>
      </c>
      <c r="W2989" s="39">
        <v>1.1499999999999999</v>
      </c>
      <c r="X2989" s="39">
        <v>1.1599999999999999</v>
      </c>
      <c r="Y2989" s="39">
        <v>1.17</v>
      </c>
      <c r="Z2989" s="39">
        <v>1.17</v>
      </c>
      <c r="AA2989" s="39">
        <v>1.17</v>
      </c>
      <c r="AB2989" s="39">
        <v>1.21</v>
      </c>
      <c r="AC2989" s="39">
        <v>1.23</v>
      </c>
      <c r="AD2989" s="39">
        <v>1.24</v>
      </c>
      <c r="AE2989" s="39">
        <v>1.24</v>
      </c>
      <c r="AF2989" s="39">
        <v>1.23</v>
      </c>
      <c r="AG2989" s="39">
        <v>1.24</v>
      </c>
      <c r="AH2989" s="39">
        <v>1.27</v>
      </c>
      <c r="AI2989" s="39">
        <v>1.31</v>
      </c>
      <c r="AJ2989" s="39">
        <v>1.33</v>
      </c>
      <c r="AK2989" s="39">
        <v>1.34</v>
      </c>
    </row>
    <row r="2990" spans="1:37" x14ac:dyDescent="0.3">
      <c r="A2990" s="86" t="str">
        <f t="shared" si="46"/>
        <v>SDGbaseTra_RurAS_CUSPQXcfurn</v>
      </c>
      <c r="B2990" s="37" t="s">
        <v>222</v>
      </c>
      <c r="C2990" s="38" t="s">
        <v>236</v>
      </c>
      <c r="D2990" s="41" t="s">
        <v>120</v>
      </c>
      <c r="E2990" s="39" t="s">
        <v>115</v>
      </c>
      <c r="F2990" s="39">
        <v>1.32</v>
      </c>
      <c r="G2990" s="39">
        <v>1.37</v>
      </c>
      <c r="H2990" s="39">
        <v>1.37</v>
      </c>
      <c r="I2990" s="39">
        <v>1.37</v>
      </c>
      <c r="J2990" s="39">
        <v>1.37</v>
      </c>
      <c r="K2990" s="39">
        <v>1.37</v>
      </c>
      <c r="L2990" s="39">
        <v>1.37</v>
      </c>
      <c r="M2990" s="39">
        <v>1.37</v>
      </c>
      <c r="N2990" s="39">
        <v>1.37</v>
      </c>
      <c r="O2990" s="39">
        <v>1.36</v>
      </c>
      <c r="P2990" s="39">
        <v>1.36</v>
      </c>
      <c r="Q2990" s="39">
        <v>1.36</v>
      </c>
      <c r="R2990" s="39">
        <v>1.37</v>
      </c>
      <c r="S2990" s="39">
        <v>1.37</v>
      </c>
      <c r="T2990" s="39">
        <v>1.37</v>
      </c>
      <c r="U2990" s="39">
        <v>1.38</v>
      </c>
      <c r="V2990" s="39">
        <v>1.38</v>
      </c>
      <c r="W2990" s="39">
        <v>1.38</v>
      </c>
      <c r="X2990" s="39">
        <v>1.38</v>
      </c>
      <c r="Y2990" s="39">
        <v>1.38</v>
      </c>
      <c r="Z2990" s="39">
        <v>1.38</v>
      </c>
      <c r="AA2990" s="39">
        <v>1.38</v>
      </c>
      <c r="AB2990" s="39">
        <v>1.38</v>
      </c>
      <c r="AC2990" s="39">
        <v>1.38</v>
      </c>
      <c r="AD2990" s="39">
        <v>1.38</v>
      </c>
      <c r="AE2990" s="39">
        <v>1.39</v>
      </c>
      <c r="AF2990" s="39">
        <v>1.39</v>
      </c>
      <c r="AG2990" s="39">
        <v>1.39</v>
      </c>
      <c r="AH2990" s="39">
        <v>1.38</v>
      </c>
      <c r="AI2990" s="39">
        <v>1.38</v>
      </c>
      <c r="AJ2990" s="39">
        <v>1.38</v>
      </c>
      <c r="AK2990" s="39">
        <v>1.38</v>
      </c>
    </row>
    <row r="2991" spans="1:37" x14ac:dyDescent="0.3">
      <c r="A2991" s="86" t="str">
        <f t="shared" si="46"/>
        <v>SDGbaseTra_RurAS_CUSPQXcoman</v>
      </c>
      <c r="B2991" s="37" t="s">
        <v>222</v>
      </c>
      <c r="C2991" s="38" t="s">
        <v>236</v>
      </c>
      <c r="D2991" s="41" t="s">
        <v>120</v>
      </c>
      <c r="E2991" s="39" t="s">
        <v>116</v>
      </c>
      <c r="F2991" s="39">
        <v>1.2</v>
      </c>
      <c r="G2991" s="39">
        <v>1.25</v>
      </c>
      <c r="H2991" s="39">
        <v>1.25</v>
      </c>
      <c r="I2991" s="39">
        <v>1.24</v>
      </c>
      <c r="J2991" s="39">
        <v>1.25</v>
      </c>
      <c r="K2991" s="39">
        <v>1.25</v>
      </c>
      <c r="L2991" s="39">
        <v>1.25</v>
      </c>
      <c r="M2991" s="39">
        <v>1.25</v>
      </c>
      <c r="N2991" s="39">
        <v>1.25</v>
      </c>
      <c r="O2991" s="39">
        <v>1.28</v>
      </c>
      <c r="P2991" s="39">
        <v>1.27</v>
      </c>
      <c r="Q2991" s="39">
        <v>1.26</v>
      </c>
      <c r="R2991" s="39">
        <v>1.25</v>
      </c>
      <c r="S2991" s="39">
        <v>1.25</v>
      </c>
      <c r="T2991" s="39">
        <v>1.25</v>
      </c>
      <c r="U2991" s="39">
        <v>1.25</v>
      </c>
      <c r="V2991" s="39">
        <v>1.25</v>
      </c>
      <c r="W2991" s="39">
        <v>1.25</v>
      </c>
      <c r="X2991" s="39">
        <v>1.25</v>
      </c>
      <c r="Y2991" s="39">
        <v>1.25</v>
      </c>
      <c r="Z2991" s="39">
        <v>1.25</v>
      </c>
      <c r="AA2991" s="39">
        <v>1.25</v>
      </c>
      <c r="AB2991" s="39">
        <v>1.25</v>
      </c>
      <c r="AC2991" s="39">
        <v>1.25</v>
      </c>
      <c r="AD2991" s="39">
        <v>1.25</v>
      </c>
      <c r="AE2991" s="39">
        <v>1.26</v>
      </c>
      <c r="AF2991" s="39">
        <v>1.26</v>
      </c>
      <c r="AG2991" s="39">
        <v>1.26</v>
      </c>
      <c r="AH2991" s="39">
        <v>1.27</v>
      </c>
      <c r="AI2991" s="39">
        <v>1.27</v>
      </c>
      <c r="AJ2991" s="39">
        <v>1.28</v>
      </c>
      <c r="AK2991" s="39">
        <v>1.29</v>
      </c>
    </row>
    <row r="2992" spans="1:37" x14ac:dyDescent="0.3">
      <c r="A2992" s="86" t="str">
        <f t="shared" si="46"/>
        <v>SDGbaseTra_RurAS_CUSPQXcelec</v>
      </c>
      <c r="B2992" s="37" t="s">
        <v>222</v>
      </c>
      <c r="C2992" s="38" t="s">
        <v>236</v>
      </c>
      <c r="D2992" s="41" t="s">
        <v>120</v>
      </c>
      <c r="E2992" s="39" t="s">
        <v>172</v>
      </c>
      <c r="F2992" s="39">
        <v>0.36</v>
      </c>
      <c r="G2992" s="39">
        <v>0.36</v>
      </c>
      <c r="H2992" s="39">
        <v>0.33</v>
      </c>
      <c r="I2992" s="39">
        <v>0.33</v>
      </c>
      <c r="J2992" s="39">
        <v>0.34</v>
      </c>
      <c r="K2992" s="39">
        <v>0.34</v>
      </c>
      <c r="L2992" s="39">
        <v>0.35</v>
      </c>
      <c r="M2992" s="39">
        <v>0.35</v>
      </c>
      <c r="N2992" s="39">
        <v>0.34</v>
      </c>
      <c r="O2992" s="39">
        <v>0.34</v>
      </c>
      <c r="P2992" s="39">
        <v>0.34</v>
      </c>
      <c r="Q2992" s="39">
        <v>0.35</v>
      </c>
      <c r="R2992" s="39">
        <v>0.35</v>
      </c>
      <c r="S2992" s="39">
        <v>0.35</v>
      </c>
      <c r="T2992" s="39">
        <v>0.35</v>
      </c>
      <c r="U2992" s="39">
        <v>0.35</v>
      </c>
      <c r="V2992" s="39">
        <v>0.35</v>
      </c>
      <c r="W2992" s="39">
        <v>0.35</v>
      </c>
      <c r="X2992" s="39">
        <v>0.35</v>
      </c>
      <c r="Y2992" s="39">
        <v>0.35</v>
      </c>
      <c r="Z2992" s="39">
        <v>0.35</v>
      </c>
      <c r="AA2992" s="39">
        <v>0.35</v>
      </c>
      <c r="AB2992" s="39">
        <v>0.36</v>
      </c>
      <c r="AC2992" s="39">
        <v>0.36</v>
      </c>
      <c r="AD2992" s="39">
        <v>0.36</v>
      </c>
      <c r="AE2992" s="39">
        <v>0.37</v>
      </c>
      <c r="AF2992" s="39">
        <v>0.37</v>
      </c>
      <c r="AG2992" s="39">
        <v>0.39</v>
      </c>
      <c r="AH2992" s="39">
        <v>0.41</v>
      </c>
      <c r="AI2992" s="39">
        <v>0.43</v>
      </c>
      <c r="AJ2992" s="39">
        <v>0.45</v>
      </c>
      <c r="AK2992" s="39">
        <v>0.47</v>
      </c>
    </row>
    <row r="2993" spans="1:37" x14ac:dyDescent="0.3">
      <c r="A2993" s="86" t="str">
        <f t="shared" si="46"/>
        <v>SDGbaseTra_RurAS_CUSPQXcwatr</v>
      </c>
      <c r="B2993" s="37" t="s">
        <v>222</v>
      </c>
      <c r="C2993" s="38" t="s">
        <v>236</v>
      </c>
      <c r="D2993" s="41" t="s">
        <v>120</v>
      </c>
      <c r="E2993" s="39" t="s">
        <v>173</v>
      </c>
      <c r="F2993" s="39">
        <v>1.05</v>
      </c>
      <c r="G2993" s="39">
        <v>0.94</v>
      </c>
      <c r="H2993" s="39">
        <v>0.95</v>
      </c>
      <c r="I2993" s="39">
        <v>0.97</v>
      </c>
      <c r="J2993" s="39">
        <v>0.98</v>
      </c>
      <c r="K2993" s="39">
        <v>0.99</v>
      </c>
      <c r="L2993" s="39">
        <v>0.99</v>
      </c>
      <c r="M2993" s="39">
        <v>0.99</v>
      </c>
      <c r="N2993" s="39">
        <v>1</v>
      </c>
      <c r="O2993" s="39">
        <v>1</v>
      </c>
      <c r="P2993" s="39">
        <v>1</v>
      </c>
      <c r="Q2993" s="39">
        <v>1</v>
      </c>
      <c r="R2993" s="39">
        <v>1</v>
      </c>
      <c r="S2993" s="39">
        <v>1</v>
      </c>
      <c r="T2993" s="39">
        <v>1</v>
      </c>
      <c r="U2993" s="39">
        <v>1.01</v>
      </c>
      <c r="V2993" s="39">
        <v>1.01</v>
      </c>
      <c r="W2993" s="39">
        <v>1.01</v>
      </c>
      <c r="X2993" s="39">
        <v>1.01</v>
      </c>
      <c r="Y2993" s="39">
        <v>1.02</v>
      </c>
      <c r="Z2993" s="39">
        <v>1.01</v>
      </c>
      <c r="AA2993" s="39">
        <v>1.01</v>
      </c>
      <c r="AB2993" s="39">
        <v>1.02</v>
      </c>
      <c r="AC2993" s="39">
        <v>1.02</v>
      </c>
      <c r="AD2993" s="39">
        <v>1.03</v>
      </c>
      <c r="AE2993" s="39">
        <v>1.03</v>
      </c>
      <c r="AF2993" s="39">
        <v>1.03</v>
      </c>
      <c r="AG2993" s="39">
        <v>1.03</v>
      </c>
      <c r="AH2993" s="39">
        <v>1.05</v>
      </c>
      <c r="AI2993" s="39">
        <v>1.06</v>
      </c>
      <c r="AJ2993" s="39">
        <v>1.07</v>
      </c>
      <c r="AK2993" s="39">
        <v>1.07</v>
      </c>
    </row>
    <row r="2994" spans="1:37" x14ac:dyDescent="0.3">
      <c r="A2994" s="86" t="str">
        <f t="shared" si="46"/>
        <v>SDGbaseTra_RurAS_CUSPQXccons</v>
      </c>
      <c r="B2994" s="37" t="s">
        <v>222</v>
      </c>
      <c r="C2994" s="38" t="s">
        <v>236</v>
      </c>
      <c r="D2994" s="41" t="s">
        <v>120</v>
      </c>
      <c r="E2994" s="39" t="s">
        <v>117</v>
      </c>
      <c r="F2994" s="39">
        <v>1.01</v>
      </c>
      <c r="G2994" s="39">
        <v>1.07</v>
      </c>
      <c r="H2994" s="39">
        <v>1.06</v>
      </c>
      <c r="I2994" s="39">
        <v>1.07</v>
      </c>
      <c r="J2994" s="39">
        <v>1.07</v>
      </c>
      <c r="K2994" s="39">
        <v>1.06</v>
      </c>
      <c r="L2994" s="39">
        <v>1.06</v>
      </c>
      <c r="M2994" s="39">
        <v>1.06</v>
      </c>
      <c r="N2994" s="39">
        <v>1.06</v>
      </c>
      <c r="O2994" s="39">
        <v>1.06</v>
      </c>
      <c r="P2994" s="39">
        <v>1.06</v>
      </c>
      <c r="Q2994" s="39">
        <v>1.06</v>
      </c>
      <c r="R2994" s="39">
        <v>1.04</v>
      </c>
      <c r="S2994" s="39">
        <v>1.05</v>
      </c>
      <c r="T2994" s="39">
        <v>1.05</v>
      </c>
      <c r="U2994" s="39">
        <v>1.05</v>
      </c>
      <c r="V2994" s="39">
        <v>1.05</v>
      </c>
      <c r="W2994" s="39">
        <v>1.05</v>
      </c>
      <c r="X2994" s="39">
        <v>1.06</v>
      </c>
      <c r="Y2994" s="39">
        <v>1.06</v>
      </c>
      <c r="Z2994" s="39">
        <v>1.06</v>
      </c>
      <c r="AA2994" s="39">
        <v>1.06</v>
      </c>
      <c r="AB2994" s="39">
        <v>1.06</v>
      </c>
      <c r="AC2994" s="39">
        <v>1.05</v>
      </c>
      <c r="AD2994" s="39">
        <v>1.06</v>
      </c>
      <c r="AE2994" s="39">
        <v>1.06</v>
      </c>
      <c r="AF2994" s="39">
        <v>1.06</v>
      </c>
      <c r="AG2994" s="39">
        <v>1.06</v>
      </c>
      <c r="AH2994" s="39">
        <v>1.06</v>
      </c>
      <c r="AI2994" s="39">
        <v>1.06</v>
      </c>
      <c r="AJ2994" s="39">
        <v>1.06</v>
      </c>
      <c r="AK2994" s="39">
        <v>1.07</v>
      </c>
    </row>
    <row r="2995" spans="1:37" x14ac:dyDescent="0.3">
      <c r="A2995" s="86" t="str">
        <f t="shared" si="46"/>
        <v>SDGbaseTra_RurAS_CUSPQXctrad</v>
      </c>
      <c r="B2995" s="37" t="s">
        <v>222</v>
      </c>
      <c r="C2995" s="38" t="s">
        <v>236</v>
      </c>
      <c r="D2995" s="41" t="s">
        <v>120</v>
      </c>
      <c r="E2995" s="39" t="s">
        <v>174</v>
      </c>
      <c r="F2995" s="39">
        <v>1</v>
      </c>
      <c r="G2995" s="39">
        <v>1.01</v>
      </c>
      <c r="H2995" s="39">
        <v>1.01</v>
      </c>
      <c r="I2995" s="39">
        <v>1.02</v>
      </c>
      <c r="J2995" s="39">
        <v>1.02</v>
      </c>
      <c r="K2995" s="39">
        <v>1.02</v>
      </c>
      <c r="L2995" s="39">
        <v>1.02</v>
      </c>
      <c r="M2995" s="39">
        <v>1.02</v>
      </c>
      <c r="N2995" s="39">
        <v>1.02</v>
      </c>
      <c r="O2995" s="39">
        <v>0.99</v>
      </c>
      <c r="P2995" s="39">
        <v>0.99</v>
      </c>
      <c r="Q2995" s="39">
        <v>1</v>
      </c>
      <c r="R2995" s="39">
        <v>1.01</v>
      </c>
      <c r="S2995" s="39">
        <v>1.01</v>
      </c>
      <c r="T2995" s="39">
        <v>1.02</v>
      </c>
      <c r="U2995" s="39">
        <v>1.02</v>
      </c>
      <c r="V2995" s="39">
        <v>1.03</v>
      </c>
      <c r="W2995" s="39">
        <v>1.03</v>
      </c>
      <c r="X2995" s="39">
        <v>1.03</v>
      </c>
      <c r="Y2995" s="39">
        <v>1.03</v>
      </c>
      <c r="Z2995" s="39">
        <v>1.03</v>
      </c>
      <c r="AA2995" s="39">
        <v>1.03</v>
      </c>
      <c r="AB2995" s="39">
        <v>1.02</v>
      </c>
      <c r="AC2995" s="39">
        <v>1.01</v>
      </c>
      <c r="AD2995" s="39">
        <v>1.01</v>
      </c>
      <c r="AE2995" s="39">
        <v>1.02</v>
      </c>
      <c r="AF2995" s="39">
        <v>1.02</v>
      </c>
      <c r="AG2995" s="39">
        <v>1.02</v>
      </c>
      <c r="AH2995" s="39">
        <v>1.01</v>
      </c>
      <c r="AI2995" s="39">
        <v>1</v>
      </c>
      <c r="AJ2995" s="39">
        <v>1</v>
      </c>
      <c r="AK2995" s="39">
        <v>1</v>
      </c>
    </row>
    <row r="2996" spans="1:37" x14ac:dyDescent="0.3">
      <c r="A2996" s="86" t="str">
        <f t="shared" si="46"/>
        <v>SDGbaseTra_RurAS_CUSPQXchotl</v>
      </c>
      <c r="B2996" s="37" t="s">
        <v>222</v>
      </c>
      <c r="C2996" s="38" t="s">
        <v>236</v>
      </c>
      <c r="D2996" s="41" t="s">
        <v>120</v>
      </c>
      <c r="E2996" s="39" t="s">
        <v>175</v>
      </c>
      <c r="F2996" s="39">
        <v>1.08</v>
      </c>
      <c r="G2996" s="39">
        <v>1.08</v>
      </c>
      <c r="H2996" s="39">
        <v>1.08</v>
      </c>
      <c r="I2996" s="39">
        <v>1.07</v>
      </c>
      <c r="J2996" s="39">
        <v>1.07</v>
      </c>
      <c r="K2996" s="39">
        <v>1.07</v>
      </c>
      <c r="L2996" s="39">
        <v>1.07</v>
      </c>
      <c r="M2996" s="39">
        <v>1.08</v>
      </c>
      <c r="N2996" s="39">
        <v>1.08</v>
      </c>
      <c r="O2996" s="39">
        <v>1.08</v>
      </c>
      <c r="P2996" s="39">
        <v>1.0900000000000001</v>
      </c>
      <c r="Q2996" s="39">
        <v>1.0900000000000001</v>
      </c>
      <c r="R2996" s="39">
        <v>1.0900000000000001</v>
      </c>
      <c r="S2996" s="39">
        <v>1.1000000000000001</v>
      </c>
      <c r="T2996" s="39">
        <v>1.1000000000000001</v>
      </c>
      <c r="U2996" s="39">
        <v>1.1000000000000001</v>
      </c>
      <c r="V2996" s="39">
        <v>1.1100000000000001</v>
      </c>
      <c r="W2996" s="39">
        <v>1.1100000000000001</v>
      </c>
      <c r="X2996" s="39">
        <v>1.1100000000000001</v>
      </c>
      <c r="Y2996" s="39">
        <v>1.1100000000000001</v>
      </c>
      <c r="Z2996" s="39">
        <v>1.1100000000000001</v>
      </c>
      <c r="AA2996" s="39">
        <v>1.1100000000000001</v>
      </c>
      <c r="AB2996" s="39">
        <v>1.1100000000000001</v>
      </c>
      <c r="AC2996" s="39">
        <v>1.1100000000000001</v>
      </c>
      <c r="AD2996" s="39">
        <v>1.1100000000000001</v>
      </c>
      <c r="AE2996" s="39">
        <v>1.1100000000000001</v>
      </c>
      <c r="AF2996" s="39">
        <v>1.1100000000000001</v>
      </c>
      <c r="AG2996" s="39">
        <v>1.1200000000000001</v>
      </c>
      <c r="AH2996" s="39">
        <v>1.1200000000000001</v>
      </c>
      <c r="AI2996" s="39">
        <v>1.1100000000000001</v>
      </c>
      <c r="AJ2996" s="39">
        <v>1.1100000000000001</v>
      </c>
      <c r="AK2996" s="39">
        <v>1.1100000000000001</v>
      </c>
    </row>
    <row r="2997" spans="1:37" x14ac:dyDescent="0.3">
      <c r="A2997" s="86" t="str">
        <f t="shared" si="46"/>
        <v>SDGbaseTra_RurAS_CUSPQXcptrp-l</v>
      </c>
      <c r="B2997" s="37" t="s">
        <v>222</v>
      </c>
      <c r="C2997" s="38" t="s">
        <v>236</v>
      </c>
      <c r="D2997" s="41" t="s">
        <v>120</v>
      </c>
      <c r="E2997" s="39" t="s">
        <v>176</v>
      </c>
      <c r="F2997" s="39">
        <v>0.95</v>
      </c>
      <c r="G2997" s="39">
        <v>0.95</v>
      </c>
      <c r="H2997" s="39">
        <v>0.95</v>
      </c>
      <c r="I2997" s="39">
        <v>0.96</v>
      </c>
      <c r="J2997" s="39">
        <v>0.96</v>
      </c>
      <c r="K2997" s="39">
        <v>0.96</v>
      </c>
      <c r="L2997" s="39">
        <v>0.96</v>
      </c>
      <c r="M2997" s="39">
        <v>0.96</v>
      </c>
      <c r="N2997" s="39">
        <v>0.96</v>
      </c>
      <c r="O2997" s="39">
        <v>0.97</v>
      </c>
      <c r="P2997" s="39">
        <v>0.96</v>
      </c>
      <c r="Q2997" s="39">
        <v>0.96</v>
      </c>
      <c r="R2997" s="39">
        <v>0.95</v>
      </c>
      <c r="S2997" s="39">
        <v>0.94</v>
      </c>
      <c r="T2997" s="39">
        <v>0.93</v>
      </c>
      <c r="U2997" s="39">
        <v>0.92</v>
      </c>
      <c r="V2997" s="39">
        <v>0.91</v>
      </c>
      <c r="W2997" s="39">
        <v>0.9</v>
      </c>
      <c r="X2997" s="39">
        <v>0.89</v>
      </c>
      <c r="Y2997" s="39">
        <v>0.89</v>
      </c>
      <c r="Z2997" s="39">
        <v>0.88</v>
      </c>
      <c r="AA2997" s="39">
        <v>0.87</v>
      </c>
      <c r="AB2997" s="39">
        <v>0.86</v>
      </c>
      <c r="AC2997" s="39">
        <v>0.85</v>
      </c>
      <c r="AD2997" s="39">
        <v>0.85</v>
      </c>
      <c r="AE2997" s="39">
        <v>0.84</v>
      </c>
      <c r="AF2997" s="39">
        <v>0.84</v>
      </c>
      <c r="AG2997" s="39">
        <v>0.83</v>
      </c>
      <c r="AH2997" s="39">
        <v>0.84</v>
      </c>
      <c r="AI2997" s="39">
        <v>0.84</v>
      </c>
      <c r="AJ2997" s="39">
        <v>0.84</v>
      </c>
      <c r="AK2997" s="39">
        <v>0.85</v>
      </c>
    </row>
    <row r="2998" spans="1:37" x14ac:dyDescent="0.3">
      <c r="A2998" s="86" t="str">
        <f t="shared" si="46"/>
        <v>SDGbaseTra_RurAS_CUSPQXcftrp-l</v>
      </c>
      <c r="B2998" s="37" t="s">
        <v>222</v>
      </c>
      <c r="C2998" s="38" t="s">
        <v>236</v>
      </c>
      <c r="D2998" s="41" t="s">
        <v>120</v>
      </c>
      <c r="E2998" s="39" t="s">
        <v>177</v>
      </c>
      <c r="F2998" s="39">
        <v>1</v>
      </c>
      <c r="G2998" s="39">
        <v>0.98</v>
      </c>
      <c r="H2998" s="39">
        <v>0.98</v>
      </c>
      <c r="I2998" s="39">
        <v>1</v>
      </c>
      <c r="J2998" s="39">
        <v>0.99</v>
      </c>
      <c r="K2998" s="39">
        <v>0.99</v>
      </c>
      <c r="L2998" s="39">
        <v>0.98</v>
      </c>
      <c r="M2998" s="39">
        <v>0.98</v>
      </c>
      <c r="N2998" s="39">
        <v>0.97</v>
      </c>
      <c r="O2998" s="39">
        <v>0.95</v>
      </c>
      <c r="P2998" s="39">
        <v>0.94</v>
      </c>
      <c r="Q2998" s="39">
        <v>0.93</v>
      </c>
      <c r="R2998" s="39">
        <v>0.91</v>
      </c>
      <c r="S2998" s="39">
        <v>0.9</v>
      </c>
      <c r="T2998" s="39">
        <v>0.89</v>
      </c>
      <c r="U2998" s="39">
        <v>0.86</v>
      </c>
      <c r="V2998" s="39">
        <v>0.85</v>
      </c>
      <c r="W2998" s="39">
        <v>0.84</v>
      </c>
      <c r="X2998" s="39">
        <v>0.83</v>
      </c>
      <c r="Y2998" s="39">
        <v>0.81</v>
      </c>
      <c r="Z2998" s="39">
        <v>0.8</v>
      </c>
      <c r="AA2998" s="39">
        <v>0.79</v>
      </c>
      <c r="AB2998" s="39">
        <v>0.78</v>
      </c>
      <c r="AC2998" s="39">
        <v>0.76</v>
      </c>
      <c r="AD2998" s="39">
        <v>0.76</v>
      </c>
      <c r="AE2998" s="39">
        <v>0.75</v>
      </c>
      <c r="AF2998" s="39">
        <v>0.74</v>
      </c>
      <c r="AG2998" s="39">
        <v>0.73</v>
      </c>
      <c r="AH2998" s="39">
        <v>0.73</v>
      </c>
      <c r="AI2998" s="39">
        <v>0.73</v>
      </c>
      <c r="AJ2998" s="39">
        <v>0.73</v>
      </c>
      <c r="AK2998" s="39">
        <v>0.73</v>
      </c>
    </row>
    <row r="2999" spans="1:37" x14ac:dyDescent="0.3">
      <c r="A2999" s="86" t="str">
        <f t="shared" si="46"/>
        <v>SDGbaseTra_RurAS_CUSPQXcptrp-o</v>
      </c>
      <c r="B2999" s="37" t="s">
        <v>222</v>
      </c>
      <c r="C2999" s="38" t="s">
        <v>236</v>
      </c>
      <c r="D2999" s="41" t="s">
        <v>120</v>
      </c>
      <c r="E2999" s="39" t="s">
        <v>178</v>
      </c>
      <c r="F2999" s="39">
        <v>0.95</v>
      </c>
      <c r="G2999" s="39">
        <v>0.94</v>
      </c>
      <c r="H2999" s="39">
        <v>0.92</v>
      </c>
      <c r="I2999" s="39">
        <v>0.9</v>
      </c>
      <c r="J2999" s="39">
        <v>0.88</v>
      </c>
      <c r="K2999" s="39">
        <v>0.87</v>
      </c>
      <c r="L2999" s="39">
        <v>0.86</v>
      </c>
      <c r="M2999" s="39">
        <v>0.85</v>
      </c>
      <c r="N2999" s="39">
        <v>0.85</v>
      </c>
      <c r="O2999" s="39">
        <v>0.86</v>
      </c>
      <c r="P2999" s="39">
        <v>0.87</v>
      </c>
      <c r="Q2999" s="39">
        <v>0.87</v>
      </c>
      <c r="R2999" s="39">
        <v>0.87</v>
      </c>
      <c r="S2999" s="39">
        <v>0.87</v>
      </c>
      <c r="T2999" s="39">
        <v>0.87</v>
      </c>
      <c r="U2999" s="39">
        <v>0.87</v>
      </c>
      <c r="V2999" s="39">
        <v>0.87</v>
      </c>
      <c r="W2999" s="39">
        <v>0.87</v>
      </c>
      <c r="X2999" s="39">
        <v>0.88</v>
      </c>
      <c r="Y2999" s="39">
        <v>0.88</v>
      </c>
      <c r="Z2999" s="39">
        <v>0.88</v>
      </c>
      <c r="AA2999" s="39">
        <v>0.88</v>
      </c>
      <c r="AB2999" s="39">
        <v>0.88</v>
      </c>
      <c r="AC2999" s="39">
        <v>0.89</v>
      </c>
      <c r="AD2999" s="39">
        <v>0.89</v>
      </c>
      <c r="AE2999" s="39">
        <v>0.89</v>
      </c>
      <c r="AF2999" s="39">
        <v>0.89</v>
      </c>
      <c r="AG2999" s="39">
        <v>0.9</v>
      </c>
      <c r="AH2999" s="39">
        <v>0.9</v>
      </c>
      <c r="AI2999" s="39">
        <v>0.9</v>
      </c>
      <c r="AJ2999" s="39">
        <v>0.9</v>
      </c>
      <c r="AK2999" s="39">
        <v>0.9</v>
      </c>
    </row>
    <row r="3000" spans="1:37" x14ac:dyDescent="0.3">
      <c r="A3000" s="86" t="str">
        <f t="shared" si="46"/>
        <v>SDGbaseTra_RurAS_CUSPQXcftrp-o</v>
      </c>
      <c r="B3000" s="37" t="s">
        <v>222</v>
      </c>
      <c r="C3000" s="38" t="s">
        <v>236</v>
      </c>
      <c r="D3000" s="41" t="s">
        <v>120</v>
      </c>
      <c r="E3000" s="39" t="s">
        <v>179</v>
      </c>
      <c r="F3000" s="39">
        <v>0.97</v>
      </c>
      <c r="G3000" s="39">
        <v>0.95</v>
      </c>
      <c r="H3000" s="39">
        <v>0.92</v>
      </c>
      <c r="I3000" s="39">
        <v>0.9</v>
      </c>
      <c r="J3000" s="39">
        <v>0.89</v>
      </c>
      <c r="K3000" s="39">
        <v>0.87</v>
      </c>
      <c r="L3000" s="39">
        <v>0.87</v>
      </c>
      <c r="M3000" s="39">
        <v>0.86</v>
      </c>
      <c r="N3000" s="39">
        <v>0.86</v>
      </c>
      <c r="O3000" s="39">
        <v>0.88</v>
      </c>
      <c r="P3000" s="39">
        <v>0.88</v>
      </c>
      <c r="Q3000" s="39">
        <v>0.89</v>
      </c>
      <c r="R3000" s="39">
        <v>0.88</v>
      </c>
      <c r="S3000" s="39">
        <v>0.89</v>
      </c>
      <c r="T3000" s="39">
        <v>0.89</v>
      </c>
      <c r="U3000" s="39">
        <v>0.89</v>
      </c>
      <c r="V3000" s="39">
        <v>0.89</v>
      </c>
      <c r="W3000" s="39">
        <v>0.89</v>
      </c>
      <c r="X3000" s="39">
        <v>0.9</v>
      </c>
      <c r="Y3000" s="39">
        <v>0.9</v>
      </c>
      <c r="Z3000" s="39">
        <v>0.9</v>
      </c>
      <c r="AA3000" s="39">
        <v>0.9</v>
      </c>
      <c r="AB3000" s="39">
        <v>0.91</v>
      </c>
      <c r="AC3000" s="39">
        <v>0.91</v>
      </c>
      <c r="AD3000" s="39">
        <v>0.92</v>
      </c>
      <c r="AE3000" s="39">
        <v>0.92</v>
      </c>
      <c r="AF3000" s="39">
        <v>0.92</v>
      </c>
      <c r="AG3000" s="39">
        <v>0.92</v>
      </c>
      <c r="AH3000" s="39">
        <v>0.92</v>
      </c>
      <c r="AI3000" s="39">
        <v>0.92</v>
      </c>
      <c r="AJ3000" s="39">
        <v>0.92</v>
      </c>
      <c r="AK3000" s="39">
        <v>0.91</v>
      </c>
    </row>
    <row r="3001" spans="1:37" x14ac:dyDescent="0.3">
      <c r="A3001" s="86" t="str">
        <f t="shared" si="46"/>
        <v>SDGbaseTra_RurAS_CUSPQXcprtr</v>
      </c>
      <c r="B3001" s="37" t="s">
        <v>222</v>
      </c>
      <c r="C3001" s="38" t="s">
        <v>236</v>
      </c>
      <c r="D3001" s="41" t="s">
        <v>120</v>
      </c>
      <c r="E3001" s="39" t="s">
        <v>180</v>
      </c>
      <c r="F3001" s="39">
        <v>1</v>
      </c>
      <c r="G3001" s="39">
        <v>1.02</v>
      </c>
      <c r="H3001" s="39">
        <v>1.03</v>
      </c>
      <c r="I3001" s="39">
        <v>1.01</v>
      </c>
      <c r="J3001" s="39">
        <v>0.99</v>
      </c>
      <c r="K3001" s="39">
        <v>0.98</v>
      </c>
      <c r="L3001" s="39">
        <v>0.97</v>
      </c>
      <c r="M3001" s="39">
        <v>0.95</v>
      </c>
      <c r="N3001" s="39">
        <v>0.93</v>
      </c>
      <c r="O3001" s="39">
        <v>0.95</v>
      </c>
      <c r="P3001" s="39">
        <v>0.91</v>
      </c>
      <c r="Q3001" s="39">
        <v>0.87</v>
      </c>
      <c r="R3001" s="39">
        <v>0.81</v>
      </c>
      <c r="S3001" s="39">
        <v>0.76</v>
      </c>
      <c r="T3001" s="39">
        <v>0.72</v>
      </c>
      <c r="U3001" s="39">
        <v>0.67</v>
      </c>
      <c r="V3001" s="39">
        <v>0.63</v>
      </c>
      <c r="W3001" s="39">
        <v>0.59</v>
      </c>
      <c r="X3001" s="39">
        <v>0.55000000000000004</v>
      </c>
      <c r="Y3001" s="39">
        <v>0.5</v>
      </c>
      <c r="Z3001" s="39">
        <v>0.46</v>
      </c>
      <c r="AA3001" s="39">
        <v>0.42</v>
      </c>
      <c r="AB3001" s="39">
        <v>0.39</v>
      </c>
      <c r="AC3001" s="39">
        <v>0.37</v>
      </c>
      <c r="AD3001" s="39">
        <v>0.34</v>
      </c>
      <c r="AE3001" s="39">
        <v>0.32</v>
      </c>
      <c r="AF3001" s="39">
        <v>0.3</v>
      </c>
      <c r="AG3001" s="39">
        <v>0.28000000000000003</v>
      </c>
      <c r="AH3001" s="39">
        <v>0.26</v>
      </c>
      <c r="AI3001" s="39">
        <v>0.25</v>
      </c>
      <c r="AJ3001" s="39">
        <v>0.23</v>
      </c>
      <c r="AK3001" s="39">
        <v>0.22</v>
      </c>
    </row>
    <row r="3002" spans="1:37" x14ac:dyDescent="0.3">
      <c r="A3002" s="86" t="str">
        <f t="shared" si="46"/>
        <v>SDGbaseTra_RurAS_CUSPQXctrps</v>
      </c>
      <c r="B3002" s="37" t="s">
        <v>222</v>
      </c>
      <c r="C3002" s="38" t="s">
        <v>236</v>
      </c>
      <c r="D3002" s="41" t="s">
        <v>120</v>
      </c>
      <c r="E3002" s="39" t="s">
        <v>181</v>
      </c>
      <c r="F3002" s="39">
        <v>1</v>
      </c>
      <c r="G3002" s="39">
        <v>1</v>
      </c>
      <c r="H3002" s="39">
        <v>1</v>
      </c>
      <c r="I3002" s="39">
        <v>1</v>
      </c>
      <c r="J3002" s="39">
        <v>1</v>
      </c>
      <c r="K3002" s="39">
        <v>1</v>
      </c>
      <c r="L3002" s="39">
        <v>1.01</v>
      </c>
      <c r="M3002" s="39">
        <v>1</v>
      </c>
      <c r="N3002" s="39">
        <v>1</v>
      </c>
      <c r="O3002" s="39">
        <v>1</v>
      </c>
      <c r="P3002" s="39">
        <v>0.99</v>
      </c>
      <c r="Q3002" s="39">
        <v>0.99</v>
      </c>
      <c r="R3002" s="39">
        <v>0.99</v>
      </c>
      <c r="S3002" s="39">
        <v>0.99</v>
      </c>
      <c r="T3002" s="39">
        <v>0.99</v>
      </c>
      <c r="U3002" s="39">
        <v>0.99</v>
      </c>
      <c r="V3002" s="39">
        <v>0.99</v>
      </c>
      <c r="W3002" s="39">
        <v>0.99</v>
      </c>
      <c r="X3002" s="39">
        <v>0.99</v>
      </c>
      <c r="Y3002" s="39">
        <v>0.99</v>
      </c>
      <c r="Z3002" s="39">
        <v>0.99</v>
      </c>
      <c r="AA3002" s="39">
        <v>0.99</v>
      </c>
      <c r="AB3002" s="39">
        <v>0.99</v>
      </c>
      <c r="AC3002" s="39">
        <v>1</v>
      </c>
      <c r="AD3002" s="39">
        <v>1</v>
      </c>
      <c r="AE3002" s="39">
        <v>1</v>
      </c>
      <c r="AF3002" s="39">
        <v>1.01</v>
      </c>
      <c r="AG3002" s="39">
        <v>1</v>
      </c>
      <c r="AH3002" s="39">
        <v>1</v>
      </c>
      <c r="AI3002" s="39">
        <v>1</v>
      </c>
      <c r="AJ3002" s="39">
        <v>1</v>
      </c>
      <c r="AK3002" s="39">
        <v>1</v>
      </c>
    </row>
    <row r="3003" spans="1:37" x14ac:dyDescent="0.3">
      <c r="A3003" s="86" t="str">
        <f t="shared" si="46"/>
        <v>SDGbaseTra_RurAS_CUSPQXccomm</v>
      </c>
      <c r="B3003" s="37" t="s">
        <v>222</v>
      </c>
      <c r="C3003" s="38" t="s">
        <v>236</v>
      </c>
      <c r="D3003" s="41" t="s">
        <v>120</v>
      </c>
      <c r="E3003" s="39" t="s">
        <v>182</v>
      </c>
      <c r="F3003" s="39">
        <v>1</v>
      </c>
      <c r="G3003" s="39">
        <v>0.96</v>
      </c>
      <c r="H3003" s="39">
        <v>0.97</v>
      </c>
      <c r="I3003" s="39">
        <v>0.98</v>
      </c>
      <c r="J3003" s="39">
        <v>0.99</v>
      </c>
      <c r="K3003" s="39">
        <v>0.99</v>
      </c>
      <c r="L3003" s="39">
        <v>1</v>
      </c>
      <c r="M3003" s="39">
        <v>1</v>
      </c>
      <c r="N3003" s="39">
        <v>1</v>
      </c>
      <c r="O3003" s="39">
        <v>1</v>
      </c>
      <c r="P3003" s="39">
        <v>1</v>
      </c>
      <c r="Q3003" s="39">
        <v>1.01</v>
      </c>
      <c r="R3003" s="39">
        <v>1.01</v>
      </c>
      <c r="S3003" s="39">
        <v>1.01</v>
      </c>
      <c r="T3003" s="39">
        <v>1.01</v>
      </c>
      <c r="U3003" s="39">
        <v>1.01</v>
      </c>
      <c r="V3003" s="39">
        <v>1.02</v>
      </c>
      <c r="W3003" s="39">
        <v>1.02</v>
      </c>
      <c r="X3003" s="39">
        <v>1.02</v>
      </c>
      <c r="Y3003" s="39">
        <v>1.02</v>
      </c>
      <c r="Z3003" s="39">
        <v>1.02</v>
      </c>
      <c r="AA3003" s="39">
        <v>1.02</v>
      </c>
      <c r="AB3003" s="39">
        <v>1.02</v>
      </c>
      <c r="AC3003" s="39">
        <v>1.03</v>
      </c>
      <c r="AD3003" s="39">
        <v>1.03</v>
      </c>
      <c r="AE3003" s="39">
        <v>1.03</v>
      </c>
      <c r="AF3003" s="39">
        <v>1.03</v>
      </c>
      <c r="AG3003" s="39">
        <v>1.03</v>
      </c>
      <c r="AH3003" s="39">
        <v>1.04</v>
      </c>
      <c r="AI3003" s="39">
        <v>1.04</v>
      </c>
      <c r="AJ3003" s="39">
        <v>1.04</v>
      </c>
      <c r="AK3003" s="39">
        <v>1.04</v>
      </c>
    </row>
    <row r="3004" spans="1:37" x14ac:dyDescent="0.3">
      <c r="A3004" s="86" t="str">
        <f t="shared" si="46"/>
        <v>SDGbaseTra_RurAS_CUSPQXcfsrv</v>
      </c>
      <c r="B3004" s="37" t="s">
        <v>222</v>
      </c>
      <c r="C3004" s="38" t="s">
        <v>236</v>
      </c>
      <c r="D3004" s="41" t="s">
        <v>120</v>
      </c>
      <c r="E3004" s="39" t="s">
        <v>183</v>
      </c>
      <c r="F3004" s="39">
        <v>1.04</v>
      </c>
      <c r="G3004" s="39">
        <v>1.01</v>
      </c>
      <c r="H3004" s="39">
        <v>1.01</v>
      </c>
      <c r="I3004" s="39">
        <v>1.01</v>
      </c>
      <c r="J3004" s="39">
        <v>1</v>
      </c>
      <c r="K3004" s="39">
        <v>1</v>
      </c>
      <c r="L3004" s="39">
        <v>1.01</v>
      </c>
      <c r="M3004" s="39">
        <v>1.01</v>
      </c>
      <c r="N3004" s="39">
        <v>1.01</v>
      </c>
      <c r="O3004" s="39">
        <v>1.01</v>
      </c>
      <c r="P3004" s="39">
        <v>1.01</v>
      </c>
      <c r="Q3004" s="39">
        <v>1.02</v>
      </c>
      <c r="R3004" s="39">
        <v>1.03</v>
      </c>
      <c r="S3004" s="39">
        <v>1.04</v>
      </c>
      <c r="T3004" s="39">
        <v>1.04</v>
      </c>
      <c r="U3004" s="39">
        <v>1.05</v>
      </c>
      <c r="V3004" s="39">
        <v>1.06</v>
      </c>
      <c r="W3004" s="39">
        <v>1.06</v>
      </c>
      <c r="X3004" s="39">
        <v>1.06</v>
      </c>
      <c r="Y3004" s="39">
        <v>1.07</v>
      </c>
      <c r="Z3004" s="39">
        <v>1.07</v>
      </c>
      <c r="AA3004" s="39">
        <v>1.07</v>
      </c>
      <c r="AB3004" s="39">
        <v>1.06</v>
      </c>
      <c r="AC3004" s="39">
        <v>1.06</v>
      </c>
      <c r="AD3004" s="39">
        <v>1.06</v>
      </c>
      <c r="AE3004" s="39">
        <v>1.07</v>
      </c>
      <c r="AF3004" s="39">
        <v>1.07</v>
      </c>
      <c r="AG3004" s="39">
        <v>1.07</v>
      </c>
      <c r="AH3004" s="39">
        <v>1.06</v>
      </c>
      <c r="AI3004" s="39">
        <v>1.05</v>
      </c>
      <c r="AJ3004" s="39">
        <v>1.04</v>
      </c>
      <c r="AK3004" s="39">
        <v>1.03</v>
      </c>
    </row>
    <row r="3005" spans="1:37" x14ac:dyDescent="0.3">
      <c r="A3005" s="86" t="str">
        <f t="shared" si="46"/>
        <v>SDGbaseTra_RurAS_CUSPQXcbsrv</v>
      </c>
      <c r="B3005" s="37" t="s">
        <v>222</v>
      </c>
      <c r="C3005" s="38" t="s">
        <v>236</v>
      </c>
      <c r="D3005" s="41" t="s">
        <v>120</v>
      </c>
      <c r="E3005" s="39" t="s">
        <v>118</v>
      </c>
      <c r="F3005" s="39">
        <v>1.04</v>
      </c>
      <c r="G3005" s="39">
        <v>1.01</v>
      </c>
      <c r="H3005" s="39">
        <v>1.01</v>
      </c>
      <c r="I3005" s="39">
        <v>1.02</v>
      </c>
      <c r="J3005" s="39">
        <v>1.02</v>
      </c>
      <c r="K3005" s="39">
        <v>1.03</v>
      </c>
      <c r="L3005" s="39">
        <v>1.03</v>
      </c>
      <c r="M3005" s="39">
        <v>1.03</v>
      </c>
      <c r="N3005" s="39">
        <v>1.03</v>
      </c>
      <c r="O3005" s="39">
        <v>1.03</v>
      </c>
      <c r="P3005" s="39">
        <v>1.03</v>
      </c>
      <c r="Q3005" s="39">
        <v>1.03</v>
      </c>
      <c r="R3005" s="39">
        <v>1.03</v>
      </c>
      <c r="S3005" s="39">
        <v>1.04</v>
      </c>
      <c r="T3005" s="39">
        <v>1.04</v>
      </c>
      <c r="U3005" s="39">
        <v>1.04</v>
      </c>
      <c r="V3005" s="39">
        <v>1.04</v>
      </c>
      <c r="W3005" s="39">
        <v>1.04</v>
      </c>
      <c r="X3005" s="39">
        <v>1.05</v>
      </c>
      <c r="Y3005" s="39">
        <v>1.05</v>
      </c>
      <c r="Z3005" s="39">
        <v>1.05</v>
      </c>
      <c r="AA3005" s="39">
        <v>1.05</v>
      </c>
      <c r="AB3005" s="39">
        <v>1.04</v>
      </c>
      <c r="AC3005" s="39">
        <v>1.04</v>
      </c>
      <c r="AD3005" s="39">
        <v>1.05</v>
      </c>
      <c r="AE3005" s="39">
        <v>1.05</v>
      </c>
      <c r="AF3005" s="39">
        <v>1.05</v>
      </c>
      <c r="AG3005" s="39">
        <v>1.05</v>
      </c>
      <c r="AH3005" s="39">
        <v>1.05</v>
      </c>
      <c r="AI3005" s="39">
        <v>1.05</v>
      </c>
      <c r="AJ3005" s="39">
        <v>1.05</v>
      </c>
      <c r="AK3005" s="39">
        <v>1.04</v>
      </c>
    </row>
    <row r="3006" spans="1:37" x14ac:dyDescent="0.3">
      <c r="A3006" s="86" t="str">
        <f t="shared" si="46"/>
        <v>SDGbaseTra_RurAS_CUSPQXcgsrv</v>
      </c>
      <c r="B3006" s="37" t="s">
        <v>222</v>
      </c>
      <c r="C3006" s="38" t="s">
        <v>236</v>
      </c>
      <c r="D3006" s="41" t="s">
        <v>120</v>
      </c>
      <c r="E3006" s="39" t="s">
        <v>184</v>
      </c>
      <c r="F3006" s="39">
        <v>1.02</v>
      </c>
      <c r="G3006" s="39">
        <v>1.04</v>
      </c>
      <c r="H3006" s="39">
        <v>1.04</v>
      </c>
      <c r="I3006" s="39">
        <v>1.03</v>
      </c>
      <c r="J3006" s="39">
        <v>1.02</v>
      </c>
      <c r="K3006" s="39">
        <v>1.02</v>
      </c>
      <c r="L3006" s="39">
        <v>1.02</v>
      </c>
      <c r="M3006" s="39">
        <v>1.02</v>
      </c>
      <c r="N3006" s="39">
        <v>1.02</v>
      </c>
      <c r="O3006" s="39">
        <v>1.01</v>
      </c>
      <c r="P3006" s="39">
        <v>1.01</v>
      </c>
      <c r="Q3006" s="39">
        <v>1.02</v>
      </c>
      <c r="R3006" s="39">
        <v>1.02</v>
      </c>
      <c r="S3006" s="39">
        <v>1.03</v>
      </c>
      <c r="T3006" s="39">
        <v>1.04</v>
      </c>
      <c r="U3006" s="39">
        <v>1.04</v>
      </c>
      <c r="V3006" s="39">
        <v>1.05</v>
      </c>
      <c r="W3006" s="39">
        <v>1.05</v>
      </c>
      <c r="X3006" s="39">
        <v>1.05</v>
      </c>
      <c r="Y3006" s="39">
        <v>1.06</v>
      </c>
      <c r="Z3006" s="39">
        <v>1.06</v>
      </c>
      <c r="AA3006" s="39">
        <v>1.06</v>
      </c>
      <c r="AB3006" s="39">
        <v>1.05</v>
      </c>
      <c r="AC3006" s="39">
        <v>1.05</v>
      </c>
      <c r="AD3006" s="39">
        <v>1.05</v>
      </c>
      <c r="AE3006" s="39">
        <v>1.06</v>
      </c>
      <c r="AF3006" s="39">
        <v>1.06</v>
      </c>
      <c r="AG3006" s="39">
        <v>1.06</v>
      </c>
      <c r="AH3006" s="39">
        <v>1.04</v>
      </c>
      <c r="AI3006" s="39">
        <v>1.03</v>
      </c>
      <c r="AJ3006" s="39">
        <v>1.02</v>
      </c>
      <c r="AK3006" s="39">
        <v>1.01</v>
      </c>
    </row>
    <row r="3007" spans="1:37" x14ac:dyDescent="0.3">
      <c r="A3007" s="86" t="str">
        <f t="shared" si="46"/>
        <v>SDGbaseTra_RurAS_CUSPQXcosrv</v>
      </c>
      <c r="B3007" s="37" t="s">
        <v>222</v>
      </c>
      <c r="C3007" s="38" t="s">
        <v>236</v>
      </c>
      <c r="D3007" s="41" t="s">
        <v>120</v>
      </c>
      <c r="E3007" s="39" t="s">
        <v>185</v>
      </c>
      <c r="F3007" s="39">
        <v>1.07</v>
      </c>
      <c r="G3007" s="39">
        <v>1.1399999999999999</v>
      </c>
      <c r="H3007" s="39">
        <v>1.1299999999999999</v>
      </c>
      <c r="I3007" s="39">
        <v>1.1299999999999999</v>
      </c>
      <c r="J3007" s="39">
        <v>1.1200000000000001</v>
      </c>
      <c r="K3007" s="39">
        <v>1.1200000000000001</v>
      </c>
      <c r="L3007" s="39">
        <v>1.1200000000000001</v>
      </c>
      <c r="M3007" s="39">
        <v>1.1200000000000001</v>
      </c>
      <c r="N3007" s="39">
        <v>1.1200000000000001</v>
      </c>
      <c r="O3007" s="39">
        <v>1.1200000000000001</v>
      </c>
      <c r="P3007" s="39">
        <v>1.1299999999999999</v>
      </c>
      <c r="Q3007" s="39">
        <v>1.1299999999999999</v>
      </c>
      <c r="R3007" s="39">
        <v>1.1299999999999999</v>
      </c>
      <c r="S3007" s="39">
        <v>1.1399999999999999</v>
      </c>
      <c r="T3007" s="39">
        <v>1.1399999999999999</v>
      </c>
      <c r="U3007" s="39">
        <v>1.1399999999999999</v>
      </c>
      <c r="V3007" s="39">
        <v>1.1499999999999999</v>
      </c>
      <c r="W3007" s="39">
        <v>1.1499999999999999</v>
      </c>
      <c r="X3007" s="39">
        <v>1.1499999999999999</v>
      </c>
      <c r="Y3007" s="39">
        <v>1.1499999999999999</v>
      </c>
      <c r="Z3007" s="39">
        <v>1.1599999999999999</v>
      </c>
      <c r="AA3007" s="39">
        <v>1.1599999999999999</v>
      </c>
      <c r="AB3007" s="39">
        <v>1.1499999999999999</v>
      </c>
      <c r="AC3007" s="39">
        <v>1.1499999999999999</v>
      </c>
      <c r="AD3007" s="39">
        <v>1.1599999999999999</v>
      </c>
      <c r="AE3007" s="39">
        <v>1.1599999999999999</v>
      </c>
      <c r="AF3007" s="39">
        <v>1.1599999999999999</v>
      </c>
      <c r="AG3007" s="39">
        <v>1.1599999999999999</v>
      </c>
      <c r="AH3007" s="39">
        <v>1.1599999999999999</v>
      </c>
      <c r="AI3007" s="39">
        <v>1.1599999999999999</v>
      </c>
      <c r="AJ3007" s="39">
        <v>1.1599999999999999</v>
      </c>
      <c r="AK3007" s="39">
        <v>1.1599999999999999</v>
      </c>
    </row>
    <row r="3008" spans="1:37" x14ac:dyDescent="0.3">
      <c r="A3008" s="86" t="str">
        <f t="shared" si="46"/>
        <v>SDGbaseTra_RurAS_CUSPQXcimpt</v>
      </c>
      <c r="B3008" s="37" t="s">
        <v>222</v>
      </c>
      <c r="C3008" s="38" t="s">
        <v>236</v>
      </c>
      <c r="D3008" s="41" t="s">
        <v>120</v>
      </c>
      <c r="E3008" s="39" t="s">
        <v>119</v>
      </c>
      <c r="F3008" s="39">
        <v>1.01</v>
      </c>
      <c r="G3008" s="39">
        <v>1.04</v>
      </c>
      <c r="H3008" s="39">
        <v>1.05</v>
      </c>
      <c r="I3008" s="39">
        <v>1.04</v>
      </c>
      <c r="J3008" s="39">
        <v>1.04</v>
      </c>
      <c r="K3008" s="39">
        <v>1.04</v>
      </c>
      <c r="L3008" s="39">
        <v>1.03</v>
      </c>
      <c r="M3008" s="39">
        <v>1.04</v>
      </c>
      <c r="N3008" s="39">
        <v>1.04</v>
      </c>
      <c r="O3008" s="39">
        <v>1.07</v>
      </c>
      <c r="P3008" s="39">
        <v>1.07</v>
      </c>
      <c r="Q3008" s="39">
        <v>1.07</v>
      </c>
      <c r="R3008" s="39">
        <v>1.08</v>
      </c>
      <c r="S3008" s="39">
        <v>1.08</v>
      </c>
      <c r="T3008" s="39">
        <v>1.08</v>
      </c>
      <c r="U3008" s="39">
        <v>1.0900000000000001</v>
      </c>
      <c r="V3008" s="39">
        <v>1.0900000000000001</v>
      </c>
      <c r="W3008" s="39">
        <v>1.0900000000000001</v>
      </c>
      <c r="X3008" s="39">
        <v>1.1000000000000001</v>
      </c>
      <c r="Y3008" s="39">
        <v>1.1000000000000001</v>
      </c>
      <c r="Z3008" s="39">
        <v>1.1000000000000001</v>
      </c>
      <c r="AA3008" s="39">
        <v>1.1000000000000001</v>
      </c>
      <c r="AB3008" s="39">
        <v>1.1100000000000001</v>
      </c>
      <c r="AC3008" s="39">
        <v>1.1100000000000001</v>
      </c>
      <c r="AD3008" s="39">
        <v>1.1200000000000001</v>
      </c>
      <c r="AE3008" s="39">
        <v>1.1200000000000001</v>
      </c>
      <c r="AF3008" s="39">
        <v>1.1200000000000001</v>
      </c>
      <c r="AG3008" s="39">
        <v>1.1200000000000001</v>
      </c>
      <c r="AH3008" s="39">
        <v>1.1100000000000001</v>
      </c>
      <c r="AI3008" s="39">
        <v>1.1000000000000001</v>
      </c>
      <c r="AJ3008" s="39">
        <v>1.1000000000000001</v>
      </c>
      <c r="AK3008" s="39">
        <v>1.0900000000000001</v>
      </c>
    </row>
    <row r="3009" spans="1:37" x14ac:dyDescent="0.3">
      <c r="A3009" s="86" t="str">
        <f t="shared" si="46"/>
        <v>SDGbaseTra_RurAS_CUSC_InvValctext</v>
      </c>
      <c r="B3009" s="37" t="s">
        <v>222</v>
      </c>
      <c r="C3009" s="38" t="s">
        <v>236</v>
      </c>
      <c r="D3009" s="41" t="s">
        <v>186</v>
      </c>
      <c r="E3009" s="39" t="s">
        <v>102</v>
      </c>
      <c r="F3009" s="39">
        <v>0.03</v>
      </c>
      <c r="G3009" s="39">
        <v>0.03</v>
      </c>
      <c r="H3009" s="39">
        <v>0.03</v>
      </c>
      <c r="I3009" s="39">
        <v>0.03</v>
      </c>
      <c r="J3009" s="39">
        <v>0.03</v>
      </c>
      <c r="K3009" s="39">
        <v>0.03</v>
      </c>
      <c r="L3009" s="39">
        <v>0.04</v>
      </c>
      <c r="M3009" s="39">
        <v>0.04</v>
      </c>
      <c r="N3009" s="39">
        <v>0.04</v>
      </c>
      <c r="O3009" s="39">
        <v>0.04</v>
      </c>
      <c r="P3009" s="39">
        <v>0.04</v>
      </c>
      <c r="Q3009" s="39">
        <v>0.04</v>
      </c>
      <c r="R3009" s="39">
        <v>0.04</v>
      </c>
      <c r="S3009" s="39">
        <v>0.04</v>
      </c>
      <c r="T3009" s="39">
        <v>0.04</v>
      </c>
      <c r="U3009" s="39">
        <v>0.05</v>
      </c>
      <c r="V3009" s="39">
        <v>0.05</v>
      </c>
      <c r="W3009" s="39">
        <v>0.05</v>
      </c>
      <c r="X3009" s="39">
        <v>0.05</v>
      </c>
      <c r="Y3009" s="39">
        <v>0.05</v>
      </c>
      <c r="Z3009" s="39">
        <v>0.05</v>
      </c>
      <c r="AA3009" s="39">
        <v>0.06</v>
      </c>
      <c r="AB3009" s="39">
        <v>0.06</v>
      </c>
      <c r="AC3009" s="39">
        <v>0.06</v>
      </c>
      <c r="AD3009" s="39">
        <v>0.06</v>
      </c>
      <c r="AE3009" s="39">
        <v>0.06</v>
      </c>
      <c r="AF3009" s="39">
        <v>0.06</v>
      </c>
      <c r="AG3009" s="39">
        <v>7.0000000000000007E-2</v>
      </c>
      <c r="AH3009" s="39">
        <v>7.0000000000000007E-2</v>
      </c>
      <c r="AI3009" s="39">
        <v>0.06</v>
      </c>
      <c r="AJ3009" s="39">
        <v>0.06</v>
      </c>
      <c r="AK3009" s="39">
        <v>0.06</v>
      </c>
    </row>
    <row r="3010" spans="1:37" x14ac:dyDescent="0.3">
      <c r="A3010" s="86" t="str">
        <f t="shared" ref="A3010:A3073" si="47">_xlfn.CONCAT(C3010,D3010,E3010)</f>
        <v>SDGbaseTra_RurAS_CUSC_InvValcleat</v>
      </c>
      <c r="B3010" s="37" t="s">
        <v>222</v>
      </c>
      <c r="C3010" s="38" t="s">
        <v>236</v>
      </c>
      <c r="D3010" s="41" t="s">
        <v>186</v>
      </c>
      <c r="E3010" s="39" t="s">
        <v>103</v>
      </c>
      <c r="F3010" s="39">
        <v>0</v>
      </c>
      <c r="G3010" s="39">
        <v>0</v>
      </c>
      <c r="H3010" s="39">
        <v>0</v>
      </c>
      <c r="I3010" s="39">
        <v>0</v>
      </c>
      <c r="J3010" s="39">
        <v>0</v>
      </c>
      <c r="K3010" s="39">
        <v>0</v>
      </c>
      <c r="L3010" s="39">
        <v>0</v>
      </c>
      <c r="M3010" s="39">
        <v>0</v>
      </c>
      <c r="N3010" s="39">
        <v>0</v>
      </c>
      <c r="O3010" s="39">
        <v>0</v>
      </c>
      <c r="P3010" s="39">
        <v>0</v>
      </c>
      <c r="Q3010" s="39">
        <v>0</v>
      </c>
      <c r="R3010" s="39">
        <v>0</v>
      </c>
      <c r="S3010" s="39">
        <v>0</v>
      </c>
      <c r="T3010" s="39">
        <v>0</v>
      </c>
      <c r="U3010" s="39">
        <v>0</v>
      </c>
      <c r="V3010" s="39">
        <v>0</v>
      </c>
      <c r="W3010" s="39">
        <v>0</v>
      </c>
      <c r="X3010" s="39">
        <v>0</v>
      </c>
      <c r="Y3010" s="39">
        <v>0</v>
      </c>
      <c r="Z3010" s="39">
        <v>0</v>
      </c>
      <c r="AA3010" s="39">
        <v>0</v>
      </c>
      <c r="AB3010" s="39">
        <v>0</v>
      </c>
      <c r="AC3010" s="39">
        <v>0</v>
      </c>
      <c r="AD3010" s="39">
        <v>0</v>
      </c>
      <c r="AE3010" s="39">
        <v>0</v>
      </c>
      <c r="AF3010" s="39">
        <v>0</v>
      </c>
      <c r="AG3010" s="39">
        <v>0</v>
      </c>
      <c r="AH3010" s="39">
        <v>0</v>
      </c>
      <c r="AI3010" s="39">
        <v>0</v>
      </c>
      <c r="AJ3010" s="39">
        <v>0</v>
      </c>
      <c r="AK3010" s="39">
        <v>0</v>
      </c>
    </row>
    <row r="3011" spans="1:37" x14ac:dyDescent="0.3">
      <c r="A3011" s="86" t="str">
        <f t="shared" si="47"/>
        <v>SDGbaseTra_RurAS_CUSC_InvValcprnt</v>
      </c>
      <c r="B3011" s="37" t="s">
        <v>222</v>
      </c>
      <c r="C3011" s="38" t="s">
        <v>236</v>
      </c>
      <c r="D3011" s="41" t="s">
        <v>186</v>
      </c>
      <c r="E3011" s="39" t="s">
        <v>104</v>
      </c>
      <c r="F3011" s="39">
        <v>0</v>
      </c>
      <c r="G3011" s="39">
        <v>0</v>
      </c>
      <c r="H3011" s="39">
        <v>0</v>
      </c>
      <c r="I3011" s="39">
        <v>0</v>
      </c>
      <c r="J3011" s="39">
        <v>0</v>
      </c>
      <c r="K3011" s="39">
        <v>0</v>
      </c>
      <c r="L3011" s="39">
        <v>0</v>
      </c>
      <c r="M3011" s="39">
        <v>0</v>
      </c>
      <c r="N3011" s="39">
        <v>0</v>
      </c>
      <c r="O3011" s="39">
        <v>0</v>
      </c>
      <c r="P3011" s="39">
        <v>0</v>
      </c>
      <c r="Q3011" s="39">
        <v>0</v>
      </c>
      <c r="R3011" s="39">
        <v>0</v>
      </c>
      <c r="S3011" s="39">
        <v>0</v>
      </c>
      <c r="T3011" s="39">
        <v>0</v>
      </c>
      <c r="U3011" s="39">
        <v>0</v>
      </c>
      <c r="V3011" s="39">
        <v>0</v>
      </c>
      <c r="W3011" s="39">
        <v>0</v>
      </c>
      <c r="X3011" s="39">
        <v>0</v>
      </c>
      <c r="Y3011" s="39">
        <v>0</v>
      </c>
      <c r="Z3011" s="39">
        <v>0</v>
      </c>
      <c r="AA3011" s="39">
        <v>0</v>
      </c>
      <c r="AB3011" s="39">
        <v>0</v>
      </c>
      <c r="AC3011" s="39">
        <v>0</v>
      </c>
      <c r="AD3011" s="39">
        <v>0</v>
      </c>
      <c r="AE3011" s="39">
        <v>0</v>
      </c>
      <c r="AF3011" s="39">
        <v>0</v>
      </c>
      <c r="AG3011" s="39">
        <v>0</v>
      </c>
      <c r="AH3011" s="39">
        <v>0</v>
      </c>
      <c r="AI3011" s="39">
        <v>0</v>
      </c>
      <c r="AJ3011" s="39">
        <v>0</v>
      </c>
      <c r="AK3011" s="39">
        <v>0</v>
      </c>
    </row>
    <row r="3012" spans="1:37" x14ac:dyDescent="0.3">
      <c r="A3012" s="86" t="str">
        <f t="shared" si="47"/>
        <v>SDGbaseTra_RurAS_CUSC_InvValcrubb</v>
      </c>
      <c r="B3012" s="37" t="s">
        <v>222</v>
      </c>
      <c r="C3012" s="38" t="s">
        <v>236</v>
      </c>
      <c r="D3012" s="41" t="s">
        <v>186</v>
      </c>
      <c r="E3012" s="39" t="s">
        <v>105</v>
      </c>
      <c r="F3012" s="39">
        <v>0.01</v>
      </c>
      <c r="G3012" s="39">
        <v>0.01</v>
      </c>
      <c r="H3012" s="39">
        <v>0.01</v>
      </c>
      <c r="I3012" s="39">
        <v>0.01</v>
      </c>
      <c r="J3012" s="39">
        <v>0.01</v>
      </c>
      <c r="K3012" s="39">
        <v>0.01</v>
      </c>
      <c r="L3012" s="39">
        <v>0.01</v>
      </c>
      <c r="M3012" s="39">
        <v>0.01</v>
      </c>
      <c r="N3012" s="39">
        <v>0.01</v>
      </c>
      <c r="O3012" s="39">
        <v>0.01</v>
      </c>
      <c r="P3012" s="39">
        <v>0.01</v>
      </c>
      <c r="Q3012" s="39">
        <v>0.01</v>
      </c>
      <c r="R3012" s="39">
        <v>0.01</v>
      </c>
      <c r="S3012" s="39">
        <v>0.01</v>
      </c>
      <c r="T3012" s="39">
        <v>0.01</v>
      </c>
      <c r="U3012" s="39">
        <v>0.01</v>
      </c>
      <c r="V3012" s="39">
        <v>0.01</v>
      </c>
      <c r="W3012" s="39">
        <v>0.01</v>
      </c>
      <c r="X3012" s="39">
        <v>0.01</v>
      </c>
      <c r="Y3012" s="39">
        <v>0.01</v>
      </c>
      <c r="Z3012" s="39">
        <v>0.01</v>
      </c>
      <c r="AA3012" s="39">
        <v>0.01</v>
      </c>
      <c r="AB3012" s="39">
        <v>0.01</v>
      </c>
      <c r="AC3012" s="39">
        <v>0.01</v>
      </c>
      <c r="AD3012" s="39">
        <v>0.01</v>
      </c>
      <c r="AE3012" s="39">
        <v>0.01</v>
      </c>
      <c r="AF3012" s="39">
        <v>0.01</v>
      </c>
      <c r="AG3012" s="39">
        <v>0.01</v>
      </c>
      <c r="AH3012" s="39">
        <v>0.01</v>
      </c>
      <c r="AI3012" s="39">
        <v>0.01</v>
      </c>
      <c r="AJ3012" s="39">
        <v>0.01</v>
      </c>
      <c r="AK3012" s="39">
        <v>0.01</v>
      </c>
    </row>
    <row r="3013" spans="1:37" x14ac:dyDescent="0.3">
      <c r="A3013" s="86" t="str">
        <f t="shared" si="47"/>
        <v>SDGbaseTra_RurAS_CUSC_InvValcplas</v>
      </c>
      <c r="B3013" s="37" t="s">
        <v>222</v>
      </c>
      <c r="C3013" s="38" t="s">
        <v>236</v>
      </c>
      <c r="D3013" s="41" t="s">
        <v>186</v>
      </c>
      <c r="E3013" s="39" t="s">
        <v>106</v>
      </c>
      <c r="F3013" s="39">
        <v>0.01</v>
      </c>
      <c r="G3013" s="39">
        <v>0.01</v>
      </c>
      <c r="H3013" s="39">
        <v>0.01</v>
      </c>
      <c r="I3013" s="39">
        <v>0.01</v>
      </c>
      <c r="J3013" s="39">
        <v>0.01</v>
      </c>
      <c r="K3013" s="39">
        <v>0.01</v>
      </c>
      <c r="L3013" s="39">
        <v>0.01</v>
      </c>
      <c r="M3013" s="39">
        <v>0.02</v>
      </c>
      <c r="N3013" s="39">
        <v>0.02</v>
      </c>
      <c r="O3013" s="39">
        <v>0.02</v>
      </c>
      <c r="P3013" s="39">
        <v>0.02</v>
      </c>
      <c r="Q3013" s="39">
        <v>0.02</v>
      </c>
      <c r="R3013" s="39">
        <v>0.02</v>
      </c>
      <c r="S3013" s="39">
        <v>0.02</v>
      </c>
      <c r="T3013" s="39">
        <v>0.02</v>
      </c>
      <c r="U3013" s="39">
        <v>0.02</v>
      </c>
      <c r="V3013" s="39">
        <v>0.02</v>
      </c>
      <c r="W3013" s="39">
        <v>0.02</v>
      </c>
      <c r="X3013" s="39">
        <v>0.02</v>
      </c>
      <c r="Y3013" s="39">
        <v>0.02</v>
      </c>
      <c r="Z3013" s="39">
        <v>0.02</v>
      </c>
      <c r="AA3013" s="39">
        <v>0.02</v>
      </c>
      <c r="AB3013" s="39">
        <v>0.02</v>
      </c>
      <c r="AC3013" s="39">
        <v>0.02</v>
      </c>
      <c r="AD3013" s="39">
        <v>0.03</v>
      </c>
      <c r="AE3013" s="39">
        <v>0.03</v>
      </c>
      <c r="AF3013" s="39">
        <v>0.03</v>
      </c>
      <c r="AG3013" s="39">
        <v>0.03</v>
      </c>
      <c r="AH3013" s="39">
        <v>0.03</v>
      </c>
      <c r="AI3013" s="39">
        <v>0.03</v>
      </c>
      <c r="AJ3013" s="39">
        <v>0.03</v>
      </c>
      <c r="AK3013" s="39">
        <v>0.03</v>
      </c>
    </row>
    <row r="3014" spans="1:37" x14ac:dyDescent="0.3">
      <c r="A3014" s="86" t="str">
        <f t="shared" si="47"/>
        <v>SDGbaseTra_RurAS_CUSC_InvValcnmet</v>
      </c>
      <c r="B3014" s="37" t="s">
        <v>222</v>
      </c>
      <c r="C3014" s="38" t="s">
        <v>236</v>
      </c>
      <c r="D3014" s="41" t="s">
        <v>186</v>
      </c>
      <c r="E3014" s="39" t="s">
        <v>107</v>
      </c>
      <c r="F3014" s="39">
        <v>0.03</v>
      </c>
      <c r="G3014" s="39">
        <v>0.03</v>
      </c>
      <c r="H3014" s="39">
        <v>0.03</v>
      </c>
      <c r="I3014" s="39">
        <v>0.03</v>
      </c>
      <c r="J3014" s="39">
        <v>0.03</v>
      </c>
      <c r="K3014" s="39">
        <v>0.03</v>
      </c>
      <c r="L3014" s="39">
        <v>0.03</v>
      </c>
      <c r="M3014" s="39">
        <v>0.03</v>
      </c>
      <c r="N3014" s="39">
        <v>0.03</v>
      </c>
      <c r="O3014" s="39">
        <v>0.03</v>
      </c>
      <c r="P3014" s="39">
        <v>0.03</v>
      </c>
      <c r="Q3014" s="39">
        <v>0.04</v>
      </c>
      <c r="R3014" s="39">
        <v>0.04</v>
      </c>
      <c r="S3014" s="39">
        <v>0.04</v>
      </c>
      <c r="T3014" s="39">
        <v>0.04</v>
      </c>
      <c r="U3014" s="39">
        <v>0.04</v>
      </c>
      <c r="V3014" s="39">
        <v>0.04</v>
      </c>
      <c r="W3014" s="39">
        <v>0.04</v>
      </c>
      <c r="X3014" s="39">
        <v>0.04</v>
      </c>
      <c r="Y3014" s="39">
        <v>0.05</v>
      </c>
      <c r="Z3014" s="39">
        <v>0.05</v>
      </c>
      <c r="AA3014" s="39">
        <v>0.05</v>
      </c>
      <c r="AB3014" s="39">
        <v>0.05</v>
      </c>
      <c r="AC3014" s="39">
        <v>0.05</v>
      </c>
      <c r="AD3014" s="39">
        <v>0.05</v>
      </c>
      <c r="AE3014" s="39">
        <v>0.05</v>
      </c>
      <c r="AF3014" s="39">
        <v>0.05</v>
      </c>
      <c r="AG3014" s="39">
        <v>0.06</v>
      </c>
      <c r="AH3014" s="39">
        <v>0.06</v>
      </c>
      <c r="AI3014" s="39">
        <v>0.06</v>
      </c>
      <c r="AJ3014" s="39">
        <v>0.06</v>
      </c>
      <c r="AK3014" s="39">
        <v>0.06</v>
      </c>
    </row>
    <row r="3015" spans="1:37" x14ac:dyDescent="0.3">
      <c r="A3015" s="86" t="str">
        <f t="shared" si="47"/>
        <v>SDGbaseTra_RurAS_CUSC_InvValcnfrm</v>
      </c>
      <c r="B3015" s="37" t="s">
        <v>222</v>
      </c>
      <c r="C3015" s="38" t="s">
        <v>236</v>
      </c>
      <c r="D3015" s="41" t="s">
        <v>186</v>
      </c>
      <c r="E3015" s="39" t="s">
        <v>108</v>
      </c>
      <c r="F3015" s="39">
        <v>1.58</v>
      </c>
      <c r="G3015" s="39">
        <v>1.49</v>
      </c>
      <c r="H3015" s="39">
        <v>1.6</v>
      </c>
      <c r="I3015" s="39">
        <v>1.78</v>
      </c>
      <c r="J3015" s="39">
        <v>1.88</v>
      </c>
      <c r="K3015" s="39">
        <v>1.95</v>
      </c>
      <c r="L3015" s="39">
        <v>2</v>
      </c>
      <c r="M3015" s="39">
        <v>2</v>
      </c>
      <c r="N3015" s="39">
        <v>2.02</v>
      </c>
      <c r="O3015" s="39">
        <v>1.99</v>
      </c>
      <c r="P3015" s="39">
        <v>2.02</v>
      </c>
      <c r="Q3015" s="39">
        <v>2.08</v>
      </c>
      <c r="R3015" s="39">
        <v>2.06</v>
      </c>
      <c r="S3015" s="39">
        <v>2.11</v>
      </c>
      <c r="T3015" s="39">
        <v>2.17</v>
      </c>
      <c r="U3015" s="39">
        <v>2.23</v>
      </c>
      <c r="V3015" s="39">
        <v>2.2599999999999998</v>
      </c>
      <c r="W3015" s="39">
        <v>2.2999999999999998</v>
      </c>
      <c r="X3015" s="39">
        <v>2.38</v>
      </c>
      <c r="Y3015" s="39">
        <v>2.4500000000000002</v>
      </c>
      <c r="Z3015" s="39">
        <v>2.52</v>
      </c>
      <c r="AA3015" s="39">
        <v>2.59</v>
      </c>
      <c r="AB3015" s="39">
        <v>2.9</v>
      </c>
      <c r="AC3015" s="39">
        <v>3.11</v>
      </c>
      <c r="AD3015" s="39">
        <v>3.21</v>
      </c>
      <c r="AE3015" s="39">
        <v>3.3</v>
      </c>
      <c r="AF3015" s="39">
        <v>3.38</v>
      </c>
      <c r="AG3015" s="39">
        <v>3.48</v>
      </c>
      <c r="AH3015" s="39">
        <v>3.77</v>
      </c>
      <c r="AI3015" s="39">
        <v>4.0199999999999996</v>
      </c>
      <c r="AJ3015" s="39">
        <v>4.13</v>
      </c>
      <c r="AK3015" s="39">
        <v>4.2</v>
      </c>
    </row>
    <row r="3016" spans="1:37" x14ac:dyDescent="0.3">
      <c r="A3016" s="86" t="str">
        <f t="shared" si="47"/>
        <v>SDGbaseTra_RurAS_CUSC_InvValcmetp</v>
      </c>
      <c r="B3016" s="37" t="s">
        <v>222</v>
      </c>
      <c r="C3016" s="38" t="s">
        <v>236</v>
      </c>
      <c r="D3016" s="41" t="s">
        <v>186</v>
      </c>
      <c r="E3016" s="39" t="s">
        <v>109</v>
      </c>
      <c r="F3016" s="39">
        <v>2.84</v>
      </c>
      <c r="G3016" s="39">
        <v>2.77</v>
      </c>
      <c r="H3016" s="39">
        <v>2.87</v>
      </c>
      <c r="I3016" s="39">
        <v>3.04</v>
      </c>
      <c r="J3016" s="39">
        <v>3.1</v>
      </c>
      <c r="K3016" s="39">
        <v>3.17</v>
      </c>
      <c r="L3016" s="39">
        <v>3.24</v>
      </c>
      <c r="M3016" s="39">
        <v>3.32</v>
      </c>
      <c r="N3016" s="39">
        <v>3.39</v>
      </c>
      <c r="O3016" s="39">
        <v>3.45</v>
      </c>
      <c r="P3016" s="39">
        <v>3.55</v>
      </c>
      <c r="Q3016" s="39">
        <v>3.66</v>
      </c>
      <c r="R3016" s="39">
        <v>3.67</v>
      </c>
      <c r="S3016" s="39">
        <v>3.8</v>
      </c>
      <c r="T3016" s="39">
        <v>3.93</v>
      </c>
      <c r="U3016" s="39">
        <v>4.07</v>
      </c>
      <c r="V3016" s="39">
        <v>4.18</v>
      </c>
      <c r="W3016" s="39">
        <v>4.32</v>
      </c>
      <c r="X3016" s="39">
        <v>4.53</v>
      </c>
      <c r="Y3016" s="39">
        <v>4.66</v>
      </c>
      <c r="Z3016" s="39">
        <v>4.8</v>
      </c>
      <c r="AA3016" s="39">
        <v>4.9400000000000004</v>
      </c>
      <c r="AB3016" s="39">
        <v>5.0999999999999996</v>
      </c>
      <c r="AC3016" s="39">
        <v>5.25</v>
      </c>
      <c r="AD3016" s="39">
        <v>5.41</v>
      </c>
      <c r="AE3016" s="39">
        <v>5.57</v>
      </c>
      <c r="AF3016" s="39">
        <v>5.74</v>
      </c>
      <c r="AG3016" s="39">
        <v>5.92</v>
      </c>
      <c r="AH3016" s="39">
        <v>5.94</v>
      </c>
      <c r="AI3016" s="39">
        <v>5.94</v>
      </c>
      <c r="AJ3016" s="39">
        <v>5.94</v>
      </c>
      <c r="AK3016" s="39">
        <v>5.93</v>
      </c>
    </row>
    <row r="3017" spans="1:37" x14ac:dyDescent="0.3">
      <c r="A3017" s="86" t="str">
        <f t="shared" si="47"/>
        <v>SDGbaseTra_RurAS_CUSC_InvValcmach</v>
      </c>
      <c r="B3017" s="37" t="s">
        <v>222</v>
      </c>
      <c r="C3017" s="38" t="s">
        <v>236</v>
      </c>
      <c r="D3017" s="41" t="s">
        <v>186</v>
      </c>
      <c r="E3017" s="39" t="s">
        <v>110</v>
      </c>
      <c r="F3017" s="39">
        <v>159.36000000000001</v>
      </c>
      <c r="G3017" s="39">
        <v>150.57</v>
      </c>
      <c r="H3017" s="39">
        <v>156.69999999999999</v>
      </c>
      <c r="I3017" s="39">
        <v>165.84</v>
      </c>
      <c r="J3017" s="39">
        <v>169.27</v>
      </c>
      <c r="K3017" s="39">
        <v>173.05</v>
      </c>
      <c r="L3017" s="39">
        <v>177.16</v>
      </c>
      <c r="M3017" s="39">
        <v>180.98</v>
      </c>
      <c r="N3017" s="39">
        <v>185.5</v>
      </c>
      <c r="O3017" s="39">
        <v>192.03</v>
      </c>
      <c r="P3017" s="39">
        <v>198.17</v>
      </c>
      <c r="Q3017" s="39">
        <v>203.92</v>
      </c>
      <c r="R3017" s="39">
        <v>204.18</v>
      </c>
      <c r="S3017" s="39">
        <v>211.3</v>
      </c>
      <c r="T3017" s="39">
        <v>218.78</v>
      </c>
      <c r="U3017" s="39">
        <v>227.24</v>
      </c>
      <c r="V3017" s="39">
        <v>234.94</v>
      </c>
      <c r="W3017" s="39">
        <v>243.54</v>
      </c>
      <c r="X3017" s="39">
        <v>253.32</v>
      </c>
      <c r="Y3017" s="39">
        <v>261.10000000000002</v>
      </c>
      <c r="Z3017" s="39">
        <v>269.17</v>
      </c>
      <c r="AA3017" s="39">
        <v>277.31</v>
      </c>
      <c r="AB3017" s="39">
        <v>289.45</v>
      </c>
      <c r="AC3017" s="39">
        <v>299.58</v>
      </c>
      <c r="AD3017" s="39">
        <v>308.61</v>
      </c>
      <c r="AE3017" s="39">
        <v>317.77999999999997</v>
      </c>
      <c r="AF3017" s="39">
        <v>327.25</v>
      </c>
      <c r="AG3017" s="39">
        <v>337.05</v>
      </c>
      <c r="AH3017" s="39">
        <v>340.77</v>
      </c>
      <c r="AI3017" s="39">
        <v>342.67</v>
      </c>
      <c r="AJ3017" s="39">
        <v>343.22</v>
      </c>
      <c r="AK3017" s="39">
        <v>342.75</v>
      </c>
    </row>
    <row r="3018" spans="1:37" x14ac:dyDescent="0.3">
      <c r="A3018" s="86" t="str">
        <f t="shared" si="47"/>
        <v>SDGbaseTra_RurAS_CUSC_InvValcemch</v>
      </c>
      <c r="B3018" s="37" t="s">
        <v>222</v>
      </c>
      <c r="C3018" s="38" t="s">
        <v>236</v>
      </c>
      <c r="D3018" s="41" t="s">
        <v>186</v>
      </c>
      <c r="E3018" s="39" t="s">
        <v>111</v>
      </c>
      <c r="F3018" s="39">
        <v>74.739999999999995</v>
      </c>
      <c r="G3018" s="39">
        <v>69.56</v>
      </c>
      <c r="H3018" s="39">
        <v>72.569999999999993</v>
      </c>
      <c r="I3018" s="39">
        <v>76.89</v>
      </c>
      <c r="J3018" s="39">
        <v>78.599999999999994</v>
      </c>
      <c r="K3018" s="39">
        <v>80.39</v>
      </c>
      <c r="L3018" s="39">
        <v>82.3</v>
      </c>
      <c r="M3018" s="39">
        <v>84.01</v>
      </c>
      <c r="N3018" s="39">
        <v>86.08</v>
      </c>
      <c r="O3018" s="39">
        <v>88.98</v>
      </c>
      <c r="P3018" s="39">
        <v>91.83</v>
      </c>
      <c r="Q3018" s="39">
        <v>94.56</v>
      </c>
      <c r="R3018" s="39">
        <v>94.74</v>
      </c>
      <c r="S3018" s="39">
        <v>97.99</v>
      </c>
      <c r="T3018" s="39">
        <v>101.44</v>
      </c>
      <c r="U3018" s="39">
        <v>105.29</v>
      </c>
      <c r="V3018" s="39">
        <v>108.9</v>
      </c>
      <c r="W3018" s="39">
        <v>112.79</v>
      </c>
      <c r="X3018" s="39">
        <v>116.97</v>
      </c>
      <c r="Y3018" s="39">
        <v>120.56</v>
      </c>
      <c r="Z3018" s="39">
        <v>124.29</v>
      </c>
      <c r="AA3018" s="39">
        <v>128.06</v>
      </c>
      <c r="AB3018" s="39">
        <v>134.01</v>
      </c>
      <c r="AC3018" s="39">
        <v>138.87</v>
      </c>
      <c r="AD3018" s="39">
        <v>143.05000000000001</v>
      </c>
      <c r="AE3018" s="39">
        <v>147.25</v>
      </c>
      <c r="AF3018" s="39">
        <v>151.58000000000001</v>
      </c>
      <c r="AG3018" s="39">
        <v>155.72999999999999</v>
      </c>
      <c r="AH3018" s="39">
        <v>157.53</v>
      </c>
      <c r="AI3018" s="39">
        <v>158.30000000000001</v>
      </c>
      <c r="AJ3018" s="39">
        <v>158.27000000000001</v>
      </c>
      <c r="AK3018" s="39">
        <v>157.94</v>
      </c>
    </row>
    <row r="3019" spans="1:37" x14ac:dyDescent="0.3">
      <c r="A3019" s="86" t="str">
        <f t="shared" si="47"/>
        <v>SDGbaseTra_RurAS_CUSC_InvValcsequ</v>
      </c>
      <c r="B3019" s="37" t="s">
        <v>222</v>
      </c>
      <c r="C3019" s="38" t="s">
        <v>236</v>
      </c>
      <c r="D3019" s="41" t="s">
        <v>186</v>
      </c>
      <c r="E3019" s="39" t="s">
        <v>112</v>
      </c>
      <c r="F3019" s="39">
        <v>34.74</v>
      </c>
      <c r="G3019" s="39">
        <v>32.03</v>
      </c>
      <c r="H3019" s="39">
        <v>33.340000000000003</v>
      </c>
      <c r="I3019" s="39">
        <v>35.090000000000003</v>
      </c>
      <c r="J3019" s="39">
        <v>35.78</v>
      </c>
      <c r="K3019" s="39">
        <v>36.54</v>
      </c>
      <c r="L3019" s="39">
        <v>37.4</v>
      </c>
      <c r="M3019" s="39">
        <v>38.28</v>
      </c>
      <c r="N3019" s="39">
        <v>39.299999999999997</v>
      </c>
      <c r="O3019" s="39">
        <v>41.2</v>
      </c>
      <c r="P3019" s="39">
        <v>42.61</v>
      </c>
      <c r="Q3019" s="39">
        <v>43.83</v>
      </c>
      <c r="R3019" s="39">
        <v>43.91</v>
      </c>
      <c r="S3019" s="39">
        <v>45.42</v>
      </c>
      <c r="T3019" s="39">
        <v>47.03</v>
      </c>
      <c r="U3019" s="39">
        <v>48.86</v>
      </c>
      <c r="V3019" s="39">
        <v>50.72</v>
      </c>
      <c r="W3019" s="39">
        <v>52.61</v>
      </c>
      <c r="X3019" s="39">
        <v>54.42</v>
      </c>
      <c r="Y3019" s="39">
        <v>56.11</v>
      </c>
      <c r="Z3019" s="39">
        <v>57.84</v>
      </c>
      <c r="AA3019" s="39">
        <v>59.62</v>
      </c>
      <c r="AB3019" s="39">
        <v>62.18</v>
      </c>
      <c r="AC3019" s="39">
        <v>64.319999999999993</v>
      </c>
      <c r="AD3019" s="39">
        <v>66.260000000000005</v>
      </c>
      <c r="AE3019" s="39">
        <v>68.23</v>
      </c>
      <c r="AF3019" s="39">
        <v>70.260000000000005</v>
      </c>
      <c r="AG3019" s="39">
        <v>72.27</v>
      </c>
      <c r="AH3019" s="39">
        <v>72.849999999999994</v>
      </c>
      <c r="AI3019" s="39">
        <v>72.87</v>
      </c>
      <c r="AJ3019" s="39">
        <v>72.72</v>
      </c>
      <c r="AK3019" s="39">
        <v>72.36</v>
      </c>
    </row>
    <row r="3020" spans="1:37" x14ac:dyDescent="0.3">
      <c r="A3020" s="86" t="str">
        <f t="shared" si="47"/>
        <v>SDGbaseTra_RurAS_CUSC_InvValcvehi</v>
      </c>
      <c r="B3020" s="37" t="s">
        <v>222</v>
      </c>
      <c r="C3020" s="38" t="s">
        <v>236</v>
      </c>
      <c r="D3020" s="41" t="s">
        <v>186</v>
      </c>
      <c r="E3020" s="39" t="s">
        <v>113</v>
      </c>
      <c r="F3020" s="39">
        <v>115.65</v>
      </c>
      <c r="G3020" s="39">
        <v>107.14</v>
      </c>
      <c r="H3020" s="39">
        <v>111.65</v>
      </c>
      <c r="I3020" s="39">
        <v>118.62</v>
      </c>
      <c r="J3020" s="39">
        <v>121.48</v>
      </c>
      <c r="K3020" s="39">
        <v>124.4</v>
      </c>
      <c r="L3020" s="39">
        <v>127.37</v>
      </c>
      <c r="M3020" s="39">
        <v>129.72999999999999</v>
      </c>
      <c r="N3020" s="39">
        <v>132.83000000000001</v>
      </c>
      <c r="O3020" s="39">
        <v>136.61000000000001</v>
      </c>
      <c r="P3020" s="39">
        <v>140.94999999999999</v>
      </c>
      <c r="Q3020" s="39">
        <v>145.21</v>
      </c>
      <c r="R3020" s="39">
        <v>145.54</v>
      </c>
      <c r="S3020" s="39">
        <v>150.56</v>
      </c>
      <c r="T3020" s="39">
        <v>155.81</v>
      </c>
      <c r="U3020" s="39">
        <v>161.69999999999999</v>
      </c>
      <c r="V3020" s="39">
        <v>167.35</v>
      </c>
      <c r="W3020" s="39">
        <v>173.36</v>
      </c>
      <c r="X3020" s="39">
        <v>179.74</v>
      </c>
      <c r="Y3020" s="39">
        <v>189.01</v>
      </c>
      <c r="Z3020" s="39">
        <v>198.95</v>
      </c>
      <c r="AA3020" s="39">
        <v>208.94</v>
      </c>
      <c r="AB3020" s="39">
        <v>220.14</v>
      </c>
      <c r="AC3020" s="39">
        <v>229.27</v>
      </c>
      <c r="AD3020" s="39">
        <v>236.77</v>
      </c>
      <c r="AE3020" s="39">
        <v>244.06</v>
      </c>
      <c r="AF3020" s="39">
        <v>251.48</v>
      </c>
      <c r="AG3020" s="39">
        <v>258.12</v>
      </c>
      <c r="AH3020" s="39">
        <v>262.11</v>
      </c>
      <c r="AI3020" s="39">
        <v>265.33999999999997</v>
      </c>
      <c r="AJ3020" s="39">
        <v>266.7</v>
      </c>
      <c r="AK3020" s="39">
        <v>266.89</v>
      </c>
    </row>
    <row r="3021" spans="1:37" x14ac:dyDescent="0.3">
      <c r="A3021" s="86" t="str">
        <f t="shared" si="47"/>
        <v>SDGbaseTra_RurAS_CUSC_InvValctequ</v>
      </c>
      <c r="B3021" s="37" t="s">
        <v>222</v>
      </c>
      <c r="C3021" s="38" t="s">
        <v>236</v>
      </c>
      <c r="D3021" s="41" t="s">
        <v>186</v>
      </c>
      <c r="E3021" s="39" t="s">
        <v>114</v>
      </c>
      <c r="F3021" s="39">
        <v>11.68</v>
      </c>
      <c r="G3021" s="39">
        <v>11.15</v>
      </c>
      <c r="H3021" s="39">
        <v>11.57</v>
      </c>
      <c r="I3021" s="39">
        <v>12.33</v>
      </c>
      <c r="J3021" s="39">
        <v>12.63</v>
      </c>
      <c r="K3021" s="39">
        <v>12.95</v>
      </c>
      <c r="L3021" s="39">
        <v>13.26</v>
      </c>
      <c r="M3021" s="39">
        <v>13.47</v>
      </c>
      <c r="N3021" s="39">
        <v>13.77</v>
      </c>
      <c r="O3021" s="39">
        <v>13.97</v>
      </c>
      <c r="P3021" s="39">
        <v>14.35</v>
      </c>
      <c r="Q3021" s="39">
        <v>14.77</v>
      </c>
      <c r="R3021" s="39">
        <v>14.81</v>
      </c>
      <c r="S3021" s="39">
        <v>15.34</v>
      </c>
      <c r="T3021" s="39">
        <v>15.89</v>
      </c>
      <c r="U3021" s="39">
        <v>16.5</v>
      </c>
      <c r="V3021" s="39">
        <v>17.07</v>
      </c>
      <c r="W3021" s="39">
        <v>17.690000000000001</v>
      </c>
      <c r="X3021" s="39">
        <v>18.38</v>
      </c>
      <c r="Y3021" s="39">
        <v>18.989999999999998</v>
      </c>
      <c r="Z3021" s="39">
        <v>19.64</v>
      </c>
      <c r="AA3021" s="39">
        <v>20.260000000000002</v>
      </c>
      <c r="AB3021" s="39">
        <v>21.46</v>
      </c>
      <c r="AC3021" s="39">
        <v>22.37</v>
      </c>
      <c r="AD3021" s="39">
        <v>23.05</v>
      </c>
      <c r="AE3021" s="39">
        <v>23.71</v>
      </c>
      <c r="AF3021" s="39">
        <v>24.38</v>
      </c>
      <c r="AG3021" s="39">
        <v>25.13</v>
      </c>
      <c r="AH3021" s="39">
        <v>25.79</v>
      </c>
      <c r="AI3021" s="39">
        <v>26.36</v>
      </c>
      <c r="AJ3021" s="39">
        <v>26.61</v>
      </c>
      <c r="AK3021" s="39">
        <v>26.73</v>
      </c>
    </row>
    <row r="3022" spans="1:37" x14ac:dyDescent="0.3">
      <c r="A3022" s="86" t="str">
        <f t="shared" si="47"/>
        <v>SDGbaseTra_RurAS_CUSC_InvValcfurn</v>
      </c>
      <c r="B3022" s="37" t="s">
        <v>222</v>
      </c>
      <c r="C3022" s="38" t="s">
        <v>236</v>
      </c>
      <c r="D3022" s="41" t="s">
        <v>186</v>
      </c>
      <c r="E3022" s="39" t="s">
        <v>115</v>
      </c>
      <c r="F3022" s="39">
        <v>28.64</v>
      </c>
      <c r="G3022" s="39">
        <v>27.14</v>
      </c>
      <c r="H3022" s="39">
        <v>27.93</v>
      </c>
      <c r="I3022" s="39">
        <v>29.4</v>
      </c>
      <c r="J3022" s="39">
        <v>29.85</v>
      </c>
      <c r="K3022" s="39">
        <v>30.44</v>
      </c>
      <c r="L3022" s="39">
        <v>31.17</v>
      </c>
      <c r="M3022" s="39">
        <v>32.01</v>
      </c>
      <c r="N3022" s="39">
        <v>32.880000000000003</v>
      </c>
      <c r="O3022" s="39">
        <v>33.75</v>
      </c>
      <c r="P3022" s="39">
        <v>34.79</v>
      </c>
      <c r="Q3022" s="39">
        <v>35.83</v>
      </c>
      <c r="R3022" s="39">
        <v>35.880000000000003</v>
      </c>
      <c r="S3022" s="39">
        <v>37.11</v>
      </c>
      <c r="T3022" s="39">
        <v>38.4</v>
      </c>
      <c r="U3022" s="39">
        <v>39.86</v>
      </c>
      <c r="V3022" s="39">
        <v>41.3</v>
      </c>
      <c r="W3022" s="39">
        <v>42.78</v>
      </c>
      <c r="X3022" s="39">
        <v>44.23</v>
      </c>
      <c r="Y3022" s="39">
        <v>45.56</v>
      </c>
      <c r="Z3022" s="39">
        <v>46.96</v>
      </c>
      <c r="AA3022" s="39">
        <v>48.33</v>
      </c>
      <c r="AB3022" s="39">
        <v>49.44</v>
      </c>
      <c r="AC3022" s="39">
        <v>50.63</v>
      </c>
      <c r="AD3022" s="39">
        <v>52.12</v>
      </c>
      <c r="AE3022" s="39">
        <v>53.73</v>
      </c>
      <c r="AF3022" s="39">
        <v>55.42</v>
      </c>
      <c r="AG3022" s="39">
        <v>57.1</v>
      </c>
      <c r="AH3022" s="39">
        <v>56.67</v>
      </c>
      <c r="AI3022" s="39">
        <v>56.09</v>
      </c>
      <c r="AJ3022" s="39">
        <v>55.83</v>
      </c>
      <c r="AK3022" s="39">
        <v>55.52</v>
      </c>
    </row>
    <row r="3023" spans="1:37" x14ac:dyDescent="0.3">
      <c r="A3023" s="86" t="str">
        <f t="shared" si="47"/>
        <v>SDGbaseTra_RurAS_CUSC_InvValcoman</v>
      </c>
      <c r="B3023" s="37" t="s">
        <v>222</v>
      </c>
      <c r="C3023" s="38" t="s">
        <v>236</v>
      </c>
      <c r="D3023" s="41" t="s">
        <v>186</v>
      </c>
      <c r="E3023" s="39" t="s">
        <v>116</v>
      </c>
      <c r="F3023" s="39">
        <v>1.75</v>
      </c>
      <c r="G3023" s="39">
        <v>1.66</v>
      </c>
      <c r="H3023" s="39">
        <v>1.7</v>
      </c>
      <c r="I3023" s="39">
        <v>1.78</v>
      </c>
      <c r="J3023" s="39">
        <v>1.82</v>
      </c>
      <c r="K3023" s="39">
        <v>1.86</v>
      </c>
      <c r="L3023" s="39">
        <v>1.9</v>
      </c>
      <c r="M3023" s="39">
        <v>1.96</v>
      </c>
      <c r="N3023" s="39">
        <v>2.02</v>
      </c>
      <c r="O3023" s="39">
        <v>2.12</v>
      </c>
      <c r="P3023" s="39">
        <v>2.17</v>
      </c>
      <c r="Q3023" s="39">
        <v>2.2200000000000002</v>
      </c>
      <c r="R3023" s="39">
        <v>2.2000000000000002</v>
      </c>
      <c r="S3023" s="39">
        <v>2.2599999999999998</v>
      </c>
      <c r="T3023" s="39">
        <v>2.33</v>
      </c>
      <c r="U3023" s="39">
        <v>2.41</v>
      </c>
      <c r="V3023" s="39">
        <v>2.5</v>
      </c>
      <c r="W3023" s="39">
        <v>2.58</v>
      </c>
      <c r="X3023" s="39">
        <v>2.66</v>
      </c>
      <c r="Y3023" s="39">
        <v>2.74</v>
      </c>
      <c r="Z3023" s="39">
        <v>2.82</v>
      </c>
      <c r="AA3023" s="39">
        <v>2.91</v>
      </c>
      <c r="AB3023" s="39">
        <v>2.98</v>
      </c>
      <c r="AC3023" s="39">
        <v>3.06</v>
      </c>
      <c r="AD3023" s="39">
        <v>3.15</v>
      </c>
      <c r="AE3023" s="39">
        <v>3.25</v>
      </c>
      <c r="AF3023" s="39">
        <v>3.36</v>
      </c>
      <c r="AG3023" s="39">
        <v>3.46</v>
      </c>
      <c r="AH3023" s="39">
        <v>3.47</v>
      </c>
      <c r="AI3023" s="39">
        <v>3.46</v>
      </c>
      <c r="AJ3023" s="39">
        <v>3.46</v>
      </c>
      <c r="AK3023" s="39">
        <v>3.46</v>
      </c>
    </row>
    <row r="3024" spans="1:37" x14ac:dyDescent="0.3">
      <c r="A3024" s="86" t="str">
        <f t="shared" si="47"/>
        <v>SDGbaseTra_RurAS_CUSC_InvValccons</v>
      </c>
      <c r="B3024" s="37" t="s">
        <v>222</v>
      </c>
      <c r="C3024" s="38" t="s">
        <v>236</v>
      </c>
      <c r="D3024" s="41" t="s">
        <v>186</v>
      </c>
      <c r="E3024" s="39" t="s">
        <v>117</v>
      </c>
      <c r="F3024" s="39">
        <v>407.96</v>
      </c>
      <c r="G3024" s="39">
        <v>393.44</v>
      </c>
      <c r="H3024" s="39">
        <v>401.87</v>
      </c>
      <c r="I3024" s="39">
        <v>427.23</v>
      </c>
      <c r="J3024" s="39">
        <v>433.06</v>
      </c>
      <c r="K3024" s="39">
        <v>441.44</v>
      </c>
      <c r="L3024" s="39">
        <v>451.61</v>
      </c>
      <c r="M3024" s="39">
        <v>463.56</v>
      </c>
      <c r="N3024" s="39">
        <v>475.79</v>
      </c>
      <c r="O3024" s="39">
        <v>487.6</v>
      </c>
      <c r="P3024" s="39">
        <v>502.06</v>
      </c>
      <c r="Q3024" s="39">
        <v>516.66</v>
      </c>
      <c r="R3024" s="39">
        <v>510.61</v>
      </c>
      <c r="S3024" s="39">
        <v>528.34</v>
      </c>
      <c r="T3024" s="39">
        <v>546.52</v>
      </c>
      <c r="U3024" s="39">
        <v>567.02</v>
      </c>
      <c r="V3024" s="39">
        <v>587.23</v>
      </c>
      <c r="W3024" s="39">
        <v>607.84</v>
      </c>
      <c r="X3024" s="39">
        <v>629.24</v>
      </c>
      <c r="Y3024" s="39">
        <v>648.12</v>
      </c>
      <c r="Z3024" s="39">
        <v>668.36</v>
      </c>
      <c r="AA3024" s="39">
        <v>687.49</v>
      </c>
      <c r="AB3024" s="39">
        <v>702.46</v>
      </c>
      <c r="AC3024" s="39">
        <v>719.47</v>
      </c>
      <c r="AD3024" s="39">
        <v>741.21</v>
      </c>
      <c r="AE3024" s="39">
        <v>764.88</v>
      </c>
      <c r="AF3024" s="39">
        <v>789.5</v>
      </c>
      <c r="AG3024" s="39">
        <v>814.07</v>
      </c>
      <c r="AH3024" s="39">
        <v>810.5</v>
      </c>
      <c r="AI3024" s="39">
        <v>804.28</v>
      </c>
      <c r="AJ3024" s="39">
        <v>802.09</v>
      </c>
      <c r="AK3024" s="39">
        <v>799.01</v>
      </c>
    </row>
    <row r="3025" spans="1:37" x14ac:dyDescent="0.3">
      <c r="A3025" s="86" t="str">
        <f t="shared" si="47"/>
        <v>SDGbaseTra_RurAS_CUSC_InvValcbsrv</v>
      </c>
      <c r="B3025" s="37" t="s">
        <v>222</v>
      </c>
      <c r="C3025" s="38" t="s">
        <v>236</v>
      </c>
      <c r="D3025" s="41" t="s">
        <v>186</v>
      </c>
      <c r="E3025" s="39" t="s">
        <v>118</v>
      </c>
      <c r="F3025" s="39">
        <v>64.14</v>
      </c>
      <c r="G3025" s="39">
        <v>56.75</v>
      </c>
      <c r="H3025" s="39">
        <v>58.8</v>
      </c>
      <c r="I3025" s="39">
        <v>62.1</v>
      </c>
      <c r="J3025" s="39">
        <v>63.38</v>
      </c>
      <c r="K3025" s="39">
        <v>64.86</v>
      </c>
      <c r="L3025" s="39">
        <v>66.55</v>
      </c>
      <c r="M3025" s="39">
        <v>68.44</v>
      </c>
      <c r="N3025" s="39">
        <v>70.37</v>
      </c>
      <c r="O3025" s="39">
        <v>72.5</v>
      </c>
      <c r="P3025" s="39">
        <v>74.75</v>
      </c>
      <c r="Q3025" s="39">
        <v>76.95</v>
      </c>
      <c r="R3025" s="39">
        <v>77.11</v>
      </c>
      <c r="S3025" s="39">
        <v>79.67</v>
      </c>
      <c r="T3025" s="39">
        <v>82.36</v>
      </c>
      <c r="U3025" s="39">
        <v>85.47</v>
      </c>
      <c r="V3025" s="39">
        <v>88.74</v>
      </c>
      <c r="W3025" s="39">
        <v>91.9</v>
      </c>
      <c r="X3025" s="39">
        <v>94.85</v>
      </c>
      <c r="Y3025" s="39">
        <v>97.75</v>
      </c>
      <c r="Z3025" s="39">
        <v>100.79</v>
      </c>
      <c r="AA3025" s="39">
        <v>103.67</v>
      </c>
      <c r="AB3025" s="39">
        <v>105.99</v>
      </c>
      <c r="AC3025" s="39">
        <v>108.55</v>
      </c>
      <c r="AD3025" s="39">
        <v>111.72</v>
      </c>
      <c r="AE3025" s="39">
        <v>115.19</v>
      </c>
      <c r="AF3025" s="39">
        <v>118.83</v>
      </c>
      <c r="AG3025" s="39">
        <v>122.32</v>
      </c>
      <c r="AH3025" s="39">
        <v>121.85</v>
      </c>
      <c r="AI3025" s="39">
        <v>120.79</v>
      </c>
      <c r="AJ3025" s="39">
        <v>120.15</v>
      </c>
      <c r="AK3025" s="39">
        <v>119.31</v>
      </c>
    </row>
    <row r="3026" spans="1:37" x14ac:dyDescent="0.3">
      <c r="A3026" s="86" t="str">
        <f t="shared" si="47"/>
        <v>SDGbaseTra_RurAS_CUSC_InvValcimpt</v>
      </c>
      <c r="B3026" s="37" t="s">
        <v>222</v>
      </c>
      <c r="C3026" s="38" t="s">
        <v>236</v>
      </c>
      <c r="D3026" s="41" t="s">
        <v>186</v>
      </c>
      <c r="E3026" s="39" t="s">
        <v>119</v>
      </c>
      <c r="F3026" s="39">
        <v>2.86</v>
      </c>
      <c r="G3026" s="39">
        <v>2.92</v>
      </c>
      <c r="H3026" s="39">
        <v>2.96</v>
      </c>
      <c r="I3026" s="39">
        <v>2.94</v>
      </c>
      <c r="J3026" s="39">
        <v>2.93</v>
      </c>
      <c r="K3026" s="39">
        <v>2.92</v>
      </c>
      <c r="L3026" s="39">
        <v>2.91</v>
      </c>
      <c r="M3026" s="39">
        <v>2.92</v>
      </c>
      <c r="N3026" s="39">
        <v>2.92</v>
      </c>
      <c r="O3026" s="39">
        <v>3.01</v>
      </c>
      <c r="P3026" s="39">
        <v>3.03</v>
      </c>
      <c r="Q3026" s="39">
        <v>3.03</v>
      </c>
      <c r="R3026" s="39">
        <v>3.03</v>
      </c>
      <c r="S3026" s="39">
        <v>3.04</v>
      </c>
      <c r="T3026" s="39">
        <v>3.06</v>
      </c>
      <c r="U3026" s="39">
        <v>3.07</v>
      </c>
      <c r="V3026" s="39">
        <v>3.07</v>
      </c>
      <c r="W3026" s="39">
        <v>3.09</v>
      </c>
      <c r="X3026" s="39">
        <v>3.1</v>
      </c>
      <c r="Y3026" s="39">
        <v>3.1</v>
      </c>
      <c r="Z3026" s="39">
        <v>3.1</v>
      </c>
      <c r="AA3026" s="39">
        <v>3.11</v>
      </c>
      <c r="AB3026" s="39">
        <v>3.13</v>
      </c>
      <c r="AC3026" s="39">
        <v>3.14</v>
      </c>
      <c r="AD3026" s="39">
        <v>3.14</v>
      </c>
      <c r="AE3026" s="39">
        <v>3.15</v>
      </c>
      <c r="AF3026" s="39">
        <v>3.15</v>
      </c>
      <c r="AG3026" s="39">
        <v>3.15</v>
      </c>
      <c r="AH3026" s="39">
        <v>3.14</v>
      </c>
      <c r="AI3026" s="39">
        <v>3.11</v>
      </c>
      <c r="AJ3026" s="39">
        <v>3.09</v>
      </c>
      <c r="AK3026" s="39">
        <v>3.07</v>
      </c>
    </row>
    <row r="3027" spans="1:37" x14ac:dyDescent="0.3">
      <c r="A3027" s="86" t="str">
        <f t="shared" si="47"/>
        <v>SDGbaseTra_RurAS_CUSC_InvValtotal</v>
      </c>
      <c r="B3027" s="37" t="s">
        <v>222</v>
      </c>
      <c r="C3027" s="38" t="s">
        <v>236</v>
      </c>
      <c r="D3027" s="41" t="s">
        <v>186</v>
      </c>
      <c r="E3027" s="39" t="s">
        <v>1</v>
      </c>
      <c r="F3027" s="39">
        <v>906.02</v>
      </c>
      <c r="G3027" s="39">
        <v>856.69</v>
      </c>
      <c r="H3027" s="39">
        <v>883.66</v>
      </c>
      <c r="I3027" s="39">
        <v>937.12</v>
      </c>
      <c r="J3027" s="39">
        <v>953.86</v>
      </c>
      <c r="K3027" s="39">
        <v>974.05</v>
      </c>
      <c r="L3027" s="39">
        <v>996.98</v>
      </c>
      <c r="M3027" s="39">
        <v>1020.76</v>
      </c>
      <c r="N3027" s="39">
        <v>1046.96</v>
      </c>
      <c r="O3027" s="39">
        <v>1077.31</v>
      </c>
      <c r="P3027" s="39">
        <v>1110.4000000000001</v>
      </c>
      <c r="Q3027" s="39">
        <v>1142.81</v>
      </c>
      <c r="R3027" s="39">
        <v>1137.8399999999999</v>
      </c>
      <c r="S3027" s="39">
        <v>1177.07</v>
      </c>
      <c r="T3027" s="39">
        <v>1217.82</v>
      </c>
      <c r="U3027" s="39">
        <v>1263.8599999999999</v>
      </c>
      <c r="V3027" s="39">
        <v>1308.3900000000001</v>
      </c>
      <c r="W3027" s="39">
        <v>1354.9</v>
      </c>
      <c r="X3027" s="39">
        <v>1403.95</v>
      </c>
      <c r="Y3027" s="39">
        <v>1450.27</v>
      </c>
      <c r="Z3027" s="39">
        <v>1499.38</v>
      </c>
      <c r="AA3027" s="39">
        <v>1547.37</v>
      </c>
      <c r="AB3027" s="39">
        <v>1599.39</v>
      </c>
      <c r="AC3027" s="39">
        <v>1647.77</v>
      </c>
      <c r="AD3027" s="39">
        <v>1697.84</v>
      </c>
      <c r="AE3027" s="39">
        <v>1750.25</v>
      </c>
      <c r="AF3027" s="39">
        <v>1804.5</v>
      </c>
      <c r="AG3027" s="39">
        <v>1857.96</v>
      </c>
      <c r="AH3027" s="39">
        <v>1864.55</v>
      </c>
      <c r="AI3027" s="39">
        <v>1863.38</v>
      </c>
      <c r="AJ3027" s="39">
        <v>1862.37</v>
      </c>
      <c r="AK3027" s="39">
        <v>1857.34</v>
      </c>
    </row>
    <row r="3028" spans="1:37" x14ac:dyDescent="0.3">
      <c r="A3028" s="86" t="str">
        <f t="shared" si="47"/>
        <v>SDGbaseTra_RurAS_CUSIADJXtotal</v>
      </c>
      <c r="B3028" s="37" t="s">
        <v>222</v>
      </c>
      <c r="C3028" s="38" t="s">
        <v>236</v>
      </c>
      <c r="D3028" s="41" t="s">
        <v>187</v>
      </c>
      <c r="E3028" s="39" t="s">
        <v>1</v>
      </c>
      <c r="F3028" s="39">
        <v>1</v>
      </c>
      <c r="G3028" s="39">
        <v>0.91</v>
      </c>
      <c r="H3028" s="39">
        <v>0.94</v>
      </c>
      <c r="I3028" s="39">
        <v>0.98</v>
      </c>
      <c r="J3028" s="39">
        <v>1</v>
      </c>
      <c r="K3028" s="39">
        <v>1.02</v>
      </c>
      <c r="L3028" s="39">
        <v>1.05</v>
      </c>
      <c r="M3028" s="39">
        <v>1.08</v>
      </c>
      <c r="N3028" s="39">
        <v>1.1100000000000001</v>
      </c>
      <c r="O3028" s="39">
        <v>1.1499999999999999</v>
      </c>
      <c r="P3028" s="39">
        <v>1.18</v>
      </c>
      <c r="Q3028" s="39">
        <v>1.21</v>
      </c>
      <c r="R3028" s="39">
        <v>1.21</v>
      </c>
      <c r="S3028" s="39">
        <v>1.25</v>
      </c>
      <c r="T3028" s="39">
        <v>1.29</v>
      </c>
      <c r="U3028" s="39">
        <v>1.34</v>
      </c>
      <c r="V3028" s="39">
        <v>1.39</v>
      </c>
      <c r="W3028" s="39">
        <v>1.44</v>
      </c>
      <c r="X3028" s="39">
        <v>1.48</v>
      </c>
      <c r="Y3028" s="39">
        <v>1.53</v>
      </c>
      <c r="Z3028" s="39">
        <v>1.58</v>
      </c>
      <c r="AA3028" s="39">
        <v>1.62</v>
      </c>
      <c r="AB3028" s="39">
        <v>1.67</v>
      </c>
      <c r="AC3028" s="39">
        <v>1.71</v>
      </c>
      <c r="AD3028" s="39">
        <v>1.76</v>
      </c>
      <c r="AE3028" s="39">
        <v>1.81</v>
      </c>
      <c r="AF3028" s="39">
        <v>1.87</v>
      </c>
      <c r="AG3028" s="39">
        <v>1.92</v>
      </c>
      <c r="AH3028" s="39">
        <v>1.91</v>
      </c>
      <c r="AI3028" s="39">
        <v>1.9</v>
      </c>
      <c r="AJ3028" s="39">
        <v>1.89</v>
      </c>
      <c r="AK3028" s="39">
        <v>1.88</v>
      </c>
    </row>
    <row r="3029" spans="1:37" x14ac:dyDescent="0.3">
      <c r="A3029" s="86" t="str">
        <f t="shared" si="47"/>
        <v>SDGbaseTra_RurAS_CUSC_QINV_IADJtotal</v>
      </c>
      <c r="B3029" s="37" t="s">
        <v>222</v>
      </c>
      <c r="C3029" s="38" t="s">
        <v>236</v>
      </c>
      <c r="D3029" s="41" t="s">
        <v>188</v>
      </c>
      <c r="E3029" s="39" t="s">
        <v>1</v>
      </c>
      <c r="F3029" s="39">
        <v>906.02</v>
      </c>
      <c r="G3029" s="39">
        <v>943.29</v>
      </c>
      <c r="H3029" s="39">
        <v>944.18</v>
      </c>
      <c r="I3029" s="39">
        <v>951.75</v>
      </c>
      <c r="J3029" s="39">
        <v>951.03</v>
      </c>
      <c r="K3029" s="39">
        <v>951.31</v>
      </c>
      <c r="L3029" s="39">
        <v>950.29</v>
      </c>
      <c r="M3029" s="39">
        <v>947.16</v>
      </c>
      <c r="N3029" s="39">
        <v>945.09</v>
      </c>
      <c r="O3029" s="39">
        <v>940.52</v>
      </c>
      <c r="P3029" s="39">
        <v>940.88</v>
      </c>
      <c r="Q3029" s="39">
        <v>941.99</v>
      </c>
      <c r="R3029" s="39">
        <v>936.84</v>
      </c>
      <c r="S3029" s="39">
        <v>939.19</v>
      </c>
      <c r="T3029" s="39">
        <v>940.87</v>
      </c>
      <c r="U3029" s="39">
        <v>941.87</v>
      </c>
      <c r="V3029" s="39">
        <v>940.52</v>
      </c>
      <c r="W3029" s="39">
        <v>941.09</v>
      </c>
      <c r="X3029" s="39">
        <v>945.83</v>
      </c>
      <c r="Y3029" s="39">
        <v>947.95</v>
      </c>
      <c r="Z3029" s="39">
        <v>950.12</v>
      </c>
      <c r="AA3029" s="39">
        <v>952.3</v>
      </c>
      <c r="AB3029" s="39">
        <v>960.14</v>
      </c>
      <c r="AC3029" s="39">
        <v>965.1</v>
      </c>
      <c r="AD3029" s="39">
        <v>966.73</v>
      </c>
      <c r="AE3029" s="39">
        <v>967.33</v>
      </c>
      <c r="AF3029" s="39">
        <v>967.43</v>
      </c>
      <c r="AG3029" s="39">
        <v>967.63</v>
      </c>
      <c r="AH3029" s="39">
        <v>974.6</v>
      </c>
      <c r="AI3029" s="39">
        <v>981.24</v>
      </c>
      <c r="AJ3029" s="39">
        <v>984.68</v>
      </c>
      <c r="AK3029" s="39">
        <v>987.83</v>
      </c>
    </row>
    <row r="3030" spans="1:37" x14ac:dyDescent="0.3">
      <c r="A3030" s="86" t="str">
        <f t="shared" si="47"/>
        <v>SDGbaseTra_RurAS_CUStrnsfrx_govent-n</v>
      </c>
      <c r="B3030" s="37" t="s">
        <v>222</v>
      </c>
      <c r="C3030" s="38" t="s">
        <v>236</v>
      </c>
      <c r="D3030" s="41" t="s">
        <v>193</v>
      </c>
      <c r="E3030" s="39" t="s">
        <v>82</v>
      </c>
      <c r="F3030" s="39">
        <v>182.31</v>
      </c>
      <c r="G3030" s="39">
        <v>182.31</v>
      </c>
      <c r="H3030" s="39">
        <v>182.31</v>
      </c>
      <c r="I3030" s="39">
        <v>182.31</v>
      </c>
      <c r="J3030" s="39">
        <v>182.31</v>
      </c>
      <c r="K3030" s="39">
        <v>182.31</v>
      </c>
      <c r="L3030" s="39">
        <v>182.31</v>
      </c>
      <c r="M3030" s="39">
        <v>182.31</v>
      </c>
      <c r="N3030" s="39">
        <v>182.31</v>
      </c>
      <c r="O3030" s="39">
        <v>182.31</v>
      </c>
      <c r="P3030" s="39">
        <v>182.31</v>
      </c>
      <c r="Q3030" s="39">
        <v>182.31</v>
      </c>
      <c r="R3030" s="39">
        <v>182.31</v>
      </c>
      <c r="S3030" s="39">
        <v>182.31</v>
      </c>
      <c r="T3030" s="39">
        <v>182.31</v>
      </c>
      <c r="U3030" s="39">
        <v>182.31</v>
      </c>
      <c r="V3030" s="39">
        <v>182.31</v>
      </c>
      <c r="W3030" s="39">
        <v>182.31</v>
      </c>
      <c r="X3030" s="39">
        <v>182.31</v>
      </c>
      <c r="Y3030" s="39">
        <v>182.31</v>
      </c>
      <c r="Z3030" s="39">
        <v>182.31</v>
      </c>
      <c r="AA3030" s="39">
        <v>182.31</v>
      </c>
      <c r="AB3030" s="39">
        <v>182.31</v>
      </c>
      <c r="AC3030" s="39">
        <v>182.31</v>
      </c>
      <c r="AD3030" s="39">
        <v>182.31</v>
      </c>
      <c r="AE3030" s="39">
        <v>182.31</v>
      </c>
      <c r="AF3030" s="39">
        <v>182.31</v>
      </c>
      <c r="AG3030" s="39">
        <v>182.31</v>
      </c>
      <c r="AH3030" s="39">
        <v>182.31</v>
      </c>
      <c r="AI3030" s="39">
        <v>182.31</v>
      </c>
      <c r="AJ3030" s="39">
        <v>182.31</v>
      </c>
      <c r="AK3030" s="39">
        <v>182.31</v>
      </c>
    </row>
    <row r="3031" spans="1:37" x14ac:dyDescent="0.3">
      <c r="A3031" s="86" t="str">
        <f t="shared" si="47"/>
        <v>SDGbaseTra_RurAS_CUStrnsfrx_govhhd-0</v>
      </c>
      <c r="B3031" s="37" t="s">
        <v>222</v>
      </c>
      <c r="C3031" s="38" t="s">
        <v>236</v>
      </c>
      <c r="D3031" s="41" t="s">
        <v>193</v>
      </c>
      <c r="E3031" s="39" t="s">
        <v>84</v>
      </c>
      <c r="F3031" s="39">
        <v>42.27</v>
      </c>
      <c r="G3031" s="39">
        <v>42.27</v>
      </c>
      <c r="H3031" s="39">
        <v>40.799999999999997</v>
      </c>
      <c r="I3031" s="39">
        <v>42.26</v>
      </c>
      <c r="J3031" s="39">
        <v>42.93</v>
      </c>
      <c r="K3031" s="39">
        <v>43.45</v>
      </c>
      <c r="L3031" s="39">
        <v>44.13</v>
      </c>
      <c r="M3031" s="39">
        <v>44.95</v>
      </c>
      <c r="N3031" s="39">
        <v>45.82</v>
      </c>
      <c r="O3031" s="39">
        <v>46.8</v>
      </c>
      <c r="P3031" s="39">
        <v>47.92</v>
      </c>
      <c r="Q3031" s="39">
        <v>49.16</v>
      </c>
      <c r="R3031" s="39">
        <v>50.4</v>
      </c>
      <c r="S3031" s="39">
        <v>52.53</v>
      </c>
      <c r="T3031" s="39">
        <v>54.77</v>
      </c>
      <c r="U3031" s="39">
        <v>57.11</v>
      </c>
      <c r="V3031" s="39">
        <v>59.78</v>
      </c>
      <c r="W3031" s="39">
        <v>62.43</v>
      </c>
      <c r="X3031" s="39">
        <v>65.19</v>
      </c>
      <c r="Y3031" s="39">
        <v>68.069999999999993</v>
      </c>
      <c r="Z3031" s="39">
        <v>70.849999999999994</v>
      </c>
      <c r="AA3031" s="39">
        <v>73.78</v>
      </c>
      <c r="AB3031" s="39">
        <v>76.69</v>
      </c>
      <c r="AC3031" s="39">
        <v>79.84</v>
      </c>
      <c r="AD3031" s="39">
        <v>82.88</v>
      </c>
      <c r="AE3031" s="39">
        <v>86.01</v>
      </c>
      <c r="AF3031" s="39">
        <v>89.26</v>
      </c>
      <c r="AG3031" s="39">
        <v>92.62</v>
      </c>
      <c r="AH3031" s="39">
        <v>95.95</v>
      </c>
      <c r="AI3031" s="39">
        <v>97.09</v>
      </c>
      <c r="AJ3031" s="39">
        <v>97.95</v>
      </c>
      <c r="AK3031" s="39">
        <v>98.84</v>
      </c>
    </row>
    <row r="3032" spans="1:37" x14ac:dyDescent="0.3">
      <c r="A3032" s="86" t="str">
        <f t="shared" si="47"/>
        <v>SDGbaseTra_RurAS_CUStrnsfrx_govhhd-1</v>
      </c>
      <c r="B3032" s="37" t="s">
        <v>222</v>
      </c>
      <c r="C3032" s="38" t="s">
        <v>236</v>
      </c>
      <c r="D3032" s="41" t="s">
        <v>193</v>
      </c>
      <c r="E3032" s="39" t="s">
        <v>85</v>
      </c>
      <c r="F3032" s="39">
        <v>53.47</v>
      </c>
      <c r="G3032" s="39">
        <v>53.47</v>
      </c>
      <c r="H3032" s="39">
        <v>51.61</v>
      </c>
      <c r="I3032" s="39">
        <v>53.46</v>
      </c>
      <c r="J3032" s="39">
        <v>54.3</v>
      </c>
      <c r="K3032" s="39">
        <v>54.96</v>
      </c>
      <c r="L3032" s="39">
        <v>55.82</v>
      </c>
      <c r="M3032" s="39">
        <v>56.86</v>
      </c>
      <c r="N3032" s="39">
        <v>57.96</v>
      </c>
      <c r="O3032" s="39">
        <v>59.2</v>
      </c>
      <c r="P3032" s="39">
        <v>60.61</v>
      </c>
      <c r="Q3032" s="39">
        <v>62.19</v>
      </c>
      <c r="R3032" s="39">
        <v>63.75</v>
      </c>
      <c r="S3032" s="39">
        <v>66.45</v>
      </c>
      <c r="T3032" s="39">
        <v>69.28</v>
      </c>
      <c r="U3032" s="39">
        <v>72.25</v>
      </c>
      <c r="V3032" s="39">
        <v>75.61</v>
      </c>
      <c r="W3032" s="39">
        <v>78.97</v>
      </c>
      <c r="X3032" s="39">
        <v>82.46</v>
      </c>
      <c r="Y3032" s="39">
        <v>86.11</v>
      </c>
      <c r="Z3032" s="39">
        <v>89.62</v>
      </c>
      <c r="AA3032" s="39">
        <v>93.33</v>
      </c>
      <c r="AB3032" s="39">
        <v>97.01</v>
      </c>
      <c r="AC3032" s="39">
        <v>101</v>
      </c>
      <c r="AD3032" s="39">
        <v>104.84</v>
      </c>
      <c r="AE3032" s="39">
        <v>108.8</v>
      </c>
      <c r="AF3032" s="39">
        <v>112.91</v>
      </c>
      <c r="AG3032" s="39">
        <v>117.16</v>
      </c>
      <c r="AH3032" s="39">
        <v>121.37</v>
      </c>
      <c r="AI3032" s="39">
        <v>122.82</v>
      </c>
      <c r="AJ3032" s="39">
        <v>123.9</v>
      </c>
      <c r="AK3032" s="39">
        <v>125.03</v>
      </c>
    </row>
    <row r="3033" spans="1:37" x14ac:dyDescent="0.3">
      <c r="A3033" s="86" t="str">
        <f t="shared" si="47"/>
        <v>SDGbaseTra_RurAS_CUStrnsfrx_govhhd-2</v>
      </c>
      <c r="B3033" s="37" t="s">
        <v>222</v>
      </c>
      <c r="C3033" s="38" t="s">
        <v>236</v>
      </c>
      <c r="D3033" s="41" t="s">
        <v>193</v>
      </c>
      <c r="E3033" s="39" t="s">
        <v>86</v>
      </c>
      <c r="F3033" s="39">
        <v>58.1</v>
      </c>
      <c r="G3033" s="39">
        <v>58.1</v>
      </c>
      <c r="H3033" s="39">
        <v>56.08</v>
      </c>
      <c r="I3033" s="39">
        <v>58.08</v>
      </c>
      <c r="J3033" s="39">
        <v>59</v>
      </c>
      <c r="K3033" s="39">
        <v>59.71</v>
      </c>
      <c r="L3033" s="39">
        <v>60.65</v>
      </c>
      <c r="M3033" s="39">
        <v>61.78</v>
      </c>
      <c r="N3033" s="39">
        <v>62.97</v>
      </c>
      <c r="O3033" s="39">
        <v>64.319999999999993</v>
      </c>
      <c r="P3033" s="39">
        <v>65.849999999999994</v>
      </c>
      <c r="Q3033" s="39">
        <v>67.569999999999993</v>
      </c>
      <c r="R3033" s="39">
        <v>69.27</v>
      </c>
      <c r="S3033" s="39">
        <v>72.2</v>
      </c>
      <c r="T3033" s="39">
        <v>75.27</v>
      </c>
      <c r="U3033" s="39">
        <v>78.489999999999995</v>
      </c>
      <c r="V3033" s="39">
        <v>82.15</v>
      </c>
      <c r="W3033" s="39">
        <v>85.8</v>
      </c>
      <c r="X3033" s="39">
        <v>89.59</v>
      </c>
      <c r="Y3033" s="39">
        <v>93.55</v>
      </c>
      <c r="Z3033" s="39">
        <v>97.37</v>
      </c>
      <c r="AA3033" s="39">
        <v>101.4</v>
      </c>
      <c r="AB3033" s="39">
        <v>105.4</v>
      </c>
      <c r="AC3033" s="39">
        <v>109.73</v>
      </c>
      <c r="AD3033" s="39">
        <v>113.91</v>
      </c>
      <c r="AE3033" s="39">
        <v>118.21</v>
      </c>
      <c r="AF3033" s="39">
        <v>122.67</v>
      </c>
      <c r="AG3033" s="39">
        <v>127.29</v>
      </c>
      <c r="AH3033" s="39">
        <v>131.87</v>
      </c>
      <c r="AI3033" s="39">
        <v>133.44</v>
      </c>
      <c r="AJ3033" s="39">
        <v>134.61000000000001</v>
      </c>
      <c r="AK3033" s="39">
        <v>135.84</v>
      </c>
    </row>
    <row r="3034" spans="1:37" x14ac:dyDescent="0.3">
      <c r="A3034" s="86" t="str">
        <f t="shared" si="47"/>
        <v>SDGbaseTra_RurAS_CUStrnsfrx_govhhd-3</v>
      </c>
      <c r="B3034" s="37" t="s">
        <v>222</v>
      </c>
      <c r="C3034" s="38" t="s">
        <v>236</v>
      </c>
      <c r="D3034" s="41" t="s">
        <v>193</v>
      </c>
      <c r="E3034" s="39" t="s">
        <v>87</v>
      </c>
      <c r="F3034" s="39">
        <v>61.81</v>
      </c>
      <c r="G3034" s="39">
        <v>61.81</v>
      </c>
      <c r="H3034" s="39">
        <v>59.66</v>
      </c>
      <c r="I3034" s="39">
        <v>61.79</v>
      </c>
      <c r="J3034" s="39">
        <v>62.77</v>
      </c>
      <c r="K3034" s="39">
        <v>63.52</v>
      </c>
      <c r="L3034" s="39">
        <v>64.52</v>
      </c>
      <c r="M3034" s="39">
        <v>65.73</v>
      </c>
      <c r="N3034" s="39">
        <v>67</v>
      </c>
      <c r="O3034" s="39">
        <v>68.42</v>
      </c>
      <c r="P3034" s="39">
        <v>70.06</v>
      </c>
      <c r="Q3034" s="39">
        <v>71.88</v>
      </c>
      <c r="R3034" s="39">
        <v>73.69</v>
      </c>
      <c r="S3034" s="39">
        <v>76.81</v>
      </c>
      <c r="T3034" s="39">
        <v>80.069999999999993</v>
      </c>
      <c r="U3034" s="39">
        <v>83.51</v>
      </c>
      <c r="V3034" s="39">
        <v>87.4</v>
      </c>
      <c r="W3034" s="39">
        <v>91.28</v>
      </c>
      <c r="X3034" s="39">
        <v>95.31</v>
      </c>
      <c r="Y3034" s="39">
        <v>99.53</v>
      </c>
      <c r="Z3034" s="39">
        <v>103.59</v>
      </c>
      <c r="AA3034" s="39">
        <v>107.88</v>
      </c>
      <c r="AB3034" s="39">
        <v>112.13</v>
      </c>
      <c r="AC3034" s="39">
        <v>116.74</v>
      </c>
      <c r="AD3034" s="39">
        <v>121.19</v>
      </c>
      <c r="AE3034" s="39">
        <v>125.76</v>
      </c>
      <c r="AF3034" s="39">
        <v>130.51</v>
      </c>
      <c r="AG3034" s="39">
        <v>135.41999999999999</v>
      </c>
      <c r="AH3034" s="39">
        <v>140.29</v>
      </c>
      <c r="AI3034" s="39">
        <v>141.96</v>
      </c>
      <c r="AJ3034" s="39">
        <v>143.21</v>
      </c>
      <c r="AK3034" s="39">
        <v>144.52000000000001</v>
      </c>
    </row>
    <row r="3035" spans="1:37" x14ac:dyDescent="0.3">
      <c r="A3035" s="86" t="str">
        <f t="shared" si="47"/>
        <v>SDGbaseTra_RurAS_CUStrnsfrx_govhhd-4</v>
      </c>
      <c r="B3035" s="37" t="s">
        <v>222</v>
      </c>
      <c r="C3035" s="38" t="s">
        <v>236</v>
      </c>
      <c r="D3035" s="41" t="s">
        <v>193</v>
      </c>
      <c r="E3035" s="39" t="s">
        <v>88</v>
      </c>
      <c r="F3035" s="39">
        <v>54.28</v>
      </c>
      <c r="G3035" s="39">
        <v>54.28</v>
      </c>
      <c r="H3035" s="39">
        <v>52.39</v>
      </c>
      <c r="I3035" s="39">
        <v>54.26</v>
      </c>
      <c r="J3035" s="39">
        <v>55.12</v>
      </c>
      <c r="K3035" s="39">
        <v>55.78</v>
      </c>
      <c r="L3035" s="39">
        <v>56.66</v>
      </c>
      <c r="M3035" s="39">
        <v>57.72</v>
      </c>
      <c r="N3035" s="39">
        <v>58.83</v>
      </c>
      <c r="O3035" s="39">
        <v>60.09</v>
      </c>
      <c r="P3035" s="39">
        <v>61.52</v>
      </c>
      <c r="Q3035" s="39">
        <v>63.12</v>
      </c>
      <c r="R3035" s="39">
        <v>64.709999999999994</v>
      </c>
      <c r="S3035" s="39">
        <v>67.45</v>
      </c>
      <c r="T3035" s="39">
        <v>70.319999999999993</v>
      </c>
      <c r="U3035" s="39">
        <v>73.33</v>
      </c>
      <c r="V3035" s="39">
        <v>76.75</v>
      </c>
      <c r="W3035" s="39">
        <v>80.16</v>
      </c>
      <c r="X3035" s="39">
        <v>83.7</v>
      </c>
      <c r="Y3035" s="39">
        <v>87.4</v>
      </c>
      <c r="Z3035" s="39">
        <v>90.97</v>
      </c>
      <c r="AA3035" s="39">
        <v>94.73</v>
      </c>
      <c r="AB3035" s="39">
        <v>98.47</v>
      </c>
      <c r="AC3035" s="39">
        <v>102.52</v>
      </c>
      <c r="AD3035" s="39">
        <v>106.42</v>
      </c>
      <c r="AE3035" s="39">
        <v>110.44</v>
      </c>
      <c r="AF3035" s="39">
        <v>114.6</v>
      </c>
      <c r="AG3035" s="39">
        <v>118.92</v>
      </c>
      <c r="AH3035" s="39">
        <v>123.19</v>
      </c>
      <c r="AI3035" s="39">
        <v>124.66</v>
      </c>
      <c r="AJ3035" s="39">
        <v>125.76</v>
      </c>
      <c r="AK3035" s="39">
        <v>126.91</v>
      </c>
    </row>
    <row r="3036" spans="1:37" x14ac:dyDescent="0.3">
      <c r="A3036" s="86" t="str">
        <f t="shared" si="47"/>
        <v>SDGbaseTra_RurAS_CUStrnsfrx_govhhd-5</v>
      </c>
      <c r="B3036" s="37" t="s">
        <v>222</v>
      </c>
      <c r="C3036" s="38" t="s">
        <v>236</v>
      </c>
      <c r="D3036" s="41" t="s">
        <v>193</v>
      </c>
      <c r="E3036" s="39" t="s">
        <v>89</v>
      </c>
      <c r="F3036" s="39">
        <v>51.45</v>
      </c>
      <c r="G3036" s="39">
        <v>51.45</v>
      </c>
      <c r="H3036" s="39">
        <v>49.66</v>
      </c>
      <c r="I3036" s="39">
        <v>51.44</v>
      </c>
      <c r="J3036" s="39">
        <v>52.25</v>
      </c>
      <c r="K3036" s="39">
        <v>52.88</v>
      </c>
      <c r="L3036" s="39">
        <v>53.71</v>
      </c>
      <c r="M3036" s="39">
        <v>54.71</v>
      </c>
      <c r="N3036" s="39">
        <v>55.77</v>
      </c>
      <c r="O3036" s="39">
        <v>56.95</v>
      </c>
      <c r="P3036" s="39">
        <v>58.32</v>
      </c>
      <c r="Q3036" s="39">
        <v>59.83</v>
      </c>
      <c r="R3036" s="39">
        <v>61.34</v>
      </c>
      <c r="S3036" s="39">
        <v>63.93</v>
      </c>
      <c r="T3036" s="39">
        <v>66.650000000000006</v>
      </c>
      <c r="U3036" s="39">
        <v>69.510000000000005</v>
      </c>
      <c r="V3036" s="39">
        <v>72.75</v>
      </c>
      <c r="W3036" s="39">
        <v>75.98</v>
      </c>
      <c r="X3036" s="39">
        <v>79.33</v>
      </c>
      <c r="Y3036" s="39">
        <v>82.85</v>
      </c>
      <c r="Z3036" s="39">
        <v>86.23</v>
      </c>
      <c r="AA3036" s="39">
        <v>89.8</v>
      </c>
      <c r="AB3036" s="39">
        <v>93.34</v>
      </c>
      <c r="AC3036" s="39">
        <v>97.17</v>
      </c>
      <c r="AD3036" s="39">
        <v>100.87</v>
      </c>
      <c r="AE3036" s="39">
        <v>104.68</v>
      </c>
      <c r="AF3036" s="39">
        <v>108.63</v>
      </c>
      <c r="AG3036" s="39">
        <v>112.72</v>
      </c>
      <c r="AH3036" s="39">
        <v>116.77</v>
      </c>
      <c r="AI3036" s="39">
        <v>118.17</v>
      </c>
      <c r="AJ3036" s="39">
        <v>119.21</v>
      </c>
      <c r="AK3036" s="39">
        <v>120.29</v>
      </c>
    </row>
    <row r="3037" spans="1:37" x14ac:dyDescent="0.3">
      <c r="A3037" s="86" t="str">
        <f t="shared" si="47"/>
        <v>SDGbaseTra_RurAS_CUStrnsfrx_govhhd-6</v>
      </c>
      <c r="B3037" s="37" t="s">
        <v>222</v>
      </c>
      <c r="C3037" s="38" t="s">
        <v>236</v>
      </c>
      <c r="D3037" s="41" t="s">
        <v>193</v>
      </c>
      <c r="E3037" s="39" t="s">
        <v>90</v>
      </c>
      <c r="F3037" s="39">
        <v>33.299999999999997</v>
      </c>
      <c r="G3037" s="39">
        <v>33.299999999999997</v>
      </c>
      <c r="H3037" s="39">
        <v>32.15</v>
      </c>
      <c r="I3037" s="39">
        <v>33.299999999999997</v>
      </c>
      <c r="J3037" s="39">
        <v>33.82</v>
      </c>
      <c r="K3037" s="39">
        <v>34.229999999999997</v>
      </c>
      <c r="L3037" s="39">
        <v>34.770000000000003</v>
      </c>
      <c r="M3037" s="39">
        <v>35.42</v>
      </c>
      <c r="N3037" s="39">
        <v>36.1</v>
      </c>
      <c r="O3037" s="39">
        <v>36.869999999999997</v>
      </c>
      <c r="P3037" s="39">
        <v>37.75</v>
      </c>
      <c r="Q3037" s="39">
        <v>38.729999999999997</v>
      </c>
      <c r="R3037" s="39">
        <v>39.71</v>
      </c>
      <c r="S3037" s="39">
        <v>41.39</v>
      </c>
      <c r="T3037" s="39">
        <v>43.15</v>
      </c>
      <c r="U3037" s="39">
        <v>45</v>
      </c>
      <c r="V3037" s="39">
        <v>47.09</v>
      </c>
      <c r="W3037" s="39">
        <v>49.19</v>
      </c>
      <c r="X3037" s="39">
        <v>51.36</v>
      </c>
      <c r="Y3037" s="39">
        <v>53.63</v>
      </c>
      <c r="Z3037" s="39">
        <v>55.82</v>
      </c>
      <c r="AA3037" s="39">
        <v>58.13</v>
      </c>
      <c r="AB3037" s="39">
        <v>60.42</v>
      </c>
      <c r="AC3037" s="39">
        <v>62.9</v>
      </c>
      <c r="AD3037" s="39">
        <v>65.3</v>
      </c>
      <c r="AE3037" s="39">
        <v>67.77</v>
      </c>
      <c r="AF3037" s="39">
        <v>70.319999999999993</v>
      </c>
      <c r="AG3037" s="39">
        <v>72.97</v>
      </c>
      <c r="AH3037" s="39">
        <v>75.59</v>
      </c>
      <c r="AI3037" s="39">
        <v>76.489999999999995</v>
      </c>
      <c r="AJ3037" s="39">
        <v>77.17</v>
      </c>
      <c r="AK3037" s="39">
        <v>77.87</v>
      </c>
    </row>
    <row r="3038" spans="1:37" x14ac:dyDescent="0.3">
      <c r="A3038" s="86" t="str">
        <f t="shared" si="47"/>
        <v>SDGbaseTra_RurAS_CUStrnsfrx_govhhd-7</v>
      </c>
      <c r="B3038" s="37" t="s">
        <v>222</v>
      </c>
      <c r="C3038" s="38" t="s">
        <v>236</v>
      </c>
      <c r="D3038" s="41" t="s">
        <v>193</v>
      </c>
      <c r="E3038" s="39" t="s">
        <v>91</v>
      </c>
      <c r="F3038" s="39">
        <v>17.170000000000002</v>
      </c>
      <c r="G3038" s="39">
        <v>17.170000000000002</v>
      </c>
      <c r="H3038" s="39">
        <v>16.57</v>
      </c>
      <c r="I3038" s="39">
        <v>17.16</v>
      </c>
      <c r="J3038" s="39">
        <v>17.43</v>
      </c>
      <c r="K3038" s="39">
        <v>17.64</v>
      </c>
      <c r="L3038" s="39">
        <v>17.920000000000002</v>
      </c>
      <c r="M3038" s="39">
        <v>18.25</v>
      </c>
      <c r="N3038" s="39">
        <v>18.61</v>
      </c>
      <c r="O3038" s="39">
        <v>19</v>
      </c>
      <c r="P3038" s="39">
        <v>19.46</v>
      </c>
      <c r="Q3038" s="39">
        <v>19.96</v>
      </c>
      <c r="R3038" s="39">
        <v>20.47</v>
      </c>
      <c r="S3038" s="39">
        <v>21.33</v>
      </c>
      <c r="T3038" s="39">
        <v>22.24</v>
      </c>
      <c r="U3038" s="39">
        <v>23.19</v>
      </c>
      <c r="V3038" s="39">
        <v>24.27</v>
      </c>
      <c r="W3038" s="39">
        <v>25.35</v>
      </c>
      <c r="X3038" s="39">
        <v>26.47</v>
      </c>
      <c r="Y3038" s="39">
        <v>27.64</v>
      </c>
      <c r="Z3038" s="39">
        <v>28.77</v>
      </c>
      <c r="AA3038" s="39">
        <v>29.96</v>
      </c>
      <c r="AB3038" s="39">
        <v>31.14</v>
      </c>
      <c r="AC3038" s="39">
        <v>32.42</v>
      </c>
      <c r="AD3038" s="39">
        <v>33.659999999999997</v>
      </c>
      <c r="AE3038" s="39">
        <v>34.93</v>
      </c>
      <c r="AF3038" s="39">
        <v>36.24</v>
      </c>
      <c r="AG3038" s="39">
        <v>37.61</v>
      </c>
      <c r="AH3038" s="39">
        <v>38.96</v>
      </c>
      <c r="AI3038" s="39">
        <v>39.43</v>
      </c>
      <c r="AJ3038" s="39">
        <v>39.770000000000003</v>
      </c>
      <c r="AK3038" s="39">
        <v>40.14</v>
      </c>
    </row>
    <row r="3039" spans="1:37" x14ac:dyDescent="0.3">
      <c r="A3039" s="86" t="str">
        <f t="shared" si="47"/>
        <v>SDGbaseTra_RurAS_CUStrnsfrx_govhhd-8</v>
      </c>
      <c r="B3039" s="37" t="s">
        <v>222</v>
      </c>
      <c r="C3039" s="38" t="s">
        <v>236</v>
      </c>
      <c r="D3039" s="41" t="s">
        <v>193</v>
      </c>
      <c r="E3039" s="39" t="s">
        <v>92</v>
      </c>
      <c r="F3039" s="39">
        <v>-31.54</v>
      </c>
      <c r="G3039" s="39">
        <v>-31.54</v>
      </c>
      <c r="H3039" s="39">
        <v>-30.44</v>
      </c>
      <c r="I3039" s="39">
        <v>-31.53</v>
      </c>
      <c r="J3039" s="39">
        <v>-32.03</v>
      </c>
      <c r="K3039" s="39">
        <v>-32.409999999999997</v>
      </c>
      <c r="L3039" s="39">
        <v>-32.92</v>
      </c>
      <c r="M3039" s="39">
        <v>-33.54</v>
      </c>
      <c r="N3039" s="39">
        <v>-34.19</v>
      </c>
      <c r="O3039" s="39">
        <v>-34.909999999999997</v>
      </c>
      <c r="P3039" s="39">
        <v>-35.75</v>
      </c>
      <c r="Q3039" s="39">
        <v>-36.68</v>
      </c>
      <c r="R3039" s="39">
        <v>-37.6</v>
      </c>
      <c r="S3039" s="39">
        <v>-39.19</v>
      </c>
      <c r="T3039" s="39">
        <v>-40.86</v>
      </c>
      <c r="U3039" s="39">
        <v>-42.61</v>
      </c>
      <c r="V3039" s="39">
        <v>-44.6</v>
      </c>
      <c r="W3039" s="39">
        <v>-46.58</v>
      </c>
      <c r="X3039" s="39">
        <v>-48.63</v>
      </c>
      <c r="Y3039" s="39">
        <v>-50.79</v>
      </c>
      <c r="Z3039" s="39">
        <v>-52.86</v>
      </c>
      <c r="AA3039" s="39">
        <v>-55.05</v>
      </c>
      <c r="AB3039" s="39">
        <v>-57.22</v>
      </c>
      <c r="AC3039" s="39">
        <v>-59.57</v>
      </c>
      <c r="AD3039" s="39">
        <v>-61.84</v>
      </c>
      <c r="AE3039" s="39">
        <v>-64.17</v>
      </c>
      <c r="AF3039" s="39">
        <v>-66.59</v>
      </c>
      <c r="AG3039" s="39">
        <v>-69.099999999999994</v>
      </c>
      <c r="AH3039" s="39">
        <v>-71.58</v>
      </c>
      <c r="AI3039" s="39">
        <v>-72.44</v>
      </c>
      <c r="AJ3039" s="39">
        <v>-73.08</v>
      </c>
      <c r="AK3039" s="39">
        <v>-73.739999999999995</v>
      </c>
    </row>
    <row r="3040" spans="1:37" x14ac:dyDescent="0.3">
      <c r="A3040" s="86" t="str">
        <f t="shared" si="47"/>
        <v>SDGbaseTra_RurAS_CUStrnsfrx_govhhd-9</v>
      </c>
      <c r="B3040" s="37" t="s">
        <v>222</v>
      </c>
      <c r="C3040" s="38" t="s">
        <v>236</v>
      </c>
      <c r="D3040" s="41" t="s">
        <v>193</v>
      </c>
      <c r="E3040" s="39" t="s">
        <v>93</v>
      </c>
      <c r="F3040" s="39">
        <v>-164.45</v>
      </c>
      <c r="G3040" s="39">
        <v>-164.45</v>
      </c>
      <c r="H3040" s="39">
        <v>-158.72999999999999</v>
      </c>
      <c r="I3040" s="39">
        <v>-164.41</v>
      </c>
      <c r="J3040" s="39">
        <v>-167</v>
      </c>
      <c r="K3040" s="39">
        <v>-169.02</v>
      </c>
      <c r="L3040" s="39">
        <v>-171.68</v>
      </c>
      <c r="M3040" s="39">
        <v>-174.88</v>
      </c>
      <c r="N3040" s="39">
        <v>-178.25</v>
      </c>
      <c r="O3040" s="39">
        <v>-182.05</v>
      </c>
      <c r="P3040" s="39">
        <v>-186.41</v>
      </c>
      <c r="Q3040" s="39">
        <v>-191.25</v>
      </c>
      <c r="R3040" s="39">
        <v>-196.06</v>
      </c>
      <c r="S3040" s="39">
        <v>-204.36</v>
      </c>
      <c r="T3040" s="39">
        <v>-213.05</v>
      </c>
      <c r="U3040" s="39">
        <v>-222.18</v>
      </c>
      <c r="V3040" s="39">
        <v>-232.54</v>
      </c>
      <c r="W3040" s="39">
        <v>-242.88</v>
      </c>
      <c r="X3040" s="39">
        <v>-253.59</v>
      </c>
      <c r="Y3040" s="39">
        <v>-264.81</v>
      </c>
      <c r="Z3040" s="39">
        <v>-275.62</v>
      </c>
      <c r="AA3040" s="39">
        <v>-287.02999999999997</v>
      </c>
      <c r="AB3040" s="39">
        <v>-298.35000000000002</v>
      </c>
      <c r="AC3040" s="39">
        <v>-310.61</v>
      </c>
      <c r="AD3040" s="39">
        <v>-322.44</v>
      </c>
      <c r="AE3040" s="39">
        <v>-334.62</v>
      </c>
      <c r="AF3040" s="39">
        <v>-347.23</v>
      </c>
      <c r="AG3040" s="39">
        <v>-360.31</v>
      </c>
      <c r="AH3040" s="39">
        <v>-373.26</v>
      </c>
      <c r="AI3040" s="39">
        <v>-377.71</v>
      </c>
      <c r="AJ3040" s="39">
        <v>-381.04</v>
      </c>
      <c r="AK3040" s="39">
        <v>-384.52</v>
      </c>
    </row>
    <row r="3041" spans="1:37" x14ac:dyDescent="0.3">
      <c r="A3041" s="86" t="str">
        <f t="shared" si="47"/>
        <v>SDGbaseTra_RurAS_CUStrnsfrx_rowent-e</v>
      </c>
      <c r="B3041" s="37" t="s">
        <v>222</v>
      </c>
      <c r="C3041" s="38" t="s">
        <v>236</v>
      </c>
      <c r="D3041" s="41" t="s">
        <v>194</v>
      </c>
      <c r="E3041" s="39" t="s">
        <v>83</v>
      </c>
      <c r="F3041" s="39">
        <v>-32.42</v>
      </c>
      <c r="G3041" s="39">
        <v>-32.42</v>
      </c>
      <c r="H3041" s="39">
        <v>-32.42</v>
      </c>
      <c r="I3041" s="39">
        <v>-32.42</v>
      </c>
      <c r="J3041" s="39">
        <v>-32.42</v>
      </c>
      <c r="K3041" s="39">
        <v>-32.42</v>
      </c>
      <c r="L3041" s="39">
        <v>-32.42</v>
      </c>
      <c r="M3041" s="39">
        <v>-32.42</v>
      </c>
      <c r="N3041" s="39">
        <v>-32.42</v>
      </c>
      <c r="O3041" s="39">
        <v>-32.42</v>
      </c>
      <c r="P3041" s="39">
        <v>-32.42</v>
      </c>
      <c r="Q3041" s="39">
        <v>-32.42</v>
      </c>
      <c r="R3041" s="39">
        <v>-32.42</v>
      </c>
      <c r="S3041" s="39">
        <v>-32.42</v>
      </c>
      <c r="T3041" s="39">
        <v>-32.42</v>
      </c>
      <c r="U3041" s="39">
        <v>-32.42</v>
      </c>
      <c r="V3041" s="39">
        <v>-32.42</v>
      </c>
      <c r="W3041" s="39">
        <v>-32.42</v>
      </c>
      <c r="X3041" s="39">
        <v>-32.42</v>
      </c>
      <c r="Y3041" s="39">
        <v>-32.42</v>
      </c>
      <c r="Z3041" s="39">
        <v>-32.42</v>
      </c>
      <c r="AA3041" s="39">
        <v>-32.42</v>
      </c>
      <c r="AB3041" s="39">
        <v>-32.42</v>
      </c>
      <c r="AC3041" s="39">
        <v>-32.42</v>
      </c>
      <c r="AD3041" s="39">
        <v>-32.42</v>
      </c>
      <c r="AE3041" s="39">
        <v>-32.42</v>
      </c>
      <c r="AF3041" s="39">
        <v>-32.42</v>
      </c>
      <c r="AG3041" s="39">
        <v>-32.42</v>
      </c>
      <c r="AH3041" s="39">
        <v>-32.42</v>
      </c>
      <c r="AI3041" s="39">
        <v>-32.42</v>
      </c>
      <c r="AJ3041" s="39">
        <v>-32.42</v>
      </c>
      <c r="AK3041" s="39">
        <v>-32.42</v>
      </c>
    </row>
    <row r="3042" spans="1:37" x14ac:dyDescent="0.3">
      <c r="A3042" s="86" t="str">
        <f t="shared" si="47"/>
        <v>SDGbaseTra_RurAS_CUStrnsfrx_rowhhd-0</v>
      </c>
      <c r="B3042" s="37" t="s">
        <v>222</v>
      </c>
      <c r="C3042" s="38" t="s">
        <v>236</v>
      </c>
      <c r="D3042" s="41" t="s">
        <v>194</v>
      </c>
      <c r="E3042" s="39" t="s">
        <v>84</v>
      </c>
      <c r="F3042" s="39">
        <v>0.03</v>
      </c>
      <c r="G3042" s="39">
        <v>0.03</v>
      </c>
      <c r="H3042" s="39">
        <v>0.03</v>
      </c>
      <c r="I3042" s="39">
        <v>0.03</v>
      </c>
      <c r="J3042" s="39">
        <v>0.03</v>
      </c>
      <c r="K3042" s="39">
        <v>0.03</v>
      </c>
      <c r="L3042" s="39">
        <v>0.03</v>
      </c>
      <c r="M3042" s="39">
        <v>0.03</v>
      </c>
      <c r="N3042" s="39">
        <v>0.03</v>
      </c>
      <c r="O3042" s="39">
        <v>0.03</v>
      </c>
      <c r="P3042" s="39">
        <v>0.03</v>
      </c>
      <c r="Q3042" s="39">
        <v>0.03</v>
      </c>
      <c r="R3042" s="39">
        <v>0.03</v>
      </c>
      <c r="S3042" s="39">
        <v>0.03</v>
      </c>
      <c r="T3042" s="39">
        <v>0.03</v>
      </c>
      <c r="U3042" s="39">
        <v>0.03</v>
      </c>
      <c r="V3042" s="39">
        <v>0.03</v>
      </c>
      <c r="W3042" s="39">
        <v>0.03</v>
      </c>
      <c r="X3042" s="39">
        <v>0.03</v>
      </c>
      <c r="Y3042" s="39">
        <v>0.03</v>
      </c>
      <c r="Z3042" s="39">
        <v>0.03</v>
      </c>
      <c r="AA3042" s="39">
        <v>0.03</v>
      </c>
      <c r="AB3042" s="39">
        <v>0.03</v>
      </c>
      <c r="AC3042" s="39">
        <v>0.03</v>
      </c>
      <c r="AD3042" s="39">
        <v>0.03</v>
      </c>
      <c r="AE3042" s="39">
        <v>0.03</v>
      </c>
      <c r="AF3042" s="39">
        <v>0.03</v>
      </c>
      <c r="AG3042" s="39">
        <v>0.03</v>
      </c>
      <c r="AH3042" s="39">
        <v>0.03</v>
      </c>
      <c r="AI3042" s="39">
        <v>0.03</v>
      </c>
      <c r="AJ3042" s="39">
        <v>0.03</v>
      </c>
      <c r="AK3042" s="39">
        <v>0.03</v>
      </c>
    </row>
    <row r="3043" spans="1:37" x14ac:dyDescent="0.3">
      <c r="A3043" s="86" t="str">
        <f t="shared" si="47"/>
        <v>SDGbaseTra_RurAS_CUStrnsfrx_rowhhd-1</v>
      </c>
      <c r="B3043" s="37" t="s">
        <v>222</v>
      </c>
      <c r="C3043" s="38" t="s">
        <v>236</v>
      </c>
      <c r="D3043" s="41" t="s">
        <v>194</v>
      </c>
      <c r="E3043" s="39" t="s">
        <v>85</v>
      </c>
      <c r="F3043" s="39">
        <v>0.06</v>
      </c>
      <c r="G3043" s="39">
        <v>0.06</v>
      </c>
      <c r="H3043" s="39">
        <v>0.06</v>
      </c>
      <c r="I3043" s="39">
        <v>0.06</v>
      </c>
      <c r="J3043" s="39">
        <v>0.06</v>
      </c>
      <c r="K3043" s="39">
        <v>0.06</v>
      </c>
      <c r="L3043" s="39">
        <v>0.06</v>
      </c>
      <c r="M3043" s="39">
        <v>0.06</v>
      </c>
      <c r="N3043" s="39">
        <v>0.06</v>
      </c>
      <c r="O3043" s="39">
        <v>0.06</v>
      </c>
      <c r="P3043" s="39">
        <v>0.06</v>
      </c>
      <c r="Q3043" s="39">
        <v>0.06</v>
      </c>
      <c r="R3043" s="39">
        <v>0.06</v>
      </c>
      <c r="S3043" s="39">
        <v>0.06</v>
      </c>
      <c r="T3043" s="39">
        <v>0.06</v>
      </c>
      <c r="U3043" s="39">
        <v>0.06</v>
      </c>
      <c r="V3043" s="39">
        <v>0.06</v>
      </c>
      <c r="W3043" s="39">
        <v>0.06</v>
      </c>
      <c r="X3043" s="39">
        <v>0.06</v>
      </c>
      <c r="Y3043" s="39">
        <v>0.06</v>
      </c>
      <c r="Z3043" s="39">
        <v>0.06</v>
      </c>
      <c r="AA3043" s="39">
        <v>0.06</v>
      </c>
      <c r="AB3043" s="39">
        <v>0.06</v>
      </c>
      <c r="AC3043" s="39">
        <v>0.06</v>
      </c>
      <c r="AD3043" s="39">
        <v>0.06</v>
      </c>
      <c r="AE3043" s="39">
        <v>0.06</v>
      </c>
      <c r="AF3043" s="39">
        <v>0.06</v>
      </c>
      <c r="AG3043" s="39">
        <v>0.06</v>
      </c>
      <c r="AH3043" s="39">
        <v>0.06</v>
      </c>
      <c r="AI3043" s="39">
        <v>0.06</v>
      </c>
      <c r="AJ3043" s="39">
        <v>0.06</v>
      </c>
      <c r="AK3043" s="39">
        <v>0.06</v>
      </c>
    </row>
    <row r="3044" spans="1:37" x14ac:dyDescent="0.3">
      <c r="A3044" s="86" t="str">
        <f t="shared" si="47"/>
        <v>SDGbaseTra_RurAS_CUStrnsfrx_rowhhd-2</v>
      </c>
      <c r="B3044" s="37" t="s">
        <v>222</v>
      </c>
      <c r="C3044" s="38" t="s">
        <v>236</v>
      </c>
      <c r="D3044" s="41" t="s">
        <v>194</v>
      </c>
      <c r="E3044" s="39" t="s">
        <v>86</v>
      </c>
      <c r="F3044" s="39">
        <v>0.13</v>
      </c>
      <c r="G3044" s="39">
        <v>0.13</v>
      </c>
      <c r="H3044" s="39">
        <v>0.13</v>
      </c>
      <c r="I3044" s="39">
        <v>0.13</v>
      </c>
      <c r="J3044" s="39">
        <v>0.13</v>
      </c>
      <c r="K3044" s="39">
        <v>0.13</v>
      </c>
      <c r="L3044" s="39">
        <v>0.13</v>
      </c>
      <c r="M3044" s="39">
        <v>0.13</v>
      </c>
      <c r="N3044" s="39">
        <v>0.13</v>
      </c>
      <c r="O3044" s="39">
        <v>0.13</v>
      </c>
      <c r="P3044" s="39">
        <v>0.13</v>
      </c>
      <c r="Q3044" s="39">
        <v>0.13</v>
      </c>
      <c r="R3044" s="39">
        <v>0.13</v>
      </c>
      <c r="S3044" s="39">
        <v>0.13</v>
      </c>
      <c r="T3044" s="39">
        <v>0.13</v>
      </c>
      <c r="U3044" s="39">
        <v>0.13</v>
      </c>
      <c r="V3044" s="39">
        <v>0.13</v>
      </c>
      <c r="W3044" s="39">
        <v>0.13</v>
      </c>
      <c r="X3044" s="39">
        <v>0.13</v>
      </c>
      <c r="Y3044" s="39">
        <v>0.13</v>
      </c>
      <c r="Z3044" s="39">
        <v>0.13</v>
      </c>
      <c r="AA3044" s="39">
        <v>0.13</v>
      </c>
      <c r="AB3044" s="39">
        <v>0.13</v>
      </c>
      <c r="AC3044" s="39">
        <v>0.13</v>
      </c>
      <c r="AD3044" s="39">
        <v>0.13</v>
      </c>
      <c r="AE3044" s="39">
        <v>0.13</v>
      </c>
      <c r="AF3044" s="39">
        <v>0.13</v>
      </c>
      <c r="AG3044" s="39">
        <v>0.13</v>
      </c>
      <c r="AH3044" s="39">
        <v>0.13</v>
      </c>
      <c r="AI3044" s="39">
        <v>0.13</v>
      </c>
      <c r="AJ3044" s="39">
        <v>0.13</v>
      </c>
      <c r="AK3044" s="39">
        <v>0.13</v>
      </c>
    </row>
    <row r="3045" spans="1:37" x14ac:dyDescent="0.3">
      <c r="A3045" s="86" t="str">
        <f t="shared" si="47"/>
        <v>SDGbaseTra_RurAS_CUStrnsfrx_rowhhd-3</v>
      </c>
      <c r="B3045" s="37" t="s">
        <v>222</v>
      </c>
      <c r="C3045" s="38" t="s">
        <v>236</v>
      </c>
      <c r="D3045" s="41" t="s">
        <v>194</v>
      </c>
      <c r="E3045" s="39" t="s">
        <v>87</v>
      </c>
      <c r="F3045" s="39">
        <v>0.21</v>
      </c>
      <c r="G3045" s="39">
        <v>0.21</v>
      </c>
      <c r="H3045" s="39">
        <v>0.21</v>
      </c>
      <c r="I3045" s="39">
        <v>0.21</v>
      </c>
      <c r="J3045" s="39">
        <v>0.21</v>
      </c>
      <c r="K3045" s="39">
        <v>0.21</v>
      </c>
      <c r="L3045" s="39">
        <v>0.21</v>
      </c>
      <c r="M3045" s="39">
        <v>0.21</v>
      </c>
      <c r="N3045" s="39">
        <v>0.21</v>
      </c>
      <c r="O3045" s="39">
        <v>0.21</v>
      </c>
      <c r="P3045" s="39">
        <v>0.21</v>
      </c>
      <c r="Q3045" s="39">
        <v>0.21</v>
      </c>
      <c r="R3045" s="39">
        <v>0.21</v>
      </c>
      <c r="S3045" s="39">
        <v>0.21</v>
      </c>
      <c r="T3045" s="39">
        <v>0.21</v>
      </c>
      <c r="U3045" s="39">
        <v>0.21</v>
      </c>
      <c r="V3045" s="39">
        <v>0.21</v>
      </c>
      <c r="W3045" s="39">
        <v>0.21</v>
      </c>
      <c r="X3045" s="39">
        <v>0.21</v>
      </c>
      <c r="Y3045" s="39">
        <v>0.21</v>
      </c>
      <c r="Z3045" s="39">
        <v>0.21</v>
      </c>
      <c r="AA3045" s="39">
        <v>0.21</v>
      </c>
      <c r="AB3045" s="39">
        <v>0.21</v>
      </c>
      <c r="AC3045" s="39">
        <v>0.21</v>
      </c>
      <c r="AD3045" s="39">
        <v>0.21</v>
      </c>
      <c r="AE3045" s="39">
        <v>0.21</v>
      </c>
      <c r="AF3045" s="39">
        <v>0.21</v>
      </c>
      <c r="AG3045" s="39">
        <v>0.21</v>
      </c>
      <c r="AH3045" s="39">
        <v>0.21</v>
      </c>
      <c r="AI3045" s="39">
        <v>0.21</v>
      </c>
      <c r="AJ3045" s="39">
        <v>0.21</v>
      </c>
      <c r="AK3045" s="39">
        <v>0.21</v>
      </c>
    </row>
    <row r="3046" spans="1:37" x14ac:dyDescent="0.3">
      <c r="A3046" s="86" t="str">
        <f t="shared" si="47"/>
        <v>SDGbaseTra_RurAS_CUStrnsfrx_rowhhd-4</v>
      </c>
      <c r="B3046" s="37" t="s">
        <v>222</v>
      </c>
      <c r="C3046" s="38" t="s">
        <v>236</v>
      </c>
      <c r="D3046" s="41" t="s">
        <v>194</v>
      </c>
      <c r="E3046" s="39" t="s">
        <v>88</v>
      </c>
      <c r="F3046" s="39">
        <v>0.21</v>
      </c>
      <c r="G3046" s="39">
        <v>0.21</v>
      </c>
      <c r="H3046" s="39">
        <v>0.21</v>
      </c>
      <c r="I3046" s="39">
        <v>0.21</v>
      </c>
      <c r="J3046" s="39">
        <v>0.21</v>
      </c>
      <c r="K3046" s="39">
        <v>0.21</v>
      </c>
      <c r="L3046" s="39">
        <v>0.21</v>
      </c>
      <c r="M3046" s="39">
        <v>0.21</v>
      </c>
      <c r="N3046" s="39">
        <v>0.21</v>
      </c>
      <c r="O3046" s="39">
        <v>0.21</v>
      </c>
      <c r="P3046" s="39">
        <v>0.21</v>
      </c>
      <c r="Q3046" s="39">
        <v>0.21</v>
      </c>
      <c r="R3046" s="39">
        <v>0.21</v>
      </c>
      <c r="S3046" s="39">
        <v>0.21</v>
      </c>
      <c r="T3046" s="39">
        <v>0.21</v>
      </c>
      <c r="U3046" s="39">
        <v>0.21</v>
      </c>
      <c r="V3046" s="39">
        <v>0.21</v>
      </c>
      <c r="W3046" s="39">
        <v>0.21</v>
      </c>
      <c r="X3046" s="39">
        <v>0.21</v>
      </c>
      <c r="Y3046" s="39">
        <v>0.21</v>
      </c>
      <c r="Z3046" s="39">
        <v>0.21</v>
      </c>
      <c r="AA3046" s="39">
        <v>0.21</v>
      </c>
      <c r="AB3046" s="39">
        <v>0.21</v>
      </c>
      <c r="AC3046" s="39">
        <v>0.21</v>
      </c>
      <c r="AD3046" s="39">
        <v>0.21</v>
      </c>
      <c r="AE3046" s="39">
        <v>0.21</v>
      </c>
      <c r="AF3046" s="39">
        <v>0.21</v>
      </c>
      <c r="AG3046" s="39">
        <v>0.21</v>
      </c>
      <c r="AH3046" s="39">
        <v>0.21</v>
      </c>
      <c r="AI3046" s="39">
        <v>0.21</v>
      </c>
      <c r="AJ3046" s="39">
        <v>0.21</v>
      </c>
      <c r="AK3046" s="39">
        <v>0.21</v>
      </c>
    </row>
    <row r="3047" spans="1:37" x14ac:dyDescent="0.3">
      <c r="A3047" s="86" t="str">
        <f t="shared" si="47"/>
        <v>SDGbaseTra_RurAS_CUStrnsfrx_rowhhd-5</v>
      </c>
      <c r="B3047" s="37" t="s">
        <v>222</v>
      </c>
      <c r="C3047" s="38" t="s">
        <v>236</v>
      </c>
      <c r="D3047" s="41" t="s">
        <v>194</v>
      </c>
      <c r="E3047" s="39" t="s">
        <v>89</v>
      </c>
      <c r="F3047" s="39">
        <v>0.3</v>
      </c>
      <c r="G3047" s="39">
        <v>0.3</v>
      </c>
      <c r="H3047" s="39">
        <v>0.3</v>
      </c>
      <c r="I3047" s="39">
        <v>0.3</v>
      </c>
      <c r="J3047" s="39">
        <v>0.3</v>
      </c>
      <c r="K3047" s="39">
        <v>0.3</v>
      </c>
      <c r="L3047" s="39">
        <v>0.3</v>
      </c>
      <c r="M3047" s="39">
        <v>0.3</v>
      </c>
      <c r="N3047" s="39">
        <v>0.3</v>
      </c>
      <c r="O3047" s="39">
        <v>0.3</v>
      </c>
      <c r="P3047" s="39">
        <v>0.3</v>
      </c>
      <c r="Q3047" s="39">
        <v>0.3</v>
      </c>
      <c r="R3047" s="39">
        <v>0.3</v>
      </c>
      <c r="S3047" s="39">
        <v>0.3</v>
      </c>
      <c r="T3047" s="39">
        <v>0.3</v>
      </c>
      <c r="U3047" s="39">
        <v>0.3</v>
      </c>
      <c r="V3047" s="39">
        <v>0.3</v>
      </c>
      <c r="W3047" s="39">
        <v>0.3</v>
      </c>
      <c r="X3047" s="39">
        <v>0.3</v>
      </c>
      <c r="Y3047" s="39">
        <v>0.3</v>
      </c>
      <c r="Z3047" s="39">
        <v>0.3</v>
      </c>
      <c r="AA3047" s="39">
        <v>0.3</v>
      </c>
      <c r="AB3047" s="39">
        <v>0.3</v>
      </c>
      <c r="AC3047" s="39">
        <v>0.3</v>
      </c>
      <c r="AD3047" s="39">
        <v>0.3</v>
      </c>
      <c r="AE3047" s="39">
        <v>0.3</v>
      </c>
      <c r="AF3047" s="39">
        <v>0.3</v>
      </c>
      <c r="AG3047" s="39">
        <v>0.3</v>
      </c>
      <c r="AH3047" s="39">
        <v>0.3</v>
      </c>
      <c r="AI3047" s="39">
        <v>0.3</v>
      </c>
      <c r="AJ3047" s="39">
        <v>0.3</v>
      </c>
      <c r="AK3047" s="39">
        <v>0.3</v>
      </c>
    </row>
    <row r="3048" spans="1:37" x14ac:dyDescent="0.3">
      <c r="A3048" s="86" t="str">
        <f t="shared" si="47"/>
        <v>SDGbaseTra_RurAS_CUStrnsfrx_rowhhd-6</v>
      </c>
      <c r="B3048" s="37" t="s">
        <v>222</v>
      </c>
      <c r="C3048" s="38" t="s">
        <v>236</v>
      </c>
      <c r="D3048" s="41" t="s">
        <v>194</v>
      </c>
      <c r="E3048" s="39" t="s">
        <v>90</v>
      </c>
      <c r="F3048" s="39">
        <v>0.56000000000000005</v>
      </c>
      <c r="G3048" s="39">
        <v>0.56000000000000005</v>
      </c>
      <c r="H3048" s="39">
        <v>0.56000000000000005</v>
      </c>
      <c r="I3048" s="39">
        <v>0.56000000000000005</v>
      </c>
      <c r="J3048" s="39">
        <v>0.56000000000000005</v>
      </c>
      <c r="K3048" s="39">
        <v>0.56000000000000005</v>
      </c>
      <c r="L3048" s="39">
        <v>0.56000000000000005</v>
      </c>
      <c r="M3048" s="39">
        <v>0.56000000000000005</v>
      </c>
      <c r="N3048" s="39">
        <v>0.56000000000000005</v>
      </c>
      <c r="O3048" s="39">
        <v>0.56000000000000005</v>
      </c>
      <c r="P3048" s="39">
        <v>0.56000000000000005</v>
      </c>
      <c r="Q3048" s="39">
        <v>0.56000000000000005</v>
      </c>
      <c r="R3048" s="39">
        <v>0.56000000000000005</v>
      </c>
      <c r="S3048" s="39">
        <v>0.56000000000000005</v>
      </c>
      <c r="T3048" s="39">
        <v>0.56000000000000005</v>
      </c>
      <c r="U3048" s="39">
        <v>0.56000000000000005</v>
      </c>
      <c r="V3048" s="39">
        <v>0.56000000000000005</v>
      </c>
      <c r="W3048" s="39">
        <v>0.56000000000000005</v>
      </c>
      <c r="X3048" s="39">
        <v>0.56000000000000005</v>
      </c>
      <c r="Y3048" s="39">
        <v>0.56000000000000005</v>
      </c>
      <c r="Z3048" s="39">
        <v>0.56000000000000005</v>
      </c>
      <c r="AA3048" s="39">
        <v>0.56000000000000005</v>
      </c>
      <c r="AB3048" s="39">
        <v>0.56000000000000005</v>
      </c>
      <c r="AC3048" s="39">
        <v>0.56000000000000005</v>
      </c>
      <c r="AD3048" s="39">
        <v>0.56000000000000005</v>
      </c>
      <c r="AE3048" s="39">
        <v>0.56000000000000005</v>
      </c>
      <c r="AF3048" s="39">
        <v>0.56000000000000005</v>
      </c>
      <c r="AG3048" s="39">
        <v>0.56000000000000005</v>
      </c>
      <c r="AH3048" s="39">
        <v>0.56000000000000005</v>
      </c>
      <c r="AI3048" s="39">
        <v>0.56000000000000005</v>
      </c>
      <c r="AJ3048" s="39">
        <v>0.56000000000000005</v>
      </c>
      <c r="AK3048" s="39">
        <v>0.56000000000000005</v>
      </c>
    </row>
    <row r="3049" spans="1:37" x14ac:dyDescent="0.3">
      <c r="A3049" s="86" t="str">
        <f t="shared" si="47"/>
        <v>SDGbaseTra_RurAS_CUStrnsfrx_rowhhd-7</v>
      </c>
      <c r="B3049" s="37" t="s">
        <v>222</v>
      </c>
      <c r="C3049" s="38" t="s">
        <v>236</v>
      </c>
      <c r="D3049" s="41" t="s">
        <v>194</v>
      </c>
      <c r="E3049" s="39" t="s">
        <v>91</v>
      </c>
      <c r="F3049" s="39">
        <v>0.68</v>
      </c>
      <c r="G3049" s="39">
        <v>0.68</v>
      </c>
      <c r="H3049" s="39">
        <v>0.68</v>
      </c>
      <c r="I3049" s="39">
        <v>0.68</v>
      </c>
      <c r="J3049" s="39">
        <v>0.68</v>
      </c>
      <c r="K3049" s="39">
        <v>0.68</v>
      </c>
      <c r="L3049" s="39">
        <v>0.68</v>
      </c>
      <c r="M3049" s="39">
        <v>0.68</v>
      </c>
      <c r="N3049" s="39">
        <v>0.68</v>
      </c>
      <c r="O3049" s="39">
        <v>0.68</v>
      </c>
      <c r="P3049" s="39">
        <v>0.68</v>
      </c>
      <c r="Q3049" s="39">
        <v>0.68</v>
      </c>
      <c r="R3049" s="39">
        <v>0.68</v>
      </c>
      <c r="S3049" s="39">
        <v>0.68</v>
      </c>
      <c r="T3049" s="39">
        <v>0.68</v>
      </c>
      <c r="U3049" s="39">
        <v>0.68</v>
      </c>
      <c r="V3049" s="39">
        <v>0.68</v>
      </c>
      <c r="W3049" s="39">
        <v>0.68</v>
      </c>
      <c r="X3049" s="39">
        <v>0.68</v>
      </c>
      <c r="Y3049" s="39">
        <v>0.68</v>
      </c>
      <c r="Z3049" s="39">
        <v>0.68</v>
      </c>
      <c r="AA3049" s="39">
        <v>0.68</v>
      </c>
      <c r="AB3049" s="39">
        <v>0.68</v>
      </c>
      <c r="AC3049" s="39">
        <v>0.68</v>
      </c>
      <c r="AD3049" s="39">
        <v>0.68</v>
      </c>
      <c r="AE3049" s="39">
        <v>0.68</v>
      </c>
      <c r="AF3049" s="39">
        <v>0.68</v>
      </c>
      <c r="AG3049" s="39">
        <v>0.68</v>
      </c>
      <c r="AH3049" s="39">
        <v>0.68</v>
      </c>
      <c r="AI3049" s="39">
        <v>0.68</v>
      </c>
      <c r="AJ3049" s="39">
        <v>0.68</v>
      </c>
      <c r="AK3049" s="39">
        <v>0.68</v>
      </c>
    </row>
    <row r="3050" spans="1:37" x14ac:dyDescent="0.3">
      <c r="A3050" s="86" t="str">
        <f t="shared" si="47"/>
        <v>SDGbaseTra_RurAS_CUStrnsfrx_rowhhd-8</v>
      </c>
      <c r="B3050" s="37" t="s">
        <v>222</v>
      </c>
      <c r="C3050" s="38" t="s">
        <v>236</v>
      </c>
      <c r="D3050" s="41" t="s">
        <v>194</v>
      </c>
      <c r="E3050" s="39" t="s">
        <v>92</v>
      </c>
      <c r="F3050" s="39">
        <v>2.34</v>
      </c>
      <c r="G3050" s="39">
        <v>2.34</v>
      </c>
      <c r="H3050" s="39">
        <v>2.34</v>
      </c>
      <c r="I3050" s="39">
        <v>2.34</v>
      </c>
      <c r="J3050" s="39">
        <v>2.34</v>
      </c>
      <c r="K3050" s="39">
        <v>2.34</v>
      </c>
      <c r="L3050" s="39">
        <v>2.34</v>
      </c>
      <c r="M3050" s="39">
        <v>2.34</v>
      </c>
      <c r="N3050" s="39">
        <v>2.34</v>
      </c>
      <c r="O3050" s="39">
        <v>2.34</v>
      </c>
      <c r="P3050" s="39">
        <v>2.34</v>
      </c>
      <c r="Q3050" s="39">
        <v>2.34</v>
      </c>
      <c r="R3050" s="39">
        <v>2.34</v>
      </c>
      <c r="S3050" s="39">
        <v>2.34</v>
      </c>
      <c r="T3050" s="39">
        <v>2.34</v>
      </c>
      <c r="U3050" s="39">
        <v>2.34</v>
      </c>
      <c r="V3050" s="39">
        <v>2.34</v>
      </c>
      <c r="W3050" s="39">
        <v>2.34</v>
      </c>
      <c r="X3050" s="39">
        <v>2.34</v>
      </c>
      <c r="Y3050" s="39">
        <v>2.34</v>
      </c>
      <c r="Z3050" s="39">
        <v>2.34</v>
      </c>
      <c r="AA3050" s="39">
        <v>2.34</v>
      </c>
      <c r="AB3050" s="39">
        <v>2.34</v>
      </c>
      <c r="AC3050" s="39">
        <v>2.34</v>
      </c>
      <c r="AD3050" s="39">
        <v>2.34</v>
      </c>
      <c r="AE3050" s="39">
        <v>2.34</v>
      </c>
      <c r="AF3050" s="39">
        <v>2.34</v>
      </c>
      <c r="AG3050" s="39">
        <v>2.34</v>
      </c>
      <c r="AH3050" s="39">
        <v>2.34</v>
      </c>
      <c r="AI3050" s="39">
        <v>2.34</v>
      </c>
      <c r="AJ3050" s="39">
        <v>2.34</v>
      </c>
      <c r="AK3050" s="39">
        <v>2.34</v>
      </c>
    </row>
    <row r="3051" spans="1:37" x14ac:dyDescent="0.3">
      <c r="A3051" s="86" t="str">
        <f t="shared" si="47"/>
        <v>SDGbaseTra_RurAS_CUStrnsfrx_rowhhd-9</v>
      </c>
      <c r="B3051" s="37" t="s">
        <v>222</v>
      </c>
      <c r="C3051" s="38" t="s">
        <v>236</v>
      </c>
      <c r="D3051" s="41" t="s">
        <v>194</v>
      </c>
      <c r="E3051" s="39" t="s">
        <v>93</v>
      </c>
      <c r="F3051" s="39">
        <v>8.82</v>
      </c>
      <c r="G3051" s="39">
        <v>8.82</v>
      </c>
      <c r="H3051" s="39">
        <v>8.82</v>
      </c>
      <c r="I3051" s="39">
        <v>8.82</v>
      </c>
      <c r="J3051" s="39">
        <v>8.82</v>
      </c>
      <c r="K3051" s="39">
        <v>8.82</v>
      </c>
      <c r="L3051" s="39">
        <v>8.82</v>
      </c>
      <c r="M3051" s="39">
        <v>8.82</v>
      </c>
      <c r="N3051" s="39">
        <v>8.82</v>
      </c>
      <c r="O3051" s="39">
        <v>8.82</v>
      </c>
      <c r="P3051" s="39">
        <v>8.82</v>
      </c>
      <c r="Q3051" s="39">
        <v>8.82</v>
      </c>
      <c r="R3051" s="39">
        <v>8.82</v>
      </c>
      <c r="S3051" s="39">
        <v>8.82</v>
      </c>
      <c r="T3051" s="39">
        <v>8.82</v>
      </c>
      <c r="U3051" s="39">
        <v>8.82</v>
      </c>
      <c r="V3051" s="39">
        <v>8.82</v>
      </c>
      <c r="W3051" s="39">
        <v>8.82</v>
      </c>
      <c r="X3051" s="39">
        <v>8.82</v>
      </c>
      <c r="Y3051" s="39">
        <v>8.82</v>
      </c>
      <c r="Z3051" s="39">
        <v>8.82</v>
      </c>
      <c r="AA3051" s="39">
        <v>8.82</v>
      </c>
      <c r="AB3051" s="39">
        <v>8.82</v>
      </c>
      <c r="AC3051" s="39">
        <v>8.82</v>
      </c>
      <c r="AD3051" s="39">
        <v>8.82</v>
      </c>
      <c r="AE3051" s="39">
        <v>8.82</v>
      </c>
      <c r="AF3051" s="39">
        <v>8.82</v>
      </c>
      <c r="AG3051" s="39">
        <v>8.82</v>
      </c>
      <c r="AH3051" s="39">
        <v>8.82</v>
      </c>
      <c r="AI3051" s="39">
        <v>8.82</v>
      </c>
      <c r="AJ3051" s="39">
        <v>8.82</v>
      </c>
      <c r="AK3051" s="39">
        <v>8.82</v>
      </c>
    </row>
    <row r="3052" spans="1:37" x14ac:dyDescent="0.3">
      <c r="A3052" s="86" t="str">
        <f t="shared" si="47"/>
        <v>SDGbaseTra_RurAS_CUStrnsfrx_rowgov</v>
      </c>
      <c r="B3052" s="37" t="s">
        <v>222</v>
      </c>
      <c r="C3052" s="38" t="s">
        <v>236</v>
      </c>
      <c r="D3052" s="41" t="s">
        <v>194</v>
      </c>
      <c r="E3052" s="39" t="s">
        <v>195</v>
      </c>
      <c r="F3052" s="39">
        <v>-48.31</v>
      </c>
      <c r="G3052" s="39">
        <v>-48.31</v>
      </c>
      <c r="H3052" s="39">
        <v>-48.31</v>
      </c>
      <c r="I3052" s="39">
        <v>-48.31</v>
      </c>
      <c r="J3052" s="39">
        <v>-48.31</v>
      </c>
      <c r="K3052" s="39">
        <v>-48.31</v>
      </c>
      <c r="L3052" s="39">
        <v>-48.31</v>
      </c>
      <c r="M3052" s="39">
        <v>-48.31</v>
      </c>
      <c r="N3052" s="39">
        <v>-48.31</v>
      </c>
      <c r="O3052" s="39">
        <v>-48.31</v>
      </c>
      <c r="P3052" s="39">
        <v>-48.31</v>
      </c>
      <c r="Q3052" s="39">
        <v>-48.31</v>
      </c>
      <c r="R3052" s="39">
        <v>-48.31</v>
      </c>
      <c r="S3052" s="39">
        <v>-48.31</v>
      </c>
      <c r="T3052" s="39">
        <v>-48.31</v>
      </c>
      <c r="U3052" s="39">
        <v>-48.31</v>
      </c>
      <c r="V3052" s="39">
        <v>-48.31</v>
      </c>
      <c r="W3052" s="39">
        <v>-48.31</v>
      </c>
      <c r="X3052" s="39">
        <v>-48.31</v>
      </c>
      <c r="Y3052" s="39">
        <v>-48.31</v>
      </c>
      <c r="Z3052" s="39">
        <v>-48.31</v>
      </c>
      <c r="AA3052" s="39">
        <v>-48.31</v>
      </c>
      <c r="AB3052" s="39">
        <v>-48.31</v>
      </c>
      <c r="AC3052" s="39">
        <v>-48.31</v>
      </c>
      <c r="AD3052" s="39">
        <v>-48.31</v>
      </c>
      <c r="AE3052" s="39">
        <v>-48.31</v>
      </c>
      <c r="AF3052" s="39">
        <v>-48.31</v>
      </c>
      <c r="AG3052" s="39">
        <v>-48.31</v>
      </c>
      <c r="AH3052" s="39">
        <v>-48.31</v>
      </c>
      <c r="AI3052" s="39">
        <v>-48.31</v>
      </c>
      <c r="AJ3052" s="39">
        <v>-48.31</v>
      </c>
      <c r="AK3052" s="39">
        <v>-48.31</v>
      </c>
    </row>
    <row r="3053" spans="1:37" x14ac:dyDescent="0.3">
      <c r="A3053" s="86" t="str">
        <f t="shared" si="47"/>
        <v>SDGbaseTra_RurAS_CUSC_NetTrnsGov2Instotal</v>
      </c>
      <c r="B3053" s="37" t="s">
        <v>222</v>
      </c>
      <c r="C3053" s="38" t="s">
        <v>236</v>
      </c>
      <c r="D3053" s="41" t="s">
        <v>196</v>
      </c>
      <c r="E3053" s="39" t="s">
        <v>1</v>
      </c>
      <c r="F3053" s="39">
        <v>406.48</v>
      </c>
      <c r="G3053" s="39">
        <v>406.48</v>
      </c>
      <c r="H3053" s="39">
        <v>400.36</v>
      </c>
      <c r="I3053" s="39">
        <v>406.43</v>
      </c>
      <c r="J3053" s="39">
        <v>409.2</v>
      </c>
      <c r="K3053" s="39">
        <v>411.36</v>
      </c>
      <c r="L3053" s="39">
        <v>414.2</v>
      </c>
      <c r="M3053" s="39">
        <v>417.63</v>
      </c>
      <c r="N3053" s="39">
        <v>421.24</v>
      </c>
      <c r="O3053" s="39">
        <v>425.29</v>
      </c>
      <c r="P3053" s="39">
        <v>429.95</v>
      </c>
      <c r="Q3053" s="39">
        <v>435.14</v>
      </c>
      <c r="R3053" s="39">
        <v>440.28</v>
      </c>
      <c r="S3053" s="39">
        <v>449.15</v>
      </c>
      <c r="T3053" s="39">
        <v>458.45</v>
      </c>
      <c r="U3053" s="39">
        <v>468.21</v>
      </c>
      <c r="V3053" s="39">
        <v>479.29</v>
      </c>
      <c r="W3053" s="39">
        <v>490.34</v>
      </c>
      <c r="X3053" s="39">
        <v>501.79</v>
      </c>
      <c r="Y3053" s="39">
        <v>513.79</v>
      </c>
      <c r="Z3053" s="39">
        <v>525.35</v>
      </c>
      <c r="AA3053" s="39">
        <v>537.54999999999995</v>
      </c>
      <c r="AB3053" s="39">
        <v>549.66</v>
      </c>
      <c r="AC3053" s="39">
        <v>562.77</v>
      </c>
      <c r="AD3053" s="39">
        <v>575.41999999999996</v>
      </c>
      <c r="AE3053" s="39">
        <v>588.44000000000005</v>
      </c>
      <c r="AF3053" s="39">
        <v>601.92999999999995</v>
      </c>
      <c r="AG3053" s="39">
        <v>615.91</v>
      </c>
      <c r="AH3053" s="39">
        <v>629.76</v>
      </c>
      <c r="AI3053" s="39">
        <v>634.52</v>
      </c>
      <c r="AJ3053" s="39">
        <v>638.08000000000004</v>
      </c>
      <c r="AK3053" s="39">
        <v>641.79999999999995</v>
      </c>
    </row>
    <row r="3054" spans="1:37" x14ac:dyDescent="0.3">
      <c r="A3054" s="86" t="str">
        <f t="shared" si="47"/>
        <v>SDGbaseTra_RurAS_CUSQFSXflab-p</v>
      </c>
      <c r="B3054" s="37" t="s">
        <v>222</v>
      </c>
      <c r="C3054" s="38" t="s">
        <v>236</v>
      </c>
      <c r="D3054" s="41" t="s">
        <v>198</v>
      </c>
      <c r="E3054" s="39" t="s">
        <v>199</v>
      </c>
      <c r="F3054" s="39">
        <v>3154.55</v>
      </c>
      <c r="G3054" s="39">
        <v>2950</v>
      </c>
      <c r="H3054" s="39">
        <v>3075.71</v>
      </c>
      <c r="I3054" s="39">
        <v>3168.24</v>
      </c>
      <c r="J3054" s="39">
        <v>3234.98</v>
      </c>
      <c r="K3054" s="39">
        <v>3290.35</v>
      </c>
      <c r="L3054" s="39">
        <v>3342.93</v>
      </c>
      <c r="M3054" s="39">
        <v>3395.23</v>
      </c>
      <c r="N3054" s="39">
        <v>3449.87</v>
      </c>
      <c r="O3054" s="39">
        <v>3509.54</v>
      </c>
      <c r="P3054" s="39">
        <v>3575.26</v>
      </c>
      <c r="Q3054" s="39">
        <v>3643.33</v>
      </c>
      <c r="R3054" s="39">
        <v>3735.26</v>
      </c>
      <c r="S3054" s="39">
        <v>3844.78</v>
      </c>
      <c r="T3054" s="39">
        <v>3967.03</v>
      </c>
      <c r="U3054" s="39">
        <v>4104.8900000000003</v>
      </c>
      <c r="V3054" s="39">
        <v>4252.1400000000003</v>
      </c>
      <c r="W3054" s="39">
        <v>4405.97</v>
      </c>
      <c r="X3054" s="39">
        <v>4567.9399999999996</v>
      </c>
      <c r="Y3054" s="39">
        <v>4731.37</v>
      </c>
      <c r="Z3054" s="39">
        <v>4896.8900000000003</v>
      </c>
      <c r="AA3054" s="39">
        <v>5063.91</v>
      </c>
      <c r="AB3054" s="39">
        <v>5238.3100000000004</v>
      </c>
      <c r="AC3054" s="39">
        <v>5413.04</v>
      </c>
      <c r="AD3054" s="39">
        <v>5590.1</v>
      </c>
      <c r="AE3054" s="39">
        <v>5771.14</v>
      </c>
      <c r="AF3054" s="39">
        <v>5956.83</v>
      </c>
      <c r="AG3054" s="39">
        <v>6141.81</v>
      </c>
      <c r="AH3054" s="39">
        <v>6270.43</v>
      </c>
      <c r="AI3054" s="39">
        <v>6354.2</v>
      </c>
      <c r="AJ3054" s="39">
        <v>6413.33</v>
      </c>
      <c r="AK3054" s="39">
        <v>6454.66</v>
      </c>
    </row>
    <row r="3055" spans="1:37" x14ac:dyDescent="0.3">
      <c r="A3055" s="86" t="str">
        <f t="shared" si="47"/>
        <v>SDGbaseTra_RurAS_CUSQFSXflab-m</v>
      </c>
      <c r="B3055" s="37" t="s">
        <v>222</v>
      </c>
      <c r="C3055" s="38" t="s">
        <v>236</v>
      </c>
      <c r="D3055" s="41" t="s">
        <v>198</v>
      </c>
      <c r="E3055" s="39" t="s">
        <v>200</v>
      </c>
      <c r="F3055" s="39">
        <v>5235.99</v>
      </c>
      <c r="G3055" s="39">
        <v>4902.68</v>
      </c>
      <c r="H3055" s="39">
        <v>5116.34</v>
      </c>
      <c r="I3055" s="39">
        <v>5272.18</v>
      </c>
      <c r="J3055" s="39">
        <v>5378.55</v>
      </c>
      <c r="K3055" s="39">
        <v>5463.38</v>
      </c>
      <c r="L3055" s="39">
        <v>5543.18</v>
      </c>
      <c r="M3055" s="39">
        <v>5623.82</v>
      </c>
      <c r="N3055" s="39">
        <v>5708.9</v>
      </c>
      <c r="O3055" s="39">
        <v>5794.55</v>
      </c>
      <c r="P3055" s="39">
        <v>5891.9</v>
      </c>
      <c r="Q3055" s="39">
        <v>5994.11</v>
      </c>
      <c r="R3055" s="39">
        <v>6135.54</v>
      </c>
      <c r="S3055" s="39">
        <v>6310.85</v>
      </c>
      <c r="T3055" s="39">
        <v>6510.77</v>
      </c>
      <c r="U3055" s="39">
        <v>6741.26</v>
      </c>
      <c r="V3055" s="39">
        <v>6992.88</v>
      </c>
      <c r="W3055" s="39">
        <v>7256.82</v>
      </c>
      <c r="X3055" s="39">
        <v>7532.74</v>
      </c>
      <c r="Y3055" s="39">
        <v>7808.36</v>
      </c>
      <c r="Z3055" s="39">
        <v>8085.03</v>
      </c>
      <c r="AA3055" s="39">
        <v>8362.4599999999991</v>
      </c>
      <c r="AB3055" s="39">
        <v>8643.76</v>
      </c>
      <c r="AC3055" s="39">
        <v>8925.17</v>
      </c>
      <c r="AD3055" s="39">
        <v>9213.19</v>
      </c>
      <c r="AE3055" s="39">
        <v>9510.59</v>
      </c>
      <c r="AF3055" s="39">
        <v>9817.9</v>
      </c>
      <c r="AG3055" s="39">
        <v>10120.92</v>
      </c>
      <c r="AH3055" s="39">
        <v>10308.49</v>
      </c>
      <c r="AI3055" s="39">
        <v>10408.18</v>
      </c>
      <c r="AJ3055" s="39">
        <v>10460.14</v>
      </c>
      <c r="AK3055" s="39">
        <v>10478.5</v>
      </c>
    </row>
    <row r="3056" spans="1:37" x14ac:dyDescent="0.3">
      <c r="A3056" s="86" t="str">
        <f t="shared" si="47"/>
        <v>SDGbaseTra_RurAS_CUSQFSXflab-s</v>
      </c>
      <c r="B3056" s="37" t="s">
        <v>222</v>
      </c>
      <c r="C3056" s="38" t="s">
        <v>236</v>
      </c>
      <c r="D3056" s="41" t="s">
        <v>198</v>
      </c>
      <c r="E3056" s="39" t="s">
        <v>201</v>
      </c>
      <c r="F3056" s="39">
        <v>4708.9399999999996</v>
      </c>
      <c r="G3056" s="39">
        <v>4371.1099999999997</v>
      </c>
      <c r="H3056" s="39">
        <v>4549.33</v>
      </c>
      <c r="I3056" s="39">
        <v>4696.5600000000004</v>
      </c>
      <c r="J3056" s="39">
        <v>4811.3599999999997</v>
      </c>
      <c r="K3056" s="39">
        <v>4909.6499999999996</v>
      </c>
      <c r="L3056" s="39">
        <v>5001.1899999999996</v>
      </c>
      <c r="M3056" s="39">
        <v>5090.87</v>
      </c>
      <c r="N3056" s="39">
        <v>5180.78</v>
      </c>
      <c r="O3056" s="39">
        <v>5258.75</v>
      </c>
      <c r="P3056" s="39">
        <v>5347.88</v>
      </c>
      <c r="Q3056" s="39">
        <v>5443.13</v>
      </c>
      <c r="R3056" s="39">
        <v>5566.02</v>
      </c>
      <c r="S3056" s="39">
        <v>5712.5</v>
      </c>
      <c r="T3056" s="39">
        <v>5878.19</v>
      </c>
      <c r="U3056" s="39">
        <v>6067.23</v>
      </c>
      <c r="V3056" s="39">
        <v>6274.81</v>
      </c>
      <c r="W3056" s="39">
        <v>6495.21</v>
      </c>
      <c r="X3056" s="39">
        <v>6727.8</v>
      </c>
      <c r="Y3056" s="39">
        <v>6963.65</v>
      </c>
      <c r="Z3056" s="39">
        <v>7202.02</v>
      </c>
      <c r="AA3056" s="39">
        <v>7443.35</v>
      </c>
      <c r="AB3056" s="39">
        <v>7681.31</v>
      </c>
      <c r="AC3056" s="39">
        <v>7919.84</v>
      </c>
      <c r="AD3056" s="39">
        <v>8165.48</v>
      </c>
      <c r="AE3056" s="39">
        <v>8420.2199999999993</v>
      </c>
      <c r="AF3056" s="39">
        <v>8684.32</v>
      </c>
      <c r="AG3056" s="39">
        <v>8948.4</v>
      </c>
      <c r="AH3056" s="39">
        <v>9138.5</v>
      </c>
      <c r="AI3056" s="39">
        <v>9267.3700000000008</v>
      </c>
      <c r="AJ3056" s="39">
        <v>9357.94</v>
      </c>
      <c r="AK3056" s="39">
        <v>9419.33</v>
      </c>
    </row>
    <row r="3057" spans="1:37" x14ac:dyDescent="0.3">
      <c r="A3057" s="86" t="str">
        <f t="shared" si="47"/>
        <v>SDGbaseTra_RurAS_CUSQFSXflab-t</v>
      </c>
      <c r="B3057" s="37" t="s">
        <v>222</v>
      </c>
      <c r="C3057" s="38" t="s">
        <v>236</v>
      </c>
      <c r="D3057" s="41" t="s">
        <v>198</v>
      </c>
      <c r="E3057" s="39" t="s">
        <v>202</v>
      </c>
      <c r="F3057" s="39">
        <v>3319.1</v>
      </c>
      <c r="G3057" s="39">
        <v>3045.9</v>
      </c>
      <c r="H3057" s="39">
        <v>3146.48</v>
      </c>
      <c r="I3057" s="39">
        <v>3230.37</v>
      </c>
      <c r="J3057" s="39">
        <v>3297.18</v>
      </c>
      <c r="K3057" s="39">
        <v>3356.23</v>
      </c>
      <c r="L3057" s="39">
        <v>3412.99</v>
      </c>
      <c r="M3057" s="39">
        <v>3469.95</v>
      </c>
      <c r="N3057" s="39">
        <v>3528.11</v>
      </c>
      <c r="O3057" s="39">
        <v>3576.7</v>
      </c>
      <c r="P3057" s="39">
        <v>3633.79</v>
      </c>
      <c r="Q3057" s="39">
        <v>3696.41</v>
      </c>
      <c r="R3057" s="39">
        <v>3781.85</v>
      </c>
      <c r="S3057" s="39">
        <v>3883.08</v>
      </c>
      <c r="T3057" s="39">
        <v>3997.14</v>
      </c>
      <c r="U3057" s="39">
        <v>4127.1400000000003</v>
      </c>
      <c r="V3057" s="39">
        <v>4268.71</v>
      </c>
      <c r="W3057" s="39">
        <v>4418.57</v>
      </c>
      <c r="X3057" s="39">
        <v>4579.33</v>
      </c>
      <c r="Y3057" s="39">
        <v>4742.6899999999996</v>
      </c>
      <c r="Z3057" s="39">
        <v>4908.8500000000004</v>
      </c>
      <c r="AA3057" s="39">
        <v>5077.08</v>
      </c>
      <c r="AB3057" s="39">
        <v>5243.33</v>
      </c>
      <c r="AC3057" s="39">
        <v>5408.94</v>
      </c>
      <c r="AD3057" s="39">
        <v>5577.61</v>
      </c>
      <c r="AE3057" s="39">
        <v>5751.29</v>
      </c>
      <c r="AF3057" s="39">
        <v>5930.43</v>
      </c>
      <c r="AG3057" s="39">
        <v>6111</v>
      </c>
      <c r="AH3057" s="39">
        <v>6245.59</v>
      </c>
      <c r="AI3057" s="39">
        <v>6340.65</v>
      </c>
      <c r="AJ3057" s="39">
        <v>6410.42</v>
      </c>
      <c r="AK3057" s="39">
        <v>6460.95</v>
      </c>
    </row>
    <row r="3058" spans="1:37" x14ac:dyDescent="0.3">
      <c r="A3058" s="86" t="str">
        <f t="shared" si="47"/>
        <v>SDGbaseTra_RurAS_CUSQFSXfcap</v>
      </c>
      <c r="B3058" s="37" t="s">
        <v>222</v>
      </c>
      <c r="C3058" s="38" t="s">
        <v>236</v>
      </c>
      <c r="D3058" s="41" t="s">
        <v>198</v>
      </c>
      <c r="E3058" s="39" t="s">
        <v>203</v>
      </c>
      <c r="F3058" s="39">
        <v>3799.09</v>
      </c>
      <c r="G3058" s="39">
        <v>3955.03</v>
      </c>
      <c r="H3058" s="39">
        <v>4074.86</v>
      </c>
      <c r="I3058" s="39">
        <v>4054.77</v>
      </c>
      <c r="J3058" s="39">
        <v>4049.15</v>
      </c>
      <c r="K3058" s="39">
        <v>4068.84</v>
      </c>
      <c r="L3058" s="39">
        <v>4114.34</v>
      </c>
      <c r="M3058" s="39">
        <v>4163.21</v>
      </c>
      <c r="N3058" s="39">
        <v>4212.37</v>
      </c>
      <c r="O3058" s="39">
        <v>4243.2299999999996</v>
      </c>
      <c r="P3058" s="39">
        <v>4274.99</v>
      </c>
      <c r="Q3058" s="39">
        <v>4307.54</v>
      </c>
      <c r="R3058" s="39">
        <v>4492.37</v>
      </c>
      <c r="S3058" s="39">
        <v>4665.1499999999996</v>
      </c>
      <c r="T3058" s="39">
        <v>4846.34</v>
      </c>
      <c r="U3058" s="39">
        <v>5057.84</v>
      </c>
      <c r="V3058" s="39">
        <v>5253.59</v>
      </c>
      <c r="W3058" s="39">
        <v>5460.42</v>
      </c>
      <c r="X3058" s="39">
        <v>5678.78</v>
      </c>
      <c r="Y3058" s="39">
        <v>5881.81</v>
      </c>
      <c r="Z3058" s="39">
        <v>6085.44</v>
      </c>
      <c r="AA3058" s="39">
        <v>6293.61</v>
      </c>
      <c r="AB3058" s="39">
        <v>6505.99</v>
      </c>
      <c r="AC3058" s="39">
        <v>6705.49</v>
      </c>
      <c r="AD3058" s="39">
        <v>6910.95</v>
      </c>
      <c r="AE3058" s="39">
        <v>7124.24</v>
      </c>
      <c r="AF3058" s="39">
        <v>7346.32</v>
      </c>
      <c r="AG3058" s="39">
        <v>7554.38</v>
      </c>
      <c r="AH3058" s="39">
        <v>7425.55</v>
      </c>
      <c r="AI3058" s="39">
        <v>7308.11</v>
      </c>
      <c r="AJ3058" s="39">
        <v>7223.39</v>
      </c>
      <c r="AK3058" s="39">
        <v>7141.6</v>
      </c>
    </row>
    <row r="3059" spans="1:37" x14ac:dyDescent="0.3">
      <c r="A3059" s="86" t="str">
        <f t="shared" si="47"/>
        <v>SDGbaseTra_RurAS_CUSQFSXfegy</v>
      </c>
      <c r="B3059" s="37" t="s">
        <v>222</v>
      </c>
      <c r="C3059" s="38" t="s">
        <v>236</v>
      </c>
      <c r="D3059" s="41" t="s">
        <v>198</v>
      </c>
      <c r="E3059" s="39" t="s">
        <v>204</v>
      </c>
      <c r="F3059" s="39">
        <v>200.18</v>
      </c>
      <c r="G3059" s="39">
        <v>216.07</v>
      </c>
      <c r="H3059" s="39">
        <v>219.02</v>
      </c>
      <c r="I3059" s="39">
        <v>221.32</v>
      </c>
      <c r="J3059" s="39">
        <v>223.49</v>
      </c>
      <c r="K3059" s="39">
        <v>230.45</v>
      </c>
      <c r="L3059" s="39">
        <v>238.29</v>
      </c>
      <c r="M3059" s="39">
        <v>237.8</v>
      </c>
      <c r="N3059" s="39">
        <v>233.78</v>
      </c>
      <c r="O3059" s="39">
        <v>232.47</v>
      </c>
      <c r="P3059" s="39">
        <v>236.71</v>
      </c>
      <c r="Q3059" s="39">
        <v>241.81</v>
      </c>
      <c r="R3059" s="39">
        <v>256.43</v>
      </c>
      <c r="S3059" s="39">
        <v>267.77</v>
      </c>
      <c r="T3059" s="39">
        <v>278.45999999999998</v>
      </c>
      <c r="U3059" s="39">
        <v>289.48</v>
      </c>
      <c r="V3059" s="39">
        <v>291.04000000000002</v>
      </c>
      <c r="W3059" s="39">
        <v>300.02999999999997</v>
      </c>
      <c r="X3059" s="39">
        <v>323.27</v>
      </c>
      <c r="Y3059" s="39">
        <v>345.06</v>
      </c>
      <c r="Z3059" s="39">
        <v>367.99</v>
      </c>
      <c r="AA3059" s="39">
        <v>390.92</v>
      </c>
      <c r="AB3059" s="39">
        <v>407.45</v>
      </c>
      <c r="AC3059" s="39">
        <v>425.18</v>
      </c>
      <c r="AD3059" s="39">
        <v>444.75</v>
      </c>
      <c r="AE3059" s="39">
        <v>464.78</v>
      </c>
      <c r="AF3059" s="39">
        <v>485.2</v>
      </c>
      <c r="AG3059" s="39">
        <v>567.63</v>
      </c>
      <c r="AH3059" s="39">
        <v>643.51</v>
      </c>
      <c r="AI3059" s="39">
        <v>711.52</v>
      </c>
      <c r="AJ3059" s="39">
        <v>780.84</v>
      </c>
      <c r="AK3059" s="39">
        <v>847.35</v>
      </c>
    </row>
    <row r="3060" spans="1:37" x14ac:dyDescent="0.3">
      <c r="A3060" s="86" t="str">
        <f t="shared" si="47"/>
        <v>SDGbaseTra_RurAS_CUSQFSXfland</v>
      </c>
      <c r="B3060" s="37" t="s">
        <v>222</v>
      </c>
      <c r="C3060" s="38" t="s">
        <v>236</v>
      </c>
      <c r="D3060" s="41" t="s">
        <v>198</v>
      </c>
      <c r="E3060" s="39" t="s">
        <v>205</v>
      </c>
      <c r="F3060" s="39">
        <v>17.03</v>
      </c>
      <c r="G3060" s="39">
        <v>17.2</v>
      </c>
      <c r="H3060" s="39">
        <v>17.37</v>
      </c>
      <c r="I3060" s="39">
        <v>17.54</v>
      </c>
      <c r="J3060" s="39">
        <v>17.72</v>
      </c>
      <c r="K3060" s="39">
        <v>17.899999999999999</v>
      </c>
      <c r="L3060" s="39">
        <v>18.07</v>
      </c>
      <c r="M3060" s="39">
        <v>18.260000000000002</v>
      </c>
      <c r="N3060" s="39">
        <v>18.440000000000001</v>
      </c>
      <c r="O3060" s="39">
        <v>18.62</v>
      </c>
      <c r="P3060" s="39">
        <v>18.809999999999999</v>
      </c>
      <c r="Q3060" s="39">
        <v>19</v>
      </c>
      <c r="R3060" s="39">
        <v>19.190000000000001</v>
      </c>
      <c r="S3060" s="39">
        <v>19.38</v>
      </c>
      <c r="T3060" s="39">
        <v>19.57</v>
      </c>
      <c r="U3060" s="39">
        <v>19.77</v>
      </c>
      <c r="V3060" s="39">
        <v>19.97</v>
      </c>
      <c r="W3060" s="39">
        <v>20.170000000000002</v>
      </c>
      <c r="X3060" s="39">
        <v>20.37</v>
      </c>
      <c r="Y3060" s="39">
        <v>20.57</v>
      </c>
      <c r="Z3060" s="39">
        <v>20.78</v>
      </c>
      <c r="AA3060" s="39">
        <v>20.98</v>
      </c>
      <c r="AB3060" s="39">
        <v>21.19</v>
      </c>
      <c r="AC3060" s="39">
        <v>21.41</v>
      </c>
      <c r="AD3060" s="39">
        <v>21.62</v>
      </c>
      <c r="AE3060" s="39">
        <v>21.84</v>
      </c>
      <c r="AF3060" s="39">
        <v>22.05</v>
      </c>
      <c r="AG3060" s="39">
        <v>22.28</v>
      </c>
      <c r="AH3060" s="39">
        <v>22.5</v>
      </c>
      <c r="AI3060" s="39">
        <v>22.72</v>
      </c>
      <c r="AJ3060" s="39">
        <v>22.95</v>
      </c>
      <c r="AK3060" s="39">
        <v>23.18</v>
      </c>
    </row>
    <row r="3061" spans="1:37" x14ac:dyDescent="0.3">
      <c r="A3061" s="86" t="str">
        <f t="shared" si="47"/>
        <v>SDGbaseTra_RurAS_CUSP_ActivePoptotal</v>
      </c>
      <c r="B3061" s="37" t="s">
        <v>222</v>
      </c>
      <c r="C3061" s="38" t="s">
        <v>236</v>
      </c>
      <c r="D3061" s="41" t="s">
        <v>207</v>
      </c>
      <c r="E3061" s="39" t="s">
        <v>1</v>
      </c>
      <c r="F3061" s="39"/>
      <c r="G3061" s="39">
        <v>24292.9</v>
      </c>
      <c r="H3061" s="39">
        <v>24642.6</v>
      </c>
      <c r="I3061" s="39">
        <v>24992.2</v>
      </c>
      <c r="J3061" s="39">
        <v>25341.9</v>
      </c>
      <c r="K3061" s="39">
        <v>25691.599999999999</v>
      </c>
      <c r="L3061" s="39">
        <v>26041.200000000001</v>
      </c>
      <c r="M3061" s="39">
        <v>26390.6</v>
      </c>
      <c r="N3061" s="39">
        <v>26740</v>
      </c>
      <c r="O3061" s="39">
        <v>27089.3</v>
      </c>
      <c r="P3061" s="39">
        <v>27438.7</v>
      </c>
      <c r="Q3061" s="39">
        <v>27788.1</v>
      </c>
      <c r="R3061" s="39">
        <v>28086.2</v>
      </c>
      <c r="S3061" s="39">
        <v>28384.400000000001</v>
      </c>
      <c r="T3061" s="39">
        <v>28682.5</v>
      </c>
      <c r="U3061" s="39">
        <v>28980.7</v>
      </c>
      <c r="V3061" s="39">
        <v>29278.799999999999</v>
      </c>
      <c r="W3061" s="39">
        <v>29514.3</v>
      </c>
      <c r="X3061" s="39">
        <v>29749.7</v>
      </c>
      <c r="Y3061" s="39">
        <v>29985.200000000001</v>
      </c>
      <c r="Z3061" s="39">
        <v>30220.7</v>
      </c>
      <c r="AA3061" s="39">
        <v>30456.1</v>
      </c>
      <c r="AB3061" s="39">
        <v>30638.2</v>
      </c>
      <c r="AC3061" s="39">
        <v>30820.3</v>
      </c>
      <c r="AD3061" s="39">
        <v>31002.3</v>
      </c>
      <c r="AE3061" s="39">
        <v>31184.400000000001</v>
      </c>
      <c r="AF3061" s="39">
        <v>31366.5</v>
      </c>
      <c r="AG3061" s="39">
        <v>31469.200000000001</v>
      </c>
      <c r="AH3061" s="39">
        <v>31571.9</v>
      </c>
      <c r="AI3061" s="39">
        <v>31674.6</v>
      </c>
      <c r="AJ3061" s="39">
        <v>31777.4</v>
      </c>
      <c r="AK3061" s="39">
        <v>31880.1</v>
      </c>
    </row>
    <row r="3062" spans="1:37" x14ac:dyDescent="0.3">
      <c r="A3062" s="86" t="str">
        <f t="shared" si="47"/>
        <v>SDGbaseTra_RurAS_CUSP_WAgePoptotal</v>
      </c>
      <c r="B3062" s="37" t="s">
        <v>222</v>
      </c>
      <c r="C3062" s="38" t="s">
        <v>236</v>
      </c>
      <c r="D3062" s="41" t="s">
        <v>208</v>
      </c>
      <c r="E3062" s="39" t="s">
        <v>1</v>
      </c>
      <c r="F3062" s="39"/>
      <c r="G3062" s="39">
        <v>38959.5</v>
      </c>
      <c r="H3062" s="39">
        <v>39520.300000000003</v>
      </c>
      <c r="I3062" s="39">
        <v>40081.1</v>
      </c>
      <c r="J3062" s="39">
        <v>40641.9</v>
      </c>
      <c r="K3062" s="39">
        <v>41202.699999999997</v>
      </c>
      <c r="L3062" s="39">
        <v>41763.4</v>
      </c>
      <c r="M3062" s="39">
        <v>42323.7</v>
      </c>
      <c r="N3062" s="39">
        <v>42884</v>
      </c>
      <c r="O3062" s="39">
        <v>43444.3</v>
      </c>
      <c r="P3062" s="39">
        <v>44004.6</v>
      </c>
      <c r="Q3062" s="39">
        <v>44564.9</v>
      </c>
      <c r="R3062" s="39">
        <v>45043.1</v>
      </c>
      <c r="S3062" s="39">
        <v>45521.2</v>
      </c>
      <c r="T3062" s="39">
        <v>45999.4</v>
      </c>
      <c r="U3062" s="39">
        <v>46477.5</v>
      </c>
      <c r="V3062" s="39">
        <v>46955.7</v>
      </c>
      <c r="W3062" s="39">
        <v>47333.3</v>
      </c>
      <c r="X3062" s="39">
        <v>47710.9</v>
      </c>
      <c r="Y3062" s="39">
        <v>48088.6</v>
      </c>
      <c r="Z3062" s="39">
        <v>48466.2</v>
      </c>
      <c r="AA3062" s="39">
        <v>48843.8</v>
      </c>
      <c r="AB3062" s="39">
        <v>49135.8</v>
      </c>
      <c r="AC3062" s="39">
        <v>49427.8</v>
      </c>
      <c r="AD3062" s="39">
        <v>49719.8</v>
      </c>
      <c r="AE3062" s="39">
        <v>50011.8</v>
      </c>
      <c r="AF3062" s="39">
        <v>50303.8</v>
      </c>
      <c r="AG3062" s="39">
        <v>50468.5</v>
      </c>
      <c r="AH3062" s="39">
        <v>50633.3</v>
      </c>
      <c r="AI3062" s="39">
        <v>50798</v>
      </c>
      <c r="AJ3062" s="39">
        <v>50962.7</v>
      </c>
      <c r="AK3062" s="39">
        <v>51127.5</v>
      </c>
    </row>
    <row r="3063" spans="1:37" x14ac:dyDescent="0.3">
      <c r="A3063" s="86" t="str">
        <f t="shared" si="47"/>
        <v>SDGbaseTra_RurAS_CUSC_BroadUnEmpRatetotal</v>
      </c>
      <c r="B3063" s="37" t="s">
        <v>222</v>
      </c>
      <c r="C3063" s="38" t="s">
        <v>236</v>
      </c>
      <c r="D3063" s="41" t="s">
        <v>209</v>
      </c>
      <c r="E3063" s="39" t="s">
        <v>1</v>
      </c>
      <c r="F3063" s="39"/>
      <c r="G3063" s="39">
        <v>0.37</v>
      </c>
      <c r="H3063" s="39">
        <v>0.36</v>
      </c>
      <c r="I3063" s="39">
        <v>0.35</v>
      </c>
      <c r="J3063" s="39">
        <v>0.34</v>
      </c>
      <c r="K3063" s="39">
        <v>0.34</v>
      </c>
      <c r="L3063" s="39">
        <v>0.34</v>
      </c>
      <c r="M3063" s="39">
        <v>0.33</v>
      </c>
      <c r="N3063" s="39">
        <v>0.33</v>
      </c>
      <c r="O3063" s="39">
        <v>0.33</v>
      </c>
      <c r="P3063" s="39">
        <v>0.33</v>
      </c>
      <c r="Q3063" s="39">
        <v>0.32</v>
      </c>
      <c r="R3063" s="39">
        <v>0.32</v>
      </c>
      <c r="S3063" s="39">
        <v>0.3</v>
      </c>
      <c r="T3063" s="39">
        <v>0.28999999999999998</v>
      </c>
      <c r="U3063" s="39">
        <v>0.27</v>
      </c>
      <c r="V3063" s="39">
        <v>0.26</v>
      </c>
      <c r="W3063" s="39">
        <v>0.24</v>
      </c>
      <c r="X3063" s="39">
        <v>0.21</v>
      </c>
      <c r="Y3063" s="39">
        <v>0.19</v>
      </c>
      <c r="Z3063" s="39">
        <v>0.17</v>
      </c>
      <c r="AA3063" s="39">
        <v>0.15</v>
      </c>
      <c r="AB3063" s="39">
        <v>0.13</v>
      </c>
      <c r="AC3063" s="39">
        <v>0.1</v>
      </c>
      <c r="AD3063" s="39">
        <v>0.08</v>
      </c>
      <c r="AE3063" s="39">
        <v>0.06</v>
      </c>
      <c r="AF3063" s="39">
        <v>0.03</v>
      </c>
      <c r="AG3063" s="39">
        <v>0</v>
      </c>
      <c r="AH3063" s="39">
        <v>-0.01</v>
      </c>
      <c r="AI3063" s="39">
        <v>-0.02</v>
      </c>
      <c r="AJ3063" s="39">
        <v>-0.03</v>
      </c>
      <c r="AK3063" s="39">
        <v>-0.03</v>
      </c>
    </row>
    <row r="3064" spans="1:37" x14ac:dyDescent="0.3">
      <c r="A3064" s="86" t="str">
        <f t="shared" si="47"/>
        <v>SDGbaseTra_RurAS_CUSC_LabForceParttotal</v>
      </c>
      <c r="B3064" s="37" t="s">
        <v>222</v>
      </c>
      <c r="C3064" s="38" t="s">
        <v>236</v>
      </c>
      <c r="D3064" s="41" t="s">
        <v>210</v>
      </c>
      <c r="E3064" s="39" t="s">
        <v>1</v>
      </c>
      <c r="F3064" s="39"/>
      <c r="G3064" s="39">
        <v>0.39</v>
      </c>
      <c r="H3064" s="39">
        <v>0.4</v>
      </c>
      <c r="I3064" s="39">
        <v>0.41</v>
      </c>
      <c r="J3064" s="39">
        <v>0.41</v>
      </c>
      <c r="K3064" s="39">
        <v>0.41</v>
      </c>
      <c r="L3064" s="39">
        <v>0.41</v>
      </c>
      <c r="M3064" s="39">
        <v>0.42</v>
      </c>
      <c r="N3064" s="39">
        <v>0.42</v>
      </c>
      <c r="O3064" s="39">
        <v>0.42</v>
      </c>
      <c r="P3064" s="39">
        <v>0.42</v>
      </c>
      <c r="Q3064" s="39">
        <v>0.42</v>
      </c>
      <c r="R3064" s="39">
        <v>0.43</v>
      </c>
      <c r="S3064" s="39">
        <v>0.43</v>
      </c>
      <c r="T3064" s="39">
        <v>0.44</v>
      </c>
      <c r="U3064" s="39">
        <v>0.45</v>
      </c>
      <c r="V3064" s="39">
        <v>0.46</v>
      </c>
      <c r="W3064" s="39">
        <v>0.48</v>
      </c>
      <c r="X3064" s="39">
        <v>0.49</v>
      </c>
      <c r="Y3064" s="39">
        <v>0.5</v>
      </c>
      <c r="Z3064" s="39">
        <v>0.52</v>
      </c>
      <c r="AA3064" s="39">
        <v>0.53</v>
      </c>
      <c r="AB3064" s="39">
        <v>0.55000000000000004</v>
      </c>
      <c r="AC3064" s="39">
        <v>0.56000000000000005</v>
      </c>
      <c r="AD3064" s="39">
        <v>0.56999999999999995</v>
      </c>
      <c r="AE3064" s="39">
        <v>0.59</v>
      </c>
      <c r="AF3064" s="39">
        <v>0.6</v>
      </c>
      <c r="AG3064" s="39">
        <v>0.62</v>
      </c>
      <c r="AH3064" s="39">
        <v>0.63</v>
      </c>
      <c r="AI3064" s="39">
        <v>0.64</v>
      </c>
      <c r="AJ3064" s="39">
        <v>0.64</v>
      </c>
      <c r="AK3064" s="39">
        <v>0.64</v>
      </c>
    </row>
    <row r="3065" spans="1:37" x14ac:dyDescent="0.3">
      <c r="A3065" s="86" t="str">
        <f t="shared" si="47"/>
        <v>SDGbaseTra_RurAS_CUSQVAXaawhe</v>
      </c>
      <c r="B3065" s="37" t="s">
        <v>222</v>
      </c>
      <c r="C3065" s="38" t="s">
        <v>236</v>
      </c>
      <c r="D3065" s="41" t="s">
        <v>211</v>
      </c>
      <c r="E3065" s="39" t="s">
        <v>4</v>
      </c>
      <c r="F3065" s="39">
        <v>2.66</v>
      </c>
      <c r="G3065" s="39">
        <v>2.65</v>
      </c>
      <c r="H3065" s="39">
        <v>2.71</v>
      </c>
      <c r="I3065" s="39">
        <v>2.71</v>
      </c>
      <c r="J3065" s="39">
        <v>2.73</v>
      </c>
      <c r="K3065" s="39">
        <v>2.74</v>
      </c>
      <c r="L3065" s="39">
        <v>2.76</v>
      </c>
      <c r="M3065" s="39">
        <v>2.78</v>
      </c>
      <c r="N3065" s="39">
        <v>2.8</v>
      </c>
      <c r="O3065" s="39">
        <v>2.86</v>
      </c>
      <c r="P3065" s="39">
        <v>2.9</v>
      </c>
      <c r="Q3065" s="39">
        <v>2.92</v>
      </c>
      <c r="R3065" s="39">
        <v>3</v>
      </c>
      <c r="S3065" s="39">
        <v>3.06</v>
      </c>
      <c r="T3065" s="39">
        <v>3.12</v>
      </c>
      <c r="U3065" s="39">
        <v>3.18</v>
      </c>
      <c r="V3065" s="39">
        <v>3.24</v>
      </c>
      <c r="W3065" s="39">
        <v>3.3</v>
      </c>
      <c r="X3065" s="39">
        <v>3.36</v>
      </c>
      <c r="Y3065" s="39">
        <v>3.41</v>
      </c>
      <c r="Z3065" s="39">
        <v>3.46</v>
      </c>
      <c r="AA3065" s="39">
        <v>3.51</v>
      </c>
      <c r="AB3065" s="39">
        <v>3.58</v>
      </c>
      <c r="AC3065" s="39">
        <v>3.63</v>
      </c>
      <c r="AD3065" s="39">
        <v>3.68</v>
      </c>
      <c r="AE3065" s="39">
        <v>3.73</v>
      </c>
      <c r="AF3065" s="39">
        <v>3.79</v>
      </c>
      <c r="AG3065" s="39">
        <v>3.83</v>
      </c>
      <c r="AH3065" s="39">
        <v>3.83</v>
      </c>
      <c r="AI3065" s="39">
        <v>3.82</v>
      </c>
      <c r="AJ3065" s="39">
        <v>3.82</v>
      </c>
      <c r="AK3065" s="39">
        <v>3.81</v>
      </c>
    </row>
    <row r="3066" spans="1:37" x14ac:dyDescent="0.3">
      <c r="A3066" s="86" t="str">
        <f t="shared" si="47"/>
        <v>SDGbaseTra_RurAS_CUSQVAXaamai</v>
      </c>
      <c r="B3066" s="37" t="s">
        <v>222</v>
      </c>
      <c r="C3066" s="38" t="s">
        <v>236</v>
      </c>
      <c r="D3066" s="41" t="s">
        <v>211</v>
      </c>
      <c r="E3066" s="39" t="s">
        <v>5</v>
      </c>
      <c r="F3066" s="39">
        <v>11.93</v>
      </c>
      <c r="G3066" s="39">
        <v>11.82</v>
      </c>
      <c r="H3066" s="39">
        <v>12.14</v>
      </c>
      <c r="I3066" s="39">
        <v>12.19</v>
      </c>
      <c r="J3066" s="39">
        <v>12.28</v>
      </c>
      <c r="K3066" s="39">
        <v>12.35</v>
      </c>
      <c r="L3066" s="39">
        <v>12.44</v>
      </c>
      <c r="M3066" s="39">
        <v>12.52</v>
      </c>
      <c r="N3066" s="39">
        <v>12.62</v>
      </c>
      <c r="O3066" s="39">
        <v>12.96</v>
      </c>
      <c r="P3066" s="39">
        <v>13.16</v>
      </c>
      <c r="Q3066" s="39">
        <v>13.3</v>
      </c>
      <c r="R3066" s="39">
        <v>13.65</v>
      </c>
      <c r="S3066" s="39">
        <v>13.94</v>
      </c>
      <c r="T3066" s="39">
        <v>14.21</v>
      </c>
      <c r="U3066" s="39">
        <v>14.52</v>
      </c>
      <c r="V3066" s="39">
        <v>14.78</v>
      </c>
      <c r="W3066" s="39">
        <v>15.03</v>
      </c>
      <c r="X3066" s="39">
        <v>15.27</v>
      </c>
      <c r="Y3066" s="39">
        <v>15.49</v>
      </c>
      <c r="Z3066" s="39">
        <v>15.7</v>
      </c>
      <c r="AA3066" s="39">
        <v>15.93</v>
      </c>
      <c r="AB3066" s="39">
        <v>16.239999999999998</v>
      </c>
      <c r="AC3066" s="39">
        <v>16.489999999999998</v>
      </c>
      <c r="AD3066" s="39">
        <v>16.71</v>
      </c>
      <c r="AE3066" s="39">
        <v>16.93</v>
      </c>
      <c r="AF3066" s="39">
        <v>17.16</v>
      </c>
      <c r="AG3066" s="39">
        <v>17.32</v>
      </c>
      <c r="AH3066" s="39">
        <v>17.25</v>
      </c>
      <c r="AI3066" s="39">
        <v>17.149999999999999</v>
      </c>
      <c r="AJ3066" s="39">
        <v>17.059999999999999</v>
      </c>
      <c r="AK3066" s="39">
        <v>16.96</v>
      </c>
    </row>
    <row r="3067" spans="1:37" x14ac:dyDescent="0.3">
      <c r="A3067" s="86" t="str">
        <f t="shared" si="47"/>
        <v>SDGbaseTra_RurAS_CUSQVAXaaoce</v>
      </c>
      <c r="B3067" s="37" t="s">
        <v>222</v>
      </c>
      <c r="C3067" s="38" t="s">
        <v>236</v>
      </c>
      <c r="D3067" s="41" t="s">
        <v>211</v>
      </c>
      <c r="E3067" s="39" t="s">
        <v>6</v>
      </c>
      <c r="F3067" s="39">
        <v>0.82</v>
      </c>
      <c r="G3067" s="39">
        <v>0.81</v>
      </c>
      <c r="H3067" s="39">
        <v>0.83</v>
      </c>
      <c r="I3067" s="39">
        <v>0.83</v>
      </c>
      <c r="J3067" s="39">
        <v>0.84</v>
      </c>
      <c r="K3067" s="39">
        <v>0.84</v>
      </c>
      <c r="L3067" s="39">
        <v>0.85</v>
      </c>
      <c r="M3067" s="39">
        <v>0.86</v>
      </c>
      <c r="N3067" s="39">
        <v>0.86</v>
      </c>
      <c r="O3067" s="39">
        <v>0.88</v>
      </c>
      <c r="P3067" s="39">
        <v>0.89</v>
      </c>
      <c r="Q3067" s="39">
        <v>0.91</v>
      </c>
      <c r="R3067" s="39">
        <v>0.93</v>
      </c>
      <c r="S3067" s="39">
        <v>0.95</v>
      </c>
      <c r="T3067" s="39">
        <v>0.97</v>
      </c>
      <c r="U3067" s="39">
        <v>0.99</v>
      </c>
      <c r="V3067" s="39">
        <v>1.01</v>
      </c>
      <c r="W3067" s="39">
        <v>1.03</v>
      </c>
      <c r="X3067" s="39">
        <v>1.05</v>
      </c>
      <c r="Y3067" s="39">
        <v>1.07</v>
      </c>
      <c r="Z3067" s="39">
        <v>1.08</v>
      </c>
      <c r="AA3067" s="39">
        <v>1.1000000000000001</v>
      </c>
      <c r="AB3067" s="39">
        <v>1.1200000000000001</v>
      </c>
      <c r="AC3067" s="39">
        <v>1.1399999999999999</v>
      </c>
      <c r="AD3067" s="39">
        <v>1.1599999999999999</v>
      </c>
      <c r="AE3067" s="39">
        <v>1.18</v>
      </c>
      <c r="AF3067" s="39">
        <v>1.2</v>
      </c>
      <c r="AG3067" s="39">
        <v>1.21</v>
      </c>
      <c r="AH3067" s="39">
        <v>1.22</v>
      </c>
      <c r="AI3067" s="39">
        <v>1.22</v>
      </c>
      <c r="AJ3067" s="39">
        <v>1.22</v>
      </c>
      <c r="AK3067" s="39">
        <v>1.22</v>
      </c>
    </row>
    <row r="3068" spans="1:37" x14ac:dyDescent="0.3">
      <c r="A3068" s="86" t="str">
        <f t="shared" si="47"/>
        <v>SDGbaseTra_RurAS_CUSQVAXaaveg</v>
      </c>
      <c r="B3068" s="37" t="s">
        <v>222</v>
      </c>
      <c r="C3068" s="38" t="s">
        <v>236</v>
      </c>
      <c r="D3068" s="41" t="s">
        <v>211</v>
      </c>
      <c r="E3068" s="39" t="s">
        <v>7</v>
      </c>
      <c r="F3068" s="39">
        <v>6.73</v>
      </c>
      <c r="G3068" s="39">
        <v>6.44</v>
      </c>
      <c r="H3068" s="39">
        <v>6.57</v>
      </c>
      <c r="I3068" s="39">
        <v>6.61</v>
      </c>
      <c r="J3068" s="39">
        <v>6.67</v>
      </c>
      <c r="K3068" s="39">
        <v>6.7</v>
      </c>
      <c r="L3068" s="39">
        <v>6.73</v>
      </c>
      <c r="M3068" s="39">
        <v>6.75</v>
      </c>
      <c r="N3068" s="39">
        <v>6.79</v>
      </c>
      <c r="O3068" s="39">
        <v>6.91</v>
      </c>
      <c r="P3068" s="39">
        <v>6.97</v>
      </c>
      <c r="Q3068" s="39">
        <v>7</v>
      </c>
      <c r="R3068" s="39">
        <v>7.17</v>
      </c>
      <c r="S3068" s="39">
        <v>7.3</v>
      </c>
      <c r="T3068" s="39">
        <v>7.41</v>
      </c>
      <c r="U3068" s="39">
        <v>7.57</v>
      </c>
      <c r="V3068" s="39">
        <v>7.7</v>
      </c>
      <c r="W3068" s="39">
        <v>7.82</v>
      </c>
      <c r="X3068" s="39">
        <v>7.94</v>
      </c>
      <c r="Y3068" s="39">
        <v>8.06</v>
      </c>
      <c r="Z3068" s="39">
        <v>8.18</v>
      </c>
      <c r="AA3068" s="39">
        <v>8.31</v>
      </c>
      <c r="AB3068" s="39">
        <v>8.4700000000000006</v>
      </c>
      <c r="AC3068" s="39">
        <v>8.61</v>
      </c>
      <c r="AD3068" s="39">
        <v>8.7200000000000006</v>
      </c>
      <c r="AE3068" s="39">
        <v>8.85</v>
      </c>
      <c r="AF3068" s="39">
        <v>8.99</v>
      </c>
      <c r="AG3068" s="39">
        <v>9.1199999999999992</v>
      </c>
      <c r="AH3068" s="39">
        <v>9.11</v>
      </c>
      <c r="AI3068" s="39">
        <v>9.08</v>
      </c>
      <c r="AJ3068" s="39">
        <v>9.08</v>
      </c>
      <c r="AK3068" s="39">
        <v>9.06</v>
      </c>
    </row>
    <row r="3069" spans="1:37" x14ac:dyDescent="0.3">
      <c r="A3069" s="86" t="str">
        <f t="shared" si="47"/>
        <v>SDGbaseTra_RurAS_CUSQVAXaaofr</v>
      </c>
      <c r="B3069" s="37" t="s">
        <v>222</v>
      </c>
      <c r="C3069" s="38" t="s">
        <v>236</v>
      </c>
      <c r="D3069" s="41" t="s">
        <v>211</v>
      </c>
      <c r="E3069" s="39" t="s">
        <v>8</v>
      </c>
      <c r="F3069" s="39">
        <v>13</v>
      </c>
      <c r="G3069" s="39">
        <v>12.6</v>
      </c>
      <c r="H3069" s="39">
        <v>13.03</v>
      </c>
      <c r="I3069" s="39">
        <v>13.07</v>
      </c>
      <c r="J3069" s="39">
        <v>13.19</v>
      </c>
      <c r="K3069" s="39">
        <v>13.27</v>
      </c>
      <c r="L3069" s="39">
        <v>13.37</v>
      </c>
      <c r="M3069" s="39">
        <v>13.45</v>
      </c>
      <c r="N3069" s="39">
        <v>13.56</v>
      </c>
      <c r="O3069" s="39">
        <v>14.2</v>
      </c>
      <c r="P3069" s="39">
        <v>14.45</v>
      </c>
      <c r="Q3069" s="39">
        <v>14.56</v>
      </c>
      <c r="R3069" s="39">
        <v>14.97</v>
      </c>
      <c r="S3069" s="39">
        <v>15.31</v>
      </c>
      <c r="T3069" s="39">
        <v>15.66</v>
      </c>
      <c r="U3069" s="39">
        <v>16.09</v>
      </c>
      <c r="V3069" s="39">
        <v>16.5</v>
      </c>
      <c r="W3069" s="39">
        <v>16.87</v>
      </c>
      <c r="X3069" s="39">
        <v>17.239999999999998</v>
      </c>
      <c r="Y3069" s="39">
        <v>17.59</v>
      </c>
      <c r="Z3069" s="39">
        <v>17.940000000000001</v>
      </c>
      <c r="AA3069" s="39">
        <v>18.309999999999999</v>
      </c>
      <c r="AB3069" s="39">
        <v>18.86</v>
      </c>
      <c r="AC3069" s="39">
        <v>19.309999999999999</v>
      </c>
      <c r="AD3069" s="39">
        <v>19.68</v>
      </c>
      <c r="AE3069" s="39">
        <v>20.059999999999999</v>
      </c>
      <c r="AF3069" s="39">
        <v>20.46</v>
      </c>
      <c r="AG3069" s="39">
        <v>20.8</v>
      </c>
      <c r="AH3069" s="39">
        <v>20.8</v>
      </c>
      <c r="AI3069" s="39">
        <v>20.64</v>
      </c>
      <c r="AJ3069" s="39">
        <v>20.51</v>
      </c>
      <c r="AK3069" s="39">
        <v>20.350000000000001</v>
      </c>
    </row>
    <row r="3070" spans="1:37" x14ac:dyDescent="0.3">
      <c r="A3070" s="86" t="str">
        <f t="shared" si="47"/>
        <v>SDGbaseTra_RurAS_CUSQVAXaagra</v>
      </c>
      <c r="B3070" s="37" t="s">
        <v>222</v>
      </c>
      <c r="C3070" s="38" t="s">
        <v>236</v>
      </c>
      <c r="D3070" s="41" t="s">
        <v>211</v>
      </c>
      <c r="E3070" s="39" t="s">
        <v>9</v>
      </c>
      <c r="F3070" s="39">
        <v>6.2</v>
      </c>
      <c r="G3070" s="39">
        <v>6.02</v>
      </c>
      <c r="H3070" s="39">
        <v>6.29</v>
      </c>
      <c r="I3070" s="39">
        <v>6.27</v>
      </c>
      <c r="J3070" s="39">
        <v>6.31</v>
      </c>
      <c r="K3070" s="39">
        <v>6.34</v>
      </c>
      <c r="L3070" s="39">
        <v>6.37</v>
      </c>
      <c r="M3070" s="39">
        <v>6.41</v>
      </c>
      <c r="N3070" s="39">
        <v>6.48</v>
      </c>
      <c r="O3070" s="39">
        <v>6.87</v>
      </c>
      <c r="P3070" s="39">
        <v>7.02</v>
      </c>
      <c r="Q3070" s="39">
        <v>7.1</v>
      </c>
      <c r="R3070" s="39">
        <v>7.33</v>
      </c>
      <c r="S3070" s="39">
        <v>7.54</v>
      </c>
      <c r="T3070" s="39">
        <v>7.79</v>
      </c>
      <c r="U3070" s="39">
        <v>8.08</v>
      </c>
      <c r="V3070" s="39">
        <v>8.36</v>
      </c>
      <c r="W3070" s="39">
        <v>8.65</v>
      </c>
      <c r="X3070" s="39">
        <v>8.9700000000000006</v>
      </c>
      <c r="Y3070" s="39">
        <v>9.26</v>
      </c>
      <c r="Z3070" s="39">
        <v>9.5399999999999991</v>
      </c>
      <c r="AA3070" s="39">
        <v>9.83</v>
      </c>
      <c r="AB3070" s="39">
        <v>10.27</v>
      </c>
      <c r="AC3070" s="39">
        <v>10.63</v>
      </c>
      <c r="AD3070" s="39">
        <v>10.93</v>
      </c>
      <c r="AE3070" s="39">
        <v>11.22</v>
      </c>
      <c r="AF3070" s="39">
        <v>11.5</v>
      </c>
      <c r="AG3070" s="39">
        <v>11.75</v>
      </c>
      <c r="AH3070" s="39">
        <v>11.82</v>
      </c>
      <c r="AI3070" s="39">
        <v>11.76</v>
      </c>
      <c r="AJ3070" s="39">
        <v>11.69</v>
      </c>
      <c r="AK3070" s="39">
        <v>11.59</v>
      </c>
    </row>
    <row r="3071" spans="1:37" x14ac:dyDescent="0.3">
      <c r="A3071" s="86" t="str">
        <f t="shared" si="47"/>
        <v>SDGbaseTra_RurAS_CUSQVAXaaoil</v>
      </c>
      <c r="B3071" s="37" t="s">
        <v>222</v>
      </c>
      <c r="C3071" s="38" t="s">
        <v>236</v>
      </c>
      <c r="D3071" s="41" t="s">
        <v>211</v>
      </c>
      <c r="E3071" s="39" t="s">
        <v>10</v>
      </c>
      <c r="F3071" s="39">
        <v>5.45</v>
      </c>
      <c r="G3071" s="39">
        <v>5.35</v>
      </c>
      <c r="H3071" s="39">
        <v>5.47</v>
      </c>
      <c r="I3071" s="39">
        <v>5.49</v>
      </c>
      <c r="J3071" s="39">
        <v>5.54</v>
      </c>
      <c r="K3071" s="39">
        <v>5.57</v>
      </c>
      <c r="L3071" s="39">
        <v>5.61</v>
      </c>
      <c r="M3071" s="39">
        <v>5.64</v>
      </c>
      <c r="N3071" s="39">
        <v>5.69</v>
      </c>
      <c r="O3071" s="39">
        <v>5.78</v>
      </c>
      <c r="P3071" s="39">
        <v>5.86</v>
      </c>
      <c r="Q3071" s="39">
        <v>5.92</v>
      </c>
      <c r="R3071" s="39">
        <v>6.07</v>
      </c>
      <c r="S3071" s="39">
        <v>6.2</v>
      </c>
      <c r="T3071" s="39">
        <v>6.34</v>
      </c>
      <c r="U3071" s="39">
        <v>6.49</v>
      </c>
      <c r="V3071" s="39">
        <v>6.63</v>
      </c>
      <c r="W3071" s="39">
        <v>6.76</v>
      </c>
      <c r="X3071" s="39">
        <v>6.89</v>
      </c>
      <c r="Y3071" s="39">
        <v>7.02</v>
      </c>
      <c r="Z3071" s="39">
        <v>7.15</v>
      </c>
      <c r="AA3071" s="39">
        <v>7.28</v>
      </c>
      <c r="AB3071" s="39">
        <v>7.44</v>
      </c>
      <c r="AC3071" s="39">
        <v>7.57</v>
      </c>
      <c r="AD3071" s="39">
        <v>7.7</v>
      </c>
      <c r="AE3071" s="39">
        <v>7.83</v>
      </c>
      <c r="AF3071" s="39">
        <v>7.97</v>
      </c>
      <c r="AG3071" s="39">
        <v>8.1</v>
      </c>
      <c r="AH3071" s="39">
        <v>8.1199999999999992</v>
      </c>
      <c r="AI3071" s="39">
        <v>8.1300000000000008</v>
      </c>
      <c r="AJ3071" s="39">
        <v>8.15</v>
      </c>
      <c r="AK3071" s="39">
        <v>8.16</v>
      </c>
    </row>
    <row r="3072" spans="1:37" x14ac:dyDescent="0.3">
      <c r="A3072" s="86" t="str">
        <f t="shared" si="47"/>
        <v>SDGbaseTra_RurAS_CUSQVAXaatub</v>
      </c>
      <c r="B3072" s="37" t="s">
        <v>222</v>
      </c>
      <c r="C3072" s="38" t="s">
        <v>236</v>
      </c>
      <c r="D3072" s="41" t="s">
        <v>211</v>
      </c>
      <c r="E3072" s="39" t="s">
        <v>11</v>
      </c>
      <c r="F3072" s="39">
        <v>2.95</v>
      </c>
      <c r="G3072" s="39">
        <v>2.83</v>
      </c>
      <c r="H3072" s="39">
        <v>2.89</v>
      </c>
      <c r="I3072" s="39">
        <v>2.9</v>
      </c>
      <c r="J3072" s="39">
        <v>2.92</v>
      </c>
      <c r="K3072" s="39">
        <v>2.93</v>
      </c>
      <c r="L3072" s="39">
        <v>2.95</v>
      </c>
      <c r="M3072" s="39">
        <v>2.96</v>
      </c>
      <c r="N3072" s="39">
        <v>2.98</v>
      </c>
      <c r="O3072" s="39">
        <v>3.04</v>
      </c>
      <c r="P3072" s="39">
        <v>3.07</v>
      </c>
      <c r="Q3072" s="39">
        <v>3.09</v>
      </c>
      <c r="R3072" s="39">
        <v>3.17</v>
      </c>
      <c r="S3072" s="39">
        <v>3.23</v>
      </c>
      <c r="T3072" s="39">
        <v>3.29</v>
      </c>
      <c r="U3072" s="39">
        <v>3.37</v>
      </c>
      <c r="V3072" s="39">
        <v>3.44</v>
      </c>
      <c r="W3072" s="39">
        <v>3.49</v>
      </c>
      <c r="X3072" s="39">
        <v>3.55</v>
      </c>
      <c r="Y3072" s="39">
        <v>3.61</v>
      </c>
      <c r="Z3072" s="39">
        <v>3.67</v>
      </c>
      <c r="AA3072" s="39">
        <v>3.73</v>
      </c>
      <c r="AB3072" s="39">
        <v>3.8</v>
      </c>
      <c r="AC3072" s="39">
        <v>3.87</v>
      </c>
      <c r="AD3072" s="39">
        <v>3.92</v>
      </c>
      <c r="AE3072" s="39">
        <v>3.98</v>
      </c>
      <c r="AF3072" s="39">
        <v>4.05</v>
      </c>
      <c r="AG3072" s="39">
        <v>4.09</v>
      </c>
      <c r="AH3072" s="39">
        <v>4.07</v>
      </c>
      <c r="AI3072" s="39">
        <v>4.03</v>
      </c>
      <c r="AJ3072" s="39">
        <v>4.01</v>
      </c>
      <c r="AK3072" s="39">
        <v>3.98</v>
      </c>
    </row>
    <row r="3073" spans="1:37" x14ac:dyDescent="0.3">
      <c r="A3073" s="86" t="str">
        <f t="shared" si="47"/>
        <v>SDGbaseTra_RurAS_CUSQVAXaapul</v>
      </c>
      <c r="B3073" s="37" t="s">
        <v>222</v>
      </c>
      <c r="C3073" s="38" t="s">
        <v>236</v>
      </c>
      <c r="D3073" s="41" t="s">
        <v>211</v>
      </c>
      <c r="E3073" s="39" t="s">
        <v>12</v>
      </c>
      <c r="F3073" s="39">
        <v>0.52</v>
      </c>
      <c r="G3073" s="39">
        <v>0.52</v>
      </c>
      <c r="H3073" s="39">
        <v>0.53</v>
      </c>
      <c r="I3073" s="39">
        <v>0.53</v>
      </c>
      <c r="J3073" s="39">
        <v>0.53</v>
      </c>
      <c r="K3073" s="39">
        <v>0.54</v>
      </c>
      <c r="L3073" s="39">
        <v>0.54</v>
      </c>
      <c r="M3073" s="39">
        <v>0.54</v>
      </c>
      <c r="N3073" s="39">
        <v>0.55000000000000004</v>
      </c>
      <c r="O3073" s="39">
        <v>0.55000000000000004</v>
      </c>
      <c r="P3073" s="39">
        <v>0.56000000000000005</v>
      </c>
      <c r="Q3073" s="39">
        <v>0.56000000000000005</v>
      </c>
      <c r="R3073" s="39">
        <v>0.57999999999999996</v>
      </c>
      <c r="S3073" s="39">
        <v>0.59</v>
      </c>
      <c r="T3073" s="39">
        <v>0.6</v>
      </c>
      <c r="U3073" s="39">
        <v>0.61</v>
      </c>
      <c r="V3073" s="39">
        <v>0.62</v>
      </c>
      <c r="W3073" s="39">
        <v>0.63</v>
      </c>
      <c r="X3073" s="39">
        <v>0.64</v>
      </c>
      <c r="Y3073" s="39">
        <v>0.65</v>
      </c>
      <c r="Z3073" s="39">
        <v>0.66</v>
      </c>
      <c r="AA3073" s="39">
        <v>0.66</v>
      </c>
      <c r="AB3073" s="39">
        <v>0.67</v>
      </c>
      <c r="AC3073" s="39">
        <v>0.68</v>
      </c>
      <c r="AD3073" s="39">
        <v>0.69</v>
      </c>
      <c r="AE3073" s="39">
        <v>0.7</v>
      </c>
      <c r="AF3073" s="39">
        <v>0.71</v>
      </c>
      <c r="AG3073" s="39">
        <v>0.72</v>
      </c>
      <c r="AH3073" s="39">
        <v>0.72</v>
      </c>
      <c r="AI3073" s="39">
        <v>0.72</v>
      </c>
      <c r="AJ3073" s="39">
        <v>0.72</v>
      </c>
      <c r="AK3073" s="39">
        <v>0.72</v>
      </c>
    </row>
    <row r="3074" spans="1:37" x14ac:dyDescent="0.3">
      <c r="A3074" s="86" t="str">
        <f t="shared" ref="A3074:A3137" si="48">_xlfn.CONCAT(C3074,D3074,E3074)</f>
        <v>SDGbaseTra_RurAS_CUSQVAXaasug</v>
      </c>
      <c r="B3074" s="37" t="s">
        <v>222</v>
      </c>
      <c r="C3074" s="38" t="s">
        <v>236</v>
      </c>
      <c r="D3074" s="41" t="s">
        <v>211</v>
      </c>
      <c r="E3074" s="39" t="s">
        <v>13</v>
      </c>
      <c r="F3074" s="39">
        <v>3.82</v>
      </c>
      <c r="G3074" s="39">
        <v>3.74</v>
      </c>
      <c r="H3074" s="39">
        <v>3.82</v>
      </c>
      <c r="I3074" s="39">
        <v>3.84</v>
      </c>
      <c r="J3074" s="39">
        <v>3.86</v>
      </c>
      <c r="K3074" s="39">
        <v>3.88</v>
      </c>
      <c r="L3074" s="39">
        <v>3.89</v>
      </c>
      <c r="M3074" s="39">
        <v>3.91</v>
      </c>
      <c r="N3074" s="39">
        <v>3.93</v>
      </c>
      <c r="O3074" s="39">
        <v>4.0199999999999996</v>
      </c>
      <c r="P3074" s="39">
        <v>4.0599999999999996</v>
      </c>
      <c r="Q3074" s="39">
        <v>4.07</v>
      </c>
      <c r="R3074" s="39">
        <v>4.1500000000000004</v>
      </c>
      <c r="S3074" s="39">
        <v>4.22</v>
      </c>
      <c r="T3074" s="39">
        <v>4.2699999999999996</v>
      </c>
      <c r="U3074" s="39">
        <v>4.3499999999999996</v>
      </c>
      <c r="V3074" s="39">
        <v>4.42</v>
      </c>
      <c r="W3074" s="39">
        <v>4.4800000000000004</v>
      </c>
      <c r="X3074" s="39">
        <v>4.55</v>
      </c>
      <c r="Y3074" s="39">
        <v>4.6100000000000003</v>
      </c>
      <c r="Z3074" s="39">
        <v>4.67</v>
      </c>
      <c r="AA3074" s="39">
        <v>4.7300000000000004</v>
      </c>
      <c r="AB3074" s="39">
        <v>4.8099999999999996</v>
      </c>
      <c r="AC3074" s="39">
        <v>4.87</v>
      </c>
      <c r="AD3074" s="39">
        <v>4.92</v>
      </c>
      <c r="AE3074" s="39">
        <v>4.97</v>
      </c>
      <c r="AF3074" s="39">
        <v>5.0199999999999996</v>
      </c>
      <c r="AG3074" s="39">
        <v>5.08</v>
      </c>
      <c r="AH3074" s="39">
        <v>5.09</v>
      </c>
      <c r="AI3074" s="39">
        <v>5.08</v>
      </c>
      <c r="AJ3074" s="39">
        <v>5.09</v>
      </c>
      <c r="AK3074" s="39">
        <v>5.08</v>
      </c>
    </row>
    <row r="3075" spans="1:37" x14ac:dyDescent="0.3">
      <c r="A3075" s="86" t="str">
        <f t="shared" si="48"/>
        <v>SDGbaseTra_RurAS_CUSQVAXaaoth</v>
      </c>
      <c r="B3075" s="37" t="s">
        <v>222</v>
      </c>
      <c r="C3075" s="38" t="s">
        <v>236</v>
      </c>
      <c r="D3075" s="41" t="s">
        <v>211</v>
      </c>
      <c r="E3075" s="39" t="s">
        <v>14</v>
      </c>
      <c r="F3075" s="39">
        <v>7.29</v>
      </c>
      <c r="G3075" s="39">
        <v>7.3</v>
      </c>
      <c r="H3075" s="39">
        <v>7.41</v>
      </c>
      <c r="I3075" s="39">
        <v>7.42</v>
      </c>
      <c r="J3075" s="39">
        <v>7.45</v>
      </c>
      <c r="K3075" s="39">
        <v>7.47</v>
      </c>
      <c r="L3075" s="39">
        <v>7.51</v>
      </c>
      <c r="M3075" s="39">
        <v>7.57</v>
      </c>
      <c r="N3075" s="39">
        <v>7.64</v>
      </c>
      <c r="O3075" s="39">
        <v>7.76</v>
      </c>
      <c r="P3075" s="39">
        <v>7.88</v>
      </c>
      <c r="Q3075" s="39">
        <v>7.99</v>
      </c>
      <c r="R3075" s="39">
        <v>8.15</v>
      </c>
      <c r="S3075" s="39">
        <v>8.3000000000000007</v>
      </c>
      <c r="T3075" s="39">
        <v>8.4600000000000009</v>
      </c>
      <c r="U3075" s="39">
        <v>8.6300000000000008</v>
      </c>
      <c r="V3075" s="39">
        <v>8.7899999999999991</v>
      </c>
      <c r="W3075" s="39">
        <v>8.9600000000000009</v>
      </c>
      <c r="X3075" s="39">
        <v>9.1300000000000008</v>
      </c>
      <c r="Y3075" s="39">
        <v>9.2899999999999991</v>
      </c>
      <c r="Z3075" s="39">
        <v>9.4600000000000009</v>
      </c>
      <c r="AA3075" s="39">
        <v>9.6300000000000008</v>
      </c>
      <c r="AB3075" s="39">
        <v>9.81</v>
      </c>
      <c r="AC3075" s="39">
        <v>9.98</v>
      </c>
      <c r="AD3075" s="39">
        <v>10.15</v>
      </c>
      <c r="AE3075" s="39">
        <v>10.32</v>
      </c>
      <c r="AF3075" s="39">
        <v>10.49</v>
      </c>
      <c r="AG3075" s="39">
        <v>10.65</v>
      </c>
      <c r="AH3075" s="39">
        <v>10.73</v>
      </c>
      <c r="AI3075" s="39">
        <v>10.79</v>
      </c>
      <c r="AJ3075" s="39">
        <v>10.85</v>
      </c>
      <c r="AK3075" s="39">
        <v>10.91</v>
      </c>
    </row>
    <row r="3076" spans="1:37" x14ac:dyDescent="0.3">
      <c r="A3076" s="86" t="str">
        <f t="shared" si="48"/>
        <v>SDGbaseTra_RurAS_CUSQVAXalani</v>
      </c>
      <c r="B3076" s="37" t="s">
        <v>222</v>
      </c>
      <c r="C3076" s="38" t="s">
        <v>236</v>
      </c>
      <c r="D3076" s="41" t="s">
        <v>211</v>
      </c>
      <c r="E3076" s="39" t="s">
        <v>15</v>
      </c>
      <c r="F3076" s="39">
        <v>27.55</v>
      </c>
      <c r="G3076" s="39">
        <v>27.7</v>
      </c>
      <c r="H3076" s="39">
        <v>28.2</v>
      </c>
      <c r="I3076" s="39">
        <v>27.8</v>
      </c>
      <c r="J3076" s="39">
        <v>27.59</v>
      </c>
      <c r="K3076" s="39">
        <v>27.54</v>
      </c>
      <c r="L3076" s="39">
        <v>27.66</v>
      </c>
      <c r="M3076" s="39">
        <v>27.83</v>
      </c>
      <c r="N3076" s="39">
        <v>28.07</v>
      </c>
      <c r="O3076" s="39">
        <v>28.73</v>
      </c>
      <c r="P3076" s="39">
        <v>29.42</v>
      </c>
      <c r="Q3076" s="39">
        <v>29.89</v>
      </c>
      <c r="R3076" s="39">
        <v>31.26</v>
      </c>
      <c r="S3076" s="39">
        <v>32.520000000000003</v>
      </c>
      <c r="T3076" s="39">
        <v>33.81</v>
      </c>
      <c r="U3076" s="39">
        <v>35.29</v>
      </c>
      <c r="V3076" s="39">
        <v>36.68</v>
      </c>
      <c r="W3076" s="39">
        <v>38.130000000000003</v>
      </c>
      <c r="X3076" s="39">
        <v>39.67</v>
      </c>
      <c r="Y3076" s="39">
        <v>41.12</v>
      </c>
      <c r="Z3076" s="39">
        <v>42.59</v>
      </c>
      <c r="AA3076" s="39">
        <v>44.08</v>
      </c>
      <c r="AB3076" s="39">
        <v>45.79</v>
      </c>
      <c r="AC3076" s="39">
        <v>47.39</v>
      </c>
      <c r="AD3076" s="39">
        <v>48.93</v>
      </c>
      <c r="AE3076" s="39">
        <v>50.44</v>
      </c>
      <c r="AF3076" s="39">
        <v>51.97</v>
      </c>
      <c r="AG3076" s="39">
        <v>53.44</v>
      </c>
      <c r="AH3076" s="39">
        <v>53.02</v>
      </c>
      <c r="AI3076" s="39">
        <v>52.49</v>
      </c>
      <c r="AJ3076" s="39">
        <v>52.11</v>
      </c>
      <c r="AK3076" s="39">
        <v>51.67</v>
      </c>
    </row>
    <row r="3077" spans="1:37" x14ac:dyDescent="0.3">
      <c r="A3077" s="86" t="str">
        <f t="shared" si="48"/>
        <v>SDGbaseTra_RurAS_CUSQVAXafore</v>
      </c>
      <c r="B3077" s="37" t="s">
        <v>222</v>
      </c>
      <c r="C3077" s="38" t="s">
        <v>236</v>
      </c>
      <c r="D3077" s="41" t="s">
        <v>211</v>
      </c>
      <c r="E3077" s="39" t="s">
        <v>16</v>
      </c>
      <c r="F3077" s="39">
        <v>6.49</v>
      </c>
      <c r="G3077" s="39">
        <v>6.17</v>
      </c>
      <c r="H3077" s="39">
        <v>6.35</v>
      </c>
      <c r="I3077" s="39">
        <v>6.4</v>
      </c>
      <c r="J3077" s="39">
        <v>6.43</v>
      </c>
      <c r="K3077" s="39">
        <v>6.45</v>
      </c>
      <c r="L3077" s="39">
        <v>6.49</v>
      </c>
      <c r="M3077" s="39">
        <v>6.52</v>
      </c>
      <c r="N3077" s="39">
        <v>6.57</v>
      </c>
      <c r="O3077" s="39">
        <v>6.72</v>
      </c>
      <c r="P3077" s="39">
        <v>6.81</v>
      </c>
      <c r="Q3077" s="39">
        <v>6.88</v>
      </c>
      <c r="R3077" s="39">
        <v>7.1</v>
      </c>
      <c r="S3077" s="39">
        <v>7.27</v>
      </c>
      <c r="T3077" s="39">
        <v>7.39</v>
      </c>
      <c r="U3077" s="39">
        <v>7.57</v>
      </c>
      <c r="V3077" s="39">
        <v>7.72</v>
      </c>
      <c r="W3077" s="39">
        <v>7.92</v>
      </c>
      <c r="X3077" s="39">
        <v>8.14</v>
      </c>
      <c r="Y3077" s="39">
        <v>8.36</v>
      </c>
      <c r="Z3077" s="39">
        <v>8.59</v>
      </c>
      <c r="AA3077" s="39">
        <v>8.83</v>
      </c>
      <c r="AB3077" s="39">
        <v>9.06</v>
      </c>
      <c r="AC3077" s="39">
        <v>9.26</v>
      </c>
      <c r="AD3077" s="39">
        <v>9.44</v>
      </c>
      <c r="AE3077" s="39">
        <v>9.6300000000000008</v>
      </c>
      <c r="AF3077" s="39">
        <v>9.82</v>
      </c>
      <c r="AG3077" s="39">
        <v>10</v>
      </c>
      <c r="AH3077" s="39">
        <v>9.94</v>
      </c>
      <c r="AI3077" s="39">
        <v>9.86</v>
      </c>
      <c r="AJ3077" s="39">
        <v>9.8000000000000007</v>
      </c>
      <c r="AK3077" s="39">
        <v>9.7200000000000006</v>
      </c>
    </row>
    <row r="3078" spans="1:37" x14ac:dyDescent="0.3">
      <c r="A3078" s="86" t="str">
        <f t="shared" si="48"/>
        <v>SDGbaseTra_RurAS_CUSQVAXafish</v>
      </c>
      <c r="B3078" s="37" t="s">
        <v>222</v>
      </c>
      <c r="C3078" s="38" t="s">
        <v>236</v>
      </c>
      <c r="D3078" s="41" t="s">
        <v>211</v>
      </c>
      <c r="E3078" s="39" t="s">
        <v>17</v>
      </c>
      <c r="F3078" s="39">
        <v>7.37</v>
      </c>
      <c r="G3078" s="39">
        <v>7.41</v>
      </c>
      <c r="H3078" s="39">
        <v>7.7</v>
      </c>
      <c r="I3078" s="39">
        <v>7.65</v>
      </c>
      <c r="J3078" s="39">
        <v>7.63</v>
      </c>
      <c r="K3078" s="39">
        <v>7.62</v>
      </c>
      <c r="L3078" s="39">
        <v>7.65</v>
      </c>
      <c r="M3078" s="39">
        <v>7.68</v>
      </c>
      <c r="N3078" s="39">
        <v>7.74</v>
      </c>
      <c r="O3078" s="39">
        <v>7.95</v>
      </c>
      <c r="P3078" s="39">
        <v>8.1199999999999992</v>
      </c>
      <c r="Q3078" s="39">
        <v>8.25</v>
      </c>
      <c r="R3078" s="39">
        <v>8.6300000000000008</v>
      </c>
      <c r="S3078" s="39">
        <v>8.98</v>
      </c>
      <c r="T3078" s="39">
        <v>9.35</v>
      </c>
      <c r="U3078" s="39">
        <v>9.77</v>
      </c>
      <c r="V3078" s="39">
        <v>10.17</v>
      </c>
      <c r="W3078" s="39">
        <v>10.58</v>
      </c>
      <c r="X3078" s="39">
        <v>11.03</v>
      </c>
      <c r="Y3078" s="39">
        <v>11.45</v>
      </c>
      <c r="Z3078" s="39">
        <v>11.87</v>
      </c>
      <c r="AA3078" s="39">
        <v>12.31</v>
      </c>
      <c r="AB3078" s="39">
        <v>12.83</v>
      </c>
      <c r="AC3078" s="39">
        <v>13.32</v>
      </c>
      <c r="AD3078" s="39">
        <v>13.79</v>
      </c>
      <c r="AE3078" s="39">
        <v>14.26</v>
      </c>
      <c r="AF3078" s="39">
        <v>14.74</v>
      </c>
      <c r="AG3078" s="39">
        <v>15.2</v>
      </c>
      <c r="AH3078" s="39">
        <v>15.14</v>
      </c>
      <c r="AI3078" s="39">
        <v>15.01</v>
      </c>
      <c r="AJ3078" s="39">
        <v>14.91</v>
      </c>
      <c r="AK3078" s="39">
        <v>14.78</v>
      </c>
    </row>
    <row r="3079" spans="1:37" x14ac:dyDescent="0.3">
      <c r="A3079" s="86" t="str">
        <f t="shared" si="48"/>
        <v>SDGbaseTra_RurAS_CUSQVAXacoal</v>
      </c>
      <c r="B3079" s="37" t="s">
        <v>222</v>
      </c>
      <c r="C3079" s="38" t="s">
        <v>236</v>
      </c>
      <c r="D3079" s="41" t="s">
        <v>211</v>
      </c>
      <c r="E3079" s="39" t="s">
        <v>18</v>
      </c>
      <c r="F3079" s="39">
        <v>112.99</v>
      </c>
      <c r="G3079" s="39">
        <v>109.36</v>
      </c>
      <c r="H3079" s="39">
        <v>107.44</v>
      </c>
      <c r="I3079" s="39">
        <v>105.7</v>
      </c>
      <c r="J3079" s="39">
        <v>102.51</v>
      </c>
      <c r="K3079" s="39">
        <v>101.15</v>
      </c>
      <c r="L3079" s="39">
        <v>99.16</v>
      </c>
      <c r="M3079" s="39">
        <v>97.18</v>
      </c>
      <c r="N3079" s="39">
        <v>96.05</v>
      </c>
      <c r="O3079" s="39">
        <v>94.63</v>
      </c>
      <c r="P3079" s="39">
        <v>91.73</v>
      </c>
      <c r="Q3079" s="39">
        <v>86.88</v>
      </c>
      <c r="R3079" s="39">
        <v>83.68</v>
      </c>
      <c r="S3079" s="39">
        <v>83.66</v>
      </c>
      <c r="T3079" s="39">
        <v>82.77</v>
      </c>
      <c r="U3079" s="39">
        <v>82.34</v>
      </c>
      <c r="V3079" s="39">
        <v>81.459999999999994</v>
      </c>
      <c r="W3079" s="39">
        <v>81.19</v>
      </c>
      <c r="X3079" s="39">
        <v>79.09</v>
      </c>
      <c r="Y3079" s="39">
        <v>77.17</v>
      </c>
      <c r="Z3079" s="39">
        <v>75.25</v>
      </c>
      <c r="AA3079" s="39">
        <v>73.33</v>
      </c>
      <c r="AB3079" s="39">
        <v>69.099999999999994</v>
      </c>
      <c r="AC3079" s="39">
        <v>64.88</v>
      </c>
      <c r="AD3079" s="39">
        <v>60.65</v>
      </c>
      <c r="AE3079" s="39">
        <v>56.43</v>
      </c>
      <c r="AF3079" s="39">
        <v>52.2</v>
      </c>
      <c r="AG3079" s="39">
        <v>44.49</v>
      </c>
      <c r="AH3079" s="39">
        <v>36.770000000000003</v>
      </c>
      <c r="AI3079" s="39">
        <v>29.05</v>
      </c>
      <c r="AJ3079" s="39">
        <v>21.33</v>
      </c>
      <c r="AK3079" s="39">
        <v>13.61</v>
      </c>
    </row>
    <row r="3080" spans="1:37" x14ac:dyDescent="0.3">
      <c r="A3080" s="86" t="str">
        <f t="shared" si="48"/>
        <v>SDGbaseTra_RurAS_CUSQVAXagold</v>
      </c>
      <c r="B3080" s="37" t="s">
        <v>222</v>
      </c>
      <c r="C3080" s="38" t="s">
        <v>236</v>
      </c>
      <c r="D3080" s="41" t="s">
        <v>211</v>
      </c>
      <c r="E3080" s="39" t="s">
        <v>19</v>
      </c>
      <c r="F3080" s="39">
        <v>61.14</v>
      </c>
      <c r="G3080" s="39">
        <v>61.08</v>
      </c>
      <c r="H3080" s="39">
        <v>60.95</v>
      </c>
      <c r="I3080" s="39">
        <v>60.89</v>
      </c>
      <c r="J3080" s="39">
        <v>60.83</v>
      </c>
      <c r="K3080" s="39">
        <v>60.76</v>
      </c>
      <c r="L3080" s="39">
        <v>60.7</v>
      </c>
      <c r="M3080" s="39">
        <v>60.64</v>
      </c>
      <c r="N3080" s="39">
        <v>60.58</v>
      </c>
      <c r="O3080" s="39">
        <v>60.52</v>
      </c>
      <c r="P3080" s="39">
        <v>60.46</v>
      </c>
      <c r="Q3080" s="39">
        <v>60.4</v>
      </c>
      <c r="R3080" s="39">
        <v>60.34</v>
      </c>
      <c r="S3080" s="39">
        <v>60.28</v>
      </c>
      <c r="T3080" s="39">
        <v>60.22</v>
      </c>
      <c r="U3080" s="39">
        <v>60.16</v>
      </c>
      <c r="V3080" s="39">
        <v>60.1</v>
      </c>
      <c r="W3080" s="39">
        <v>60.04</v>
      </c>
      <c r="X3080" s="39">
        <v>59.98</v>
      </c>
      <c r="Y3080" s="39">
        <v>59.92</v>
      </c>
      <c r="Z3080" s="39">
        <v>59.86</v>
      </c>
      <c r="AA3080" s="39">
        <v>59.8</v>
      </c>
      <c r="AB3080" s="39">
        <v>59.74</v>
      </c>
      <c r="AC3080" s="39">
        <v>59.68</v>
      </c>
      <c r="AD3080" s="39">
        <v>59.62</v>
      </c>
      <c r="AE3080" s="39">
        <v>59.56</v>
      </c>
      <c r="AF3080" s="39">
        <v>59.5</v>
      </c>
      <c r="AG3080" s="39">
        <v>59.44</v>
      </c>
      <c r="AH3080" s="39">
        <v>59.38</v>
      </c>
      <c r="AI3080" s="39">
        <v>59.32</v>
      </c>
      <c r="AJ3080" s="39">
        <v>59.26</v>
      </c>
      <c r="AK3080" s="39">
        <v>59.2</v>
      </c>
    </row>
    <row r="3081" spans="1:37" x14ac:dyDescent="0.3">
      <c r="A3081" s="86" t="str">
        <f t="shared" si="48"/>
        <v>SDGbaseTra_RurAS_CUSQVAXangas</v>
      </c>
      <c r="B3081" s="37" t="s">
        <v>222</v>
      </c>
      <c r="C3081" s="38" t="s">
        <v>236</v>
      </c>
      <c r="D3081" s="41" t="s">
        <v>211</v>
      </c>
      <c r="E3081" s="39" t="s">
        <v>20</v>
      </c>
      <c r="F3081" s="39">
        <v>0.94</v>
      </c>
      <c r="G3081" s="39">
        <v>0.8</v>
      </c>
      <c r="H3081" s="39">
        <v>0.77</v>
      </c>
      <c r="I3081" s="39">
        <v>0.72</v>
      </c>
      <c r="J3081" s="39">
        <v>0.69</v>
      </c>
      <c r="K3081" s="39">
        <v>0.65</v>
      </c>
      <c r="L3081" s="39">
        <v>0.61</v>
      </c>
      <c r="M3081" s="39">
        <v>0.57999999999999996</v>
      </c>
      <c r="N3081" s="39">
        <v>0.56000000000000005</v>
      </c>
      <c r="O3081" s="39">
        <v>0.55000000000000004</v>
      </c>
      <c r="P3081" s="39">
        <v>0.53</v>
      </c>
      <c r="Q3081" s="39">
        <v>0.51</v>
      </c>
      <c r="R3081" s="39">
        <v>0.48</v>
      </c>
      <c r="S3081" s="39">
        <v>0.45</v>
      </c>
      <c r="T3081" s="39">
        <v>0.43</v>
      </c>
      <c r="U3081" s="39">
        <v>0.41</v>
      </c>
      <c r="V3081" s="39">
        <v>0.39</v>
      </c>
      <c r="W3081" s="39">
        <v>0.37</v>
      </c>
      <c r="X3081" s="39">
        <v>0.35</v>
      </c>
      <c r="Y3081" s="39">
        <v>0.34</v>
      </c>
      <c r="Z3081" s="39">
        <v>0.32</v>
      </c>
      <c r="AA3081" s="39">
        <v>0.31</v>
      </c>
      <c r="AB3081" s="39">
        <v>0.28999999999999998</v>
      </c>
      <c r="AC3081" s="39">
        <v>0.28000000000000003</v>
      </c>
      <c r="AD3081" s="39">
        <v>0.27</v>
      </c>
      <c r="AE3081" s="39">
        <v>0.25</v>
      </c>
      <c r="AF3081" s="39">
        <v>0.24</v>
      </c>
      <c r="AG3081" s="39">
        <v>0.23</v>
      </c>
      <c r="AH3081" s="39">
        <v>0.22</v>
      </c>
      <c r="AI3081" s="39">
        <v>0.21</v>
      </c>
      <c r="AJ3081" s="39">
        <v>0.2</v>
      </c>
      <c r="AK3081" s="39">
        <v>0.19</v>
      </c>
    </row>
    <row r="3082" spans="1:37" x14ac:dyDescent="0.3">
      <c r="A3082" s="86" t="str">
        <f t="shared" si="48"/>
        <v>SDGbaseTra_RurAS_CUSQVAXapgm</v>
      </c>
      <c r="B3082" s="37" t="s">
        <v>222</v>
      </c>
      <c r="C3082" s="38" t="s">
        <v>236</v>
      </c>
      <c r="D3082" s="41" t="s">
        <v>211</v>
      </c>
      <c r="E3082" s="39" t="s">
        <v>21</v>
      </c>
      <c r="F3082" s="39">
        <v>97.82</v>
      </c>
      <c r="G3082" s="39">
        <v>74.06</v>
      </c>
      <c r="H3082" s="39">
        <v>78.099999999999994</v>
      </c>
      <c r="I3082" s="39">
        <v>81.96</v>
      </c>
      <c r="J3082" s="39">
        <v>85.88</v>
      </c>
      <c r="K3082" s="39">
        <v>89.85</v>
      </c>
      <c r="L3082" s="39">
        <v>93.89</v>
      </c>
      <c r="M3082" s="39">
        <v>94.4</v>
      </c>
      <c r="N3082" s="39">
        <v>94.89</v>
      </c>
      <c r="O3082" s="39">
        <v>95.63</v>
      </c>
      <c r="P3082" s="39">
        <v>96.17</v>
      </c>
      <c r="Q3082" s="39">
        <v>96.63</v>
      </c>
      <c r="R3082" s="39">
        <v>98.68</v>
      </c>
      <c r="S3082" s="39">
        <v>100.77</v>
      </c>
      <c r="T3082" s="39">
        <v>102.88</v>
      </c>
      <c r="U3082" s="39">
        <v>105.04</v>
      </c>
      <c r="V3082" s="39">
        <v>107.29</v>
      </c>
      <c r="W3082" s="39">
        <v>109.53</v>
      </c>
      <c r="X3082" s="39">
        <v>111.67</v>
      </c>
      <c r="Y3082" s="39">
        <v>113.82</v>
      </c>
      <c r="Z3082" s="39">
        <v>115.94</v>
      </c>
      <c r="AA3082" s="39">
        <v>118.11</v>
      </c>
      <c r="AB3082" s="39">
        <v>140.88999999999999</v>
      </c>
      <c r="AC3082" s="39">
        <v>163.96</v>
      </c>
      <c r="AD3082" s="39">
        <v>187.28</v>
      </c>
      <c r="AE3082" s="39">
        <v>210.65</v>
      </c>
      <c r="AF3082" s="39">
        <v>234.06</v>
      </c>
      <c r="AG3082" s="39">
        <v>257.41000000000003</v>
      </c>
      <c r="AH3082" s="39">
        <v>280.01</v>
      </c>
      <c r="AI3082" s="39">
        <v>302.72000000000003</v>
      </c>
      <c r="AJ3082" s="39">
        <v>325.61</v>
      </c>
      <c r="AK3082" s="39">
        <v>348.54</v>
      </c>
    </row>
    <row r="3083" spans="1:37" x14ac:dyDescent="0.3">
      <c r="A3083" s="86" t="str">
        <f t="shared" si="48"/>
        <v>SDGbaseTra_RurAS_CUSQVAXamore</v>
      </c>
      <c r="B3083" s="37" t="s">
        <v>222</v>
      </c>
      <c r="C3083" s="38" t="s">
        <v>236</v>
      </c>
      <c r="D3083" s="41" t="s">
        <v>211</v>
      </c>
      <c r="E3083" s="39" t="s">
        <v>22</v>
      </c>
      <c r="F3083" s="39">
        <v>78.23</v>
      </c>
      <c r="G3083" s="39">
        <v>72.83</v>
      </c>
      <c r="H3083" s="39">
        <v>76.33</v>
      </c>
      <c r="I3083" s="39">
        <v>76.900000000000006</v>
      </c>
      <c r="J3083" s="39">
        <v>77.599999999999994</v>
      </c>
      <c r="K3083" s="39">
        <v>78.16</v>
      </c>
      <c r="L3083" s="39">
        <v>78.95</v>
      </c>
      <c r="M3083" s="39">
        <v>80.069999999999993</v>
      </c>
      <c r="N3083" s="39">
        <v>81.38</v>
      </c>
      <c r="O3083" s="39">
        <v>85.85</v>
      </c>
      <c r="P3083" s="39">
        <v>88.74</v>
      </c>
      <c r="Q3083" s="39">
        <v>90.86</v>
      </c>
      <c r="R3083" s="39">
        <v>94.31</v>
      </c>
      <c r="S3083" s="39">
        <v>97.65</v>
      </c>
      <c r="T3083" s="39">
        <v>101.15</v>
      </c>
      <c r="U3083" s="39">
        <v>105.04</v>
      </c>
      <c r="V3083" s="39">
        <v>108.56</v>
      </c>
      <c r="W3083" s="39">
        <v>112.24</v>
      </c>
      <c r="X3083" s="39">
        <v>116.27</v>
      </c>
      <c r="Y3083" s="39">
        <v>119.8</v>
      </c>
      <c r="Z3083" s="39">
        <v>123.02</v>
      </c>
      <c r="AA3083" s="39">
        <v>126.39</v>
      </c>
      <c r="AB3083" s="39">
        <v>130.51</v>
      </c>
      <c r="AC3083" s="39">
        <v>133.82</v>
      </c>
      <c r="AD3083" s="39">
        <v>136.66999999999999</v>
      </c>
      <c r="AE3083" s="39">
        <v>139.29</v>
      </c>
      <c r="AF3083" s="39">
        <v>141.87</v>
      </c>
      <c r="AG3083" s="39">
        <v>143.91999999999999</v>
      </c>
      <c r="AH3083" s="39">
        <v>142.87</v>
      </c>
      <c r="AI3083" s="39">
        <v>140</v>
      </c>
      <c r="AJ3083" s="39">
        <v>137.11000000000001</v>
      </c>
      <c r="AK3083" s="39">
        <v>133.49</v>
      </c>
    </row>
    <row r="3084" spans="1:37" x14ac:dyDescent="0.3">
      <c r="A3084" s="86" t="str">
        <f t="shared" si="48"/>
        <v>SDGbaseTra_RurAS_CUSQVAXamine</v>
      </c>
      <c r="B3084" s="37" t="s">
        <v>222</v>
      </c>
      <c r="C3084" s="38" t="s">
        <v>236</v>
      </c>
      <c r="D3084" s="41" t="s">
        <v>211</v>
      </c>
      <c r="E3084" s="39" t="s">
        <v>23</v>
      </c>
      <c r="F3084" s="39">
        <v>57.01</v>
      </c>
      <c r="G3084" s="39">
        <v>53.19</v>
      </c>
      <c r="H3084" s="39">
        <v>55.22</v>
      </c>
      <c r="I3084" s="39">
        <v>55.73</v>
      </c>
      <c r="J3084" s="39">
        <v>56.19</v>
      </c>
      <c r="K3084" s="39">
        <v>56.67</v>
      </c>
      <c r="L3084" s="39">
        <v>57.4</v>
      </c>
      <c r="M3084" s="39">
        <v>58.35</v>
      </c>
      <c r="N3084" s="39">
        <v>59.45</v>
      </c>
      <c r="O3084" s="39">
        <v>61.55</v>
      </c>
      <c r="P3084" s="39">
        <v>63.02</v>
      </c>
      <c r="Q3084" s="39">
        <v>64.25</v>
      </c>
      <c r="R3084" s="39">
        <v>66.38</v>
      </c>
      <c r="S3084" s="39">
        <v>68.540000000000006</v>
      </c>
      <c r="T3084" s="39">
        <v>70.87</v>
      </c>
      <c r="U3084" s="39">
        <v>73.64</v>
      </c>
      <c r="V3084" s="39">
        <v>76.290000000000006</v>
      </c>
      <c r="W3084" s="39">
        <v>78.95</v>
      </c>
      <c r="X3084" s="39">
        <v>82.06</v>
      </c>
      <c r="Y3084" s="39">
        <v>85.07</v>
      </c>
      <c r="Z3084" s="39">
        <v>88.09</v>
      </c>
      <c r="AA3084" s="39">
        <v>91.14</v>
      </c>
      <c r="AB3084" s="39">
        <v>94.3</v>
      </c>
      <c r="AC3084" s="39">
        <v>96.91</v>
      </c>
      <c r="AD3084" s="39">
        <v>99.33</v>
      </c>
      <c r="AE3084" s="39">
        <v>101.76</v>
      </c>
      <c r="AF3084" s="39">
        <v>104.31</v>
      </c>
      <c r="AG3084" s="39">
        <v>107.08</v>
      </c>
      <c r="AH3084" s="39">
        <v>106.93</v>
      </c>
      <c r="AI3084" s="39">
        <v>105.99</v>
      </c>
      <c r="AJ3084" s="39">
        <v>105.3</v>
      </c>
      <c r="AK3084" s="39">
        <v>104.45</v>
      </c>
    </row>
    <row r="3085" spans="1:37" x14ac:dyDescent="0.3">
      <c r="A3085" s="86" t="str">
        <f t="shared" si="48"/>
        <v>SDGbaseTra_RurAS_CUSQVAXameat</v>
      </c>
      <c r="B3085" s="37" t="s">
        <v>222</v>
      </c>
      <c r="C3085" s="38" t="s">
        <v>236</v>
      </c>
      <c r="D3085" s="41" t="s">
        <v>211</v>
      </c>
      <c r="E3085" s="39" t="s">
        <v>24</v>
      </c>
      <c r="F3085" s="39">
        <v>14.3</v>
      </c>
      <c r="G3085" s="39">
        <v>14.33</v>
      </c>
      <c r="H3085" s="39">
        <v>14.67</v>
      </c>
      <c r="I3085" s="39">
        <v>14.55</v>
      </c>
      <c r="J3085" s="39">
        <v>14.53</v>
      </c>
      <c r="K3085" s="39">
        <v>14.53</v>
      </c>
      <c r="L3085" s="39">
        <v>14.58</v>
      </c>
      <c r="M3085" s="39">
        <v>14.66</v>
      </c>
      <c r="N3085" s="39">
        <v>14.79</v>
      </c>
      <c r="O3085" s="39">
        <v>15.07</v>
      </c>
      <c r="P3085" s="39">
        <v>15.33</v>
      </c>
      <c r="Q3085" s="39">
        <v>15.54</v>
      </c>
      <c r="R3085" s="39">
        <v>16.18</v>
      </c>
      <c r="S3085" s="39">
        <v>16.760000000000002</v>
      </c>
      <c r="T3085" s="39">
        <v>17.350000000000001</v>
      </c>
      <c r="U3085" s="39">
        <v>18.04</v>
      </c>
      <c r="V3085" s="39">
        <v>18.690000000000001</v>
      </c>
      <c r="W3085" s="39">
        <v>19.34</v>
      </c>
      <c r="X3085" s="39">
        <v>20.010000000000002</v>
      </c>
      <c r="Y3085" s="39">
        <v>20.64</v>
      </c>
      <c r="Z3085" s="39">
        <v>21.26</v>
      </c>
      <c r="AA3085" s="39">
        <v>21.86</v>
      </c>
      <c r="AB3085" s="39">
        <v>22.54</v>
      </c>
      <c r="AC3085" s="39">
        <v>23.15</v>
      </c>
      <c r="AD3085" s="39">
        <v>23.72</v>
      </c>
      <c r="AE3085" s="39">
        <v>24.27</v>
      </c>
      <c r="AF3085" s="39">
        <v>24.84</v>
      </c>
      <c r="AG3085" s="39">
        <v>25.4</v>
      </c>
      <c r="AH3085" s="39">
        <v>25.23</v>
      </c>
      <c r="AI3085" s="39">
        <v>25.05</v>
      </c>
      <c r="AJ3085" s="39">
        <v>24.94</v>
      </c>
      <c r="AK3085" s="39">
        <v>24.8</v>
      </c>
    </row>
    <row r="3086" spans="1:37" x14ac:dyDescent="0.3">
      <c r="A3086" s="86" t="str">
        <f t="shared" si="48"/>
        <v>SDGbaseTra_RurAS_CUSQVAXapfis</v>
      </c>
      <c r="B3086" s="37" t="s">
        <v>222</v>
      </c>
      <c r="C3086" s="38" t="s">
        <v>236</v>
      </c>
      <c r="D3086" s="41" t="s">
        <v>211</v>
      </c>
      <c r="E3086" s="39" t="s">
        <v>25</v>
      </c>
      <c r="F3086" s="39">
        <v>6.32</v>
      </c>
      <c r="G3086" s="39">
        <v>6.24</v>
      </c>
      <c r="H3086" s="39">
        <v>6.45</v>
      </c>
      <c r="I3086" s="39">
        <v>6.43</v>
      </c>
      <c r="J3086" s="39">
        <v>6.44</v>
      </c>
      <c r="K3086" s="39">
        <v>6.44</v>
      </c>
      <c r="L3086" s="39">
        <v>6.46</v>
      </c>
      <c r="M3086" s="39">
        <v>6.49</v>
      </c>
      <c r="N3086" s="39">
        <v>6.54</v>
      </c>
      <c r="O3086" s="39">
        <v>6.76</v>
      </c>
      <c r="P3086" s="39">
        <v>6.89</v>
      </c>
      <c r="Q3086" s="39">
        <v>6.97</v>
      </c>
      <c r="R3086" s="39">
        <v>7.24</v>
      </c>
      <c r="S3086" s="39">
        <v>7.48</v>
      </c>
      <c r="T3086" s="39">
        <v>7.73</v>
      </c>
      <c r="U3086" s="39">
        <v>8.0399999999999991</v>
      </c>
      <c r="V3086" s="39">
        <v>8.31</v>
      </c>
      <c r="W3086" s="39">
        <v>8.61</v>
      </c>
      <c r="X3086" s="39">
        <v>8.93</v>
      </c>
      <c r="Y3086" s="39">
        <v>9.23</v>
      </c>
      <c r="Z3086" s="39">
        <v>9.52</v>
      </c>
      <c r="AA3086" s="39">
        <v>9.82</v>
      </c>
      <c r="AB3086" s="39">
        <v>10.210000000000001</v>
      </c>
      <c r="AC3086" s="39">
        <v>10.54</v>
      </c>
      <c r="AD3086" s="39">
        <v>10.85</v>
      </c>
      <c r="AE3086" s="39">
        <v>11.14</v>
      </c>
      <c r="AF3086" s="39">
        <v>11.44</v>
      </c>
      <c r="AG3086" s="39">
        <v>11.74</v>
      </c>
      <c r="AH3086" s="39">
        <v>11.73</v>
      </c>
      <c r="AI3086" s="39">
        <v>11.67</v>
      </c>
      <c r="AJ3086" s="39">
        <v>11.61</v>
      </c>
      <c r="AK3086" s="39">
        <v>11.54</v>
      </c>
    </row>
    <row r="3087" spans="1:37" x14ac:dyDescent="0.3">
      <c r="A3087" s="86" t="str">
        <f t="shared" si="48"/>
        <v>SDGbaseTra_RurAS_CUSQVAXavege</v>
      </c>
      <c r="B3087" s="37" t="s">
        <v>222</v>
      </c>
      <c r="C3087" s="38" t="s">
        <v>236</v>
      </c>
      <c r="D3087" s="41" t="s">
        <v>211</v>
      </c>
      <c r="E3087" s="39" t="s">
        <v>26</v>
      </c>
      <c r="F3087" s="39">
        <v>10.97</v>
      </c>
      <c r="G3087" s="39">
        <v>10.62</v>
      </c>
      <c r="H3087" s="39">
        <v>11.03</v>
      </c>
      <c r="I3087" s="39">
        <v>10.99</v>
      </c>
      <c r="J3087" s="39">
        <v>11.05</v>
      </c>
      <c r="K3087" s="39">
        <v>11.07</v>
      </c>
      <c r="L3087" s="39">
        <v>11.12</v>
      </c>
      <c r="M3087" s="39">
        <v>11.18</v>
      </c>
      <c r="N3087" s="39">
        <v>11.28</v>
      </c>
      <c r="O3087" s="39">
        <v>11.77</v>
      </c>
      <c r="P3087" s="39">
        <v>12</v>
      </c>
      <c r="Q3087" s="39">
        <v>12.14</v>
      </c>
      <c r="R3087" s="39">
        <v>12.64</v>
      </c>
      <c r="S3087" s="39">
        <v>13.06</v>
      </c>
      <c r="T3087" s="39">
        <v>13.51</v>
      </c>
      <c r="U3087" s="39">
        <v>14.06</v>
      </c>
      <c r="V3087" s="39">
        <v>14.56</v>
      </c>
      <c r="W3087" s="39">
        <v>15.1</v>
      </c>
      <c r="X3087" s="39">
        <v>15.69</v>
      </c>
      <c r="Y3087" s="39">
        <v>16.23</v>
      </c>
      <c r="Z3087" s="39">
        <v>16.760000000000002</v>
      </c>
      <c r="AA3087" s="39">
        <v>17.3</v>
      </c>
      <c r="AB3087" s="39">
        <v>18.05</v>
      </c>
      <c r="AC3087" s="39">
        <v>18.68</v>
      </c>
      <c r="AD3087" s="39">
        <v>19.22</v>
      </c>
      <c r="AE3087" s="39">
        <v>19.75</v>
      </c>
      <c r="AF3087" s="39">
        <v>20.29</v>
      </c>
      <c r="AG3087" s="39">
        <v>20.8</v>
      </c>
      <c r="AH3087" s="39">
        <v>20.9</v>
      </c>
      <c r="AI3087" s="39">
        <v>20.84</v>
      </c>
      <c r="AJ3087" s="39">
        <v>20.75</v>
      </c>
      <c r="AK3087" s="39">
        <v>20.6</v>
      </c>
    </row>
    <row r="3088" spans="1:37" x14ac:dyDescent="0.3">
      <c r="A3088" s="86" t="str">
        <f t="shared" si="48"/>
        <v>SDGbaseTra_RurAS_CUSQVAXafats</v>
      </c>
      <c r="B3088" s="37" t="s">
        <v>222</v>
      </c>
      <c r="C3088" s="38" t="s">
        <v>236</v>
      </c>
      <c r="D3088" s="41" t="s">
        <v>211</v>
      </c>
      <c r="E3088" s="39" t="s">
        <v>27</v>
      </c>
      <c r="F3088" s="39">
        <v>3.48</v>
      </c>
      <c r="G3088" s="39">
        <v>3.56</v>
      </c>
      <c r="H3088" s="39">
        <v>3.71</v>
      </c>
      <c r="I3088" s="39">
        <v>3.69</v>
      </c>
      <c r="J3088" s="39">
        <v>3.69</v>
      </c>
      <c r="K3088" s="39">
        <v>3.69</v>
      </c>
      <c r="L3088" s="39">
        <v>3.71</v>
      </c>
      <c r="M3088" s="39">
        <v>3.72</v>
      </c>
      <c r="N3088" s="39">
        <v>3.75</v>
      </c>
      <c r="O3088" s="39">
        <v>3.89</v>
      </c>
      <c r="P3088" s="39">
        <v>4.01</v>
      </c>
      <c r="Q3088" s="39">
        <v>4.09</v>
      </c>
      <c r="R3088" s="39">
        <v>4.2699999999999996</v>
      </c>
      <c r="S3088" s="39">
        <v>4.43</v>
      </c>
      <c r="T3088" s="39">
        <v>4.59</v>
      </c>
      <c r="U3088" s="39">
        <v>4.7699999999999996</v>
      </c>
      <c r="V3088" s="39">
        <v>4.91</v>
      </c>
      <c r="W3088" s="39">
        <v>5.0599999999999996</v>
      </c>
      <c r="X3088" s="39">
        <v>5.22</v>
      </c>
      <c r="Y3088" s="39">
        <v>5.37</v>
      </c>
      <c r="Z3088" s="39">
        <v>5.51</v>
      </c>
      <c r="AA3088" s="39">
        <v>5.65</v>
      </c>
      <c r="AB3088" s="39">
        <v>5.84</v>
      </c>
      <c r="AC3088" s="39">
        <v>6.01</v>
      </c>
      <c r="AD3088" s="39">
        <v>6.16</v>
      </c>
      <c r="AE3088" s="39">
        <v>6.29</v>
      </c>
      <c r="AF3088" s="39">
        <v>6.42</v>
      </c>
      <c r="AG3088" s="39">
        <v>6.53</v>
      </c>
      <c r="AH3088" s="39">
        <v>6.46</v>
      </c>
      <c r="AI3088" s="39">
        <v>6.36</v>
      </c>
      <c r="AJ3088" s="39">
        <v>6.28</v>
      </c>
      <c r="AK3088" s="39">
        <v>6.18</v>
      </c>
    </row>
    <row r="3089" spans="1:37" x14ac:dyDescent="0.3">
      <c r="A3089" s="86" t="str">
        <f t="shared" si="48"/>
        <v>SDGbaseTra_RurAS_CUSQVAXadair</v>
      </c>
      <c r="B3089" s="37" t="s">
        <v>222</v>
      </c>
      <c r="C3089" s="38" t="s">
        <v>236</v>
      </c>
      <c r="D3089" s="41" t="s">
        <v>211</v>
      </c>
      <c r="E3089" s="39" t="s">
        <v>28</v>
      </c>
      <c r="F3089" s="39">
        <v>10.56</v>
      </c>
      <c r="G3089" s="39">
        <v>10.32</v>
      </c>
      <c r="H3089" s="39">
        <v>10.59</v>
      </c>
      <c r="I3089" s="39">
        <v>10.52</v>
      </c>
      <c r="J3089" s="39">
        <v>10.57</v>
      </c>
      <c r="K3089" s="39">
        <v>10.6</v>
      </c>
      <c r="L3089" s="39">
        <v>10.64</v>
      </c>
      <c r="M3089" s="39">
        <v>10.7</v>
      </c>
      <c r="N3089" s="39">
        <v>10.8</v>
      </c>
      <c r="O3089" s="39">
        <v>11.18</v>
      </c>
      <c r="P3089" s="39">
        <v>11.37</v>
      </c>
      <c r="Q3089" s="39">
        <v>11.49</v>
      </c>
      <c r="R3089" s="39">
        <v>11.95</v>
      </c>
      <c r="S3089" s="39">
        <v>12.33</v>
      </c>
      <c r="T3089" s="39">
        <v>12.72</v>
      </c>
      <c r="U3089" s="39">
        <v>13.21</v>
      </c>
      <c r="V3089" s="39">
        <v>13.65</v>
      </c>
      <c r="W3089" s="39">
        <v>14.12</v>
      </c>
      <c r="X3089" s="39">
        <v>14.64</v>
      </c>
      <c r="Y3089" s="39">
        <v>15.13</v>
      </c>
      <c r="Z3089" s="39">
        <v>15.62</v>
      </c>
      <c r="AA3089" s="39">
        <v>16.100000000000001</v>
      </c>
      <c r="AB3089" s="39">
        <v>16.72</v>
      </c>
      <c r="AC3089" s="39">
        <v>17.239999999999998</v>
      </c>
      <c r="AD3089" s="39">
        <v>17.7</v>
      </c>
      <c r="AE3089" s="39">
        <v>18.14</v>
      </c>
      <c r="AF3089" s="39">
        <v>18.59</v>
      </c>
      <c r="AG3089" s="39">
        <v>19.02</v>
      </c>
      <c r="AH3089" s="39">
        <v>19.059999999999999</v>
      </c>
      <c r="AI3089" s="39">
        <v>19.02</v>
      </c>
      <c r="AJ3089" s="39">
        <v>18.96</v>
      </c>
      <c r="AK3089" s="39">
        <v>18.86</v>
      </c>
    </row>
    <row r="3090" spans="1:37" x14ac:dyDescent="0.3">
      <c r="A3090" s="86" t="str">
        <f t="shared" si="48"/>
        <v>SDGbaseTra_RurAS_CUSQVAXagrai</v>
      </c>
      <c r="B3090" s="37" t="s">
        <v>222</v>
      </c>
      <c r="C3090" s="38" t="s">
        <v>236</v>
      </c>
      <c r="D3090" s="41" t="s">
        <v>211</v>
      </c>
      <c r="E3090" s="39" t="s">
        <v>29</v>
      </c>
      <c r="F3090" s="39">
        <v>8.56</v>
      </c>
      <c r="G3090" s="39">
        <v>8.42</v>
      </c>
      <c r="H3090" s="39">
        <v>8.58</v>
      </c>
      <c r="I3090" s="39">
        <v>8.6300000000000008</v>
      </c>
      <c r="J3090" s="39">
        <v>8.69</v>
      </c>
      <c r="K3090" s="39">
        <v>8.7200000000000006</v>
      </c>
      <c r="L3090" s="39">
        <v>8.75</v>
      </c>
      <c r="M3090" s="39">
        <v>8.77</v>
      </c>
      <c r="N3090" s="39">
        <v>8.8000000000000007</v>
      </c>
      <c r="O3090" s="39">
        <v>8.9700000000000006</v>
      </c>
      <c r="P3090" s="39">
        <v>9.0399999999999991</v>
      </c>
      <c r="Q3090" s="39">
        <v>9.07</v>
      </c>
      <c r="R3090" s="39">
        <v>9.26</v>
      </c>
      <c r="S3090" s="39">
        <v>9.3800000000000008</v>
      </c>
      <c r="T3090" s="39">
        <v>9.48</v>
      </c>
      <c r="U3090" s="39">
        <v>9.6</v>
      </c>
      <c r="V3090" s="39">
        <v>9.67</v>
      </c>
      <c r="W3090" s="39">
        <v>9.75</v>
      </c>
      <c r="X3090" s="39">
        <v>9.83</v>
      </c>
      <c r="Y3090" s="39">
        <v>9.8800000000000008</v>
      </c>
      <c r="Z3090" s="39">
        <v>9.94</v>
      </c>
      <c r="AA3090" s="39">
        <v>10.02</v>
      </c>
      <c r="AB3090" s="39">
        <v>10.15</v>
      </c>
      <c r="AC3090" s="39">
        <v>10.24</v>
      </c>
      <c r="AD3090" s="39">
        <v>10.3</v>
      </c>
      <c r="AE3090" s="39">
        <v>10.38</v>
      </c>
      <c r="AF3090" s="39">
        <v>10.46</v>
      </c>
      <c r="AG3090" s="39">
        <v>10.49</v>
      </c>
      <c r="AH3090" s="39">
        <v>10.39</v>
      </c>
      <c r="AI3090" s="39">
        <v>10.31</v>
      </c>
      <c r="AJ3090" s="39">
        <v>10.26</v>
      </c>
      <c r="AK3090" s="39">
        <v>10.19</v>
      </c>
    </row>
    <row r="3091" spans="1:37" x14ac:dyDescent="0.3">
      <c r="A3091" s="86" t="str">
        <f t="shared" si="48"/>
        <v>SDGbaseTra_RurAS_CUSQVAXastar</v>
      </c>
      <c r="B3091" s="37" t="s">
        <v>222</v>
      </c>
      <c r="C3091" s="38" t="s">
        <v>236</v>
      </c>
      <c r="D3091" s="41" t="s">
        <v>211</v>
      </c>
      <c r="E3091" s="39" t="s">
        <v>30</v>
      </c>
      <c r="F3091" s="39">
        <v>7.25</v>
      </c>
      <c r="G3091" s="39">
        <v>7.17</v>
      </c>
      <c r="H3091" s="39">
        <v>7.36</v>
      </c>
      <c r="I3091" s="39">
        <v>7.4</v>
      </c>
      <c r="J3091" s="39">
        <v>7.45</v>
      </c>
      <c r="K3091" s="39">
        <v>7.48</v>
      </c>
      <c r="L3091" s="39">
        <v>7.52</v>
      </c>
      <c r="M3091" s="39">
        <v>7.56</v>
      </c>
      <c r="N3091" s="39">
        <v>7.6</v>
      </c>
      <c r="O3091" s="39">
        <v>7.75</v>
      </c>
      <c r="P3091" s="39">
        <v>7.83</v>
      </c>
      <c r="Q3091" s="39">
        <v>7.88</v>
      </c>
      <c r="R3091" s="39">
        <v>8.0399999999999991</v>
      </c>
      <c r="S3091" s="39">
        <v>8.16</v>
      </c>
      <c r="T3091" s="39">
        <v>8.26</v>
      </c>
      <c r="U3091" s="39">
        <v>8.3699999999999992</v>
      </c>
      <c r="V3091" s="39">
        <v>8.44</v>
      </c>
      <c r="W3091" s="39">
        <v>8.5</v>
      </c>
      <c r="X3091" s="39">
        <v>8.57</v>
      </c>
      <c r="Y3091" s="39">
        <v>8.6</v>
      </c>
      <c r="Z3091" s="39">
        <v>8.6300000000000008</v>
      </c>
      <c r="AA3091" s="39">
        <v>8.68</v>
      </c>
      <c r="AB3091" s="39">
        <v>8.76</v>
      </c>
      <c r="AC3091" s="39">
        <v>8.8000000000000007</v>
      </c>
      <c r="AD3091" s="39">
        <v>8.82</v>
      </c>
      <c r="AE3091" s="39">
        <v>8.85</v>
      </c>
      <c r="AF3091" s="39">
        <v>8.8800000000000008</v>
      </c>
      <c r="AG3091" s="39">
        <v>8.73</v>
      </c>
      <c r="AH3091" s="39">
        <v>8.4700000000000006</v>
      </c>
      <c r="AI3091" s="39">
        <v>8.1999999999999993</v>
      </c>
      <c r="AJ3091" s="39">
        <v>7.95</v>
      </c>
      <c r="AK3091" s="39">
        <v>7.69</v>
      </c>
    </row>
    <row r="3092" spans="1:37" x14ac:dyDescent="0.3">
      <c r="A3092" s="86" t="str">
        <f t="shared" si="48"/>
        <v>SDGbaseTra_RurAS_CUSQVAXafeed</v>
      </c>
      <c r="B3092" s="37" t="s">
        <v>222</v>
      </c>
      <c r="C3092" s="38" t="s">
        <v>236</v>
      </c>
      <c r="D3092" s="41" t="s">
        <v>211</v>
      </c>
      <c r="E3092" s="39" t="s">
        <v>31</v>
      </c>
      <c r="F3092" s="39">
        <v>6.55</v>
      </c>
      <c r="G3092" s="39">
        <v>6.49</v>
      </c>
      <c r="H3092" s="39">
        <v>6.61</v>
      </c>
      <c r="I3092" s="39">
        <v>6.51</v>
      </c>
      <c r="J3092" s="39">
        <v>6.46</v>
      </c>
      <c r="K3092" s="39">
        <v>6.46</v>
      </c>
      <c r="L3092" s="39">
        <v>6.49</v>
      </c>
      <c r="M3092" s="39">
        <v>6.53</v>
      </c>
      <c r="N3092" s="39">
        <v>6.59</v>
      </c>
      <c r="O3092" s="39">
        <v>6.74</v>
      </c>
      <c r="P3092" s="39">
        <v>6.88</v>
      </c>
      <c r="Q3092" s="39">
        <v>6.98</v>
      </c>
      <c r="R3092" s="39">
        <v>7.32</v>
      </c>
      <c r="S3092" s="39">
        <v>7.64</v>
      </c>
      <c r="T3092" s="39">
        <v>7.97</v>
      </c>
      <c r="U3092" s="39">
        <v>8.36</v>
      </c>
      <c r="V3092" s="39">
        <v>8.73</v>
      </c>
      <c r="W3092" s="39">
        <v>9.1300000000000008</v>
      </c>
      <c r="X3092" s="39">
        <v>9.56</v>
      </c>
      <c r="Y3092" s="39">
        <v>9.9700000000000006</v>
      </c>
      <c r="Z3092" s="39">
        <v>10.4</v>
      </c>
      <c r="AA3092" s="39">
        <v>10.83</v>
      </c>
      <c r="AB3092" s="39">
        <v>11.32</v>
      </c>
      <c r="AC3092" s="39">
        <v>11.79</v>
      </c>
      <c r="AD3092" s="39">
        <v>12.25</v>
      </c>
      <c r="AE3092" s="39">
        <v>12.71</v>
      </c>
      <c r="AF3092" s="39">
        <v>13.17</v>
      </c>
      <c r="AG3092" s="39">
        <v>13.61</v>
      </c>
      <c r="AH3092" s="39">
        <v>13.59</v>
      </c>
      <c r="AI3092" s="39">
        <v>13.54</v>
      </c>
      <c r="AJ3092" s="39">
        <v>13.51</v>
      </c>
      <c r="AK3092" s="39">
        <v>13.46</v>
      </c>
    </row>
    <row r="3093" spans="1:37" x14ac:dyDescent="0.3">
      <c r="A3093" s="86" t="str">
        <f t="shared" si="48"/>
        <v>SDGbaseTra_RurAS_CUSQVAXabake</v>
      </c>
      <c r="B3093" s="37" t="s">
        <v>222</v>
      </c>
      <c r="C3093" s="38" t="s">
        <v>236</v>
      </c>
      <c r="D3093" s="41" t="s">
        <v>211</v>
      </c>
      <c r="E3093" s="39" t="s">
        <v>32</v>
      </c>
      <c r="F3093" s="39">
        <v>22.28</v>
      </c>
      <c r="G3093" s="39">
        <v>21.41</v>
      </c>
      <c r="H3093" s="39">
        <v>21.92</v>
      </c>
      <c r="I3093" s="39">
        <v>22.01</v>
      </c>
      <c r="J3093" s="39">
        <v>22.24</v>
      </c>
      <c r="K3093" s="39">
        <v>22.35</v>
      </c>
      <c r="L3093" s="39">
        <v>22.49</v>
      </c>
      <c r="M3093" s="39">
        <v>22.63</v>
      </c>
      <c r="N3093" s="39">
        <v>22.84</v>
      </c>
      <c r="O3093" s="39">
        <v>23.33</v>
      </c>
      <c r="P3093" s="39">
        <v>23.64</v>
      </c>
      <c r="Q3093" s="39">
        <v>23.88</v>
      </c>
      <c r="R3093" s="39">
        <v>24.65</v>
      </c>
      <c r="S3093" s="39">
        <v>25.24</v>
      </c>
      <c r="T3093" s="39">
        <v>25.84</v>
      </c>
      <c r="U3093" s="39">
        <v>26.56</v>
      </c>
      <c r="V3093" s="39">
        <v>27.21</v>
      </c>
      <c r="W3093" s="39">
        <v>27.84</v>
      </c>
      <c r="X3093" s="39">
        <v>28.53</v>
      </c>
      <c r="Y3093" s="39">
        <v>29.21</v>
      </c>
      <c r="Z3093" s="39">
        <v>29.9</v>
      </c>
      <c r="AA3093" s="39">
        <v>30.54</v>
      </c>
      <c r="AB3093" s="39">
        <v>31.32</v>
      </c>
      <c r="AC3093" s="39">
        <v>31.96</v>
      </c>
      <c r="AD3093" s="39">
        <v>32.54</v>
      </c>
      <c r="AE3093" s="39">
        <v>33.14</v>
      </c>
      <c r="AF3093" s="39">
        <v>33.770000000000003</v>
      </c>
      <c r="AG3093" s="39">
        <v>34.29</v>
      </c>
      <c r="AH3093" s="39">
        <v>34.25</v>
      </c>
      <c r="AI3093" s="39">
        <v>34.19</v>
      </c>
      <c r="AJ3093" s="39">
        <v>34.130000000000003</v>
      </c>
      <c r="AK3093" s="39">
        <v>34</v>
      </c>
    </row>
    <row r="3094" spans="1:37" x14ac:dyDescent="0.3">
      <c r="A3094" s="86" t="str">
        <f t="shared" si="48"/>
        <v>SDGbaseTra_RurAS_CUSQVAXasuga</v>
      </c>
      <c r="B3094" s="37" t="s">
        <v>222</v>
      </c>
      <c r="C3094" s="38" t="s">
        <v>236</v>
      </c>
      <c r="D3094" s="41" t="s">
        <v>211</v>
      </c>
      <c r="E3094" s="39" t="s">
        <v>33</v>
      </c>
      <c r="F3094" s="39">
        <v>8.52</v>
      </c>
      <c r="G3094" s="39">
        <v>8.31</v>
      </c>
      <c r="H3094" s="39">
        <v>8.5299999999999994</v>
      </c>
      <c r="I3094" s="39">
        <v>8.57</v>
      </c>
      <c r="J3094" s="39">
        <v>8.64</v>
      </c>
      <c r="K3094" s="39">
        <v>8.68</v>
      </c>
      <c r="L3094" s="39">
        <v>8.7200000000000006</v>
      </c>
      <c r="M3094" s="39">
        <v>8.75</v>
      </c>
      <c r="N3094" s="39">
        <v>8.8000000000000007</v>
      </c>
      <c r="O3094" s="39">
        <v>9.06</v>
      </c>
      <c r="P3094" s="39">
        <v>9.15</v>
      </c>
      <c r="Q3094" s="39">
        <v>9.18</v>
      </c>
      <c r="R3094" s="39">
        <v>9.42</v>
      </c>
      <c r="S3094" s="39">
        <v>9.59</v>
      </c>
      <c r="T3094" s="39">
        <v>9.74</v>
      </c>
      <c r="U3094" s="39">
        <v>9.9600000000000009</v>
      </c>
      <c r="V3094" s="39">
        <v>10.130000000000001</v>
      </c>
      <c r="W3094" s="39">
        <v>10.28</v>
      </c>
      <c r="X3094" s="39">
        <v>10.46</v>
      </c>
      <c r="Y3094" s="39">
        <v>10.63</v>
      </c>
      <c r="Z3094" s="39">
        <v>10.79</v>
      </c>
      <c r="AA3094" s="39">
        <v>10.95</v>
      </c>
      <c r="AB3094" s="39">
        <v>11.17</v>
      </c>
      <c r="AC3094" s="39">
        <v>11.33</v>
      </c>
      <c r="AD3094" s="39">
        <v>11.44</v>
      </c>
      <c r="AE3094" s="39">
        <v>11.57</v>
      </c>
      <c r="AF3094" s="39">
        <v>11.7</v>
      </c>
      <c r="AG3094" s="39">
        <v>11.87</v>
      </c>
      <c r="AH3094" s="39">
        <v>11.88</v>
      </c>
      <c r="AI3094" s="39">
        <v>11.87</v>
      </c>
      <c r="AJ3094" s="39">
        <v>11.88</v>
      </c>
      <c r="AK3094" s="39">
        <v>11.87</v>
      </c>
    </row>
    <row r="3095" spans="1:37" x14ac:dyDescent="0.3">
      <c r="A3095" s="86" t="str">
        <f t="shared" si="48"/>
        <v>SDGbaseTra_RurAS_CUSQVAXaconf</v>
      </c>
      <c r="B3095" s="37" t="s">
        <v>222</v>
      </c>
      <c r="C3095" s="38" t="s">
        <v>236</v>
      </c>
      <c r="D3095" s="41" t="s">
        <v>211</v>
      </c>
      <c r="E3095" s="39" t="s">
        <v>34</v>
      </c>
      <c r="F3095" s="39">
        <v>2.4900000000000002</v>
      </c>
      <c r="G3095" s="39">
        <v>2.38</v>
      </c>
      <c r="H3095" s="39">
        <v>2.4700000000000002</v>
      </c>
      <c r="I3095" s="39">
        <v>2.4500000000000002</v>
      </c>
      <c r="J3095" s="39">
        <v>2.4500000000000002</v>
      </c>
      <c r="K3095" s="39">
        <v>2.4500000000000002</v>
      </c>
      <c r="L3095" s="39">
        <v>2.4700000000000002</v>
      </c>
      <c r="M3095" s="39">
        <v>2.48</v>
      </c>
      <c r="N3095" s="39">
        <v>2.5099999999999998</v>
      </c>
      <c r="O3095" s="39">
        <v>2.6</v>
      </c>
      <c r="P3095" s="39">
        <v>2.65</v>
      </c>
      <c r="Q3095" s="39">
        <v>2.69</v>
      </c>
      <c r="R3095" s="39">
        <v>2.83</v>
      </c>
      <c r="S3095" s="39">
        <v>2.94</v>
      </c>
      <c r="T3095" s="39">
        <v>3.08</v>
      </c>
      <c r="U3095" s="39">
        <v>3.24</v>
      </c>
      <c r="V3095" s="39">
        <v>3.41</v>
      </c>
      <c r="W3095" s="39">
        <v>3.58</v>
      </c>
      <c r="X3095" s="39">
        <v>3.76</v>
      </c>
      <c r="Y3095" s="39">
        <v>3.93</v>
      </c>
      <c r="Z3095" s="39">
        <v>4.0999999999999996</v>
      </c>
      <c r="AA3095" s="39">
        <v>4.28</v>
      </c>
      <c r="AB3095" s="39">
        <v>4.5</v>
      </c>
      <c r="AC3095" s="39">
        <v>4.7</v>
      </c>
      <c r="AD3095" s="39">
        <v>4.8899999999999997</v>
      </c>
      <c r="AE3095" s="39">
        <v>5.08</v>
      </c>
      <c r="AF3095" s="39">
        <v>5.27</v>
      </c>
      <c r="AG3095" s="39">
        <v>5.45</v>
      </c>
      <c r="AH3095" s="39">
        <v>5.5</v>
      </c>
      <c r="AI3095" s="39">
        <v>5.52</v>
      </c>
      <c r="AJ3095" s="39">
        <v>5.51</v>
      </c>
      <c r="AK3095" s="39">
        <v>5.49</v>
      </c>
    </row>
    <row r="3096" spans="1:37" x14ac:dyDescent="0.3">
      <c r="A3096" s="86" t="str">
        <f t="shared" si="48"/>
        <v>SDGbaseTra_RurAS_CUSQVAXapast</v>
      </c>
      <c r="B3096" s="37" t="s">
        <v>222</v>
      </c>
      <c r="C3096" s="38" t="s">
        <v>236</v>
      </c>
      <c r="D3096" s="41" t="s">
        <v>211</v>
      </c>
      <c r="E3096" s="39" t="s">
        <v>35</v>
      </c>
      <c r="F3096" s="39">
        <v>0.65</v>
      </c>
      <c r="G3096" s="39">
        <v>0.66</v>
      </c>
      <c r="H3096" s="39">
        <v>0.68</v>
      </c>
      <c r="I3096" s="39">
        <v>0.68</v>
      </c>
      <c r="J3096" s="39">
        <v>0.68</v>
      </c>
      <c r="K3096" s="39">
        <v>0.68</v>
      </c>
      <c r="L3096" s="39">
        <v>0.68</v>
      </c>
      <c r="M3096" s="39">
        <v>0.69</v>
      </c>
      <c r="N3096" s="39">
        <v>0.69</v>
      </c>
      <c r="O3096" s="39">
        <v>0.71</v>
      </c>
      <c r="P3096" s="39">
        <v>0.73</v>
      </c>
      <c r="Q3096" s="39">
        <v>0.75</v>
      </c>
      <c r="R3096" s="39">
        <v>0.79</v>
      </c>
      <c r="S3096" s="39">
        <v>0.82</v>
      </c>
      <c r="T3096" s="39">
        <v>0.86</v>
      </c>
      <c r="U3096" s="39">
        <v>0.9</v>
      </c>
      <c r="V3096" s="39">
        <v>0.94</v>
      </c>
      <c r="W3096" s="39">
        <v>0.98</v>
      </c>
      <c r="X3096" s="39">
        <v>1.03</v>
      </c>
      <c r="Y3096" s="39">
        <v>1.08</v>
      </c>
      <c r="Z3096" s="39">
        <v>1.1200000000000001</v>
      </c>
      <c r="AA3096" s="39">
        <v>1.1599999999999999</v>
      </c>
      <c r="AB3096" s="39">
        <v>1.21</v>
      </c>
      <c r="AC3096" s="39">
        <v>1.26</v>
      </c>
      <c r="AD3096" s="39">
        <v>1.3</v>
      </c>
      <c r="AE3096" s="39">
        <v>1.34</v>
      </c>
      <c r="AF3096" s="39">
        <v>1.38</v>
      </c>
      <c r="AG3096" s="39">
        <v>1.42</v>
      </c>
      <c r="AH3096" s="39">
        <v>1.41</v>
      </c>
      <c r="AI3096" s="39">
        <v>1.39</v>
      </c>
      <c r="AJ3096" s="39">
        <v>1.38</v>
      </c>
      <c r="AK3096" s="39">
        <v>1.36</v>
      </c>
    </row>
    <row r="3097" spans="1:37" x14ac:dyDescent="0.3">
      <c r="A3097" s="86" t="str">
        <f t="shared" si="48"/>
        <v>SDGbaseTra_RurAS_CUSQVAXaofoo</v>
      </c>
      <c r="B3097" s="37" t="s">
        <v>222</v>
      </c>
      <c r="C3097" s="38" t="s">
        <v>236</v>
      </c>
      <c r="D3097" s="41" t="s">
        <v>211</v>
      </c>
      <c r="E3097" s="39" t="s">
        <v>36</v>
      </c>
      <c r="F3097" s="39">
        <v>12.41</v>
      </c>
      <c r="G3097" s="39">
        <v>12.12</v>
      </c>
      <c r="H3097" s="39">
        <v>12.52</v>
      </c>
      <c r="I3097" s="39">
        <v>12.46</v>
      </c>
      <c r="J3097" s="39">
        <v>12.52</v>
      </c>
      <c r="K3097" s="39">
        <v>12.54</v>
      </c>
      <c r="L3097" s="39">
        <v>12.61</v>
      </c>
      <c r="M3097" s="39">
        <v>12.69</v>
      </c>
      <c r="N3097" s="39">
        <v>12.81</v>
      </c>
      <c r="O3097" s="39">
        <v>13.33</v>
      </c>
      <c r="P3097" s="39">
        <v>13.59</v>
      </c>
      <c r="Q3097" s="39">
        <v>13.75</v>
      </c>
      <c r="R3097" s="39">
        <v>14.29</v>
      </c>
      <c r="S3097" s="39">
        <v>14.75</v>
      </c>
      <c r="T3097" s="39">
        <v>15.23</v>
      </c>
      <c r="U3097" s="39">
        <v>15.83</v>
      </c>
      <c r="V3097" s="39">
        <v>16.38</v>
      </c>
      <c r="W3097" s="39">
        <v>16.95</v>
      </c>
      <c r="X3097" s="39">
        <v>17.600000000000001</v>
      </c>
      <c r="Y3097" s="39">
        <v>18.2</v>
      </c>
      <c r="Z3097" s="39">
        <v>18.79</v>
      </c>
      <c r="AA3097" s="39">
        <v>19.36</v>
      </c>
      <c r="AB3097" s="39">
        <v>20.100000000000001</v>
      </c>
      <c r="AC3097" s="39">
        <v>20.73</v>
      </c>
      <c r="AD3097" s="39">
        <v>21.25</v>
      </c>
      <c r="AE3097" s="39">
        <v>21.78</v>
      </c>
      <c r="AF3097" s="39">
        <v>22.32</v>
      </c>
      <c r="AG3097" s="39">
        <v>22.86</v>
      </c>
      <c r="AH3097" s="39">
        <v>22.93</v>
      </c>
      <c r="AI3097" s="39">
        <v>22.85</v>
      </c>
      <c r="AJ3097" s="39">
        <v>22.77</v>
      </c>
      <c r="AK3097" s="39">
        <v>22.63</v>
      </c>
    </row>
    <row r="3098" spans="1:37" x14ac:dyDescent="0.3">
      <c r="A3098" s="86" t="str">
        <f t="shared" si="48"/>
        <v>SDGbaseTra_RurAS_CUSQVAXabevt</v>
      </c>
      <c r="B3098" s="37" t="s">
        <v>222</v>
      </c>
      <c r="C3098" s="38" t="s">
        <v>236</v>
      </c>
      <c r="D3098" s="41" t="s">
        <v>211</v>
      </c>
      <c r="E3098" s="39" t="s">
        <v>37</v>
      </c>
      <c r="F3098" s="39">
        <v>40.840000000000003</v>
      </c>
      <c r="G3098" s="39">
        <v>40.090000000000003</v>
      </c>
      <c r="H3098" s="39">
        <v>42.23</v>
      </c>
      <c r="I3098" s="39">
        <v>42.01</v>
      </c>
      <c r="J3098" s="39">
        <v>42.34</v>
      </c>
      <c r="K3098" s="39">
        <v>42.52</v>
      </c>
      <c r="L3098" s="39">
        <v>42.77</v>
      </c>
      <c r="M3098" s="39">
        <v>43.09</v>
      </c>
      <c r="N3098" s="39">
        <v>43.58</v>
      </c>
      <c r="O3098" s="39">
        <v>46.4</v>
      </c>
      <c r="P3098" s="39">
        <v>47.54</v>
      </c>
      <c r="Q3098" s="39">
        <v>48.11</v>
      </c>
      <c r="R3098" s="39">
        <v>50.26</v>
      </c>
      <c r="S3098" s="39">
        <v>52.11</v>
      </c>
      <c r="T3098" s="39">
        <v>54.2</v>
      </c>
      <c r="U3098" s="39">
        <v>56.76</v>
      </c>
      <c r="V3098" s="39">
        <v>59.13</v>
      </c>
      <c r="W3098" s="39">
        <v>61.69</v>
      </c>
      <c r="X3098" s="39">
        <v>64.5</v>
      </c>
      <c r="Y3098" s="39">
        <v>67.09</v>
      </c>
      <c r="Z3098" s="39">
        <v>69.52</v>
      </c>
      <c r="AA3098" s="39">
        <v>72</v>
      </c>
      <c r="AB3098" s="39">
        <v>75.67</v>
      </c>
      <c r="AC3098" s="39">
        <v>78.73</v>
      </c>
      <c r="AD3098" s="39">
        <v>81.27</v>
      </c>
      <c r="AE3098" s="39">
        <v>83.61</v>
      </c>
      <c r="AF3098" s="39">
        <v>85.96</v>
      </c>
      <c r="AG3098" s="39">
        <v>88.36</v>
      </c>
      <c r="AH3098" s="39">
        <v>89.26</v>
      </c>
      <c r="AI3098" s="39">
        <v>89.25</v>
      </c>
      <c r="AJ3098" s="39">
        <v>89.07</v>
      </c>
      <c r="AK3098" s="39">
        <v>88.65</v>
      </c>
    </row>
    <row r="3099" spans="1:37" x14ac:dyDescent="0.3">
      <c r="A3099" s="86" t="str">
        <f t="shared" si="48"/>
        <v>SDGbaseTra_RurAS_CUSQVAXatext</v>
      </c>
      <c r="B3099" s="37" t="s">
        <v>222</v>
      </c>
      <c r="C3099" s="38" t="s">
        <v>236</v>
      </c>
      <c r="D3099" s="41" t="s">
        <v>211</v>
      </c>
      <c r="E3099" s="39" t="s">
        <v>38</v>
      </c>
      <c r="F3099" s="39">
        <v>6.57</v>
      </c>
      <c r="G3099" s="39">
        <v>6.07</v>
      </c>
      <c r="H3099" s="39">
        <v>6.26</v>
      </c>
      <c r="I3099" s="39">
        <v>6.23</v>
      </c>
      <c r="J3099" s="39">
        <v>6.26</v>
      </c>
      <c r="K3099" s="39">
        <v>6.29</v>
      </c>
      <c r="L3099" s="39">
        <v>6.35</v>
      </c>
      <c r="M3099" s="39">
        <v>6.42</v>
      </c>
      <c r="N3099" s="39">
        <v>6.51</v>
      </c>
      <c r="O3099" s="39">
        <v>6.82</v>
      </c>
      <c r="P3099" s="39">
        <v>6.97</v>
      </c>
      <c r="Q3099" s="39">
        <v>7.07</v>
      </c>
      <c r="R3099" s="39">
        <v>7.34</v>
      </c>
      <c r="S3099" s="39">
        <v>7.59</v>
      </c>
      <c r="T3099" s="39">
        <v>7.86</v>
      </c>
      <c r="U3099" s="39">
        <v>8.18</v>
      </c>
      <c r="V3099" s="39">
        <v>8.48</v>
      </c>
      <c r="W3099" s="39">
        <v>8.8000000000000007</v>
      </c>
      <c r="X3099" s="39">
        <v>9.16</v>
      </c>
      <c r="Y3099" s="39">
        <v>9.49</v>
      </c>
      <c r="Z3099" s="39">
        <v>9.83</v>
      </c>
      <c r="AA3099" s="39">
        <v>10.16</v>
      </c>
      <c r="AB3099" s="39">
        <v>10.58</v>
      </c>
      <c r="AC3099" s="39">
        <v>10.93</v>
      </c>
      <c r="AD3099" s="39">
        <v>11.26</v>
      </c>
      <c r="AE3099" s="39">
        <v>11.58</v>
      </c>
      <c r="AF3099" s="39">
        <v>11.92</v>
      </c>
      <c r="AG3099" s="39">
        <v>12.29</v>
      </c>
      <c r="AH3099" s="39">
        <v>12.4</v>
      </c>
      <c r="AI3099" s="39">
        <v>12.4</v>
      </c>
      <c r="AJ3099" s="39">
        <v>12.39</v>
      </c>
      <c r="AK3099" s="39">
        <v>12.34</v>
      </c>
    </row>
    <row r="3100" spans="1:37" x14ac:dyDescent="0.3">
      <c r="A3100" s="86" t="str">
        <f t="shared" si="48"/>
        <v>SDGbaseTra_RurAS_CUSQVAXaclth</v>
      </c>
      <c r="B3100" s="37" t="s">
        <v>222</v>
      </c>
      <c r="C3100" s="38" t="s">
        <v>236</v>
      </c>
      <c r="D3100" s="41" t="s">
        <v>211</v>
      </c>
      <c r="E3100" s="39" t="s">
        <v>39</v>
      </c>
      <c r="F3100" s="39">
        <v>6.76</v>
      </c>
      <c r="G3100" s="39">
        <v>6.2</v>
      </c>
      <c r="H3100" s="39">
        <v>6.4</v>
      </c>
      <c r="I3100" s="39">
        <v>6.39</v>
      </c>
      <c r="J3100" s="39">
        <v>6.46</v>
      </c>
      <c r="K3100" s="39">
        <v>6.49</v>
      </c>
      <c r="L3100" s="39">
        <v>6.52</v>
      </c>
      <c r="M3100" s="39">
        <v>6.56</v>
      </c>
      <c r="N3100" s="39">
        <v>6.63</v>
      </c>
      <c r="O3100" s="39">
        <v>6.85</v>
      </c>
      <c r="P3100" s="39">
        <v>6.97</v>
      </c>
      <c r="Q3100" s="39">
        <v>7.05</v>
      </c>
      <c r="R3100" s="39">
        <v>7.33</v>
      </c>
      <c r="S3100" s="39">
        <v>7.55</v>
      </c>
      <c r="T3100" s="39">
        <v>7.78</v>
      </c>
      <c r="U3100" s="39">
        <v>8.07</v>
      </c>
      <c r="V3100" s="39">
        <v>8.34</v>
      </c>
      <c r="W3100" s="39">
        <v>8.6300000000000008</v>
      </c>
      <c r="X3100" s="39">
        <v>8.94</v>
      </c>
      <c r="Y3100" s="39">
        <v>9.24</v>
      </c>
      <c r="Z3100" s="39">
        <v>9.5299999999999994</v>
      </c>
      <c r="AA3100" s="39">
        <v>9.82</v>
      </c>
      <c r="AB3100" s="39">
        <v>10.19</v>
      </c>
      <c r="AC3100" s="39">
        <v>10.51</v>
      </c>
      <c r="AD3100" s="39">
        <v>10.78</v>
      </c>
      <c r="AE3100" s="39">
        <v>11.05</v>
      </c>
      <c r="AF3100" s="39">
        <v>11.33</v>
      </c>
      <c r="AG3100" s="39">
        <v>11.63</v>
      </c>
      <c r="AH3100" s="39">
        <v>11.74</v>
      </c>
      <c r="AI3100" s="39">
        <v>11.8</v>
      </c>
      <c r="AJ3100" s="39">
        <v>11.83</v>
      </c>
      <c r="AK3100" s="39">
        <v>11.82</v>
      </c>
    </row>
    <row r="3101" spans="1:37" x14ac:dyDescent="0.3">
      <c r="A3101" s="86" t="str">
        <f t="shared" si="48"/>
        <v>SDGbaseTra_RurAS_CUSQVAXaleat</v>
      </c>
      <c r="B3101" s="37" t="s">
        <v>222</v>
      </c>
      <c r="C3101" s="38" t="s">
        <v>236</v>
      </c>
      <c r="D3101" s="41" t="s">
        <v>211</v>
      </c>
      <c r="E3101" s="39" t="s">
        <v>40</v>
      </c>
      <c r="F3101" s="39">
        <v>2.4500000000000002</v>
      </c>
      <c r="G3101" s="39">
        <v>2.44</v>
      </c>
      <c r="H3101" s="39">
        <v>2.57</v>
      </c>
      <c r="I3101" s="39">
        <v>2.54</v>
      </c>
      <c r="J3101" s="39">
        <v>2.52</v>
      </c>
      <c r="K3101" s="39">
        <v>2.5</v>
      </c>
      <c r="L3101" s="39">
        <v>2.5</v>
      </c>
      <c r="M3101" s="39">
        <v>2.52</v>
      </c>
      <c r="N3101" s="39">
        <v>2.5499999999999998</v>
      </c>
      <c r="O3101" s="39">
        <v>2.7</v>
      </c>
      <c r="P3101" s="39">
        <v>2.82</v>
      </c>
      <c r="Q3101" s="39">
        <v>2.91</v>
      </c>
      <c r="R3101" s="39">
        <v>3.06</v>
      </c>
      <c r="S3101" s="39">
        <v>3.21</v>
      </c>
      <c r="T3101" s="39">
        <v>3.38</v>
      </c>
      <c r="U3101" s="39">
        <v>3.56</v>
      </c>
      <c r="V3101" s="39">
        <v>3.73</v>
      </c>
      <c r="W3101" s="39">
        <v>3.91</v>
      </c>
      <c r="X3101" s="39">
        <v>4.0999999999999996</v>
      </c>
      <c r="Y3101" s="39">
        <v>4.2699999999999996</v>
      </c>
      <c r="Z3101" s="39">
        <v>4.42</v>
      </c>
      <c r="AA3101" s="39">
        <v>4.5999999999999996</v>
      </c>
      <c r="AB3101" s="39">
        <v>4.83</v>
      </c>
      <c r="AC3101" s="39">
        <v>5.04</v>
      </c>
      <c r="AD3101" s="39">
        <v>5.25</v>
      </c>
      <c r="AE3101" s="39">
        <v>5.44</v>
      </c>
      <c r="AF3101" s="39">
        <v>5.63</v>
      </c>
      <c r="AG3101" s="39">
        <v>5.81</v>
      </c>
      <c r="AH3101" s="39">
        <v>5.73</v>
      </c>
      <c r="AI3101" s="39">
        <v>5.6</v>
      </c>
      <c r="AJ3101" s="39">
        <v>5.49</v>
      </c>
      <c r="AK3101" s="39">
        <v>5.37</v>
      </c>
    </row>
    <row r="3102" spans="1:37" x14ac:dyDescent="0.3">
      <c r="A3102" s="86" t="str">
        <f t="shared" si="48"/>
        <v>SDGbaseTra_RurAS_CUSQVAXafoot</v>
      </c>
      <c r="B3102" s="37" t="s">
        <v>222</v>
      </c>
      <c r="C3102" s="38" t="s">
        <v>236</v>
      </c>
      <c r="D3102" s="41" t="s">
        <v>211</v>
      </c>
      <c r="E3102" s="39" t="s">
        <v>41</v>
      </c>
      <c r="F3102" s="39">
        <v>1.91</v>
      </c>
      <c r="G3102" s="39">
        <v>1.82</v>
      </c>
      <c r="H3102" s="39">
        <v>1.88</v>
      </c>
      <c r="I3102" s="39">
        <v>1.88</v>
      </c>
      <c r="J3102" s="39">
        <v>1.9</v>
      </c>
      <c r="K3102" s="39">
        <v>1.91</v>
      </c>
      <c r="L3102" s="39">
        <v>1.92</v>
      </c>
      <c r="M3102" s="39">
        <v>1.94</v>
      </c>
      <c r="N3102" s="39">
        <v>1.96</v>
      </c>
      <c r="O3102" s="39">
        <v>2.0299999999999998</v>
      </c>
      <c r="P3102" s="39">
        <v>2.08</v>
      </c>
      <c r="Q3102" s="39">
        <v>2.11</v>
      </c>
      <c r="R3102" s="39">
        <v>2.1800000000000002</v>
      </c>
      <c r="S3102" s="39">
        <v>2.25</v>
      </c>
      <c r="T3102" s="39">
        <v>2.3199999999999998</v>
      </c>
      <c r="U3102" s="39">
        <v>2.4</v>
      </c>
      <c r="V3102" s="39">
        <v>2.48</v>
      </c>
      <c r="W3102" s="39">
        <v>2.56</v>
      </c>
      <c r="X3102" s="39">
        <v>2.65</v>
      </c>
      <c r="Y3102" s="39">
        <v>2.73</v>
      </c>
      <c r="Z3102" s="39">
        <v>2.82</v>
      </c>
      <c r="AA3102" s="39">
        <v>2.91</v>
      </c>
      <c r="AB3102" s="39">
        <v>3.03</v>
      </c>
      <c r="AC3102" s="39">
        <v>3.13</v>
      </c>
      <c r="AD3102" s="39">
        <v>3.22</v>
      </c>
      <c r="AE3102" s="39">
        <v>3.31</v>
      </c>
      <c r="AF3102" s="39">
        <v>3.39</v>
      </c>
      <c r="AG3102" s="39">
        <v>3.48</v>
      </c>
      <c r="AH3102" s="39">
        <v>3.51</v>
      </c>
      <c r="AI3102" s="39">
        <v>3.52</v>
      </c>
      <c r="AJ3102" s="39">
        <v>3.52</v>
      </c>
      <c r="AK3102" s="39">
        <v>3.52</v>
      </c>
    </row>
    <row r="3103" spans="1:37" x14ac:dyDescent="0.3">
      <c r="A3103" s="86" t="str">
        <f t="shared" si="48"/>
        <v>SDGbaseTra_RurAS_CUSQVAXawood</v>
      </c>
      <c r="B3103" s="37" t="s">
        <v>222</v>
      </c>
      <c r="C3103" s="38" t="s">
        <v>236</v>
      </c>
      <c r="D3103" s="41" t="s">
        <v>211</v>
      </c>
      <c r="E3103" s="39" t="s">
        <v>42</v>
      </c>
      <c r="F3103" s="39">
        <v>23.69</v>
      </c>
      <c r="G3103" s="39">
        <v>22.09</v>
      </c>
      <c r="H3103" s="39">
        <v>22.85</v>
      </c>
      <c r="I3103" s="39">
        <v>23.05</v>
      </c>
      <c r="J3103" s="39">
        <v>23.22</v>
      </c>
      <c r="K3103" s="39">
        <v>23.39</v>
      </c>
      <c r="L3103" s="39">
        <v>23.64</v>
      </c>
      <c r="M3103" s="39">
        <v>23.94</v>
      </c>
      <c r="N3103" s="39">
        <v>24.31</v>
      </c>
      <c r="O3103" s="39">
        <v>25.03</v>
      </c>
      <c r="P3103" s="39">
        <v>25.5</v>
      </c>
      <c r="Q3103" s="39">
        <v>25.89</v>
      </c>
      <c r="R3103" s="39">
        <v>26.66</v>
      </c>
      <c r="S3103" s="39">
        <v>27.51</v>
      </c>
      <c r="T3103" s="39">
        <v>28.43</v>
      </c>
      <c r="U3103" s="39">
        <v>29.51</v>
      </c>
      <c r="V3103" s="39">
        <v>30.56</v>
      </c>
      <c r="W3103" s="39">
        <v>31.65</v>
      </c>
      <c r="X3103" s="39">
        <v>32.85</v>
      </c>
      <c r="Y3103" s="39">
        <v>33.979999999999997</v>
      </c>
      <c r="Z3103" s="39">
        <v>35.1</v>
      </c>
      <c r="AA3103" s="39">
        <v>36.22</v>
      </c>
      <c r="AB3103" s="39">
        <v>37.42</v>
      </c>
      <c r="AC3103" s="39">
        <v>38.46</v>
      </c>
      <c r="AD3103" s="39">
        <v>39.47</v>
      </c>
      <c r="AE3103" s="39">
        <v>40.51</v>
      </c>
      <c r="AF3103" s="39">
        <v>41.6</v>
      </c>
      <c r="AG3103" s="39">
        <v>42.69</v>
      </c>
      <c r="AH3103" s="39">
        <v>42.74</v>
      </c>
      <c r="AI3103" s="39">
        <v>42.49</v>
      </c>
      <c r="AJ3103" s="39">
        <v>42.27</v>
      </c>
      <c r="AK3103" s="39">
        <v>41.99</v>
      </c>
    </row>
    <row r="3104" spans="1:37" x14ac:dyDescent="0.3">
      <c r="A3104" s="86" t="str">
        <f t="shared" si="48"/>
        <v>SDGbaseTra_RurAS_CUSQVAXapapr</v>
      </c>
      <c r="B3104" s="37" t="s">
        <v>222</v>
      </c>
      <c r="C3104" s="38" t="s">
        <v>236</v>
      </c>
      <c r="D3104" s="41" t="s">
        <v>211</v>
      </c>
      <c r="E3104" s="39" t="s">
        <v>43</v>
      </c>
      <c r="F3104" s="39">
        <v>24.02</v>
      </c>
      <c r="G3104" s="39">
        <v>22.8</v>
      </c>
      <c r="H3104" s="39">
        <v>23.7</v>
      </c>
      <c r="I3104" s="39">
        <v>23.81</v>
      </c>
      <c r="J3104" s="39">
        <v>23.92</v>
      </c>
      <c r="K3104" s="39">
        <v>24.12</v>
      </c>
      <c r="L3104" s="39">
        <v>24.34</v>
      </c>
      <c r="M3104" s="39">
        <v>24.44</v>
      </c>
      <c r="N3104" s="39">
        <v>24.76</v>
      </c>
      <c r="O3104" s="39">
        <v>25.51</v>
      </c>
      <c r="P3104" s="39">
        <v>25.93</v>
      </c>
      <c r="Q3104" s="39">
        <v>26.27</v>
      </c>
      <c r="R3104" s="39">
        <v>27.52</v>
      </c>
      <c r="S3104" s="39">
        <v>28.42</v>
      </c>
      <c r="T3104" s="39">
        <v>29.43</v>
      </c>
      <c r="U3104" s="39">
        <v>30.59</v>
      </c>
      <c r="V3104" s="39">
        <v>31.7</v>
      </c>
      <c r="W3104" s="39">
        <v>32.9</v>
      </c>
      <c r="X3104" s="39">
        <v>34.18</v>
      </c>
      <c r="Y3104" s="39">
        <v>35.369999999999997</v>
      </c>
      <c r="Z3104" s="39">
        <v>36.53</v>
      </c>
      <c r="AA3104" s="39">
        <v>37.74</v>
      </c>
      <c r="AB3104" s="39">
        <v>39.06</v>
      </c>
      <c r="AC3104" s="39">
        <v>40.19</v>
      </c>
      <c r="AD3104" s="39">
        <v>41.25</v>
      </c>
      <c r="AE3104" s="39">
        <v>42.32</v>
      </c>
      <c r="AF3104" s="39">
        <v>43.44</v>
      </c>
      <c r="AG3104" s="39">
        <v>44.54</v>
      </c>
      <c r="AH3104" s="39">
        <v>44.61</v>
      </c>
      <c r="AI3104" s="39">
        <v>44.39</v>
      </c>
      <c r="AJ3104" s="39">
        <v>44.18</v>
      </c>
      <c r="AK3104" s="39">
        <v>43.89</v>
      </c>
    </row>
    <row r="3105" spans="1:37" x14ac:dyDescent="0.3">
      <c r="A3105" s="86" t="str">
        <f t="shared" si="48"/>
        <v>SDGbaseTra_RurAS_CUSQVAXaprnt</v>
      </c>
      <c r="B3105" s="37" t="s">
        <v>222</v>
      </c>
      <c r="C3105" s="38" t="s">
        <v>236</v>
      </c>
      <c r="D3105" s="41" t="s">
        <v>211</v>
      </c>
      <c r="E3105" s="39" t="s">
        <v>44</v>
      </c>
      <c r="F3105" s="39">
        <v>16.78</v>
      </c>
      <c r="G3105" s="39">
        <v>15.66</v>
      </c>
      <c r="H3105" s="39">
        <v>16.190000000000001</v>
      </c>
      <c r="I3105" s="39">
        <v>16.260000000000002</v>
      </c>
      <c r="J3105" s="39">
        <v>16.350000000000001</v>
      </c>
      <c r="K3105" s="39">
        <v>16.45</v>
      </c>
      <c r="L3105" s="39">
        <v>16.61</v>
      </c>
      <c r="M3105" s="39">
        <v>16.809999999999999</v>
      </c>
      <c r="N3105" s="39">
        <v>17.059999999999999</v>
      </c>
      <c r="O3105" s="39">
        <v>17.260000000000002</v>
      </c>
      <c r="P3105" s="39">
        <v>17.52</v>
      </c>
      <c r="Q3105" s="39">
        <v>17.809999999999999</v>
      </c>
      <c r="R3105" s="39">
        <v>18.510000000000002</v>
      </c>
      <c r="S3105" s="39">
        <v>19.18</v>
      </c>
      <c r="T3105" s="39">
        <v>19.91</v>
      </c>
      <c r="U3105" s="39">
        <v>20.74</v>
      </c>
      <c r="V3105" s="39">
        <v>21.58</v>
      </c>
      <c r="W3105" s="39">
        <v>22.46</v>
      </c>
      <c r="X3105" s="39">
        <v>23.39</v>
      </c>
      <c r="Y3105" s="39">
        <v>24.3</v>
      </c>
      <c r="Z3105" s="39">
        <v>25.22</v>
      </c>
      <c r="AA3105" s="39">
        <v>26.15</v>
      </c>
      <c r="AB3105" s="39">
        <v>27.04</v>
      </c>
      <c r="AC3105" s="39">
        <v>27.88</v>
      </c>
      <c r="AD3105" s="39">
        <v>28.74</v>
      </c>
      <c r="AE3105" s="39">
        <v>29.63</v>
      </c>
      <c r="AF3105" s="39">
        <v>30.56</v>
      </c>
      <c r="AG3105" s="39">
        <v>31.49</v>
      </c>
      <c r="AH3105" s="39">
        <v>31.58</v>
      </c>
      <c r="AI3105" s="39">
        <v>31.53</v>
      </c>
      <c r="AJ3105" s="39">
        <v>31.48</v>
      </c>
      <c r="AK3105" s="39">
        <v>31.38</v>
      </c>
    </row>
    <row r="3106" spans="1:37" x14ac:dyDescent="0.3">
      <c r="A3106" s="86" t="str">
        <f t="shared" si="48"/>
        <v>SDGbaseTra_RurAS_CUSQVAXapetr</v>
      </c>
      <c r="B3106" s="37" t="s">
        <v>222</v>
      </c>
      <c r="C3106" s="38" t="s">
        <v>236</v>
      </c>
      <c r="D3106" s="41" t="s">
        <v>211</v>
      </c>
      <c r="E3106" s="39" t="s">
        <v>45</v>
      </c>
      <c r="F3106" s="39">
        <v>46.32</v>
      </c>
      <c r="G3106" s="39">
        <v>28.85</v>
      </c>
      <c r="H3106" s="39">
        <v>33.270000000000003</v>
      </c>
      <c r="I3106" s="39">
        <v>38.35</v>
      </c>
      <c r="J3106" s="39">
        <v>38.35</v>
      </c>
      <c r="K3106" s="39">
        <v>38.35</v>
      </c>
      <c r="L3106" s="39">
        <v>38.35</v>
      </c>
      <c r="M3106" s="39">
        <v>38.35</v>
      </c>
      <c r="N3106" s="39">
        <v>38.299999999999997</v>
      </c>
      <c r="O3106" s="39">
        <v>16.66</v>
      </c>
      <c r="P3106" s="39">
        <v>10.65</v>
      </c>
      <c r="Q3106" s="39">
        <v>10.56</v>
      </c>
      <c r="R3106" s="39">
        <v>10.56</v>
      </c>
      <c r="S3106" s="39">
        <v>10.56</v>
      </c>
      <c r="T3106" s="39">
        <v>10.56</v>
      </c>
      <c r="U3106" s="39">
        <v>10.56</v>
      </c>
      <c r="V3106" s="39">
        <v>10.52</v>
      </c>
      <c r="W3106" s="39">
        <v>10.52</v>
      </c>
      <c r="X3106" s="39">
        <v>10.57</v>
      </c>
      <c r="Y3106" s="39">
        <v>10.5</v>
      </c>
      <c r="Z3106" s="39">
        <v>10.43</v>
      </c>
      <c r="AA3106" s="39">
        <v>10.37</v>
      </c>
      <c r="AB3106" s="39">
        <v>9.4499999999999993</v>
      </c>
      <c r="AC3106" s="39">
        <v>8.5299999999999994</v>
      </c>
      <c r="AD3106" s="39">
        <v>7.61</v>
      </c>
      <c r="AE3106" s="39">
        <v>6.69</v>
      </c>
      <c r="AF3106" s="39">
        <v>5.78</v>
      </c>
      <c r="AG3106" s="39">
        <v>4.82</v>
      </c>
      <c r="AH3106" s="39">
        <v>3.86</v>
      </c>
      <c r="AI3106" s="39">
        <v>2.9</v>
      </c>
      <c r="AJ3106" s="39">
        <v>1.94</v>
      </c>
      <c r="AK3106" s="39">
        <v>0.99</v>
      </c>
    </row>
    <row r="3107" spans="1:37" x14ac:dyDescent="0.3">
      <c r="A3107" s="86" t="str">
        <f t="shared" si="48"/>
        <v>SDGbaseTra_RurAS_CUSQVAXahydr</v>
      </c>
      <c r="B3107" s="37" t="s">
        <v>222</v>
      </c>
      <c r="C3107" s="38" t="s">
        <v>236</v>
      </c>
      <c r="D3107" s="41" t="s">
        <v>211</v>
      </c>
      <c r="E3107" s="39" t="s">
        <v>46</v>
      </c>
      <c r="F3107" s="39">
        <v>0.12</v>
      </c>
      <c r="G3107" s="39">
        <v>0.13</v>
      </c>
      <c r="H3107" s="39">
        <v>0.31</v>
      </c>
      <c r="I3107" s="39">
        <v>0.72</v>
      </c>
      <c r="J3107" s="39">
        <v>0.72</v>
      </c>
      <c r="K3107" s="39">
        <v>0.72</v>
      </c>
      <c r="L3107" s="39">
        <v>0.72</v>
      </c>
      <c r="M3107" s="39">
        <v>0.72</v>
      </c>
      <c r="N3107" s="39">
        <v>0.72</v>
      </c>
      <c r="O3107" s="39">
        <v>0.72</v>
      </c>
      <c r="P3107" s="39">
        <v>0.72</v>
      </c>
      <c r="Q3107" s="39">
        <v>0.72</v>
      </c>
      <c r="R3107" s="39">
        <v>0.72</v>
      </c>
      <c r="S3107" s="39">
        <v>0.72</v>
      </c>
      <c r="T3107" s="39">
        <v>0.72</v>
      </c>
      <c r="U3107" s="39">
        <v>0.72</v>
      </c>
      <c r="V3107" s="39">
        <v>0.72</v>
      </c>
      <c r="W3107" s="39">
        <v>0.72</v>
      </c>
      <c r="X3107" s="39">
        <v>2.37</v>
      </c>
      <c r="Y3107" s="39">
        <v>3.57</v>
      </c>
      <c r="Z3107" s="39">
        <v>4.7699999999999996</v>
      </c>
      <c r="AA3107" s="39">
        <v>5.98</v>
      </c>
      <c r="AB3107" s="39">
        <v>6.46</v>
      </c>
      <c r="AC3107" s="39">
        <v>6.95</v>
      </c>
      <c r="AD3107" s="39">
        <v>7.44</v>
      </c>
      <c r="AE3107" s="39">
        <v>7.93</v>
      </c>
      <c r="AF3107" s="39">
        <v>8.42</v>
      </c>
      <c r="AG3107" s="39">
        <v>9.49</v>
      </c>
      <c r="AH3107" s="39">
        <v>10.55</v>
      </c>
      <c r="AI3107" s="39">
        <v>11.62</v>
      </c>
      <c r="AJ3107" s="39">
        <v>12.69</v>
      </c>
      <c r="AK3107" s="39">
        <v>13.76</v>
      </c>
    </row>
    <row r="3108" spans="1:37" x14ac:dyDescent="0.3">
      <c r="A3108" s="86" t="str">
        <f t="shared" si="48"/>
        <v>SDGbaseTra_RurAS_CUSQVAXaammo</v>
      </c>
      <c r="B3108" s="37" t="s">
        <v>222</v>
      </c>
      <c r="C3108" s="38" t="s">
        <v>236</v>
      </c>
      <c r="D3108" s="41" t="s">
        <v>211</v>
      </c>
      <c r="E3108" s="39" t="s">
        <v>47</v>
      </c>
      <c r="F3108" s="39">
        <v>2.4900000000000002</v>
      </c>
      <c r="G3108" s="39">
        <v>2.35</v>
      </c>
      <c r="H3108" s="39">
        <v>2.35</v>
      </c>
      <c r="I3108" s="39">
        <v>2.37</v>
      </c>
      <c r="J3108" s="39">
        <v>2.37</v>
      </c>
      <c r="K3108" s="39">
        <v>2.38</v>
      </c>
      <c r="L3108" s="39">
        <v>2.39</v>
      </c>
      <c r="M3108" s="39">
        <v>2.41</v>
      </c>
      <c r="N3108" s="39">
        <v>2.42</v>
      </c>
      <c r="O3108" s="39">
        <v>2.39</v>
      </c>
      <c r="P3108" s="39">
        <v>2.39</v>
      </c>
      <c r="Q3108" s="39">
        <v>2.4</v>
      </c>
      <c r="R3108" s="39">
        <v>2.44</v>
      </c>
      <c r="S3108" s="39">
        <v>2.4900000000000002</v>
      </c>
      <c r="T3108" s="39">
        <v>2.54</v>
      </c>
      <c r="U3108" s="39">
        <v>2.6</v>
      </c>
      <c r="V3108" s="39">
        <v>2.66</v>
      </c>
      <c r="W3108" s="39">
        <v>2.73</v>
      </c>
      <c r="X3108" s="39">
        <v>2.81</v>
      </c>
      <c r="Y3108" s="39">
        <v>2.87</v>
      </c>
      <c r="Z3108" s="39">
        <v>2.93</v>
      </c>
      <c r="AA3108" s="39">
        <v>2.97</v>
      </c>
      <c r="AB3108" s="39">
        <v>2.9</v>
      </c>
      <c r="AC3108" s="39">
        <v>2.82</v>
      </c>
      <c r="AD3108" s="39">
        <v>2.77</v>
      </c>
      <c r="AE3108" s="39">
        <v>2.73</v>
      </c>
      <c r="AF3108" s="39">
        <v>2.71</v>
      </c>
      <c r="AG3108" s="39">
        <v>2.68</v>
      </c>
      <c r="AH3108" s="39">
        <v>2.57</v>
      </c>
      <c r="AI3108" s="39">
        <v>2.46</v>
      </c>
      <c r="AJ3108" s="39">
        <v>2.37</v>
      </c>
      <c r="AK3108" s="39">
        <v>2.27</v>
      </c>
    </row>
    <row r="3109" spans="1:37" x14ac:dyDescent="0.3">
      <c r="A3109" s="86" t="str">
        <f t="shared" si="48"/>
        <v>SDGbaseTra_RurAS_CUSQVAXabchm</v>
      </c>
      <c r="B3109" s="37" t="s">
        <v>222</v>
      </c>
      <c r="C3109" s="38" t="s">
        <v>236</v>
      </c>
      <c r="D3109" s="41" t="s">
        <v>211</v>
      </c>
      <c r="E3109" s="39" t="s">
        <v>48</v>
      </c>
      <c r="F3109" s="39">
        <v>22.37</v>
      </c>
      <c r="G3109" s="39">
        <v>22.37</v>
      </c>
      <c r="H3109" s="39">
        <v>21.77</v>
      </c>
      <c r="I3109" s="39">
        <v>21.81</v>
      </c>
      <c r="J3109" s="39">
        <v>21.89</v>
      </c>
      <c r="K3109" s="39">
        <v>21.9</v>
      </c>
      <c r="L3109" s="39">
        <v>21.91</v>
      </c>
      <c r="M3109" s="39">
        <v>21.94</v>
      </c>
      <c r="N3109" s="39">
        <v>21.91</v>
      </c>
      <c r="O3109" s="39">
        <v>22.03</v>
      </c>
      <c r="P3109" s="39">
        <v>21.94</v>
      </c>
      <c r="Q3109" s="39">
        <v>21.85</v>
      </c>
      <c r="R3109" s="39">
        <v>21.89</v>
      </c>
      <c r="S3109" s="39">
        <v>21.99</v>
      </c>
      <c r="T3109" s="39">
        <v>22.11</v>
      </c>
      <c r="U3109" s="39">
        <v>22.24</v>
      </c>
      <c r="V3109" s="39">
        <v>22.32</v>
      </c>
      <c r="W3109" s="39">
        <v>22.48</v>
      </c>
      <c r="X3109" s="39">
        <v>22.72</v>
      </c>
      <c r="Y3109" s="39">
        <v>22.92</v>
      </c>
      <c r="Z3109" s="39">
        <v>23.06</v>
      </c>
      <c r="AA3109" s="39">
        <v>22.82</v>
      </c>
      <c r="AB3109" s="39">
        <v>21.41</v>
      </c>
      <c r="AC3109" s="39">
        <v>19.78</v>
      </c>
      <c r="AD3109" s="39">
        <v>18.260000000000002</v>
      </c>
      <c r="AE3109" s="39">
        <v>16.899999999999999</v>
      </c>
      <c r="AF3109" s="39">
        <v>15.66</v>
      </c>
      <c r="AG3109" s="39">
        <v>14.49</v>
      </c>
      <c r="AH3109" s="39">
        <v>13.39</v>
      </c>
      <c r="AI3109" s="39">
        <v>12.07</v>
      </c>
      <c r="AJ3109" s="39">
        <v>10.82</v>
      </c>
      <c r="AK3109" s="39">
        <v>9.6999999999999993</v>
      </c>
    </row>
    <row r="3110" spans="1:37" x14ac:dyDescent="0.3">
      <c r="A3110" s="86" t="str">
        <f t="shared" si="48"/>
        <v>SDGbaseTra_RurAS_CUSQVAXaochm</v>
      </c>
      <c r="B3110" s="37" t="s">
        <v>222</v>
      </c>
      <c r="C3110" s="38" t="s">
        <v>236</v>
      </c>
      <c r="D3110" s="41" t="s">
        <v>211</v>
      </c>
      <c r="E3110" s="39" t="s">
        <v>49</v>
      </c>
      <c r="F3110" s="39">
        <v>34.24</v>
      </c>
      <c r="G3110" s="39">
        <v>34.24</v>
      </c>
      <c r="H3110" s="39">
        <v>33.32</v>
      </c>
      <c r="I3110" s="39">
        <v>33.369999999999997</v>
      </c>
      <c r="J3110" s="39">
        <v>33.5</v>
      </c>
      <c r="K3110" s="39">
        <v>33.51</v>
      </c>
      <c r="L3110" s="39">
        <v>33.53</v>
      </c>
      <c r="M3110" s="39">
        <v>33.57</v>
      </c>
      <c r="N3110" s="39">
        <v>33.53</v>
      </c>
      <c r="O3110" s="39">
        <v>33.71</v>
      </c>
      <c r="P3110" s="39">
        <v>33.58</v>
      </c>
      <c r="Q3110" s="39">
        <v>33.44</v>
      </c>
      <c r="R3110" s="39">
        <v>33.49</v>
      </c>
      <c r="S3110" s="39">
        <v>33.659999999999997</v>
      </c>
      <c r="T3110" s="39">
        <v>33.840000000000003</v>
      </c>
      <c r="U3110" s="39">
        <v>34.04</v>
      </c>
      <c r="V3110" s="39">
        <v>34.159999999999997</v>
      </c>
      <c r="W3110" s="39">
        <v>34.4</v>
      </c>
      <c r="X3110" s="39">
        <v>34.78</v>
      </c>
      <c r="Y3110" s="39">
        <v>35.07</v>
      </c>
      <c r="Z3110" s="39">
        <v>35.29</v>
      </c>
      <c r="AA3110" s="39">
        <v>34.93</v>
      </c>
      <c r="AB3110" s="39">
        <v>32.76</v>
      </c>
      <c r="AC3110" s="39">
        <v>30.27</v>
      </c>
      <c r="AD3110" s="39">
        <v>27.95</v>
      </c>
      <c r="AE3110" s="39">
        <v>25.86</v>
      </c>
      <c r="AF3110" s="39">
        <v>23.97</v>
      </c>
      <c r="AG3110" s="39">
        <v>22.17</v>
      </c>
      <c r="AH3110" s="39">
        <v>20.49</v>
      </c>
      <c r="AI3110" s="39">
        <v>18.47</v>
      </c>
      <c r="AJ3110" s="39">
        <v>16.559999999999999</v>
      </c>
      <c r="AK3110" s="39">
        <v>14.84</v>
      </c>
    </row>
    <row r="3111" spans="1:37" x14ac:dyDescent="0.3">
      <c r="A3111" s="86" t="str">
        <f t="shared" si="48"/>
        <v>SDGbaseTra_RurAS_CUSQVAXarubb</v>
      </c>
      <c r="B3111" s="37" t="s">
        <v>222</v>
      </c>
      <c r="C3111" s="38" t="s">
        <v>236</v>
      </c>
      <c r="D3111" s="41" t="s">
        <v>211</v>
      </c>
      <c r="E3111" s="39" t="s">
        <v>50</v>
      </c>
      <c r="F3111" s="39">
        <v>6.77</v>
      </c>
      <c r="G3111" s="39">
        <v>6.41</v>
      </c>
      <c r="H3111" s="39">
        <v>6.68</v>
      </c>
      <c r="I3111" s="39">
        <v>6.67</v>
      </c>
      <c r="J3111" s="39">
        <v>6.72</v>
      </c>
      <c r="K3111" s="39">
        <v>6.76</v>
      </c>
      <c r="L3111" s="39">
        <v>6.83</v>
      </c>
      <c r="M3111" s="39">
        <v>6.9</v>
      </c>
      <c r="N3111" s="39">
        <v>7</v>
      </c>
      <c r="O3111" s="39">
        <v>7.33</v>
      </c>
      <c r="P3111" s="39">
        <v>7.5</v>
      </c>
      <c r="Q3111" s="39">
        <v>7.62</v>
      </c>
      <c r="R3111" s="39">
        <v>7.93</v>
      </c>
      <c r="S3111" s="39">
        <v>8.23</v>
      </c>
      <c r="T3111" s="39">
        <v>8.56</v>
      </c>
      <c r="U3111" s="39">
        <v>8.94</v>
      </c>
      <c r="V3111" s="39">
        <v>9.3000000000000007</v>
      </c>
      <c r="W3111" s="39">
        <v>9.69</v>
      </c>
      <c r="X3111" s="39">
        <v>10.1</v>
      </c>
      <c r="Y3111" s="39">
        <v>10.47</v>
      </c>
      <c r="Z3111" s="39">
        <v>10.84</v>
      </c>
      <c r="AA3111" s="39">
        <v>11.21</v>
      </c>
      <c r="AB3111" s="39">
        <v>11.78</v>
      </c>
      <c r="AC3111" s="39">
        <v>12.29</v>
      </c>
      <c r="AD3111" s="39">
        <v>12.77</v>
      </c>
      <c r="AE3111" s="39">
        <v>13.25</v>
      </c>
      <c r="AF3111" s="39">
        <v>13.75</v>
      </c>
      <c r="AG3111" s="39">
        <v>14.23</v>
      </c>
      <c r="AH3111" s="39">
        <v>14.42</v>
      </c>
      <c r="AI3111" s="39">
        <v>14.5</v>
      </c>
      <c r="AJ3111" s="39">
        <v>14.55</v>
      </c>
      <c r="AK3111" s="39">
        <v>14.56</v>
      </c>
    </row>
    <row r="3112" spans="1:37" x14ac:dyDescent="0.3">
      <c r="A3112" s="86" t="str">
        <f t="shared" si="48"/>
        <v>SDGbaseTra_RurAS_CUSQVAXaplas</v>
      </c>
      <c r="B3112" s="37" t="s">
        <v>222</v>
      </c>
      <c r="C3112" s="38" t="s">
        <v>236</v>
      </c>
      <c r="D3112" s="41" t="s">
        <v>211</v>
      </c>
      <c r="E3112" s="39" t="s">
        <v>51</v>
      </c>
      <c r="F3112" s="39">
        <v>15.43</v>
      </c>
      <c r="G3112" s="39">
        <v>14.49</v>
      </c>
      <c r="H3112" s="39">
        <v>14.94</v>
      </c>
      <c r="I3112" s="39">
        <v>15.06</v>
      </c>
      <c r="J3112" s="39">
        <v>15.18</v>
      </c>
      <c r="K3112" s="39">
        <v>15.29</v>
      </c>
      <c r="L3112" s="39">
        <v>15.45</v>
      </c>
      <c r="M3112" s="39">
        <v>15.64</v>
      </c>
      <c r="N3112" s="39">
        <v>15.87</v>
      </c>
      <c r="O3112" s="39">
        <v>16.37</v>
      </c>
      <c r="P3112" s="39">
        <v>16.670000000000002</v>
      </c>
      <c r="Q3112" s="39">
        <v>16.920000000000002</v>
      </c>
      <c r="R3112" s="39">
        <v>17.41</v>
      </c>
      <c r="S3112" s="39">
        <v>17.940000000000001</v>
      </c>
      <c r="T3112" s="39">
        <v>18.53</v>
      </c>
      <c r="U3112" s="39">
        <v>19.22</v>
      </c>
      <c r="V3112" s="39">
        <v>19.899999999999999</v>
      </c>
      <c r="W3112" s="39">
        <v>20.62</v>
      </c>
      <c r="X3112" s="39">
        <v>21.4</v>
      </c>
      <c r="Y3112" s="39">
        <v>22.15</v>
      </c>
      <c r="Z3112" s="39">
        <v>22.87</v>
      </c>
      <c r="AA3112" s="39">
        <v>23.59</v>
      </c>
      <c r="AB3112" s="39">
        <v>24.28</v>
      </c>
      <c r="AC3112" s="39">
        <v>24.89</v>
      </c>
      <c r="AD3112" s="39">
        <v>25.51</v>
      </c>
      <c r="AE3112" s="39">
        <v>26.16</v>
      </c>
      <c r="AF3112" s="39">
        <v>26.85</v>
      </c>
      <c r="AG3112" s="39">
        <v>27.5</v>
      </c>
      <c r="AH3112" s="39">
        <v>27.48</v>
      </c>
      <c r="AI3112" s="39">
        <v>27.36</v>
      </c>
      <c r="AJ3112" s="39">
        <v>27.18</v>
      </c>
      <c r="AK3112" s="39">
        <v>26.97</v>
      </c>
    </row>
    <row r="3113" spans="1:37" x14ac:dyDescent="0.3">
      <c r="A3113" s="86" t="str">
        <f t="shared" si="48"/>
        <v>SDGbaseTra_RurAS_CUSQVAXanmet</v>
      </c>
      <c r="B3113" s="37" t="s">
        <v>222</v>
      </c>
      <c r="C3113" s="38" t="s">
        <v>236</v>
      </c>
      <c r="D3113" s="41" t="s">
        <v>211</v>
      </c>
      <c r="E3113" s="39" t="s">
        <v>52</v>
      </c>
      <c r="F3113" s="39">
        <v>17.63</v>
      </c>
      <c r="G3113" s="39">
        <v>16.34</v>
      </c>
      <c r="H3113" s="39">
        <v>16.91</v>
      </c>
      <c r="I3113" s="39">
        <v>17.27</v>
      </c>
      <c r="J3113" s="39">
        <v>17.48</v>
      </c>
      <c r="K3113" s="39">
        <v>17.72</v>
      </c>
      <c r="L3113" s="39">
        <v>18.02</v>
      </c>
      <c r="M3113" s="39">
        <v>18.38</v>
      </c>
      <c r="N3113" s="39">
        <v>18.78</v>
      </c>
      <c r="O3113" s="39">
        <v>19.510000000000002</v>
      </c>
      <c r="P3113" s="39">
        <v>20.04</v>
      </c>
      <c r="Q3113" s="39">
        <v>20.5</v>
      </c>
      <c r="R3113" s="39">
        <v>20.97</v>
      </c>
      <c r="S3113" s="39">
        <v>21.69</v>
      </c>
      <c r="T3113" s="39">
        <v>22.46</v>
      </c>
      <c r="U3113" s="39">
        <v>23.34</v>
      </c>
      <c r="V3113" s="39">
        <v>24.23</v>
      </c>
      <c r="W3113" s="39">
        <v>25.14</v>
      </c>
      <c r="X3113" s="39">
        <v>26.07</v>
      </c>
      <c r="Y3113" s="39">
        <v>26.98</v>
      </c>
      <c r="Z3113" s="39">
        <v>27.92</v>
      </c>
      <c r="AA3113" s="39">
        <v>28.85</v>
      </c>
      <c r="AB3113" s="39">
        <v>29.85</v>
      </c>
      <c r="AC3113" s="39">
        <v>30.76</v>
      </c>
      <c r="AD3113" s="39">
        <v>31.7</v>
      </c>
      <c r="AE3113" s="39">
        <v>32.67</v>
      </c>
      <c r="AF3113" s="39">
        <v>33.68</v>
      </c>
      <c r="AG3113" s="39">
        <v>34.630000000000003</v>
      </c>
      <c r="AH3113" s="39">
        <v>34.619999999999997</v>
      </c>
      <c r="AI3113" s="39">
        <v>34.43</v>
      </c>
      <c r="AJ3113" s="39">
        <v>34.28</v>
      </c>
      <c r="AK3113" s="39">
        <v>34.049999999999997</v>
      </c>
    </row>
    <row r="3114" spans="1:37" x14ac:dyDescent="0.3">
      <c r="A3114" s="86" t="str">
        <f t="shared" si="48"/>
        <v>SDGbaseTra_RurAS_CUSQVAXairon</v>
      </c>
      <c r="B3114" s="37" t="s">
        <v>222</v>
      </c>
      <c r="C3114" s="38" t="s">
        <v>236</v>
      </c>
      <c r="D3114" s="41" t="s">
        <v>211</v>
      </c>
      <c r="E3114" s="39" t="s">
        <v>53</v>
      </c>
      <c r="F3114" s="39">
        <v>20.84</v>
      </c>
      <c r="G3114" s="39">
        <v>19.63</v>
      </c>
      <c r="H3114" s="39">
        <v>19.920000000000002</v>
      </c>
      <c r="I3114" s="39">
        <v>19.920000000000002</v>
      </c>
      <c r="J3114" s="39">
        <v>19.91</v>
      </c>
      <c r="K3114" s="39">
        <v>20</v>
      </c>
      <c r="L3114" s="39">
        <v>20.190000000000001</v>
      </c>
      <c r="M3114" s="39">
        <v>20.55</v>
      </c>
      <c r="N3114" s="39">
        <v>20.88</v>
      </c>
      <c r="O3114" s="39">
        <v>21.69</v>
      </c>
      <c r="P3114" s="39">
        <v>22.14</v>
      </c>
      <c r="Q3114" s="39">
        <v>22.44</v>
      </c>
      <c r="R3114" s="39">
        <v>22.82</v>
      </c>
      <c r="S3114" s="39">
        <v>23.38</v>
      </c>
      <c r="T3114" s="39">
        <v>23.98</v>
      </c>
      <c r="U3114" s="39">
        <v>24.69</v>
      </c>
      <c r="V3114" s="39">
        <v>25.55</v>
      </c>
      <c r="W3114" s="39">
        <v>26.37</v>
      </c>
      <c r="X3114" s="39">
        <v>27.12</v>
      </c>
      <c r="Y3114" s="39">
        <v>27.92</v>
      </c>
      <c r="Z3114" s="39">
        <v>28.68</v>
      </c>
      <c r="AA3114" s="39">
        <v>29.53</v>
      </c>
      <c r="AB3114" s="39">
        <v>29.54</v>
      </c>
      <c r="AC3114" s="39">
        <v>29.94</v>
      </c>
      <c r="AD3114" s="39">
        <v>30.67</v>
      </c>
      <c r="AE3114" s="39">
        <v>31.51</v>
      </c>
      <c r="AF3114" s="39">
        <v>32.42</v>
      </c>
      <c r="AG3114" s="39">
        <v>33.21</v>
      </c>
      <c r="AH3114" s="39">
        <v>32.61</v>
      </c>
      <c r="AI3114" s="39">
        <v>32.229999999999997</v>
      </c>
      <c r="AJ3114" s="39">
        <v>31.99</v>
      </c>
      <c r="AK3114" s="39">
        <v>31.78</v>
      </c>
    </row>
    <row r="3115" spans="1:37" x14ac:dyDescent="0.3">
      <c r="A3115" s="86" t="str">
        <f t="shared" si="48"/>
        <v>SDGbaseTra_RurAS_CUSQVAXanfrm</v>
      </c>
      <c r="B3115" s="37" t="s">
        <v>222</v>
      </c>
      <c r="C3115" s="38" t="s">
        <v>236</v>
      </c>
      <c r="D3115" s="41" t="s">
        <v>211</v>
      </c>
      <c r="E3115" s="39" t="s">
        <v>54</v>
      </c>
      <c r="F3115" s="39">
        <v>13.07</v>
      </c>
      <c r="G3115" s="39">
        <v>11.8</v>
      </c>
      <c r="H3115" s="39">
        <v>11.44</v>
      </c>
      <c r="I3115" s="39">
        <v>10.36</v>
      </c>
      <c r="J3115" s="39">
        <v>9.7899999999999991</v>
      </c>
      <c r="K3115" s="39">
        <v>9.5500000000000007</v>
      </c>
      <c r="L3115" s="39">
        <v>9.6199999999999992</v>
      </c>
      <c r="M3115" s="39">
        <v>10.29</v>
      </c>
      <c r="N3115" s="39">
        <v>10.76</v>
      </c>
      <c r="O3115" s="39">
        <v>12.66</v>
      </c>
      <c r="P3115" s="39">
        <v>13.46</v>
      </c>
      <c r="Q3115" s="39">
        <v>13.75</v>
      </c>
      <c r="R3115" s="39">
        <v>14.35</v>
      </c>
      <c r="S3115" s="39">
        <v>15.03</v>
      </c>
      <c r="T3115" s="39">
        <v>15.76</v>
      </c>
      <c r="U3115" s="39">
        <v>16.71</v>
      </c>
      <c r="V3115" s="39">
        <v>18.36</v>
      </c>
      <c r="W3115" s="39">
        <v>19.850000000000001</v>
      </c>
      <c r="X3115" s="39">
        <v>20.63</v>
      </c>
      <c r="Y3115" s="39">
        <v>21.76</v>
      </c>
      <c r="Z3115" s="39">
        <v>22.66</v>
      </c>
      <c r="AA3115" s="39">
        <v>23.92</v>
      </c>
      <c r="AB3115" s="39">
        <v>20.63</v>
      </c>
      <c r="AC3115" s="39">
        <v>19.61</v>
      </c>
      <c r="AD3115" s="39">
        <v>20.12</v>
      </c>
      <c r="AE3115" s="39">
        <v>20.96</v>
      </c>
      <c r="AF3115" s="39">
        <v>21.96</v>
      </c>
      <c r="AG3115" s="39">
        <v>22.54</v>
      </c>
      <c r="AH3115" s="39">
        <v>19.309999999999999</v>
      </c>
      <c r="AI3115" s="39">
        <v>17.23</v>
      </c>
      <c r="AJ3115" s="39">
        <v>16.27</v>
      </c>
      <c r="AK3115" s="39">
        <v>15.56</v>
      </c>
    </row>
    <row r="3116" spans="1:37" x14ac:dyDescent="0.3">
      <c r="A3116" s="86" t="str">
        <f t="shared" si="48"/>
        <v>SDGbaseTra_RurAS_CUSQVAXametp</v>
      </c>
      <c r="B3116" s="37" t="s">
        <v>222</v>
      </c>
      <c r="C3116" s="38" t="s">
        <v>236</v>
      </c>
      <c r="D3116" s="41" t="s">
        <v>211</v>
      </c>
      <c r="E3116" s="39" t="s">
        <v>55</v>
      </c>
      <c r="F3116" s="39">
        <v>33.25</v>
      </c>
      <c r="G3116" s="39">
        <v>30.1</v>
      </c>
      <c r="H3116" s="39">
        <v>31.1</v>
      </c>
      <c r="I3116" s="39">
        <v>31.51</v>
      </c>
      <c r="J3116" s="39">
        <v>31.76</v>
      </c>
      <c r="K3116" s="39">
        <v>32.1</v>
      </c>
      <c r="L3116" s="39">
        <v>32.6</v>
      </c>
      <c r="M3116" s="39">
        <v>33.270000000000003</v>
      </c>
      <c r="N3116" s="39">
        <v>33.97</v>
      </c>
      <c r="O3116" s="39">
        <v>35.6</v>
      </c>
      <c r="P3116" s="39">
        <v>36.53</v>
      </c>
      <c r="Q3116" s="39">
        <v>37.24</v>
      </c>
      <c r="R3116" s="39">
        <v>38.06</v>
      </c>
      <c r="S3116" s="39">
        <v>39.29</v>
      </c>
      <c r="T3116" s="39">
        <v>40.619999999999997</v>
      </c>
      <c r="U3116" s="39">
        <v>42.2</v>
      </c>
      <c r="V3116" s="39">
        <v>43.99</v>
      </c>
      <c r="W3116" s="39">
        <v>45.65</v>
      </c>
      <c r="X3116" s="39">
        <v>47.06</v>
      </c>
      <c r="Y3116" s="39">
        <v>48.75</v>
      </c>
      <c r="Z3116" s="39">
        <v>50.4</v>
      </c>
      <c r="AA3116" s="39">
        <v>52.14</v>
      </c>
      <c r="AB3116" s="39">
        <v>53.75</v>
      </c>
      <c r="AC3116" s="39">
        <v>55.39</v>
      </c>
      <c r="AD3116" s="39">
        <v>57.21</v>
      </c>
      <c r="AE3116" s="39">
        <v>59.15</v>
      </c>
      <c r="AF3116" s="39">
        <v>61.18</v>
      </c>
      <c r="AG3116" s="39">
        <v>63.07</v>
      </c>
      <c r="AH3116" s="39">
        <v>62.96</v>
      </c>
      <c r="AI3116" s="39">
        <v>62.6</v>
      </c>
      <c r="AJ3116" s="39">
        <v>62.41</v>
      </c>
      <c r="AK3116" s="39">
        <v>62.15</v>
      </c>
    </row>
    <row r="3117" spans="1:37" x14ac:dyDescent="0.3">
      <c r="A3117" s="86" t="str">
        <f t="shared" si="48"/>
        <v>SDGbaseTra_RurAS_CUSQVAXamach</v>
      </c>
      <c r="B3117" s="37" t="s">
        <v>222</v>
      </c>
      <c r="C3117" s="38" t="s">
        <v>236</v>
      </c>
      <c r="D3117" s="41" t="s">
        <v>211</v>
      </c>
      <c r="E3117" s="39" t="s">
        <v>56</v>
      </c>
      <c r="F3117" s="39">
        <v>38.67</v>
      </c>
      <c r="G3117" s="39">
        <v>34.909999999999997</v>
      </c>
      <c r="H3117" s="39">
        <v>36.04</v>
      </c>
      <c r="I3117" s="39">
        <v>36.86</v>
      </c>
      <c r="J3117" s="39">
        <v>37.200000000000003</v>
      </c>
      <c r="K3117" s="39">
        <v>37.69</v>
      </c>
      <c r="L3117" s="39">
        <v>38.42</v>
      </c>
      <c r="M3117" s="39">
        <v>39.479999999999997</v>
      </c>
      <c r="N3117" s="39">
        <v>40.5</v>
      </c>
      <c r="O3117" s="39">
        <v>42.71</v>
      </c>
      <c r="P3117" s="39">
        <v>43.99</v>
      </c>
      <c r="Q3117" s="39">
        <v>44.98</v>
      </c>
      <c r="R3117" s="39">
        <v>45.56</v>
      </c>
      <c r="S3117" s="39">
        <v>47</v>
      </c>
      <c r="T3117" s="39">
        <v>48.58</v>
      </c>
      <c r="U3117" s="39">
        <v>50.42</v>
      </c>
      <c r="V3117" s="39">
        <v>52.44</v>
      </c>
      <c r="W3117" s="39">
        <v>54.36</v>
      </c>
      <c r="X3117" s="39">
        <v>56.03</v>
      </c>
      <c r="Y3117" s="39">
        <v>58</v>
      </c>
      <c r="Z3117" s="39">
        <v>59.95</v>
      </c>
      <c r="AA3117" s="39">
        <v>62.01</v>
      </c>
      <c r="AB3117" s="39">
        <v>63.25</v>
      </c>
      <c r="AC3117" s="39">
        <v>64.81</v>
      </c>
      <c r="AD3117" s="39">
        <v>66.92</v>
      </c>
      <c r="AE3117" s="39">
        <v>69.23</v>
      </c>
      <c r="AF3117" s="39">
        <v>71.680000000000007</v>
      </c>
      <c r="AG3117" s="39">
        <v>73.87</v>
      </c>
      <c r="AH3117" s="39">
        <v>72.86</v>
      </c>
      <c r="AI3117" s="39">
        <v>71.760000000000005</v>
      </c>
      <c r="AJ3117" s="39">
        <v>71.16</v>
      </c>
      <c r="AK3117" s="39">
        <v>70.56</v>
      </c>
    </row>
    <row r="3118" spans="1:37" x14ac:dyDescent="0.3">
      <c r="A3118" s="86" t="str">
        <f t="shared" si="48"/>
        <v>SDGbaseTra_RurAS_CUSQVAXafcel</v>
      </c>
      <c r="B3118" s="37" t="s">
        <v>222</v>
      </c>
      <c r="C3118" s="38" t="s">
        <v>236</v>
      </c>
      <c r="D3118" s="41" t="s">
        <v>211</v>
      </c>
      <c r="E3118" s="39" t="s">
        <v>57</v>
      </c>
      <c r="F3118" s="39">
        <v>0.28999999999999998</v>
      </c>
      <c r="G3118" s="39">
        <v>0.28999999999999998</v>
      </c>
      <c r="H3118" s="39">
        <v>0.28999999999999998</v>
      </c>
      <c r="I3118" s="39">
        <v>0.28999999999999998</v>
      </c>
      <c r="J3118" s="39">
        <v>0.28999999999999998</v>
      </c>
      <c r="K3118" s="39">
        <v>0.28999999999999998</v>
      </c>
      <c r="L3118" s="39">
        <v>0.28999999999999998</v>
      </c>
      <c r="M3118" s="39">
        <v>0.28999999999999998</v>
      </c>
      <c r="N3118" s="39">
        <v>0.28999999999999998</v>
      </c>
      <c r="O3118" s="39">
        <v>0.28999999999999998</v>
      </c>
      <c r="P3118" s="39">
        <v>0.28999999999999998</v>
      </c>
      <c r="Q3118" s="39">
        <v>0.28999999999999998</v>
      </c>
      <c r="R3118" s="39">
        <v>0.28999999999999998</v>
      </c>
      <c r="S3118" s="39">
        <v>0.28999999999999998</v>
      </c>
      <c r="T3118" s="39">
        <v>0.28999999999999998</v>
      </c>
      <c r="U3118" s="39">
        <v>0.28999999999999998</v>
      </c>
      <c r="V3118" s="39">
        <v>0.28999999999999998</v>
      </c>
      <c r="W3118" s="39">
        <v>0.28999999999999998</v>
      </c>
      <c r="X3118" s="39">
        <v>0.28999999999999998</v>
      </c>
      <c r="Y3118" s="39">
        <v>4.22</v>
      </c>
      <c r="Z3118" s="39">
        <v>8.44</v>
      </c>
      <c r="AA3118" s="39">
        <v>12.66</v>
      </c>
      <c r="AB3118" s="39">
        <v>13.65</v>
      </c>
      <c r="AC3118" s="39">
        <v>14.64</v>
      </c>
      <c r="AD3118" s="39">
        <v>15.63</v>
      </c>
      <c r="AE3118" s="39">
        <v>16.62</v>
      </c>
      <c r="AF3118" s="39">
        <v>17.61</v>
      </c>
      <c r="AG3118" s="39">
        <v>17.559999999999999</v>
      </c>
      <c r="AH3118" s="39">
        <v>17.52</v>
      </c>
      <c r="AI3118" s="39">
        <v>17.47</v>
      </c>
      <c r="AJ3118" s="39">
        <v>17.43</v>
      </c>
      <c r="AK3118" s="39">
        <v>17.38</v>
      </c>
    </row>
    <row r="3119" spans="1:37" x14ac:dyDescent="0.3">
      <c r="A3119" s="86" t="str">
        <f t="shared" si="48"/>
        <v>SDGbaseTra_RurAS_CUSQVAXaelct</v>
      </c>
      <c r="B3119" s="37" t="s">
        <v>222</v>
      </c>
      <c r="C3119" s="38" t="s">
        <v>236</v>
      </c>
      <c r="D3119" s="41" t="s">
        <v>211</v>
      </c>
      <c r="E3119" s="39" t="s">
        <v>58</v>
      </c>
      <c r="F3119" s="39">
        <v>0.08</v>
      </c>
      <c r="G3119" s="39">
        <v>0.08</v>
      </c>
      <c r="H3119" s="39">
        <v>0.08</v>
      </c>
      <c r="I3119" s="39">
        <v>0.08</v>
      </c>
      <c r="J3119" s="39">
        <v>0.08</v>
      </c>
      <c r="K3119" s="39">
        <v>0.08</v>
      </c>
      <c r="L3119" s="39">
        <v>0.08</v>
      </c>
      <c r="M3119" s="39">
        <v>0.08</v>
      </c>
      <c r="N3119" s="39">
        <v>0.08</v>
      </c>
      <c r="O3119" s="39">
        <v>0.08</v>
      </c>
      <c r="P3119" s="39">
        <v>0.08</v>
      </c>
      <c r="Q3119" s="39">
        <v>0.08</v>
      </c>
      <c r="R3119" s="39">
        <v>0.08</v>
      </c>
      <c r="S3119" s="39">
        <v>0.08</v>
      </c>
      <c r="T3119" s="39">
        <v>0.08</v>
      </c>
      <c r="U3119" s="39">
        <v>0.08</v>
      </c>
      <c r="V3119" s="39">
        <v>0.08</v>
      </c>
      <c r="W3119" s="39">
        <v>0.08</v>
      </c>
      <c r="X3119" s="39">
        <v>3.19</v>
      </c>
      <c r="Y3119" s="39">
        <v>3.19</v>
      </c>
      <c r="Z3119" s="39">
        <v>1.76</v>
      </c>
      <c r="AA3119" s="39">
        <v>1.76</v>
      </c>
      <c r="AB3119" s="39">
        <v>1.76</v>
      </c>
      <c r="AC3119" s="39">
        <v>1.76</v>
      </c>
      <c r="AD3119" s="39">
        <v>0.99</v>
      </c>
      <c r="AE3119" s="39">
        <v>0.99</v>
      </c>
      <c r="AF3119" s="39">
        <v>0.99</v>
      </c>
      <c r="AG3119" s="39">
        <v>0.99</v>
      </c>
      <c r="AH3119" s="39">
        <v>0.99</v>
      </c>
      <c r="AI3119" s="39">
        <v>7.46</v>
      </c>
      <c r="AJ3119" s="39">
        <v>7.46</v>
      </c>
      <c r="AK3119" s="39">
        <v>7.46</v>
      </c>
    </row>
    <row r="3120" spans="1:37" x14ac:dyDescent="0.3">
      <c r="A3120" s="86" t="str">
        <f t="shared" si="48"/>
        <v>SDGbaseTra_RurAS_CUSQVAXaemch</v>
      </c>
      <c r="B3120" s="37" t="s">
        <v>222</v>
      </c>
      <c r="C3120" s="38" t="s">
        <v>236</v>
      </c>
      <c r="D3120" s="41" t="s">
        <v>211</v>
      </c>
      <c r="E3120" s="39" t="s">
        <v>59</v>
      </c>
      <c r="F3120" s="39">
        <v>8.99</v>
      </c>
      <c r="G3120" s="39">
        <v>8.25</v>
      </c>
      <c r="H3120" s="39">
        <v>8.48</v>
      </c>
      <c r="I3120" s="39">
        <v>8.56</v>
      </c>
      <c r="J3120" s="39">
        <v>8.56</v>
      </c>
      <c r="K3120" s="39">
        <v>8.6300000000000008</v>
      </c>
      <c r="L3120" s="39">
        <v>8.7799999999999994</v>
      </c>
      <c r="M3120" s="39">
        <v>9.06</v>
      </c>
      <c r="N3120" s="39">
        <v>9.31</v>
      </c>
      <c r="O3120" s="39">
        <v>9.92</v>
      </c>
      <c r="P3120" s="39">
        <v>10.24</v>
      </c>
      <c r="Q3120" s="39">
        <v>10.46</v>
      </c>
      <c r="R3120" s="39">
        <v>10.62</v>
      </c>
      <c r="S3120" s="39">
        <v>10.98</v>
      </c>
      <c r="T3120" s="39">
        <v>11.36</v>
      </c>
      <c r="U3120" s="39">
        <v>11.82</v>
      </c>
      <c r="V3120" s="39">
        <v>12.33</v>
      </c>
      <c r="W3120" s="39">
        <v>12.81</v>
      </c>
      <c r="X3120" s="39">
        <v>13.25</v>
      </c>
      <c r="Y3120" s="39">
        <v>13.74</v>
      </c>
      <c r="Z3120" s="39">
        <v>14.23</v>
      </c>
      <c r="AA3120" s="39">
        <v>14.75</v>
      </c>
      <c r="AB3120" s="39">
        <v>14.81</v>
      </c>
      <c r="AC3120" s="39">
        <v>15.04</v>
      </c>
      <c r="AD3120" s="39">
        <v>15.5</v>
      </c>
      <c r="AE3120" s="39">
        <v>16.02</v>
      </c>
      <c r="AF3120" s="39">
        <v>16.59</v>
      </c>
      <c r="AG3120" s="39">
        <v>17.14</v>
      </c>
      <c r="AH3120" s="39">
        <v>16.7</v>
      </c>
      <c r="AI3120" s="39">
        <v>16.23</v>
      </c>
      <c r="AJ3120" s="39">
        <v>16.02</v>
      </c>
      <c r="AK3120" s="39">
        <v>15.8</v>
      </c>
    </row>
    <row r="3121" spans="1:37" x14ac:dyDescent="0.3">
      <c r="A3121" s="86" t="str">
        <f t="shared" si="48"/>
        <v>SDGbaseTra_RurAS_CUSQVAXasequ</v>
      </c>
      <c r="B3121" s="37" t="s">
        <v>222</v>
      </c>
      <c r="C3121" s="38" t="s">
        <v>236</v>
      </c>
      <c r="D3121" s="41" t="s">
        <v>211</v>
      </c>
      <c r="E3121" s="39" t="s">
        <v>60</v>
      </c>
      <c r="F3121" s="39">
        <v>8.7799999999999994</v>
      </c>
      <c r="G3121" s="39">
        <v>8.41</v>
      </c>
      <c r="H3121" s="39">
        <v>8.66</v>
      </c>
      <c r="I3121" s="39">
        <v>8.6</v>
      </c>
      <c r="J3121" s="39">
        <v>8.58</v>
      </c>
      <c r="K3121" s="39">
        <v>8.6</v>
      </c>
      <c r="L3121" s="39">
        <v>8.7100000000000009</v>
      </c>
      <c r="M3121" s="39">
        <v>8.9499999999999993</v>
      </c>
      <c r="N3121" s="39">
        <v>9.17</v>
      </c>
      <c r="O3121" s="39">
        <v>9.7200000000000006</v>
      </c>
      <c r="P3121" s="39">
        <v>9.99</v>
      </c>
      <c r="Q3121" s="39">
        <v>10.18</v>
      </c>
      <c r="R3121" s="39">
        <v>10.51</v>
      </c>
      <c r="S3121" s="39">
        <v>10.88</v>
      </c>
      <c r="T3121" s="39">
        <v>11.31</v>
      </c>
      <c r="U3121" s="39">
        <v>11.79</v>
      </c>
      <c r="V3121" s="39">
        <v>12.27</v>
      </c>
      <c r="W3121" s="39">
        <v>12.77</v>
      </c>
      <c r="X3121" s="39">
        <v>13.32</v>
      </c>
      <c r="Y3121" s="39">
        <v>13.86</v>
      </c>
      <c r="Z3121" s="39">
        <v>14.39</v>
      </c>
      <c r="AA3121" s="39">
        <v>14.96</v>
      </c>
      <c r="AB3121" s="39">
        <v>15.07</v>
      </c>
      <c r="AC3121" s="39">
        <v>15.33</v>
      </c>
      <c r="AD3121" s="39">
        <v>15.82</v>
      </c>
      <c r="AE3121" s="39">
        <v>16.37</v>
      </c>
      <c r="AF3121" s="39">
        <v>16.97</v>
      </c>
      <c r="AG3121" s="39">
        <v>17.510000000000002</v>
      </c>
      <c r="AH3121" s="39">
        <v>16.98</v>
      </c>
      <c r="AI3121" s="39">
        <v>16.43</v>
      </c>
      <c r="AJ3121" s="39">
        <v>16.16</v>
      </c>
      <c r="AK3121" s="39">
        <v>15.91</v>
      </c>
    </row>
    <row r="3122" spans="1:37" x14ac:dyDescent="0.3">
      <c r="A3122" s="86" t="str">
        <f t="shared" si="48"/>
        <v>SDGbaseTra_RurAS_CUSQVAXavehi</v>
      </c>
      <c r="B3122" s="37" t="s">
        <v>222</v>
      </c>
      <c r="C3122" s="38" t="s">
        <v>236</v>
      </c>
      <c r="D3122" s="41" t="s">
        <v>211</v>
      </c>
      <c r="E3122" s="39" t="s">
        <v>61</v>
      </c>
      <c r="F3122" s="39">
        <v>39.57</v>
      </c>
      <c r="G3122" s="39">
        <v>36.26</v>
      </c>
      <c r="H3122" s="39">
        <v>37.47</v>
      </c>
      <c r="I3122" s="39">
        <v>37.24</v>
      </c>
      <c r="J3122" s="39">
        <v>37.159999999999997</v>
      </c>
      <c r="K3122" s="39">
        <v>37.35</v>
      </c>
      <c r="L3122" s="39">
        <v>37.85</v>
      </c>
      <c r="M3122" s="39">
        <v>38.75</v>
      </c>
      <c r="N3122" s="39">
        <v>39.57</v>
      </c>
      <c r="O3122" s="39">
        <v>41.22</v>
      </c>
      <c r="P3122" s="39">
        <v>42.22</v>
      </c>
      <c r="Q3122" s="39">
        <v>43.05</v>
      </c>
      <c r="R3122" s="39">
        <v>44.83</v>
      </c>
      <c r="S3122" s="39">
        <v>46.71</v>
      </c>
      <c r="T3122" s="39">
        <v>48.78</v>
      </c>
      <c r="U3122" s="39">
        <v>51.19</v>
      </c>
      <c r="V3122" s="39">
        <v>53.76</v>
      </c>
      <c r="W3122" s="39">
        <v>56.37</v>
      </c>
      <c r="X3122" s="39">
        <v>58.87</v>
      </c>
      <c r="Y3122" s="39">
        <v>60.33</v>
      </c>
      <c r="Z3122" s="39">
        <v>61.82</v>
      </c>
      <c r="AA3122" s="39">
        <v>63.35</v>
      </c>
      <c r="AB3122" s="39">
        <v>64.58</v>
      </c>
      <c r="AC3122" s="39">
        <v>66.25</v>
      </c>
      <c r="AD3122" s="39">
        <v>68.66</v>
      </c>
      <c r="AE3122" s="39">
        <v>71.349999999999994</v>
      </c>
      <c r="AF3122" s="39">
        <v>74.209999999999994</v>
      </c>
      <c r="AG3122" s="39">
        <v>77.16</v>
      </c>
      <c r="AH3122" s="39">
        <v>76.28</v>
      </c>
      <c r="AI3122" s="39">
        <v>74.790000000000006</v>
      </c>
      <c r="AJ3122" s="39">
        <v>73.989999999999995</v>
      </c>
      <c r="AK3122" s="39">
        <v>73.25</v>
      </c>
    </row>
    <row r="3123" spans="1:37" x14ac:dyDescent="0.3">
      <c r="A3123" s="86" t="str">
        <f t="shared" si="48"/>
        <v>SDGbaseTra_RurAS_CUSQVAXatequ</v>
      </c>
      <c r="B3123" s="37" t="s">
        <v>222</v>
      </c>
      <c r="C3123" s="38" t="s">
        <v>236</v>
      </c>
      <c r="D3123" s="41" t="s">
        <v>211</v>
      </c>
      <c r="E3123" s="39" t="s">
        <v>62</v>
      </c>
      <c r="F3123" s="39">
        <v>7.09</v>
      </c>
      <c r="G3123" s="39">
        <v>6.19</v>
      </c>
      <c r="H3123" s="39">
        <v>6.43</v>
      </c>
      <c r="I3123" s="39">
        <v>6.32</v>
      </c>
      <c r="J3123" s="39">
        <v>6.27</v>
      </c>
      <c r="K3123" s="39">
        <v>6.28</v>
      </c>
      <c r="L3123" s="39">
        <v>6.38</v>
      </c>
      <c r="M3123" s="39">
        <v>6.68</v>
      </c>
      <c r="N3123" s="39">
        <v>6.91</v>
      </c>
      <c r="O3123" s="39">
        <v>7.88</v>
      </c>
      <c r="P3123" s="39">
        <v>8.25</v>
      </c>
      <c r="Q3123" s="39">
        <v>8.42</v>
      </c>
      <c r="R3123" s="39">
        <v>8.56</v>
      </c>
      <c r="S3123" s="39">
        <v>8.82</v>
      </c>
      <c r="T3123" s="39">
        <v>9.15</v>
      </c>
      <c r="U3123" s="39">
        <v>9.5299999999999994</v>
      </c>
      <c r="V3123" s="39">
        <v>9.98</v>
      </c>
      <c r="W3123" s="39">
        <v>10.4</v>
      </c>
      <c r="X3123" s="39">
        <v>10.72</v>
      </c>
      <c r="Y3123" s="39">
        <v>11.11</v>
      </c>
      <c r="Z3123" s="39">
        <v>11.46</v>
      </c>
      <c r="AA3123" s="39">
        <v>11.91</v>
      </c>
      <c r="AB3123" s="39">
        <v>11.58</v>
      </c>
      <c r="AC3123" s="39">
        <v>11.6</v>
      </c>
      <c r="AD3123" s="39">
        <v>11.97</v>
      </c>
      <c r="AE3123" s="39">
        <v>12.43</v>
      </c>
      <c r="AF3123" s="39">
        <v>12.93</v>
      </c>
      <c r="AG3123" s="39">
        <v>13.28</v>
      </c>
      <c r="AH3123" s="39">
        <v>12.46</v>
      </c>
      <c r="AI3123" s="39">
        <v>11.71</v>
      </c>
      <c r="AJ3123" s="39">
        <v>11.33</v>
      </c>
      <c r="AK3123" s="39">
        <v>11.02</v>
      </c>
    </row>
    <row r="3124" spans="1:37" x14ac:dyDescent="0.3">
      <c r="A3124" s="86" t="str">
        <f t="shared" si="48"/>
        <v>SDGbaseTra_RurAS_CUSQVAXafurn</v>
      </c>
      <c r="B3124" s="37" t="s">
        <v>222</v>
      </c>
      <c r="C3124" s="38" t="s">
        <v>236</v>
      </c>
      <c r="D3124" s="41" t="s">
        <v>211</v>
      </c>
      <c r="E3124" s="39" t="s">
        <v>63</v>
      </c>
      <c r="F3124" s="39">
        <v>6.09</v>
      </c>
      <c r="G3124" s="39">
        <v>5.46</v>
      </c>
      <c r="H3124" s="39">
        <v>5.68</v>
      </c>
      <c r="I3124" s="39">
        <v>5.84</v>
      </c>
      <c r="J3124" s="39">
        <v>5.93</v>
      </c>
      <c r="K3124" s="39">
        <v>6.01</v>
      </c>
      <c r="L3124" s="39">
        <v>6.13</v>
      </c>
      <c r="M3124" s="39">
        <v>6.27</v>
      </c>
      <c r="N3124" s="39">
        <v>6.43</v>
      </c>
      <c r="O3124" s="39">
        <v>6.78</v>
      </c>
      <c r="P3124" s="39">
        <v>6.99</v>
      </c>
      <c r="Q3124" s="39">
        <v>7.16</v>
      </c>
      <c r="R3124" s="39">
        <v>7.29</v>
      </c>
      <c r="S3124" s="39">
        <v>7.55</v>
      </c>
      <c r="T3124" s="39">
        <v>7.82</v>
      </c>
      <c r="U3124" s="39">
        <v>8.15</v>
      </c>
      <c r="V3124" s="39">
        <v>8.49</v>
      </c>
      <c r="W3124" s="39">
        <v>8.81</v>
      </c>
      <c r="X3124" s="39">
        <v>9.14</v>
      </c>
      <c r="Y3124" s="39">
        <v>9.48</v>
      </c>
      <c r="Z3124" s="39">
        <v>9.82</v>
      </c>
      <c r="AA3124" s="39">
        <v>10.17</v>
      </c>
      <c r="AB3124" s="39">
        <v>10.54</v>
      </c>
      <c r="AC3124" s="39">
        <v>10.87</v>
      </c>
      <c r="AD3124" s="39">
        <v>11.2</v>
      </c>
      <c r="AE3124" s="39">
        <v>11.55</v>
      </c>
      <c r="AF3124" s="39">
        <v>11.91</v>
      </c>
      <c r="AG3124" s="39">
        <v>12.27</v>
      </c>
      <c r="AH3124" s="39">
        <v>12.28</v>
      </c>
      <c r="AI3124" s="39">
        <v>12.19</v>
      </c>
      <c r="AJ3124" s="39">
        <v>12.12</v>
      </c>
      <c r="AK3124" s="39">
        <v>12.02</v>
      </c>
    </row>
    <row r="3125" spans="1:37" x14ac:dyDescent="0.3">
      <c r="A3125" s="86" t="str">
        <f t="shared" si="48"/>
        <v>SDGbaseTra_RurAS_CUSQVAXaoman</v>
      </c>
      <c r="B3125" s="37" t="s">
        <v>222</v>
      </c>
      <c r="C3125" s="38" t="s">
        <v>236</v>
      </c>
      <c r="D3125" s="41" t="s">
        <v>211</v>
      </c>
      <c r="E3125" s="39" t="s">
        <v>64</v>
      </c>
      <c r="F3125" s="39">
        <v>25.46</v>
      </c>
      <c r="G3125" s="39">
        <v>23.36</v>
      </c>
      <c r="H3125" s="39">
        <v>24.48</v>
      </c>
      <c r="I3125" s="39">
        <v>24.44</v>
      </c>
      <c r="J3125" s="39">
        <v>24.44</v>
      </c>
      <c r="K3125" s="39">
        <v>24.46</v>
      </c>
      <c r="L3125" s="39">
        <v>24.6</v>
      </c>
      <c r="M3125" s="39">
        <v>24.84</v>
      </c>
      <c r="N3125" s="39">
        <v>25.18</v>
      </c>
      <c r="O3125" s="39">
        <v>26.22</v>
      </c>
      <c r="P3125" s="39">
        <v>27.11</v>
      </c>
      <c r="Q3125" s="39">
        <v>27.78</v>
      </c>
      <c r="R3125" s="39">
        <v>29.17</v>
      </c>
      <c r="S3125" s="39">
        <v>30.43</v>
      </c>
      <c r="T3125" s="39">
        <v>31.73</v>
      </c>
      <c r="U3125" s="39">
        <v>33.229999999999997</v>
      </c>
      <c r="V3125" s="39">
        <v>34.64</v>
      </c>
      <c r="W3125" s="39">
        <v>36.11</v>
      </c>
      <c r="X3125" s="39">
        <v>37.619999999999997</v>
      </c>
      <c r="Y3125" s="39">
        <v>39.020000000000003</v>
      </c>
      <c r="Z3125" s="39">
        <v>40.380000000000003</v>
      </c>
      <c r="AA3125" s="39">
        <v>41.79</v>
      </c>
      <c r="AB3125" s="39">
        <v>43.22</v>
      </c>
      <c r="AC3125" s="39">
        <v>44.49</v>
      </c>
      <c r="AD3125" s="39">
        <v>45.76</v>
      </c>
      <c r="AE3125" s="39">
        <v>47.06</v>
      </c>
      <c r="AF3125" s="39">
        <v>48.4</v>
      </c>
      <c r="AG3125" s="39">
        <v>49.66</v>
      </c>
      <c r="AH3125" s="39">
        <v>48.98</v>
      </c>
      <c r="AI3125" s="39">
        <v>48.02</v>
      </c>
      <c r="AJ3125" s="39">
        <v>47.21</v>
      </c>
      <c r="AK3125" s="39">
        <v>46.35</v>
      </c>
    </row>
    <row r="3126" spans="1:37" x14ac:dyDescent="0.3">
      <c r="A3126" s="86" t="str">
        <f t="shared" si="48"/>
        <v>SDGbaseTra_RurAS_CUSQVAXaelec</v>
      </c>
      <c r="B3126" s="37" t="s">
        <v>222</v>
      </c>
      <c r="C3126" s="38" t="s">
        <v>236</v>
      </c>
      <c r="D3126" s="41" t="s">
        <v>211</v>
      </c>
      <c r="E3126" s="39" t="s">
        <v>65</v>
      </c>
      <c r="F3126" s="39">
        <v>142.19999999999999</v>
      </c>
      <c r="G3126" s="39">
        <v>136.88</v>
      </c>
      <c r="H3126" s="39">
        <v>141.87</v>
      </c>
      <c r="I3126" s="39">
        <v>139.91</v>
      </c>
      <c r="J3126" s="39">
        <v>135.04</v>
      </c>
      <c r="K3126" s="39">
        <v>133.4</v>
      </c>
      <c r="L3126" s="39">
        <v>132.80000000000001</v>
      </c>
      <c r="M3126" s="39">
        <v>132.49</v>
      </c>
      <c r="N3126" s="39">
        <v>132.74</v>
      </c>
      <c r="O3126" s="39">
        <v>132.32</v>
      </c>
      <c r="P3126" s="39">
        <v>132.86000000000001</v>
      </c>
      <c r="Q3126" s="39">
        <v>132.77000000000001</v>
      </c>
      <c r="R3126" s="39">
        <v>136.38</v>
      </c>
      <c r="S3126" s="39">
        <v>141.16999999999999</v>
      </c>
      <c r="T3126" s="39">
        <v>144.83000000000001</v>
      </c>
      <c r="U3126" s="39">
        <v>149.6</v>
      </c>
      <c r="V3126" s="39">
        <v>151.05000000000001</v>
      </c>
      <c r="W3126" s="39">
        <v>155.04</v>
      </c>
      <c r="X3126" s="39">
        <v>166.65</v>
      </c>
      <c r="Y3126" s="39">
        <v>173.85</v>
      </c>
      <c r="Z3126" s="39">
        <v>181.59</v>
      </c>
      <c r="AA3126" s="39">
        <v>189.27</v>
      </c>
      <c r="AB3126" s="39">
        <v>193.44</v>
      </c>
      <c r="AC3126" s="39">
        <v>198.21</v>
      </c>
      <c r="AD3126" s="39">
        <v>203.85</v>
      </c>
      <c r="AE3126" s="39">
        <v>209.69</v>
      </c>
      <c r="AF3126" s="39">
        <v>215.69</v>
      </c>
      <c r="AG3126" s="39">
        <v>228.24</v>
      </c>
      <c r="AH3126" s="39">
        <v>238.91</v>
      </c>
      <c r="AI3126" s="39">
        <v>247.5</v>
      </c>
      <c r="AJ3126" s="39">
        <v>257.27</v>
      </c>
      <c r="AK3126" s="39">
        <v>266.63</v>
      </c>
    </row>
    <row r="3127" spans="1:37" x14ac:dyDescent="0.3">
      <c r="A3127" s="86" t="str">
        <f t="shared" si="48"/>
        <v>SDGbaseTra_RurAS_CUSQVAXawatr</v>
      </c>
      <c r="B3127" s="37" t="s">
        <v>222</v>
      </c>
      <c r="C3127" s="38" t="s">
        <v>236</v>
      </c>
      <c r="D3127" s="41" t="s">
        <v>211</v>
      </c>
      <c r="E3127" s="39" t="s">
        <v>66</v>
      </c>
      <c r="F3127" s="39">
        <v>38.119999999999997</v>
      </c>
      <c r="G3127" s="39">
        <v>37.590000000000003</v>
      </c>
      <c r="H3127" s="39">
        <v>38.590000000000003</v>
      </c>
      <c r="I3127" s="39">
        <v>38.28</v>
      </c>
      <c r="J3127" s="39">
        <v>38.270000000000003</v>
      </c>
      <c r="K3127" s="39">
        <v>38.369999999999997</v>
      </c>
      <c r="L3127" s="39">
        <v>38.69</v>
      </c>
      <c r="M3127" s="39">
        <v>39.07</v>
      </c>
      <c r="N3127" s="39">
        <v>39.58</v>
      </c>
      <c r="O3127" s="39">
        <v>40.450000000000003</v>
      </c>
      <c r="P3127" s="39">
        <v>41.17</v>
      </c>
      <c r="Q3127" s="39">
        <v>41.79</v>
      </c>
      <c r="R3127" s="39">
        <v>43.67</v>
      </c>
      <c r="S3127" s="39">
        <v>45.42</v>
      </c>
      <c r="T3127" s="39">
        <v>47.32</v>
      </c>
      <c r="U3127" s="39">
        <v>49.6</v>
      </c>
      <c r="V3127" s="39">
        <v>51.85</v>
      </c>
      <c r="W3127" s="39">
        <v>54.19</v>
      </c>
      <c r="X3127" s="39">
        <v>56.63</v>
      </c>
      <c r="Y3127" s="39">
        <v>58.98</v>
      </c>
      <c r="Z3127" s="39">
        <v>61.36</v>
      </c>
      <c r="AA3127" s="39">
        <v>63.72</v>
      </c>
      <c r="AB3127" s="39">
        <v>66.52</v>
      </c>
      <c r="AC3127" s="39">
        <v>69.22</v>
      </c>
      <c r="AD3127" s="39">
        <v>71.930000000000007</v>
      </c>
      <c r="AE3127" s="39">
        <v>74.739999999999995</v>
      </c>
      <c r="AF3127" s="39">
        <v>77.67</v>
      </c>
      <c r="AG3127" s="39">
        <v>80.650000000000006</v>
      </c>
      <c r="AH3127" s="39">
        <v>80.98</v>
      </c>
      <c r="AI3127" s="39">
        <v>81.13</v>
      </c>
      <c r="AJ3127" s="39">
        <v>81.430000000000007</v>
      </c>
      <c r="AK3127" s="39">
        <v>81.650000000000006</v>
      </c>
    </row>
    <row r="3128" spans="1:37" x14ac:dyDescent="0.3">
      <c r="A3128" s="86" t="str">
        <f t="shared" si="48"/>
        <v>SDGbaseTra_RurAS_CUSQVAXacons</v>
      </c>
      <c r="B3128" s="37" t="s">
        <v>222</v>
      </c>
      <c r="C3128" s="38" t="s">
        <v>236</v>
      </c>
      <c r="D3128" s="41" t="s">
        <v>211</v>
      </c>
      <c r="E3128" s="39" t="s">
        <v>67</v>
      </c>
      <c r="F3128" s="39">
        <v>140.65</v>
      </c>
      <c r="G3128" s="39">
        <v>129.47999999999999</v>
      </c>
      <c r="H3128" s="39">
        <v>133.51</v>
      </c>
      <c r="I3128" s="39">
        <v>138.44</v>
      </c>
      <c r="J3128" s="39">
        <v>140.56</v>
      </c>
      <c r="K3128" s="39">
        <v>143.05000000000001</v>
      </c>
      <c r="L3128" s="39">
        <v>146.06</v>
      </c>
      <c r="M3128" s="39">
        <v>149.54</v>
      </c>
      <c r="N3128" s="39">
        <v>153.31</v>
      </c>
      <c r="O3128" s="39">
        <v>158.27000000000001</v>
      </c>
      <c r="P3128" s="39">
        <v>162.79</v>
      </c>
      <c r="Q3128" s="39">
        <v>167.15</v>
      </c>
      <c r="R3128" s="39">
        <v>169.09</v>
      </c>
      <c r="S3128" s="39">
        <v>174.63</v>
      </c>
      <c r="T3128" s="39">
        <v>180.56</v>
      </c>
      <c r="U3128" s="39">
        <v>187.44</v>
      </c>
      <c r="V3128" s="39">
        <v>194.47</v>
      </c>
      <c r="W3128" s="39">
        <v>201.53</v>
      </c>
      <c r="X3128" s="39">
        <v>208.34</v>
      </c>
      <c r="Y3128" s="39">
        <v>215.21</v>
      </c>
      <c r="Z3128" s="39">
        <v>222.41</v>
      </c>
      <c r="AA3128" s="39">
        <v>229.48</v>
      </c>
      <c r="AB3128" s="39">
        <v>236.16</v>
      </c>
      <c r="AC3128" s="39">
        <v>242.7</v>
      </c>
      <c r="AD3128" s="39">
        <v>249.94</v>
      </c>
      <c r="AE3128" s="39">
        <v>257.64999999999998</v>
      </c>
      <c r="AF3128" s="39">
        <v>265.75</v>
      </c>
      <c r="AG3128" s="39">
        <v>273.77</v>
      </c>
      <c r="AH3128" s="39">
        <v>273.58999999999997</v>
      </c>
      <c r="AI3128" s="39">
        <v>272.31</v>
      </c>
      <c r="AJ3128" s="39">
        <v>271.63</v>
      </c>
      <c r="AK3128" s="39">
        <v>270.47000000000003</v>
      </c>
    </row>
    <row r="3129" spans="1:37" x14ac:dyDescent="0.3">
      <c r="A3129" s="86" t="str">
        <f t="shared" si="48"/>
        <v>SDGbaseTra_RurAS_CUSQVAXatrad</v>
      </c>
      <c r="B3129" s="37" t="s">
        <v>222</v>
      </c>
      <c r="C3129" s="38" t="s">
        <v>236</v>
      </c>
      <c r="D3129" s="41" t="s">
        <v>211</v>
      </c>
      <c r="E3129" s="39" t="s">
        <v>68</v>
      </c>
      <c r="F3129" s="39">
        <v>482.47</v>
      </c>
      <c r="G3129" s="39">
        <v>441.71</v>
      </c>
      <c r="H3129" s="39">
        <v>455.93</v>
      </c>
      <c r="I3129" s="39">
        <v>461.68</v>
      </c>
      <c r="J3129" s="39">
        <v>463.27</v>
      </c>
      <c r="K3129" s="39">
        <v>465.42</v>
      </c>
      <c r="L3129" s="39">
        <v>469.19</v>
      </c>
      <c r="M3129" s="39">
        <v>474.48</v>
      </c>
      <c r="N3129" s="39">
        <v>480.55</v>
      </c>
      <c r="O3129" s="39">
        <v>470.4</v>
      </c>
      <c r="P3129" s="39">
        <v>472.8</v>
      </c>
      <c r="Q3129" s="39">
        <v>479.28</v>
      </c>
      <c r="R3129" s="39">
        <v>493.59</v>
      </c>
      <c r="S3129" s="39">
        <v>508.7</v>
      </c>
      <c r="T3129" s="39">
        <v>525.04</v>
      </c>
      <c r="U3129" s="39">
        <v>544.32000000000005</v>
      </c>
      <c r="V3129" s="39">
        <v>563.87</v>
      </c>
      <c r="W3129" s="39">
        <v>583.97</v>
      </c>
      <c r="X3129" s="39">
        <v>604.59</v>
      </c>
      <c r="Y3129" s="39">
        <v>623.87</v>
      </c>
      <c r="Z3129" s="39">
        <v>642.71</v>
      </c>
      <c r="AA3129" s="39">
        <v>661.56</v>
      </c>
      <c r="AB3129" s="39">
        <v>673.28</v>
      </c>
      <c r="AC3129" s="39">
        <v>685.77</v>
      </c>
      <c r="AD3129" s="39">
        <v>700.38</v>
      </c>
      <c r="AE3129" s="39">
        <v>716.28</v>
      </c>
      <c r="AF3129" s="39">
        <v>733.3</v>
      </c>
      <c r="AG3129" s="39">
        <v>749.66</v>
      </c>
      <c r="AH3129" s="39">
        <v>743.01</v>
      </c>
      <c r="AI3129" s="39">
        <v>734.14</v>
      </c>
      <c r="AJ3129" s="39">
        <v>727.02</v>
      </c>
      <c r="AK3129" s="39">
        <v>719.36</v>
      </c>
    </row>
    <row r="3130" spans="1:37" x14ac:dyDescent="0.3">
      <c r="A3130" s="86" t="str">
        <f t="shared" si="48"/>
        <v>SDGbaseTra_RurAS_CUSQVAXahotl</v>
      </c>
      <c r="B3130" s="37" t="s">
        <v>222</v>
      </c>
      <c r="C3130" s="38" t="s">
        <v>236</v>
      </c>
      <c r="D3130" s="41" t="s">
        <v>211</v>
      </c>
      <c r="E3130" s="39" t="s">
        <v>69</v>
      </c>
      <c r="F3130" s="39">
        <v>37.69</v>
      </c>
      <c r="G3130" s="39">
        <v>35.11</v>
      </c>
      <c r="H3130" s="39">
        <v>36.72</v>
      </c>
      <c r="I3130" s="39">
        <v>36.619999999999997</v>
      </c>
      <c r="J3130" s="39">
        <v>36.71</v>
      </c>
      <c r="K3130" s="39">
        <v>36.840000000000003</v>
      </c>
      <c r="L3130" s="39">
        <v>37.119999999999997</v>
      </c>
      <c r="M3130" s="39">
        <v>37.49</v>
      </c>
      <c r="N3130" s="39">
        <v>37.950000000000003</v>
      </c>
      <c r="O3130" s="39">
        <v>39.130000000000003</v>
      </c>
      <c r="P3130" s="39">
        <v>39.96</v>
      </c>
      <c r="Q3130" s="39">
        <v>40.630000000000003</v>
      </c>
      <c r="R3130" s="39">
        <v>42.63</v>
      </c>
      <c r="S3130" s="39">
        <v>44.48</v>
      </c>
      <c r="T3130" s="39">
        <v>46.51</v>
      </c>
      <c r="U3130" s="39">
        <v>48.89</v>
      </c>
      <c r="V3130" s="39">
        <v>51.22</v>
      </c>
      <c r="W3130" s="39">
        <v>53.72</v>
      </c>
      <c r="X3130" s="39">
        <v>56.44</v>
      </c>
      <c r="Y3130" s="39">
        <v>59.07</v>
      </c>
      <c r="Z3130" s="39">
        <v>61.77</v>
      </c>
      <c r="AA3130" s="39">
        <v>64.5</v>
      </c>
      <c r="AB3130" s="39">
        <v>67.709999999999994</v>
      </c>
      <c r="AC3130" s="39">
        <v>70.64</v>
      </c>
      <c r="AD3130" s="39">
        <v>73.430000000000007</v>
      </c>
      <c r="AE3130" s="39">
        <v>76.239999999999995</v>
      </c>
      <c r="AF3130" s="39">
        <v>79.150000000000006</v>
      </c>
      <c r="AG3130" s="39">
        <v>82.13</v>
      </c>
      <c r="AH3130" s="39">
        <v>82.78</v>
      </c>
      <c r="AI3130" s="39">
        <v>82.87</v>
      </c>
      <c r="AJ3130" s="39">
        <v>82.87</v>
      </c>
      <c r="AK3130" s="39">
        <v>82.69</v>
      </c>
    </row>
    <row r="3131" spans="1:37" x14ac:dyDescent="0.3">
      <c r="A3131" s="86" t="str">
        <f t="shared" si="48"/>
        <v>SDGbaseTra_RurAS_CUSQVAXaltrp-p</v>
      </c>
      <c r="B3131" s="37" t="s">
        <v>222</v>
      </c>
      <c r="C3131" s="38" t="s">
        <v>236</v>
      </c>
      <c r="D3131" s="41" t="s">
        <v>211</v>
      </c>
      <c r="E3131" s="39" t="s">
        <v>70</v>
      </c>
      <c r="F3131" s="39">
        <v>60.68</v>
      </c>
      <c r="G3131" s="39">
        <v>58.32</v>
      </c>
      <c r="H3131" s="39">
        <v>59.86</v>
      </c>
      <c r="I3131" s="39">
        <v>59.52</v>
      </c>
      <c r="J3131" s="39">
        <v>59.41</v>
      </c>
      <c r="K3131" s="39">
        <v>59.39</v>
      </c>
      <c r="L3131" s="39">
        <v>59.64</v>
      </c>
      <c r="M3131" s="39">
        <v>60.08</v>
      </c>
      <c r="N3131" s="39">
        <v>60.83</v>
      </c>
      <c r="O3131" s="39">
        <v>62.33</v>
      </c>
      <c r="P3131" s="39">
        <v>63.74</v>
      </c>
      <c r="Q3131" s="39">
        <v>65.06</v>
      </c>
      <c r="R3131" s="39">
        <v>68.33</v>
      </c>
      <c r="S3131" s="39">
        <v>71.41</v>
      </c>
      <c r="T3131" s="39">
        <v>74.62</v>
      </c>
      <c r="U3131" s="39">
        <v>78.319999999999993</v>
      </c>
      <c r="V3131" s="39">
        <v>81.81</v>
      </c>
      <c r="W3131" s="39">
        <v>85.45</v>
      </c>
      <c r="X3131" s="39">
        <v>89.22</v>
      </c>
      <c r="Y3131" s="39">
        <v>92.75</v>
      </c>
      <c r="Z3131" s="39">
        <v>96.21</v>
      </c>
      <c r="AA3131" s="39">
        <v>99.63</v>
      </c>
      <c r="AB3131" s="39">
        <v>103.29</v>
      </c>
      <c r="AC3131" s="39">
        <v>106.44</v>
      </c>
      <c r="AD3131" s="39">
        <v>109.39</v>
      </c>
      <c r="AE3131" s="39">
        <v>112.19</v>
      </c>
      <c r="AF3131" s="39">
        <v>114.99</v>
      </c>
      <c r="AG3131" s="39">
        <v>117.67</v>
      </c>
      <c r="AH3131" s="39">
        <v>116.86</v>
      </c>
      <c r="AI3131" s="39">
        <v>115.81</v>
      </c>
      <c r="AJ3131" s="39">
        <v>115.07</v>
      </c>
      <c r="AK3131" s="39">
        <v>114.1</v>
      </c>
    </row>
    <row r="3132" spans="1:37" x14ac:dyDescent="0.3">
      <c r="A3132" s="86" t="str">
        <f t="shared" si="48"/>
        <v>SDGbaseTra_RurAS_CUSQVAXaltrp-f</v>
      </c>
      <c r="B3132" s="37" t="s">
        <v>222</v>
      </c>
      <c r="C3132" s="38" t="s">
        <v>236</v>
      </c>
      <c r="D3132" s="41" t="s">
        <v>211</v>
      </c>
      <c r="E3132" s="39" t="s">
        <v>71</v>
      </c>
      <c r="F3132" s="39">
        <v>247.43</v>
      </c>
      <c r="G3132" s="39">
        <v>235</v>
      </c>
      <c r="H3132" s="39">
        <v>241</v>
      </c>
      <c r="I3132" s="39">
        <v>241.97</v>
      </c>
      <c r="J3132" s="39">
        <v>243.25</v>
      </c>
      <c r="K3132" s="39">
        <v>244.86</v>
      </c>
      <c r="L3132" s="39">
        <v>247.29</v>
      </c>
      <c r="M3132" s="39">
        <v>250.02</v>
      </c>
      <c r="N3132" s="39">
        <v>253.34</v>
      </c>
      <c r="O3132" s="39">
        <v>257.36</v>
      </c>
      <c r="P3132" s="39">
        <v>262.11</v>
      </c>
      <c r="Q3132" s="39">
        <v>267.57</v>
      </c>
      <c r="R3132" s="39">
        <v>278.91000000000003</v>
      </c>
      <c r="S3132" s="39">
        <v>290.42</v>
      </c>
      <c r="T3132" s="39">
        <v>303.58999999999997</v>
      </c>
      <c r="U3132" s="39">
        <v>316.16000000000003</v>
      </c>
      <c r="V3132" s="39">
        <v>327.5</v>
      </c>
      <c r="W3132" s="39">
        <v>341.26</v>
      </c>
      <c r="X3132" s="39">
        <v>355.35</v>
      </c>
      <c r="Y3132" s="39">
        <v>367.89</v>
      </c>
      <c r="Z3132" s="39">
        <v>380.72</v>
      </c>
      <c r="AA3132" s="39">
        <v>395.62</v>
      </c>
      <c r="AB3132" s="39">
        <v>411.14</v>
      </c>
      <c r="AC3132" s="39">
        <v>424.87</v>
      </c>
      <c r="AD3132" s="39">
        <v>439.85</v>
      </c>
      <c r="AE3132" s="39">
        <v>454.53</v>
      </c>
      <c r="AF3132" s="39">
        <v>469.47</v>
      </c>
      <c r="AG3132" s="39">
        <v>481.91</v>
      </c>
      <c r="AH3132" s="39">
        <v>479.02</v>
      </c>
      <c r="AI3132" s="39">
        <v>476.02</v>
      </c>
      <c r="AJ3132" s="39">
        <v>474.43</v>
      </c>
      <c r="AK3132" s="39">
        <v>472.47</v>
      </c>
    </row>
    <row r="3133" spans="1:37" x14ac:dyDescent="0.3">
      <c r="A3133" s="86" t="str">
        <f t="shared" si="48"/>
        <v>SDGbaseTra_RurAS_CUSQVAXaotrp-p</v>
      </c>
      <c r="B3133" s="37" t="s">
        <v>222</v>
      </c>
      <c r="C3133" s="38" t="s">
        <v>236</v>
      </c>
      <c r="D3133" s="41" t="s">
        <v>211</v>
      </c>
      <c r="E3133" s="39" t="s">
        <v>72</v>
      </c>
      <c r="F3133" s="39">
        <v>8.1</v>
      </c>
      <c r="G3133" s="39">
        <v>7.97</v>
      </c>
      <c r="H3133" s="39">
        <v>8.43</v>
      </c>
      <c r="I3133" s="39">
        <v>8.69</v>
      </c>
      <c r="J3133" s="39">
        <v>8.9600000000000009</v>
      </c>
      <c r="K3133" s="39">
        <v>9.19</v>
      </c>
      <c r="L3133" s="39">
        <v>9.42</v>
      </c>
      <c r="M3133" s="39">
        <v>9.61</v>
      </c>
      <c r="N3133" s="39">
        <v>9.8000000000000007</v>
      </c>
      <c r="O3133" s="39">
        <v>9.84</v>
      </c>
      <c r="P3133" s="39">
        <v>9.9600000000000009</v>
      </c>
      <c r="Q3133" s="39">
        <v>10.09</v>
      </c>
      <c r="R3133" s="39">
        <v>10.49</v>
      </c>
      <c r="S3133" s="39">
        <v>10.83</v>
      </c>
      <c r="T3133" s="39">
        <v>11.16</v>
      </c>
      <c r="U3133" s="39">
        <v>11.54</v>
      </c>
      <c r="V3133" s="39">
        <v>11.91</v>
      </c>
      <c r="W3133" s="39">
        <v>12.27</v>
      </c>
      <c r="X3133" s="39">
        <v>12.6</v>
      </c>
      <c r="Y3133" s="39">
        <v>12.92</v>
      </c>
      <c r="Z3133" s="39">
        <v>13.22</v>
      </c>
      <c r="AA3133" s="39">
        <v>13.48</v>
      </c>
      <c r="AB3133" s="39">
        <v>13.67</v>
      </c>
      <c r="AC3133" s="39">
        <v>13.85</v>
      </c>
      <c r="AD3133" s="39">
        <v>14.05</v>
      </c>
      <c r="AE3133" s="39">
        <v>14.25</v>
      </c>
      <c r="AF3133" s="39">
        <v>14.47</v>
      </c>
      <c r="AG3133" s="39">
        <v>14.71</v>
      </c>
      <c r="AH3133" s="39">
        <v>14.61</v>
      </c>
      <c r="AI3133" s="39">
        <v>14.56</v>
      </c>
      <c r="AJ3133" s="39">
        <v>14.54</v>
      </c>
      <c r="AK3133" s="39">
        <v>14.51</v>
      </c>
    </row>
    <row r="3134" spans="1:37" x14ac:dyDescent="0.3">
      <c r="A3134" s="86" t="str">
        <f t="shared" si="48"/>
        <v>SDGbaseTra_RurAS_CUSQVAXaotrp-f</v>
      </c>
      <c r="B3134" s="37" t="s">
        <v>222</v>
      </c>
      <c r="C3134" s="38" t="s">
        <v>236</v>
      </c>
      <c r="D3134" s="41" t="s">
        <v>211</v>
      </c>
      <c r="E3134" s="39" t="s">
        <v>73</v>
      </c>
      <c r="F3134" s="39">
        <v>7.29</v>
      </c>
      <c r="G3134" s="39">
        <v>7.01</v>
      </c>
      <c r="H3134" s="39">
        <v>7.3</v>
      </c>
      <c r="I3134" s="39">
        <v>7.4</v>
      </c>
      <c r="J3134" s="39">
        <v>7.48</v>
      </c>
      <c r="K3134" s="39">
        <v>7.55</v>
      </c>
      <c r="L3134" s="39">
        <v>7.64</v>
      </c>
      <c r="M3134" s="39">
        <v>7.73</v>
      </c>
      <c r="N3134" s="39">
        <v>7.83</v>
      </c>
      <c r="O3134" s="39">
        <v>7.9</v>
      </c>
      <c r="P3134" s="39">
        <v>8.02</v>
      </c>
      <c r="Q3134" s="39">
        <v>8.16</v>
      </c>
      <c r="R3134" s="39">
        <v>8.4700000000000006</v>
      </c>
      <c r="S3134" s="39">
        <v>8.7799999999999994</v>
      </c>
      <c r="T3134" s="39">
        <v>9.1300000000000008</v>
      </c>
      <c r="U3134" s="39">
        <v>9.4499999999999993</v>
      </c>
      <c r="V3134" s="39">
        <v>9.74</v>
      </c>
      <c r="W3134" s="39">
        <v>10.11</v>
      </c>
      <c r="X3134" s="39">
        <v>10.45</v>
      </c>
      <c r="Y3134" s="39">
        <v>10.74</v>
      </c>
      <c r="Z3134" s="39">
        <v>11.05</v>
      </c>
      <c r="AA3134" s="39">
        <v>11.4</v>
      </c>
      <c r="AB3134" s="39">
        <v>11.74</v>
      </c>
      <c r="AC3134" s="39">
        <v>12.04</v>
      </c>
      <c r="AD3134" s="39">
        <v>12.39</v>
      </c>
      <c r="AE3134" s="39">
        <v>12.72</v>
      </c>
      <c r="AF3134" s="39">
        <v>13.07</v>
      </c>
      <c r="AG3134" s="39">
        <v>13.34</v>
      </c>
      <c r="AH3134" s="39">
        <v>13.26</v>
      </c>
      <c r="AI3134" s="39">
        <v>13.2</v>
      </c>
      <c r="AJ3134" s="39">
        <v>13.16</v>
      </c>
      <c r="AK3134" s="39">
        <v>13.12</v>
      </c>
    </row>
    <row r="3135" spans="1:37" x14ac:dyDescent="0.3">
      <c r="A3135" s="86" t="str">
        <f t="shared" si="48"/>
        <v>SDGbaseTra_RurAS_CUSQVAXaprtr</v>
      </c>
      <c r="B3135" s="37" t="s">
        <v>222</v>
      </c>
      <c r="C3135" s="38" t="s">
        <v>236</v>
      </c>
      <c r="D3135" s="41" t="s">
        <v>211</v>
      </c>
      <c r="E3135" s="39" t="s">
        <v>74</v>
      </c>
      <c r="F3135" s="39">
        <v>0</v>
      </c>
      <c r="G3135" s="39">
        <v>0</v>
      </c>
      <c r="H3135" s="39">
        <v>0</v>
      </c>
      <c r="I3135" s="39">
        <v>0</v>
      </c>
      <c r="J3135" s="39">
        <v>0</v>
      </c>
      <c r="K3135" s="39">
        <v>0</v>
      </c>
      <c r="L3135" s="39">
        <v>0</v>
      </c>
      <c r="M3135" s="39">
        <v>0</v>
      </c>
      <c r="N3135" s="39">
        <v>0</v>
      </c>
      <c r="O3135" s="39">
        <v>0</v>
      </c>
      <c r="P3135" s="39">
        <v>0</v>
      </c>
      <c r="Q3135" s="39">
        <v>0</v>
      </c>
      <c r="R3135" s="39">
        <v>0</v>
      </c>
      <c r="S3135" s="39">
        <v>0</v>
      </c>
      <c r="T3135" s="39">
        <v>0</v>
      </c>
      <c r="U3135" s="39">
        <v>0</v>
      </c>
      <c r="V3135" s="39">
        <v>0</v>
      </c>
      <c r="W3135" s="39">
        <v>0</v>
      </c>
      <c r="X3135" s="39">
        <v>0</v>
      </c>
      <c r="Y3135" s="39">
        <v>0</v>
      </c>
      <c r="Z3135" s="39">
        <v>0</v>
      </c>
      <c r="AA3135" s="39">
        <v>0</v>
      </c>
      <c r="AB3135" s="39">
        <v>0</v>
      </c>
      <c r="AC3135" s="39">
        <v>0</v>
      </c>
      <c r="AD3135" s="39">
        <v>0</v>
      </c>
      <c r="AE3135" s="39">
        <v>0</v>
      </c>
      <c r="AF3135" s="39">
        <v>0</v>
      </c>
      <c r="AG3135" s="39">
        <v>0</v>
      </c>
      <c r="AH3135" s="39">
        <v>0</v>
      </c>
      <c r="AI3135" s="39">
        <v>0</v>
      </c>
      <c r="AJ3135" s="39">
        <v>0</v>
      </c>
      <c r="AK3135" s="39">
        <v>0</v>
      </c>
    </row>
    <row r="3136" spans="1:37" x14ac:dyDescent="0.3">
      <c r="A3136" s="86" t="str">
        <f t="shared" si="48"/>
        <v>SDGbaseTra_RurAS_CUSQVAXatrps</v>
      </c>
      <c r="B3136" s="37" t="s">
        <v>222</v>
      </c>
      <c r="C3136" s="38" t="s">
        <v>236</v>
      </c>
      <c r="D3136" s="41" t="s">
        <v>211</v>
      </c>
      <c r="E3136" s="39" t="s">
        <v>75</v>
      </c>
      <c r="F3136" s="39">
        <v>54.94</v>
      </c>
      <c r="G3136" s="39">
        <v>50.42</v>
      </c>
      <c r="H3136" s="39">
        <v>51.71</v>
      </c>
      <c r="I3136" s="39">
        <v>51.79</v>
      </c>
      <c r="J3136" s="39">
        <v>51.98</v>
      </c>
      <c r="K3136" s="39">
        <v>52.26</v>
      </c>
      <c r="L3136" s="39">
        <v>52.68</v>
      </c>
      <c r="M3136" s="39">
        <v>52.98</v>
      </c>
      <c r="N3136" s="39">
        <v>53.38</v>
      </c>
      <c r="O3136" s="39">
        <v>54.22</v>
      </c>
      <c r="P3136" s="39">
        <v>54.73</v>
      </c>
      <c r="Q3136" s="39">
        <v>55.04</v>
      </c>
      <c r="R3136" s="39">
        <v>56.52</v>
      </c>
      <c r="S3136" s="39">
        <v>58.16</v>
      </c>
      <c r="T3136" s="39">
        <v>59.91</v>
      </c>
      <c r="U3136" s="39">
        <v>61.95</v>
      </c>
      <c r="V3136" s="39">
        <v>63.84</v>
      </c>
      <c r="W3136" s="39">
        <v>65.94</v>
      </c>
      <c r="X3136" s="39">
        <v>68.06</v>
      </c>
      <c r="Y3136" s="39">
        <v>70.150000000000006</v>
      </c>
      <c r="Z3136" s="39">
        <v>72.27</v>
      </c>
      <c r="AA3136" s="39">
        <v>74.41</v>
      </c>
      <c r="AB3136" s="39">
        <v>77.959999999999994</v>
      </c>
      <c r="AC3136" s="39">
        <v>81.42</v>
      </c>
      <c r="AD3136" s="39">
        <v>84.88</v>
      </c>
      <c r="AE3136" s="39">
        <v>88.44</v>
      </c>
      <c r="AF3136" s="39">
        <v>92.13</v>
      </c>
      <c r="AG3136" s="39">
        <v>95.57</v>
      </c>
      <c r="AH3136" s="39">
        <v>96.93</v>
      </c>
      <c r="AI3136" s="39">
        <v>97.93</v>
      </c>
      <c r="AJ3136" s="39">
        <v>98.9</v>
      </c>
      <c r="AK3136" s="39">
        <v>99.74</v>
      </c>
    </row>
    <row r="3137" spans="1:37" x14ac:dyDescent="0.3">
      <c r="A3137" s="86" t="str">
        <f t="shared" si="48"/>
        <v>SDGbaseTra_RurAS_CUSQVAXacomm</v>
      </c>
      <c r="B3137" s="37" t="s">
        <v>222</v>
      </c>
      <c r="C3137" s="38" t="s">
        <v>236</v>
      </c>
      <c r="D3137" s="41" t="s">
        <v>211</v>
      </c>
      <c r="E3137" s="39" t="s">
        <v>76</v>
      </c>
      <c r="F3137" s="39">
        <v>84.05</v>
      </c>
      <c r="G3137" s="39">
        <v>79.900000000000006</v>
      </c>
      <c r="H3137" s="39">
        <v>82.48</v>
      </c>
      <c r="I3137" s="39">
        <v>82.45</v>
      </c>
      <c r="J3137" s="39">
        <v>82.76</v>
      </c>
      <c r="K3137" s="39">
        <v>83.2</v>
      </c>
      <c r="L3137" s="39">
        <v>84.01</v>
      </c>
      <c r="M3137" s="39">
        <v>85.1</v>
      </c>
      <c r="N3137" s="39">
        <v>86.41</v>
      </c>
      <c r="O3137" s="39">
        <v>88.56</v>
      </c>
      <c r="P3137" s="39">
        <v>90.24</v>
      </c>
      <c r="Q3137" s="39">
        <v>91.8</v>
      </c>
      <c r="R3137" s="39">
        <v>95.55</v>
      </c>
      <c r="S3137" s="39">
        <v>99.15</v>
      </c>
      <c r="T3137" s="39">
        <v>103.1</v>
      </c>
      <c r="U3137" s="39">
        <v>107.71</v>
      </c>
      <c r="V3137" s="39">
        <v>112.26</v>
      </c>
      <c r="W3137" s="39">
        <v>117.04</v>
      </c>
      <c r="X3137" s="39">
        <v>122.18</v>
      </c>
      <c r="Y3137" s="39">
        <v>127.19</v>
      </c>
      <c r="Z3137" s="39">
        <v>132.33000000000001</v>
      </c>
      <c r="AA3137" s="39">
        <v>137.5</v>
      </c>
      <c r="AB3137" s="39">
        <v>142.68</v>
      </c>
      <c r="AC3137" s="39">
        <v>147.56</v>
      </c>
      <c r="AD3137" s="39">
        <v>152.52000000000001</v>
      </c>
      <c r="AE3137" s="39">
        <v>157.66</v>
      </c>
      <c r="AF3137" s="39">
        <v>163.04</v>
      </c>
      <c r="AG3137" s="39">
        <v>168.47</v>
      </c>
      <c r="AH3137" s="39">
        <v>169.04</v>
      </c>
      <c r="AI3137" s="39">
        <v>168.87</v>
      </c>
      <c r="AJ3137" s="39">
        <v>168.76</v>
      </c>
      <c r="AK3137" s="39">
        <v>168.4</v>
      </c>
    </row>
    <row r="3138" spans="1:37" x14ac:dyDescent="0.3">
      <c r="A3138" s="86" t="str">
        <f t="shared" ref="A3138:A3201" si="49">_xlfn.CONCAT(C3138,D3138,E3138)</f>
        <v>SDGbaseTra_RurAS_CUSQVAXafsrv</v>
      </c>
      <c r="B3138" s="37" t="s">
        <v>222</v>
      </c>
      <c r="C3138" s="38" t="s">
        <v>236</v>
      </c>
      <c r="D3138" s="41" t="s">
        <v>211</v>
      </c>
      <c r="E3138" s="39" t="s">
        <v>77</v>
      </c>
      <c r="F3138" s="39">
        <v>413.44</v>
      </c>
      <c r="G3138" s="39">
        <v>391.14</v>
      </c>
      <c r="H3138" s="39">
        <v>405.44</v>
      </c>
      <c r="I3138" s="39">
        <v>405.08</v>
      </c>
      <c r="J3138" s="39">
        <v>406.9</v>
      </c>
      <c r="K3138" s="39">
        <v>408.84</v>
      </c>
      <c r="L3138" s="39">
        <v>412.09</v>
      </c>
      <c r="M3138" s="39">
        <v>416.1</v>
      </c>
      <c r="N3138" s="39">
        <v>421.43</v>
      </c>
      <c r="O3138" s="39">
        <v>431.86</v>
      </c>
      <c r="P3138" s="39">
        <v>439.62</v>
      </c>
      <c r="Q3138" s="39">
        <v>446.66</v>
      </c>
      <c r="R3138" s="39">
        <v>465.84</v>
      </c>
      <c r="S3138" s="39">
        <v>484.01</v>
      </c>
      <c r="T3138" s="39">
        <v>504.29</v>
      </c>
      <c r="U3138" s="39">
        <v>527.80999999999995</v>
      </c>
      <c r="V3138" s="39">
        <v>551.27</v>
      </c>
      <c r="W3138" s="39">
        <v>576.51</v>
      </c>
      <c r="X3138" s="39">
        <v>603.92999999999995</v>
      </c>
      <c r="Y3138" s="39">
        <v>631.14</v>
      </c>
      <c r="Z3138" s="39">
        <v>659.32</v>
      </c>
      <c r="AA3138" s="39">
        <v>687.93</v>
      </c>
      <c r="AB3138" s="39">
        <v>720.58</v>
      </c>
      <c r="AC3138" s="39">
        <v>750.84</v>
      </c>
      <c r="AD3138" s="39">
        <v>780.49</v>
      </c>
      <c r="AE3138" s="39">
        <v>810.7</v>
      </c>
      <c r="AF3138" s="39">
        <v>841.78</v>
      </c>
      <c r="AG3138" s="39">
        <v>873.63</v>
      </c>
      <c r="AH3138" s="39">
        <v>885.49</v>
      </c>
      <c r="AI3138" s="39">
        <v>891.88</v>
      </c>
      <c r="AJ3138" s="39">
        <v>896.07</v>
      </c>
      <c r="AK3138" s="39">
        <v>898.07</v>
      </c>
    </row>
    <row r="3139" spans="1:37" x14ac:dyDescent="0.3">
      <c r="A3139" s="86" t="str">
        <f t="shared" si="49"/>
        <v>SDGbaseTra_RurAS_CUSQVAXabsrv</v>
      </c>
      <c r="B3139" s="37" t="s">
        <v>222</v>
      </c>
      <c r="C3139" s="38" t="s">
        <v>236</v>
      </c>
      <c r="D3139" s="41" t="s">
        <v>211</v>
      </c>
      <c r="E3139" s="39" t="s">
        <v>78</v>
      </c>
      <c r="F3139" s="39">
        <v>367.48</v>
      </c>
      <c r="G3139" s="39">
        <v>349.34</v>
      </c>
      <c r="H3139" s="39">
        <v>360.72</v>
      </c>
      <c r="I3139" s="39">
        <v>360.73</v>
      </c>
      <c r="J3139" s="39">
        <v>362.31</v>
      </c>
      <c r="K3139" s="39">
        <v>364.37</v>
      </c>
      <c r="L3139" s="39">
        <v>367.89</v>
      </c>
      <c r="M3139" s="39">
        <v>372.35</v>
      </c>
      <c r="N3139" s="39">
        <v>377.9</v>
      </c>
      <c r="O3139" s="39">
        <v>386.68</v>
      </c>
      <c r="P3139" s="39">
        <v>393.92</v>
      </c>
      <c r="Q3139" s="39">
        <v>400.72</v>
      </c>
      <c r="R3139" s="39">
        <v>417.48</v>
      </c>
      <c r="S3139" s="39">
        <v>433.33</v>
      </c>
      <c r="T3139" s="39">
        <v>450.73</v>
      </c>
      <c r="U3139" s="39">
        <v>471.01</v>
      </c>
      <c r="V3139" s="39">
        <v>491.08</v>
      </c>
      <c r="W3139" s="39">
        <v>512.13</v>
      </c>
      <c r="X3139" s="39">
        <v>534.72</v>
      </c>
      <c r="Y3139" s="39">
        <v>556.82000000000005</v>
      </c>
      <c r="Z3139" s="39">
        <v>579.52</v>
      </c>
      <c r="AA3139" s="39">
        <v>602.26</v>
      </c>
      <c r="AB3139" s="39">
        <v>626.54</v>
      </c>
      <c r="AC3139" s="39">
        <v>648.92999999999995</v>
      </c>
      <c r="AD3139" s="39">
        <v>671.05</v>
      </c>
      <c r="AE3139" s="39">
        <v>693.85</v>
      </c>
      <c r="AF3139" s="39">
        <v>717.61</v>
      </c>
      <c r="AG3139" s="39">
        <v>741.75</v>
      </c>
      <c r="AH3139" s="39">
        <v>746.25</v>
      </c>
      <c r="AI3139" s="39">
        <v>747.22</v>
      </c>
      <c r="AJ3139" s="39">
        <v>747.68</v>
      </c>
      <c r="AK3139" s="39">
        <v>746.84</v>
      </c>
    </row>
    <row r="3140" spans="1:37" x14ac:dyDescent="0.3">
      <c r="A3140" s="86" t="str">
        <f t="shared" si="49"/>
        <v>SDGbaseTra_RurAS_CUSQVAXagsrv</v>
      </c>
      <c r="B3140" s="37" t="s">
        <v>222</v>
      </c>
      <c r="C3140" s="38" t="s">
        <v>236</v>
      </c>
      <c r="D3140" s="41" t="s">
        <v>211</v>
      </c>
      <c r="E3140" s="39" t="s">
        <v>79</v>
      </c>
      <c r="F3140" s="39">
        <v>789.44</v>
      </c>
      <c r="G3140" s="39">
        <v>803.77</v>
      </c>
      <c r="H3140" s="39">
        <v>823.53</v>
      </c>
      <c r="I3140" s="39">
        <v>842</v>
      </c>
      <c r="J3140" s="39">
        <v>861.51</v>
      </c>
      <c r="K3140" s="39">
        <v>881.39</v>
      </c>
      <c r="L3140" s="39">
        <v>901.84</v>
      </c>
      <c r="M3140" s="39">
        <v>922.82</v>
      </c>
      <c r="N3140" s="39">
        <v>944.46</v>
      </c>
      <c r="O3140" s="39">
        <v>967.12</v>
      </c>
      <c r="P3140" s="39">
        <v>990.01</v>
      </c>
      <c r="Q3140" s="39">
        <v>1013.35</v>
      </c>
      <c r="R3140" s="39">
        <v>1038.5899999999999</v>
      </c>
      <c r="S3140" s="39">
        <v>1064</v>
      </c>
      <c r="T3140" s="39">
        <v>1090.21</v>
      </c>
      <c r="U3140" s="39">
        <v>1117.3900000000001</v>
      </c>
      <c r="V3140" s="39">
        <v>1145.19</v>
      </c>
      <c r="W3140" s="39">
        <v>1173.5999999999999</v>
      </c>
      <c r="X3140" s="39">
        <v>1202.95</v>
      </c>
      <c r="Y3140" s="39">
        <v>1233.03</v>
      </c>
      <c r="Z3140" s="39">
        <v>1263.8900000000001</v>
      </c>
      <c r="AA3140" s="39">
        <v>1295.29</v>
      </c>
      <c r="AB3140" s="39">
        <v>1327.83</v>
      </c>
      <c r="AC3140" s="39">
        <v>1360.76</v>
      </c>
      <c r="AD3140" s="39">
        <v>1394.27</v>
      </c>
      <c r="AE3140" s="39">
        <v>1428.57</v>
      </c>
      <c r="AF3140" s="39">
        <v>1463.71</v>
      </c>
      <c r="AG3140" s="39">
        <v>1499.86</v>
      </c>
      <c r="AH3140" s="39">
        <v>1535.3</v>
      </c>
      <c r="AI3140" s="39">
        <v>1570.73</v>
      </c>
      <c r="AJ3140" s="39">
        <v>1606.37</v>
      </c>
      <c r="AK3140" s="39">
        <v>1642.52</v>
      </c>
    </row>
    <row r="3141" spans="1:37" x14ac:dyDescent="0.3">
      <c r="A3141" s="86" t="str">
        <f t="shared" si="49"/>
        <v>SDGbaseTra_RurAS_CUSQVAXaosrv</v>
      </c>
      <c r="B3141" s="37" t="s">
        <v>222</v>
      </c>
      <c r="C3141" s="38" t="s">
        <v>236</v>
      </c>
      <c r="D3141" s="41" t="s">
        <v>211</v>
      </c>
      <c r="E3141" s="39" t="s">
        <v>80</v>
      </c>
      <c r="F3141" s="39">
        <v>475.08</v>
      </c>
      <c r="G3141" s="39">
        <v>430.11</v>
      </c>
      <c r="H3141" s="39">
        <v>447.84</v>
      </c>
      <c r="I3141" s="39">
        <v>449.2</v>
      </c>
      <c r="J3141" s="39">
        <v>451.77</v>
      </c>
      <c r="K3141" s="39">
        <v>454.45</v>
      </c>
      <c r="L3141" s="39">
        <v>458.69</v>
      </c>
      <c r="M3141" s="39">
        <v>463.78</v>
      </c>
      <c r="N3141" s="39">
        <v>470.15</v>
      </c>
      <c r="O3141" s="39">
        <v>480.33</v>
      </c>
      <c r="P3141" s="39">
        <v>489.03</v>
      </c>
      <c r="Q3141" s="39">
        <v>497.17</v>
      </c>
      <c r="R3141" s="39">
        <v>518.80999999999995</v>
      </c>
      <c r="S3141" s="39">
        <v>539.23</v>
      </c>
      <c r="T3141" s="39">
        <v>561.59</v>
      </c>
      <c r="U3141" s="39">
        <v>587.47</v>
      </c>
      <c r="V3141" s="39">
        <v>612.94000000000005</v>
      </c>
      <c r="W3141" s="39">
        <v>639.96</v>
      </c>
      <c r="X3141" s="39">
        <v>668.84</v>
      </c>
      <c r="Y3141" s="39">
        <v>696.99</v>
      </c>
      <c r="Z3141" s="39">
        <v>725.95</v>
      </c>
      <c r="AA3141" s="39">
        <v>755.35</v>
      </c>
      <c r="AB3141" s="39">
        <v>787</v>
      </c>
      <c r="AC3141" s="39">
        <v>816.2</v>
      </c>
      <c r="AD3141" s="39">
        <v>845.21</v>
      </c>
      <c r="AE3141" s="39">
        <v>874.92</v>
      </c>
      <c r="AF3141" s="39">
        <v>905.61</v>
      </c>
      <c r="AG3141" s="39">
        <v>936.43</v>
      </c>
      <c r="AH3141" s="39">
        <v>940.46</v>
      </c>
      <c r="AI3141" s="39">
        <v>940.41</v>
      </c>
      <c r="AJ3141" s="39">
        <v>939.93</v>
      </c>
      <c r="AK3141" s="39">
        <v>937.79</v>
      </c>
    </row>
    <row r="3142" spans="1:37" x14ac:dyDescent="0.3">
      <c r="A3142" s="86" t="str">
        <f t="shared" si="49"/>
        <v>SDGbaseTra_RurAS_CUSPVAXaawhe</v>
      </c>
      <c r="B3142" s="37" t="s">
        <v>222</v>
      </c>
      <c r="C3142" s="38" t="s">
        <v>236</v>
      </c>
      <c r="D3142" s="41" t="s">
        <v>212</v>
      </c>
      <c r="E3142" s="39" t="s">
        <v>4</v>
      </c>
      <c r="F3142" s="39">
        <v>1</v>
      </c>
      <c r="G3142" s="39">
        <v>0.94</v>
      </c>
      <c r="H3142" s="39">
        <v>0.95</v>
      </c>
      <c r="I3142" s="39">
        <v>0.96</v>
      </c>
      <c r="J3142" s="39">
        <v>0.97</v>
      </c>
      <c r="K3142" s="39">
        <v>0.97</v>
      </c>
      <c r="L3142" s="39">
        <v>0.97</v>
      </c>
      <c r="M3142" s="39">
        <v>0.97</v>
      </c>
      <c r="N3142" s="39">
        <v>0.96</v>
      </c>
      <c r="O3142" s="39">
        <v>0.99</v>
      </c>
      <c r="P3142" s="39">
        <v>0.98</v>
      </c>
      <c r="Q3142" s="39">
        <v>0.97</v>
      </c>
      <c r="R3142" s="39">
        <v>0.98</v>
      </c>
      <c r="S3142" s="39">
        <v>0.98</v>
      </c>
      <c r="T3142" s="39">
        <v>0.98</v>
      </c>
      <c r="U3142" s="39">
        <v>0.98</v>
      </c>
      <c r="V3142" s="39">
        <v>0.99</v>
      </c>
      <c r="W3142" s="39">
        <v>0.99</v>
      </c>
      <c r="X3142" s="39">
        <v>0.99</v>
      </c>
      <c r="Y3142" s="39">
        <v>0.99</v>
      </c>
      <c r="Z3142" s="39">
        <v>0.99</v>
      </c>
      <c r="AA3142" s="39">
        <v>1</v>
      </c>
      <c r="AB3142" s="39">
        <v>1.01</v>
      </c>
      <c r="AC3142" s="39">
        <v>1.01</v>
      </c>
      <c r="AD3142" s="39">
        <v>1.02</v>
      </c>
      <c r="AE3142" s="39">
        <v>1.02</v>
      </c>
      <c r="AF3142" s="39">
        <v>1.03</v>
      </c>
      <c r="AG3142" s="39">
        <v>1.03</v>
      </c>
      <c r="AH3142" s="39">
        <v>1.01</v>
      </c>
      <c r="AI3142" s="39">
        <v>1</v>
      </c>
      <c r="AJ3142" s="39">
        <v>0.99</v>
      </c>
      <c r="AK3142" s="39">
        <v>0.98</v>
      </c>
    </row>
    <row r="3143" spans="1:37" x14ac:dyDescent="0.3">
      <c r="A3143" s="86" t="str">
        <f t="shared" si="49"/>
        <v>SDGbaseTra_RurAS_CUSPVAXaamai</v>
      </c>
      <c r="B3143" s="37" t="s">
        <v>222</v>
      </c>
      <c r="C3143" s="38" t="s">
        <v>236</v>
      </c>
      <c r="D3143" s="41" t="s">
        <v>212</v>
      </c>
      <c r="E3143" s="39" t="s">
        <v>5</v>
      </c>
      <c r="F3143" s="39">
        <v>1</v>
      </c>
      <c r="G3143" s="39">
        <v>0.95</v>
      </c>
      <c r="H3143" s="39">
        <v>0.98</v>
      </c>
      <c r="I3143" s="39">
        <v>0.98</v>
      </c>
      <c r="J3143" s="39">
        <v>0.99</v>
      </c>
      <c r="K3143" s="39">
        <v>0.99</v>
      </c>
      <c r="L3143" s="39">
        <v>0.99</v>
      </c>
      <c r="M3143" s="39">
        <v>0.98</v>
      </c>
      <c r="N3143" s="39">
        <v>0.97</v>
      </c>
      <c r="O3143" s="39">
        <v>1.02</v>
      </c>
      <c r="P3143" s="39">
        <v>1.02</v>
      </c>
      <c r="Q3143" s="39">
        <v>1</v>
      </c>
      <c r="R3143" s="39">
        <v>1.02</v>
      </c>
      <c r="S3143" s="39">
        <v>1.02</v>
      </c>
      <c r="T3143" s="39">
        <v>1.01</v>
      </c>
      <c r="U3143" s="39">
        <v>1.02</v>
      </c>
      <c r="V3143" s="39">
        <v>1.02</v>
      </c>
      <c r="W3143" s="39">
        <v>1.02</v>
      </c>
      <c r="X3143" s="39">
        <v>1.02</v>
      </c>
      <c r="Y3143" s="39">
        <v>1.02</v>
      </c>
      <c r="Z3143" s="39">
        <v>1.02</v>
      </c>
      <c r="AA3143" s="39">
        <v>1.02</v>
      </c>
      <c r="AB3143" s="39">
        <v>1.04</v>
      </c>
      <c r="AC3143" s="39">
        <v>1.04</v>
      </c>
      <c r="AD3143" s="39">
        <v>1.04</v>
      </c>
      <c r="AE3143" s="39">
        <v>1.05</v>
      </c>
      <c r="AF3143" s="39">
        <v>1.05</v>
      </c>
      <c r="AG3143" s="39">
        <v>1.04</v>
      </c>
      <c r="AH3143" s="39">
        <v>1.01</v>
      </c>
      <c r="AI3143" s="39">
        <v>0.97</v>
      </c>
      <c r="AJ3143" s="39">
        <v>0.95</v>
      </c>
      <c r="AK3143" s="39">
        <v>0.93</v>
      </c>
    </row>
    <row r="3144" spans="1:37" x14ac:dyDescent="0.3">
      <c r="A3144" s="86" t="str">
        <f t="shared" si="49"/>
        <v>SDGbaseTra_RurAS_CUSPVAXaaoce</v>
      </c>
      <c r="B3144" s="37" t="s">
        <v>222</v>
      </c>
      <c r="C3144" s="38" t="s">
        <v>236</v>
      </c>
      <c r="D3144" s="41" t="s">
        <v>212</v>
      </c>
      <c r="E3144" s="39" t="s">
        <v>6</v>
      </c>
      <c r="F3144" s="39">
        <v>1</v>
      </c>
      <c r="G3144" s="39">
        <v>0.93</v>
      </c>
      <c r="H3144" s="39">
        <v>0.96</v>
      </c>
      <c r="I3144" s="39">
        <v>0.97</v>
      </c>
      <c r="J3144" s="39">
        <v>0.98</v>
      </c>
      <c r="K3144" s="39">
        <v>0.99</v>
      </c>
      <c r="L3144" s="39">
        <v>0.99</v>
      </c>
      <c r="M3144" s="39">
        <v>0.98</v>
      </c>
      <c r="N3144" s="39">
        <v>0.97</v>
      </c>
      <c r="O3144" s="39">
        <v>1.03</v>
      </c>
      <c r="P3144" s="39">
        <v>1.02</v>
      </c>
      <c r="Q3144" s="39">
        <v>1</v>
      </c>
      <c r="R3144" s="39">
        <v>1.03</v>
      </c>
      <c r="S3144" s="39">
        <v>1.04</v>
      </c>
      <c r="T3144" s="39">
        <v>1.05</v>
      </c>
      <c r="U3144" s="39">
        <v>1.06</v>
      </c>
      <c r="V3144" s="39">
        <v>1.07</v>
      </c>
      <c r="W3144" s="39">
        <v>1.08</v>
      </c>
      <c r="X3144" s="39">
        <v>1.0900000000000001</v>
      </c>
      <c r="Y3144" s="39">
        <v>1.1000000000000001</v>
      </c>
      <c r="Z3144" s="39">
        <v>1.1000000000000001</v>
      </c>
      <c r="AA3144" s="39">
        <v>1.1100000000000001</v>
      </c>
      <c r="AB3144" s="39">
        <v>1.1399999999999999</v>
      </c>
      <c r="AC3144" s="39">
        <v>1.1599999999999999</v>
      </c>
      <c r="AD3144" s="39">
        <v>1.1599999999999999</v>
      </c>
      <c r="AE3144" s="39">
        <v>1.17</v>
      </c>
      <c r="AF3144" s="39">
        <v>1.18</v>
      </c>
      <c r="AG3144" s="39">
        <v>1.18</v>
      </c>
      <c r="AH3144" s="39">
        <v>1.1499999999999999</v>
      </c>
      <c r="AI3144" s="39">
        <v>1.1200000000000001</v>
      </c>
      <c r="AJ3144" s="39">
        <v>1.1000000000000001</v>
      </c>
      <c r="AK3144" s="39">
        <v>1.08</v>
      </c>
    </row>
    <row r="3145" spans="1:37" x14ac:dyDescent="0.3">
      <c r="A3145" s="86" t="str">
        <f t="shared" si="49"/>
        <v>SDGbaseTra_RurAS_CUSPVAXaaveg</v>
      </c>
      <c r="B3145" s="37" t="s">
        <v>222</v>
      </c>
      <c r="C3145" s="38" t="s">
        <v>236</v>
      </c>
      <c r="D3145" s="41" t="s">
        <v>212</v>
      </c>
      <c r="E3145" s="39" t="s">
        <v>7</v>
      </c>
      <c r="F3145" s="39">
        <v>1</v>
      </c>
      <c r="G3145" s="39">
        <v>1</v>
      </c>
      <c r="H3145" s="39">
        <v>0.99</v>
      </c>
      <c r="I3145" s="39">
        <v>0.98</v>
      </c>
      <c r="J3145" s="39">
        <v>0.98</v>
      </c>
      <c r="K3145" s="39">
        <v>0.98</v>
      </c>
      <c r="L3145" s="39">
        <v>0.98</v>
      </c>
      <c r="M3145" s="39">
        <v>0.98</v>
      </c>
      <c r="N3145" s="39">
        <v>0.98</v>
      </c>
      <c r="O3145" s="39">
        <v>0.98</v>
      </c>
      <c r="P3145" s="39">
        <v>0.97</v>
      </c>
      <c r="Q3145" s="39">
        <v>0.97</v>
      </c>
      <c r="R3145" s="39">
        <v>0.98</v>
      </c>
      <c r="S3145" s="39">
        <v>0.98</v>
      </c>
      <c r="T3145" s="39">
        <v>0.98</v>
      </c>
      <c r="U3145" s="39">
        <v>0.99</v>
      </c>
      <c r="V3145" s="39">
        <v>0.99</v>
      </c>
      <c r="W3145" s="39">
        <v>0.99</v>
      </c>
      <c r="X3145" s="39">
        <v>0.99</v>
      </c>
      <c r="Y3145" s="39">
        <v>0.99</v>
      </c>
      <c r="Z3145" s="39">
        <v>0.99</v>
      </c>
      <c r="AA3145" s="39">
        <v>0.99</v>
      </c>
      <c r="AB3145" s="39">
        <v>0.99</v>
      </c>
      <c r="AC3145" s="39">
        <v>0.99</v>
      </c>
      <c r="AD3145" s="39">
        <v>0.99</v>
      </c>
      <c r="AE3145" s="39">
        <v>0.99</v>
      </c>
      <c r="AF3145" s="39">
        <v>0.99</v>
      </c>
      <c r="AG3145" s="39">
        <v>0.99</v>
      </c>
      <c r="AH3145" s="39">
        <v>0.97</v>
      </c>
      <c r="AI3145" s="39">
        <v>0.96</v>
      </c>
      <c r="AJ3145" s="39">
        <v>0.95</v>
      </c>
      <c r="AK3145" s="39">
        <v>0.95</v>
      </c>
    </row>
    <row r="3146" spans="1:37" x14ac:dyDescent="0.3">
      <c r="A3146" s="86" t="str">
        <f t="shared" si="49"/>
        <v>SDGbaseTra_RurAS_CUSPVAXaaofr</v>
      </c>
      <c r="B3146" s="37" t="s">
        <v>222</v>
      </c>
      <c r="C3146" s="38" t="s">
        <v>236</v>
      </c>
      <c r="D3146" s="41" t="s">
        <v>212</v>
      </c>
      <c r="E3146" s="39" t="s">
        <v>8</v>
      </c>
      <c r="F3146" s="39">
        <v>1</v>
      </c>
      <c r="G3146" s="39">
        <v>1</v>
      </c>
      <c r="H3146" s="39">
        <v>1</v>
      </c>
      <c r="I3146" s="39">
        <v>0.99</v>
      </c>
      <c r="J3146" s="39">
        <v>0.98</v>
      </c>
      <c r="K3146" s="39">
        <v>0.98</v>
      </c>
      <c r="L3146" s="39">
        <v>0.98</v>
      </c>
      <c r="M3146" s="39">
        <v>0.98</v>
      </c>
      <c r="N3146" s="39">
        <v>0.98</v>
      </c>
      <c r="O3146" s="39">
        <v>1</v>
      </c>
      <c r="P3146" s="39">
        <v>1</v>
      </c>
      <c r="Q3146" s="39">
        <v>0.99</v>
      </c>
      <c r="R3146" s="39">
        <v>0.99</v>
      </c>
      <c r="S3146" s="39">
        <v>0.99</v>
      </c>
      <c r="T3146" s="39">
        <v>0.99</v>
      </c>
      <c r="U3146" s="39">
        <v>1</v>
      </c>
      <c r="V3146" s="39">
        <v>1</v>
      </c>
      <c r="W3146" s="39">
        <v>1</v>
      </c>
      <c r="X3146" s="39">
        <v>1</v>
      </c>
      <c r="Y3146" s="39">
        <v>1</v>
      </c>
      <c r="Z3146" s="39">
        <v>1</v>
      </c>
      <c r="AA3146" s="39">
        <v>1</v>
      </c>
      <c r="AB3146" s="39">
        <v>1</v>
      </c>
      <c r="AC3146" s="39">
        <v>1</v>
      </c>
      <c r="AD3146" s="39">
        <v>1</v>
      </c>
      <c r="AE3146" s="39">
        <v>1</v>
      </c>
      <c r="AF3146" s="39">
        <v>1</v>
      </c>
      <c r="AG3146" s="39">
        <v>1</v>
      </c>
      <c r="AH3146" s="39">
        <v>0.99</v>
      </c>
      <c r="AI3146" s="39">
        <v>0.97</v>
      </c>
      <c r="AJ3146" s="39">
        <v>0.96</v>
      </c>
      <c r="AK3146" s="39">
        <v>0.95</v>
      </c>
    </row>
    <row r="3147" spans="1:37" x14ac:dyDescent="0.3">
      <c r="A3147" s="86" t="str">
        <f t="shared" si="49"/>
        <v>SDGbaseTra_RurAS_CUSPVAXaagra</v>
      </c>
      <c r="B3147" s="37" t="s">
        <v>222</v>
      </c>
      <c r="C3147" s="38" t="s">
        <v>236</v>
      </c>
      <c r="D3147" s="41" t="s">
        <v>212</v>
      </c>
      <c r="E3147" s="39" t="s">
        <v>9</v>
      </c>
      <c r="F3147" s="39">
        <v>1</v>
      </c>
      <c r="G3147" s="39">
        <v>1.02</v>
      </c>
      <c r="H3147" s="39">
        <v>1.02</v>
      </c>
      <c r="I3147" s="39">
        <v>1</v>
      </c>
      <c r="J3147" s="39">
        <v>0.99</v>
      </c>
      <c r="K3147" s="39">
        <v>0.99</v>
      </c>
      <c r="L3147" s="39">
        <v>0.99</v>
      </c>
      <c r="M3147" s="39">
        <v>0.99</v>
      </c>
      <c r="N3147" s="39">
        <v>0.99</v>
      </c>
      <c r="O3147" s="39">
        <v>1.01</v>
      </c>
      <c r="P3147" s="39">
        <v>1.01</v>
      </c>
      <c r="Q3147" s="39">
        <v>1</v>
      </c>
      <c r="R3147" s="39">
        <v>1.01</v>
      </c>
      <c r="S3147" s="39">
        <v>1.02</v>
      </c>
      <c r="T3147" s="39">
        <v>1.02</v>
      </c>
      <c r="U3147" s="39">
        <v>1.03</v>
      </c>
      <c r="V3147" s="39">
        <v>1.04</v>
      </c>
      <c r="W3147" s="39">
        <v>1.04</v>
      </c>
      <c r="X3147" s="39">
        <v>1.05</v>
      </c>
      <c r="Y3147" s="39">
        <v>1.05</v>
      </c>
      <c r="Z3147" s="39">
        <v>1.05</v>
      </c>
      <c r="AA3147" s="39">
        <v>1.05</v>
      </c>
      <c r="AB3147" s="39">
        <v>1.05</v>
      </c>
      <c r="AC3147" s="39">
        <v>1.06</v>
      </c>
      <c r="AD3147" s="39">
        <v>1.05</v>
      </c>
      <c r="AE3147" s="39">
        <v>1.05</v>
      </c>
      <c r="AF3147" s="39">
        <v>1.06</v>
      </c>
      <c r="AG3147" s="39">
        <v>1.05</v>
      </c>
      <c r="AH3147" s="39">
        <v>1.03</v>
      </c>
      <c r="AI3147" s="39">
        <v>1.01</v>
      </c>
      <c r="AJ3147" s="39">
        <v>1</v>
      </c>
      <c r="AK3147" s="39">
        <v>0.98</v>
      </c>
    </row>
    <row r="3148" spans="1:37" x14ac:dyDescent="0.3">
      <c r="A3148" s="86" t="str">
        <f t="shared" si="49"/>
        <v>SDGbaseTra_RurAS_CUSPVAXaaoil</v>
      </c>
      <c r="B3148" s="37" t="s">
        <v>222</v>
      </c>
      <c r="C3148" s="38" t="s">
        <v>236</v>
      </c>
      <c r="D3148" s="41" t="s">
        <v>212</v>
      </c>
      <c r="E3148" s="39" t="s">
        <v>10</v>
      </c>
      <c r="F3148" s="39">
        <v>1</v>
      </c>
      <c r="G3148" s="39">
        <v>0.92</v>
      </c>
      <c r="H3148" s="39">
        <v>0.94</v>
      </c>
      <c r="I3148" s="39">
        <v>0.95</v>
      </c>
      <c r="J3148" s="39">
        <v>0.97</v>
      </c>
      <c r="K3148" s="39">
        <v>0.97</v>
      </c>
      <c r="L3148" s="39">
        <v>0.97</v>
      </c>
      <c r="M3148" s="39">
        <v>0.97</v>
      </c>
      <c r="N3148" s="39">
        <v>0.96</v>
      </c>
      <c r="O3148" s="39">
        <v>0.98</v>
      </c>
      <c r="P3148" s="39">
        <v>0.97</v>
      </c>
      <c r="Q3148" s="39">
        <v>0.96</v>
      </c>
      <c r="R3148" s="39">
        <v>0.99</v>
      </c>
      <c r="S3148" s="39">
        <v>1</v>
      </c>
      <c r="T3148" s="39">
        <v>1.01</v>
      </c>
      <c r="U3148" s="39">
        <v>1.02</v>
      </c>
      <c r="V3148" s="39">
        <v>1.04</v>
      </c>
      <c r="W3148" s="39">
        <v>1.04</v>
      </c>
      <c r="X3148" s="39">
        <v>1.05</v>
      </c>
      <c r="Y3148" s="39">
        <v>1.06</v>
      </c>
      <c r="Z3148" s="39">
        <v>1.07</v>
      </c>
      <c r="AA3148" s="39">
        <v>1.08</v>
      </c>
      <c r="AB3148" s="39">
        <v>1.0900000000000001</v>
      </c>
      <c r="AC3148" s="39">
        <v>1.1000000000000001</v>
      </c>
      <c r="AD3148" s="39">
        <v>1.1100000000000001</v>
      </c>
      <c r="AE3148" s="39">
        <v>1.1200000000000001</v>
      </c>
      <c r="AF3148" s="39">
        <v>1.1299999999999999</v>
      </c>
      <c r="AG3148" s="39">
        <v>1.1399999999999999</v>
      </c>
      <c r="AH3148" s="39">
        <v>1.1100000000000001</v>
      </c>
      <c r="AI3148" s="39">
        <v>1.1000000000000001</v>
      </c>
      <c r="AJ3148" s="39">
        <v>1.08</v>
      </c>
      <c r="AK3148" s="39">
        <v>1.07</v>
      </c>
    </row>
    <row r="3149" spans="1:37" x14ac:dyDescent="0.3">
      <c r="A3149" s="86" t="str">
        <f t="shared" si="49"/>
        <v>SDGbaseTra_RurAS_CUSPVAXaatub</v>
      </c>
      <c r="B3149" s="37" t="s">
        <v>222</v>
      </c>
      <c r="C3149" s="38" t="s">
        <v>236</v>
      </c>
      <c r="D3149" s="41" t="s">
        <v>212</v>
      </c>
      <c r="E3149" s="39" t="s">
        <v>11</v>
      </c>
      <c r="F3149" s="39">
        <v>1</v>
      </c>
      <c r="G3149" s="39">
        <v>0.98</v>
      </c>
      <c r="H3149" s="39">
        <v>0.97</v>
      </c>
      <c r="I3149" s="39">
        <v>0.97</v>
      </c>
      <c r="J3149" s="39">
        <v>0.97</v>
      </c>
      <c r="K3149" s="39">
        <v>0.97</v>
      </c>
      <c r="L3149" s="39">
        <v>0.97</v>
      </c>
      <c r="M3149" s="39">
        <v>0.97</v>
      </c>
      <c r="N3149" s="39">
        <v>0.97</v>
      </c>
      <c r="O3149" s="39">
        <v>0.97</v>
      </c>
      <c r="P3149" s="39">
        <v>0.97</v>
      </c>
      <c r="Q3149" s="39">
        <v>0.97</v>
      </c>
      <c r="R3149" s="39">
        <v>0.97</v>
      </c>
      <c r="S3149" s="39">
        <v>0.97</v>
      </c>
      <c r="T3149" s="39">
        <v>0.97</v>
      </c>
      <c r="U3149" s="39">
        <v>0.98</v>
      </c>
      <c r="V3149" s="39">
        <v>0.98</v>
      </c>
      <c r="W3149" s="39">
        <v>0.98</v>
      </c>
      <c r="X3149" s="39">
        <v>0.97</v>
      </c>
      <c r="Y3149" s="39">
        <v>0.97</v>
      </c>
      <c r="Z3149" s="39">
        <v>0.97</v>
      </c>
      <c r="AA3149" s="39">
        <v>0.97</v>
      </c>
      <c r="AB3149" s="39">
        <v>0.97</v>
      </c>
      <c r="AC3149" s="39">
        <v>0.97</v>
      </c>
      <c r="AD3149" s="39">
        <v>0.97</v>
      </c>
      <c r="AE3149" s="39">
        <v>0.98</v>
      </c>
      <c r="AF3149" s="39">
        <v>0.98</v>
      </c>
      <c r="AG3149" s="39">
        <v>0.98</v>
      </c>
      <c r="AH3149" s="39">
        <v>0.96</v>
      </c>
      <c r="AI3149" s="39">
        <v>0.95</v>
      </c>
      <c r="AJ3149" s="39">
        <v>0.94</v>
      </c>
      <c r="AK3149" s="39">
        <v>0.93</v>
      </c>
    </row>
    <row r="3150" spans="1:37" x14ac:dyDescent="0.3">
      <c r="A3150" s="86" t="str">
        <f t="shared" si="49"/>
        <v>SDGbaseTra_RurAS_CUSPVAXaapul</v>
      </c>
      <c r="B3150" s="37" t="s">
        <v>222</v>
      </c>
      <c r="C3150" s="38" t="s">
        <v>236</v>
      </c>
      <c r="D3150" s="41" t="s">
        <v>212</v>
      </c>
      <c r="E3150" s="39" t="s">
        <v>12</v>
      </c>
      <c r="F3150" s="39">
        <v>1</v>
      </c>
      <c r="G3150" s="39">
        <v>0.94</v>
      </c>
      <c r="H3150" s="39">
        <v>0.94</v>
      </c>
      <c r="I3150" s="39">
        <v>0.96</v>
      </c>
      <c r="J3150" s="39">
        <v>0.97</v>
      </c>
      <c r="K3150" s="39">
        <v>0.97</v>
      </c>
      <c r="L3150" s="39">
        <v>0.97</v>
      </c>
      <c r="M3150" s="39">
        <v>0.96</v>
      </c>
      <c r="N3150" s="39">
        <v>0.96</v>
      </c>
      <c r="O3150" s="39">
        <v>0.96</v>
      </c>
      <c r="P3150" s="39">
        <v>0.95</v>
      </c>
      <c r="Q3150" s="39">
        <v>0.94</v>
      </c>
      <c r="R3150" s="39">
        <v>0.95</v>
      </c>
      <c r="S3150" s="39">
        <v>0.95</v>
      </c>
      <c r="T3150" s="39">
        <v>0.95</v>
      </c>
      <c r="U3150" s="39">
        <v>0.95</v>
      </c>
      <c r="V3150" s="39">
        <v>0.95</v>
      </c>
      <c r="W3150" s="39">
        <v>0.95</v>
      </c>
      <c r="X3150" s="39">
        <v>0.95</v>
      </c>
      <c r="Y3150" s="39">
        <v>0.95</v>
      </c>
      <c r="Z3150" s="39">
        <v>0.95</v>
      </c>
      <c r="AA3150" s="39">
        <v>0.95</v>
      </c>
      <c r="AB3150" s="39">
        <v>0.95</v>
      </c>
      <c r="AC3150" s="39">
        <v>0.96</v>
      </c>
      <c r="AD3150" s="39">
        <v>0.96</v>
      </c>
      <c r="AE3150" s="39">
        <v>0.96</v>
      </c>
      <c r="AF3150" s="39">
        <v>0.97</v>
      </c>
      <c r="AG3150" s="39">
        <v>0.97</v>
      </c>
      <c r="AH3150" s="39">
        <v>0.96</v>
      </c>
      <c r="AI3150" s="39">
        <v>0.96</v>
      </c>
      <c r="AJ3150" s="39">
        <v>0.96</v>
      </c>
      <c r="AK3150" s="39">
        <v>0.97</v>
      </c>
    </row>
    <row r="3151" spans="1:37" x14ac:dyDescent="0.3">
      <c r="A3151" s="86" t="str">
        <f t="shared" si="49"/>
        <v>SDGbaseTra_RurAS_CUSPVAXaasug</v>
      </c>
      <c r="B3151" s="37" t="s">
        <v>222</v>
      </c>
      <c r="C3151" s="38" t="s">
        <v>236</v>
      </c>
      <c r="D3151" s="41" t="s">
        <v>212</v>
      </c>
      <c r="E3151" s="39" t="s">
        <v>13</v>
      </c>
      <c r="F3151" s="39">
        <v>1</v>
      </c>
      <c r="G3151" s="39">
        <v>0.98</v>
      </c>
      <c r="H3151" s="39">
        <v>0.97</v>
      </c>
      <c r="I3151" s="39">
        <v>0.97</v>
      </c>
      <c r="J3151" s="39">
        <v>0.97</v>
      </c>
      <c r="K3151" s="39">
        <v>0.97</v>
      </c>
      <c r="L3151" s="39">
        <v>0.97</v>
      </c>
      <c r="M3151" s="39">
        <v>0.96</v>
      </c>
      <c r="N3151" s="39">
        <v>0.96</v>
      </c>
      <c r="O3151" s="39">
        <v>0.98</v>
      </c>
      <c r="P3151" s="39">
        <v>0.97</v>
      </c>
      <c r="Q3151" s="39">
        <v>0.96</v>
      </c>
      <c r="R3151" s="39">
        <v>0.96</v>
      </c>
      <c r="S3151" s="39">
        <v>0.96</v>
      </c>
      <c r="T3151" s="39">
        <v>0.95</v>
      </c>
      <c r="U3151" s="39">
        <v>0.96</v>
      </c>
      <c r="V3151" s="39">
        <v>0.96</v>
      </c>
      <c r="W3151" s="39">
        <v>0.96</v>
      </c>
      <c r="X3151" s="39">
        <v>0.96</v>
      </c>
      <c r="Y3151" s="39">
        <v>0.96</v>
      </c>
      <c r="Z3151" s="39">
        <v>0.96</v>
      </c>
      <c r="AA3151" s="39">
        <v>0.96</v>
      </c>
      <c r="AB3151" s="39">
        <v>0.96</v>
      </c>
      <c r="AC3151" s="39">
        <v>0.96</v>
      </c>
      <c r="AD3151" s="39">
        <v>0.96</v>
      </c>
      <c r="AE3151" s="39">
        <v>0.96</v>
      </c>
      <c r="AF3151" s="39">
        <v>0.96</v>
      </c>
      <c r="AG3151" s="39">
        <v>0.96</v>
      </c>
      <c r="AH3151" s="39">
        <v>0.95</v>
      </c>
      <c r="AI3151" s="39">
        <v>0.94</v>
      </c>
      <c r="AJ3151" s="39">
        <v>0.94</v>
      </c>
      <c r="AK3151" s="39">
        <v>0.94</v>
      </c>
    </row>
    <row r="3152" spans="1:37" x14ac:dyDescent="0.3">
      <c r="A3152" s="86" t="str">
        <f t="shared" si="49"/>
        <v>SDGbaseTra_RurAS_CUSPVAXaaoth</v>
      </c>
      <c r="B3152" s="37" t="s">
        <v>222</v>
      </c>
      <c r="C3152" s="38" t="s">
        <v>236</v>
      </c>
      <c r="D3152" s="41" t="s">
        <v>212</v>
      </c>
      <c r="E3152" s="39" t="s">
        <v>14</v>
      </c>
      <c r="F3152" s="39">
        <v>1</v>
      </c>
      <c r="G3152" s="39">
        <v>0.93</v>
      </c>
      <c r="H3152" s="39">
        <v>0.96</v>
      </c>
      <c r="I3152" s="39">
        <v>0.95</v>
      </c>
      <c r="J3152" s="39">
        <v>0.95</v>
      </c>
      <c r="K3152" s="39">
        <v>0.95</v>
      </c>
      <c r="L3152" s="39">
        <v>0.95</v>
      </c>
      <c r="M3152" s="39">
        <v>0.95</v>
      </c>
      <c r="N3152" s="39">
        <v>0.96</v>
      </c>
      <c r="O3152" s="39">
        <v>1.02</v>
      </c>
      <c r="P3152" s="39">
        <v>1.03</v>
      </c>
      <c r="Q3152" s="39">
        <v>1.02</v>
      </c>
      <c r="R3152" s="39">
        <v>1.05</v>
      </c>
      <c r="S3152" s="39">
        <v>1.07</v>
      </c>
      <c r="T3152" s="39">
        <v>1.0900000000000001</v>
      </c>
      <c r="U3152" s="39">
        <v>1.1299999999999999</v>
      </c>
      <c r="V3152" s="39">
        <v>1.17</v>
      </c>
      <c r="W3152" s="39">
        <v>1.21</v>
      </c>
      <c r="X3152" s="39">
        <v>1.25</v>
      </c>
      <c r="Y3152" s="39">
        <v>1.29</v>
      </c>
      <c r="Z3152" s="39">
        <v>1.33</v>
      </c>
      <c r="AA3152" s="39">
        <v>1.37</v>
      </c>
      <c r="AB3152" s="39">
        <v>1.42</v>
      </c>
      <c r="AC3152" s="39">
        <v>1.45</v>
      </c>
      <c r="AD3152" s="39">
        <v>1.48</v>
      </c>
      <c r="AE3152" s="39">
        <v>1.51</v>
      </c>
      <c r="AF3152" s="39">
        <v>1.55</v>
      </c>
      <c r="AG3152" s="39">
        <v>1.58</v>
      </c>
      <c r="AH3152" s="39">
        <v>1.54</v>
      </c>
      <c r="AI3152" s="39">
        <v>1.49</v>
      </c>
      <c r="AJ3152" s="39">
        <v>1.45</v>
      </c>
      <c r="AK3152" s="39">
        <v>1.4</v>
      </c>
    </row>
    <row r="3153" spans="1:37" x14ac:dyDescent="0.3">
      <c r="A3153" s="86" t="str">
        <f t="shared" si="49"/>
        <v>SDGbaseTra_RurAS_CUSPVAXalani</v>
      </c>
      <c r="B3153" s="37" t="s">
        <v>222</v>
      </c>
      <c r="C3153" s="38" t="s">
        <v>236</v>
      </c>
      <c r="D3153" s="41" t="s">
        <v>212</v>
      </c>
      <c r="E3153" s="39" t="s">
        <v>15</v>
      </c>
      <c r="F3153" s="39">
        <v>1</v>
      </c>
      <c r="G3153" s="39">
        <v>0.79</v>
      </c>
      <c r="H3153" s="39">
        <v>0.86</v>
      </c>
      <c r="I3153" s="39">
        <v>0.88</v>
      </c>
      <c r="J3153" s="39">
        <v>0.92</v>
      </c>
      <c r="K3153" s="39">
        <v>0.93</v>
      </c>
      <c r="L3153" s="39">
        <v>0.93</v>
      </c>
      <c r="M3153" s="39">
        <v>0.94</v>
      </c>
      <c r="N3153" s="39">
        <v>0.94</v>
      </c>
      <c r="O3153" s="39">
        <v>1.01</v>
      </c>
      <c r="P3153" s="39">
        <v>0.99</v>
      </c>
      <c r="Q3153" s="39">
        <v>0.97</v>
      </c>
      <c r="R3153" s="39">
        <v>0.97</v>
      </c>
      <c r="S3153" s="39">
        <v>0.96</v>
      </c>
      <c r="T3153" s="39">
        <v>0.95</v>
      </c>
      <c r="U3153" s="39">
        <v>0.95</v>
      </c>
      <c r="V3153" s="39">
        <v>0.95</v>
      </c>
      <c r="W3153" s="39">
        <v>0.95</v>
      </c>
      <c r="X3153" s="39">
        <v>0.96</v>
      </c>
      <c r="Y3153" s="39">
        <v>0.96</v>
      </c>
      <c r="Z3153" s="39">
        <v>0.96</v>
      </c>
      <c r="AA3153" s="39">
        <v>0.96</v>
      </c>
      <c r="AB3153" s="39">
        <v>0.97</v>
      </c>
      <c r="AC3153" s="39">
        <v>0.97</v>
      </c>
      <c r="AD3153" s="39">
        <v>0.96</v>
      </c>
      <c r="AE3153" s="39">
        <v>0.96</v>
      </c>
      <c r="AF3153" s="39">
        <v>0.96</v>
      </c>
      <c r="AG3153" s="39">
        <v>0.96</v>
      </c>
      <c r="AH3153" s="39">
        <v>0.99</v>
      </c>
      <c r="AI3153" s="39">
        <v>1.01</v>
      </c>
      <c r="AJ3153" s="39">
        <v>1.01</v>
      </c>
      <c r="AK3153" s="39">
        <v>1.01</v>
      </c>
    </row>
    <row r="3154" spans="1:37" x14ac:dyDescent="0.3">
      <c r="A3154" s="86" t="str">
        <f t="shared" si="49"/>
        <v>SDGbaseTra_RurAS_CUSPVAXafore</v>
      </c>
      <c r="B3154" s="37" t="s">
        <v>222</v>
      </c>
      <c r="C3154" s="38" t="s">
        <v>236</v>
      </c>
      <c r="D3154" s="41" t="s">
        <v>212</v>
      </c>
      <c r="E3154" s="39" t="s">
        <v>16</v>
      </c>
      <c r="F3154" s="39">
        <v>1</v>
      </c>
      <c r="G3154" s="39">
        <v>0.95</v>
      </c>
      <c r="H3154" s="39">
        <v>0.95</v>
      </c>
      <c r="I3154" s="39">
        <v>0.96</v>
      </c>
      <c r="J3154" s="39">
        <v>0.96</v>
      </c>
      <c r="K3154" s="39">
        <v>0.97</v>
      </c>
      <c r="L3154" s="39">
        <v>0.97</v>
      </c>
      <c r="M3154" s="39">
        <v>0.97</v>
      </c>
      <c r="N3154" s="39">
        <v>0.97</v>
      </c>
      <c r="O3154" s="39">
        <v>0.98</v>
      </c>
      <c r="P3154" s="39">
        <v>0.98</v>
      </c>
      <c r="Q3154" s="39">
        <v>0.98</v>
      </c>
      <c r="R3154" s="39">
        <v>0.98</v>
      </c>
      <c r="S3154" s="39">
        <v>0.97</v>
      </c>
      <c r="T3154" s="39">
        <v>0.96</v>
      </c>
      <c r="U3154" s="39">
        <v>0.96</v>
      </c>
      <c r="V3154" s="39">
        <v>0.96</v>
      </c>
      <c r="W3154" s="39">
        <v>0.96</v>
      </c>
      <c r="X3154" s="39">
        <v>0.97</v>
      </c>
      <c r="Y3154" s="39">
        <v>0.97</v>
      </c>
      <c r="Z3154" s="39">
        <v>0.98</v>
      </c>
      <c r="AA3154" s="39">
        <v>0.98</v>
      </c>
      <c r="AB3154" s="39">
        <v>0.97</v>
      </c>
      <c r="AC3154" s="39">
        <v>0.97</v>
      </c>
      <c r="AD3154" s="39">
        <v>0.97</v>
      </c>
      <c r="AE3154" s="39">
        <v>0.97</v>
      </c>
      <c r="AF3154" s="39">
        <v>0.97</v>
      </c>
      <c r="AG3154" s="39">
        <v>0.97</v>
      </c>
      <c r="AH3154" s="39">
        <v>0.96</v>
      </c>
      <c r="AI3154" s="39">
        <v>0.95</v>
      </c>
      <c r="AJ3154" s="39">
        <v>0.95</v>
      </c>
      <c r="AK3154" s="39">
        <v>0.95</v>
      </c>
    </row>
    <row r="3155" spans="1:37" x14ac:dyDescent="0.3">
      <c r="A3155" s="86" t="str">
        <f t="shared" si="49"/>
        <v>SDGbaseTra_RurAS_CUSPVAXafish</v>
      </c>
      <c r="B3155" s="37" t="s">
        <v>222</v>
      </c>
      <c r="C3155" s="38" t="s">
        <v>236</v>
      </c>
      <c r="D3155" s="41" t="s">
        <v>212</v>
      </c>
      <c r="E3155" s="39" t="s">
        <v>17</v>
      </c>
      <c r="F3155" s="39">
        <v>1</v>
      </c>
      <c r="G3155" s="39">
        <v>0.93</v>
      </c>
      <c r="H3155" s="39">
        <v>0.94</v>
      </c>
      <c r="I3155" s="39">
        <v>0.93</v>
      </c>
      <c r="J3155" s="39">
        <v>0.94</v>
      </c>
      <c r="K3155" s="39">
        <v>0.94</v>
      </c>
      <c r="L3155" s="39">
        <v>0.94</v>
      </c>
      <c r="M3155" s="39">
        <v>0.94</v>
      </c>
      <c r="N3155" s="39">
        <v>0.95</v>
      </c>
      <c r="O3155" s="39">
        <v>1</v>
      </c>
      <c r="P3155" s="39">
        <v>0.99</v>
      </c>
      <c r="Q3155" s="39">
        <v>0.99</v>
      </c>
      <c r="R3155" s="39">
        <v>0.98</v>
      </c>
      <c r="S3155" s="39">
        <v>0.98</v>
      </c>
      <c r="T3155" s="39">
        <v>0.97</v>
      </c>
      <c r="U3155" s="39">
        <v>0.97</v>
      </c>
      <c r="V3155" s="39">
        <v>0.97</v>
      </c>
      <c r="W3155" s="39">
        <v>0.97</v>
      </c>
      <c r="X3155" s="39">
        <v>0.97</v>
      </c>
      <c r="Y3155" s="39">
        <v>0.98</v>
      </c>
      <c r="Z3155" s="39">
        <v>0.98</v>
      </c>
      <c r="AA3155" s="39">
        <v>0.98</v>
      </c>
      <c r="AB3155" s="39">
        <v>0.99</v>
      </c>
      <c r="AC3155" s="39">
        <v>0.99</v>
      </c>
      <c r="AD3155" s="39">
        <v>0.99</v>
      </c>
      <c r="AE3155" s="39">
        <v>0.99</v>
      </c>
      <c r="AF3155" s="39">
        <v>0.99</v>
      </c>
      <c r="AG3155" s="39">
        <v>0.98</v>
      </c>
      <c r="AH3155" s="39">
        <v>1</v>
      </c>
      <c r="AI3155" s="39">
        <v>1</v>
      </c>
      <c r="AJ3155" s="39">
        <v>1</v>
      </c>
      <c r="AK3155" s="39">
        <v>1</v>
      </c>
    </row>
    <row r="3156" spans="1:37" x14ac:dyDescent="0.3">
      <c r="A3156" s="86" t="str">
        <f t="shared" si="49"/>
        <v>SDGbaseTra_RurAS_CUSPVAXacoal</v>
      </c>
      <c r="B3156" s="37" t="s">
        <v>222</v>
      </c>
      <c r="C3156" s="38" t="s">
        <v>236</v>
      </c>
      <c r="D3156" s="41" t="s">
        <v>212</v>
      </c>
      <c r="E3156" s="39" t="s">
        <v>18</v>
      </c>
      <c r="F3156" s="39">
        <v>1</v>
      </c>
      <c r="G3156" s="39">
        <v>1.03</v>
      </c>
      <c r="H3156" s="39">
        <v>1.05</v>
      </c>
      <c r="I3156" s="39">
        <v>1.04</v>
      </c>
      <c r="J3156" s="39">
        <v>1.03</v>
      </c>
      <c r="K3156" s="39">
        <v>1.02</v>
      </c>
      <c r="L3156" s="39">
        <v>1.02</v>
      </c>
      <c r="M3156" s="39">
        <v>1.02</v>
      </c>
      <c r="N3156" s="39">
        <v>1.02</v>
      </c>
      <c r="O3156" s="39">
        <v>1.08</v>
      </c>
      <c r="P3156" s="39">
        <v>1.0900000000000001</v>
      </c>
      <c r="Q3156" s="39">
        <v>1.1000000000000001</v>
      </c>
      <c r="R3156" s="39">
        <v>1.1000000000000001</v>
      </c>
      <c r="S3156" s="39">
        <v>1.1100000000000001</v>
      </c>
      <c r="T3156" s="39">
        <v>1.1200000000000001</v>
      </c>
      <c r="U3156" s="39">
        <v>1.1299999999999999</v>
      </c>
      <c r="V3156" s="39">
        <v>1.1399999999999999</v>
      </c>
      <c r="W3156" s="39">
        <v>1.1499999999999999</v>
      </c>
      <c r="X3156" s="39">
        <v>1.1599999999999999</v>
      </c>
      <c r="Y3156" s="39">
        <v>1.17</v>
      </c>
      <c r="Z3156" s="39">
        <v>1.18</v>
      </c>
      <c r="AA3156" s="39">
        <v>1.2</v>
      </c>
      <c r="AB3156" s="39">
        <v>1.22</v>
      </c>
      <c r="AC3156" s="39">
        <v>1.25</v>
      </c>
      <c r="AD3156" s="39">
        <v>1.26</v>
      </c>
      <c r="AE3156" s="39">
        <v>1.29</v>
      </c>
      <c r="AF3156" s="39">
        <v>1.31</v>
      </c>
      <c r="AG3156" s="39">
        <v>1.34</v>
      </c>
      <c r="AH3156" s="39">
        <v>1.38</v>
      </c>
      <c r="AI3156" s="39">
        <v>1.43</v>
      </c>
      <c r="AJ3156" s="39">
        <v>1.51</v>
      </c>
      <c r="AK3156" s="39">
        <v>1.68</v>
      </c>
    </row>
    <row r="3157" spans="1:37" x14ac:dyDescent="0.3">
      <c r="A3157" s="86" t="str">
        <f t="shared" si="49"/>
        <v>SDGbaseTra_RurAS_CUSPVAXagold</v>
      </c>
      <c r="B3157" s="37" t="s">
        <v>222</v>
      </c>
      <c r="C3157" s="38" t="s">
        <v>236</v>
      </c>
      <c r="D3157" s="41" t="s">
        <v>212</v>
      </c>
      <c r="E3157" s="39" t="s">
        <v>19</v>
      </c>
      <c r="F3157" s="39">
        <v>1</v>
      </c>
      <c r="G3157" s="39">
        <v>0.98</v>
      </c>
      <c r="H3157" s="39">
        <v>1.01</v>
      </c>
      <c r="I3157" s="39">
        <v>0.99</v>
      </c>
      <c r="J3157" s="39">
        <v>0.99</v>
      </c>
      <c r="K3157" s="39">
        <v>0.98</v>
      </c>
      <c r="L3157" s="39">
        <v>0.98</v>
      </c>
      <c r="M3157" s="39">
        <v>0.99</v>
      </c>
      <c r="N3157" s="39">
        <v>1.01</v>
      </c>
      <c r="O3157" s="39">
        <v>1.08</v>
      </c>
      <c r="P3157" s="39">
        <v>1.1100000000000001</v>
      </c>
      <c r="Q3157" s="39">
        <v>1.1100000000000001</v>
      </c>
      <c r="R3157" s="39">
        <v>1.1200000000000001</v>
      </c>
      <c r="S3157" s="39">
        <v>1.1399999999999999</v>
      </c>
      <c r="T3157" s="39">
        <v>1.1599999999999999</v>
      </c>
      <c r="U3157" s="39">
        <v>1.19</v>
      </c>
      <c r="V3157" s="39">
        <v>1.21</v>
      </c>
      <c r="W3157" s="39">
        <v>1.23</v>
      </c>
      <c r="X3157" s="39">
        <v>1.26</v>
      </c>
      <c r="Y3157" s="39">
        <v>1.27</v>
      </c>
      <c r="Z3157" s="39">
        <v>1.29</v>
      </c>
      <c r="AA3157" s="39">
        <v>1.3</v>
      </c>
      <c r="AB3157" s="39">
        <v>1.33</v>
      </c>
      <c r="AC3157" s="39">
        <v>1.35</v>
      </c>
      <c r="AD3157" s="39">
        <v>1.36</v>
      </c>
      <c r="AE3157" s="39">
        <v>1.37</v>
      </c>
      <c r="AF3157" s="39">
        <v>1.38</v>
      </c>
      <c r="AG3157" s="39">
        <v>1.34</v>
      </c>
      <c r="AH3157" s="39">
        <v>1.29</v>
      </c>
      <c r="AI3157" s="39">
        <v>1.21</v>
      </c>
      <c r="AJ3157" s="39">
        <v>1.1299999999999999</v>
      </c>
      <c r="AK3157" s="39">
        <v>1.05</v>
      </c>
    </row>
    <row r="3158" spans="1:37" x14ac:dyDescent="0.3">
      <c r="A3158" s="86" t="str">
        <f t="shared" si="49"/>
        <v>SDGbaseTra_RurAS_CUSPVAXangas</v>
      </c>
      <c r="B3158" s="37" t="s">
        <v>222</v>
      </c>
      <c r="C3158" s="38" t="s">
        <v>236</v>
      </c>
      <c r="D3158" s="41" t="s">
        <v>212</v>
      </c>
      <c r="E3158" s="39" t="s">
        <v>20</v>
      </c>
      <c r="F3158" s="39">
        <v>1</v>
      </c>
      <c r="G3158" s="39">
        <v>1.05</v>
      </c>
      <c r="H3158" s="39">
        <v>1.07</v>
      </c>
      <c r="I3158" s="39">
        <v>1.05</v>
      </c>
      <c r="J3158" s="39">
        <v>1.04</v>
      </c>
      <c r="K3158" s="39">
        <v>1.03</v>
      </c>
      <c r="L3158" s="39">
        <v>1.03</v>
      </c>
      <c r="M3158" s="39">
        <v>1.04</v>
      </c>
      <c r="N3158" s="39">
        <v>1.04</v>
      </c>
      <c r="O3158" s="39">
        <v>1.1200000000000001</v>
      </c>
      <c r="P3158" s="39">
        <v>1.1399999999999999</v>
      </c>
      <c r="Q3158" s="39">
        <v>1.1399999999999999</v>
      </c>
      <c r="R3158" s="39">
        <v>1.1399999999999999</v>
      </c>
      <c r="S3158" s="39">
        <v>1.1499999999999999</v>
      </c>
      <c r="T3158" s="39">
        <v>1.1599999999999999</v>
      </c>
      <c r="U3158" s="39">
        <v>1.17</v>
      </c>
      <c r="V3158" s="39">
        <v>1.18</v>
      </c>
      <c r="W3158" s="39">
        <v>1.18</v>
      </c>
      <c r="X3158" s="39">
        <v>1.2</v>
      </c>
      <c r="Y3158" s="39">
        <v>1.2</v>
      </c>
      <c r="Z3158" s="39">
        <v>1.2</v>
      </c>
      <c r="AA3158" s="39">
        <v>1.21</v>
      </c>
      <c r="AB3158" s="39">
        <v>1.23</v>
      </c>
      <c r="AC3158" s="39">
        <v>1.24</v>
      </c>
      <c r="AD3158" s="39">
        <v>1.24</v>
      </c>
      <c r="AE3158" s="39">
        <v>1.24</v>
      </c>
      <c r="AF3158" s="39">
        <v>1.25</v>
      </c>
      <c r="AG3158" s="39">
        <v>1.25</v>
      </c>
      <c r="AH3158" s="39">
        <v>1.24</v>
      </c>
      <c r="AI3158" s="39">
        <v>1.22</v>
      </c>
      <c r="AJ3158" s="39">
        <v>1.2</v>
      </c>
      <c r="AK3158" s="39">
        <v>1.17</v>
      </c>
    </row>
    <row r="3159" spans="1:37" x14ac:dyDescent="0.3">
      <c r="A3159" s="86" t="str">
        <f t="shared" si="49"/>
        <v>SDGbaseTra_RurAS_CUSPVAXapgm</v>
      </c>
      <c r="B3159" s="37" t="s">
        <v>222</v>
      </c>
      <c r="C3159" s="38" t="s">
        <v>236</v>
      </c>
      <c r="D3159" s="41" t="s">
        <v>212</v>
      </c>
      <c r="E3159" s="39" t="s">
        <v>21</v>
      </c>
      <c r="F3159" s="39">
        <v>1</v>
      </c>
      <c r="G3159" s="39">
        <v>0.69</v>
      </c>
      <c r="H3159" s="39">
        <v>0.82</v>
      </c>
      <c r="I3159" s="39">
        <v>0.99</v>
      </c>
      <c r="J3159" s="39">
        <v>1.1000000000000001</v>
      </c>
      <c r="K3159" s="39">
        <v>1.1499999999999999</v>
      </c>
      <c r="L3159" s="39">
        <v>1.1499999999999999</v>
      </c>
      <c r="M3159" s="39">
        <v>1.06</v>
      </c>
      <c r="N3159" s="39">
        <v>1.03</v>
      </c>
      <c r="O3159" s="39">
        <v>1.01</v>
      </c>
      <c r="P3159" s="39">
        <v>1</v>
      </c>
      <c r="Q3159" s="39">
        <v>1.01</v>
      </c>
      <c r="R3159" s="39">
        <v>0.99</v>
      </c>
      <c r="S3159" s="39">
        <v>0.99</v>
      </c>
      <c r="T3159" s="39">
        <v>0.99</v>
      </c>
      <c r="U3159" s="39">
        <v>0.98</v>
      </c>
      <c r="V3159" s="39">
        <v>0.98</v>
      </c>
      <c r="W3159" s="39">
        <v>0.98</v>
      </c>
      <c r="X3159" s="39">
        <v>0.98</v>
      </c>
      <c r="Y3159" s="39">
        <v>0.98</v>
      </c>
      <c r="Z3159" s="39">
        <v>0.99</v>
      </c>
      <c r="AA3159" s="39">
        <v>0.99</v>
      </c>
      <c r="AB3159" s="39">
        <v>1.38</v>
      </c>
      <c r="AC3159" s="39">
        <v>1.5</v>
      </c>
      <c r="AD3159" s="39">
        <v>1.46</v>
      </c>
      <c r="AE3159" s="39">
        <v>1.41</v>
      </c>
      <c r="AF3159" s="39">
        <v>1.37</v>
      </c>
      <c r="AG3159" s="39">
        <v>1.34</v>
      </c>
      <c r="AH3159" s="39">
        <v>1.52</v>
      </c>
      <c r="AI3159" s="39">
        <v>1.64</v>
      </c>
      <c r="AJ3159" s="39">
        <v>1.65</v>
      </c>
      <c r="AK3159" s="39">
        <v>1.64</v>
      </c>
    </row>
    <row r="3160" spans="1:37" x14ac:dyDescent="0.3">
      <c r="A3160" s="86" t="str">
        <f t="shared" si="49"/>
        <v>SDGbaseTra_RurAS_CUSPVAXamore</v>
      </c>
      <c r="B3160" s="37" t="s">
        <v>222</v>
      </c>
      <c r="C3160" s="38" t="s">
        <v>236</v>
      </c>
      <c r="D3160" s="41" t="s">
        <v>212</v>
      </c>
      <c r="E3160" s="39" t="s">
        <v>22</v>
      </c>
      <c r="F3160" s="39">
        <v>1</v>
      </c>
      <c r="G3160" s="39">
        <v>1.06</v>
      </c>
      <c r="H3160" s="39">
        <v>1.06</v>
      </c>
      <c r="I3160" s="39">
        <v>1.06</v>
      </c>
      <c r="J3160" s="39">
        <v>1.05</v>
      </c>
      <c r="K3160" s="39">
        <v>1.05</v>
      </c>
      <c r="L3160" s="39">
        <v>1.04</v>
      </c>
      <c r="M3160" s="39">
        <v>1.05</v>
      </c>
      <c r="N3160" s="39">
        <v>1.05</v>
      </c>
      <c r="O3160" s="39">
        <v>1.0900000000000001</v>
      </c>
      <c r="P3160" s="39">
        <v>1.0900000000000001</v>
      </c>
      <c r="Q3160" s="39">
        <v>1.08</v>
      </c>
      <c r="R3160" s="39">
        <v>1.07</v>
      </c>
      <c r="S3160" s="39">
        <v>1.06</v>
      </c>
      <c r="T3160" s="39">
        <v>1.06</v>
      </c>
      <c r="U3160" s="39">
        <v>1.06</v>
      </c>
      <c r="V3160" s="39">
        <v>1.06</v>
      </c>
      <c r="W3160" s="39">
        <v>1.06</v>
      </c>
      <c r="X3160" s="39">
        <v>1.06</v>
      </c>
      <c r="Y3160" s="39">
        <v>1.06</v>
      </c>
      <c r="Z3160" s="39">
        <v>1.05</v>
      </c>
      <c r="AA3160" s="39">
        <v>1.05</v>
      </c>
      <c r="AB3160" s="39">
        <v>1.05</v>
      </c>
      <c r="AC3160" s="39">
        <v>1.04</v>
      </c>
      <c r="AD3160" s="39">
        <v>1.04</v>
      </c>
      <c r="AE3160" s="39">
        <v>1.04</v>
      </c>
      <c r="AF3160" s="39">
        <v>1.04</v>
      </c>
      <c r="AG3160" s="39">
        <v>1.03</v>
      </c>
      <c r="AH3160" s="39">
        <v>1.01</v>
      </c>
      <c r="AI3160" s="39">
        <v>0.99</v>
      </c>
      <c r="AJ3160" s="39">
        <v>0.97</v>
      </c>
      <c r="AK3160" s="39">
        <v>0.96</v>
      </c>
    </row>
    <row r="3161" spans="1:37" x14ac:dyDescent="0.3">
      <c r="A3161" s="86" t="str">
        <f t="shared" si="49"/>
        <v>SDGbaseTra_RurAS_CUSPVAXamine</v>
      </c>
      <c r="B3161" s="37" t="s">
        <v>222</v>
      </c>
      <c r="C3161" s="38" t="s">
        <v>236</v>
      </c>
      <c r="D3161" s="41" t="s">
        <v>212</v>
      </c>
      <c r="E3161" s="39" t="s">
        <v>23</v>
      </c>
      <c r="F3161" s="39">
        <v>1</v>
      </c>
      <c r="G3161" s="39">
        <v>1.03</v>
      </c>
      <c r="H3161" s="39">
        <v>1.03</v>
      </c>
      <c r="I3161" s="39">
        <v>1.05</v>
      </c>
      <c r="J3161" s="39">
        <v>1.05</v>
      </c>
      <c r="K3161" s="39">
        <v>1.05</v>
      </c>
      <c r="L3161" s="39">
        <v>1.05</v>
      </c>
      <c r="M3161" s="39">
        <v>1.05</v>
      </c>
      <c r="N3161" s="39">
        <v>1.06</v>
      </c>
      <c r="O3161" s="39">
        <v>1.07</v>
      </c>
      <c r="P3161" s="39">
        <v>1.07</v>
      </c>
      <c r="Q3161" s="39">
        <v>1.06</v>
      </c>
      <c r="R3161" s="39">
        <v>1.04</v>
      </c>
      <c r="S3161" s="39">
        <v>1.04</v>
      </c>
      <c r="T3161" s="39">
        <v>1.04</v>
      </c>
      <c r="U3161" s="39">
        <v>1.04</v>
      </c>
      <c r="V3161" s="39">
        <v>1.05</v>
      </c>
      <c r="W3161" s="39">
        <v>1.05</v>
      </c>
      <c r="X3161" s="39">
        <v>1.05</v>
      </c>
      <c r="Y3161" s="39">
        <v>1.06</v>
      </c>
      <c r="Z3161" s="39">
        <v>1.06</v>
      </c>
      <c r="AA3161" s="39">
        <v>1.06</v>
      </c>
      <c r="AB3161" s="39">
        <v>1.05</v>
      </c>
      <c r="AC3161" s="39">
        <v>1.05</v>
      </c>
      <c r="AD3161" s="39">
        <v>1.04</v>
      </c>
      <c r="AE3161" s="39">
        <v>1.04</v>
      </c>
      <c r="AF3161" s="39">
        <v>1.04</v>
      </c>
      <c r="AG3161" s="39">
        <v>1.05</v>
      </c>
      <c r="AH3161" s="39">
        <v>1.04</v>
      </c>
      <c r="AI3161" s="39">
        <v>1.03</v>
      </c>
      <c r="AJ3161" s="39">
        <v>1.03</v>
      </c>
      <c r="AK3161" s="39">
        <v>1.03</v>
      </c>
    </row>
    <row r="3162" spans="1:37" x14ac:dyDescent="0.3">
      <c r="A3162" s="86" t="str">
        <f t="shared" si="49"/>
        <v>SDGbaseTra_RurAS_CUSPVAXameat</v>
      </c>
      <c r="B3162" s="37" t="s">
        <v>222</v>
      </c>
      <c r="C3162" s="38" t="s">
        <v>236</v>
      </c>
      <c r="D3162" s="41" t="s">
        <v>212</v>
      </c>
      <c r="E3162" s="39" t="s">
        <v>24</v>
      </c>
      <c r="F3162" s="39">
        <v>1</v>
      </c>
      <c r="G3162" s="39">
        <v>0.96</v>
      </c>
      <c r="H3162" s="39">
        <v>0.93</v>
      </c>
      <c r="I3162" s="39">
        <v>0.93</v>
      </c>
      <c r="J3162" s="39">
        <v>0.94</v>
      </c>
      <c r="K3162" s="39">
        <v>0.95</v>
      </c>
      <c r="L3162" s="39">
        <v>0.95</v>
      </c>
      <c r="M3162" s="39">
        <v>0.95</v>
      </c>
      <c r="N3162" s="39">
        <v>0.96</v>
      </c>
      <c r="O3162" s="39">
        <v>0.96</v>
      </c>
      <c r="P3162" s="39">
        <v>0.97</v>
      </c>
      <c r="Q3162" s="39">
        <v>0.97</v>
      </c>
      <c r="R3162" s="39">
        <v>0.98</v>
      </c>
      <c r="S3162" s="39">
        <v>0.98</v>
      </c>
      <c r="T3162" s="39">
        <v>0.97</v>
      </c>
      <c r="U3162" s="39">
        <v>0.97</v>
      </c>
      <c r="V3162" s="39">
        <v>0.97</v>
      </c>
      <c r="W3162" s="39">
        <v>0.97</v>
      </c>
      <c r="X3162" s="39">
        <v>0.97</v>
      </c>
      <c r="Y3162" s="39">
        <v>0.97</v>
      </c>
      <c r="Z3162" s="39">
        <v>0.97</v>
      </c>
      <c r="AA3162" s="39">
        <v>0.96</v>
      </c>
      <c r="AB3162" s="39">
        <v>0.96</v>
      </c>
      <c r="AC3162" s="39">
        <v>0.96</v>
      </c>
      <c r="AD3162" s="39">
        <v>0.96</v>
      </c>
      <c r="AE3162" s="39">
        <v>0.96</v>
      </c>
      <c r="AF3162" s="39">
        <v>0.96</v>
      </c>
      <c r="AG3162" s="39">
        <v>0.96</v>
      </c>
      <c r="AH3162" s="39">
        <v>0.96</v>
      </c>
      <c r="AI3162" s="39">
        <v>0.96</v>
      </c>
      <c r="AJ3162" s="39">
        <v>0.97</v>
      </c>
      <c r="AK3162" s="39">
        <v>0.98</v>
      </c>
    </row>
    <row r="3163" spans="1:37" x14ac:dyDescent="0.3">
      <c r="A3163" s="86" t="str">
        <f t="shared" si="49"/>
        <v>SDGbaseTra_RurAS_CUSPVAXapfis</v>
      </c>
      <c r="B3163" s="37" t="s">
        <v>222</v>
      </c>
      <c r="C3163" s="38" t="s">
        <v>236</v>
      </c>
      <c r="D3163" s="41" t="s">
        <v>212</v>
      </c>
      <c r="E3163" s="39" t="s">
        <v>25</v>
      </c>
      <c r="F3163" s="39">
        <v>1</v>
      </c>
      <c r="G3163" s="39">
        <v>1</v>
      </c>
      <c r="H3163" s="39">
        <v>0.99</v>
      </c>
      <c r="I3163" s="39">
        <v>0.98</v>
      </c>
      <c r="J3163" s="39">
        <v>0.97</v>
      </c>
      <c r="K3163" s="39">
        <v>0.97</v>
      </c>
      <c r="L3163" s="39">
        <v>0.97</v>
      </c>
      <c r="M3163" s="39">
        <v>0.97</v>
      </c>
      <c r="N3163" s="39">
        <v>0.97</v>
      </c>
      <c r="O3163" s="39">
        <v>0.99</v>
      </c>
      <c r="P3163" s="39">
        <v>0.99</v>
      </c>
      <c r="Q3163" s="39">
        <v>0.98</v>
      </c>
      <c r="R3163" s="39">
        <v>0.99</v>
      </c>
      <c r="S3163" s="39">
        <v>0.99</v>
      </c>
      <c r="T3163" s="39">
        <v>0.99</v>
      </c>
      <c r="U3163" s="39">
        <v>1</v>
      </c>
      <c r="V3163" s="39">
        <v>1</v>
      </c>
      <c r="W3163" s="39">
        <v>1</v>
      </c>
      <c r="X3163" s="39">
        <v>1.01</v>
      </c>
      <c r="Y3163" s="39">
        <v>1.01</v>
      </c>
      <c r="Z3163" s="39">
        <v>1.01</v>
      </c>
      <c r="AA3163" s="39">
        <v>1</v>
      </c>
      <c r="AB3163" s="39">
        <v>1.01</v>
      </c>
      <c r="AC3163" s="39">
        <v>1.01</v>
      </c>
      <c r="AD3163" s="39">
        <v>1.01</v>
      </c>
      <c r="AE3163" s="39">
        <v>1.01</v>
      </c>
      <c r="AF3163" s="39">
        <v>1</v>
      </c>
      <c r="AG3163" s="39">
        <v>1</v>
      </c>
      <c r="AH3163" s="39">
        <v>0.99</v>
      </c>
      <c r="AI3163" s="39">
        <v>0.98</v>
      </c>
      <c r="AJ3163" s="39">
        <v>0.97</v>
      </c>
      <c r="AK3163" s="39">
        <v>0.96</v>
      </c>
    </row>
    <row r="3164" spans="1:37" x14ac:dyDescent="0.3">
      <c r="A3164" s="86" t="str">
        <f t="shared" si="49"/>
        <v>SDGbaseTra_RurAS_CUSPVAXavege</v>
      </c>
      <c r="B3164" s="37" t="s">
        <v>222</v>
      </c>
      <c r="C3164" s="38" t="s">
        <v>236</v>
      </c>
      <c r="D3164" s="41" t="s">
        <v>212</v>
      </c>
      <c r="E3164" s="39" t="s">
        <v>26</v>
      </c>
      <c r="F3164" s="39">
        <v>1</v>
      </c>
      <c r="G3164" s="39">
        <v>0.98</v>
      </c>
      <c r="H3164" s="39">
        <v>0.98</v>
      </c>
      <c r="I3164" s="39">
        <v>0.97</v>
      </c>
      <c r="J3164" s="39">
        <v>0.97</v>
      </c>
      <c r="K3164" s="39">
        <v>0.97</v>
      </c>
      <c r="L3164" s="39">
        <v>0.97</v>
      </c>
      <c r="M3164" s="39">
        <v>0.97</v>
      </c>
      <c r="N3164" s="39">
        <v>0.97</v>
      </c>
      <c r="O3164" s="39">
        <v>1</v>
      </c>
      <c r="P3164" s="39">
        <v>0.99</v>
      </c>
      <c r="Q3164" s="39">
        <v>0.99</v>
      </c>
      <c r="R3164" s="39">
        <v>1</v>
      </c>
      <c r="S3164" s="39">
        <v>1</v>
      </c>
      <c r="T3164" s="39">
        <v>1</v>
      </c>
      <c r="U3164" s="39">
        <v>1</v>
      </c>
      <c r="V3164" s="39">
        <v>1.01</v>
      </c>
      <c r="W3164" s="39">
        <v>1.01</v>
      </c>
      <c r="X3164" s="39">
        <v>1.01</v>
      </c>
      <c r="Y3164" s="39">
        <v>1.01</v>
      </c>
      <c r="Z3164" s="39">
        <v>1.01</v>
      </c>
      <c r="AA3164" s="39">
        <v>1.01</v>
      </c>
      <c r="AB3164" s="39">
        <v>1.01</v>
      </c>
      <c r="AC3164" s="39">
        <v>1.01</v>
      </c>
      <c r="AD3164" s="39">
        <v>1.01</v>
      </c>
      <c r="AE3164" s="39">
        <v>1.01</v>
      </c>
      <c r="AF3164" s="39">
        <v>1.01</v>
      </c>
      <c r="AG3164" s="39">
        <v>1.01</v>
      </c>
      <c r="AH3164" s="39">
        <v>1</v>
      </c>
      <c r="AI3164" s="39">
        <v>0.99</v>
      </c>
      <c r="AJ3164" s="39">
        <v>0.98</v>
      </c>
      <c r="AK3164" s="39">
        <v>0.97</v>
      </c>
    </row>
    <row r="3165" spans="1:37" x14ac:dyDescent="0.3">
      <c r="A3165" s="86" t="str">
        <f t="shared" si="49"/>
        <v>SDGbaseTra_RurAS_CUSPVAXafats</v>
      </c>
      <c r="B3165" s="37" t="s">
        <v>222</v>
      </c>
      <c r="C3165" s="38" t="s">
        <v>236</v>
      </c>
      <c r="D3165" s="41" t="s">
        <v>212</v>
      </c>
      <c r="E3165" s="39" t="s">
        <v>27</v>
      </c>
      <c r="F3165" s="39">
        <v>1</v>
      </c>
      <c r="G3165" s="39">
        <v>0.97</v>
      </c>
      <c r="H3165" s="39">
        <v>0.96</v>
      </c>
      <c r="I3165" s="39">
        <v>0.94</v>
      </c>
      <c r="J3165" s="39">
        <v>0.95</v>
      </c>
      <c r="K3165" s="39">
        <v>0.95</v>
      </c>
      <c r="L3165" s="39">
        <v>0.94</v>
      </c>
      <c r="M3165" s="39">
        <v>0.94</v>
      </c>
      <c r="N3165" s="39">
        <v>0.94</v>
      </c>
      <c r="O3165" s="39">
        <v>1.05</v>
      </c>
      <c r="P3165" s="39">
        <v>1.03</v>
      </c>
      <c r="Q3165" s="39">
        <v>1</v>
      </c>
      <c r="R3165" s="39">
        <v>0.98</v>
      </c>
      <c r="S3165" s="39">
        <v>0.96</v>
      </c>
      <c r="T3165" s="39">
        <v>0.95</v>
      </c>
      <c r="U3165" s="39">
        <v>0.94</v>
      </c>
      <c r="V3165" s="39">
        <v>0.93</v>
      </c>
      <c r="W3165" s="39">
        <v>0.93</v>
      </c>
      <c r="X3165" s="39">
        <v>0.93</v>
      </c>
      <c r="Y3165" s="39">
        <v>0.93</v>
      </c>
      <c r="Z3165" s="39">
        <v>0.93</v>
      </c>
      <c r="AA3165" s="39">
        <v>0.93</v>
      </c>
      <c r="AB3165" s="39">
        <v>0.95</v>
      </c>
      <c r="AC3165" s="39">
        <v>0.95</v>
      </c>
      <c r="AD3165" s="39">
        <v>0.94</v>
      </c>
      <c r="AE3165" s="39">
        <v>0.93</v>
      </c>
      <c r="AF3165" s="39">
        <v>0.92</v>
      </c>
      <c r="AG3165" s="39">
        <v>0.92</v>
      </c>
      <c r="AH3165" s="39">
        <v>0.93</v>
      </c>
      <c r="AI3165" s="39">
        <v>0.93</v>
      </c>
      <c r="AJ3165" s="39">
        <v>0.93</v>
      </c>
      <c r="AK3165" s="39">
        <v>0.93</v>
      </c>
    </row>
    <row r="3166" spans="1:37" x14ac:dyDescent="0.3">
      <c r="A3166" s="86" t="str">
        <f t="shared" si="49"/>
        <v>SDGbaseTra_RurAS_CUSPVAXadair</v>
      </c>
      <c r="B3166" s="37" t="s">
        <v>222</v>
      </c>
      <c r="C3166" s="38" t="s">
        <v>236</v>
      </c>
      <c r="D3166" s="41" t="s">
        <v>212</v>
      </c>
      <c r="E3166" s="39" t="s">
        <v>28</v>
      </c>
      <c r="F3166" s="39">
        <v>1</v>
      </c>
      <c r="G3166" s="39">
        <v>0.99</v>
      </c>
      <c r="H3166" s="39">
        <v>0.98</v>
      </c>
      <c r="I3166" s="39">
        <v>0.97</v>
      </c>
      <c r="J3166" s="39">
        <v>0.97</v>
      </c>
      <c r="K3166" s="39">
        <v>0.97</v>
      </c>
      <c r="L3166" s="39">
        <v>0.97</v>
      </c>
      <c r="M3166" s="39">
        <v>0.97</v>
      </c>
      <c r="N3166" s="39">
        <v>0.97</v>
      </c>
      <c r="O3166" s="39">
        <v>0.99</v>
      </c>
      <c r="P3166" s="39">
        <v>0.99</v>
      </c>
      <c r="Q3166" s="39">
        <v>0.98</v>
      </c>
      <c r="R3166" s="39">
        <v>0.99</v>
      </c>
      <c r="S3166" s="39">
        <v>0.99</v>
      </c>
      <c r="T3166" s="39">
        <v>0.99</v>
      </c>
      <c r="U3166" s="39">
        <v>1</v>
      </c>
      <c r="V3166" s="39">
        <v>1</v>
      </c>
      <c r="W3166" s="39">
        <v>1</v>
      </c>
      <c r="X3166" s="39">
        <v>1.01</v>
      </c>
      <c r="Y3166" s="39">
        <v>1.01</v>
      </c>
      <c r="Z3166" s="39">
        <v>1.01</v>
      </c>
      <c r="AA3166" s="39">
        <v>1</v>
      </c>
      <c r="AB3166" s="39">
        <v>1.01</v>
      </c>
      <c r="AC3166" s="39">
        <v>1.01</v>
      </c>
      <c r="AD3166" s="39">
        <v>1</v>
      </c>
      <c r="AE3166" s="39">
        <v>1</v>
      </c>
      <c r="AF3166" s="39">
        <v>1</v>
      </c>
      <c r="AG3166" s="39">
        <v>1</v>
      </c>
      <c r="AH3166" s="39">
        <v>0.99</v>
      </c>
      <c r="AI3166" s="39">
        <v>0.98</v>
      </c>
      <c r="AJ3166" s="39">
        <v>0.97</v>
      </c>
      <c r="AK3166" s="39">
        <v>0.97</v>
      </c>
    </row>
    <row r="3167" spans="1:37" x14ac:dyDescent="0.3">
      <c r="A3167" s="86" t="str">
        <f t="shared" si="49"/>
        <v>SDGbaseTra_RurAS_CUSPVAXagrai</v>
      </c>
      <c r="B3167" s="37" t="s">
        <v>222</v>
      </c>
      <c r="C3167" s="38" t="s">
        <v>236</v>
      </c>
      <c r="D3167" s="41" t="s">
        <v>212</v>
      </c>
      <c r="E3167" s="39" t="s">
        <v>29</v>
      </c>
      <c r="F3167" s="39">
        <v>1</v>
      </c>
      <c r="G3167" s="39">
        <v>1</v>
      </c>
      <c r="H3167" s="39">
        <v>0.98</v>
      </c>
      <c r="I3167" s="39">
        <v>0.98</v>
      </c>
      <c r="J3167" s="39">
        <v>0.98</v>
      </c>
      <c r="K3167" s="39">
        <v>0.97</v>
      </c>
      <c r="L3167" s="39">
        <v>0.97</v>
      </c>
      <c r="M3167" s="39">
        <v>0.97</v>
      </c>
      <c r="N3167" s="39">
        <v>0.97</v>
      </c>
      <c r="O3167" s="39">
        <v>0.97</v>
      </c>
      <c r="P3167" s="39">
        <v>0.97</v>
      </c>
      <c r="Q3167" s="39">
        <v>0.96</v>
      </c>
      <c r="R3167" s="39">
        <v>0.96</v>
      </c>
      <c r="S3167" s="39">
        <v>0.96</v>
      </c>
      <c r="T3167" s="39">
        <v>0.95</v>
      </c>
      <c r="U3167" s="39">
        <v>0.95</v>
      </c>
      <c r="V3167" s="39">
        <v>0.95</v>
      </c>
      <c r="W3167" s="39">
        <v>0.94</v>
      </c>
      <c r="X3167" s="39">
        <v>0.94</v>
      </c>
      <c r="Y3167" s="39">
        <v>0.94</v>
      </c>
      <c r="Z3167" s="39">
        <v>0.94</v>
      </c>
      <c r="AA3167" s="39">
        <v>0.94</v>
      </c>
      <c r="AB3167" s="39">
        <v>0.94</v>
      </c>
      <c r="AC3167" s="39">
        <v>0.94</v>
      </c>
      <c r="AD3167" s="39">
        <v>0.94</v>
      </c>
      <c r="AE3167" s="39">
        <v>0.94</v>
      </c>
      <c r="AF3167" s="39">
        <v>0.94</v>
      </c>
      <c r="AG3167" s="39">
        <v>0.94</v>
      </c>
      <c r="AH3167" s="39">
        <v>0.93</v>
      </c>
      <c r="AI3167" s="39">
        <v>0.92</v>
      </c>
      <c r="AJ3167" s="39">
        <v>0.92</v>
      </c>
      <c r="AK3167" s="39">
        <v>0.92</v>
      </c>
    </row>
    <row r="3168" spans="1:37" x14ac:dyDescent="0.3">
      <c r="A3168" s="86" t="str">
        <f t="shared" si="49"/>
        <v>SDGbaseTra_RurAS_CUSPVAXastar</v>
      </c>
      <c r="B3168" s="37" t="s">
        <v>222</v>
      </c>
      <c r="C3168" s="38" t="s">
        <v>236</v>
      </c>
      <c r="D3168" s="41" t="s">
        <v>212</v>
      </c>
      <c r="E3168" s="39" t="s">
        <v>30</v>
      </c>
      <c r="F3168" s="39">
        <v>1</v>
      </c>
      <c r="G3168" s="39">
        <v>0.99</v>
      </c>
      <c r="H3168" s="39">
        <v>0.97</v>
      </c>
      <c r="I3168" s="39">
        <v>0.98</v>
      </c>
      <c r="J3168" s="39">
        <v>0.98</v>
      </c>
      <c r="K3168" s="39">
        <v>0.97</v>
      </c>
      <c r="L3168" s="39">
        <v>0.97</v>
      </c>
      <c r="M3168" s="39">
        <v>0.97</v>
      </c>
      <c r="N3168" s="39">
        <v>0.97</v>
      </c>
      <c r="O3168" s="39">
        <v>0.97</v>
      </c>
      <c r="P3168" s="39">
        <v>0.97</v>
      </c>
      <c r="Q3168" s="39">
        <v>0.96</v>
      </c>
      <c r="R3168" s="39">
        <v>0.96</v>
      </c>
      <c r="S3168" s="39">
        <v>0.95</v>
      </c>
      <c r="T3168" s="39">
        <v>0.94</v>
      </c>
      <c r="U3168" s="39">
        <v>0.94</v>
      </c>
      <c r="V3168" s="39">
        <v>0.93</v>
      </c>
      <c r="W3168" s="39">
        <v>0.93</v>
      </c>
      <c r="X3168" s="39">
        <v>0.92</v>
      </c>
      <c r="Y3168" s="39">
        <v>0.92</v>
      </c>
      <c r="Z3168" s="39">
        <v>0.92</v>
      </c>
      <c r="AA3168" s="39">
        <v>0.92</v>
      </c>
      <c r="AB3168" s="39">
        <v>0.91</v>
      </c>
      <c r="AC3168" s="39">
        <v>0.91</v>
      </c>
      <c r="AD3168" s="39">
        <v>0.91</v>
      </c>
      <c r="AE3168" s="39">
        <v>0.92</v>
      </c>
      <c r="AF3168" s="39">
        <v>0.92</v>
      </c>
      <c r="AG3168" s="39">
        <v>0.9</v>
      </c>
      <c r="AH3168" s="39">
        <v>0.87</v>
      </c>
      <c r="AI3168" s="39">
        <v>0.85</v>
      </c>
      <c r="AJ3168" s="39">
        <v>0.83</v>
      </c>
      <c r="AK3168" s="39">
        <v>0.82</v>
      </c>
    </row>
    <row r="3169" spans="1:37" x14ac:dyDescent="0.3">
      <c r="A3169" s="86" t="str">
        <f t="shared" si="49"/>
        <v>SDGbaseTra_RurAS_CUSPVAXafeed</v>
      </c>
      <c r="B3169" s="37" t="s">
        <v>222</v>
      </c>
      <c r="C3169" s="38" t="s">
        <v>236</v>
      </c>
      <c r="D3169" s="41" t="s">
        <v>212</v>
      </c>
      <c r="E3169" s="39" t="s">
        <v>31</v>
      </c>
      <c r="F3169" s="39">
        <v>1</v>
      </c>
      <c r="G3169" s="39">
        <v>0.76</v>
      </c>
      <c r="H3169" s="39">
        <v>0.86</v>
      </c>
      <c r="I3169" s="39">
        <v>0.88</v>
      </c>
      <c r="J3169" s="39">
        <v>0.93</v>
      </c>
      <c r="K3169" s="39">
        <v>0.94</v>
      </c>
      <c r="L3169" s="39">
        <v>0.94</v>
      </c>
      <c r="M3169" s="39">
        <v>0.94</v>
      </c>
      <c r="N3169" s="39">
        <v>0.95</v>
      </c>
      <c r="O3169" s="39">
        <v>1</v>
      </c>
      <c r="P3169" s="39">
        <v>0.98</v>
      </c>
      <c r="Q3169" s="39">
        <v>0.97</v>
      </c>
      <c r="R3169" s="39">
        <v>1</v>
      </c>
      <c r="S3169" s="39">
        <v>0.98</v>
      </c>
      <c r="T3169" s="39">
        <v>0.97</v>
      </c>
      <c r="U3169" s="39">
        <v>0.98</v>
      </c>
      <c r="V3169" s="39">
        <v>0.98</v>
      </c>
      <c r="W3169" s="39">
        <v>0.99</v>
      </c>
      <c r="X3169" s="39">
        <v>0.99</v>
      </c>
      <c r="Y3169" s="39">
        <v>0.99</v>
      </c>
      <c r="Z3169" s="39">
        <v>1</v>
      </c>
      <c r="AA3169" s="39">
        <v>0.99</v>
      </c>
      <c r="AB3169" s="39">
        <v>1.01</v>
      </c>
      <c r="AC3169" s="39">
        <v>1.01</v>
      </c>
      <c r="AD3169" s="39">
        <v>1</v>
      </c>
      <c r="AE3169" s="39">
        <v>1</v>
      </c>
      <c r="AF3169" s="39">
        <v>0.99</v>
      </c>
      <c r="AG3169" s="39">
        <v>0.99</v>
      </c>
      <c r="AH3169" s="39">
        <v>1.05</v>
      </c>
      <c r="AI3169" s="39">
        <v>1.07</v>
      </c>
      <c r="AJ3169" s="39">
        <v>1.07</v>
      </c>
      <c r="AK3169" s="39">
        <v>1.06</v>
      </c>
    </row>
    <row r="3170" spans="1:37" x14ac:dyDescent="0.3">
      <c r="A3170" s="86" t="str">
        <f t="shared" si="49"/>
        <v>SDGbaseTra_RurAS_CUSPVAXabake</v>
      </c>
      <c r="B3170" s="37" t="s">
        <v>222</v>
      </c>
      <c r="C3170" s="38" t="s">
        <v>236</v>
      </c>
      <c r="D3170" s="41" t="s">
        <v>212</v>
      </c>
      <c r="E3170" s="39" t="s">
        <v>32</v>
      </c>
      <c r="F3170" s="39">
        <v>1</v>
      </c>
      <c r="G3170" s="39">
        <v>1.01</v>
      </c>
      <c r="H3170" s="39">
        <v>1</v>
      </c>
      <c r="I3170" s="39">
        <v>0.99</v>
      </c>
      <c r="J3170" s="39">
        <v>0.99</v>
      </c>
      <c r="K3170" s="39">
        <v>0.99</v>
      </c>
      <c r="L3170" s="39">
        <v>0.98</v>
      </c>
      <c r="M3170" s="39">
        <v>0.99</v>
      </c>
      <c r="N3170" s="39">
        <v>0.99</v>
      </c>
      <c r="O3170" s="39">
        <v>0.98</v>
      </c>
      <c r="P3170" s="39">
        <v>0.98</v>
      </c>
      <c r="Q3170" s="39">
        <v>0.98</v>
      </c>
      <c r="R3170" s="39">
        <v>0.99</v>
      </c>
      <c r="S3170" s="39">
        <v>1</v>
      </c>
      <c r="T3170" s="39">
        <v>1</v>
      </c>
      <c r="U3170" s="39">
        <v>1</v>
      </c>
      <c r="V3170" s="39">
        <v>1.01</v>
      </c>
      <c r="W3170" s="39">
        <v>1.01</v>
      </c>
      <c r="X3170" s="39">
        <v>1.01</v>
      </c>
      <c r="Y3170" s="39">
        <v>1.01</v>
      </c>
      <c r="Z3170" s="39">
        <v>1.01</v>
      </c>
      <c r="AA3170" s="39">
        <v>1.01</v>
      </c>
      <c r="AB3170" s="39">
        <v>1.01</v>
      </c>
      <c r="AC3170" s="39">
        <v>1</v>
      </c>
      <c r="AD3170" s="39">
        <v>1</v>
      </c>
      <c r="AE3170" s="39">
        <v>1</v>
      </c>
      <c r="AF3170" s="39">
        <v>1.01</v>
      </c>
      <c r="AG3170" s="39">
        <v>1</v>
      </c>
      <c r="AH3170" s="39">
        <v>0.98</v>
      </c>
      <c r="AI3170" s="39">
        <v>0.97</v>
      </c>
      <c r="AJ3170" s="39">
        <v>0.96</v>
      </c>
      <c r="AK3170" s="39">
        <v>0.95</v>
      </c>
    </row>
    <row r="3171" spans="1:37" x14ac:dyDescent="0.3">
      <c r="A3171" s="86" t="str">
        <f t="shared" si="49"/>
        <v>SDGbaseTra_RurAS_CUSPVAXasuga</v>
      </c>
      <c r="B3171" s="37" t="s">
        <v>222</v>
      </c>
      <c r="C3171" s="38" t="s">
        <v>236</v>
      </c>
      <c r="D3171" s="41" t="s">
        <v>212</v>
      </c>
      <c r="E3171" s="39" t="s">
        <v>33</v>
      </c>
      <c r="F3171" s="39">
        <v>1</v>
      </c>
      <c r="G3171" s="39">
        <v>1</v>
      </c>
      <c r="H3171" s="39">
        <v>1</v>
      </c>
      <c r="I3171" s="39">
        <v>0.99</v>
      </c>
      <c r="J3171" s="39">
        <v>0.99</v>
      </c>
      <c r="K3171" s="39">
        <v>0.98</v>
      </c>
      <c r="L3171" s="39">
        <v>0.98</v>
      </c>
      <c r="M3171" s="39">
        <v>0.98</v>
      </c>
      <c r="N3171" s="39">
        <v>0.98</v>
      </c>
      <c r="O3171" s="39">
        <v>0.98</v>
      </c>
      <c r="P3171" s="39">
        <v>0.98</v>
      </c>
      <c r="Q3171" s="39">
        <v>0.97</v>
      </c>
      <c r="R3171" s="39">
        <v>0.98</v>
      </c>
      <c r="S3171" s="39">
        <v>0.98</v>
      </c>
      <c r="T3171" s="39">
        <v>0.98</v>
      </c>
      <c r="U3171" s="39">
        <v>0.98</v>
      </c>
      <c r="V3171" s="39">
        <v>0.98</v>
      </c>
      <c r="W3171" s="39">
        <v>0.98</v>
      </c>
      <c r="X3171" s="39">
        <v>0.98</v>
      </c>
      <c r="Y3171" s="39">
        <v>0.98</v>
      </c>
      <c r="Z3171" s="39">
        <v>0.98</v>
      </c>
      <c r="AA3171" s="39">
        <v>0.98</v>
      </c>
      <c r="AB3171" s="39">
        <v>0.98</v>
      </c>
      <c r="AC3171" s="39">
        <v>0.97</v>
      </c>
      <c r="AD3171" s="39">
        <v>0.97</v>
      </c>
      <c r="AE3171" s="39">
        <v>0.97</v>
      </c>
      <c r="AF3171" s="39">
        <v>0.98</v>
      </c>
      <c r="AG3171" s="39">
        <v>0.98</v>
      </c>
      <c r="AH3171" s="39">
        <v>0.97</v>
      </c>
      <c r="AI3171" s="39">
        <v>0.96</v>
      </c>
      <c r="AJ3171" s="39">
        <v>0.95</v>
      </c>
      <c r="AK3171" s="39">
        <v>0.95</v>
      </c>
    </row>
    <row r="3172" spans="1:37" x14ac:dyDescent="0.3">
      <c r="A3172" s="86" t="str">
        <f t="shared" si="49"/>
        <v>SDGbaseTra_RurAS_CUSPVAXaconf</v>
      </c>
      <c r="B3172" s="37" t="s">
        <v>222</v>
      </c>
      <c r="C3172" s="38" t="s">
        <v>236</v>
      </c>
      <c r="D3172" s="41" t="s">
        <v>212</v>
      </c>
      <c r="E3172" s="39" t="s">
        <v>34</v>
      </c>
      <c r="F3172" s="39">
        <v>1</v>
      </c>
      <c r="G3172" s="39">
        <v>1</v>
      </c>
      <c r="H3172" s="39">
        <v>1</v>
      </c>
      <c r="I3172" s="39">
        <v>0.98</v>
      </c>
      <c r="J3172" s="39">
        <v>0.97</v>
      </c>
      <c r="K3172" s="39">
        <v>0.97</v>
      </c>
      <c r="L3172" s="39">
        <v>0.98</v>
      </c>
      <c r="M3172" s="39">
        <v>0.98</v>
      </c>
      <c r="N3172" s="39">
        <v>0.98</v>
      </c>
      <c r="O3172" s="39">
        <v>0.99</v>
      </c>
      <c r="P3172" s="39">
        <v>0.99</v>
      </c>
      <c r="Q3172" s="39">
        <v>0.99</v>
      </c>
      <c r="R3172" s="39">
        <v>1.01</v>
      </c>
      <c r="S3172" s="39">
        <v>1.02</v>
      </c>
      <c r="T3172" s="39">
        <v>1.02</v>
      </c>
      <c r="U3172" s="39">
        <v>1.04</v>
      </c>
      <c r="V3172" s="39">
        <v>1.04</v>
      </c>
      <c r="W3172" s="39">
        <v>1.05</v>
      </c>
      <c r="X3172" s="39">
        <v>1.05</v>
      </c>
      <c r="Y3172" s="39">
        <v>1.05</v>
      </c>
      <c r="Z3172" s="39">
        <v>1.05</v>
      </c>
      <c r="AA3172" s="39">
        <v>1.05</v>
      </c>
      <c r="AB3172" s="39">
        <v>1.05</v>
      </c>
      <c r="AC3172" s="39">
        <v>1.05</v>
      </c>
      <c r="AD3172" s="39">
        <v>1.05</v>
      </c>
      <c r="AE3172" s="39">
        <v>1.05</v>
      </c>
      <c r="AF3172" s="39">
        <v>1.05</v>
      </c>
      <c r="AG3172" s="39">
        <v>1.04</v>
      </c>
      <c r="AH3172" s="39">
        <v>1.03</v>
      </c>
      <c r="AI3172" s="39">
        <v>1.01</v>
      </c>
      <c r="AJ3172" s="39">
        <v>1</v>
      </c>
      <c r="AK3172" s="39">
        <v>0.99</v>
      </c>
    </row>
    <row r="3173" spans="1:37" x14ac:dyDescent="0.3">
      <c r="A3173" s="86" t="str">
        <f t="shared" si="49"/>
        <v>SDGbaseTra_RurAS_CUSPVAXapast</v>
      </c>
      <c r="B3173" s="37" t="s">
        <v>222</v>
      </c>
      <c r="C3173" s="38" t="s">
        <v>236</v>
      </c>
      <c r="D3173" s="41" t="s">
        <v>212</v>
      </c>
      <c r="E3173" s="39" t="s">
        <v>35</v>
      </c>
      <c r="F3173" s="39">
        <v>1</v>
      </c>
      <c r="G3173" s="39">
        <v>0.93</v>
      </c>
      <c r="H3173" s="39">
        <v>0.94</v>
      </c>
      <c r="I3173" s="39">
        <v>0.92</v>
      </c>
      <c r="J3173" s="39">
        <v>0.94</v>
      </c>
      <c r="K3173" s="39">
        <v>0.94</v>
      </c>
      <c r="L3173" s="39">
        <v>0.95</v>
      </c>
      <c r="M3173" s="39">
        <v>0.95</v>
      </c>
      <c r="N3173" s="39">
        <v>0.96</v>
      </c>
      <c r="O3173" s="39">
        <v>1.02</v>
      </c>
      <c r="P3173" s="39">
        <v>1.01</v>
      </c>
      <c r="Q3173" s="39">
        <v>1</v>
      </c>
      <c r="R3173" s="39">
        <v>1</v>
      </c>
      <c r="S3173" s="39">
        <v>0.99</v>
      </c>
      <c r="T3173" s="39">
        <v>0.98</v>
      </c>
      <c r="U3173" s="39">
        <v>0.99</v>
      </c>
      <c r="V3173" s="39">
        <v>0.99</v>
      </c>
      <c r="W3173" s="39">
        <v>0.99</v>
      </c>
      <c r="X3173" s="39">
        <v>0.99</v>
      </c>
      <c r="Y3173" s="39">
        <v>0.99</v>
      </c>
      <c r="Z3173" s="39">
        <v>0.99</v>
      </c>
      <c r="AA3173" s="39">
        <v>0.98</v>
      </c>
      <c r="AB3173" s="39">
        <v>0.99</v>
      </c>
      <c r="AC3173" s="39">
        <v>0.99</v>
      </c>
      <c r="AD3173" s="39">
        <v>0.98</v>
      </c>
      <c r="AE3173" s="39">
        <v>0.97</v>
      </c>
      <c r="AF3173" s="39">
        <v>0.97</v>
      </c>
      <c r="AG3173" s="39">
        <v>0.96</v>
      </c>
      <c r="AH3173" s="39">
        <v>0.98</v>
      </c>
      <c r="AI3173" s="39">
        <v>0.99</v>
      </c>
      <c r="AJ3173" s="39">
        <v>0.98</v>
      </c>
      <c r="AK3173" s="39">
        <v>0.98</v>
      </c>
    </row>
    <row r="3174" spans="1:37" x14ac:dyDescent="0.3">
      <c r="A3174" s="86" t="str">
        <f t="shared" si="49"/>
        <v>SDGbaseTra_RurAS_CUSPVAXaofoo</v>
      </c>
      <c r="B3174" s="37" t="s">
        <v>222</v>
      </c>
      <c r="C3174" s="38" t="s">
        <v>236</v>
      </c>
      <c r="D3174" s="41" t="s">
        <v>212</v>
      </c>
      <c r="E3174" s="39" t="s">
        <v>36</v>
      </c>
      <c r="F3174" s="39">
        <v>1</v>
      </c>
      <c r="G3174" s="39">
        <v>0.96</v>
      </c>
      <c r="H3174" s="39">
        <v>0.96</v>
      </c>
      <c r="I3174" s="39">
        <v>0.96</v>
      </c>
      <c r="J3174" s="39">
        <v>0.96</v>
      </c>
      <c r="K3174" s="39">
        <v>0.96</v>
      </c>
      <c r="L3174" s="39">
        <v>0.96</v>
      </c>
      <c r="M3174" s="39">
        <v>0.97</v>
      </c>
      <c r="N3174" s="39">
        <v>0.97</v>
      </c>
      <c r="O3174" s="39">
        <v>1</v>
      </c>
      <c r="P3174" s="39">
        <v>0.99</v>
      </c>
      <c r="Q3174" s="39">
        <v>0.98</v>
      </c>
      <c r="R3174" s="39">
        <v>0.99</v>
      </c>
      <c r="S3174" s="39">
        <v>0.98</v>
      </c>
      <c r="T3174" s="39">
        <v>0.98</v>
      </c>
      <c r="U3174" s="39">
        <v>0.99</v>
      </c>
      <c r="V3174" s="39">
        <v>0.99</v>
      </c>
      <c r="W3174" s="39">
        <v>0.99</v>
      </c>
      <c r="X3174" s="39">
        <v>0.99</v>
      </c>
      <c r="Y3174" s="39">
        <v>1</v>
      </c>
      <c r="Z3174" s="39">
        <v>0.99</v>
      </c>
      <c r="AA3174" s="39">
        <v>0.99</v>
      </c>
      <c r="AB3174" s="39">
        <v>0.99</v>
      </c>
      <c r="AC3174" s="39">
        <v>0.99</v>
      </c>
      <c r="AD3174" s="39">
        <v>0.99</v>
      </c>
      <c r="AE3174" s="39">
        <v>0.99</v>
      </c>
      <c r="AF3174" s="39">
        <v>0.99</v>
      </c>
      <c r="AG3174" s="39">
        <v>0.99</v>
      </c>
      <c r="AH3174" s="39">
        <v>0.99</v>
      </c>
      <c r="AI3174" s="39">
        <v>0.98</v>
      </c>
      <c r="AJ3174" s="39">
        <v>0.98</v>
      </c>
      <c r="AK3174" s="39">
        <v>0.97</v>
      </c>
    </row>
    <row r="3175" spans="1:37" x14ac:dyDescent="0.3">
      <c r="A3175" s="86" t="str">
        <f t="shared" si="49"/>
        <v>SDGbaseTra_RurAS_CUSPVAXabevt</v>
      </c>
      <c r="B3175" s="37" t="s">
        <v>222</v>
      </c>
      <c r="C3175" s="38" t="s">
        <v>236</v>
      </c>
      <c r="D3175" s="41" t="s">
        <v>212</v>
      </c>
      <c r="E3175" s="39" t="s">
        <v>37</v>
      </c>
      <c r="F3175" s="39">
        <v>1</v>
      </c>
      <c r="G3175" s="39">
        <v>0.99</v>
      </c>
      <c r="H3175" s="39">
        <v>1.01</v>
      </c>
      <c r="I3175" s="39">
        <v>0.99</v>
      </c>
      <c r="J3175" s="39">
        <v>0.98</v>
      </c>
      <c r="K3175" s="39">
        <v>0.98</v>
      </c>
      <c r="L3175" s="39">
        <v>0.98</v>
      </c>
      <c r="M3175" s="39">
        <v>0.98</v>
      </c>
      <c r="N3175" s="39">
        <v>0.98</v>
      </c>
      <c r="O3175" s="39">
        <v>1.02</v>
      </c>
      <c r="P3175" s="39">
        <v>1.02</v>
      </c>
      <c r="Q3175" s="39">
        <v>1</v>
      </c>
      <c r="R3175" s="39">
        <v>1.01</v>
      </c>
      <c r="S3175" s="39">
        <v>1.01</v>
      </c>
      <c r="T3175" s="39">
        <v>1.01</v>
      </c>
      <c r="U3175" s="39">
        <v>1.02</v>
      </c>
      <c r="V3175" s="39">
        <v>1.02</v>
      </c>
      <c r="W3175" s="39">
        <v>1.02</v>
      </c>
      <c r="X3175" s="39">
        <v>1.03</v>
      </c>
      <c r="Y3175" s="39">
        <v>1.03</v>
      </c>
      <c r="Z3175" s="39">
        <v>1.02</v>
      </c>
      <c r="AA3175" s="39">
        <v>1.02</v>
      </c>
      <c r="AB3175" s="39">
        <v>1.03</v>
      </c>
      <c r="AC3175" s="39">
        <v>1.03</v>
      </c>
      <c r="AD3175" s="39">
        <v>1.02</v>
      </c>
      <c r="AE3175" s="39">
        <v>1.02</v>
      </c>
      <c r="AF3175" s="39">
        <v>1.02</v>
      </c>
      <c r="AG3175" s="39">
        <v>1.01</v>
      </c>
      <c r="AH3175" s="39">
        <v>1.01</v>
      </c>
      <c r="AI3175" s="39">
        <v>1</v>
      </c>
      <c r="AJ3175" s="39">
        <v>0.99</v>
      </c>
      <c r="AK3175" s="39">
        <v>0.98</v>
      </c>
    </row>
    <row r="3176" spans="1:37" x14ac:dyDescent="0.3">
      <c r="A3176" s="86" t="str">
        <f t="shared" si="49"/>
        <v>SDGbaseTra_RurAS_CUSPVAXatext</v>
      </c>
      <c r="B3176" s="37" t="s">
        <v>222</v>
      </c>
      <c r="C3176" s="38" t="s">
        <v>236</v>
      </c>
      <c r="D3176" s="41" t="s">
        <v>212</v>
      </c>
      <c r="E3176" s="39" t="s">
        <v>38</v>
      </c>
      <c r="F3176" s="39">
        <v>1</v>
      </c>
      <c r="G3176" s="39">
        <v>1.0900000000000001</v>
      </c>
      <c r="H3176" s="39">
        <v>1.08</v>
      </c>
      <c r="I3176" s="39">
        <v>1.06</v>
      </c>
      <c r="J3176" s="39">
        <v>1.05</v>
      </c>
      <c r="K3176" s="39">
        <v>1.04</v>
      </c>
      <c r="L3176" s="39">
        <v>1.04</v>
      </c>
      <c r="M3176" s="39">
        <v>1.04</v>
      </c>
      <c r="N3176" s="39">
        <v>1.04</v>
      </c>
      <c r="O3176" s="39">
        <v>1.04</v>
      </c>
      <c r="P3176" s="39">
        <v>1.04</v>
      </c>
      <c r="Q3176" s="39">
        <v>1.04</v>
      </c>
      <c r="R3176" s="39">
        <v>1.05</v>
      </c>
      <c r="S3176" s="39">
        <v>1.06</v>
      </c>
      <c r="T3176" s="39">
        <v>1.07</v>
      </c>
      <c r="U3176" s="39">
        <v>1.08</v>
      </c>
      <c r="V3176" s="39">
        <v>1.0900000000000001</v>
      </c>
      <c r="W3176" s="39">
        <v>1.0900000000000001</v>
      </c>
      <c r="X3176" s="39">
        <v>1.1000000000000001</v>
      </c>
      <c r="Y3176" s="39">
        <v>1.1000000000000001</v>
      </c>
      <c r="Z3176" s="39">
        <v>1.1000000000000001</v>
      </c>
      <c r="AA3176" s="39">
        <v>1.1000000000000001</v>
      </c>
      <c r="AB3176" s="39">
        <v>1.0900000000000001</v>
      </c>
      <c r="AC3176" s="39">
        <v>1.0900000000000001</v>
      </c>
      <c r="AD3176" s="39">
        <v>1.0900000000000001</v>
      </c>
      <c r="AE3176" s="39">
        <v>1.0900000000000001</v>
      </c>
      <c r="AF3176" s="39">
        <v>1.0900000000000001</v>
      </c>
      <c r="AG3176" s="39">
        <v>1.0900000000000001</v>
      </c>
      <c r="AH3176" s="39">
        <v>1.06</v>
      </c>
      <c r="AI3176" s="39">
        <v>1.03</v>
      </c>
      <c r="AJ3176" s="39">
        <v>1.02</v>
      </c>
      <c r="AK3176" s="39">
        <v>1</v>
      </c>
    </row>
    <row r="3177" spans="1:37" x14ac:dyDescent="0.3">
      <c r="A3177" s="86" t="str">
        <f t="shared" si="49"/>
        <v>SDGbaseTra_RurAS_CUSPVAXaclth</v>
      </c>
      <c r="B3177" s="37" t="s">
        <v>222</v>
      </c>
      <c r="C3177" s="38" t="s">
        <v>236</v>
      </c>
      <c r="D3177" s="41" t="s">
        <v>212</v>
      </c>
      <c r="E3177" s="39" t="s">
        <v>39</v>
      </c>
      <c r="F3177" s="39">
        <v>1</v>
      </c>
      <c r="G3177" s="39">
        <v>1.1000000000000001</v>
      </c>
      <c r="H3177" s="39">
        <v>1.0900000000000001</v>
      </c>
      <c r="I3177" s="39">
        <v>1.08</v>
      </c>
      <c r="J3177" s="39">
        <v>1.06</v>
      </c>
      <c r="K3177" s="39">
        <v>1.05</v>
      </c>
      <c r="L3177" s="39">
        <v>1.05</v>
      </c>
      <c r="M3177" s="39">
        <v>1.05</v>
      </c>
      <c r="N3177" s="39">
        <v>1.05</v>
      </c>
      <c r="O3177" s="39">
        <v>1.05</v>
      </c>
      <c r="P3177" s="39">
        <v>1.04</v>
      </c>
      <c r="Q3177" s="39">
        <v>1.04</v>
      </c>
      <c r="R3177" s="39">
        <v>1.06</v>
      </c>
      <c r="S3177" s="39">
        <v>1.07</v>
      </c>
      <c r="T3177" s="39">
        <v>1.08</v>
      </c>
      <c r="U3177" s="39">
        <v>1.0900000000000001</v>
      </c>
      <c r="V3177" s="39">
        <v>1.1000000000000001</v>
      </c>
      <c r="W3177" s="39">
        <v>1.1100000000000001</v>
      </c>
      <c r="X3177" s="39">
        <v>1.1100000000000001</v>
      </c>
      <c r="Y3177" s="39">
        <v>1.1200000000000001</v>
      </c>
      <c r="Z3177" s="39">
        <v>1.1200000000000001</v>
      </c>
      <c r="AA3177" s="39">
        <v>1.1200000000000001</v>
      </c>
      <c r="AB3177" s="39">
        <v>1.1100000000000001</v>
      </c>
      <c r="AC3177" s="39">
        <v>1.1100000000000001</v>
      </c>
      <c r="AD3177" s="39">
        <v>1.1100000000000001</v>
      </c>
      <c r="AE3177" s="39">
        <v>1.1100000000000001</v>
      </c>
      <c r="AF3177" s="39">
        <v>1.1100000000000001</v>
      </c>
      <c r="AG3177" s="39">
        <v>1.1100000000000001</v>
      </c>
      <c r="AH3177" s="39">
        <v>1.07</v>
      </c>
      <c r="AI3177" s="39">
        <v>1.05</v>
      </c>
      <c r="AJ3177" s="39">
        <v>1.03</v>
      </c>
      <c r="AK3177" s="39">
        <v>1.01</v>
      </c>
    </row>
    <row r="3178" spans="1:37" x14ac:dyDescent="0.3">
      <c r="A3178" s="86" t="str">
        <f t="shared" si="49"/>
        <v>SDGbaseTra_RurAS_CUSPVAXaleat</v>
      </c>
      <c r="B3178" s="37" t="s">
        <v>222</v>
      </c>
      <c r="C3178" s="38" t="s">
        <v>236</v>
      </c>
      <c r="D3178" s="41" t="s">
        <v>212</v>
      </c>
      <c r="E3178" s="39" t="s">
        <v>40</v>
      </c>
      <c r="F3178" s="39">
        <v>1</v>
      </c>
      <c r="G3178" s="39">
        <v>1.0900000000000001</v>
      </c>
      <c r="H3178" s="39">
        <v>1.05</v>
      </c>
      <c r="I3178" s="39">
        <v>0.99</v>
      </c>
      <c r="J3178" s="39">
        <v>0.97</v>
      </c>
      <c r="K3178" s="39">
        <v>0.96</v>
      </c>
      <c r="L3178" s="39">
        <v>0.97</v>
      </c>
      <c r="M3178" s="39">
        <v>0.99</v>
      </c>
      <c r="N3178" s="39">
        <v>1</v>
      </c>
      <c r="O3178" s="39">
        <v>1.1000000000000001</v>
      </c>
      <c r="P3178" s="39">
        <v>1.1100000000000001</v>
      </c>
      <c r="Q3178" s="39">
        <v>1.08</v>
      </c>
      <c r="R3178" s="39">
        <v>1.06</v>
      </c>
      <c r="S3178" s="39">
        <v>1.06</v>
      </c>
      <c r="T3178" s="39">
        <v>1.06</v>
      </c>
      <c r="U3178" s="39">
        <v>1.06</v>
      </c>
      <c r="V3178" s="39">
        <v>1.05</v>
      </c>
      <c r="W3178" s="39">
        <v>1.05</v>
      </c>
      <c r="X3178" s="39">
        <v>1.05</v>
      </c>
      <c r="Y3178" s="39">
        <v>1.04</v>
      </c>
      <c r="Z3178" s="39">
        <v>1.03</v>
      </c>
      <c r="AA3178" s="39">
        <v>1.03</v>
      </c>
      <c r="AB3178" s="39">
        <v>1.05</v>
      </c>
      <c r="AC3178" s="39">
        <v>1.06</v>
      </c>
      <c r="AD3178" s="39">
        <v>1.06</v>
      </c>
      <c r="AE3178" s="39">
        <v>1.05</v>
      </c>
      <c r="AF3178" s="39">
        <v>1.05</v>
      </c>
      <c r="AG3178" s="39">
        <v>1.04</v>
      </c>
      <c r="AH3178" s="39">
        <v>1.01</v>
      </c>
      <c r="AI3178" s="39">
        <v>0.97</v>
      </c>
      <c r="AJ3178" s="39">
        <v>0.95</v>
      </c>
      <c r="AK3178" s="39">
        <v>0.93</v>
      </c>
    </row>
    <row r="3179" spans="1:37" x14ac:dyDescent="0.3">
      <c r="A3179" s="86" t="str">
        <f t="shared" si="49"/>
        <v>SDGbaseTra_RurAS_CUSPVAXafoot</v>
      </c>
      <c r="B3179" s="37" t="s">
        <v>222</v>
      </c>
      <c r="C3179" s="38" t="s">
        <v>236</v>
      </c>
      <c r="D3179" s="41" t="s">
        <v>212</v>
      </c>
      <c r="E3179" s="39" t="s">
        <v>41</v>
      </c>
      <c r="F3179" s="39">
        <v>1</v>
      </c>
      <c r="G3179" s="39">
        <v>1.0900000000000001</v>
      </c>
      <c r="H3179" s="39">
        <v>1.08</v>
      </c>
      <c r="I3179" s="39">
        <v>1.07</v>
      </c>
      <c r="J3179" s="39">
        <v>1.05</v>
      </c>
      <c r="K3179" s="39">
        <v>1.04</v>
      </c>
      <c r="L3179" s="39">
        <v>1.04</v>
      </c>
      <c r="M3179" s="39">
        <v>1.04</v>
      </c>
      <c r="N3179" s="39">
        <v>1.04</v>
      </c>
      <c r="O3179" s="39">
        <v>1.04</v>
      </c>
      <c r="P3179" s="39">
        <v>1.04</v>
      </c>
      <c r="Q3179" s="39">
        <v>1.04</v>
      </c>
      <c r="R3179" s="39">
        <v>1.05</v>
      </c>
      <c r="S3179" s="39">
        <v>1.06</v>
      </c>
      <c r="T3179" s="39">
        <v>1.07</v>
      </c>
      <c r="U3179" s="39">
        <v>1.08</v>
      </c>
      <c r="V3179" s="39">
        <v>1.0900000000000001</v>
      </c>
      <c r="W3179" s="39">
        <v>1.0900000000000001</v>
      </c>
      <c r="X3179" s="39">
        <v>1.1000000000000001</v>
      </c>
      <c r="Y3179" s="39">
        <v>1.1000000000000001</v>
      </c>
      <c r="Z3179" s="39">
        <v>1.1000000000000001</v>
      </c>
      <c r="AA3179" s="39">
        <v>1.1000000000000001</v>
      </c>
      <c r="AB3179" s="39">
        <v>1.1000000000000001</v>
      </c>
      <c r="AC3179" s="39">
        <v>1.0900000000000001</v>
      </c>
      <c r="AD3179" s="39">
        <v>1.0900000000000001</v>
      </c>
      <c r="AE3179" s="39">
        <v>1.0900000000000001</v>
      </c>
      <c r="AF3179" s="39">
        <v>1.1000000000000001</v>
      </c>
      <c r="AG3179" s="39">
        <v>1.0900000000000001</v>
      </c>
      <c r="AH3179" s="39">
        <v>1.07</v>
      </c>
      <c r="AI3179" s="39">
        <v>1.04</v>
      </c>
      <c r="AJ3179" s="39">
        <v>1.02</v>
      </c>
      <c r="AK3179" s="39">
        <v>1.01</v>
      </c>
    </row>
    <row r="3180" spans="1:37" x14ac:dyDescent="0.3">
      <c r="A3180" s="86" t="str">
        <f t="shared" si="49"/>
        <v>SDGbaseTra_RurAS_CUSPVAXawood</v>
      </c>
      <c r="B3180" s="37" t="s">
        <v>222</v>
      </c>
      <c r="C3180" s="38" t="s">
        <v>236</v>
      </c>
      <c r="D3180" s="41" t="s">
        <v>212</v>
      </c>
      <c r="E3180" s="39" t="s">
        <v>42</v>
      </c>
      <c r="F3180" s="39">
        <v>1</v>
      </c>
      <c r="G3180" s="39">
        <v>1.01</v>
      </c>
      <c r="H3180" s="39">
        <v>1.01</v>
      </c>
      <c r="I3180" s="39">
        <v>1.01</v>
      </c>
      <c r="J3180" s="39">
        <v>1.01</v>
      </c>
      <c r="K3180" s="39">
        <v>1.01</v>
      </c>
      <c r="L3180" s="39">
        <v>1.02</v>
      </c>
      <c r="M3180" s="39">
        <v>1.02</v>
      </c>
      <c r="N3180" s="39">
        <v>1.03</v>
      </c>
      <c r="O3180" s="39">
        <v>1.03</v>
      </c>
      <c r="P3180" s="39">
        <v>1.03</v>
      </c>
      <c r="Q3180" s="39">
        <v>1.03</v>
      </c>
      <c r="R3180" s="39">
        <v>1.02</v>
      </c>
      <c r="S3180" s="39">
        <v>1.02</v>
      </c>
      <c r="T3180" s="39">
        <v>1.02</v>
      </c>
      <c r="U3180" s="39">
        <v>1.03</v>
      </c>
      <c r="V3180" s="39">
        <v>1.03</v>
      </c>
      <c r="W3180" s="39">
        <v>1.04</v>
      </c>
      <c r="X3180" s="39">
        <v>1.04</v>
      </c>
      <c r="Y3180" s="39">
        <v>1.04</v>
      </c>
      <c r="Z3180" s="39">
        <v>1.04</v>
      </c>
      <c r="AA3180" s="39">
        <v>1.04</v>
      </c>
      <c r="AB3180" s="39">
        <v>1.03</v>
      </c>
      <c r="AC3180" s="39">
        <v>1.03</v>
      </c>
      <c r="AD3180" s="39">
        <v>1.03</v>
      </c>
      <c r="AE3180" s="39">
        <v>1.03</v>
      </c>
      <c r="AF3180" s="39">
        <v>1.03</v>
      </c>
      <c r="AG3180" s="39">
        <v>1.03</v>
      </c>
      <c r="AH3180" s="39">
        <v>1.02</v>
      </c>
      <c r="AI3180" s="39">
        <v>1.01</v>
      </c>
      <c r="AJ3180" s="39">
        <v>1.01</v>
      </c>
      <c r="AK3180" s="39">
        <v>1</v>
      </c>
    </row>
    <row r="3181" spans="1:37" x14ac:dyDescent="0.3">
      <c r="A3181" s="86" t="str">
        <f t="shared" si="49"/>
        <v>SDGbaseTra_RurAS_CUSPVAXapapr</v>
      </c>
      <c r="B3181" s="37" t="s">
        <v>222</v>
      </c>
      <c r="C3181" s="38" t="s">
        <v>236</v>
      </c>
      <c r="D3181" s="41" t="s">
        <v>212</v>
      </c>
      <c r="E3181" s="39" t="s">
        <v>43</v>
      </c>
      <c r="F3181" s="39">
        <v>1</v>
      </c>
      <c r="G3181" s="39">
        <v>1.04</v>
      </c>
      <c r="H3181" s="39">
        <v>1.04</v>
      </c>
      <c r="I3181" s="39">
        <v>1.03</v>
      </c>
      <c r="J3181" s="39">
        <v>1.02</v>
      </c>
      <c r="K3181" s="39">
        <v>1.02</v>
      </c>
      <c r="L3181" s="39">
        <v>1.02</v>
      </c>
      <c r="M3181" s="39">
        <v>1.01</v>
      </c>
      <c r="N3181" s="39">
        <v>1.02</v>
      </c>
      <c r="O3181" s="39">
        <v>1.02</v>
      </c>
      <c r="P3181" s="39">
        <v>1.02</v>
      </c>
      <c r="Q3181" s="39">
        <v>1.02</v>
      </c>
      <c r="R3181" s="39">
        <v>1.04</v>
      </c>
      <c r="S3181" s="39">
        <v>1.04</v>
      </c>
      <c r="T3181" s="39">
        <v>1.04</v>
      </c>
      <c r="U3181" s="39">
        <v>1.04</v>
      </c>
      <c r="V3181" s="39">
        <v>1.05</v>
      </c>
      <c r="W3181" s="39">
        <v>1.05</v>
      </c>
      <c r="X3181" s="39">
        <v>1.05</v>
      </c>
      <c r="Y3181" s="39">
        <v>1.05</v>
      </c>
      <c r="Z3181" s="39">
        <v>1.05</v>
      </c>
      <c r="AA3181" s="39">
        <v>1.05</v>
      </c>
      <c r="AB3181" s="39">
        <v>1.05</v>
      </c>
      <c r="AC3181" s="39">
        <v>1.04</v>
      </c>
      <c r="AD3181" s="39">
        <v>1.04</v>
      </c>
      <c r="AE3181" s="39">
        <v>1.04</v>
      </c>
      <c r="AF3181" s="39">
        <v>1.04</v>
      </c>
      <c r="AG3181" s="39">
        <v>1.04</v>
      </c>
      <c r="AH3181" s="39">
        <v>1.03</v>
      </c>
      <c r="AI3181" s="39">
        <v>1.01</v>
      </c>
      <c r="AJ3181" s="39">
        <v>1</v>
      </c>
      <c r="AK3181" s="39">
        <v>0.99</v>
      </c>
    </row>
    <row r="3182" spans="1:37" x14ac:dyDescent="0.3">
      <c r="A3182" s="86" t="str">
        <f t="shared" si="49"/>
        <v>SDGbaseTra_RurAS_CUSPVAXaprnt</v>
      </c>
      <c r="B3182" s="37" t="s">
        <v>222</v>
      </c>
      <c r="C3182" s="38" t="s">
        <v>236</v>
      </c>
      <c r="D3182" s="41" t="s">
        <v>212</v>
      </c>
      <c r="E3182" s="39" t="s">
        <v>44</v>
      </c>
      <c r="F3182" s="39">
        <v>1</v>
      </c>
      <c r="G3182" s="39">
        <v>1.0900000000000001</v>
      </c>
      <c r="H3182" s="39">
        <v>1.0900000000000001</v>
      </c>
      <c r="I3182" s="39">
        <v>1.07</v>
      </c>
      <c r="J3182" s="39">
        <v>1.06</v>
      </c>
      <c r="K3182" s="39">
        <v>1.05</v>
      </c>
      <c r="L3182" s="39">
        <v>1.05</v>
      </c>
      <c r="M3182" s="39">
        <v>1.05</v>
      </c>
      <c r="N3182" s="39">
        <v>1.05</v>
      </c>
      <c r="O3182" s="39">
        <v>1.04</v>
      </c>
      <c r="P3182" s="39">
        <v>1.04</v>
      </c>
      <c r="Q3182" s="39">
        <v>1.03</v>
      </c>
      <c r="R3182" s="39">
        <v>1.05</v>
      </c>
      <c r="S3182" s="39">
        <v>1.06</v>
      </c>
      <c r="T3182" s="39">
        <v>1.07</v>
      </c>
      <c r="U3182" s="39">
        <v>1.0900000000000001</v>
      </c>
      <c r="V3182" s="39">
        <v>1.1000000000000001</v>
      </c>
      <c r="W3182" s="39">
        <v>1.1000000000000001</v>
      </c>
      <c r="X3182" s="39">
        <v>1.1100000000000001</v>
      </c>
      <c r="Y3182" s="39">
        <v>1.1100000000000001</v>
      </c>
      <c r="Z3182" s="39">
        <v>1.1100000000000001</v>
      </c>
      <c r="AA3182" s="39">
        <v>1.1100000000000001</v>
      </c>
      <c r="AB3182" s="39">
        <v>1.1100000000000001</v>
      </c>
      <c r="AC3182" s="39">
        <v>1.1000000000000001</v>
      </c>
      <c r="AD3182" s="39">
        <v>1.1000000000000001</v>
      </c>
      <c r="AE3182" s="39">
        <v>1.1000000000000001</v>
      </c>
      <c r="AF3182" s="39">
        <v>1.1100000000000001</v>
      </c>
      <c r="AG3182" s="39">
        <v>1.1000000000000001</v>
      </c>
      <c r="AH3182" s="39">
        <v>1.07</v>
      </c>
      <c r="AI3182" s="39">
        <v>1.04</v>
      </c>
      <c r="AJ3182" s="39">
        <v>1.02</v>
      </c>
      <c r="AK3182" s="39">
        <v>1</v>
      </c>
    </row>
    <row r="3183" spans="1:37" x14ac:dyDescent="0.3">
      <c r="A3183" s="86" t="str">
        <f t="shared" si="49"/>
        <v>SDGbaseTra_RurAS_CUSPVAXapetr</v>
      </c>
      <c r="B3183" s="37" t="s">
        <v>222</v>
      </c>
      <c r="C3183" s="38" t="s">
        <v>236</v>
      </c>
      <c r="D3183" s="41" t="s">
        <v>212</v>
      </c>
      <c r="E3183" s="39" t="s">
        <v>45</v>
      </c>
      <c r="F3183" s="39">
        <v>1</v>
      </c>
      <c r="G3183" s="39">
        <v>1.17</v>
      </c>
      <c r="H3183" s="39">
        <v>0.85</v>
      </c>
      <c r="I3183" s="39">
        <v>0.63</v>
      </c>
      <c r="J3183" s="39">
        <v>0.56999999999999995</v>
      </c>
      <c r="K3183" s="39">
        <v>0.52</v>
      </c>
      <c r="L3183" s="39">
        <v>0.48</v>
      </c>
      <c r="M3183" s="39">
        <v>0.47</v>
      </c>
      <c r="N3183" s="39">
        <v>0.47</v>
      </c>
      <c r="O3183" s="39">
        <v>1</v>
      </c>
      <c r="P3183" s="39">
        <v>1.31</v>
      </c>
      <c r="Q3183" s="39">
        <v>1.23</v>
      </c>
      <c r="R3183" s="39">
        <v>1.2</v>
      </c>
      <c r="S3183" s="39">
        <v>1.21</v>
      </c>
      <c r="T3183" s="39">
        <v>1.22</v>
      </c>
      <c r="U3183" s="39">
        <v>1.24</v>
      </c>
      <c r="V3183" s="39">
        <v>1.25</v>
      </c>
      <c r="W3183" s="39">
        <v>1.27</v>
      </c>
      <c r="X3183" s="39">
        <v>1.32</v>
      </c>
      <c r="Y3183" s="39">
        <v>1.33</v>
      </c>
      <c r="Z3183" s="39">
        <v>1.32</v>
      </c>
      <c r="AA3183" s="39">
        <v>1.33</v>
      </c>
      <c r="AB3183" s="39">
        <v>1.41</v>
      </c>
      <c r="AC3183" s="39">
        <v>1.42</v>
      </c>
      <c r="AD3183" s="39">
        <v>1.41</v>
      </c>
      <c r="AE3183" s="39">
        <v>1.38</v>
      </c>
      <c r="AF3183" s="39">
        <v>1.35</v>
      </c>
      <c r="AG3183" s="39">
        <v>1.23</v>
      </c>
      <c r="AH3183" s="39">
        <v>1.1399999999999999</v>
      </c>
      <c r="AI3183" s="39">
        <v>0.96</v>
      </c>
      <c r="AJ3183" s="39">
        <v>0.77</v>
      </c>
      <c r="AK3183" s="39">
        <v>0.51</v>
      </c>
    </row>
    <row r="3184" spans="1:37" x14ac:dyDescent="0.3">
      <c r="A3184" s="86" t="str">
        <f t="shared" si="49"/>
        <v>SDGbaseTra_RurAS_CUSPVAXahydr</v>
      </c>
      <c r="B3184" s="37" t="s">
        <v>222</v>
      </c>
      <c r="C3184" s="38" t="s">
        <v>236</v>
      </c>
      <c r="D3184" s="41" t="s">
        <v>212</v>
      </c>
      <c r="E3184" s="39" t="s">
        <v>46</v>
      </c>
      <c r="F3184" s="39">
        <v>1</v>
      </c>
      <c r="G3184" s="39">
        <v>2.6</v>
      </c>
      <c r="H3184" s="39">
        <v>2.71</v>
      </c>
      <c r="I3184" s="39">
        <v>2.66</v>
      </c>
      <c r="J3184" s="39">
        <v>2.63</v>
      </c>
      <c r="K3184" s="39">
        <v>2.62</v>
      </c>
      <c r="L3184" s="39">
        <v>2.61</v>
      </c>
      <c r="M3184" s="39">
        <v>2.63</v>
      </c>
      <c r="N3184" s="39">
        <v>2.65</v>
      </c>
      <c r="O3184" s="39">
        <v>2.87</v>
      </c>
      <c r="P3184" s="39">
        <v>2.92</v>
      </c>
      <c r="Q3184" s="39">
        <v>3.28</v>
      </c>
      <c r="R3184" s="39">
        <v>3.31</v>
      </c>
      <c r="S3184" s="39">
        <v>3.34</v>
      </c>
      <c r="T3184" s="39">
        <v>3.37</v>
      </c>
      <c r="U3184" s="39">
        <v>3.42</v>
      </c>
      <c r="V3184" s="39">
        <v>3.45</v>
      </c>
      <c r="W3184" s="39">
        <v>3.47</v>
      </c>
      <c r="X3184" s="39">
        <v>-1.06</v>
      </c>
      <c r="Y3184" s="39">
        <v>-0.85</v>
      </c>
      <c r="Z3184" s="39">
        <v>1.77</v>
      </c>
      <c r="AA3184" s="39">
        <v>1.84</v>
      </c>
      <c r="AB3184" s="39">
        <v>1.9</v>
      </c>
      <c r="AC3184" s="39">
        <v>1.9</v>
      </c>
      <c r="AD3184" s="39">
        <v>1.89</v>
      </c>
      <c r="AE3184" s="39">
        <v>1.87</v>
      </c>
      <c r="AF3184" s="39">
        <v>1.85</v>
      </c>
      <c r="AG3184" s="39">
        <v>1.65</v>
      </c>
      <c r="AH3184" s="39">
        <v>1.47</v>
      </c>
      <c r="AI3184" s="39">
        <v>1.1299999999999999</v>
      </c>
      <c r="AJ3184" s="39">
        <v>0.84</v>
      </c>
      <c r="AK3184" s="39">
        <v>0.59</v>
      </c>
    </row>
    <row r="3185" spans="1:37" x14ac:dyDescent="0.3">
      <c r="A3185" s="86" t="str">
        <f t="shared" si="49"/>
        <v>SDGbaseTra_RurAS_CUSPVAXaammo</v>
      </c>
      <c r="B3185" s="37" t="s">
        <v>222</v>
      </c>
      <c r="C3185" s="38" t="s">
        <v>236</v>
      </c>
      <c r="D3185" s="41" t="s">
        <v>212</v>
      </c>
      <c r="E3185" s="39" t="s">
        <v>47</v>
      </c>
      <c r="F3185" s="39">
        <v>1</v>
      </c>
      <c r="G3185" s="39">
        <v>1.03</v>
      </c>
      <c r="H3185" s="39">
        <v>1.02</v>
      </c>
      <c r="I3185" s="39">
        <v>1.01</v>
      </c>
      <c r="J3185" s="39">
        <v>1</v>
      </c>
      <c r="K3185" s="39">
        <v>1</v>
      </c>
      <c r="L3185" s="39">
        <v>1</v>
      </c>
      <c r="M3185" s="39">
        <v>1</v>
      </c>
      <c r="N3185" s="39">
        <v>1</v>
      </c>
      <c r="O3185" s="39">
        <v>0.98</v>
      </c>
      <c r="P3185" s="39">
        <v>0.98</v>
      </c>
      <c r="Q3185" s="39">
        <v>0.99</v>
      </c>
      <c r="R3185" s="39">
        <v>1</v>
      </c>
      <c r="S3185" s="39">
        <v>1.01</v>
      </c>
      <c r="T3185" s="39">
        <v>1.01</v>
      </c>
      <c r="U3185" s="39">
        <v>1.02</v>
      </c>
      <c r="V3185" s="39">
        <v>1.03</v>
      </c>
      <c r="W3185" s="39">
        <v>1.04</v>
      </c>
      <c r="X3185" s="39">
        <v>1.04</v>
      </c>
      <c r="Y3185" s="39">
        <v>1.04</v>
      </c>
      <c r="Z3185" s="39">
        <v>1.04</v>
      </c>
      <c r="AA3185" s="39">
        <v>1.04</v>
      </c>
      <c r="AB3185" s="39">
        <v>1.02</v>
      </c>
      <c r="AC3185" s="39">
        <v>1</v>
      </c>
      <c r="AD3185" s="39">
        <v>1</v>
      </c>
      <c r="AE3185" s="39">
        <v>1</v>
      </c>
      <c r="AF3185" s="39">
        <v>1</v>
      </c>
      <c r="AG3185" s="39">
        <v>0.99</v>
      </c>
      <c r="AH3185" s="39">
        <v>0.96</v>
      </c>
      <c r="AI3185" s="39">
        <v>0.93</v>
      </c>
      <c r="AJ3185" s="39">
        <v>0.91</v>
      </c>
      <c r="AK3185" s="39">
        <v>0.9</v>
      </c>
    </row>
    <row r="3186" spans="1:37" x14ac:dyDescent="0.3">
      <c r="A3186" s="86" t="str">
        <f t="shared" si="49"/>
        <v>SDGbaseTra_RurAS_CUSPVAXabchm</v>
      </c>
      <c r="B3186" s="37" t="s">
        <v>222</v>
      </c>
      <c r="C3186" s="38" t="s">
        <v>236</v>
      </c>
      <c r="D3186" s="41" t="s">
        <v>212</v>
      </c>
      <c r="E3186" s="39" t="s">
        <v>48</v>
      </c>
      <c r="F3186" s="39">
        <v>1</v>
      </c>
      <c r="G3186" s="39">
        <v>1.26</v>
      </c>
      <c r="H3186" s="39">
        <v>1.37</v>
      </c>
      <c r="I3186" s="39">
        <v>1.32</v>
      </c>
      <c r="J3186" s="39">
        <v>1.32</v>
      </c>
      <c r="K3186" s="39">
        <v>1.32</v>
      </c>
      <c r="L3186" s="39">
        <v>1.33</v>
      </c>
      <c r="M3186" s="39">
        <v>1.36</v>
      </c>
      <c r="N3186" s="39">
        <v>1.39</v>
      </c>
      <c r="O3186" s="39">
        <v>1.69</v>
      </c>
      <c r="P3186" s="39">
        <v>1.75</v>
      </c>
      <c r="Q3186" s="39">
        <v>1.76</v>
      </c>
      <c r="R3186" s="39">
        <v>1.79</v>
      </c>
      <c r="S3186" s="39">
        <v>1.81</v>
      </c>
      <c r="T3186" s="39">
        <v>1.83</v>
      </c>
      <c r="U3186" s="39">
        <v>1.88</v>
      </c>
      <c r="V3186" s="39">
        <v>1.9</v>
      </c>
      <c r="W3186" s="39">
        <v>1.93</v>
      </c>
      <c r="X3186" s="39">
        <v>1.97</v>
      </c>
      <c r="Y3186" s="39">
        <v>1.98</v>
      </c>
      <c r="Z3186" s="39">
        <v>1.97</v>
      </c>
      <c r="AA3186" s="39">
        <v>1.96</v>
      </c>
      <c r="AB3186" s="39">
        <v>2.04</v>
      </c>
      <c r="AC3186" s="39">
        <v>2.08</v>
      </c>
      <c r="AD3186" s="39">
        <v>2.09</v>
      </c>
      <c r="AE3186" s="39">
        <v>2.09</v>
      </c>
      <c r="AF3186" s="39">
        <v>2.1</v>
      </c>
      <c r="AG3186" s="39">
        <v>2.06</v>
      </c>
      <c r="AH3186" s="39">
        <v>2</v>
      </c>
      <c r="AI3186" s="39">
        <v>1.89</v>
      </c>
      <c r="AJ3186" s="39">
        <v>1.78</v>
      </c>
      <c r="AK3186" s="39">
        <v>1.67</v>
      </c>
    </row>
    <row r="3187" spans="1:37" x14ac:dyDescent="0.3">
      <c r="A3187" s="86" t="str">
        <f t="shared" si="49"/>
        <v>SDGbaseTra_RurAS_CUSPVAXaochm</v>
      </c>
      <c r="B3187" s="37" t="s">
        <v>222</v>
      </c>
      <c r="C3187" s="38" t="s">
        <v>236</v>
      </c>
      <c r="D3187" s="41" t="s">
        <v>212</v>
      </c>
      <c r="E3187" s="39" t="s">
        <v>49</v>
      </c>
      <c r="F3187" s="39">
        <v>1</v>
      </c>
      <c r="G3187" s="39">
        <v>1.19</v>
      </c>
      <c r="H3187" s="39">
        <v>1.27</v>
      </c>
      <c r="I3187" s="39">
        <v>1.21</v>
      </c>
      <c r="J3187" s="39">
        <v>1.21</v>
      </c>
      <c r="K3187" s="39">
        <v>1.2</v>
      </c>
      <c r="L3187" s="39">
        <v>1.2</v>
      </c>
      <c r="M3187" s="39">
        <v>1.21</v>
      </c>
      <c r="N3187" s="39">
        <v>1.22</v>
      </c>
      <c r="O3187" s="39">
        <v>1.48</v>
      </c>
      <c r="P3187" s="39">
        <v>1.52</v>
      </c>
      <c r="Q3187" s="39">
        <v>1.51</v>
      </c>
      <c r="R3187" s="39">
        <v>1.52</v>
      </c>
      <c r="S3187" s="39">
        <v>1.53</v>
      </c>
      <c r="T3187" s="39">
        <v>1.55</v>
      </c>
      <c r="U3187" s="39">
        <v>1.58</v>
      </c>
      <c r="V3187" s="39">
        <v>1.58</v>
      </c>
      <c r="W3187" s="39">
        <v>1.6</v>
      </c>
      <c r="X3187" s="39">
        <v>1.63</v>
      </c>
      <c r="Y3187" s="39">
        <v>1.63</v>
      </c>
      <c r="Z3187" s="39">
        <v>1.63</v>
      </c>
      <c r="AA3187" s="39">
        <v>1.62</v>
      </c>
      <c r="AB3187" s="39">
        <v>1.7</v>
      </c>
      <c r="AC3187" s="39">
        <v>1.73</v>
      </c>
      <c r="AD3187" s="39">
        <v>1.73</v>
      </c>
      <c r="AE3187" s="39">
        <v>1.73</v>
      </c>
      <c r="AF3187" s="39">
        <v>1.73</v>
      </c>
      <c r="AG3187" s="39">
        <v>1.71</v>
      </c>
      <c r="AH3187" s="39">
        <v>1.68</v>
      </c>
      <c r="AI3187" s="39">
        <v>1.62</v>
      </c>
      <c r="AJ3187" s="39">
        <v>1.56</v>
      </c>
      <c r="AK3187" s="39">
        <v>1.5</v>
      </c>
    </row>
    <row r="3188" spans="1:37" x14ac:dyDescent="0.3">
      <c r="A3188" s="86" t="str">
        <f t="shared" si="49"/>
        <v>SDGbaseTra_RurAS_CUSPVAXarubb</v>
      </c>
      <c r="B3188" s="37" t="s">
        <v>222</v>
      </c>
      <c r="C3188" s="38" t="s">
        <v>236</v>
      </c>
      <c r="D3188" s="41" t="s">
        <v>212</v>
      </c>
      <c r="E3188" s="39" t="s">
        <v>50</v>
      </c>
      <c r="F3188" s="39">
        <v>1</v>
      </c>
      <c r="G3188" s="39">
        <v>1.01</v>
      </c>
      <c r="H3188" s="39">
        <v>1.01</v>
      </c>
      <c r="I3188" s="39">
        <v>0.99</v>
      </c>
      <c r="J3188" s="39">
        <v>0.99</v>
      </c>
      <c r="K3188" s="39">
        <v>0.99</v>
      </c>
      <c r="L3188" s="39">
        <v>0.99</v>
      </c>
      <c r="M3188" s="39">
        <v>0.99</v>
      </c>
      <c r="N3188" s="39">
        <v>0.99</v>
      </c>
      <c r="O3188" s="39">
        <v>1.01</v>
      </c>
      <c r="P3188" s="39">
        <v>1</v>
      </c>
      <c r="Q3188" s="39">
        <v>1</v>
      </c>
      <c r="R3188" s="39">
        <v>1.01</v>
      </c>
      <c r="S3188" s="39">
        <v>1.02</v>
      </c>
      <c r="T3188" s="39">
        <v>1.02</v>
      </c>
      <c r="U3188" s="39">
        <v>1.03</v>
      </c>
      <c r="V3188" s="39">
        <v>1.03</v>
      </c>
      <c r="W3188" s="39">
        <v>1.04</v>
      </c>
      <c r="X3188" s="39">
        <v>1.04</v>
      </c>
      <c r="Y3188" s="39">
        <v>1.04</v>
      </c>
      <c r="Z3188" s="39">
        <v>1.03</v>
      </c>
      <c r="AA3188" s="39">
        <v>1.03</v>
      </c>
      <c r="AB3188" s="39">
        <v>1.04</v>
      </c>
      <c r="AC3188" s="39">
        <v>1.04</v>
      </c>
      <c r="AD3188" s="39">
        <v>1.04</v>
      </c>
      <c r="AE3188" s="39">
        <v>1.04</v>
      </c>
      <c r="AF3188" s="39">
        <v>1.04</v>
      </c>
      <c r="AG3188" s="39">
        <v>1.04</v>
      </c>
      <c r="AH3188" s="39">
        <v>1.02</v>
      </c>
      <c r="AI3188" s="39">
        <v>1.01</v>
      </c>
      <c r="AJ3188" s="39">
        <v>1</v>
      </c>
      <c r="AK3188" s="39">
        <v>0.99</v>
      </c>
    </row>
    <row r="3189" spans="1:37" x14ac:dyDescent="0.3">
      <c r="A3189" s="86" t="str">
        <f t="shared" si="49"/>
        <v>SDGbaseTra_RurAS_CUSPVAXaplas</v>
      </c>
      <c r="B3189" s="37" t="s">
        <v>222</v>
      </c>
      <c r="C3189" s="38" t="s">
        <v>236</v>
      </c>
      <c r="D3189" s="41" t="s">
        <v>212</v>
      </c>
      <c r="E3189" s="39" t="s">
        <v>51</v>
      </c>
      <c r="F3189" s="39">
        <v>1</v>
      </c>
      <c r="G3189" s="39">
        <v>1.05</v>
      </c>
      <c r="H3189" s="39">
        <v>1.05</v>
      </c>
      <c r="I3189" s="39">
        <v>1.03</v>
      </c>
      <c r="J3189" s="39">
        <v>1.02</v>
      </c>
      <c r="K3189" s="39">
        <v>1.01</v>
      </c>
      <c r="L3189" s="39">
        <v>1.01</v>
      </c>
      <c r="M3189" s="39">
        <v>1.01</v>
      </c>
      <c r="N3189" s="39">
        <v>1.01</v>
      </c>
      <c r="O3189" s="39">
        <v>1</v>
      </c>
      <c r="P3189" s="39">
        <v>1</v>
      </c>
      <c r="Q3189" s="39">
        <v>1</v>
      </c>
      <c r="R3189" s="39">
        <v>1.02</v>
      </c>
      <c r="S3189" s="39">
        <v>1.03</v>
      </c>
      <c r="T3189" s="39">
        <v>1.04</v>
      </c>
      <c r="U3189" s="39">
        <v>1.05</v>
      </c>
      <c r="V3189" s="39">
        <v>1.06</v>
      </c>
      <c r="W3189" s="39">
        <v>1.06</v>
      </c>
      <c r="X3189" s="39">
        <v>1.07</v>
      </c>
      <c r="Y3189" s="39">
        <v>1.07</v>
      </c>
      <c r="Z3189" s="39">
        <v>1.07</v>
      </c>
      <c r="AA3189" s="39">
        <v>1.07</v>
      </c>
      <c r="AB3189" s="39">
        <v>1.06</v>
      </c>
      <c r="AC3189" s="39">
        <v>1.06</v>
      </c>
      <c r="AD3189" s="39">
        <v>1.06</v>
      </c>
      <c r="AE3189" s="39">
        <v>1.06</v>
      </c>
      <c r="AF3189" s="39">
        <v>1.06</v>
      </c>
      <c r="AG3189" s="39">
        <v>1.06</v>
      </c>
      <c r="AH3189" s="39">
        <v>1.03</v>
      </c>
      <c r="AI3189" s="39">
        <v>1</v>
      </c>
      <c r="AJ3189" s="39">
        <v>0.98</v>
      </c>
      <c r="AK3189" s="39">
        <v>0.97</v>
      </c>
    </row>
    <row r="3190" spans="1:37" x14ac:dyDescent="0.3">
      <c r="A3190" s="86" t="str">
        <f t="shared" si="49"/>
        <v>SDGbaseTra_RurAS_CUSPVAXanmet</v>
      </c>
      <c r="B3190" s="37" t="s">
        <v>222</v>
      </c>
      <c r="C3190" s="38" t="s">
        <v>236</v>
      </c>
      <c r="D3190" s="41" t="s">
        <v>212</v>
      </c>
      <c r="E3190" s="39" t="s">
        <v>52</v>
      </c>
      <c r="F3190" s="39">
        <v>1</v>
      </c>
      <c r="G3190" s="39">
        <v>1.08</v>
      </c>
      <c r="H3190" s="39">
        <v>1.06</v>
      </c>
      <c r="I3190" s="39">
        <v>1.06</v>
      </c>
      <c r="J3190" s="39">
        <v>1.05</v>
      </c>
      <c r="K3190" s="39">
        <v>1.05</v>
      </c>
      <c r="L3190" s="39">
        <v>1.05</v>
      </c>
      <c r="M3190" s="39">
        <v>1.06</v>
      </c>
      <c r="N3190" s="39">
        <v>1.06</v>
      </c>
      <c r="O3190" s="39">
        <v>1.06</v>
      </c>
      <c r="P3190" s="39">
        <v>1.06</v>
      </c>
      <c r="Q3190" s="39">
        <v>1.06</v>
      </c>
      <c r="R3190" s="39">
        <v>1.05</v>
      </c>
      <c r="S3190" s="39">
        <v>1.06</v>
      </c>
      <c r="T3190" s="39">
        <v>1.06</v>
      </c>
      <c r="U3190" s="39">
        <v>1.07</v>
      </c>
      <c r="V3190" s="39">
        <v>1.07</v>
      </c>
      <c r="W3190" s="39">
        <v>1.08</v>
      </c>
      <c r="X3190" s="39">
        <v>1.08</v>
      </c>
      <c r="Y3190" s="39">
        <v>1.08</v>
      </c>
      <c r="Z3190" s="39">
        <v>1.08</v>
      </c>
      <c r="AA3190" s="39">
        <v>1.08</v>
      </c>
      <c r="AB3190" s="39">
        <v>1.07</v>
      </c>
      <c r="AC3190" s="39">
        <v>1.07</v>
      </c>
      <c r="AD3190" s="39">
        <v>1.07</v>
      </c>
      <c r="AE3190" s="39">
        <v>1.07</v>
      </c>
      <c r="AF3190" s="39">
        <v>1.08</v>
      </c>
      <c r="AG3190" s="39">
        <v>1.07</v>
      </c>
      <c r="AH3190" s="39">
        <v>1.05</v>
      </c>
      <c r="AI3190" s="39">
        <v>1.03</v>
      </c>
      <c r="AJ3190" s="39">
        <v>1.02</v>
      </c>
      <c r="AK3190" s="39">
        <v>1.01</v>
      </c>
    </row>
    <row r="3191" spans="1:37" x14ac:dyDescent="0.3">
      <c r="A3191" s="86" t="str">
        <f t="shared" si="49"/>
        <v>SDGbaseTra_RurAS_CUSPVAXairon</v>
      </c>
      <c r="B3191" s="37" t="s">
        <v>222</v>
      </c>
      <c r="C3191" s="38" t="s">
        <v>236</v>
      </c>
      <c r="D3191" s="41" t="s">
        <v>212</v>
      </c>
      <c r="E3191" s="39" t="s">
        <v>53</v>
      </c>
      <c r="F3191" s="39">
        <v>1</v>
      </c>
      <c r="G3191" s="39">
        <v>1.2</v>
      </c>
      <c r="H3191" s="39">
        <v>1.17</v>
      </c>
      <c r="I3191" s="39">
        <v>1.1399999999999999</v>
      </c>
      <c r="J3191" s="39">
        <v>1.1200000000000001</v>
      </c>
      <c r="K3191" s="39">
        <v>1.1100000000000001</v>
      </c>
      <c r="L3191" s="39">
        <v>1.1100000000000001</v>
      </c>
      <c r="M3191" s="39">
        <v>1.1200000000000001</v>
      </c>
      <c r="N3191" s="39">
        <v>1.1200000000000001</v>
      </c>
      <c r="O3191" s="39">
        <v>1.1200000000000001</v>
      </c>
      <c r="P3191" s="39">
        <v>1.1200000000000001</v>
      </c>
      <c r="Q3191" s="39">
        <v>1.1100000000000001</v>
      </c>
      <c r="R3191" s="39">
        <v>1.1200000000000001</v>
      </c>
      <c r="S3191" s="39">
        <v>1.1299999999999999</v>
      </c>
      <c r="T3191" s="39">
        <v>1.1299999999999999</v>
      </c>
      <c r="U3191" s="39">
        <v>1.1399999999999999</v>
      </c>
      <c r="V3191" s="39">
        <v>1.1499999999999999</v>
      </c>
      <c r="W3191" s="39">
        <v>1.1499999999999999</v>
      </c>
      <c r="X3191" s="39">
        <v>1.1499999999999999</v>
      </c>
      <c r="Y3191" s="39">
        <v>1.1599999999999999</v>
      </c>
      <c r="Z3191" s="39">
        <v>1.1599999999999999</v>
      </c>
      <c r="AA3191" s="39">
        <v>1.1599999999999999</v>
      </c>
      <c r="AB3191" s="39">
        <v>1.1399999999999999</v>
      </c>
      <c r="AC3191" s="39">
        <v>1.1299999999999999</v>
      </c>
      <c r="AD3191" s="39">
        <v>1.1399999999999999</v>
      </c>
      <c r="AE3191" s="39">
        <v>1.1399999999999999</v>
      </c>
      <c r="AF3191" s="39">
        <v>1.1499999999999999</v>
      </c>
      <c r="AG3191" s="39">
        <v>1.1499999999999999</v>
      </c>
      <c r="AH3191" s="39">
        <v>1.1100000000000001</v>
      </c>
      <c r="AI3191" s="39">
        <v>1.0900000000000001</v>
      </c>
      <c r="AJ3191" s="39">
        <v>1.07</v>
      </c>
      <c r="AK3191" s="39">
        <v>1.06</v>
      </c>
    </row>
    <row r="3192" spans="1:37" x14ac:dyDescent="0.3">
      <c r="A3192" s="86" t="str">
        <f t="shared" si="49"/>
        <v>SDGbaseTra_RurAS_CUSPVAXanfrm</v>
      </c>
      <c r="B3192" s="37" t="s">
        <v>222</v>
      </c>
      <c r="C3192" s="38" t="s">
        <v>236</v>
      </c>
      <c r="D3192" s="41" t="s">
        <v>212</v>
      </c>
      <c r="E3192" s="39" t="s">
        <v>54</v>
      </c>
      <c r="F3192" s="39">
        <v>1</v>
      </c>
      <c r="G3192" s="39">
        <v>1.1599999999999999</v>
      </c>
      <c r="H3192" s="39">
        <v>1.1000000000000001</v>
      </c>
      <c r="I3192" s="39">
        <v>1.04</v>
      </c>
      <c r="J3192" s="39">
        <v>1.01</v>
      </c>
      <c r="K3192" s="39">
        <v>1.01</v>
      </c>
      <c r="L3192" s="39">
        <v>1.04</v>
      </c>
      <c r="M3192" s="39">
        <v>1.0900000000000001</v>
      </c>
      <c r="N3192" s="39">
        <v>1.1200000000000001</v>
      </c>
      <c r="O3192" s="39">
        <v>1.2</v>
      </c>
      <c r="P3192" s="39">
        <v>1.19</v>
      </c>
      <c r="Q3192" s="39">
        <v>1.1599999999999999</v>
      </c>
      <c r="R3192" s="39">
        <v>1.1599999999999999</v>
      </c>
      <c r="S3192" s="39">
        <v>1.1599999999999999</v>
      </c>
      <c r="T3192" s="39">
        <v>1.1599999999999999</v>
      </c>
      <c r="U3192" s="39">
        <v>1.17</v>
      </c>
      <c r="V3192" s="39">
        <v>1.2</v>
      </c>
      <c r="W3192" s="39">
        <v>1.21</v>
      </c>
      <c r="X3192" s="39">
        <v>1.19</v>
      </c>
      <c r="Y3192" s="39">
        <v>1.19</v>
      </c>
      <c r="Z3192" s="39">
        <v>1.18</v>
      </c>
      <c r="AA3192" s="39">
        <v>1.18</v>
      </c>
      <c r="AB3192" s="39">
        <v>1.05</v>
      </c>
      <c r="AC3192" s="39">
        <v>1.02</v>
      </c>
      <c r="AD3192" s="39">
        <v>1.05</v>
      </c>
      <c r="AE3192" s="39">
        <v>1.08</v>
      </c>
      <c r="AF3192" s="39">
        <v>1.1100000000000001</v>
      </c>
      <c r="AG3192" s="39">
        <v>1.1100000000000001</v>
      </c>
      <c r="AH3192" s="39">
        <v>1</v>
      </c>
      <c r="AI3192" s="39">
        <v>0.93</v>
      </c>
      <c r="AJ3192" s="39">
        <v>0.91</v>
      </c>
      <c r="AK3192" s="39">
        <v>0.9</v>
      </c>
    </row>
    <row r="3193" spans="1:37" x14ac:dyDescent="0.3">
      <c r="A3193" s="86" t="str">
        <f t="shared" si="49"/>
        <v>SDGbaseTra_RurAS_CUSPVAXametp</v>
      </c>
      <c r="B3193" s="37" t="s">
        <v>222</v>
      </c>
      <c r="C3193" s="38" t="s">
        <v>236</v>
      </c>
      <c r="D3193" s="41" t="s">
        <v>212</v>
      </c>
      <c r="E3193" s="39" t="s">
        <v>55</v>
      </c>
      <c r="F3193" s="39">
        <v>1</v>
      </c>
      <c r="G3193" s="39">
        <v>1.19</v>
      </c>
      <c r="H3193" s="39">
        <v>1.18</v>
      </c>
      <c r="I3193" s="39">
        <v>1.1599999999999999</v>
      </c>
      <c r="J3193" s="39">
        <v>1.1399999999999999</v>
      </c>
      <c r="K3193" s="39">
        <v>1.1299999999999999</v>
      </c>
      <c r="L3193" s="39">
        <v>1.1299999999999999</v>
      </c>
      <c r="M3193" s="39">
        <v>1.1299999999999999</v>
      </c>
      <c r="N3193" s="39">
        <v>1.1299999999999999</v>
      </c>
      <c r="O3193" s="39">
        <v>1.1299999999999999</v>
      </c>
      <c r="P3193" s="39">
        <v>1.1299999999999999</v>
      </c>
      <c r="Q3193" s="39">
        <v>1.1200000000000001</v>
      </c>
      <c r="R3193" s="39">
        <v>1.1399999999999999</v>
      </c>
      <c r="S3193" s="39">
        <v>1.1499999999999999</v>
      </c>
      <c r="T3193" s="39">
        <v>1.1599999999999999</v>
      </c>
      <c r="U3193" s="39">
        <v>1.17</v>
      </c>
      <c r="V3193" s="39">
        <v>1.18</v>
      </c>
      <c r="W3193" s="39">
        <v>1.19</v>
      </c>
      <c r="X3193" s="39">
        <v>1.19</v>
      </c>
      <c r="Y3193" s="39">
        <v>1.19</v>
      </c>
      <c r="Z3193" s="39">
        <v>1.19</v>
      </c>
      <c r="AA3193" s="39">
        <v>1.19</v>
      </c>
      <c r="AB3193" s="39">
        <v>1.19</v>
      </c>
      <c r="AC3193" s="39">
        <v>1.18</v>
      </c>
      <c r="AD3193" s="39">
        <v>1.18</v>
      </c>
      <c r="AE3193" s="39">
        <v>1.18</v>
      </c>
      <c r="AF3193" s="39">
        <v>1.19</v>
      </c>
      <c r="AG3193" s="39">
        <v>1.18</v>
      </c>
      <c r="AH3193" s="39">
        <v>1.1499999999999999</v>
      </c>
      <c r="AI3193" s="39">
        <v>1.1200000000000001</v>
      </c>
      <c r="AJ3193" s="39">
        <v>1.1000000000000001</v>
      </c>
      <c r="AK3193" s="39">
        <v>1.08</v>
      </c>
    </row>
    <row r="3194" spans="1:37" x14ac:dyDescent="0.3">
      <c r="A3194" s="86" t="str">
        <f t="shared" si="49"/>
        <v>SDGbaseTra_RurAS_CUSPVAXamach</v>
      </c>
      <c r="B3194" s="37" t="s">
        <v>222</v>
      </c>
      <c r="C3194" s="38" t="s">
        <v>236</v>
      </c>
      <c r="D3194" s="41" t="s">
        <v>212</v>
      </c>
      <c r="E3194" s="39" t="s">
        <v>56</v>
      </c>
      <c r="F3194" s="39">
        <v>1</v>
      </c>
      <c r="G3194" s="39">
        <v>1.17</v>
      </c>
      <c r="H3194" s="39">
        <v>1.1599999999999999</v>
      </c>
      <c r="I3194" s="39">
        <v>1.1499999999999999</v>
      </c>
      <c r="J3194" s="39">
        <v>1.1299999999999999</v>
      </c>
      <c r="K3194" s="39">
        <v>1.1200000000000001</v>
      </c>
      <c r="L3194" s="39">
        <v>1.1200000000000001</v>
      </c>
      <c r="M3194" s="39">
        <v>1.1299999999999999</v>
      </c>
      <c r="N3194" s="39">
        <v>1.1299999999999999</v>
      </c>
      <c r="O3194" s="39">
        <v>1.1299999999999999</v>
      </c>
      <c r="P3194" s="39">
        <v>1.1299999999999999</v>
      </c>
      <c r="Q3194" s="39">
        <v>1.1200000000000001</v>
      </c>
      <c r="R3194" s="39">
        <v>1.1200000000000001</v>
      </c>
      <c r="S3194" s="39">
        <v>1.1299999999999999</v>
      </c>
      <c r="T3194" s="39">
        <v>1.1399999999999999</v>
      </c>
      <c r="U3194" s="39">
        <v>1.1499999999999999</v>
      </c>
      <c r="V3194" s="39">
        <v>1.1599999999999999</v>
      </c>
      <c r="W3194" s="39">
        <v>1.1599999999999999</v>
      </c>
      <c r="X3194" s="39">
        <v>1.1599999999999999</v>
      </c>
      <c r="Y3194" s="39">
        <v>1.1599999999999999</v>
      </c>
      <c r="Z3194" s="39">
        <v>1.1599999999999999</v>
      </c>
      <c r="AA3194" s="39">
        <v>1.1599999999999999</v>
      </c>
      <c r="AB3194" s="39">
        <v>1.1499999999999999</v>
      </c>
      <c r="AC3194" s="39">
        <v>1.1499999999999999</v>
      </c>
      <c r="AD3194" s="39">
        <v>1.1499999999999999</v>
      </c>
      <c r="AE3194" s="39">
        <v>1.1499999999999999</v>
      </c>
      <c r="AF3194" s="39">
        <v>1.1599999999999999</v>
      </c>
      <c r="AG3194" s="39">
        <v>1.1599999999999999</v>
      </c>
      <c r="AH3194" s="39">
        <v>1.1200000000000001</v>
      </c>
      <c r="AI3194" s="39">
        <v>1.0900000000000001</v>
      </c>
      <c r="AJ3194" s="39">
        <v>1.08</v>
      </c>
      <c r="AK3194" s="39">
        <v>1.06</v>
      </c>
    </row>
    <row r="3195" spans="1:37" x14ac:dyDescent="0.3">
      <c r="A3195" s="86" t="str">
        <f t="shared" si="49"/>
        <v>SDGbaseTra_RurAS_CUSPVAXafcel</v>
      </c>
      <c r="B3195" s="37" t="s">
        <v>222</v>
      </c>
      <c r="C3195" s="38" t="s">
        <v>236</v>
      </c>
      <c r="D3195" s="41" t="s">
        <v>212</v>
      </c>
      <c r="E3195" s="39" t="s">
        <v>57</v>
      </c>
      <c r="F3195" s="39">
        <v>1</v>
      </c>
      <c r="G3195" s="39">
        <v>1</v>
      </c>
      <c r="H3195" s="39">
        <v>1.01</v>
      </c>
      <c r="I3195" s="39">
        <v>0.94</v>
      </c>
      <c r="J3195" s="39">
        <v>0.91</v>
      </c>
      <c r="K3195" s="39">
        <v>0.88</v>
      </c>
      <c r="L3195" s="39">
        <v>0.88</v>
      </c>
      <c r="M3195" s="39">
        <v>0.9</v>
      </c>
      <c r="N3195" s="39">
        <v>0.92</v>
      </c>
      <c r="O3195" s="39">
        <v>1.07</v>
      </c>
      <c r="P3195" s="39">
        <v>1.1000000000000001</v>
      </c>
      <c r="Q3195" s="39">
        <v>1.1000000000000001</v>
      </c>
      <c r="R3195" s="39">
        <v>1.1100000000000001</v>
      </c>
      <c r="S3195" s="39">
        <v>1.1200000000000001</v>
      </c>
      <c r="T3195" s="39">
        <v>1.1299999999999999</v>
      </c>
      <c r="U3195" s="39">
        <v>1.1499999999999999</v>
      </c>
      <c r="V3195" s="39">
        <v>1.18</v>
      </c>
      <c r="W3195" s="39">
        <v>1.2</v>
      </c>
      <c r="X3195" s="39">
        <v>1.19</v>
      </c>
      <c r="Y3195" s="39">
        <v>1.19</v>
      </c>
      <c r="Z3195" s="39">
        <v>1.19</v>
      </c>
      <c r="AA3195" s="39">
        <v>1.19</v>
      </c>
      <c r="AB3195" s="39">
        <v>1.1599999999999999</v>
      </c>
      <c r="AC3195" s="39">
        <v>1.1399999999999999</v>
      </c>
      <c r="AD3195" s="39">
        <v>1.1399999999999999</v>
      </c>
      <c r="AE3195" s="39">
        <v>1.1399999999999999</v>
      </c>
      <c r="AF3195" s="39">
        <v>1.1499999999999999</v>
      </c>
      <c r="AG3195" s="39">
        <v>1.1399999999999999</v>
      </c>
      <c r="AH3195" s="39">
        <v>1.07</v>
      </c>
      <c r="AI3195" s="39">
        <v>0.98</v>
      </c>
      <c r="AJ3195" s="39">
        <v>0.93</v>
      </c>
      <c r="AK3195" s="39">
        <v>0.88</v>
      </c>
    </row>
    <row r="3196" spans="1:37" x14ac:dyDescent="0.3">
      <c r="A3196" s="86" t="str">
        <f t="shared" si="49"/>
        <v>SDGbaseTra_RurAS_CUSPVAXaelct</v>
      </c>
      <c r="B3196" s="37" t="s">
        <v>222</v>
      </c>
      <c r="C3196" s="38" t="s">
        <v>236</v>
      </c>
      <c r="D3196" s="41" t="s">
        <v>212</v>
      </c>
      <c r="E3196" s="39" t="s">
        <v>58</v>
      </c>
      <c r="F3196" s="39">
        <v>1</v>
      </c>
      <c r="G3196" s="39">
        <v>1.01</v>
      </c>
      <c r="H3196" s="39">
        <v>1.02</v>
      </c>
      <c r="I3196" s="39">
        <v>0.95</v>
      </c>
      <c r="J3196" s="39">
        <v>0.92</v>
      </c>
      <c r="K3196" s="39">
        <v>0.89</v>
      </c>
      <c r="L3196" s="39">
        <v>0.89</v>
      </c>
      <c r="M3196" s="39">
        <v>0.92</v>
      </c>
      <c r="N3196" s="39">
        <v>0.93</v>
      </c>
      <c r="O3196" s="39">
        <v>1.07</v>
      </c>
      <c r="P3196" s="39">
        <v>1.1000000000000001</v>
      </c>
      <c r="Q3196" s="39">
        <v>1.1000000000000001</v>
      </c>
      <c r="R3196" s="39">
        <v>1.1000000000000001</v>
      </c>
      <c r="S3196" s="39">
        <v>1.1100000000000001</v>
      </c>
      <c r="T3196" s="39">
        <v>1.1200000000000001</v>
      </c>
      <c r="U3196" s="39">
        <v>1.1399999999999999</v>
      </c>
      <c r="V3196" s="39">
        <v>1.17</v>
      </c>
      <c r="W3196" s="39">
        <v>1.19</v>
      </c>
      <c r="X3196" s="39">
        <v>1.18</v>
      </c>
      <c r="Y3196" s="39">
        <v>1.18</v>
      </c>
      <c r="Z3196" s="39">
        <v>1.18</v>
      </c>
      <c r="AA3196" s="39">
        <v>1.18</v>
      </c>
      <c r="AB3196" s="39">
        <v>1.1499999999999999</v>
      </c>
      <c r="AC3196" s="39">
        <v>1.1399999999999999</v>
      </c>
      <c r="AD3196" s="39">
        <v>1.1399999999999999</v>
      </c>
      <c r="AE3196" s="39">
        <v>1.1399999999999999</v>
      </c>
      <c r="AF3196" s="39">
        <v>1.1399999999999999</v>
      </c>
      <c r="AG3196" s="39">
        <v>1.1399999999999999</v>
      </c>
      <c r="AH3196" s="39">
        <v>1.07</v>
      </c>
      <c r="AI3196" s="39">
        <v>0.99</v>
      </c>
      <c r="AJ3196" s="39">
        <v>0.94</v>
      </c>
      <c r="AK3196" s="39">
        <v>0.9</v>
      </c>
    </row>
    <row r="3197" spans="1:37" x14ac:dyDescent="0.3">
      <c r="A3197" s="86" t="str">
        <f t="shared" si="49"/>
        <v>SDGbaseTra_RurAS_CUSPVAXaemch</v>
      </c>
      <c r="B3197" s="37" t="s">
        <v>222</v>
      </c>
      <c r="C3197" s="38" t="s">
        <v>236</v>
      </c>
      <c r="D3197" s="41" t="s">
        <v>212</v>
      </c>
      <c r="E3197" s="39" t="s">
        <v>59</v>
      </c>
      <c r="F3197" s="39">
        <v>1</v>
      </c>
      <c r="G3197" s="39">
        <v>1.18</v>
      </c>
      <c r="H3197" s="39">
        <v>1.18</v>
      </c>
      <c r="I3197" s="39">
        <v>1.1599999999999999</v>
      </c>
      <c r="J3197" s="39">
        <v>1.1399999999999999</v>
      </c>
      <c r="K3197" s="39">
        <v>1.1299999999999999</v>
      </c>
      <c r="L3197" s="39">
        <v>1.1299999999999999</v>
      </c>
      <c r="M3197" s="39">
        <v>1.1299999999999999</v>
      </c>
      <c r="N3197" s="39">
        <v>1.1299999999999999</v>
      </c>
      <c r="O3197" s="39">
        <v>1.1200000000000001</v>
      </c>
      <c r="P3197" s="39">
        <v>1.1200000000000001</v>
      </c>
      <c r="Q3197" s="39">
        <v>1.1200000000000001</v>
      </c>
      <c r="R3197" s="39">
        <v>1.1399999999999999</v>
      </c>
      <c r="S3197" s="39">
        <v>1.1499999999999999</v>
      </c>
      <c r="T3197" s="39">
        <v>1.1599999999999999</v>
      </c>
      <c r="U3197" s="39">
        <v>1.18</v>
      </c>
      <c r="V3197" s="39">
        <v>1.19</v>
      </c>
      <c r="W3197" s="39">
        <v>1.19</v>
      </c>
      <c r="X3197" s="39">
        <v>1.2</v>
      </c>
      <c r="Y3197" s="39">
        <v>1.2</v>
      </c>
      <c r="Z3197" s="39">
        <v>1.2</v>
      </c>
      <c r="AA3197" s="39">
        <v>1.2</v>
      </c>
      <c r="AB3197" s="39">
        <v>1.2</v>
      </c>
      <c r="AC3197" s="39">
        <v>1.19</v>
      </c>
      <c r="AD3197" s="39">
        <v>1.19</v>
      </c>
      <c r="AE3197" s="39">
        <v>1.19</v>
      </c>
      <c r="AF3197" s="39">
        <v>1.2</v>
      </c>
      <c r="AG3197" s="39">
        <v>1.19</v>
      </c>
      <c r="AH3197" s="39">
        <v>1.1599999999999999</v>
      </c>
      <c r="AI3197" s="39">
        <v>1.1200000000000001</v>
      </c>
      <c r="AJ3197" s="39">
        <v>1.1000000000000001</v>
      </c>
      <c r="AK3197" s="39">
        <v>1.08</v>
      </c>
    </row>
    <row r="3198" spans="1:37" x14ac:dyDescent="0.3">
      <c r="A3198" s="86" t="str">
        <f t="shared" si="49"/>
        <v>SDGbaseTra_RurAS_CUSPVAXasequ</v>
      </c>
      <c r="B3198" s="37" t="s">
        <v>222</v>
      </c>
      <c r="C3198" s="38" t="s">
        <v>236</v>
      </c>
      <c r="D3198" s="41" t="s">
        <v>212</v>
      </c>
      <c r="E3198" s="39" t="s">
        <v>60</v>
      </c>
      <c r="F3198" s="39">
        <v>1</v>
      </c>
      <c r="G3198" s="39">
        <v>1.2</v>
      </c>
      <c r="H3198" s="39">
        <v>1.17</v>
      </c>
      <c r="I3198" s="39">
        <v>1.1299999999999999</v>
      </c>
      <c r="J3198" s="39">
        <v>1.1100000000000001</v>
      </c>
      <c r="K3198" s="39">
        <v>1.1000000000000001</v>
      </c>
      <c r="L3198" s="39">
        <v>1.1000000000000001</v>
      </c>
      <c r="M3198" s="39">
        <v>1.1100000000000001</v>
      </c>
      <c r="N3198" s="39">
        <v>1.1100000000000001</v>
      </c>
      <c r="O3198" s="39">
        <v>1.1200000000000001</v>
      </c>
      <c r="P3198" s="39">
        <v>1.1200000000000001</v>
      </c>
      <c r="Q3198" s="39">
        <v>1.1100000000000001</v>
      </c>
      <c r="R3198" s="39">
        <v>1.1200000000000001</v>
      </c>
      <c r="S3198" s="39">
        <v>1.1200000000000001</v>
      </c>
      <c r="T3198" s="39">
        <v>1.1299999999999999</v>
      </c>
      <c r="U3198" s="39">
        <v>1.1399999999999999</v>
      </c>
      <c r="V3198" s="39">
        <v>1.1399999999999999</v>
      </c>
      <c r="W3198" s="39">
        <v>1.1499999999999999</v>
      </c>
      <c r="X3198" s="39">
        <v>1.1499999999999999</v>
      </c>
      <c r="Y3198" s="39">
        <v>1.1499999999999999</v>
      </c>
      <c r="Z3198" s="39">
        <v>1.1499999999999999</v>
      </c>
      <c r="AA3198" s="39">
        <v>1.1499999999999999</v>
      </c>
      <c r="AB3198" s="39">
        <v>1.1200000000000001</v>
      </c>
      <c r="AC3198" s="39">
        <v>1.1200000000000001</v>
      </c>
      <c r="AD3198" s="39">
        <v>1.1200000000000001</v>
      </c>
      <c r="AE3198" s="39">
        <v>1.1299999999999999</v>
      </c>
      <c r="AF3198" s="39">
        <v>1.1399999999999999</v>
      </c>
      <c r="AG3198" s="39">
        <v>1.1399999999999999</v>
      </c>
      <c r="AH3198" s="39">
        <v>1.0900000000000001</v>
      </c>
      <c r="AI3198" s="39">
        <v>1.06</v>
      </c>
      <c r="AJ3198" s="39">
        <v>1.04</v>
      </c>
      <c r="AK3198" s="39">
        <v>1.03</v>
      </c>
    </row>
    <row r="3199" spans="1:37" x14ac:dyDescent="0.3">
      <c r="A3199" s="86" t="str">
        <f t="shared" si="49"/>
        <v>SDGbaseTra_RurAS_CUSPVAXavehi</v>
      </c>
      <c r="B3199" s="37" t="s">
        <v>222</v>
      </c>
      <c r="C3199" s="38" t="s">
        <v>236</v>
      </c>
      <c r="D3199" s="41" t="s">
        <v>212</v>
      </c>
      <c r="E3199" s="39" t="s">
        <v>61</v>
      </c>
      <c r="F3199" s="39">
        <v>1</v>
      </c>
      <c r="G3199" s="39">
        <v>1.18</v>
      </c>
      <c r="H3199" s="39">
        <v>1.17</v>
      </c>
      <c r="I3199" s="39">
        <v>1.1499999999999999</v>
      </c>
      <c r="J3199" s="39">
        <v>1.1200000000000001</v>
      </c>
      <c r="K3199" s="39">
        <v>1.1200000000000001</v>
      </c>
      <c r="L3199" s="39">
        <v>1.1200000000000001</v>
      </c>
      <c r="M3199" s="39">
        <v>1.1200000000000001</v>
      </c>
      <c r="N3199" s="39">
        <v>1.1200000000000001</v>
      </c>
      <c r="O3199" s="39">
        <v>1.1200000000000001</v>
      </c>
      <c r="P3199" s="39">
        <v>1.1200000000000001</v>
      </c>
      <c r="Q3199" s="39">
        <v>1.1200000000000001</v>
      </c>
      <c r="R3199" s="39">
        <v>1.1299999999999999</v>
      </c>
      <c r="S3199" s="39">
        <v>1.1399999999999999</v>
      </c>
      <c r="T3199" s="39">
        <v>1.1499999999999999</v>
      </c>
      <c r="U3199" s="39">
        <v>1.17</v>
      </c>
      <c r="V3199" s="39">
        <v>1.18</v>
      </c>
      <c r="W3199" s="39">
        <v>1.18</v>
      </c>
      <c r="X3199" s="39">
        <v>1.18</v>
      </c>
      <c r="Y3199" s="39">
        <v>1.18</v>
      </c>
      <c r="Z3199" s="39">
        <v>1.18</v>
      </c>
      <c r="AA3199" s="39">
        <v>1.17</v>
      </c>
      <c r="AB3199" s="39">
        <v>1.1599999999999999</v>
      </c>
      <c r="AC3199" s="39">
        <v>1.1599999999999999</v>
      </c>
      <c r="AD3199" s="39">
        <v>1.1599999999999999</v>
      </c>
      <c r="AE3199" s="39">
        <v>1.17</v>
      </c>
      <c r="AF3199" s="39">
        <v>1.17</v>
      </c>
      <c r="AG3199" s="39">
        <v>1.17</v>
      </c>
      <c r="AH3199" s="39">
        <v>1.1399999999999999</v>
      </c>
      <c r="AI3199" s="39">
        <v>1.1100000000000001</v>
      </c>
      <c r="AJ3199" s="39">
        <v>1.0900000000000001</v>
      </c>
      <c r="AK3199" s="39">
        <v>1.07</v>
      </c>
    </row>
    <row r="3200" spans="1:37" x14ac:dyDescent="0.3">
      <c r="A3200" s="86" t="str">
        <f t="shared" si="49"/>
        <v>SDGbaseTra_RurAS_CUSPVAXatequ</v>
      </c>
      <c r="B3200" s="37" t="s">
        <v>222</v>
      </c>
      <c r="C3200" s="38" t="s">
        <v>236</v>
      </c>
      <c r="D3200" s="41" t="s">
        <v>212</v>
      </c>
      <c r="E3200" s="39" t="s">
        <v>62</v>
      </c>
      <c r="F3200" s="39">
        <v>1</v>
      </c>
      <c r="G3200" s="39">
        <v>1.18</v>
      </c>
      <c r="H3200" s="39">
        <v>1.17</v>
      </c>
      <c r="I3200" s="39">
        <v>1.1399999999999999</v>
      </c>
      <c r="J3200" s="39">
        <v>1.1200000000000001</v>
      </c>
      <c r="K3200" s="39">
        <v>1.1100000000000001</v>
      </c>
      <c r="L3200" s="39">
        <v>1.1100000000000001</v>
      </c>
      <c r="M3200" s="39">
        <v>1.1200000000000001</v>
      </c>
      <c r="N3200" s="39">
        <v>1.1200000000000001</v>
      </c>
      <c r="O3200" s="39">
        <v>1.1299999999999999</v>
      </c>
      <c r="P3200" s="39">
        <v>1.1299999999999999</v>
      </c>
      <c r="Q3200" s="39">
        <v>1.1200000000000001</v>
      </c>
      <c r="R3200" s="39">
        <v>1.1299999999999999</v>
      </c>
      <c r="S3200" s="39">
        <v>1.1399999999999999</v>
      </c>
      <c r="T3200" s="39">
        <v>1.1499999999999999</v>
      </c>
      <c r="U3200" s="39">
        <v>1.1599999999999999</v>
      </c>
      <c r="V3200" s="39">
        <v>1.17</v>
      </c>
      <c r="W3200" s="39">
        <v>1.17</v>
      </c>
      <c r="X3200" s="39">
        <v>1.18</v>
      </c>
      <c r="Y3200" s="39">
        <v>1.18</v>
      </c>
      <c r="Z3200" s="39">
        <v>1.18</v>
      </c>
      <c r="AA3200" s="39">
        <v>1.18</v>
      </c>
      <c r="AB3200" s="39">
        <v>1.1599999999999999</v>
      </c>
      <c r="AC3200" s="39">
        <v>1.1499999999999999</v>
      </c>
      <c r="AD3200" s="39">
        <v>1.1599999999999999</v>
      </c>
      <c r="AE3200" s="39">
        <v>1.1599999999999999</v>
      </c>
      <c r="AF3200" s="39">
        <v>1.17</v>
      </c>
      <c r="AG3200" s="39">
        <v>1.1599999999999999</v>
      </c>
      <c r="AH3200" s="39">
        <v>1.1200000000000001</v>
      </c>
      <c r="AI3200" s="39">
        <v>1.08</v>
      </c>
      <c r="AJ3200" s="39">
        <v>1.06</v>
      </c>
      <c r="AK3200" s="39">
        <v>1.04</v>
      </c>
    </row>
    <row r="3201" spans="1:37" x14ac:dyDescent="0.3">
      <c r="A3201" s="86" t="str">
        <f t="shared" si="49"/>
        <v>SDGbaseTra_RurAS_CUSPVAXafurn</v>
      </c>
      <c r="B3201" s="37" t="s">
        <v>222</v>
      </c>
      <c r="C3201" s="38" t="s">
        <v>236</v>
      </c>
      <c r="D3201" s="41" t="s">
        <v>212</v>
      </c>
      <c r="E3201" s="39" t="s">
        <v>63</v>
      </c>
      <c r="F3201" s="39">
        <v>1</v>
      </c>
      <c r="G3201" s="39">
        <v>1.18</v>
      </c>
      <c r="H3201" s="39">
        <v>1.17</v>
      </c>
      <c r="I3201" s="39">
        <v>1.1499999999999999</v>
      </c>
      <c r="J3201" s="39">
        <v>1.1399999999999999</v>
      </c>
      <c r="K3201" s="39">
        <v>1.1299999999999999</v>
      </c>
      <c r="L3201" s="39">
        <v>1.1299999999999999</v>
      </c>
      <c r="M3201" s="39">
        <v>1.1299999999999999</v>
      </c>
      <c r="N3201" s="39">
        <v>1.1399999999999999</v>
      </c>
      <c r="O3201" s="39">
        <v>1.1399999999999999</v>
      </c>
      <c r="P3201" s="39">
        <v>1.1399999999999999</v>
      </c>
      <c r="Q3201" s="39">
        <v>1.1299999999999999</v>
      </c>
      <c r="R3201" s="39">
        <v>1.1299999999999999</v>
      </c>
      <c r="S3201" s="39">
        <v>1.1399999999999999</v>
      </c>
      <c r="T3201" s="39">
        <v>1.1499999999999999</v>
      </c>
      <c r="U3201" s="39">
        <v>1.1599999999999999</v>
      </c>
      <c r="V3201" s="39">
        <v>1.17</v>
      </c>
      <c r="W3201" s="39">
        <v>1.17</v>
      </c>
      <c r="X3201" s="39">
        <v>1.17</v>
      </c>
      <c r="Y3201" s="39">
        <v>1.17</v>
      </c>
      <c r="Z3201" s="39">
        <v>1.17</v>
      </c>
      <c r="AA3201" s="39">
        <v>1.17</v>
      </c>
      <c r="AB3201" s="39">
        <v>1.17</v>
      </c>
      <c r="AC3201" s="39">
        <v>1.1599999999999999</v>
      </c>
      <c r="AD3201" s="39">
        <v>1.1599999999999999</v>
      </c>
      <c r="AE3201" s="39">
        <v>1.1599999999999999</v>
      </c>
      <c r="AF3201" s="39">
        <v>1.1599999999999999</v>
      </c>
      <c r="AG3201" s="39">
        <v>1.1599999999999999</v>
      </c>
      <c r="AH3201" s="39">
        <v>1.1299999999999999</v>
      </c>
      <c r="AI3201" s="39">
        <v>1.1100000000000001</v>
      </c>
      <c r="AJ3201" s="39">
        <v>1.0900000000000001</v>
      </c>
      <c r="AK3201" s="39">
        <v>1.08</v>
      </c>
    </row>
    <row r="3202" spans="1:37" x14ac:dyDescent="0.3">
      <c r="A3202" s="86" t="str">
        <f t="shared" ref="A3202:A3265" si="50">_xlfn.CONCAT(C3202,D3202,E3202)</f>
        <v>SDGbaseTra_RurAS_CUSPVAXaoman</v>
      </c>
      <c r="B3202" s="37" t="s">
        <v>222</v>
      </c>
      <c r="C3202" s="38" t="s">
        <v>236</v>
      </c>
      <c r="D3202" s="41" t="s">
        <v>212</v>
      </c>
      <c r="E3202" s="39" t="s">
        <v>64</v>
      </c>
      <c r="F3202" s="39">
        <v>1</v>
      </c>
      <c r="G3202" s="39">
        <v>1.1299999999999999</v>
      </c>
      <c r="H3202" s="39">
        <v>1.1100000000000001</v>
      </c>
      <c r="I3202" s="39">
        <v>1.07</v>
      </c>
      <c r="J3202" s="39">
        <v>1.06</v>
      </c>
      <c r="K3202" s="39">
        <v>1.06</v>
      </c>
      <c r="L3202" s="39">
        <v>1.06</v>
      </c>
      <c r="M3202" s="39">
        <v>1.08</v>
      </c>
      <c r="N3202" s="39">
        <v>1.0900000000000001</v>
      </c>
      <c r="O3202" s="39">
        <v>1.17</v>
      </c>
      <c r="P3202" s="39">
        <v>1.1599999999999999</v>
      </c>
      <c r="Q3202" s="39">
        <v>1.1399999999999999</v>
      </c>
      <c r="R3202" s="39">
        <v>1.1200000000000001</v>
      </c>
      <c r="S3202" s="39">
        <v>1.1100000000000001</v>
      </c>
      <c r="T3202" s="39">
        <v>1.1000000000000001</v>
      </c>
      <c r="U3202" s="39">
        <v>1.1000000000000001</v>
      </c>
      <c r="V3202" s="39">
        <v>1.1000000000000001</v>
      </c>
      <c r="W3202" s="39">
        <v>1.1000000000000001</v>
      </c>
      <c r="X3202" s="39">
        <v>1.0900000000000001</v>
      </c>
      <c r="Y3202" s="39">
        <v>1.0900000000000001</v>
      </c>
      <c r="Z3202" s="39">
        <v>1.0900000000000001</v>
      </c>
      <c r="AA3202" s="39">
        <v>1.0900000000000001</v>
      </c>
      <c r="AB3202" s="39">
        <v>1.08</v>
      </c>
      <c r="AC3202" s="39">
        <v>1.07</v>
      </c>
      <c r="AD3202" s="39">
        <v>1.08</v>
      </c>
      <c r="AE3202" s="39">
        <v>1.08</v>
      </c>
      <c r="AF3202" s="39">
        <v>1.08</v>
      </c>
      <c r="AG3202" s="39">
        <v>1.08</v>
      </c>
      <c r="AH3202" s="39">
        <v>1.06</v>
      </c>
      <c r="AI3202" s="39">
        <v>1.03</v>
      </c>
      <c r="AJ3202" s="39">
        <v>1.02</v>
      </c>
      <c r="AK3202" s="39">
        <v>1.02</v>
      </c>
    </row>
    <row r="3203" spans="1:37" x14ac:dyDescent="0.3">
      <c r="A3203" s="86" t="str">
        <f t="shared" si="50"/>
        <v>SDGbaseTra_RurAS_CUSPVAXaelec</v>
      </c>
      <c r="B3203" s="37" t="s">
        <v>222</v>
      </c>
      <c r="C3203" s="38" t="s">
        <v>236</v>
      </c>
      <c r="D3203" s="41" t="s">
        <v>212</v>
      </c>
      <c r="E3203" s="39" t="s">
        <v>65</v>
      </c>
      <c r="F3203" s="39">
        <v>1</v>
      </c>
      <c r="G3203" s="39">
        <v>1.1200000000000001</v>
      </c>
      <c r="H3203" s="39">
        <v>1.01</v>
      </c>
      <c r="I3203" s="39">
        <v>1.01</v>
      </c>
      <c r="J3203" s="39">
        <v>1.06</v>
      </c>
      <c r="K3203" s="39">
        <v>1.0900000000000001</v>
      </c>
      <c r="L3203" s="39">
        <v>1.1200000000000001</v>
      </c>
      <c r="M3203" s="39">
        <v>1.1200000000000001</v>
      </c>
      <c r="N3203" s="39">
        <v>1.0900000000000001</v>
      </c>
      <c r="O3203" s="39">
        <v>1.0900000000000001</v>
      </c>
      <c r="P3203" s="39">
        <v>1.1000000000000001</v>
      </c>
      <c r="Q3203" s="39">
        <v>1.1399999999999999</v>
      </c>
      <c r="R3203" s="39">
        <v>1.19</v>
      </c>
      <c r="S3203" s="39">
        <v>1.19</v>
      </c>
      <c r="T3203" s="39">
        <v>1.21</v>
      </c>
      <c r="U3203" s="39">
        <v>1.22</v>
      </c>
      <c r="V3203" s="39">
        <v>1.21</v>
      </c>
      <c r="W3203" s="39">
        <v>1.22</v>
      </c>
      <c r="X3203" s="39">
        <v>1.22</v>
      </c>
      <c r="Y3203" s="39">
        <v>1.24</v>
      </c>
      <c r="Z3203" s="39">
        <v>1.27</v>
      </c>
      <c r="AA3203" s="39">
        <v>1.29</v>
      </c>
      <c r="AB3203" s="39">
        <v>1.31</v>
      </c>
      <c r="AC3203" s="39">
        <v>1.34</v>
      </c>
      <c r="AD3203" s="39">
        <v>1.37</v>
      </c>
      <c r="AE3203" s="39">
        <v>1.4</v>
      </c>
      <c r="AF3203" s="39">
        <v>1.42</v>
      </c>
      <c r="AG3203" s="39">
        <v>1.54</v>
      </c>
      <c r="AH3203" s="39">
        <v>1.63</v>
      </c>
      <c r="AI3203" s="39">
        <v>1.76</v>
      </c>
      <c r="AJ3203" s="39">
        <v>1.87</v>
      </c>
      <c r="AK3203" s="39">
        <v>1.97</v>
      </c>
    </row>
    <row r="3204" spans="1:37" x14ac:dyDescent="0.3">
      <c r="A3204" s="86" t="str">
        <f t="shared" si="50"/>
        <v>SDGbaseTra_RurAS_CUSPVAXawatr</v>
      </c>
      <c r="B3204" s="37" t="s">
        <v>222</v>
      </c>
      <c r="C3204" s="38" t="s">
        <v>236</v>
      </c>
      <c r="D3204" s="41" t="s">
        <v>212</v>
      </c>
      <c r="E3204" s="39" t="s">
        <v>66</v>
      </c>
      <c r="F3204" s="39">
        <v>1</v>
      </c>
      <c r="G3204" s="39">
        <v>0.85</v>
      </c>
      <c r="H3204" s="39">
        <v>0.89</v>
      </c>
      <c r="I3204" s="39">
        <v>0.91</v>
      </c>
      <c r="J3204" s="39">
        <v>0.93</v>
      </c>
      <c r="K3204" s="39">
        <v>0.94</v>
      </c>
      <c r="L3204" s="39">
        <v>0.95</v>
      </c>
      <c r="M3204" s="39">
        <v>0.96</v>
      </c>
      <c r="N3204" s="39">
        <v>0.96</v>
      </c>
      <c r="O3204" s="39">
        <v>0.96</v>
      </c>
      <c r="P3204" s="39">
        <v>0.97</v>
      </c>
      <c r="Q3204" s="39">
        <v>0.97</v>
      </c>
      <c r="R3204" s="39">
        <v>0.98</v>
      </c>
      <c r="S3204" s="39">
        <v>0.97</v>
      </c>
      <c r="T3204" s="39">
        <v>0.97</v>
      </c>
      <c r="U3204" s="39">
        <v>0.98</v>
      </c>
      <c r="V3204" s="39">
        <v>0.99</v>
      </c>
      <c r="W3204" s="39">
        <v>0.99</v>
      </c>
      <c r="X3204" s="39">
        <v>0.99</v>
      </c>
      <c r="Y3204" s="39">
        <v>0.99</v>
      </c>
      <c r="Z3204" s="39">
        <v>0.99</v>
      </c>
      <c r="AA3204" s="39">
        <v>0.98</v>
      </c>
      <c r="AB3204" s="39">
        <v>0.99</v>
      </c>
      <c r="AC3204" s="39">
        <v>1</v>
      </c>
      <c r="AD3204" s="39">
        <v>1</v>
      </c>
      <c r="AE3204" s="39">
        <v>1.01</v>
      </c>
      <c r="AF3204" s="39">
        <v>1.01</v>
      </c>
      <c r="AG3204" s="39">
        <v>1.01</v>
      </c>
      <c r="AH3204" s="39">
        <v>1.03</v>
      </c>
      <c r="AI3204" s="39">
        <v>1.05</v>
      </c>
      <c r="AJ3204" s="39">
        <v>1.06</v>
      </c>
      <c r="AK3204" s="39">
        <v>1.06</v>
      </c>
    </row>
    <row r="3205" spans="1:37" x14ac:dyDescent="0.3">
      <c r="A3205" s="86" t="str">
        <f t="shared" si="50"/>
        <v>SDGbaseTra_RurAS_CUSPVAXacons</v>
      </c>
      <c r="B3205" s="37" t="s">
        <v>222</v>
      </c>
      <c r="C3205" s="38" t="s">
        <v>236</v>
      </c>
      <c r="D3205" s="41" t="s">
        <v>212</v>
      </c>
      <c r="E3205" s="39" t="s">
        <v>67</v>
      </c>
      <c r="F3205" s="39">
        <v>1</v>
      </c>
      <c r="G3205" s="39">
        <v>1.1499999999999999</v>
      </c>
      <c r="H3205" s="39">
        <v>1.1200000000000001</v>
      </c>
      <c r="I3205" s="39">
        <v>1.1499999999999999</v>
      </c>
      <c r="J3205" s="39">
        <v>1.1299999999999999</v>
      </c>
      <c r="K3205" s="39">
        <v>1.1299999999999999</v>
      </c>
      <c r="L3205" s="39">
        <v>1.1200000000000001</v>
      </c>
      <c r="M3205" s="39">
        <v>1.1299999999999999</v>
      </c>
      <c r="N3205" s="39">
        <v>1.1299999999999999</v>
      </c>
      <c r="O3205" s="39">
        <v>1.1200000000000001</v>
      </c>
      <c r="P3205" s="39">
        <v>1.1200000000000001</v>
      </c>
      <c r="Q3205" s="39">
        <v>1.1299999999999999</v>
      </c>
      <c r="R3205" s="39">
        <v>1.08</v>
      </c>
      <c r="S3205" s="39">
        <v>1.0900000000000001</v>
      </c>
      <c r="T3205" s="39">
        <v>1.0900000000000001</v>
      </c>
      <c r="U3205" s="39">
        <v>1.1000000000000001</v>
      </c>
      <c r="V3205" s="39">
        <v>1.1100000000000001</v>
      </c>
      <c r="W3205" s="39">
        <v>1.1100000000000001</v>
      </c>
      <c r="X3205" s="39">
        <v>1.1100000000000001</v>
      </c>
      <c r="Y3205" s="39">
        <v>1.1100000000000001</v>
      </c>
      <c r="Z3205" s="39">
        <v>1.1100000000000001</v>
      </c>
      <c r="AA3205" s="39">
        <v>1.1100000000000001</v>
      </c>
      <c r="AB3205" s="39">
        <v>1.1000000000000001</v>
      </c>
      <c r="AC3205" s="39">
        <v>1.1000000000000001</v>
      </c>
      <c r="AD3205" s="39">
        <v>1.1100000000000001</v>
      </c>
      <c r="AE3205" s="39">
        <v>1.1100000000000001</v>
      </c>
      <c r="AF3205" s="39">
        <v>1.1200000000000001</v>
      </c>
      <c r="AG3205" s="39">
        <v>1.1200000000000001</v>
      </c>
      <c r="AH3205" s="39">
        <v>1.1100000000000001</v>
      </c>
      <c r="AI3205" s="39">
        <v>1.1000000000000001</v>
      </c>
      <c r="AJ3205" s="39">
        <v>1.0900000000000001</v>
      </c>
      <c r="AK3205" s="39">
        <v>1.0900000000000001</v>
      </c>
    </row>
    <row r="3206" spans="1:37" x14ac:dyDescent="0.3">
      <c r="A3206" s="86" t="str">
        <f t="shared" si="50"/>
        <v>SDGbaseTra_RurAS_CUSPVAXatrad</v>
      </c>
      <c r="B3206" s="37" t="s">
        <v>222</v>
      </c>
      <c r="C3206" s="38" t="s">
        <v>236</v>
      </c>
      <c r="D3206" s="41" t="s">
        <v>212</v>
      </c>
      <c r="E3206" s="39" t="s">
        <v>68</v>
      </c>
      <c r="F3206" s="39">
        <v>1</v>
      </c>
      <c r="G3206" s="39">
        <v>1.01</v>
      </c>
      <c r="H3206" s="39">
        <v>1.01</v>
      </c>
      <c r="I3206" s="39">
        <v>1.03</v>
      </c>
      <c r="J3206" s="39">
        <v>1.02</v>
      </c>
      <c r="K3206" s="39">
        <v>1.02</v>
      </c>
      <c r="L3206" s="39">
        <v>1.02</v>
      </c>
      <c r="M3206" s="39">
        <v>1.03</v>
      </c>
      <c r="N3206" s="39">
        <v>1.03</v>
      </c>
      <c r="O3206" s="39">
        <v>0.98</v>
      </c>
      <c r="P3206" s="39">
        <v>0.99</v>
      </c>
      <c r="Q3206" s="39">
        <v>1.01</v>
      </c>
      <c r="R3206" s="39">
        <v>1.01</v>
      </c>
      <c r="S3206" s="39">
        <v>1.02</v>
      </c>
      <c r="T3206" s="39">
        <v>1.03</v>
      </c>
      <c r="U3206" s="39">
        <v>1.04</v>
      </c>
      <c r="V3206" s="39">
        <v>1.05</v>
      </c>
      <c r="W3206" s="39">
        <v>1.05</v>
      </c>
      <c r="X3206" s="39">
        <v>1.05</v>
      </c>
      <c r="Y3206" s="39">
        <v>1.05</v>
      </c>
      <c r="Z3206" s="39">
        <v>1.05</v>
      </c>
      <c r="AA3206" s="39">
        <v>1.05</v>
      </c>
      <c r="AB3206" s="39">
        <v>1.03</v>
      </c>
      <c r="AC3206" s="39">
        <v>1.02</v>
      </c>
      <c r="AD3206" s="39">
        <v>1.02</v>
      </c>
      <c r="AE3206" s="39">
        <v>1.03</v>
      </c>
      <c r="AF3206" s="39">
        <v>1.03</v>
      </c>
      <c r="AG3206" s="39">
        <v>1.04</v>
      </c>
      <c r="AH3206" s="39">
        <v>1.02</v>
      </c>
      <c r="AI3206" s="39">
        <v>1</v>
      </c>
      <c r="AJ3206" s="39">
        <v>0.99</v>
      </c>
      <c r="AK3206" s="39">
        <v>0.99</v>
      </c>
    </row>
    <row r="3207" spans="1:37" x14ac:dyDescent="0.3">
      <c r="A3207" s="86" t="str">
        <f t="shared" si="50"/>
        <v>SDGbaseTra_RurAS_CUSPVAXahotl</v>
      </c>
      <c r="B3207" s="37" t="s">
        <v>222</v>
      </c>
      <c r="C3207" s="38" t="s">
        <v>236</v>
      </c>
      <c r="D3207" s="41" t="s">
        <v>212</v>
      </c>
      <c r="E3207" s="39" t="s">
        <v>69</v>
      </c>
      <c r="F3207" s="39">
        <v>1</v>
      </c>
      <c r="G3207" s="39">
        <v>1.01</v>
      </c>
      <c r="H3207" s="39">
        <v>1.03</v>
      </c>
      <c r="I3207" s="39">
        <v>1.02</v>
      </c>
      <c r="J3207" s="39">
        <v>1.01</v>
      </c>
      <c r="K3207" s="39">
        <v>1.01</v>
      </c>
      <c r="L3207" s="39">
        <v>1.02</v>
      </c>
      <c r="M3207" s="39">
        <v>1.02</v>
      </c>
      <c r="N3207" s="39">
        <v>1.02</v>
      </c>
      <c r="O3207" s="39">
        <v>1.04</v>
      </c>
      <c r="P3207" s="39">
        <v>1.04</v>
      </c>
      <c r="Q3207" s="39">
        <v>1.04</v>
      </c>
      <c r="R3207" s="39">
        <v>1.05</v>
      </c>
      <c r="S3207" s="39">
        <v>1.06</v>
      </c>
      <c r="T3207" s="39">
        <v>1.06</v>
      </c>
      <c r="U3207" s="39">
        <v>1.07</v>
      </c>
      <c r="V3207" s="39">
        <v>1.07</v>
      </c>
      <c r="W3207" s="39">
        <v>1.08</v>
      </c>
      <c r="X3207" s="39">
        <v>1.08</v>
      </c>
      <c r="Y3207" s="39">
        <v>1.08</v>
      </c>
      <c r="Z3207" s="39">
        <v>1.08</v>
      </c>
      <c r="AA3207" s="39">
        <v>1.08</v>
      </c>
      <c r="AB3207" s="39">
        <v>1.08</v>
      </c>
      <c r="AC3207" s="39">
        <v>1.08</v>
      </c>
      <c r="AD3207" s="39">
        <v>1.08</v>
      </c>
      <c r="AE3207" s="39">
        <v>1.08</v>
      </c>
      <c r="AF3207" s="39">
        <v>1.08</v>
      </c>
      <c r="AG3207" s="39">
        <v>1.08</v>
      </c>
      <c r="AH3207" s="39">
        <v>1.08</v>
      </c>
      <c r="AI3207" s="39">
        <v>1.07</v>
      </c>
      <c r="AJ3207" s="39">
        <v>1.07</v>
      </c>
      <c r="AK3207" s="39">
        <v>1.06</v>
      </c>
    </row>
    <row r="3208" spans="1:37" x14ac:dyDescent="0.3">
      <c r="A3208" s="86" t="str">
        <f t="shared" si="50"/>
        <v>SDGbaseTra_RurAS_CUSPVAXaltrp-p</v>
      </c>
      <c r="B3208" s="37" t="s">
        <v>222</v>
      </c>
      <c r="C3208" s="38" t="s">
        <v>236</v>
      </c>
      <c r="D3208" s="41" t="s">
        <v>212</v>
      </c>
      <c r="E3208" s="39" t="s">
        <v>70</v>
      </c>
      <c r="F3208" s="39">
        <v>1</v>
      </c>
      <c r="G3208" s="39">
        <v>0.98</v>
      </c>
      <c r="H3208" s="39">
        <v>0.96</v>
      </c>
      <c r="I3208" s="39">
        <v>0.97</v>
      </c>
      <c r="J3208" s="39">
        <v>0.98</v>
      </c>
      <c r="K3208" s="39">
        <v>0.99</v>
      </c>
      <c r="L3208" s="39">
        <v>0.99</v>
      </c>
      <c r="M3208" s="39">
        <v>1</v>
      </c>
      <c r="N3208" s="39">
        <v>1.01</v>
      </c>
      <c r="O3208" s="39">
        <v>1.03</v>
      </c>
      <c r="P3208" s="39">
        <v>1.04</v>
      </c>
      <c r="Q3208" s="39">
        <v>1.04</v>
      </c>
      <c r="R3208" s="39">
        <v>1.05</v>
      </c>
      <c r="S3208" s="39">
        <v>1.05</v>
      </c>
      <c r="T3208" s="39">
        <v>1.04</v>
      </c>
      <c r="U3208" s="39">
        <v>1.04</v>
      </c>
      <c r="V3208" s="39">
        <v>1.04</v>
      </c>
      <c r="W3208" s="39">
        <v>1.04</v>
      </c>
      <c r="X3208" s="39">
        <v>1.04</v>
      </c>
      <c r="Y3208" s="39">
        <v>1.04</v>
      </c>
      <c r="Z3208" s="39">
        <v>1.03</v>
      </c>
      <c r="AA3208" s="39">
        <v>1.03</v>
      </c>
      <c r="AB3208" s="39">
        <v>1.02</v>
      </c>
      <c r="AC3208" s="39">
        <v>1.01</v>
      </c>
      <c r="AD3208" s="39">
        <v>1.01</v>
      </c>
      <c r="AE3208" s="39">
        <v>1</v>
      </c>
      <c r="AF3208" s="39">
        <v>1</v>
      </c>
      <c r="AG3208" s="39">
        <v>1</v>
      </c>
      <c r="AH3208" s="39">
        <v>1</v>
      </c>
      <c r="AI3208" s="39">
        <v>1.01</v>
      </c>
      <c r="AJ3208" s="39">
        <v>1.02</v>
      </c>
      <c r="AK3208" s="39">
        <v>1.02</v>
      </c>
    </row>
    <row r="3209" spans="1:37" x14ac:dyDescent="0.3">
      <c r="A3209" s="86" t="str">
        <f t="shared" si="50"/>
        <v>SDGbaseTra_RurAS_CUSPVAXaltrp-f</v>
      </c>
      <c r="B3209" s="37" t="s">
        <v>222</v>
      </c>
      <c r="C3209" s="38" t="s">
        <v>236</v>
      </c>
      <c r="D3209" s="41" t="s">
        <v>212</v>
      </c>
      <c r="E3209" s="39" t="s">
        <v>71</v>
      </c>
      <c r="F3209" s="39">
        <v>1</v>
      </c>
      <c r="G3209" s="39">
        <v>0.94</v>
      </c>
      <c r="H3209" s="39">
        <v>0.95</v>
      </c>
      <c r="I3209" s="39">
        <v>1</v>
      </c>
      <c r="J3209" s="39">
        <v>1.01</v>
      </c>
      <c r="K3209" s="39">
        <v>1.01</v>
      </c>
      <c r="L3209" s="39">
        <v>1.01</v>
      </c>
      <c r="M3209" s="39">
        <v>1.01</v>
      </c>
      <c r="N3209" s="39">
        <v>1.01</v>
      </c>
      <c r="O3209" s="39">
        <v>1</v>
      </c>
      <c r="P3209" s="39">
        <v>1.02</v>
      </c>
      <c r="Q3209" s="39">
        <v>1.04</v>
      </c>
      <c r="R3209" s="39">
        <v>1.02</v>
      </c>
      <c r="S3209" s="39">
        <v>1.03</v>
      </c>
      <c r="T3209" s="39">
        <v>1.04</v>
      </c>
      <c r="U3209" s="39">
        <v>1.01</v>
      </c>
      <c r="V3209" s="39">
        <v>1.01</v>
      </c>
      <c r="W3209" s="39">
        <v>1.02</v>
      </c>
      <c r="X3209" s="39">
        <v>1.02</v>
      </c>
      <c r="Y3209" s="39">
        <v>1.02</v>
      </c>
      <c r="Z3209" s="39">
        <v>1.02</v>
      </c>
      <c r="AA3209" s="39">
        <v>1.03</v>
      </c>
      <c r="AB3209" s="39">
        <v>1.03</v>
      </c>
      <c r="AC3209" s="39">
        <v>1.03</v>
      </c>
      <c r="AD3209" s="39">
        <v>1.04</v>
      </c>
      <c r="AE3209" s="39">
        <v>1.04</v>
      </c>
      <c r="AF3209" s="39">
        <v>1.04</v>
      </c>
      <c r="AG3209" s="39">
        <v>1.02</v>
      </c>
      <c r="AH3209" s="39">
        <v>1.02</v>
      </c>
      <c r="AI3209" s="39">
        <v>1.03</v>
      </c>
      <c r="AJ3209" s="39">
        <v>1.04</v>
      </c>
      <c r="AK3209" s="39">
        <v>1.05</v>
      </c>
    </row>
    <row r="3210" spans="1:37" x14ac:dyDescent="0.3">
      <c r="A3210" s="86" t="str">
        <f t="shared" si="50"/>
        <v>SDGbaseTra_RurAS_CUSPVAXaotrp-p</v>
      </c>
      <c r="B3210" s="37" t="s">
        <v>222</v>
      </c>
      <c r="C3210" s="38" t="s">
        <v>236</v>
      </c>
      <c r="D3210" s="41" t="s">
        <v>212</v>
      </c>
      <c r="E3210" s="39" t="s">
        <v>72</v>
      </c>
      <c r="F3210" s="39">
        <v>1</v>
      </c>
      <c r="G3210" s="39">
        <v>1.07</v>
      </c>
      <c r="H3210" s="39">
        <v>1.08</v>
      </c>
      <c r="I3210" s="39">
        <v>1.1100000000000001</v>
      </c>
      <c r="J3210" s="39">
        <v>1.1100000000000001</v>
      </c>
      <c r="K3210" s="39">
        <v>1.0900000000000001</v>
      </c>
      <c r="L3210" s="39">
        <v>1.07</v>
      </c>
      <c r="M3210" s="39">
        <v>1.06</v>
      </c>
      <c r="N3210" s="39">
        <v>1.05</v>
      </c>
      <c r="O3210" s="39">
        <v>0.99</v>
      </c>
      <c r="P3210" s="39">
        <v>1</v>
      </c>
      <c r="Q3210" s="39">
        <v>1.01</v>
      </c>
      <c r="R3210" s="39">
        <v>1.02</v>
      </c>
      <c r="S3210" s="39">
        <v>1.01</v>
      </c>
      <c r="T3210" s="39">
        <v>1</v>
      </c>
      <c r="U3210" s="39">
        <v>1</v>
      </c>
      <c r="V3210" s="39">
        <v>1.01</v>
      </c>
      <c r="W3210" s="39">
        <v>1</v>
      </c>
      <c r="X3210" s="39">
        <v>0.99</v>
      </c>
      <c r="Y3210" s="39">
        <v>0.99</v>
      </c>
      <c r="Z3210" s="39">
        <v>0.99</v>
      </c>
      <c r="AA3210" s="39">
        <v>0.98</v>
      </c>
      <c r="AB3210" s="39">
        <v>0.96</v>
      </c>
      <c r="AC3210" s="39">
        <v>0.96</v>
      </c>
      <c r="AD3210" s="39">
        <v>0.96</v>
      </c>
      <c r="AE3210" s="39">
        <v>0.97</v>
      </c>
      <c r="AF3210" s="39">
        <v>0.97</v>
      </c>
      <c r="AG3210" s="39">
        <v>0.98</v>
      </c>
      <c r="AH3210" s="39">
        <v>0.98</v>
      </c>
      <c r="AI3210" s="39">
        <v>0.99</v>
      </c>
      <c r="AJ3210" s="39">
        <v>1.01</v>
      </c>
      <c r="AK3210" s="39">
        <v>1.02</v>
      </c>
    </row>
    <row r="3211" spans="1:37" x14ac:dyDescent="0.3">
      <c r="A3211" s="86" t="str">
        <f t="shared" si="50"/>
        <v>SDGbaseTra_RurAS_CUSPVAXaotrp-f</v>
      </c>
      <c r="B3211" s="37" t="s">
        <v>222</v>
      </c>
      <c r="C3211" s="38" t="s">
        <v>236</v>
      </c>
      <c r="D3211" s="41" t="s">
        <v>212</v>
      </c>
      <c r="E3211" s="39" t="s">
        <v>73</v>
      </c>
      <c r="F3211" s="39">
        <v>1</v>
      </c>
      <c r="G3211" s="39">
        <v>1.02</v>
      </c>
      <c r="H3211" s="39">
        <v>1.02</v>
      </c>
      <c r="I3211" s="39">
        <v>1.04</v>
      </c>
      <c r="J3211" s="39">
        <v>1.04</v>
      </c>
      <c r="K3211" s="39">
        <v>1.03</v>
      </c>
      <c r="L3211" s="39">
        <v>1.03</v>
      </c>
      <c r="M3211" s="39">
        <v>1.02</v>
      </c>
      <c r="N3211" s="39">
        <v>1.02</v>
      </c>
      <c r="O3211" s="39">
        <v>0.99</v>
      </c>
      <c r="P3211" s="39">
        <v>1.01</v>
      </c>
      <c r="Q3211" s="39">
        <v>1.02</v>
      </c>
      <c r="R3211" s="39">
        <v>1.02</v>
      </c>
      <c r="S3211" s="39">
        <v>1.02</v>
      </c>
      <c r="T3211" s="39">
        <v>1.03</v>
      </c>
      <c r="U3211" s="39">
        <v>1.01</v>
      </c>
      <c r="V3211" s="39">
        <v>1.01</v>
      </c>
      <c r="W3211" s="39">
        <v>1.02</v>
      </c>
      <c r="X3211" s="39">
        <v>1.02</v>
      </c>
      <c r="Y3211" s="39">
        <v>1.01</v>
      </c>
      <c r="Z3211" s="39">
        <v>1.01</v>
      </c>
      <c r="AA3211" s="39">
        <v>1.02</v>
      </c>
      <c r="AB3211" s="39">
        <v>1.01</v>
      </c>
      <c r="AC3211" s="39">
        <v>1.01</v>
      </c>
      <c r="AD3211" s="39">
        <v>1.02</v>
      </c>
      <c r="AE3211" s="39">
        <v>1.02</v>
      </c>
      <c r="AF3211" s="39">
        <v>1.02</v>
      </c>
      <c r="AG3211" s="39">
        <v>1.01</v>
      </c>
      <c r="AH3211" s="39">
        <v>1.01</v>
      </c>
      <c r="AI3211" s="39">
        <v>1.01</v>
      </c>
      <c r="AJ3211" s="39">
        <v>1.02</v>
      </c>
      <c r="AK3211" s="39">
        <v>1.03</v>
      </c>
    </row>
    <row r="3212" spans="1:37" x14ac:dyDescent="0.3">
      <c r="A3212" s="86" t="str">
        <f t="shared" si="50"/>
        <v>SDGbaseTra_RurAS_CUSPVAXaprtr</v>
      </c>
      <c r="B3212" s="37" t="s">
        <v>222</v>
      </c>
      <c r="C3212" s="38" t="s">
        <v>236</v>
      </c>
      <c r="D3212" s="41" t="s">
        <v>212</v>
      </c>
      <c r="E3212" s="39" t="s">
        <v>74</v>
      </c>
      <c r="F3212" s="39">
        <v>1</v>
      </c>
      <c r="G3212" s="39">
        <v>1.01</v>
      </c>
      <c r="H3212" s="39">
        <v>1.01</v>
      </c>
      <c r="I3212" s="39">
        <v>0.99</v>
      </c>
      <c r="J3212" s="39">
        <v>0.97</v>
      </c>
      <c r="K3212" s="39">
        <v>0.96</v>
      </c>
      <c r="L3212" s="39">
        <v>0.96</v>
      </c>
      <c r="M3212" s="39">
        <v>0.96</v>
      </c>
      <c r="N3212" s="39">
        <v>0.96</v>
      </c>
      <c r="O3212" s="39">
        <v>0.95</v>
      </c>
      <c r="P3212" s="39">
        <v>0.95</v>
      </c>
      <c r="Q3212" s="39">
        <v>0.96</v>
      </c>
      <c r="R3212" s="39">
        <v>0.99</v>
      </c>
      <c r="S3212" s="39">
        <v>1</v>
      </c>
      <c r="T3212" s="39">
        <v>1.01</v>
      </c>
      <c r="U3212" s="39">
        <v>1.02</v>
      </c>
      <c r="V3212" s="39">
        <v>1.03</v>
      </c>
      <c r="W3212" s="39">
        <v>1.04</v>
      </c>
      <c r="X3212" s="39">
        <v>1.04</v>
      </c>
      <c r="Y3212" s="39">
        <v>1.04</v>
      </c>
      <c r="Z3212" s="39">
        <v>1.05</v>
      </c>
      <c r="AA3212" s="39">
        <v>1.05</v>
      </c>
      <c r="AB3212" s="39">
        <v>1.04</v>
      </c>
      <c r="AC3212" s="39">
        <v>1.04</v>
      </c>
      <c r="AD3212" s="39">
        <v>1.04</v>
      </c>
      <c r="AE3212" s="39">
        <v>1.04</v>
      </c>
      <c r="AF3212" s="39">
        <v>1.04</v>
      </c>
      <c r="AG3212" s="39">
        <v>1.03</v>
      </c>
      <c r="AH3212" s="39">
        <v>1.01</v>
      </c>
      <c r="AI3212" s="39">
        <v>0.98</v>
      </c>
      <c r="AJ3212" s="39">
        <v>0.97</v>
      </c>
      <c r="AK3212" s="39">
        <v>0.95</v>
      </c>
    </row>
    <row r="3213" spans="1:37" x14ac:dyDescent="0.3">
      <c r="A3213" s="86" t="str">
        <f t="shared" si="50"/>
        <v>SDGbaseTra_RurAS_CUSPVAXatrps</v>
      </c>
      <c r="B3213" s="37" t="s">
        <v>222</v>
      </c>
      <c r="C3213" s="38" t="s">
        <v>236</v>
      </c>
      <c r="D3213" s="41" t="s">
        <v>212</v>
      </c>
      <c r="E3213" s="39" t="s">
        <v>75</v>
      </c>
      <c r="F3213" s="39">
        <v>1</v>
      </c>
      <c r="G3213" s="39">
        <v>0.99</v>
      </c>
      <c r="H3213" s="39">
        <v>0.99</v>
      </c>
      <c r="I3213" s="39">
        <v>1</v>
      </c>
      <c r="J3213" s="39">
        <v>1</v>
      </c>
      <c r="K3213" s="39">
        <v>1.01</v>
      </c>
      <c r="L3213" s="39">
        <v>1.01</v>
      </c>
      <c r="M3213" s="39">
        <v>1.01</v>
      </c>
      <c r="N3213" s="39">
        <v>1.01</v>
      </c>
      <c r="O3213" s="39">
        <v>1.01</v>
      </c>
      <c r="P3213" s="39">
        <v>1</v>
      </c>
      <c r="Q3213" s="39">
        <v>1</v>
      </c>
      <c r="R3213" s="39">
        <v>1</v>
      </c>
      <c r="S3213" s="39">
        <v>1.01</v>
      </c>
      <c r="T3213" s="39">
        <v>1.01</v>
      </c>
      <c r="U3213" s="39">
        <v>1.02</v>
      </c>
      <c r="V3213" s="39">
        <v>1.02</v>
      </c>
      <c r="W3213" s="39">
        <v>1.03</v>
      </c>
      <c r="X3213" s="39">
        <v>1.03</v>
      </c>
      <c r="Y3213" s="39">
        <v>1.03</v>
      </c>
      <c r="Z3213" s="39">
        <v>1.03</v>
      </c>
      <c r="AA3213" s="39">
        <v>1.03</v>
      </c>
      <c r="AB3213" s="39">
        <v>1.05</v>
      </c>
      <c r="AC3213" s="39">
        <v>1.06</v>
      </c>
      <c r="AD3213" s="39">
        <v>1.07</v>
      </c>
      <c r="AE3213" s="39">
        <v>1.08</v>
      </c>
      <c r="AF3213" s="39">
        <v>1.08</v>
      </c>
      <c r="AG3213" s="39">
        <v>1.08</v>
      </c>
      <c r="AH3213" s="39">
        <v>1.08</v>
      </c>
      <c r="AI3213" s="39">
        <v>1.08</v>
      </c>
      <c r="AJ3213" s="39">
        <v>1.08</v>
      </c>
      <c r="AK3213" s="39">
        <v>1.08</v>
      </c>
    </row>
    <row r="3214" spans="1:37" x14ac:dyDescent="0.3">
      <c r="A3214" s="86" t="str">
        <f t="shared" si="50"/>
        <v>SDGbaseTra_RurAS_CUSPVAXacomm</v>
      </c>
      <c r="B3214" s="37" t="s">
        <v>222</v>
      </c>
      <c r="C3214" s="38" t="s">
        <v>236</v>
      </c>
      <c r="D3214" s="41" t="s">
        <v>212</v>
      </c>
      <c r="E3214" s="39" t="s">
        <v>76</v>
      </c>
      <c r="F3214" s="39">
        <v>1</v>
      </c>
      <c r="G3214" s="39">
        <v>0.88</v>
      </c>
      <c r="H3214" s="39">
        <v>0.92</v>
      </c>
      <c r="I3214" s="39">
        <v>0.94</v>
      </c>
      <c r="J3214" s="39">
        <v>0.95</v>
      </c>
      <c r="K3214" s="39">
        <v>0.96</v>
      </c>
      <c r="L3214" s="39">
        <v>0.97</v>
      </c>
      <c r="M3214" s="39">
        <v>0.97</v>
      </c>
      <c r="N3214" s="39">
        <v>0.98</v>
      </c>
      <c r="O3214" s="39">
        <v>0.98</v>
      </c>
      <c r="P3214" s="39">
        <v>0.98</v>
      </c>
      <c r="Q3214" s="39">
        <v>0.98</v>
      </c>
      <c r="R3214" s="39">
        <v>0.99</v>
      </c>
      <c r="S3214" s="39">
        <v>0.99</v>
      </c>
      <c r="T3214" s="39">
        <v>0.99</v>
      </c>
      <c r="U3214" s="39">
        <v>0.99</v>
      </c>
      <c r="V3214" s="39">
        <v>1</v>
      </c>
      <c r="W3214" s="39">
        <v>1</v>
      </c>
      <c r="X3214" s="39">
        <v>1</v>
      </c>
      <c r="Y3214" s="39">
        <v>1.01</v>
      </c>
      <c r="Z3214" s="39">
        <v>1.01</v>
      </c>
      <c r="AA3214" s="39">
        <v>1.01</v>
      </c>
      <c r="AB3214" s="39">
        <v>1</v>
      </c>
      <c r="AC3214" s="39">
        <v>0.99</v>
      </c>
      <c r="AD3214" s="39">
        <v>1</v>
      </c>
      <c r="AE3214" s="39">
        <v>1</v>
      </c>
      <c r="AF3214" s="39">
        <v>1</v>
      </c>
      <c r="AG3214" s="39">
        <v>1.01</v>
      </c>
      <c r="AH3214" s="39">
        <v>1.01</v>
      </c>
      <c r="AI3214" s="39">
        <v>1.01</v>
      </c>
      <c r="AJ3214" s="39">
        <v>1.01</v>
      </c>
      <c r="AK3214" s="39">
        <v>1</v>
      </c>
    </row>
    <row r="3215" spans="1:37" x14ac:dyDescent="0.3">
      <c r="A3215" s="86" t="str">
        <f t="shared" si="50"/>
        <v>SDGbaseTra_RurAS_CUSPVAXafsrv</v>
      </c>
      <c r="B3215" s="37" t="s">
        <v>222</v>
      </c>
      <c r="C3215" s="38" t="s">
        <v>236</v>
      </c>
      <c r="D3215" s="41" t="s">
        <v>212</v>
      </c>
      <c r="E3215" s="39" t="s">
        <v>77</v>
      </c>
      <c r="F3215" s="39">
        <v>1</v>
      </c>
      <c r="G3215" s="39">
        <v>0.96</v>
      </c>
      <c r="H3215" s="39">
        <v>0.97</v>
      </c>
      <c r="I3215" s="39">
        <v>0.96</v>
      </c>
      <c r="J3215" s="39">
        <v>0.96</v>
      </c>
      <c r="K3215" s="39">
        <v>0.96</v>
      </c>
      <c r="L3215" s="39">
        <v>0.96</v>
      </c>
      <c r="M3215" s="39">
        <v>0.97</v>
      </c>
      <c r="N3215" s="39">
        <v>0.97</v>
      </c>
      <c r="O3215" s="39">
        <v>0.97</v>
      </c>
      <c r="P3215" s="39">
        <v>0.97</v>
      </c>
      <c r="Q3215" s="39">
        <v>0.97</v>
      </c>
      <c r="R3215" s="39">
        <v>0.99</v>
      </c>
      <c r="S3215" s="39">
        <v>1</v>
      </c>
      <c r="T3215" s="39">
        <v>1</v>
      </c>
      <c r="U3215" s="39">
        <v>1.01</v>
      </c>
      <c r="V3215" s="39">
        <v>1.02</v>
      </c>
      <c r="W3215" s="39">
        <v>1.02</v>
      </c>
      <c r="X3215" s="39">
        <v>1.03</v>
      </c>
      <c r="Y3215" s="39">
        <v>1.03</v>
      </c>
      <c r="Z3215" s="39">
        <v>1.03</v>
      </c>
      <c r="AA3215" s="39">
        <v>1.03</v>
      </c>
      <c r="AB3215" s="39">
        <v>1.03</v>
      </c>
      <c r="AC3215" s="39">
        <v>1.03</v>
      </c>
      <c r="AD3215" s="39">
        <v>1.03</v>
      </c>
      <c r="AE3215" s="39">
        <v>1.03</v>
      </c>
      <c r="AF3215" s="39">
        <v>1.03</v>
      </c>
      <c r="AG3215" s="39">
        <v>1.03</v>
      </c>
      <c r="AH3215" s="39">
        <v>1.02</v>
      </c>
      <c r="AI3215" s="39">
        <v>1.01</v>
      </c>
      <c r="AJ3215" s="39">
        <v>1</v>
      </c>
      <c r="AK3215" s="39">
        <v>0.99</v>
      </c>
    </row>
    <row r="3216" spans="1:37" x14ac:dyDescent="0.3">
      <c r="A3216" s="86" t="str">
        <f t="shared" si="50"/>
        <v>SDGbaseTra_RurAS_CUSPVAXabsrv</v>
      </c>
      <c r="B3216" s="37" t="s">
        <v>222</v>
      </c>
      <c r="C3216" s="38" t="s">
        <v>236</v>
      </c>
      <c r="D3216" s="41" t="s">
        <v>212</v>
      </c>
      <c r="E3216" s="39" t="s">
        <v>78</v>
      </c>
      <c r="F3216" s="39">
        <v>1</v>
      </c>
      <c r="G3216" s="39">
        <v>0.89</v>
      </c>
      <c r="H3216" s="39">
        <v>0.91</v>
      </c>
      <c r="I3216" s="39">
        <v>0.93</v>
      </c>
      <c r="J3216" s="39">
        <v>0.94</v>
      </c>
      <c r="K3216" s="39">
        <v>0.95</v>
      </c>
      <c r="L3216" s="39">
        <v>0.96</v>
      </c>
      <c r="M3216" s="39">
        <v>0.96</v>
      </c>
      <c r="N3216" s="39">
        <v>0.97</v>
      </c>
      <c r="O3216" s="39">
        <v>0.97</v>
      </c>
      <c r="P3216" s="39">
        <v>0.97</v>
      </c>
      <c r="Q3216" s="39">
        <v>0.97</v>
      </c>
      <c r="R3216" s="39">
        <v>0.98</v>
      </c>
      <c r="S3216" s="39">
        <v>0.98</v>
      </c>
      <c r="T3216" s="39">
        <v>0.98</v>
      </c>
      <c r="U3216" s="39">
        <v>0.99</v>
      </c>
      <c r="V3216" s="39">
        <v>0.99</v>
      </c>
      <c r="W3216" s="39">
        <v>1</v>
      </c>
      <c r="X3216" s="39">
        <v>1</v>
      </c>
      <c r="Y3216" s="39">
        <v>1</v>
      </c>
      <c r="Z3216" s="39">
        <v>1</v>
      </c>
      <c r="AA3216" s="39">
        <v>1</v>
      </c>
      <c r="AB3216" s="39">
        <v>0.99</v>
      </c>
      <c r="AC3216" s="39">
        <v>0.99</v>
      </c>
      <c r="AD3216" s="39">
        <v>0.99</v>
      </c>
      <c r="AE3216" s="39">
        <v>1</v>
      </c>
      <c r="AF3216" s="39">
        <v>1</v>
      </c>
      <c r="AG3216" s="39">
        <v>1</v>
      </c>
      <c r="AH3216" s="39">
        <v>1</v>
      </c>
      <c r="AI3216" s="39">
        <v>1</v>
      </c>
      <c r="AJ3216" s="39">
        <v>1</v>
      </c>
      <c r="AK3216" s="39">
        <v>0.99</v>
      </c>
    </row>
    <row r="3217" spans="1:37" x14ac:dyDescent="0.3">
      <c r="A3217" s="86" t="str">
        <f t="shared" si="50"/>
        <v>SDGbaseTra_RurAS_CUSPVAXagsrv</v>
      </c>
      <c r="B3217" s="37" t="s">
        <v>222</v>
      </c>
      <c r="C3217" s="38" t="s">
        <v>236</v>
      </c>
      <c r="D3217" s="41" t="s">
        <v>212</v>
      </c>
      <c r="E3217" s="39" t="s">
        <v>79</v>
      </c>
      <c r="F3217" s="39">
        <v>1</v>
      </c>
      <c r="G3217" s="39">
        <v>1.03</v>
      </c>
      <c r="H3217" s="39">
        <v>1.02</v>
      </c>
      <c r="I3217" s="39">
        <v>1.01</v>
      </c>
      <c r="J3217" s="39">
        <v>1</v>
      </c>
      <c r="K3217" s="39">
        <v>0.99</v>
      </c>
      <c r="L3217" s="39">
        <v>0.99</v>
      </c>
      <c r="M3217" s="39">
        <v>0.99</v>
      </c>
      <c r="N3217" s="39">
        <v>0.99</v>
      </c>
      <c r="O3217" s="39">
        <v>0.98</v>
      </c>
      <c r="P3217" s="39">
        <v>0.98</v>
      </c>
      <c r="Q3217" s="39">
        <v>0.98</v>
      </c>
      <c r="R3217" s="39">
        <v>0.99</v>
      </c>
      <c r="S3217" s="39">
        <v>1</v>
      </c>
      <c r="T3217" s="39">
        <v>1.01</v>
      </c>
      <c r="U3217" s="39">
        <v>1.01</v>
      </c>
      <c r="V3217" s="39">
        <v>1.02</v>
      </c>
      <c r="W3217" s="39">
        <v>1.03</v>
      </c>
      <c r="X3217" s="39">
        <v>1.03</v>
      </c>
      <c r="Y3217" s="39">
        <v>1.03</v>
      </c>
      <c r="Z3217" s="39">
        <v>1.03</v>
      </c>
      <c r="AA3217" s="39">
        <v>1.03</v>
      </c>
      <c r="AB3217" s="39">
        <v>1.03</v>
      </c>
      <c r="AC3217" s="39">
        <v>1.02</v>
      </c>
      <c r="AD3217" s="39">
        <v>1.03</v>
      </c>
      <c r="AE3217" s="39">
        <v>1.03</v>
      </c>
      <c r="AF3217" s="39">
        <v>1.03</v>
      </c>
      <c r="AG3217" s="39">
        <v>1.03</v>
      </c>
      <c r="AH3217" s="39">
        <v>1.01</v>
      </c>
      <c r="AI3217" s="39">
        <v>0.99</v>
      </c>
      <c r="AJ3217" s="39">
        <v>0.97</v>
      </c>
      <c r="AK3217" s="39">
        <v>0.96</v>
      </c>
    </row>
    <row r="3218" spans="1:37" x14ac:dyDescent="0.3">
      <c r="A3218" s="86" t="str">
        <f t="shared" si="50"/>
        <v>SDGbaseTra_RurAS_CUSPVAXaosrv</v>
      </c>
      <c r="B3218" s="37" t="s">
        <v>222</v>
      </c>
      <c r="C3218" s="38" t="s">
        <v>236</v>
      </c>
      <c r="D3218" s="41" t="s">
        <v>212</v>
      </c>
      <c r="E3218" s="39" t="s">
        <v>80</v>
      </c>
      <c r="F3218" s="39">
        <v>1</v>
      </c>
      <c r="G3218" s="39">
        <v>1.1299999999999999</v>
      </c>
      <c r="H3218" s="39">
        <v>1.1200000000000001</v>
      </c>
      <c r="I3218" s="39">
        <v>1.1000000000000001</v>
      </c>
      <c r="J3218" s="39">
        <v>1.1000000000000001</v>
      </c>
      <c r="K3218" s="39">
        <v>1.1000000000000001</v>
      </c>
      <c r="L3218" s="39">
        <v>1.0900000000000001</v>
      </c>
      <c r="M3218" s="39">
        <v>1.1000000000000001</v>
      </c>
      <c r="N3218" s="39">
        <v>1.1000000000000001</v>
      </c>
      <c r="O3218" s="39">
        <v>1.1000000000000001</v>
      </c>
      <c r="P3218" s="39">
        <v>1.1000000000000001</v>
      </c>
      <c r="Q3218" s="39">
        <v>1.1100000000000001</v>
      </c>
      <c r="R3218" s="39">
        <v>1.1100000000000001</v>
      </c>
      <c r="S3218" s="39">
        <v>1.1200000000000001</v>
      </c>
      <c r="T3218" s="39">
        <v>1.1200000000000001</v>
      </c>
      <c r="U3218" s="39">
        <v>1.1200000000000001</v>
      </c>
      <c r="V3218" s="39">
        <v>1.1299999999999999</v>
      </c>
      <c r="W3218" s="39">
        <v>1.1299999999999999</v>
      </c>
      <c r="X3218" s="39">
        <v>1.1299999999999999</v>
      </c>
      <c r="Y3218" s="39">
        <v>1.1399999999999999</v>
      </c>
      <c r="Z3218" s="39">
        <v>1.1399999999999999</v>
      </c>
      <c r="AA3218" s="39">
        <v>1.1399999999999999</v>
      </c>
      <c r="AB3218" s="39">
        <v>1.1299999999999999</v>
      </c>
      <c r="AC3218" s="39">
        <v>1.1299999999999999</v>
      </c>
      <c r="AD3218" s="39">
        <v>1.1299999999999999</v>
      </c>
      <c r="AE3218" s="39">
        <v>1.1399999999999999</v>
      </c>
      <c r="AF3218" s="39">
        <v>1.1399999999999999</v>
      </c>
      <c r="AG3218" s="39">
        <v>1.1399999999999999</v>
      </c>
      <c r="AH3218" s="39">
        <v>1.1399999999999999</v>
      </c>
      <c r="AI3218" s="39">
        <v>1.1399999999999999</v>
      </c>
      <c r="AJ3218" s="39">
        <v>1.1299999999999999</v>
      </c>
      <c r="AK3218" s="39">
        <v>1.1299999999999999</v>
      </c>
    </row>
    <row r="3219" spans="1:37" x14ac:dyDescent="0.3">
      <c r="A3219" s="86" t="str">
        <f t="shared" si="50"/>
        <v>SDGbaseTra_RurAS_CUSutaxbase</v>
      </c>
      <c r="B3219" s="37" t="s">
        <v>222</v>
      </c>
      <c r="C3219" s="38" t="s">
        <v>236</v>
      </c>
      <c r="D3219" s="41" t="s">
        <v>226</v>
      </c>
      <c r="E3219" s="39" t="s">
        <v>220</v>
      </c>
      <c r="F3219" s="39">
        <v>58.648751329495703</v>
      </c>
      <c r="G3219" s="39">
        <v>55.282670929719998</v>
      </c>
      <c r="H3219" s="39">
        <v>57.061444947823503</v>
      </c>
      <c r="I3219" s="39">
        <v>56.875491417621298</v>
      </c>
      <c r="J3219" s="39">
        <v>52.856999645777996</v>
      </c>
      <c r="K3219" s="39">
        <v>53.2571861230618</v>
      </c>
      <c r="L3219" s="39">
        <v>53.800502349546697</v>
      </c>
      <c r="M3219" s="39">
        <v>54.174440493120301</v>
      </c>
      <c r="N3219" s="39">
        <v>53.727917977989698</v>
      </c>
      <c r="O3219" s="39">
        <v>53.4196012752179</v>
      </c>
      <c r="P3219" s="39">
        <v>53.594868174254799</v>
      </c>
      <c r="Q3219" s="39">
        <v>53.629030778710302</v>
      </c>
      <c r="R3219" s="39">
        <v>56.239950648127099</v>
      </c>
      <c r="S3219" s="39">
        <v>58.937177685156698</v>
      </c>
      <c r="T3219" s="39">
        <v>60.336741257923102</v>
      </c>
      <c r="U3219" s="39">
        <v>62.679003918904499</v>
      </c>
      <c r="V3219" s="39">
        <v>65.087896883628403</v>
      </c>
      <c r="W3219" s="39">
        <v>67.150320358677504</v>
      </c>
      <c r="X3219" s="39">
        <v>69.594738757407995</v>
      </c>
      <c r="Y3219" s="39">
        <v>71.283969380844795</v>
      </c>
      <c r="Z3219" s="39">
        <v>73.842294990375507</v>
      </c>
      <c r="AA3219" s="39">
        <v>76.175440127162403</v>
      </c>
      <c r="AB3219" s="39">
        <v>78.160652341372995</v>
      </c>
      <c r="AC3219" s="39">
        <v>80.189865100569406</v>
      </c>
      <c r="AD3219" s="39">
        <v>82.438977720493298</v>
      </c>
      <c r="AE3219" s="39">
        <v>84.660890608870503</v>
      </c>
      <c r="AF3219" s="39">
        <v>86.830041948753802</v>
      </c>
      <c r="AG3219" s="39">
        <v>88.625877883603394</v>
      </c>
      <c r="AH3219" s="39">
        <v>92.714989404626905</v>
      </c>
      <c r="AI3219" s="39">
        <v>95.063298232816607</v>
      </c>
      <c r="AJ3219" s="39">
        <v>99.149597049988401</v>
      </c>
      <c r="AK3219" s="39">
        <v>102.39413548220701</v>
      </c>
    </row>
    <row r="3220" spans="1:37" x14ac:dyDescent="0.3">
      <c r="A3220" s="86" t="str">
        <f t="shared" si="50"/>
        <v>SDGbaseTra_RurAS_CUSimptaxbase</v>
      </c>
      <c r="B3220" s="37" t="s">
        <v>222</v>
      </c>
      <c r="C3220" s="38" t="s">
        <v>236</v>
      </c>
      <c r="D3220" s="41" t="s">
        <v>221</v>
      </c>
      <c r="E3220" s="39" t="s">
        <v>220</v>
      </c>
      <c r="F3220" s="39">
        <v>53.826071644541003</v>
      </c>
      <c r="G3220" s="39">
        <v>51.059422283113598</v>
      </c>
      <c r="H3220" s="39">
        <v>53.222038013263102</v>
      </c>
      <c r="I3220" s="39">
        <v>53.334002119023303</v>
      </c>
      <c r="J3220" s="39">
        <v>53.608378236138599</v>
      </c>
      <c r="K3220" s="39">
        <v>53.963700409600499</v>
      </c>
      <c r="L3220" s="39">
        <v>54.547740708094402</v>
      </c>
      <c r="M3220" s="39">
        <v>55.352634665990202</v>
      </c>
      <c r="N3220" s="39">
        <v>56.272981443429401</v>
      </c>
      <c r="O3220" s="39">
        <v>58.904969019260101</v>
      </c>
      <c r="P3220" s="39">
        <v>60.289498275273601</v>
      </c>
      <c r="Q3220" s="39">
        <v>61.321594125753499</v>
      </c>
      <c r="R3220" s="39">
        <v>63.654318790039802</v>
      </c>
      <c r="S3220" s="39">
        <v>66.114199254947806</v>
      </c>
      <c r="T3220" s="39">
        <v>68.791379191393204</v>
      </c>
      <c r="U3220" s="39">
        <v>71.955689150314996</v>
      </c>
      <c r="V3220" s="39">
        <v>75.019277706262002</v>
      </c>
      <c r="W3220" s="39">
        <v>78.248464797578094</v>
      </c>
      <c r="X3220" s="39">
        <v>81.760884125958796</v>
      </c>
      <c r="Y3220" s="39">
        <v>84.818165202695795</v>
      </c>
      <c r="Z3220" s="39">
        <v>87.831053826803398</v>
      </c>
      <c r="AA3220" s="39">
        <v>90.933274403397803</v>
      </c>
      <c r="AB3220" s="39">
        <v>94.545298139056897</v>
      </c>
      <c r="AC3220" s="39">
        <v>97.826372859901895</v>
      </c>
      <c r="AD3220" s="39">
        <v>101.101632595867</v>
      </c>
      <c r="AE3220" s="39">
        <v>104.474321349238</v>
      </c>
      <c r="AF3220" s="39">
        <v>107.99686392762401</v>
      </c>
      <c r="AG3220" s="39">
        <v>111.547719900896</v>
      </c>
      <c r="AH3220" s="39">
        <v>111.766740911543</v>
      </c>
      <c r="AI3220" s="39">
        <v>111.172027958882</v>
      </c>
      <c r="AJ3220" s="39">
        <v>110.748897770479</v>
      </c>
      <c r="AK3220" s="39">
        <v>110.18565754610501</v>
      </c>
    </row>
    <row r="3221" spans="1:37" x14ac:dyDescent="0.3">
      <c r="A3221" s="86" t="str">
        <f t="shared" si="50"/>
        <v>SDGbaseTra_RurAS_CUSvataxbase</v>
      </c>
      <c r="B3221" s="37" t="s">
        <v>222</v>
      </c>
      <c r="C3221" s="38" t="s">
        <v>236</v>
      </c>
      <c r="D3221" s="41" t="s">
        <v>227</v>
      </c>
      <c r="E3221" s="39" t="s">
        <v>220</v>
      </c>
      <c r="F3221" s="40">
        <v>2.2587798931727801E-11</v>
      </c>
      <c r="G3221" s="40">
        <v>-1.0231815354707399E-12</v>
      </c>
      <c r="H3221" s="40">
        <v>1.5480727230141499E-11</v>
      </c>
      <c r="I3221" s="40">
        <v>7.4578568069441596E-11</v>
      </c>
      <c r="J3221" s="40">
        <v>-4.2064142387202296E-12</v>
      </c>
      <c r="K3221" s="40">
        <v>3.7516656451696903E-12</v>
      </c>
      <c r="L3221" s="40">
        <v>3.35376171261233E-12</v>
      </c>
      <c r="M3221" s="40">
        <v>6.8212263515617096E-12</v>
      </c>
      <c r="N3221" s="40">
        <v>-2.3874235926014898E-12</v>
      </c>
      <c r="O3221" s="40">
        <v>2.7284841048923602E-12</v>
      </c>
      <c r="P3221" s="40">
        <v>-2.3874235900460801E-12</v>
      </c>
      <c r="Q3221" s="40">
        <v>-3.9221958903371698E-12</v>
      </c>
      <c r="R3221" s="40">
        <v>2.38742358680543E-12</v>
      </c>
      <c r="S3221" s="40">
        <v>-7.3896444437298705E-12</v>
      </c>
      <c r="T3221" s="40">
        <v>-5.4569682110176896E-12</v>
      </c>
      <c r="U3221" s="40">
        <v>-4.5474735041920102E-12</v>
      </c>
      <c r="V3221" s="40">
        <v>-1.3642420526186E-12</v>
      </c>
      <c r="W3221" s="40">
        <v>3.6379843555747501E-12</v>
      </c>
      <c r="X3221" s="40">
        <v>-4.2064148491871699E-12</v>
      </c>
      <c r="Y3221" s="40">
        <v>-1.42108585743324E-12</v>
      </c>
      <c r="Z3221" s="40">
        <v>-2.1600501853448302E-12</v>
      </c>
      <c r="AA3221" s="40">
        <v>1.59161580807477E-12</v>
      </c>
      <c r="AB3221" s="40">
        <v>-1.0459211861448601E-11</v>
      </c>
      <c r="AC3221" s="40">
        <v>-7.5033337928394095E-12</v>
      </c>
      <c r="AD3221" s="40">
        <v>-4.44853227349839E-12</v>
      </c>
      <c r="AE3221" s="40">
        <v>-1.47793017932648E-12</v>
      </c>
      <c r="AF3221" s="40">
        <v>1.36424333642247E-11</v>
      </c>
      <c r="AG3221" s="40">
        <v>-3.6379788092698201E-12</v>
      </c>
      <c r="AH3221" s="40">
        <v>-2.1600499172271201E-12</v>
      </c>
      <c r="AI3221" s="40">
        <v>9.2086338511464993E-12</v>
      </c>
      <c r="AJ3221" s="40">
        <v>2.9558577806047701E-12</v>
      </c>
      <c r="AK3221" s="40">
        <v>6.0254023949649002E-12</v>
      </c>
    </row>
    <row r="3222" spans="1:37" x14ac:dyDescent="0.3">
      <c r="A3222" s="86" t="str">
        <f t="shared" si="50"/>
        <v>SDGbaseTra_RurAS_CUSacttaxbase</v>
      </c>
      <c r="B3222" s="37" t="s">
        <v>222</v>
      </c>
      <c r="C3222" s="38" t="s">
        <v>236</v>
      </c>
      <c r="D3222" s="41" t="s">
        <v>219</v>
      </c>
      <c r="E3222" s="39" t="s">
        <v>220</v>
      </c>
      <c r="F3222" s="39">
        <v>94.683488898731298</v>
      </c>
      <c r="G3222" s="39">
        <v>86.071945418137005</v>
      </c>
      <c r="H3222" s="39">
        <v>86.279881143841394</v>
      </c>
      <c r="I3222" s="39">
        <v>86.845793016407001</v>
      </c>
      <c r="J3222" s="39">
        <v>87.726017646477402</v>
      </c>
      <c r="K3222" s="39">
        <v>88.640732093273101</v>
      </c>
      <c r="L3222" s="39">
        <v>89.9375614624348</v>
      </c>
      <c r="M3222" s="39">
        <v>91.449754117954996</v>
      </c>
      <c r="N3222" s="39">
        <v>93.344403516286604</v>
      </c>
      <c r="O3222" s="39">
        <v>94.202389710972895</v>
      </c>
      <c r="P3222" s="39">
        <v>96.496491269662997</v>
      </c>
      <c r="Q3222" s="39">
        <v>99.091400065779197</v>
      </c>
      <c r="R3222" s="39">
        <v>102.696405195195</v>
      </c>
      <c r="S3222" s="39">
        <v>106.75598027544</v>
      </c>
      <c r="T3222" s="39">
        <v>111.179824268834</v>
      </c>
      <c r="U3222" s="39">
        <v>116.000354739472</v>
      </c>
      <c r="V3222" s="39">
        <v>120.86120045123</v>
      </c>
      <c r="W3222" s="39">
        <v>125.940678893575</v>
      </c>
      <c r="X3222" s="39">
        <v>131.13271592392999</v>
      </c>
      <c r="Y3222" s="39">
        <v>136.40495930999299</v>
      </c>
      <c r="Z3222" s="39">
        <v>141.87705071724599</v>
      </c>
      <c r="AA3222" s="39">
        <v>147.37777440655199</v>
      </c>
      <c r="AB3222" s="39">
        <v>152.99887392586001</v>
      </c>
      <c r="AC3222" s="39">
        <v>158.47324618005501</v>
      </c>
      <c r="AD3222" s="39">
        <v>164.21398989476501</v>
      </c>
      <c r="AE3222" s="39">
        <v>170.138978376241</v>
      </c>
      <c r="AF3222" s="39">
        <v>176.23955251005901</v>
      </c>
      <c r="AG3222" s="39">
        <v>182.00104573842901</v>
      </c>
      <c r="AH3222" s="39">
        <v>182.91805691683899</v>
      </c>
      <c r="AI3222" s="39">
        <v>183.52836355801199</v>
      </c>
      <c r="AJ3222" s="39">
        <v>183.86175467869501</v>
      </c>
      <c r="AK3222" s="39">
        <v>183.920318808107</v>
      </c>
    </row>
    <row r="3223" spans="1:37" x14ac:dyDescent="0.3">
      <c r="A3223" s="86" t="str">
        <f t="shared" si="50"/>
        <v>SDGbaseTra_RurAS_CUScomtaxbase</v>
      </c>
      <c r="B3223" s="37" t="s">
        <v>222</v>
      </c>
      <c r="C3223" s="38" t="s">
        <v>236</v>
      </c>
      <c r="D3223" s="41" t="s">
        <v>228</v>
      </c>
      <c r="E3223" s="39" t="s">
        <v>220</v>
      </c>
      <c r="F3223" s="39">
        <v>497.90817031404998</v>
      </c>
      <c r="G3223" s="39">
        <v>456.91831714951797</v>
      </c>
      <c r="H3223" s="39">
        <v>455.56602785754899</v>
      </c>
      <c r="I3223" s="39">
        <v>454.55625556002002</v>
      </c>
      <c r="J3223" s="39">
        <v>458.218392855525</v>
      </c>
      <c r="K3223" s="39">
        <v>461.41284912758499</v>
      </c>
      <c r="L3223" s="39">
        <v>466.68908337517098</v>
      </c>
      <c r="M3223" s="39">
        <v>473.126303918058</v>
      </c>
      <c r="N3223" s="39">
        <v>481.37178070917997</v>
      </c>
      <c r="O3223" s="39">
        <v>490.67236398433101</v>
      </c>
      <c r="P3223" s="39">
        <v>501.06894670521001</v>
      </c>
      <c r="Q3223" s="39">
        <v>511.374941386648</v>
      </c>
      <c r="R3223" s="39">
        <v>529.586443435094</v>
      </c>
      <c r="S3223" s="39">
        <v>548.30277903198703</v>
      </c>
      <c r="T3223" s="39">
        <v>569.03634569222504</v>
      </c>
      <c r="U3223" s="39">
        <v>592.12010906229398</v>
      </c>
      <c r="V3223" s="39">
        <v>614.76869864034495</v>
      </c>
      <c r="W3223" s="39">
        <v>638.37264390816802</v>
      </c>
      <c r="X3223" s="39">
        <v>662.66555288757002</v>
      </c>
      <c r="Y3223" s="39">
        <v>686.24150724710205</v>
      </c>
      <c r="Z3223" s="39">
        <v>710.59356915543503</v>
      </c>
      <c r="AA3223" s="39">
        <v>734.31734233389898</v>
      </c>
      <c r="AB3223" s="39">
        <v>760.66722781045996</v>
      </c>
      <c r="AC3223" s="39">
        <v>785.54226727872106</v>
      </c>
      <c r="AD3223" s="39">
        <v>810.78946863218096</v>
      </c>
      <c r="AE3223" s="39">
        <v>836.93594152015305</v>
      </c>
      <c r="AF3223" s="39">
        <v>863.98497967904405</v>
      </c>
      <c r="AG3223" s="39">
        <v>890.876119598331</v>
      </c>
      <c r="AH3223" s="39">
        <v>893.97955609997098</v>
      </c>
      <c r="AI3223" s="39">
        <v>896.034196435946</v>
      </c>
      <c r="AJ3223" s="39">
        <v>896.86607589634502</v>
      </c>
      <c r="AK3223" s="39">
        <v>896.98782146283895</v>
      </c>
    </row>
    <row r="3224" spans="1:37" x14ac:dyDescent="0.3">
      <c r="A3224" s="86" t="str">
        <f t="shared" si="50"/>
        <v>SDGbaseTra_RurAS_CUSDIRTAXbase</v>
      </c>
      <c r="B3224" s="37" t="s">
        <v>222</v>
      </c>
      <c r="C3224" s="38" t="s">
        <v>236</v>
      </c>
      <c r="D3224" s="41" t="s">
        <v>229</v>
      </c>
      <c r="E3224" s="39" t="s">
        <v>220</v>
      </c>
      <c r="F3224" s="39">
        <v>784.14526173304796</v>
      </c>
      <c r="G3224" s="39">
        <v>878.53338415349003</v>
      </c>
      <c r="H3224" s="39">
        <v>869.40264033892902</v>
      </c>
      <c r="I3224" s="39">
        <v>943.15492823308205</v>
      </c>
      <c r="J3224" s="39">
        <v>970.25017136574297</v>
      </c>
      <c r="K3224" s="39">
        <v>1003.47312035969</v>
      </c>
      <c r="L3224" s="39">
        <v>1039.26170159051</v>
      </c>
      <c r="M3224" s="39">
        <v>1077.36610529013</v>
      </c>
      <c r="N3224" s="39">
        <v>1114.73139704046</v>
      </c>
      <c r="O3224" s="39">
        <v>1137.3220388671</v>
      </c>
      <c r="P3224" s="39">
        <v>1174.0125190025301</v>
      </c>
      <c r="Q3224" s="39">
        <v>1213.90434143066</v>
      </c>
      <c r="R3224" s="39">
        <v>1175.2667238879601</v>
      </c>
      <c r="S3224" s="39">
        <v>1196.2212049896</v>
      </c>
      <c r="T3224" s="39">
        <v>1212.21043440887</v>
      </c>
      <c r="U3224" s="39">
        <v>1226.1267983466701</v>
      </c>
      <c r="V3224" s="39">
        <v>1240.8231292748301</v>
      </c>
      <c r="W3224" s="39">
        <v>1249.4324510101501</v>
      </c>
      <c r="X3224" s="39">
        <v>1257.18320754515</v>
      </c>
      <c r="Y3224" s="39">
        <v>1266.5833900489899</v>
      </c>
      <c r="Z3224" s="39">
        <v>1273.4434773698499</v>
      </c>
      <c r="AA3224" s="39">
        <v>1281.6208869585901</v>
      </c>
      <c r="AB3224" s="39">
        <v>1279.5193677167899</v>
      </c>
      <c r="AC3224" s="39">
        <v>1285.45084803237</v>
      </c>
      <c r="AD3224" s="39">
        <v>1294.9063917604501</v>
      </c>
      <c r="AE3224" s="39">
        <v>1306.9649581635399</v>
      </c>
      <c r="AF3224" s="39">
        <v>1318.4552424982201</v>
      </c>
      <c r="AG3224" s="39">
        <v>1328.71635159782</v>
      </c>
      <c r="AH3224" s="39">
        <v>1344.9914299603399</v>
      </c>
      <c r="AI3224" s="39">
        <v>1362.4930868223601</v>
      </c>
      <c r="AJ3224" s="39">
        <v>1390.6036253937</v>
      </c>
      <c r="AK3224" s="39">
        <v>1426.3392237825401</v>
      </c>
    </row>
    <row r="3225" spans="1:37" x14ac:dyDescent="0.3">
      <c r="A3225" s="86" t="str">
        <f t="shared" si="50"/>
        <v>SDGbaseTra_RurAS_CUSFACINCbase</v>
      </c>
      <c r="B3225" s="37" t="s">
        <v>222</v>
      </c>
      <c r="C3225" s="38" t="s">
        <v>236</v>
      </c>
      <c r="D3225" s="41" t="s">
        <v>230</v>
      </c>
      <c r="E3225" s="39" t="s">
        <v>220</v>
      </c>
      <c r="F3225" s="39">
        <v>108.72526139301399</v>
      </c>
      <c r="G3225" s="39">
        <v>98.913001421537501</v>
      </c>
      <c r="H3225" s="39">
        <v>102.891499055194</v>
      </c>
      <c r="I3225" s="39">
        <v>104.86024162635501</v>
      </c>
      <c r="J3225" s="39">
        <v>106.168749362874</v>
      </c>
      <c r="K3225" s="39">
        <v>107.42384991441899</v>
      </c>
      <c r="L3225" s="39">
        <v>108.738643480598</v>
      </c>
      <c r="M3225" s="39">
        <v>110.13948675640501</v>
      </c>
      <c r="N3225" s="39">
        <v>112.01921980924701</v>
      </c>
      <c r="O3225" s="39">
        <v>115.07255432613501</v>
      </c>
      <c r="P3225" s="39">
        <v>117.678114312597</v>
      </c>
      <c r="Q3225" s="39">
        <v>120.067891284605</v>
      </c>
      <c r="R3225" s="39">
        <v>123.888405207223</v>
      </c>
      <c r="S3225" s="39">
        <v>128.448900095998</v>
      </c>
      <c r="T3225" s="39">
        <v>133.398696837855</v>
      </c>
      <c r="U3225" s="39">
        <v>138.883577228701</v>
      </c>
      <c r="V3225" s="39">
        <v>144.60417281098199</v>
      </c>
      <c r="W3225" s="39">
        <v>150.66928516595499</v>
      </c>
      <c r="X3225" s="39">
        <v>156.575787441947</v>
      </c>
      <c r="Y3225" s="39">
        <v>162.42261014328099</v>
      </c>
      <c r="Z3225" s="39">
        <v>168.958945316008</v>
      </c>
      <c r="AA3225" s="39">
        <v>175.22335674470301</v>
      </c>
      <c r="AB3225" s="39">
        <v>183.24379092804901</v>
      </c>
      <c r="AC3225" s="39">
        <v>190.267715311806</v>
      </c>
      <c r="AD3225" s="39">
        <v>196.91556613684099</v>
      </c>
      <c r="AE3225" s="39">
        <v>203.577334156223</v>
      </c>
      <c r="AF3225" s="39">
        <v>210.42520729046299</v>
      </c>
      <c r="AG3225" s="39">
        <v>215.92466662703001</v>
      </c>
      <c r="AH3225" s="39">
        <v>218.95350283712301</v>
      </c>
      <c r="AI3225" s="39">
        <v>220.342807481319</v>
      </c>
      <c r="AJ3225" s="39">
        <v>220.65165999437201</v>
      </c>
      <c r="AK3225" s="39">
        <v>220.28898922643799</v>
      </c>
    </row>
    <row r="3226" spans="1:37" x14ac:dyDescent="0.3">
      <c r="A3226" s="86" t="str">
        <f t="shared" si="50"/>
        <v>SDGbaseTra_RurAS_CUSTRNSFRbase</v>
      </c>
      <c r="B3226" s="37" t="s">
        <v>222</v>
      </c>
      <c r="C3226" s="38" t="s">
        <v>236</v>
      </c>
      <c r="D3226" s="41" t="s">
        <v>231</v>
      </c>
      <c r="E3226" s="39" t="s">
        <v>220</v>
      </c>
      <c r="F3226" s="39">
        <v>-48.3117601953644</v>
      </c>
      <c r="G3226" s="39">
        <v>-49.496619320549499</v>
      </c>
      <c r="H3226" s="39">
        <v>-50.174837202941397</v>
      </c>
      <c r="I3226" s="39">
        <v>-49.767089488383803</v>
      </c>
      <c r="J3226" s="39">
        <v>-49.578747577983002</v>
      </c>
      <c r="K3226" s="39">
        <v>-49.448474883208299</v>
      </c>
      <c r="L3226" s="39">
        <v>-49.373090061446298</v>
      </c>
      <c r="M3226" s="39">
        <v>-49.452315748255202</v>
      </c>
      <c r="N3226" s="39">
        <v>-49.520483537067499</v>
      </c>
      <c r="O3226" s="39">
        <v>-51.264944550377002</v>
      </c>
      <c r="P3226" s="39">
        <v>-51.624347670785703</v>
      </c>
      <c r="Q3226" s="39">
        <v>-51.616578805434798</v>
      </c>
      <c r="R3226" s="39">
        <v>-51.6857121271102</v>
      </c>
      <c r="S3226" s="39">
        <v>-51.860278326736001</v>
      </c>
      <c r="T3226" s="39">
        <v>-52.072704408193303</v>
      </c>
      <c r="U3226" s="39">
        <v>-52.284030088494497</v>
      </c>
      <c r="V3226" s="39">
        <v>-52.394319715585901</v>
      </c>
      <c r="W3226" s="39">
        <v>-52.594274590376003</v>
      </c>
      <c r="X3226" s="39">
        <v>-52.856453378320303</v>
      </c>
      <c r="Y3226" s="39">
        <v>-52.917734616711797</v>
      </c>
      <c r="Z3226" s="39">
        <v>-52.899867231500501</v>
      </c>
      <c r="AA3226" s="39">
        <v>-53.026452899822303</v>
      </c>
      <c r="AB3226" s="39">
        <v>-53.460707437626098</v>
      </c>
      <c r="AC3226" s="39">
        <v>-53.693704241693197</v>
      </c>
      <c r="AD3226" s="39">
        <v>-53.797022892017203</v>
      </c>
      <c r="AE3226" s="39">
        <v>-53.825994670616097</v>
      </c>
      <c r="AF3226" s="39">
        <v>-53.849281837712198</v>
      </c>
      <c r="AG3226" s="39">
        <v>-53.827882822068901</v>
      </c>
      <c r="AH3226" s="39">
        <v>-53.670482224946298</v>
      </c>
      <c r="AI3226" s="39">
        <v>-53.200186701739597</v>
      </c>
      <c r="AJ3226" s="39">
        <v>-52.862245418579803</v>
      </c>
      <c r="AK3226" s="39">
        <v>-52.540221658747598</v>
      </c>
    </row>
    <row r="3227" spans="1:37" x14ac:dyDescent="0.3">
      <c r="A3227" s="86" t="str">
        <f t="shared" si="50"/>
        <v>SDGbaseTra_RurAS_CRGPalmaRatiototal</v>
      </c>
      <c r="B3227" s="47" t="s">
        <v>222</v>
      </c>
      <c r="C3227" s="48" t="s">
        <v>237</v>
      </c>
      <c r="D3227" s="54" t="s">
        <v>0</v>
      </c>
      <c r="E3227" s="49" t="s">
        <v>1</v>
      </c>
      <c r="F3227" s="49">
        <v>3.69</v>
      </c>
      <c r="G3227" s="49">
        <v>3.5</v>
      </c>
      <c r="H3227" s="49">
        <v>3.68</v>
      </c>
      <c r="I3227" s="49">
        <v>3.6</v>
      </c>
      <c r="J3227" s="49">
        <v>3.58</v>
      </c>
      <c r="K3227" s="49">
        <v>3.56</v>
      </c>
      <c r="L3227" s="49">
        <v>3.55</v>
      </c>
      <c r="M3227" s="49">
        <v>3.53</v>
      </c>
      <c r="N3227" s="49">
        <v>3.52</v>
      </c>
      <c r="O3227" s="49">
        <v>3.5</v>
      </c>
      <c r="P3227" s="49">
        <v>3.49</v>
      </c>
      <c r="Q3227" s="49">
        <v>3.47</v>
      </c>
      <c r="R3227" s="49">
        <v>3.52</v>
      </c>
      <c r="S3227" s="49">
        <v>3.51</v>
      </c>
      <c r="T3227" s="49">
        <v>3.51</v>
      </c>
      <c r="U3227" s="49">
        <v>3.51</v>
      </c>
      <c r="V3227" s="49">
        <v>3.5</v>
      </c>
      <c r="W3227" s="49">
        <v>3.5</v>
      </c>
      <c r="X3227" s="49">
        <v>3.49</v>
      </c>
      <c r="Y3227" s="49">
        <v>3.48</v>
      </c>
      <c r="Z3227" s="49">
        <v>3.47</v>
      </c>
      <c r="AA3227" s="49">
        <v>3.46</v>
      </c>
      <c r="AB3227" s="49">
        <v>3.45</v>
      </c>
      <c r="AC3227" s="49">
        <v>3.44</v>
      </c>
      <c r="AD3227" s="49">
        <v>3.43</v>
      </c>
      <c r="AE3227" s="49">
        <v>3.42</v>
      </c>
      <c r="AF3227" s="49">
        <v>3.41</v>
      </c>
      <c r="AG3227" s="49">
        <v>3.38</v>
      </c>
      <c r="AH3227" s="49">
        <v>3.31</v>
      </c>
      <c r="AI3227" s="49">
        <v>3.28</v>
      </c>
      <c r="AJ3227" s="49">
        <v>3.25</v>
      </c>
      <c r="AK3227" s="49">
        <v>3.22</v>
      </c>
    </row>
    <row r="3228" spans="1:37" x14ac:dyDescent="0.3">
      <c r="A3228" s="86" t="str">
        <f t="shared" si="50"/>
        <v>SDGbaseTra_RurAS_CRG20-20Ratiototal</v>
      </c>
      <c r="B3228" s="47" t="s">
        <v>222</v>
      </c>
      <c r="C3228" s="48" t="s">
        <v>237</v>
      </c>
      <c r="D3228" s="54" t="s">
        <v>2</v>
      </c>
      <c r="E3228" s="49" t="s">
        <v>1</v>
      </c>
      <c r="F3228" s="49">
        <v>13.17</v>
      </c>
      <c r="G3228" s="49">
        <v>12.49</v>
      </c>
      <c r="H3228" s="49">
        <v>13.15</v>
      </c>
      <c r="I3228" s="49">
        <v>12.86</v>
      </c>
      <c r="J3228" s="49">
        <v>12.76</v>
      </c>
      <c r="K3228" s="49">
        <v>12.72</v>
      </c>
      <c r="L3228" s="49">
        <v>12.66</v>
      </c>
      <c r="M3228" s="49">
        <v>12.6</v>
      </c>
      <c r="N3228" s="49">
        <v>12.55</v>
      </c>
      <c r="O3228" s="49">
        <v>12.49</v>
      </c>
      <c r="P3228" s="49">
        <v>12.44</v>
      </c>
      <c r="Q3228" s="49">
        <v>12.37</v>
      </c>
      <c r="R3228" s="49">
        <v>12.56</v>
      </c>
      <c r="S3228" s="49">
        <v>12.53</v>
      </c>
      <c r="T3228" s="49">
        <v>12.5</v>
      </c>
      <c r="U3228" s="49">
        <v>12.51</v>
      </c>
      <c r="V3228" s="49">
        <v>12.48</v>
      </c>
      <c r="W3228" s="49">
        <v>12.46</v>
      </c>
      <c r="X3228" s="49">
        <v>12.43</v>
      </c>
      <c r="Y3228" s="49">
        <v>12.37</v>
      </c>
      <c r="Z3228" s="49">
        <v>12.35</v>
      </c>
      <c r="AA3228" s="49">
        <v>12.3</v>
      </c>
      <c r="AB3228" s="49">
        <v>12.27</v>
      </c>
      <c r="AC3228" s="49">
        <v>12.21</v>
      </c>
      <c r="AD3228" s="49">
        <v>12.17</v>
      </c>
      <c r="AE3228" s="49">
        <v>12.13</v>
      </c>
      <c r="AF3228" s="49">
        <v>12.09</v>
      </c>
      <c r="AG3228" s="49">
        <v>12.01</v>
      </c>
      <c r="AH3228" s="49">
        <v>11.72</v>
      </c>
      <c r="AI3228" s="49">
        <v>11.59</v>
      </c>
      <c r="AJ3228" s="49">
        <v>11.49</v>
      </c>
      <c r="AK3228" s="49">
        <v>11.38</v>
      </c>
    </row>
    <row r="3229" spans="1:37" x14ac:dyDescent="0.3">
      <c r="A3229" s="86" t="str">
        <f t="shared" si="50"/>
        <v>SDGbaseTra_RurAS_CRGC_GVAaawhe</v>
      </c>
      <c r="B3229" s="47" t="s">
        <v>222</v>
      </c>
      <c r="C3229" s="48" t="s">
        <v>237</v>
      </c>
      <c r="D3229" s="54" t="s">
        <v>3</v>
      </c>
      <c r="E3229" s="49" t="s">
        <v>4</v>
      </c>
      <c r="F3229" s="49">
        <v>2.66</v>
      </c>
      <c r="G3229" s="49">
        <v>2.4900000000000002</v>
      </c>
      <c r="H3229" s="49">
        <v>2.58</v>
      </c>
      <c r="I3229" s="49">
        <v>2.6</v>
      </c>
      <c r="J3229" s="49">
        <v>2.65</v>
      </c>
      <c r="K3229" s="49">
        <v>2.66</v>
      </c>
      <c r="L3229" s="49">
        <v>2.68</v>
      </c>
      <c r="M3229" s="49">
        <v>2.68</v>
      </c>
      <c r="N3229" s="49">
        <v>2.68</v>
      </c>
      <c r="O3229" s="49">
        <v>2.82</v>
      </c>
      <c r="P3229" s="49">
        <v>2.84</v>
      </c>
      <c r="Q3229" s="49">
        <v>2.83</v>
      </c>
      <c r="R3229" s="49">
        <v>2.94</v>
      </c>
      <c r="S3229" s="49">
        <v>2.99</v>
      </c>
      <c r="T3229" s="49">
        <v>3.05</v>
      </c>
      <c r="U3229" s="49">
        <v>3.13</v>
      </c>
      <c r="V3229" s="49">
        <v>3.21</v>
      </c>
      <c r="W3229" s="49">
        <v>3.26</v>
      </c>
      <c r="X3229" s="49">
        <v>3.32</v>
      </c>
      <c r="Y3229" s="49">
        <v>3.38</v>
      </c>
      <c r="Z3229" s="49">
        <v>3.45</v>
      </c>
      <c r="AA3229" s="49">
        <v>3.52</v>
      </c>
      <c r="AB3229" s="49">
        <v>3.62</v>
      </c>
      <c r="AC3229" s="49">
        <v>3.7</v>
      </c>
      <c r="AD3229" s="49">
        <v>3.76</v>
      </c>
      <c r="AE3229" s="49">
        <v>3.83</v>
      </c>
      <c r="AF3229" s="49">
        <v>3.92</v>
      </c>
      <c r="AG3229" s="49">
        <v>3.96</v>
      </c>
      <c r="AH3229" s="49">
        <v>3.9</v>
      </c>
      <c r="AI3229" s="49">
        <v>3.84</v>
      </c>
      <c r="AJ3229" s="49">
        <v>3.8</v>
      </c>
      <c r="AK3229" s="49">
        <v>3.76</v>
      </c>
    </row>
    <row r="3230" spans="1:37" x14ac:dyDescent="0.3">
      <c r="A3230" s="86" t="str">
        <f t="shared" si="50"/>
        <v>SDGbaseTra_RurAS_CRGC_GVAaamai</v>
      </c>
      <c r="B3230" s="47" t="s">
        <v>222</v>
      </c>
      <c r="C3230" s="48" t="s">
        <v>237</v>
      </c>
      <c r="D3230" s="54" t="s">
        <v>3</v>
      </c>
      <c r="E3230" s="49" t="s">
        <v>5</v>
      </c>
      <c r="F3230" s="49">
        <v>11.93</v>
      </c>
      <c r="G3230" s="49">
        <v>11.29</v>
      </c>
      <c r="H3230" s="49">
        <v>11.89</v>
      </c>
      <c r="I3230" s="49">
        <v>11.93</v>
      </c>
      <c r="J3230" s="49">
        <v>12.11</v>
      </c>
      <c r="K3230" s="49">
        <v>12.16</v>
      </c>
      <c r="L3230" s="49">
        <v>12.24</v>
      </c>
      <c r="M3230" s="49">
        <v>12.21</v>
      </c>
      <c r="N3230" s="49">
        <v>12.25</v>
      </c>
      <c r="O3230" s="49">
        <v>13.21</v>
      </c>
      <c r="P3230" s="49">
        <v>13.31</v>
      </c>
      <c r="Q3230" s="49">
        <v>13.21</v>
      </c>
      <c r="R3230" s="49">
        <v>13.83</v>
      </c>
      <c r="S3230" s="49">
        <v>14.17</v>
      </c>
      <c r="T3230" s="49">
        <v>14.42</v>
      </c>
      <c r="U3230" s="49">
        <v>14.84</v>
      </c>
      <c r="V3230" s="49">
        <v>15.12</v>
      </c>
      <c r="W3230" s="49">
        <v>15.36</v>
      </c>
      <c r="X3230" s="49">
        <v>15.64</v>
      </c>
      <c r="Y3230" s="49">
        <v>15.84</v>
      </c>
      <c r="Z3230" s="49">
        <v>16.059999999999999</v>
      </c>
      <c r="AA3230" s="49">
        <v>16.36</v>
      </c>
      <c r="AB3230" s="49">
        <v>16.95</v>
      </c>
      <c r="AC3230" s="49">
        <v>17.309999999999999</v>
      </c>
      <c r="AD3230" s="49">
        <v>17.54</v>
      </c>
      <c r="AE3230" s="49">
        <v>17.829999999999998</v>
      </c>
      <c r="AF3230" s="49">
        <v>18.170000000000002</v>
      </c>
      <c r="AG3230" s="49">
        <v>18.149999999999999</v>
      </c>
      <c r="AH3230" s="49">
        <v>17.47</v>
      </c>
      <c r="AI3230" s="49">
        <v>16.82</v>
      </c>
      <c r="AJ3230" s="49">
        <v>16.37</v>
      </c>
      <c r="AK3230" s="49">
        <v>15.9</v>
      </c>
    </row>
    <row r="3231" spans="1:37" x14ac:dyDescent="0.3">
      <c r="A3231" s="86" t="str">
        <f t="shared" si="50"/>
        <v>SDGbaseTra_RurAS_CRGC_GVAaaoce</v>
      </c>
      <c r="B3231" s="47" t="s">
        <v>222</v>
      </c>
      <c r="C3231" s="48" t="s">
        <v>237</v>
      </c>
      <c r="D3231" s="54" t="s">
        <v>3</v>
      </c>
      <c r="E3231" s="49" t="s">
        <v>6</v>
      </c>
      <c r="F3231" s="49">
        <v>0.82</v>
      </c>
      <c r="G3231" s="49">
        <v>0.76</v>
      </c>
      <c r="H3231" s="49">
        <v>0.8</v>
      </c>
      <c r="I3231" s="49">
        <v>0.81</v>
      </c>
      <c r="J3231" s="49">
        <v>0.82</v>
      </c>
      <c r="K3231" s="49">
        <v>0.83</v>
      </c>
      <c r="L3231" s="49">
        <v>0.83</v>
      </c>
      <c r="M3231" s="49">
        <v>0.83</v>
      </c>
      <c r="N3231" s="49">
        <v>0.84</v>
      </c>
      <c r="O3231" s="49">
        <v>0.9</v>
      </c>
      <c r="P3231" s="49">
        <v>0.91</v>
      </c>
      <c r="Q3231" s="49">
        <v>0.9</v>
      </c>
      <c r="R3231" s="49">
        <v>0.95</v>
      </c>
      <c r="S3231" s="49">
        <v>0.98</v>
      </c>
      <c r="T3231" s="49">
        <v>1.01</v>
      </c>
      <c r="U3231" s="49">
        <v>1.05</v>
      </c>
      <c r="V3231" s="49">
        <v>1.08</v>
      </c>
      <c r="W3231" s="49">
        <v>1.1100000000000001</v>
      </c>
      <c r="X3231" s="49">
        <v>1.1499999999999999</v>
      </c>
      <c r="Y3231" s="49">
        <v>1.17</v>
      </c>
      <c r="Z3231" s="49">
        <v>1.2</v>
      </c>
      <c r="AA3231" s="49">
        <v>1.23</v>
      </c>
      <c r="AB3231" s="49">
        <v>1.29</v>
      </c>
      <c r="AC3231" s="49">
        <v>1.33</v>
      </c>
      <c r="AD3231" s="49">
        <v>1.36</v>
      </c>
      <c r="AE3231" s="49">
        <v>1.39</v>
      </c>
      <c r="AF3231" s="49">
        <v>1.43</v>
      </c>
      <c r="AG3231" s="49">
        <v>1.45</v>
      </c>
      <c r="AH3231" s="49">
        <v>1.42</v>
      </c>
      <c r="AI3231" s="49">
        <v>1.38</v>
      </c>
      <c r="AJ3231" s="49">
        <v>1.35</v>
      </c>
      <c r="AK3231" s="49">
        <v>1.32</v>
      </c>
    </row>
    <row r="3232" spans="1:37" x14ac:dyDescent="0.3">
      <c r="A3232" s="86" t="str">
        <f t="shared" si="50"/>
        <v>SDGbaseTra_RurAS_CRGC_GVAaaveg</v>
      </c>
      <c r="B3232" s="47" t="s">
        <v>222</v>
      </c>
      <c r="C3232" s="48" t="s">
        <v>237</v>
      </c>
      <c r="D3232" s="54" t="s">
        <v>3</v>
      </c>
      <c r="E3232" s="49" t="s">
        <v>7</v>
      </c>
      <c r="F3232" s="49">
        <v>6.73</v>
      </c>
      <c r="G3232" s="49">
        <v>6.44</v>
      </c>
      <c r="H3232" s="49">
        <v>6.5</v>
      </c>
      <c r="I3232" s="49">
        <v>6.5</v>
      </c>
      <c r="J3232" s="49">
        <v>6.52</v>
      </c>
      <c r="K3232" s="49">
        <v>6.53</v>
      </c>
      <c r="L3232" s="49">
        <v>6.56</v>
      </c>
      <c r="M3232" s="49">
        <v>6.57</v>
      </c>
      <c r="N3232" s="49">
        <v>6.61</v>
      </c>
      <c r="O3232" s="49">
        <v>6.73</v>
      </c>
      <c r="P3232" s="49">
        <v>6.77</v>
      </c>
      <c r="Q3232" s="49">
        <v>6.78</v>
      </c>
      <c r="R3232" s="49">
        <v>7.01</v>
      </c>
      <c r="S3232" s="49">
        <v>7.15</v>
      </c>
      <c r="T3232" s="49">
        <v>7.27</v>
      </c>
      <c r="U3232" s="49">
        <v>7.46</v>
      </c>
      <c r="V3232" s="49">
        <v>7.62</v>
      </c>
      <c r="W3232" s="49">
        <v>7.73</v>
      </c>
      <c r="X3232" s="49">
        <v>7.85</v>
      </c>
      <c r="Y3232" s="49">
        <v>7.97</v>
      </c>
      <c r="Z3232" s="49">
        <v>8.1</v>
      </c>
      <c r="AA3232" s="49">
        <v>8.23</v>
      </c>
      <c r="AB3232" s="49">
        <v>8.39</v>
      </c>
      <c r="AC3232" s="49">
        <v>8.51</v>
      </c>
      <c r="AD3232" s="49">
        <v>8.6300000000000008</v>
      </c>
      <c r="AE3232" s="49">
        <v>8.7899999999999991</v>
      </c>
      <c r="AF3232" s="49">
        <v>8.9700000000000006</v>
      </c>
      <c r="AG3232" s="49">
        <v>9.09</v>
      </c>
      <c r="AH3232" s="49">
        <v>8.91</v>
      </c>
      <c r="AI3232" s="49">
        <v>8.77</v>
      </c>
      <c r="AJ3232" s="49">
        <v>8.7100000000000009</v>
      </c>
      <c r="AK3232" s="49">
        <v>8.64</v>
      </c>
    </row>
    <row r="3233" spans="1:37" x14ac:dyDescent="0.3">
      <c r="A3233" s="86" t="str">
        <f t="shared" si="50"/>
        <v>SDGbaseTra_RurAS_CRGC_GVAaaofr</v>
      </c>
      <c r="B3233" s="47" t="s">
        <v>222</v>
      </c>
      <c r="C3233" s="48" t="s">
        <v>237</v>
      </c>
      <c r="D3233" s="54" t="s">
        <v>3</v>
      </c>
      <c r="E3233" s="49" t="s">
        <v>8</v>
      </c>
      <c r="F3233" s="49">
        <v>13</v>
      </c>
      <c r="G3233" s="49">
        <v>12.64</v>
      </c>
      <c r="H3233" s="49">
        <v>13.02</v>
      </c>
      <c r="I3233" s="49">
        <v>12.91</v>
      </c>
      <c r="J3233" s="49">
        <v>12.96</v>
      </c>
      <c r="K3233" s="49">
        <v>13.01</v>
      </c>
      <c r="L3233" s="49">
        <v>13.11</v>
      </c>
      <c r="M3233" s="49">
        <v>13.17</v>
      </c>
      <c r="N3233" s="49">
        <v>13.28</v>
      </c>
      <c r="O3233" s="49">
        <v>14.22</v>
      </c>
      <c r="P3233" s="49">
        <v>14.4</v>
      </c>
      <c r="Q3233" s="49">
        <v>14.39</v>
      </c>
      <c r="R3233" s="49">
        <v>14.85</v>
      </c>
      <c r="S3233" s="49">
        <v>15.2</v>
      </c>
      <c r="T3233" s="49">
        <v>15.54</v>
      </c>
      <c r="U3233" s="49">
        <v>16.05</v>
      </c>
      <c r="V3233" s="49">
        <v>16.53</v>
      </c>
      <c r="W3233" s="49">
        <v>16.91</v>
      </c>
      <c r="X3233" s="49">
        <v>17.27</v>
      </c>
      <c r="Y3233" s="49">
        <v>17.62</v>
      </c>
      <c r="Z3233" s="49">
        <v>17.96</v>
      </c>
      <c r="AA3233" s="49">
        <v>18.36</v>
      </c>
      <c r="AB3233" s="49">
        <v>18.97</v>
      </c>
      <c r="AC3233" s="49">
        <v>19.440000000000001</v>
      </c>
      <c r="AD3233" s="49">
        <v>19.82</v>
      </c>
      <c r="AE3233" s="49">
        <v>20.25</v>
      </c>
      <c r="AF3233" s="49">
        <v>20.72</v>
      </c>
      <c r="AG3233" s="49">
        <v>21.02</v>
      </c>
      <c r="AH3233" s="49">
        <v>20.69</v>
      </c>
      <c r="AI3233" s="49">
        <v>20.18</v>
      </c>
      <c r="AJ3233" s="49">
        <v>19.87</v>
      </c>
      <c r="AK3233" s="49">
        <v>19.55</v>
      </c>
    </row>
    <row r="3234" spans="1:37" x14ac:dyDescent="0.3">
      <c r="A3234" s="86" t="str">
        <f t="shared" si="50"/>
        <v>SDGbaseTra_RurAS_CRGC_GVAaagra</v>
      </c>
      <c r="B3234" s="47" t="s">
        <v>222</v>
      </c>
      <c r="C3234" s="48" t="s">
        <v>237</v>
      </c>
      <c r="D3234" s="54" t="s">
        <v>3</v>
      </c>
      <c r="E3234" s="49" t="s">
        <v>9</v>
      </c>
      <c r="F3234" s="49">
        <v>6.2</v>
      </c>
      <c r="G3234" s="49">
        <v>6.16</v>
      </c>
      <c r="H3234" s="49">
        <v>6.43</v>
      </c>
      <c r="I3234" s="49">
        <v>6.29</v>
      </c>
      <c r="J3234" s="49">
        <v>6.25</v>
      </c>
      <c r="K3234" s="49">
        <v>6.24</v>
      </c>
      <c r="L3234" s="49">
        <v>6.26</v>
      </c>
      <c r="M3234" s="49">
        <v>6.31</v>
      </c>
      <c r="N3234" s="49">
        <v>6.38</v>
      </c>
      <c r="O3234" s="49">
        <v>6.92</v>
      </c>
      <c r="P3234" s="49">
        <v>7.06</v>
      </c>
      <c r="Q3234" s="49">
        <v>7.08</v>
      </c>
      <c r="R3234" s="49">
        <v>7.39</v>
      </c>
      <c r="S3234" s="49">
        <v>7.66</v>
      </c>
      <c r="T3234" s="49">
        <v>7.96</v>
      </c>
      <c r="U3234" s="49">
        <v>8.34</v>
      </c>
      <c r="V3234" s="49">
        <v>8.6999999999999993</v>
      </c>
      <c r="W3234" s="49">
        <v>9.06</v>
      </c>
      <c r="X3234" s="49">
        <v>9.44</v>
      </c>
      <c r="Y3234" s="49">
        <v>9.77</v>
      </c>
      <c r="Z3234" s="49">
        <v>10.08</v>
      </c>
      <c r="AA3234" s="49">
        <v>10.4</v>
      </c>
      <c r="AB3234" s="49">
        <v>10.92</v>
      </c>
      <c r="AC3234" s="49">
        <v>11.32</v>
      </c>
      <c r="AD3234" s="49">
        <v>11.65</v>
      </c>
      <c r="AE3234" s="49">
        <v>11.95</v>
      </c>
      <c r="AF3234" s="49">
        <v>12.27</v>
      </c>
      <c r="AG3234" s="49">
        <v>12.49</v>
      </c>
      <c r="AH3234" s="49">
        <v>12.34</v>
      </c>
      <c r="AI3234" s="49">
        <v>12.02</v>
      </c>
      <c r="AJ3234" s="49">
        <v>11.77</v>
      </c>
      <c r="AK3234" s="49">
        <v>11.52</v>
      </c>
    </row>
    <row r="3235" spans="1:37" x14ac:dyDescent="0.3">
      <c r="A3235" s="86" t="str">
        <f t="shared" si="50"/>
        <v>SDGbaseTra_RurAS_CRGC_GVAaaoil</v>
      </c>
      <c r="B3235" s="47" t="s">
        <v>222</v>
      </c>
      <c r="C3235" s="48" t="s">
        <v>237</v>
      </c>
      <c r="D3235" s="54" t="s">
        <v>3</v>
      </c>
      <c r="E3235" s="49" t="s">
        <v>10</v>
      </c>
      <c r="F3235" s="49">
        <v>5.45</v>
      </c>
      <c r="G3235" s="49">
        <v>4.93</v>
      </c>
      <c r="H3235" s="49">
        <v>5.15</v>
      </c>
      <c r="I3235" s="49">
        <v>5.23</v>
      </c>
      <c r="J3235" s="49">
        <v>5.34</v>
      </c>
      <c r="K3235" s="49">
        <v>5.39</v>
      </c>
      <c r="L3235" s="49">
        <v>5.43</v>
      </c>
      <c r="M3235" s="49">
        <v>5.42</v>
      </c>
      <c r="N3235" s="49">
        <v>5.44</v>
      </c>
      <c r="O3235" s="49">
        <v>5.61</v>
      </c>
      <c r="P3235" s="49">
        <v>5.65</v>
      </c>
      <c r="Q3235" s="49">
        <v>5.65</v>
      </c>
      <c r="R3235" s="49">
        <v>6</v>
      </c>
      <c r="S3235" s="49">
        <v>6.19</v>
      </c>
      <c r="T3235" s="49">
        <v>6.36</v>
      </c>
      <c r="U3235" s="49">
        <v>6.63</v>
      </c>
      <c r="V3235" s="49">
        <v>6.86</v>
      </c>
      <c r="W3235" s="49">
        <v>7.04</v>
      </c>
      <c r="X3235" s="49">
        <v>7.23</v>
      </c>
      <c r="Y3235" s="49">
        <v>7.44</v>
      </c>
      <c r="Z3235" s="49">
        <v>7.66</v>
      </c>
      <c r="AA3235" s="49">
        <v>7.87</v>
      </c>
      <c r="AB3235" s="49">
        <v>8.15</v>
      </c>
      <c r="AC3235" s="49">
        <v>8.3800000000000008</v>
      </c>
      <c r="AD3235" s="49">
        <v>8.56</v>
      </c>
      <c r="AE3235" s="49">
        <v>8.8000000000000007</v>
      </c>
      <c r="AF3235" s="49">
        <v>9.06</v>
      </c>
      <c r="AG3235" s="49">
        <v>9.2799999999999994</v>
      </c>
      <c r="AH3235" s="49">
        <v>9.11</v>
      </c>
      <c r="AI3235" s="49">
        <v>8.98</v>
      </c>
      <c r="AJ3235" s="49">
        <v>8.91</v>
      </c>
      <c r="AK3235" s="49">
        <v>8.81</v>
      </c>
    </row>
    <row r="3236" spans="1:37" x14ac:dyDescent="0.3">
      <c r="A3236" s="86" t="str">
        <f t="shared" si="50"/>
        <v>SDGbaseTra_RurAS_CRGC_GVAaatub</v>
      </c>
      <c r="B3236" s="47" t="s">
        <v>222</v>
      </c>
      <c r="C3236" s="48" t="s">
        <v>237</v>
      </c>
      <c r="D3236" s="54" t="s">
        <v>3</v>
      </c>
      <c r="E3236" s="49" t="s">
        <v>11</v>
      </c>
      <c r="F3236" s="49">
        <v>2.95</v>
      </c>
      <c r="G3236" s="49">
        <v>2.77</v>
      </c>
      <c r="H3236" s="49">
        <v>2.8</v>
      </c>
      <c r="I3236" s="49">
        <v>2.81</v>
      </c>
      <c r="J3236" s="49">
        <v>2.83</v>
      </c>
      <c r="K3236" s="49">
        <v>2.84</v>
      </c>
      <c r="L3236" s="49">
        <v>2.85</v>
      </c>
      <c r="M3236" s="49">
        <v>2.86</v>
      </c>
      <c r="N3236" s="49">
        <v>2.88</v>
      </c>
      <c r="O3236" s="49">
        <v>2.95</v>
      </c>
      <c r="P3236" s="49">
        <v>2.97</v>
      </c>
      <c r="Q3236" s="49">
        <v>2.98</v>
      </c>
      <c r="R3236" s="49">
        <v>3.09</v>
      </c>
      <c r="S3236" s="49">
        <v>3.15</v>
      </c>
      <c r="T3236" s="49">
        <v>3.2</v>
      </c>
      <c r="U3236" s="49">
        <v>3.29</v>
      </c>
      <c r="V3236" s="49">
        <v>3.37</v>
      </c>
      <c r="W3236" s="49">
        <v>3.41</v>
      </c>
      <c r="X3236" s="49">
        <v>3.47</v>
      </c>
      <c r="Y3236" s="49">
        <v>3.52</v>
      </c>
      <c r="Z3236" s="49">
        <v>3.58</v>
      </c>
      <c r="AA3236" s="49">
        <v>3.64</v>
      </c>
      <c r="AB3236" s="49">
        <v>3.72</v>
      </c>
      <c r="AC3236" s="49">
        <v>3.78</v>
      </c>
      <c r="AD3236" s="49">
        <v>3.83</v>
      </c>
      <c r="AE3236" s="49">
        <v>3.91</v>
      </c>
      <c r="AF3236" s="49">
        <v>3.99</v>
      </c>
      <c r="AG3236" s="49">
        <v>4.03</v>
      </c>
      <c r="AH3236" s="49">
        <v>3.92</v>
      </c>
      <c r="AI3236" s="49">
        <v>3.84</v>
      </c>
      <c r="AJ3236" s="49">
        <v>3.79</v>
      </c>
      <c r="AK3236" s="49">
        <v>3.74</v>
      </c>
    </row>
    <row r="3237" spans="1:37" x14ac:dyDescent="0.3">
      <c r="A3237" s="86" t="str">
        <f t="shared" si="50"/>
        <v>SDGbaseTra_RurAS_CRGC_GVAaapul</v>
      </c>
      <c r="B3237" s="47" t="s">
        <v>222</v>
      </c>
      <c r="C3237" s="48" t="s">
        <v>237</v>
      </c>
      <c r="D3237" s="54" t="s">
        <v>3</v>
      </c>
      <c r="E3237" s="49" t="s">
        <v>12</v>
      </c>
      <c r="F3237" s="49">
        <v>0.52</v>
      </c>
      <c r="G3237" s="49">
        <v>0.49</v>
      </c>
      <c r="H3237" s="49">
        <v>0.5</v>
      </c>
      <c r="I3237" s="49">
        <v>0.51</v>
      </c>
      <c r="J3237" s="49">
        <v>0.51</v>
      </c>
      <c r="K3237" s="49">
        <v>0.52</v>
      </c>
      <c r="L3237" s="49">
        <v>0.52</v>
      </c>
      <c r="M3237" s="49">
        <v>0.52</v>
      </c>
      <c r="N3237" s="49">
        <v>0.52</v>
      </c>
      <c r="O3237" s="49">
        <v>0.53</v>
      </c>
      <c r="P3237" s="49">
        <v>0.53</v>
      </c>
      <c r="Q3237" s="49">
        <v>0.53</v>
      </c>
      <c r="R3237" s="49">
        <v>0.55000000000000004</v>
      </c>
      <c r="S3237" s="49">
        <v>0.56000000000000005</v>
      </c>
      <c r="T3237" s="49">
        <v>0.56000000000000005</v>
      </c>
      <c r="U3237" s="49">
        <v>0.57999999999999996</v>
      </c>
      <c r="V3237" s="49">
        <v>0.59</v>
      </c>
      <c r="W3237" s="49">
        <v>0.6</v>
      </c>
      <c r="X3237" s="49">
        <v>0.6</v>
      </c>
      <c r="Y3237" s="49">
        <v>0.61</v>
      </c>
      <c r="Z3237" s="49">
        <v>0.62</v>
      </c>
      <c r="AA3237" s="49">
        <v>0.63</v>
      </c>
      <c r="AB3237" s="49">
        <v>0.65</v>
      </c>
      <c r="AC3237" s="49">
        <v>0.66</v>
      </c>
      <c r="AD3237" s="49">
        <v>0.66</v>
      </c>
      <c r="AE3237" s="49">
        <v>0.68</v>
      </c>
      <c r="AF3237" s="49">
        <v>0.69</v>
      </c>
      <c r="AG3237" s="49">
        <v>0.71</v>
      </c>
      <c r="AH3237" s="49">
        <v>0.7</v>
      </c>
      <c r="AI3237" s="49">
        <v>0.7</v>
      </c>
      <c r="AJ3237" s="49">
        <v>0.7</v>
      </c>
      <c r="AK3237" s="49">
        <v>0.7</v>
      </c>
    </row>
    <row r="3238" spans="1:37" x14ac:dyDescent="0.3">
      <c r="A3238" s="86" t="str">
        <f t="shared" si="50"/>
        <v>SDGbaseTra_RurAS_CRGC_GVAaasug</v>
      </c>
      <c r="B3238" s="47" t="s">
        <v>222</v>
      </c>
      <c r="C3238" s="48" t="s">
        <v>237</v>
      </c>
      <c r="D3238" s="54" t="s">
        <v>3</v>
      </c>
      <c r="E3238" s="49" t="s">
        <v>13</v>
      </c>
      <c r="F3238" s="49">
        <v>3.82</v>
      </c>
      <c r="G3238" s="49">
        <v>3.66</v>
      </c>
      <c r="H3238" s="49">
        <v>3.7</v>
      </c>
      <c r="I3238" s="49">
        <v>3.71</v>
      </c>
      <c r="J3238" s="49">
        <v>3.74</v>
      </c>
      <c r="K3238" s="49">
        <v>3.75</v>
      </c>
      <c r="L3238" s="49">
        <v>3.75</v>
      </c>
      <c r="M3238" s="49">
        <v>3.74</v>
      </c>
      <c r="N3238" s="49">
        <v>3.75</v>
      </c>
      <c r="O3238" s="49">
        <v>3.91</v>
      </c>
      <c r="P3238" s="49">
        <v>3.91</v>
      </c>
      <c r="Q3238" s="49">
        <v>3.87</v>
      </c>
      <c r="R3238" s="49">
        <v>3.97</v>
      </c>
      <c r="S3238" s="49">
        <v>4.0199999999999996</v>
      </c>
      <c r="T3238" s="49">
        <v>4.0599999999999996</v>
      </c>
      <c r="U3238" s="49">
        <v>4.16</v>
      </c>
      <c r="V3238" s="49">
        <v>4.2300000000000004</v>
      </c>
      <c r="W3238" s="49">
        <v>4.28</v>
      </c>
      <c r="X3238" s="49">
        <v>4.3600000000000003</v>
      </c>
      <c r="Y3238" s="49">
        <v>4.42</v>
      </c>
      <c r="Z3238" s="49">
        <v>4.49</v>
      </c>
      <c r="AA3238" s="49">
        <v>4.55</v>
      </c>
      <c r="AB3238" s="49">
        <v>4.6399999999999997</v>
      </c>
      <c r="AC3238" s="49">
        <v>4.6900000000000004</v>
      </c>
      <c r="AD3238" s="49">
        <v>4.72</v>
      </c>
      <c r="AE3238" s="49">
        <v>4.7699999999999996</v>
      </c>
      <c r="AF3238" s="49">
        <v>4.84</v>
      </c>
      <c r="AG3238" s="49">
        <v>4.92</v>
      </c>
      <c r="AH3238" s="49">
        <v>4.87</v>
      </c>
      <c r="AI3238" s="49">
        <v>4.8099999999999996</v>
      </c>
      <c r="AJ3238" s="49">
        <v>4.8</v>
      </c>
      <c r="AK3238" s="49">
        <v>4.78</v>
      </c>
    </row>
    <row r="3239" spans="1:37" x14ac:dyDescent="0.3">
      <c r="A3239" s="86" t="str">
        <f t="shared" si="50"/>
        <v>SDGbaseTra_RurAS_CRGC_GVAaaoth</v>
      </c>
      <c r="B3239" s="47" t="s">
        <v>222</v>
      </c>
      <c r="C3239" s="48" t="s">
        <v>237</v>
      </c>
      <c r="D3239" s="54" t="s">
        <v>3</v>
      </c>
      <c r="E3239" s="49" t="s">
        <v>14</v>
      </c>
      <c r="F3239" s="49">
        <v>7.29</v>
      </c>
      <c r="G3239" s="49">
        <v>6.77</v>
      </c>
      <c r="H3239" s="49">
        <v>7.14</v>
      </c>
      <c r="I3239" s="49">
        <v>7.06</v>
      </c>
      <c r="J3239" s="49">
        <v>7.07</v>
      </c>
      <c r="K3239" s="49">
        <v>7.08</v>
      </c>
      <c r="L3239" s="49">
        <v>7.12</v>
      </c>
      <c r="M3239" s="49">
        <v>7.18</v>
      </c>
      <c r="N3239" s="49">
        <v>7.26</v>
      </c>
      <c r="O3239" s="49">
        <v>7.87</v>
      </c>
      <c r="P3239" s="49">
        <v>8.0299999999999994</v>
      </c>
      <c r="Q3239" s="49">
        <v>8.08</v>
      </c>
      <c r="R3239" s="49">
        <v>8.48</v>
      </c>
      <c r="S3239" s="49">
        <v>8.85</v>
      </c>
      <c r="T3239" s="49">
        <v>9.25</v>
      </c>
      <c r="U3239" s="49">
        <v>9.77</v>
      </c>
      <c r="V3239" s="49">
        <v>10.27</v>
      </c>
      <c r="W3239" s="49">
        <v>10.82</v>
      </c>
      <c r="X3239" s="49">
        <v>11.47</v>
      </c>
      <c r="Y3239" s="49">
        <v>12.06</v>
      </c>
      <c r="Z3239" s="49">
        <v>12.64</v>
      </c>
      <c r="AA3239" s="49">
        <v>13.26</v>
      </c>
      <c r="AB3239" s="49">
        <v>14.01</v>
      </c>
      <c r="AC3239" s="49">
        <v>14.63</v>
      </c>
      <c r="AD3239" s="49">
        <v>15.19</v>
      </c>
      <c r="AE3239" s="49">
        <v>15.77</v>
      </c>
      <c r="AF3239" s="49">
        <v>16.41</v>
      </c>
      <c r="AG3239" s="49">
        <v>17.02</v>
      </c>
      <c r="AH3239" s="49">
        <v>16.78</v>
      </c>
      <c r="AI3239" s="49">
        <v>16.329999999999998</v>
      </c>
      <c r="AJ3239" s="49">
        <v>15.91</v>
      </c>
      <c r="AK3239" s="49">
        <v>15.46</v>
      </c>
    </row>
    <row r="3240" spans="1:37" x14ac:dyDescent="0.3">
      <c r="A3240" s="86" t="str">
        <f t="shared" si="50"/>
        <v>SDGbaseTra_RurAS_CRGC_GVAalani</v>
      </c>
      <c r="B3240" s="47" t="s">
        <v>222</v>
      </c>
      <c r="C3240" s="48" t="s">
        <v>237</v>
      </c>
      <c r="D3240" s="54" t="s">
        <v>3</v>
      </c>
      <c r="E3240" s="49" t="s">
        <v>15</v>
      </c>
      <c r="F3240" s="49">
        <v>27.55</v>
      </c>
      <c r="G3240" s="49">
        <v>21.83</v>
      </c>
      <c r="H3240" s="49">
        <v>24.19</v>
      </c>
      <c r="I3240" s="49">
        <v>24.58</v>
      </c>
      <c r="J3240" s="49">
        <v>25.41</v>
      </c>
      <c r="K3240" s="49">
        <v>25.7</v>
      </c>
      <c r="L3240" s="49">
        <v>25.87</v>
      </c>
      <c r="M3240" s="49">
        <v>26.1</v>
      </c>
      <c r="N3240" s="49">
        <v>26.53</v>
      </c>
      <c r="O3240" s="49">
        <v>29.1</v>
      </c>
      <c r="P3240" s="49">
        <v>29.13</v>
      </c>
      <c r="Q3240" s="49">
        <v>29.14</v>
      </c>
      <c r="R3240" s="49">
        <v>30.51</v>
      </c>
      <c r="S3240" s="49">
        <v>31.33</v>
      </c>
      <c r="T3240" s="49">
        <v>32.32</v>
      </c>
      <c r="U3240" s="49">
        <v>33.770000000000003</v>
      </c>
      <c r="V3240" s="49">
        <v>35.17</v>
      </c>
      <c r="W3240" s="49">
        <v>36.57</v>
      </c>
      <c r="X3240" s="49">
        <v>38.270000000000003</v>
      </c>
      <c r="Y3240" s="49">
        <v>39.729999999999997</v>
      </c>
      <c r="Z3240" s="49">
        <v>41.23</v>
      </c>
      <c r="AA3240" s="49">
        <v>42.62</v>
      </c>
      <c r="AB3240" s="49">
        <v>45</v>
      </c>
      <c r="AC3240" s="49">
        <v>46.6</v>
      </c>
      <c r="AD3240" s="49">
        <v>47.7</v>
      </c>
      <c r="AE3240" s="49">
        <v>49.1</v>
      </c>
      <c r="AF3240" s="49">
        <v>50.72</v>
      </c>
      <c r="AG3240" s="49">
        <v>52.01</v>
      </c>
      <c r="AH3240" s="49">
        <v>53.49</v>
      </c>
      <c r="AI3240" s="49">
        <v>53.73</v>
      </c>
      <c r="AJ3240" s="49">
        <v>53.54</v>
      </c>
      <c r="AK3240" s="49">
        <v>53.1</v>
      </c>
    </row>
    <row r="3241" spans="1:37" x14ac:dyDescent="0.3">
      <c r="A3241" s="86" t="str">
        <f t="shared" si="50"/>
        <v>SDGbaseTra_RurAS_CRGC_GVAafore</v>
      </c>
      <c r="B3241" s="47" t="s">
        <v>222</v>
      </c>
      <c r="C3241" s="48" t="s">
        <v>237</v>
      </c>
      <c r="D3241" s="54" t="s">
        <v>3</v>
      </c>
      <c r="E3241" s="49" t="s">
        <v>16</v>
      </c>
      <c r="F3241" s="49">
        <v>6.49</v>
      </c>
      <c r="G3241" s="49">
        <v>5.89</v>
      </c>
      <c r="H3241" s="49">
        <v>6.05</v>
      </c>
      <c r="I3241" s="49">
        <v>6.14</v>
      </c>
      <c r="J3241" s="49">
        <v>6.18</v>
      </c>
      <c r="K3241" s="49">
        <v>6.23</v>
      </c>
      <c r="L3241" s="49">
        <v>6.29</v>
      </c>
      <c r="M3241" s="49">
        <v>6.31</v>
      </c>
      <c r="N3241" s="49">
        <v>6.37</v>
      </c>
      <c r="O3241" s="49">
        <v>6.56</v>
      </c>
      <c r="P3241" s="49">
        <v>6.64</v>
      </c>
      <c r="Q3241" s="49">
        <v>6.7</v>
      </c>
      <c r="R3241" s="49">
        <v>6.94</v>
      </c>
      <c r="S3241" s="49">
        <v>7.08</v>
      </c>
      <c r="T3241" s="49">
        <v>7.11</v>
      </c>
      <c r="U3241" s="49">
        <v>7.28</v>
      </c>
      <c r="V3241" s="49">
        <v>7.43</v>
      </c>
      <c r="W3241" s="49">
        <v>7.67</v>
      </c>
      <c r="X3241" s="49">
        <v>7.91</v>
      </c>
      <c r="Y3241" s="49">
        <v>8.16</v>
      </c>
      <c r="Z3241" s="49">
        <v>8.4499999999999993</v>
      </c>
      <c r="AA3241" s="49">
        <v>8.69</v>
      </c>
      <c r="AB3241" s="49">
        <v>8.8800000000000008</v>
      </c>
      <c r="AC3241" s="49">
        <v>9.0500000000000007</v>
      </c>
      <c r="AD3241" s="49">
        <v>9.23</v>
      </c>
      <c r="AE3241" s="49">
        <v>9.43</v>
      </c>
      <c r="AF3241" s="49">
        <v>9.6199999999999992</v>
      </c>
      <c r="AG3241" s="49">
        <v>9.7899999999999991</v>
      </c>
      <c r="AH3241" s="49">
        <v>9.61</v>
      </c>
      <c r="AI3241" s="49">
        <v>9.4600000000000009</v>
      </c>
      <c r="AJ3241" s="49">
        <v>9.3800000000000008</v>
      </c>
      <c r="AK3241" s="49">
        <v>9.3000000000000007</v>
      </c>
    </row>
    <row r="3242" spans="1:37" x14ac:dyDescent="0.3">
      <c r="A3242" s="86" t="str">
        <f t="shared" si="50"/>
        <v>SDGbaseTra_RurAS_CRGC_GVAafish</v>
      </c>
      <c r="B3242" s="47" t="s">
        <v>222</v>
      </c>
      <c r="C3242" s="48" t="s">
        <v>237</v>
      </c>
      <c r="D3242" s="54" t="s">
        <v>3</v>
      </c>
      <c r="E3242" s="49" t="s">
        <v>17</v>
      </c>
      <c r="F3242" s="49">
        <v>7.37</v>
      </c>
      <c r="G3242" s="49">
        <v>6.89</v>
      </c>
      <c r="H3242" s="49">
        <v>7.22</v>
      </c>
      <c r="I3242" s="49">
        <v>7.11</v>
      </c>
      <c r="J3242" s="49">
        <v>7.12</v>
      </c>
      <c r="K3242" s="49">
        <v>7.14</v>
      </c>
      <c r="L3242" s="49">
        <v>7.19</v>
      </c>
      <c r="M3242" s="49">
        <v>7.25</v>
      </c>
      <c r="N3242" s="49">
        <v>7.33</v>
      </c>
      <c r="O3242" s="49">
        <v>7.91</v>
      </c>
      <c r="P3242" s="49">
        <v>8.07</v>
      </c>
      <c r="Q3242" s="49">
        <v>8.1300000000000008</v>
      </c>
      <c r="R3242" s="49">
        <v>8.51</v>
      </c>
      <c r="S3242" s="49">
        <v>8.82</v>
      </c>
      <c r="T3242" s="49">
        <v>9.15</v>
      </c>
      <c r="U3242" s="49">
        <v>9.56</v>
      </c>
      <c r="V3242" s="49">
        <v>9.94</v>
      </c>
      <c r="W3242" s="49">
        <v>10.37</v>
      </c>
      <c r="X3242" s="49">
        <v>10.85</v>
      </c>
      <c r="Y3242" s="49">
        <v>11.27</v>
      </c>
      <c r="Z3242" s="49">
        <v>11.7</v>
      </c>
      <c r="AA3242" s="49">
        <v>12.16</v>
      </c>
      <c r="AB3242" s="49">
        <v>12.83</v>
      </c>
      <c r="AC3242" s="49">
        <v>13.37</v>
      </c>
      <c r="AD3242" s="49">
        <v>13.81</v>
      </c>
      <c r="AE3242" s="49">
        <v>14.27</v>
      </c>
      <c r="AF3242" s="49">
        <v>14.75</v>
      </c>
      <c r="AG3242" s="49">
        <v>15.2</v>
      </c>
      <c r="AH3242" s="49">
        <v>15.32</v>
      </c>
      <c r="AI3242" s="49">
        <v>15.23</v>
      </c>
      <c r="AJ3242" s="49">
        <v>15.14</v>
      </c>
      <c r="AK3242" s="49">
        <v>15.02</v>
      </c>
    </row>
    <row r="3243" spans="1:37" x14ac:dyDescent="0.3">
      <c r="A3243" s="86" t="str">
        <f t="shared" si="50"/>
        <v>SDGbaseTra_RurAS_CRGC_GVAacoal</v>
      </c>
      <c r="B3243" s="47" t="s">
        <v>222</v>
      </c>
      <c r="C3243" s="48" t="s">
        <v>237</v>
      </c>
      <c r="D3243" s="54" t="s">
        <v>3</v>
      </c>
      <c r="E3243" s="49" t="s">
        <v>18</v>
      </c>
      <c r="F3243" s="49">
        <v>112.99</v>
      </c>
      <c r="G3243" s="49">
        <v>113.01</v>
      </c>
      <c r="H3243" s="49">
        <v>113.09</v>
      </c>
      <c r="I3243" s="49">
        <v>109.52</v>
      </c>
      <c r="J3243" s="49">
        <v>105.86</v>
      </c>
      <c r="K3243" s="49">
        <v>103.4</v>
      </c>
      <c r="L3243" s="49">
        <v>100.88</v>
      </c>
      <c r="M3243" s="49">
        <v>99.54</v>
      </c>
      <c r="N3243" s="49">
        <v>98.32</v>
      </c>
      <c r="O3243" s="49">
        <v>101.72</v>
      </c>
      <c r="P3243" s="49">
        <v>99.77</v>
      </c>
      <c r="Q3243" s="49">
        <v>95.21</v>
      </c>
      <c r="R3243" s="49">
        <v>92.13</v>
      </c>
      <c r="S3243" s="49">
        <v>92.79</v>
      </c>
      <c r="T3243" s="49">
        <v>92.91</v>
      </c>
      <c r="U3243" s="49">
        <v>93.54</v>
      </c>
      <c r="V3243" s="49">
        <v>92.69</v>
      </c>
      <c r="W3243" s="49">
        <v>93.34</v>
      </c>
      <c r="X3243" s="49">
        <v>91.82</v>
      </c>
      <c r="Y3243" s="49">
        <v>90.67</v>
      </c>
      <c r="Z3243" s="49">
        <v>89.31</v>
      </c>
      <c r="AA3243" s="49">
        <v>88.2</v>
      </c>
      <c r="AB3243" s="49">
        <v>84.85</v>
      </c>
      <c r="AC3243" s="49">
        <v>81.03</v>
      </c>
      <c r="AD3243" s="49">
        <v>76.930000000000007</v>
      </c>
      <c r="AE3243" s="49">
        <v>72.739999999999995</v>
      </c>
      <c r="AF3243" s="49">
        <v>68.53</v>
      </c>
      <c r="AG3243" s="49">
        <v>59.96</v>
      </c>
      <c r="AH3243" s="49">
        <v>50.97</v>
      </c>
      <c r="AI3243" s="49">
        <v>41.58</v>
      </c>
      <c r="AJ3243" s="49">
        <v>32.42</v>
      </c>
      <c r="AK3243" s="49">
        <v>23</v>
      </c>
    </row>
    <row r="3244" spans="1:37" x14ac:dyDescent="0.3">
      <c r="A3244" s="86" t="str">
        <f t="shared" si="50"/>
        <v>SDGbaseTra_RurAS_CRGC_GVAagold</v>
      </c>
      <c r="B3244" s="47" t="s">
        <v>222</v>
      </c>
      <c r="C3244" s="48" t="s">
        <v>237</v>
      </c>
      <c r="D3244" s="54" t="s">
        <v>3</v>
      </c>
      <c r="E3244" s="49" t="s">
        <v>19</v>
      </c>
      <c r="F3244" s="49">
        <v>61.14</v>
      </c>
      <c r="G3244" s="49">
        <v>59.99</v>
      </c>
      <c r="H3244" s="49">
        <v>61.37</v>
      </c>
      <c r="I3244" s="49">
        <v>60.48</v>
      </c>
      <c r="J3244" s="49">
        <v>59.86</v>
      </c>
      <c r="K3244" s="49">
        <v>59.45</v>
      </c>
      <c r="L3244" s="49">
        <v>59.4</v>
      </c>
      <c r="M3244" s="49">
        <v>60.05</v>
      </c>
      <c r="N3244" s="49">
        <v>60.82</v>
      </c>
      <c r="O3244" s="49">
        <v>65.38</v>
      </c>
      <c r="P3244" s="49">
        <v>66.77</v>
      </c>
      <c r="Q3244" s="49">
        <v>67.06</v>
      </c>
      <c r="R3244" s="49">
        <v>67.650000000000006</v>
      </c>
      <c r="S3244" s="49">
        <v>68.849999999999994</v>
      </c>
      <c r="T3244" s="49">
        <v>69.98</v>
      </c>
      <c r="U3244" s="49">
        <v>71.39</v>
      </c>
      <c r="V3244" s="49">
        <v>72.56</v>
      </c>
      <c r="W3244" s="49">
        <v>73.849999999999994</v>
      </c>
      <c r="X3244" s="49">
        <v>75.53</v>
      </c>
      <c r="Y3244" s="49">
        <v>76.52</v>
      </c>
      <c r="Z3244" s="49">
        <v>77.2</v>
      </c>
      <c r="AA3244" s="49">
        <v>78.209999999999994</v>
      </c>
      <c r="AB3244" s="49">
        <v>79.89</v>
      </c>
      <c r="AC3244" s="49">
        <v>80.86</v>
      </c>
      <c r="AD3244" s="49">
        <v>81.45</v>
      </c>
      <c r="AE3244" s="49">
        <v>81.88</v>
      </c>
      <c r="AF3244" s="49">
        <v>82.33</v>
      </c>
      <c r="AG3244" s="49">
        <v>80.13</v>
      </c>
      <c r="AH3244" s="49">
        <v>76.819999999999993</v>
      </c>
      <c r="AI3244" s="49">
        <v>71.88</v>
      </c>
      <c r="AJ3244" s="49">
        <v>67.180000000000007</v>
      </c>
      <c r="AK3244" s="49">
        <v>62.19</v>
      </c>
    </row>
    <row r="3245" spans="1:37" x14ac:dyDescent="0.3">
      <c r="A3245" s="86" t="str">
        <f t="shared" si="50"/>
        <v>SDGbaseTra_RurAS_CRGC_GVAangas</v>
      </c>
      <c r="B3245" s="47" t="s">
        <v>222</v>
      </c>
      <c r="C3245" s="48" t="s">
        <v>237</v>
      </c>
      <c r="D3245" s="54" t="s">
        <v>3</v>
      </c>
      <c r="E3245" s="49" t="s">
        <v>20</v>
      </c>
      <c r="F3245" s="49">
        <v>0.94</v>
      </c>
      <c r="G3245" s="49">
        <v>0.84</v>
      </c>
      <c r="H3245" s="49">
        <v>0.82</v>
      </c>
      <c r="I3245" s="49">
        <v>0.76</v>
      </c>
      <c r="J3245" s="49">
        <v>0.72</v>
      </c>
      <c r="K3245" s="49">
        <v>0.67</v>
      </c>
      <c r="L3245" s="49">
        <v>0.64</v>
      </c>
      <c r="M3245" s="49">
        <v>0.61</v>
      </c>
      <c r="N3245" s="49">
        <v>0.59</v>
      </c>
      <c r="O3245" s="49">
        <v>0.62</v>
      </c>
      <c r="P3245" s="49">
        <v>0.61</v>
      </c>
      <c r="Q3245" s="49">
        <v>0.57999999999999996</v>
      </c>
      <c r="R3245" s="49">
        <v>0.55000000000000004</v>
      </c>
      <c r="S3245" s="49">
        <v>0.53</v>
      </c>
      <c r="T3245" s="49">
        <v>0.51</v>
      </c>
      <c r="U3245" s="49">
        <v>0.49</v>
      </c>
      <c r="V3245" s="49">
        <v>0.47</v>
      </c>
      <c r="W3245" s="49">
        <v>0.45</v>
      </c>
      <c r="X3245" s="49">
        <v>0.43</v>
      </c>
      <c r="Y3245" s="49">
        <v>0.41</v>
      </c>
      <c r="Z3245" s="49">
        <v>0.39</v>
      </c>
      <c r="AA3245" s="49">
        <v>0.38</v>
      </c>
      <c r="AB3245" s="49">
        <v>0.37</v>
      </c>
      <c r="AC3245" s="49">
        <v>0.35</v>
      </c>
      <c r="AD3245" s="49">
        <v>0.34</v>
      </c>
      <c r="AE3245" s="49">
        <v>0.32</v>
      </c>
      <c r="AF3245" s="49">
        <v>0.31</v>
      </c>
      <c r="AG3245" s="49">
        <v>0.28999999999999998</v>
      </c>
      <c r="AH3245" s="49">
        <v>0.28000000000000003</v>
      </c>
      <c r="AI3245" s="49">
        <v>0.26</v>
      </c>
      <c r="AJ3245" s="49">
        <v>0.25</v>
      </c>
      <c r="AK3245" s="49">
        <v>0.23</v>
      </c>
    </row>
    <row r="3246" spans="1:37" x14ac:dyDescent="0.3">
      <c r="A3246" s="86" t="str">
        <f t="shared" si="50"/>
        <v>SDGbaseTra_RurAS_CRGC_GVAapgm</v>
      </c>
      <c r="B3246" s="47" t="s">
        <v>222</v>
      </c>
      <c r="C3246" s="48" t="s">
        <v>237</v>
      </c>
      <c r="D3246" s="54" t="s">
        <v>3</v>
      </c>
      <c r="E3246" s="49" t="s">
        <v>21</v>
      </c>
      <c r="F3246" s="49">
        <v>97.82</v>
      </c>
      <c r="G3246" s="49">
        <v>50.8</v>
      </c>
      <c r="H3246" s="49">
        <v>64.22</v>
      </c>
      <c r="I3246" s="49">
        <v>81.5</v>
      </c>
      <c r="J3246" s="49">
        <v>95.19</v>
      </c>
      <c r="K3246" s="49">
        <v>103.88</v>
      </c>
      <c r="L3246" s="49">
        <v>108.3</v>
      </c>
      <c r="M3246" s="49">
        <v>100.02</v>
      </c>
      <c r="N3246" s="49">
        <v>97.69</v>
      </c>
      <c r="O3246" s="49">
        <v>96.28</v>
      </c>
      <c r="P3246" s="49">
        <v>96.57</v>
      </c>
      <c r="Q3246" s="49">
        <v>97.28</v>
      </c>
      <c r="R3246" s="49">
        <v>97.61</v>
      </c>
      <c r="S3246" s="49">
        <v>99.56</v>
      </c>
      <c r="T3246" s="49">
        <v>101.25</v>
      </c>
      <c r="U3246" s="49">
        <v>102.76</v>
      </c>
      <c r="V3246" s="49">
        <v>105.54</v>
      </c>
      <c r="W3246" s="49">
        <v>107.72</v>
      </c>
      <c r="X3246" s="49">
        <v>109.51</v>
      </c>
      <c r="Y3246" s="49">
        <v>111.96</v>
      </c>
      <c r="Z3246" s="49">
        <v>114.27</v>
      </c>
      <c r="AA3246" s="49">
        <v>116.6</v>
      </c>
      <c r="AB3246" s="49">
        <v>193.97</v>
      </c>
      <c r="AC3246" s="49">
        <v>245.84</v>
      </c>
      <c r="AD3246" s="49">
        <v>273.63</v>
      </c>
      <c r="AE3246" s="49">
        <v>297.3</v>
      </c>
      <c r="AF3246" s="49">
        <v>319.88</v>
      </c>
      <c r="AG3246" s="49">
        <v>343.77</v>
      </c>
      <c r="AH3246" s="49">
        <v>425.52</v>
      </c>
      <c r="AI3246" s="49">
        <v>496.73</v>
      </c>
      <c r="AJ3246" s="49">
        <v>537.71</v>
      </c>
      <c r="AK3246" s="49">
        <v>571.74</v>
      </c>
    </row>
    <row r="3247" spans="1:37" x14ac:dyDescent="0.3">
      <c r="A3247" s="86" t="str">
        <f t="shared" si="50"/>
        <v>SDGbaseTra_RurAS_CRGC_GVAamore</v>
      </c>
      <c r="B3247" s="47" t="s">
        <v>222</v>
      </c>
      <c r="C3247" s="48" t="s">
        <v>237</v>
      </c>
      <c r="D3247" s="54" t="s">
        <v>3</v>
      </c>
      <c r="E3247" s="49" t="s">
        <v>22</v>
      </c>
      <c r="F3247" s="49">
        <v>78.23</v>
      </c>
      <c r="G3247" s="49">
        <v>77.17</v>
      </c>
      <c r="H3247" s="49">
        <v>81.28</v>
      </c>
      <c r="I3247" s="49">
        <v>81.27</v>
      </c>
      <c r="J3247" s="49">
        <v>81.44</v>
      </c>
      <c r="K3247" s="49">
        <v>81.67</v>
      </c>
      <c r="L3247" s="49">
        <v>82.33</v>
      </c>
      <c r="M3247" s="49">
        <v>83.85</v>
      </c>
      <c r="N3247" s="49">
        <v>85.48</v>
      </c>
      <c r="O3247" s="49">
        <v>93.42</v>
      </c>
      <c r="P3247" s="49">
        <v>96.65</v>
      </c>
      <c r="Q3247" s="49">
        <v>98.22</v>
      </c>
      <c r="R3247" s="49">
        <v>100.83</v>
      </c>
      <c r="S3247" s="49">
        <v>104.1</v>
      </c>
      <c r="T3247" s="49">
        <v>107.56</v>
      </c>
      <c r="U3247" s="49">
        <v>111.75</v>
      </c>
      <c r="V3247" s="49">
        <v>115.5</v>
      </c>
      <c r="W3247" s="49">
        <v>119.34</v>
      </c>
      <c r="X3247" s="49">
        <v>123.91</v>
      </c>
      <c r="Y3247" s="49">
        <v>127.43</v>
      </c>
      <c r="Z3247" s="49">
        <v>130.32</v>
      </c>
      <c r="AA3247" s="49">
        <v>133.71</v>
      </c>
      <c r="AB3247" s="49">
        <v>138.01</v>
      </c>
      <c r="AC3247" s="49">
        <v>141.08000000000001</v>
      </c>
      <c r="AD3247" s="49">
        <v>143.66</v>
      </c>
      <c r="AE3247" s="49">
        <v>146.06</v>
      </c>
      <c r="AF3247" s="49">
        <v>148.58000000000001</v>
      </c>
      <c r="AG3247" s="49">
        <v>149.77000000000001</v>
      </c>
      <c r="AH3247" s="49">
        <v>146.61000000000001</v>
      </c>
      <c r="AI3247" s="49">
        <v>140.28</v>
      </c>
      <c r="AJ3247" s="49">
        <v>135.02000000000001</v>
      </c>
      <c r="AK3247" s="49">
        <v>128.91</v>
      </c>
    </row>
    <row r="3248" spans="1:37" x14ac:dyDescent="0.3">
      <c r="A3248" s="86" t="str">
        <f t="shared" si="50"/>
        <v>SDGbaseTra_RurAS_CRGC_GVAamine</v>
      </c>
      <c r="B3248" s="47" t="s">
        <v>222</v>
      </c>
      <c r="C3248" s="48" t="s">
        <v>237</v>
      </c>
      <c r="D3248" s="54" t="s">
        <v>3</v>
      </c>
      <c r="E3248" s="49" t="s">
        <v>23</v>
      </c>
      <c r="F3248" s="49">
        <v>57.01</v>
      </c>
      <c r="G3248" s="49">
        <v>54.85</v>
      </c>
      <c r="H3248" s="49">
        <v>57.13</v>
      </c>
      <c r="I3248" s="49">
        <v>58.37</v>
      </c>
      <c r="J3248" s="49">
        <v>58.78</v>
      </c>
      <c r="K3248" s="49">
        <v>59.26</v>
      </c>
      <c r="L3248" s="49">
        <v>60.1</v>
      </c>
      <c r="M3248" s="49">
        <v>61.49</v>
      </c>
      <c r="N3248" s="49">
        <v>62.87</v>
      </c>
      <c r="O3248" s="49">
        <v>66.069999999999993</v>
      </c>
      <c r="P3248" s="49">
        <v>67.400000000000006</v>
      </c>
      <c r="Q3248" s="49">
        <v>68.45</v>
      </c>
      <c r="R3248" s="49">
        <v>69.319999999999993</v>
      </c>
      <c r="S3248" s="49">
        <v>71.38</v>
      </c>
      <c r="T3248" s="49">
        <v>73.739999999999995</v>
      </c>
      <c r="U3248" s="49">
        <v>77.010000000000005</v>
      </c>
      <c r="V3248" s="49">
        <v>80.14</v>
      </c>
      <c r="W3248" s="49">
        <v>82.87</v>
      </c>
      <c r="X3248" s="49">
        <v>86.8</v>
      </c>
      <c r="Y3248" s="49">
        <v>90.46</v>
      </c>
      <c r="Z3248" s="49">
        <v>93.82</v>
      </c>
      <c r="AA3248" s="49">
        <v>97.1</v>
      </c>
      <c r="AB3248" s="49">
        <v>99.88</v>
      </c>
      <c r="AC3248" s="49">
        <v>101.97</v>
      </c>
      <c r="AD3248" s="49">
        <v>104.13</v>
      </c>
      <c r="AE3248" s="49">
        <v>106.65</v>
      </c>
      <c r="AF3248" s="49">
        <v>109.56</v>
      </c>
      <c r="AG3248" s="49">
        <v>113</v>
      </c>
      <c r="AH3248" s="49">
        <v>112.71</v>
      </c>
      <c r="AI3248" s="49">
        <v>110.58</v>
      </c>
      <c r="AJ3248" s="49">
        <v>109.51</v>
      </c>
      <c r="AK3248" s="49">
        <v>108.29</v>
      </c>
    </row>
    <row r="3249" spans="1:37" x14ac:dyDescent="0.3">
      <c r="A3249" s="86" t="str">
        <f t="shared" si="50"/>
        <v>SDGbaseTra_RurAS_CRGC_GVAameat</v>
      </c>
      <c r="B3249" s="47" t="s">
        <v>222</v>
      </c>
      <c r="C3249" s="48" t="s">
        <v>237</v>
      </c>
      <c r="D3249" s="54" t="s">
        <v>3</v>
      </c>
      <c r="E3249" s="49" t="s">
        <v>24</v>
      </c>
      <c r="F3249" s="49">
        <v>14.3</v>
      </c>
      <c r="G3249" s="49">
        <v>13.72</v>
      </c>
      <c r="H3249" s="49">
        <v>13.64</v>
      </c>
      <c r="I3249" s="49">
        <v>13.49</v>
      </c>
      <c r="J3249" s="49">
        <v>13.63</v>
      </c>
      <c r="K3249" s="49">
        <v>13.71</v>
      </c>
      <c r="L3249" s="49">
        <v>13.82</v>
      </c>
      <c r="M3249" s="49">
        <v>13.91</v>
      </c>
      <c r="N3249" s="49">
        <v>14.11</v>
      </c>
      <c r="O3249" s="49">
        <v>14.48</v>
      </c>
      <c r="P3249" s="49">
        <v>14.92</v>
      </c>
      <c r="Q3249" s="49">
        <v>15.13</v>
      </c>
      <c r="R3249" s="49">
        <v>15.89</v>
      </c>
      <c r="S3249" s="49">
        <v>16.38</v>
      </c>
      <c r="T3249" s="49">
        <v>16.86</v>
      </c>
      <c r="U3249" s="49">
        <v>17.59</v>
      </c>
      <c r="V3249" s="49">
        <v>18.25</v>
      </c>
      <c r="W3249" s="49">
        <v>18.829999999999998</v>
      </c>
      <c r="X3249" s="49">
        <v>19.48</v>
      </c>
      <c r="Y3249" s="49">
        <v>20.09</v>
      </c>
      <c r="Z3249" s="49">
        <v>20.67</v>
      </c>
      <c r="AA3249" s="49">
        <v>21.15</v>
      </c>
      <c r="AB3249" s="49">
        <v>21.78</v>
      </c>
      <c r="AC3249" s="49">
        <v>22.41</v>
      </c>
      <c r="AD3249" s="49">
        <v>22.94</v>
      </c>
      <c r="AE3249" s="49">
        <v>23.46</v>
      </c>
      <c r="AF3249" s="49">
        <v>24.07</v>
      </c>
      <c r="AG3249" s="49">
        <v>24.64</v>
      </c>
      <c r="AH3249" s="49">
        <v>24.44</v>
      </c>
      <c r="AI3249" s="49">
        <v>24.39</v>
      </c>
      <c r="AJ3249" s="49">
        <v>24.5</v>
      </c>
      <c r="AK3249" s="49">
        <v>24.53</v>
      </c>
    </row>
    <row r="3250" spans="1:37" x14ac:dyDescent="0.3">
      <c r="A3250" s="86" t="str">
        <f t="shared" si="50"/>
        <v>SDGbaseTra_RurAS_CRGC_GVAapfis</v>
      </c>
      <c r="B3250" s="47" t="s">
        <v>222</v>
      </c>
      <c r="C3250" s="48" t="s">
        <v>237</v>
      </c>
      <c r="D3250" s="54" t="s">
        <v>3</v>
      </c>
      <c r="E3250" s="49" t="s">
        <v>25</v>
      </c>
      <c r="F3250" s="49">
        <v>6.32</v>
      </c>
      <c r="G3250" s="49">
        <v>6.21</v>
      </c>
      <c r="H3250" s="49">
        <v>6.4</v>
      </c>
      <c r="I3250" s="49">
        <v>6.26</v>
      </c>
      <c r="J3250" s="49">
        <v>6.23</v>
      </c>
      <c r="K3250" s="49">
        <v>6.21</v>
      </c>
      <c r="L3250" s="49">
        <v>6.22</v>
      </c>
      <c r="M3250" s="49">
        <v>6.25</v>
      </c>
      <c r="N3250" s="49">
        <v>6.31</v>
      </c>
      <c r="O3250" s="49">
        <v>6.63</v>
      </c>
      <c r="P3250" s="49">
        <v>6.77</v>
      </c>
      <c r="Q3250" s="49">
        <v>6.82</v>
      </c>
      <c r="R3250" s="49">
        <v>7.18</v>
      </c>
      <c r="S3250" s="49">
        <v>7.45</v>
      </c>
      <c r="T3250" s="49">
        <v>7.7</v>
      </c>
      <c r="U3250" s="49">
        <v>8.06</v>
      </c>
      <c r="V3250" s="49">
        <v>8.3699999999999992</v>
      </c>
      <c r="W3250" s="49">
        <v>8.69</v>
      </c>
      <c r="X3250" s="49">
        <v>9.0500000000000007</v>
      </c>
      <c r="Y3250" s="49">
        <v>9.35</v>
      </c>
      <c r="Z3250" s="49">
        <v>9.65</v>
      </c>
      <c r="AA3250" s="49">
        <v>9.94</v>
      </c>
      <c r="AB3250" s="49">
        <v>10.36</v>
      </c>
      <c r="AC3250" s="49">
        <v>10.71</v>
      </c>
      <c r="AD3250" s="49">
        <v>11.01</v>
      </c>
      <c r="AE3250" s="49">
        <v>11.31</v>
      </c>
      <c r="AF3250" s="49">
        <v>11.63</v>
      </c>
      <c r="AG3250" s="49">
        <v>11.91</v>
      </c>
      <c r="AH3250" s="49">
        <v>11.75</v>
      </c>
      <c r="AI3250" s="49">
        <v>11.54</v>
      </c>
      <c r="AJ3250" s="49">
        <v>11.4</v>
      </c>
      <c r="AK3250" s="49">
        <v>11.25</v>
      </c>
    </row>
    <row r="3251" spans="1:37" x14ac:dyDescent="0.3">
      <c r="A3251" s="86" t="str">
        <f t="shared" si="50"/>
        <v>SDGbaseTra_RurAS_CRGC_GVAavege</v>
      </c>
      <c r="B3251" s="47" t="s">
        <v>222</v>
      </c>
      <c r="C3251" s="48" t="s">
        <v>237</v>
      </c>
      <c r="D3251" s="54" t="s">
        <v>3</v>
      </c>
      <c r="E3251" s="49" t="s">
        <v>26</v>
      </c>
      <c r="F3251" s="49">
        <v>10.97</v>
      </c>
      <c r="G3251" s="49">
        <v>10.39</v>
      </c>
      <c r="H3251" s="49">
        <v>10.86</v>
      </c>
      <c r="I3251" s="49">
        <v>10.67</v>
      </c>
      <c r="J3251" s="49">
        <v>10.71</v>
      </c>
      <c r="K3251" s="49">
        <v>10.72</v>
      </c>
      <c r="L3251" s="49">
        <v>10.76</v>
      </c>
      <c r="M3251" s="49">
        <v>10.82</v>
      </c>
      <c r="N3251" s="49">
        <v>10.95</v>
      </c>
      <c r="O3251" s="49">
        <v>11.7</v>
      </c>
      <c r="P3251" s="49">
        <v>11.9</v>
      </c>
      <c r="Q3251" s="49">
        <v>11.96</v>
      </c>
      <c r="R3251" s="49">
        <v>12.62</v>
      </c>
      <c r="S3251" s="49">
        <v>13.06</v>
      </c>
      <c r="T3251" s="49">
        <v>13.53</v>
      </c>
      <c r="U3251" s="49">
        <v>14.17</v>
      </c>
      <c r="V3251" s="49">
        <v>14.73</v>
      </c>
      <c r="W3251" s="49">
        <v>15.32</v>
      </c>
      <c r="X3251" s="49">
        <v>15.99</v>
      </c>
      <c r="Y3251" s="49">
        <v>16.54</v>
      </c>
      <c r="Z3251" s="49">
        <v>17.07</v>
      </c>
      <c r="AA3251" s="49">
        <v>17.61</v>
      </c>
      <c r="AB3251" s="49">
        <v>18.46</v>
      </c>
      <c r="AC3251" s="49">
        <v>19.13</v>
      </c>
      <c r="AD3251" s="49">
        <v>19.63</v>
      </c>
      <c r="AE3251" s="49">
        <v>20.149999999999999</v>
      </c>
      <c r="AF3251" s="49">
        <v>20.72</v>
      </c>
      <c r="AG3251" s="49">
        <v>21.19</v>
      </c>
      <c r="AH3251" s="49">
        <v>21.12</v>
      </c>
      <c r="AI3251" s="49">
        <v>20.81</v>
      </c>
      <c r="AJ3251" s="49">
        <v>20.54</v>
      </c>
      <c r="AK3251" s="49">
        <v>20.22</v>
      </c>
    </row>
    <row r="3252" spans="1:37" x14ac:dyDescent="0.3">
      <c r="A3252" s="86" t="str">
        <f t="shared" si="50"/>
        <v>SDGbaseTra_RurAS_CRGC_GVAafats</v>
      </c>
      <c r="B3252" s="47" t="s">
        <v>222</v>
      </c>
      <c r="C3252" s="48" t="s">
        <v>237</v>
      </c>
      <c r="D3252" s="54" t="s">
        <v>3</v>
      </c>
      <c r="E3252" s="49" t="s">
        <v>27</v>
      </c>
      <c r="F3252" s="49">
        <v>3.48</v>
      </c>
      <c r="G3252" s="49">
        <v>3.45</v>
      </c>
      <c r="H3252" s="49">
        <v>3.57</v>
      </c>
      <c r="I3252" s="49">
        <v>3.46</v>
      </c>
      <c r="J3252" s="49">
        <v>3.49</v>
      </c>
      <c r="K3252" s="49">
        <v>3.49</v>
      </c>
      <c r="L3252" s="49">
        <v>3.49</v>
      </c>
      <c r="M3252" s="49">
        <v>3.5</v>
      </c>
      <c r="N3252" s="49">
        <v>3.53</v>
      </c>
      <c r="O3252" s="49">
        <v>4.08</v>
      </c>
      <c r="P3252" s="49">
        <v>4.12</v>
      </c>
      <c r="Q3252" s="49">
        <v>4.07</v>
      </c>
      <c r="R3252" s="49">
        <v>4.1900000000000004</v>
      </c>
      <c r="S3252" s="49">
        <v>4.2699999999999996</v>
      </c>
      <c r="T3252" s="49">
        <v>4.38</v>
      </c>
      <c r="U3252" s="49">
        <v>4.5199999999999996</v>
      </c>
      <c r="V3252" s="49">
        <v>4.6100000000000003</v>
      </c>
      <c r="W3252" s="49">
        <v>4.7300000000000004</v>
      </c>
      <c r="X3252" s="49">
        <v>4.91</v>
      </c>
      <c r="Y3252" s="49">
        <v>5.04</v>
      </c>
      <c r="Z3252" s="49">
        <v>5.16</v>
      </c>
      <c r="AA3252" s="49">
        <v>5.3</v>
      </c>
      <c r="AB3252" s="49">
        <v>5.62</v>
      </c>
      <c r="AC3252" s="49">
        <v>5.8</v>
      </c>
      <c r="AD3252" s="49">
        <v>5.87</v>
      </c>
      <c r="AE3252" s="49">
        <v>5.93</v>
      </c>
      <c r="AF3252" s="49">
        <v>6</v>
      </c>
      <c r="AG3252" s="49">
        <v>6.08</v>
      </c>
      <c r="AH3252" s="49">
        <v>6.11</v>
      </c>
      <c r="AI3252" s="49">
        <v>6.02</v>
      </c>
      <c r="AJ3252" s="49">
        <v>5.94</v>
      </c>
      <c r="AK3252" s="49">
        <v>5.85</v>
      </c>
    </row>
    <row r="3253" spans="1:37" x14ac:dyDescent="0.3">
      <c r="A3253" s="86" t="str">
        <f t="shared" si="50"/>
        <v>SDGbaseTra_RurAS_CRGC_GVAadair</v>
      </c>
      <c r="B3253" s="47" t="s">
        <v>222</v>
      </c>
      <c r="C3253" s="48" t="s">
        <v>237</v>
      </c>
      <c r="D3253" s="54" t="s">
        <v>3</v>
      </c>
      <c r="E3253" s="49" t="s">
        <v>28</v>
      </c>
      <c r="F3253" s="49">
        <v>10.56</v>
      </c>
      <c r="G3253" s="49">
        <v>10.19</v>
      </c>
      <c r="H3253" s="49">
        <v>10.37</v>
      </c>
      <c r="I3253" s="49">
        <v>10.15</v>
      </c>
      <c r="J3253" s="49">
        <v>10.199999999999999</v>
      </c>
      <c r="K3253" s="49">
        <v>10.220000000000001</v>
      </c>
      <c r="L3253" s="49">
        <v>10.28</v>
      </c>
      <c r="M3253" s="49">
        <v>10.34</v>
      </c>
      <c r="N3253" s="49">
        <v>10.47</v>
      </c>
      <c r="O3253" s="49">
        <v>11.01</v>
      </c>
      <c r="P3253" s="49">
        <v>11.18</v>
      </c>
      <c r="Q3253" s="49">
        <v>11.25</v>
      </c>
      <c r="R3253" s="49">
        <v>11.87</v>
      </c>
      <c r="S3253" s="49">
        <v>12.27</v>
      </c>
      <c r="T3253" s="49">
        <v>12.66</v>
      </c>
      <c r="U3253" s="49">
        <v>13.23</v>
      </c>
      <c r="V3253" s="49">
        <v>13.73</v>
      </c>
      <c r="W3253" s="49">
        <v>14.23</v>
      </c>
      <c r="X3253" s="49">
        <v>14.81</v>
      </c>
      <c r="Y3253" s="49">
        <v>15.33</v>
      </c>
      <c r="Z3253" s="49">
        <v>15.84</v>
      </c>
      <c r="AA3253" s="49">
        <v>16.29</v>
      </c>
      <c r="AB3253" s="49">
        <v>16.95</v>
      </c>
      <c r="AC3253" s="49">
        <v>17.48</v>
      </c>
      <c r="AD3253" s="49">
        <v>17.89</v>
      </c>
      <c r="AE3253" s="49">
        <v>18.329999999999998</v>
      </c>
      <c r="AF3253" s="49">
        <v>18.809999999999999</v>
      </c>
      <c r="AG3253" s="49">
        <v>19.2</v>
      </c>
      <c r="AH3253" s="49">
        <v>19.04</v>
      </c>
      <c r="AI3253" s="49">
        <v>18.82</v>
      </c>
      <c r="AJ3253" s="49">
        <v>18.64</v>
      </c>
      <c r="AK3253" s="49">
        <v>18.43</v>
      </c>
    </row>
    <row r="3254" spans="1:37" x14ac:dyDescent="0.3">
      <c r="A3254" s="86" t="str">
        <f t="shared" si="50"/>
        <v>SDGbaseTra_RurAS_CRGC_GVAagrai</v>
      </c>
      <c r="B3254" s="47" t="s">
        <v>222</v>
      </c>
      <c r="C3254" s="48" t="s">
        <v>237</v>
      </c>
      <c r="D3254" s="54" t="s">
        <v>3</v>
      </c>
      <c r="E3254" s="49" t="s">
        <v>29</v>
      </c>
      <c r="F3254" s="49">
        <v>8.56</v>
      </c>
      <c r="G3254" s="49">
        <v>8.39</v>
      </c>
      <c r="H3254" s="49">
        <v>8.3800000000000008</v>
      </c>
      <c r="I3254" s="49">
        <v>8.43</v>
      </c>
      <c r="J3254" s="49">
        <v>8.48</v>
      </c>
      <c r="K3254" s="49">
        <v>8.48</v>
      </c>
      <c r="L3254" s="49">
        <v>8.5</v>
      </c>
      <c r="M3254" s="49">
        <v>8.49</v>
      </c>
      <c r="N3254" s="49">
        <v>8.51</v>
      </c>
      <c r="O3254" s="49">
        <v>8.69</v>
      </c>
      <c r="P3254" s="49">
        <v>8.73</v>
      </c>
      <c r="Q3254" s="49">
        <v>8.74</v>
      </c>
      <c r="R3254" s="49">
        <v>8.93</v>
      </c>
      <c r="S3254" s="49">
        <v>8.99</v>
      </c>
      <c r="T3254" s="49">
        <v>9.02</v>
      </c>
      <c r="U3254" s="49">
        <v>9.1199999999999992</v>
      </c>
      <c r="V3254" s="49">
        <v>9.16</v>
      </c>
      <c r="W3254" s="49">
        <v>9.1999999999999993</v>
      </c>
      <c r="X3254" s="49">
        <v>9.26</v>
      </c>
      <c r="Y3254" s="49">
        <v>9.2799999999999994</v>
      </c>
      <c r="Z3254" s="49">
        <v>9.34</v>
      </c>
      <c r="AA3254" s="49">
        <v>9.42</v>
      </c>
      <c r="AB3254" s="49">
        <v>9.5500000000000007</v>
      </c>
      <c r="AC3254" s="49">
        <v>9.6300000000000008</v>
      </c>
      <c r="AD3254" s="49">
        <v>9.6999999999999993</v>
      </c>
      <c r="AE3254" s="49">
        <v>9.81</v>
      </c>
      <c r="AF3254" s="49">
        <v>9.92</v>
      </c>
      <c r="AG3254" s="49">
        <v>9.92</v>
      </c>
      <c r="AH3254" s="49">
        <v>9.67</v>
      </c>
      <c r="AI3254" s="49">
        <v>9.5299999999999994</v>
      </c>
      <c r="AJ3254" s="49">
        <v>9.5</v>
      </c>
      <c r="AK3254" s="49">
        <v>9.4600000000000009</v>
      </c>
    </row>
    <row r="3255" spans="1:37" x14ac:dyDescent="0.3">
      <c r="A3255" s="86" t="str">
        <f t="shared" si="50"/>
        <v>SDGbaseTra_RurAS_CRGC_GVAastar</v>
      </c>
      <c r="B3255" s="47" t="s">
        <v>222</v>
      </c>
      <c r="C3255" s="48" t="s">
        <v>237</v>
      </c>
      <c r="D3255" s="54" t="s">
        <v>3</v>
      </c>
      <c r="E3255" s="49" t="s">
        <v>30</v>
      </c>
      <c r="F3255" s="49">
        <v>7.25</v>
      </c>
      <c r="G3255" s="49">
        <v>7.1</v>
      </c>
      <c r="H3255" s="49">
        <v>7.18</v>
      </c>
      <c r="I3255" s="49">
        <v>7.24</v>
      </c>
      <c r="J3255" s="49">
        <v>7.27</v>
      </c>
      <c r="K3255" s="49">
        <v>7.28</v>
      </c>
      <c r="L3255" s="49">
        <v>7.3</v>
      </c>
      <c r="M3255" s="49">
        <v>7.32</v>
      </c>
      <c r="N3255" s="49">
        <v>7.35</v>
      </c>
      <c r="O3255" s="49">
        <v>7.5</v>
      </c>
      <c r="P3255" s="49">
        <v>7.57</v>
      </c>
      <c r="Q3255" s="49">
        <v>7.6</v>
      </c>
      <c r="R3255" s="49">
        <v>7.72</v>
      </c>
      <c r="S3255" s="49">
        <v>7.78</v>
      </c>
      <c r="T3255" s="49">
        <v>7.79</v>
      </c>
      <c r="U3255" s="49">
        <v>7.86</v>
      </c>
      <c r="V3255" s="49">
        <v>7.88</v>
      </c>
      <c r="W3255" s="49">
        <v>7.9</v>
      </c>
      <c r="X3255" s="49">
        <v>7.93</v>
      </c>
      <c r="Y3255" s="49">
        <v>7.92</v>
      </c>
      <c r="Z3255" s="49">
        <v>7.93</v>
      </c>
      <c r="AA3255" s="49">
        <v>7.97</v>
      </c>
      <c r="AB3255" s="49">
        <v>8.0299999999999994</v>
      </c>
      <c r="AC3255" s="49">
        <v>8.07</v>
      </c>
      <c r="AD3255" s="49">
        <v>8.09</v>
      </c>
      <c r="AE3255" s="49">
        <v>8.14</v>
      </c>
      <c r="AF3255" s="49">
        <v>8.1999999999999993</v>
      </c>
      <c r="AG3255" s="49">
        <v>7.86</v>
      </c>
      <c r="AH3255" s="49">
        <v>7.38</v>
      </c>
      <c r="AI3255" s="49">
        <v>6.96</v>
      </c>
      <c r="AJ3255" s="49">
        <v>6.63</v>
      </c>
      <c r="AK3255" s="49">
        <v>6.33</v>
      </c>
    </row>
    <row r="3256" spans="1:37" x14ac:dyDescent="0.3">
      <c r="A3256" s="86" t="str">
        <f t="shared" si="50"/>
        <v>SDGbaseTra_RurAS_CRGC_GVAafeed</v>
      </c>
      <c r="B3256" s="47" t="s">
        <v>222</v>
      </c>
      <c r="C3256" s="48" t="s">
        <v>237</v>
      </c>
      <c r="D3256" s="54" t="s">
        <v>3</v>
      </c>
      <c r="E3256" s="49" t="s">
        <v>31</v>
      </c>
      <c r="F3256" s="49">
        <v>6.55</v>
      </c>
      <c r="G3256" s="49">
        <v>4.92</v>
      </c>
      <c r="H3256" s="49">
        <v>5.7</v>
      </c>
      <c r="I3256" s="49">
        <v>5.71</v>
      </c>
      <c r="J3256" s="49">
        <v>5.99</v>
      </c>
      <c r="K3256" s="49">
        <v>6.08</v>
      </c>
      <c r="L3256" s="49">
        <v>6.11</v>
      </c>
      <c r="M3256" s="49">
        <v>6.14</v>
      </c>
      <c r="N3256" s="49">
        <v>6.26</v>
      </c>
      <c r="O3256" s="49">
        <v>6.73</v>
      </c>
      <c r="P3256" s="49">
        <v>6.78</v>
      </c>
      <c r="Q3256" s="49">
        <v>6.83</v>
      </c>
      <c r="R3256" s="49">
        <v>7.35</v>
      </c>
      <c r="S3256" s="49">
        <v>7.5</v>
      </c>
      <c r="T3256" s="49">
        <v>7.82</v>
      </c>
      <c r="U3256" s="49">
        <v>8.2200000000000006</v>
      </c>
      <c r="V3256" s="49">
        <v>8.65</v>
      </c>
      <c r="W3256" s="49">
        <v>9.09</v>
      </c>
      <c r="X3256" s="49">
        <v>9.56</v>
      </c>
      <c r="Y3256" s="49">
        <v>10.02</v>
      </c>
      <c r="Z3256" s="49">
        <v>10.48</v>
      </c>
      <c r="AA3256" s="49">
        <v>10.88</v>
      </c>
      <c r="AB3256" s="49">
        <v>11.57</v>
      </c>
      <c r="AC3256" s="49">
        <v>12.06</v>
      </c>
      <c r="AD3256" s="49">
        <v>12.43</v>
      </c>
      <c r="AE3256" s="49">
        <v>12.87</v>
      </c>
      <c r="AF3256" s="49">
        <v>13.28</v>
      </c>
      <c r="AG3256" s="49">
        <v>13.74</v>
      </c>
      <c r="AH3256" s="49">
        <v>14.48</v>
      </c>
      <c r="AI3256" s="49">
        <v>14.79</v>
      </c>
      <c r="AJ3256" s="49">
        <v>14.7</v>
      </c>
      <c r="AK3256" s="49">
        <v>14.54</v>
      </c>
    </row>
    <row r="3257" spans="1:37" x14ac:dyDescent="0.3">
      <c r="A3257" s="86" t="str">
        <f t="shared" si="50"/>
        <v>SDGbaseTra_RurAS_CRGC_GVAabake</v>
      </c>
      <c r="B3257" s="47" t="s">
        <v>222</v>
      </c>
      <c r="C3257" s="48" t="s">
        <v>237</v>
      </c>
      <c r="D3257" s="54" t="s">
        <v>3</v>
      </c>
      <c r="E3257" s="49" t="s">
        <v>32</v>
      </c>
      <c r="F3257" s="49">
        <v>22.28</v>
      </c>
      <c r="G3257" s="49">
        <v>21.57</v>
      </c>
      <c r="H3257" s="49">
        <v>21.93</v>
      </c>
      <c r="I3257" s="49">
        <v>21.83</v>
      </c>
      <c r="J3257" s="49">
        <v>21.93</v>
      </c>
      <c r="K3257" s="49">
        <v>21.96</v>
      </c>
      <c r="L3257" s="49">
        <v>22.08</v>
      </c>
      <c r="M3257" s="49">
        <v>22.2</v>
      </c>
      <c r="N3257" s="49">
        <v>22.43</v>
      </c>
      <c r="O3257" s="49">
        <v>22.82</v>
      </c>
      <c r="P3257" s="49">
        <v>23.13</v>
      </c>
      <c r="Q3257" s="49">
        <v>23.36</v>
      </c>
      <c r="R3257" s="49">
        <v>24.45</v>
      </c>
      <c r="S3257" s="49">
        <v>25.15</v>
      </c>
      <c r="T3257" s="49">
        <v>25.79</v>
      </c>
      <c r="U3257" s="49">
        <v>26.69</v>
      </c>
      <c r="V3257" s="49">
        <v>27.45</v>
      </c>
      <c r="W3257" s="49">
        <v>28.12</v>
      </c>
      <c r="X3257" s="49">
        <v>28.87</v>
      </c>
      <c r="Y3257" s="49">
        <v>29.59</v>
      </c>
      <c r="Z3257" s="49">
        <v>30.31</v>
      </c>
      <c r="AA3257" s="49">
        <v>30.92</v>
      </c>
      <c r="AB3257" s="49">
        <v>31.6</v>
      </c>
      <c r="AC3257" s="49">
        <v>32.18</v>
      </c>
      <c r="AD3257" s="49">
        <v>32.770000000000003</v>
      </c>
      <c r="AE3257" s="49">
        <v>33.44</v>
      </c>
      <c r="AF3257" s="49">
        <v>34.159999999999997</v>
      </c>
      <c r="AG3257" s="49">
        <v>34.61</v>
      </c>
      <c r="AH3257" s="49">
        <v>33.89</v>
      </c>
      <c r="AI3257" s="49">
        <v>33.31</v>
      </c>
      <c r="AJ3257" s="49">
        <v>32.96</v>
      </c>
      <c r="AK3257" s="49">
        <v>32.6</v>
      </c>
    </row>
    <row r="3258" spans="1:37" x14ac:dyDescent="0.3">
      <c r="A3258" s="86" t="str">
        <f t="shared" si="50"/>
        <v>SDGbaseTra_RurAS_CRGC_GVAasuga</v>
      </c>
      <c r="B3258" s="47" t="s">
        <v>222</v>
      </c>
      <c r="C3258" s="48" t="s">
        <v>237</v>
      </c>
      <c r="D3258" s="54" t="s">
        <v>3</v>
      </c>
      <c r="E3258" s="49" t="s">
        <v>33</v>
      </c>
      <c r="F3258" s="49">
        <v>8.52</v>
      </c>
      <c r="G3258" s="49">
        <v>8.35</v>
      </c>
      <c r="H3258" s="49">
        <v>8.49</v>
      </c>
      <c r="I3258" s="49">
        <v>8.4600000000000009</v>
      </c>
      <c r="J3258" s="49">
        <v>8.5</v>
      </c>
      <c r="K3258" s="49">
        <v>8.5</v>
      </c>
      <c r="L3258" s="49">
        <v>8.5299999999999994</v>
      </c>
      <c r="M3258" s="49">
        <v>8.5399999999999991</v>
      </c>
      <c r="N3258" s="49">
        <v>8.57</v>
      </c>
      <c r="O3258" s="49">
        <v>8.89</v>
      </c>
      <c r="P3258" s="49">
        <v>8.9499999999999993</v>
      </c>
      <c r="Q3258" s="49">
        <v>8.93</v>
      </c>
      <c r="R3258" s="49">
        <v>9.23</v>
      </c>
      <c r="S3258" s="49">
        <v>9.39</v>
      </c>
      <c r="T3258" s="49">
        <v>9.52</v>
      </c>
      <c r="U3258" s="49">
        <v>9.7899999999999991</v>
      </c>
      <c r="V3258" s="49">
        <v>9.98</v>
      </c>
      <c r="W3258" s="49">
        <v>10.11</v>
      </c>
      <c r="X3258" s="49">
        <v>10.3</v>
      </c>
      <c r="Y3258" s="49">
        <v>10.46</v>
      </c>
      <c r="Z3258" s="49">
        <v>10.62</v>
      </c>
      <c r="AA3258" s="49">
        <v>10.76</v>
      </c>
      <c r="AB3258" s="49">
        <v>10.96</v>
      </c>
      <c r="AC3258" s="49">
        <v>11.1</v>
      </c>
      <c r="AD3258" s="49">
        <v>11.19</v>
      </c>
      <c r="AE3258" s="49">
        <v>11.33</v>
      </c>
      <c r="AF3258" s="49">
        <v>11.5</v>
      </c>
      <c r="AG3258" s="49">
        <v>11.69</v>
      </c>
      <c r="AH3258" s="49">
        <v>11.55</v>
      </c>
      <c r="AI3258" s="49">
        <v>11.43</v>
      </c>
      <c r="AJ3258" s="49">
        <v>11.41</v>
      </c>
      <c r="AK3258" s="49">
        <v>11.37</v>
      </c>
    </row>
    <row r="3259" spans="1:37" x14ac:dyDescent="0.3">
      <c r="A3259" s="86" t="str">
        <f t="shared" si="50"/>
        <v>SDGbaseTra_RurAS_CRGC_GVAaconf</v>
      </c>
      <c r="B3259" s="47" t="s">
        <v>222</v>
      </c>
      <c r="C3259" s="48" t="s">
        <v>237</v>
      </c>
      <c r="D3259" s="54" t="s">
        <v>3</v>
      </c>
      <c r="E3259" s="49" t="s">
        <v>34</v>
      </c>
      <c r="F3259" s="49">
        <v>2.4900000000000002</v>
      </c>
      <c r="G3259" s="49">
        <v>2.37</v>
      </c>
      <c r="H3259" s="49">
        <v>2.4700000000000002</v>
      </c>
      <c r="I3259" s="49">
        <v>2.39</v>
      </c>
      <c r="J3259" s="49">
        <v>2.37</v>
      </c>
      <c r="K3259" s="49">
        <v>2.38</v>
      </c>
      <c r="L3259" s="49">
        <v>2.39</v>
      </c>
      <c r="M3259" s="49">
        <v>2.42</v>
      </c>
      <c r="N3259" s="49">
        <v>2.4500000000000002</v>
      </c>
      <c r="O3259" s="49">
        <v>2.56</v>
      </c>
      <c r="P3259" s="49">
        <v>2.61</v>
      </c>
      <c r="Q3259" s="49">
        <v>2.65</v>
      </c>
      <c r="R3259" s="49">
        <v>2.85</v>
      </c>
      <c r="S3259" s="49">
        <v>3</v>
      </c>
      <c r="T3259" s="49">
        <v>3.16</v>
      </c>
      <c r="U3259" s="49">
        <v>3.37</v>
      </c>
      <c r="V3259" s="49">
        <v>3.57</v>
      </c>
      <c r="W3259" s="49">
        <v>3.77</v>
      </c>
      <c r="X3259" s="49">
        <v>3.98</v>
      </c>
      <c r="Y3259" s="49">
        <v>4.16</v>
      </c>
      <c r="Z3259" s="49">
        <v>4.34</v>
      </c>
      <c r="AA3259" s="49">
        <v>4.5199999999999996</v>
      </c>
      <c r="AB3259" s="49">
        <v>4.76</v>
      </c>
      <c r="AC3259" s="49">
        <v>4.97</v>
      </c>
      <c r="AD3259" s="49">
        <v>5.17</v>
      </c>
      <c r="AE3259" s="49">
        <v>5.37</v>
      </c>
      <c r="AF3259" s="49">
        <v>5.58</v>
      </c>
      <c r="AG3259" s="49">
        <v>5.76</v>
      </c>
      <c r="AH3259" s="49">
        <v>5.73</v>
      </c>
      <c r="AI3259" s="49">
        <v>5.65</v>
      </c>
      <c r="AJ3259" s="49">
        <v>5.57</v>
      </c>
      <c r="AK3259" s="49">
        <v>5.48</v>
      </c>
    </row>
    <row r="3260" spans="1:37" x14ac:dyDescent="0.3">
      <c r="A3260" s="86" t="str">
        <f t="shared" si="50"/>
        <v>SDGbaseTra_RurAS_CRGC_GVAapast</v>
      </c>
      <c r="B3260" s="47" t="s">
        <v>222</v>
      </c>
      <c r="C3260" s="48" t="s">
        <v>237</v>
      </c>
      <c r="D3260" s="54" t="s">
        <v>3</v>
      </c>
      <c r="E3260" s="49" t="s">
        <v>35</v>
      </c>
      <c r="F3260" s="49">
        <v>0.65</v>
      </c>
      <c r="G3260" s="49">
        <v>0.61</v>
      </c>
      <c r="H3260" s="49">
        <v>0.64</v>
      </c>
      <c r="I3260" s="49">
        <v>0.63</v>
      </c>
      <c r="J3260" s="49">
        <v>0.64</v>
      </c>
      <c r="K3260" s="49">
        <v>0.64</v>
      </c>
      <c r="L3260" s="49">
        <v>0.64</v>
      </c>
      <c r="M3260" s="49">
        <v>0.65</v>
      </c>
      <c r="N3260" s="49">
        <v>0.66</v>
      </c>
      <c r="O3260" s="49">
        <v>0.72</v>
      </c>
      <c r="P3260" s="49">
        <v>0.74</v>
      </c>
      <c r="Q3260" s="49">
        <v>0.75</v>
      </c>
      <c r="R3260" s="49">
        <v>0.78</v>
      </c>
      <c r="S3260" s="49">
        <v>0.81</v>
      </c>
      <c r="T3260" s="49">
        <v>0.84</v>
      </c>
      <c r="U3260" s="49">
        <v>0.89</v>
      </c>
      <c r="V3260" s="49">
        <v>0.94</v>
      </c>
      <c r="W3260" s="49">
        <v>0.98</v>
      </c>
      <c r="X3260" s="49">
        <v>1.03</v>
      </c>
      <c r="Y3260" s="49">
        <v>1.08</v>
      </c>
      <c r="Z3260" s="49">
        <v>1.1200000000000001</v>
      </c>
      <c r="AA3260" s="49">
        <v>1.1499999999999999</v>
      </c>
      <c r="AB3260" s="49">
        <v>1.21</v>
      </c>
      <c r="AC3260" s="49">
        <v>1.25</v>
      </c>
      <c r="AD3260" s="49">
        <v>1.29</v>
      </c>
      <c r="AE3260" s="49">
        <v>1.32</v>
      </c>
      <c r="AF3260" s="49">
        <v>1.35</v>
      </c>
      <c r="AG3260" s="49">
        <v>1.39</v>
      </c>
      <c r="AH3260" s="49">
        <v>1.4</v>
      </c>
      <c r="AI3260" s="49">
        <v>1.39</v>
      </c>
      <c r="AJ3260" s="49">
        <v>1.38</v>
      </c>
      <c r="AK3260" s="49">
        <v>1.36</v>
      </c>
    </row>
    <row r="3261" spans="1:37" x14ac:dyDescent="0.3">
      <c r="A3261" s="86" t="str">
        <f t="shared" si="50"/>
        <v>SDGbaseTra_RurAS_CRGC_GVAaofoo</v>
      </c>
      <c r="B3261" s="47" t="s">
        <v>222</v>
      </c>
      <c r="C3261" s="48" t="s">
        <v>237</v>
      </c>
      <c r="D3261" s="54" t="s">
        <v>3</v>
      </c>
      <c r="E3261" s="49" t="s">
        <v>36</v>
      </c>
      <c r="F3261" s="49">
        <v>12.41</v>
      </c>
      <c r="G3261" s="49">
        <v>11.64</v>
      </c>
      <c r="H3261" s="49">
        <v>12.06</v>
      </c>
      <c r="I3261" s="49">
        <v>11.89</v>
      </c>
      <c r="J3261" s="49">
        <v>12.01</v>
      </c>
      <c r="K3261" s="49">
        <v>12.05</v>
      </c>
      <c r="L3261" s="49">
        <v>12.12</v>
      </c>
      <c r="M3261" s="49">
        <v>12.22</v>
      </c>
      <c r="N3261" s="49">
        <v>12.38</v>
      </c>
      <c r="O3261" s="49">
        <v>13.31</v>
      </c>
      <c r="P3261" s="49">
        <v>13.48</v>
      </c>
      <c r="Q3261" s="49">
        <v>13.5</v>
      </c>
      <c r="R3261" s="49">
        <v>14.15</v>
      </c>
      <c r="S3261" s="49">
        <v>14.56</v>
      </c>
      <c r="T3261" s="49">
        <v>15.01</v>
      </c>
      <c r="U3261" s="49">
        <v>15.69</v>
      </c>
      <c r="V3261" s="49">
        <v>16.29</v>
      </c>
      <c r="W3261" s="49">
        <v>16.89</v>
      </c>
      <c r="X3261" s="49">
        <v>17.64</v>
      </c>
      <c r="Y3261" s="49">
        <v>18.25</v>
      </c>
      <c r="Z3261" s="49">
        <v>18.82</v>
      </c>
      <c r="AA3261" s="49">
        <v>19.350000000000001</v>
      </c>
      <c r="AB3261" s="49">
        <v>20.18</v>
      </c>
      <c r="AC3261" s="49">
        <v>20.79</v>
      </c>
      <c r="AD3261" s="49">
        <v>21.22</v>
      </c>
      <c r="AE3261" s="49">
        <v>21.71</v>
      </c>
      <c r="AF3261" s="49">
        <v>22.27</v>
      </c>
      <c r="AG3261" s="49">
        <v>22.82</v>
      </c>
      <c r="AH3261" s="49">
        <v>22.89</v>
      </c>
      <c r="AI3261" s="49">
        <v>22.7</v>
      </c>
      <c r="AJ3261" s="49">
        <v>22.53</v>
      </c>
      <c r="AK3261" s="49">
        <v>22.31</v>
      </c>
    </row>
    <row r="3262" spans="1:37" x14ac:dyDescent="0.3">
      <c r="A3262" s="86" t="str">
        <f t="shared" si="50"/>
        <v>SDGbaseTra_RurAS_CRGC_GVAabevt</v>
      </c>
      <c r="B3262" s="47" t="s">
        <v>222</v>
      </c>
      <c r="C3262" s="48" t="s">
        <v>237</v>
      </c>
      <c r="D3262" s="54" t="s">
        <v>3</v>
      </c>
      <c r="E3262" s="49" t="s">
        <v>37</v>
      </c>
      <c r="F3262" s="49">
        <v>40.840000000000003</v>
      </c>
      <c r="G3262" s="49">
        <v>39.729999999999997</v>
      </c>
      <c r="H3262" s="49">
        <v>42.64</v>
      </c>
      <c r="I3262" s="49">
        <v>41.41</v>
      </c>
      <c r="J3262" s="49">
        <v>41.55</v>
      </c>
      <c r="K3262" s="49">
        <v>41.57</v>
      </c>
      <c r="L3262" s="49">
        <v>41.7</v>
      </c>
      <c r="M3262" s="49">
        <v>42</v>
      </c>
      <c r="N3262" s="49">
        <v>42.59</v>
      </c>
      <c r="O3262" s="49">
        <v>47.43</v>
      </c>
      <c r="P3262" s="49">
        <v>48.18</v>
      </c>
      <c r="Q3262" s="49">
        <v>48.04</v>
      </c>
      <c r="R3262" s="49">
        <v>50.81</v>
      </c>
      <c r="S3262" s="49">
        <v>52.76</v>
      </c>
      <c r="T3262" s="49">
        <v>55.05</v>
      </c>
      <c r="U3262" s="49">
        <v>58.16</v>
      </c>
      <c r="V3262" s="49">
        <v>60.91</v>
      </c>
      <c r="W3262" s="49">
        <v>63.75</v>
      </c>
      <c r="X3262" s="49">
        <v>66.989999999999995</v>
      </c>
      <c r="Y3262" s="49">
        <v>69.66</v>
      </c>
      <c r="Z3262" s="49">
        <v>71.98</v>
      </c>
      <c r="AA3262" s="49">
        <v>74.37</v>
      </c>
      <c r="AB3262" s="49">
        <v>78.930000000000007</v>
      </c>
      <c r="AC3262" s="49">
        <v>82.15</v>
      </c>
      <c r="AD3262" s="49">
        <v>84.4</v>
      </c>
      <c r="AE3262" s="49">
        <v>86.43</v>
      </c>
      <c r="AF3262" s="49">
        <v>88.71</v>
      </c>
      <c r="AG3262" s="49">
        <v>90.99</v>
      </c>
      <c r="AH3262" s="49">
        <v>91.71</v>
      </c>
      <c r="AI3262" s="49">
        <v>90.72</v>
      </c>
      <c r="AJ3262" s="49">
        <v>89.8</v>
      </c>
      <c r="AK3262" s="49">
        <v>88.67</v>
      </c>
    </row>
    <row r="3263" spans="1:37" x14ac:dyDescent="0.3">
      <c r="A3263" s="86" t="str">
        <f t="shared" si="50"/>
        <v>SDGbaseTra_RurAS_CRGC_GVAatext</v>
      </c>
      <c r="B3263" s="47" t="s">
        <v>222</v>
      </c>
      <c r="C3263" s="48" t="s">
        <v>237</v>
      </c>
      <c r="D3263" s="54" t="s">
        <v>3</v>
      </c>
      <c r="E3263" s="49" t="s">
        <v>38</v>
      </c>
      <c r="F3263" s="49">
        <v>6.57</v>
      </c>
      <c r="G3263" s="49">
        <v>6.63</v>
      </c>
      <c r="H3263" s="49">
        <v>6.77</v>
      </c>
      <c r="I3263" s="49">
        <v>6.6</v>
      </c>
      <c r="J3263" s="49">
        <v>6.52</v>
      </c>
      <c r="K3263" s="49">
        <v>6.51</v>
      </c>
      <c r="L3263" s="49">
        <v>6.55</v>
      </c>
      <c r="M3263" s="49">
        <v>6.64</v>
      </c>
      <c r="N3263" s="49">
        <v>6.74</v>
      </c>
      <c r="O3263" s="49">
        <v>7.03</v>
      </c>
      <c r="P3263" s="49">
        <v>7.18</v>
      </c>
      <c r="Q3263" s="49">
        <v>7.27</v>
      </c>
      <c r="R3263" s="49">
        <v>7.68</v>
      </c>
      <c r="S3263" s="49">
        <v>8.0399999999999991</v>
      </c>
      <c r="T3263" s="49">
        <v>8.4</v>
      </c>
      <c r="U3263" s="49">
        <v>8.84</v>
      </c>
      <c r="V3263" s="49">
        <v>9.24</v>
      </c>
      <c r="W3263" s="49">
        <v>9.64</v>
      </c>
      <c r="X3263" s="49">
        <v>10.07</v>
      </c>
      <c r="Y3263" s="49">
        <v>10.45</v>
      </c>
      <c r="Z3263" s="49">
        <v>10.84</v>
      </c>
      <c r="AA3263" s="49">
        <v>11.2</v>
      </c>
      <c r="AB3263" s="49">
        <v>11.62</v>
      </c>
      <c r="AC3263" s="49">
        <v>11.98</v>
      </c>
      <c r="AD3263" s="49">
        <v>12.33</v>
      </c>
      <c r="AE3263" s="49">
        <v>12.7</v>
      </c>
      <c r="AF3263" s="49">
        <v>13.09</v>
      </c>
      <c r="AG3263" s="49">
        <v>13.48</v>
      </c>
      <c r="AH3263" s="49">
        <v>13.23</v>
      </c>
      <c r="AI3263" s="49">
        <v>12.91</v>
      </c>
      <c r="AJ3263" s="49">
        <v>12.69</v>
      </c>
      <c r="AK3263" s="49">
        <v>12.48</v>
      </c>
    </row>
    <row r="3264" spans="1:37" x14ac:dyDescent="0.3">
      <c r="A3264" s="86" t="str">
        <f t="shared" si="50"/>
        <v>SDGbaseTra_RurAS_CRGC_GVAaclth</v>
      </c>
      <c r="B3264" s="47" t="s">
        <v>222</v>
      </c>
      <c r="C3264" s="48" t="s">
        <v>237</v>
      </c>
      <c r="D3264" s="54" t="s">
        <v>3</v>
      </c>
      <c r="E3264" s="49" t="s">
        <v>39</v>
      </c>
      <c r="F3264" s="49">
        <v>6.76</v>
      </c>
      <c r="G3264" s="49">
        <v>6.8</v>
      </c>
      <c r="H3264" s="49">
        <v>7</v>
      </c>
      <c r="I3264" s="49">
        <v>6.87</v>
      </c>
      <c r="J3264" s="49">
        <v>6.82</v>
      </c>
      <c r="K3264" s="49">
        <v>6.79</v>
      </c>
      <c r="L3264" s="49">
        <v>6.82</v>
      </c>
      <c r="M3264" s="49">
        <v>6.86</v>
      </c>
      <c r="N3264" s="49">
        <v>6.93</v>
      </c>
      <c r="O3264" s="49">
        <v>7.11</v>
      </c>
      <c r="P3264" s="49">
        <v>7.22</v>
      </c>
      <c r="Q3264" s="49">
        <v>7.3</v>
      </c>
      <c r="R3264" s="49">
        <v>7.73</v>
      </c>
      <c r="S3264" s="49">
        <v>8.07</v>
      </c>
      <c r="T3264" s="49">
        <v>8.4</v>
      </c>
      <c r="U3264" s="49">
        <v>8.82</v>
      </c>
      <c r="V3264" s="49">
        <v>9.1999999999999993</v>
      </c>
      <c r="W3264" s="49">
        <v>9.58</v>
      </c>
      <c r="X3264" s="49">
        <v>9.98</v>
      </c>
      <c r="Y3264" s="49">
        <v>10.33</v>
      </c>
      <c r="Z3264" s="49">
        <v>10.67</v>
      </c>
      <c r="AA3264" s="49">
        <v>11</v>
      </c>
      <c r="AB3264" s="49">
        <v>11.37</v>
      </c>
      <c r="AC3264" s="49">
        <v>11.69</v>
      </c>
      <c r="AD3264" s="49">
        <v>12</v>
      </c>
      <c r="AE3264" s="49">
        <v>12.31</v>
      </c>
      <c r="AF3264" s="49">
        <v>12.65</v>
      </c>
      <c r="AG3264" s="49">
        <v>12.97</v>
      </c>
      <c r="AH3264" s="49">
        <v>12.7</v>
      </c>
      <c r="AI3264" s="49">
        <v>12.42</v>
      </c>
      <c r="AJ3264" s="49">
        <v>12.24</v>
      </c>
      <c r="AK3264" s="49">
        <v>12.05</v>
      </c>
    </row>
    <row r="3265" spans="1:37" x14ac:dyDescent="0.3">
      <c r="A3265" s="86" t="str">
        <f t="shared" si="50"/>
        <v>SDGbaseTra_RurAS_CRGC_GVAaleat</v>
      </c>
      <c r="B3265" s="47" t="s">
        <v>222</v>
      </c>
      <c r="C3265" s="48" t="s">
        <v>237</v>
      </c>
      <c r="D3265" s="54" t="s">
        <v>3</v>
      </c>
      <c r="E3265" s="49" t="s">
        <v>40</v>
      </c>
      <c r="F3265" s="49">
        <v>2.4500000000000002</v>
      </c>
      <c r="G3265" s="49">
        <v>2.66</v>
      </c>
      <c r="H3265" s="49">
        <v>2.71</v>
      </c>
      <c r="I3265" s="49">
        <v>2.5099999999999998</v>
      </c>
      <c r="J3265" s="49">
        <v>2.42</v>
      </c>
      <c r="K3265" s="49">
        <v>2.4</v>
      </c>
      <c r="L3265" s="49">
        <v>2.42</v>
      </c>
      <c r="M3265" s="49">
        <v>2.4700000000000002</v>
      </c>
      <c r="N3265" s="49">
        <v>2.5299999999999998</v>
      </c>
      <c r="O3265" s="49">
        <v>2.97</v>
      </c>
      <c r="P3265" s="49">
        <v>3.11</v>
      </c>
      <c r="Q3265" s="49">
        <v>3.13</v>
      </c>
      <c r="R3265" s="49">
        <v>3.24</v>
      </c>
      <c r="S3265" s="49">
        <v>3.41</v>
      </c>
      <c r="T3265" s="49">
        <v>3.59</v>
      </c>
      <c r="U3265" s="49">
        <v>3.77</v>
      </c>
      <c r="V3265" s="49">
        <v>3.93</v>
      </c>
      <c r="W3265" s="49">
        <v>4.13</v>
      </c>
      <c r="X3265" s="49">
        <v>4.34</v>
      </c>
      <c r="Y3265" s="49">
        <v>4.49</v>
      </c>
      <c r="Z3265" s="49">
        <v>4.62</v>
      </c>
      <c r="AA3265" s="49">
        <v>4.8099999999999996</v>
      </c>
      <c r="AB3265" s="49">
        <v>5.14</v>
      </c>
      <c r="AC3265" s="49">
        <v>5.4</v>
      </c>
      <c r="AD3265" s="49">
        <v>5.63</v>
      </c>
      <c r="AE3265" s="49">
        <v>5.8</v>
      </c>
      <c r="AF3265" s="49">
        <v>5.98</v>
      </c>
      <c r="AG3265" s="49">
        <v>6.12</v>
      </c>
      <c r="AH3265" s="49">
        <v>5.86</v>
      </c>
      <c r="AI3265" s="49">
        <v>5.5</v>
      </c>
      <c r="AJ3265" s="49">
        <v>5.29</v>
      </c>
      <c r="AK3265" s="49">
        <v>5.0999999999999996</v>
      </c>
    </row>
    <row r="3266" spans="1:37" x14ac:dyDescent="0.3">
      <c r="A3266" s="86" t="str">
        <f t="shared" ref="A3266:A3329" si="51">_xlfn.CONCAT(C3266,D3266,E3266)</f>
        <v>SDGbaseTra_RurAS_CRGC_GVAafoot</v>
      </c>
      <c r="B3266" s="47" t="s">
        <v>222</v>
      </c>
      <c r="C3266" s="48" t="s">
        <v>237</v>
      </c>
      <c r="D3266" s="54" t="s">
        <v>3</v>
      </c>
      <c r="E3266" s="49" t="s">
        <v>41</v>
      </c>
      <c r="F3266" s="49">
        <v>1.91</v>
      </c>
      <c r="G3266" s="49">
        <v>1.98</v>
      </c>
      <c r="H3266" s="49">
        <v>2.04</v>
      </c>
      <c r="I3266" s="49">
        <v>2</v>
      </c>
      <c r="J3266" s="49">
        <v>1.99</v>
      </c>
      <c r="K3266" s="49">
        <v>1.98</v>
      </c>
      <c r="L3266" s="49">
        <v>1.99</v>
      </c>
      <c r="M3266" s="49">
        <v>2.0099999999999998</v>
      </c>
      <c r="N3266" s="49">
        <v>2.0299999999999998</v>
      </c>
      <c r="O3266" s="49">
        <v>2.1</v>
      </c>
      <c r="P3266" s="49">
        <v>2.14</v>
      </c>
      <c r="Q3266" s="49">
        <v>2.17</v>
      </c>
      <c r="R3266" s="49">
        <v>2.29</v>
      </c>
      <c r="S3266" s="49">
        <v>2.39</v>
      </c>
      <c r="T3266" s="49">
        <v>2.48</v>
      </c>
      <c r="U3266" s="49">
        <v>2.6</v>
      </c>
      <c r="V3266" s="49">
        <v>2.7</v>
      </c>
      <c r="W3266" s="49">
        <v>2.8</v>
      </c>
      <c r="X3266" s="49">
        <v>2.91</v>
      </c>
      <c r="Y3266" s="49">
        <v>3.01</v>
      </c>
      <c r="Z3266" s="49">
        <v>3.11</v>
      </c>
      <c r="AA3266" s="49">
        <v>3.21</v>
      </c>
      <c r="AB3266" s="49">
        <v>3.33</v>
      </c>
      <c r="AC3266" s="49">
        <v>3.44</v>
      </c>
      <c r="AD3266" s="49">
        <v>3.54</v>
      </c>
      <c r="AE3266" s="49">
        <v>3.64</v>
      </c>
      <c r="AF3266" s="49">
        <v>3.74</v>
      </c>
      <c r="AG3266" s="49">
        <v>3.83</v>
      </c>
      <c r="AH3266" s="49">
        <v>3.76</v>
      </c>
      <c r="AI3266" s="49">
        <v>3.69</v>
      </c>
      <c r="AJ3266" s="49">
        <v>3.64</v>
      </c>
      <c r="AK3266" s="49">
        <v>3.58</v>
      </c>
    </row>
    <row r="3267" spans="1:37" x14ac:dyDescent="0.3">
      <c r="A3267" s="86" t="str">
        <f t="shared" si="51"/>
        <v>SDGbaseTra_RurAS_CRGC_GVAawood</v>
      </c>
      <c r="B3267" s="47" t="s">
        <v>222</v>
      </c>
      <c r="C3267" s="48" t="s">
        <v>237</v>
      </c>
      <c r="D3267" s="54" t="s">
        <v>3</v>
      </c>
      <c r="E3267" s="49" t="s">
        <v>42</v>
      </c>
      <c r="F3267" s="49">
        <v>23.69</v>
      </c>
      <c r="G3267" s="49">
        <v>22.39</v>
      </c>
      <c r="H3267" s="49">
        <v>23.07</v>
      </c>
      <c r="I3267" s="49">
        <v>23.4</v>
      </c>
      <c r="J3267" s="49">
        <v>23.5</v>
      </c>
      <c r="K3267" s="49">
        <v>23.72</v>
      </c>
      <c r="L3267" s="49">
        <v>24.04</v>
      </c>
      <c r="M3267" s="49">
        <v>24.45</v>
      </c>
      <c r="N3267" s="49">
        <v>24.9</v>
      </c>
      <c r="O3267" s="49">
        <v>25.8</v>
      </c>
      <c r="P3267" s="49">
        <v>26.23</v>
      </c>
      <c r="Q3267" s="49">
        <v>26.59</v>
      </c>
      <c r="R3267" s="49">
        <v>27.19</v>
      </c>
      <c r="S3267" s="49">
        <v>28.15</v>
      </c>
      <c r="T3267" s="49">
        <v>29.16</v>
      </c>
      <c r="U3267" s="49">
        <v>30.44</v>
      </c>
      <c r="V3267" s="49">
        <v>31.68</v>
      </c>
      <c r="W3267" s="49">
        <v>32.89</v>
      </c>
      <c r="X3267" s="49">
        <v>34.25</v>
      </c>
      <c r="Y3267" s="49">
        <v>35.49</v>
      </c>
      <c r="Z3267" s="49">
        <v>36.68</v>
      </c>
      <c r="AA3267" s="49">
        <v>37.82</v>
      </c>
      <c r="AB3267" s="49">
        <v>38.9</v>
      </c>
      <c r="AC3267" s="49">
        <v>39.86</v>
      </c>
      <c r="AD3267" s="49">
        <v>40.9</v>
      </c>
      <c r="AE3267" s="49">
        <v>42.05</v>
      </c>
      <c r="AF3267" s="49">
        <v>43.31</v>
      </c>
      <c r="AG3267" s="49">
        <v>44.45</v>
      </c>
      <c r="AH3267" s="49">
        <v>44.13</v>
      </c>
      <c r="AI3267" s="49">
        <v>43.38</v>
      </c>
      <c r="AJ3267" s="49">
        <v>42.92</v>
      </c>
      <c r="AK3267" s="49">
        <v>42.44</v>
      </c>
    </row>
    <row r="3268" spans="1:37" x14ac:dyDescent="0.3">
      <c r="A3268" s="86" t="str">
        <f t="shared" si="51"/>
        <v>SDGbaseTra_RurAS_CRGC_GVAapapr</v>
      </c>
      <c r="B3268" s="47" t="s">
        <v>222</v>
      </c>
      <c r="C3268" s="48" t="s">
        <v>237</v>
      </c>
      <c r="D3268" s="54" t="s">
        <v>3</v>
      </c>
      <c r="E3268" s="49" t="s">
        <v>43</v>
      </c>
      <c r="F3268" s="49">
        <v>24.02</v>
      </c>
      <c r="G3268" s="49">
        <v>23.71</v>
      </c>
      <c r="H3268" s="49">
        <v>24.65</v>
      </c>
      <c r="I3268" s="49">
        <v>24.49</v>
      </c>
      <c r="J3268" s="49">
        <v>24.31</v>
      </c>
      <c r="K3268" s="49">
        <v>24.5</v>
      </c>
      <c r="L3268" s="49">
        <v>24.69</v>
      </c>
      <c r="M3268" s="49">
        <v>24.67</v>
      </c>
      <c r="N3268" s="49">
        <v>25.09</v>
      </c>
      <c r="O3268" s="49">
        <v>25.95</v>
      </c>
      <c r="P3268" s="49">
        <v>26.35</v>
      </c>
      <c r="Q3268" s="49">
        <v>26.68</v>
      </c>
      <c r="R3268" s="49">
        <v>28.5</v>
      </c>
      <c r="S3268" s="49">
        <v>29.51</v>
      </c>
      <c r="T3268" s="49">
        <v>30.64</v>
      </c>
      <c r="U3268" s="49">
        <v>32.03</v>
      </c>
      <c r="V3268" s="49">
        <v>33.36</v>
      </c>
      <c r="W3268" s="49">
        <v>34.74</v>
      </c>
      <c r="X3268" s="49">
        <v>36.22</v>
      </c>
      <c r="Y3268" s="49">
        <v>37.47</v>
      </c>
      <c r="Z3268" s="49">
        <v>38.68</v>
      </c>
      <c r="AA3268" s="49">
        <v>39.950000000000003</v>
      </c>
      <c r="AB3268" s="49">
        <v>41.19</v>
      </c>
      <c r="AC3268" s="49">
        <v>42.26</v>
      </c>
      <c r="AD3268" s="49">
        <v>43.34</v>
      </c>
      <c r="AE3268" s="49">
        <v>44.51</v>
      </c>
      <c r="AF3268" s="49">
        <v>45.78</v>
      </c>
      <c r="AG3268" s="49">
        <v>46.91</v>
      </c>
      <c r="AH3268" s="49">
        <v>46.3</v>
      </c>
      <c r="AI3268" s="49">
        <v>45.36</v>
      </c>
      <c r="AJ3268" s="49">
        <v>44.7</v>
      </c>
      <c r="AK3268" s="49">
        <v>44.06</v>
      </c>
    </row>
    <row r="3269" spans="1:37" x14ac:dyDescent="0.3">
      <c r="A3269" s="86" t="str">
        <f t="shared" si="51"/>
        <v>SDGbaseTra_RurAS_CRGC_GVAaprnt</v>
      </c>
      <c r="B3269" s="47" t="s">
        <v>222</v>
      </c>
      <c r="C3269" s="48" t="s">
        <v>237</v>
      </c>
      <c r="D3269" s="54" t="s">
        <v>3</v>
      </c>
      <c r="E3269" s="49" t="s">
        <v>44</v>
      </c>
      <c r="F3269" s="49">
        <v>16.78</v>
      </c>
      <c r="G3269" s="49">
        <v>17.13</v>
      </c>
      <c r="H3269" s="49">
        <v>17.7</v>
      </c>
      <c r="I3269" s="49">
        <v>17.43</v>
      </c>
      <c r="J3269" s="49">
        <v>17.190000000000001</v>
      </c>
      <c r="K3269" s="49">
        <v>17.149999999999999</v>
      </c>
      <c r="L3269" s="49">
        <v>17.260000000000002</v>
      </c>
      <c r="M3269" s="49">
        <v>17.46</v>
      </c>
      <c r="N3269" s="49">
        <v>17.7</v>
      </c>
      <c r="O3269" s="49">
        <v>17.73</v>
      </c>
      <c r="P3269" s="49">
        <v>17.98</v>
      </c>
      <c r="Q3269" s="49">
        <v>18.260000000000002</v>
      </c>
      <c r="R3269" s="49">
        <v>19.34</v>
      </c>
      <c r="S3269" s="49">
        <v>20.309999999999999</v>
      </c>
      <c r="T3269" s="49">
        <v>21.31</v>
      </c>
      <c r="U3269" s="49">
        <v>22.51</v>
      </c>
      <c r="V3269" s="49">
        <v>23.66</v>
      </c>
      <c r="W3269" s="49">
        <v>24.79</v>
      </c>
      <c r="X3269" s="49">
        <v>25.96</v>
      </c>
      <c r="Y3269" s="49">
        <v>27.02</v>
      </c>
      <c r="Z3269" s="49">
        <v>28.09</v>
      </c>
      <c r="AA3269" s="49">
        <v>29.15</v>
      </c>
      <c r="AB3269" s="49">
        <v>30.01</v>
      </c>
      <c r="AC3269" s="49">
        <v>30.86</v>
      </c>
      <c r="AD3269" s="49">
        <v>31.83</v>
      </c>
      <c r="AE3269" s="49">
        <v>32.869999999999997</v>
      </c>
      <c r="AF3269" s="49">
        <v>33.97</v>
      </c>
      <c r="AG3269" s="49">
        <v>34.950000000000003</v>
      </c>
      <c r="AH3269" s="49">
        <v>33.97</v>
      </c>
      <c r="AI3269" s="49">
        <v>32.99</v>
      </c>
      <c r="AJ3269" s="49">
        <v>32.32</v>
      </c>
      <c r="AK3269" s="49">
        <v>31.7</v>
      </c>
    </row>
    <row r="3270" spans="1:37" x14ac:dyDescent="0.3">
      <c r="A3270" s="86" t="str">
        <f t="shared" si="51"/>
        <v>SDGbaseTra_RurAS_CRGC_GVAapetr</v>
      </c>
      <c r="B3270" s="47" t="s">
        <v>222</v>
      </c>
      <c r="C3270" s="48" t="s">
        <v>237</v>
      </c>
      <c r="D3270" s="54" t="s">
        <v>3</v>
      </c>
      <c r="E3270" s="49" t="s">
        <v>45</v>
      </c>
      <c r="F3270" s="49">
        <v>46.32</v>
      </c>
      <c r="G3270" s="49">
        <v>33.69</v>
      </c>
      <c r="H3270" s="49">
        <v>28.35</v>
      </c>
      <c r="I3270" s="49">
        <v>24.2</v>
      </c>
      <c r="J3270" s="49">
        <v>21.69</v>
      </c>
      <c r="K3270" s="49">
        <v>19.72</v>
      </c>
      <c r="L3270" s="49">
        <v>18.3</v>
      </c>
      <c r="M3270" s="49">
        <v>17.96</v>
      </c>
      <c r="N3270" s="49">
        <v>17.940000000000001</v>
      </c>
      <c r="O3270" s="49">
        <v>16.46</v>
      </c>
      <c r="P3270" s="49">
        <v>13.81</v>
      </c>
      <c r="Q3270" s="49">
        <v>12.8</v>
      </c>
      <c r="R3270" s="49">
        <v>12.46</v>
      </c>
      <c r="S3270" s="49">
        <v>12.63</v>
      </c>
      <c r="T3270" s="49">
        <v>12.79</v>
      </c>
      <c r="U3270" s="49">
        <v>13.05</v>
      </c>
      <c r="V3270" s="49">
        <v>13.12</v>
      </c>
      <c r="W3270" s="49">
        <v>13.34</v>
      </c>
      <c r="X3270" s="49">
        <v>13.93</v>
      </c>
      <c r="Y3270" s="49">
        <v>13.88</v>
      </c>
      <c r="Z3270" s="49">
        <v>13.72</v>
      </c>
      <c r="AA3270" s="49">
        <v>13.74</v>
      </c>
      <c r="AB3270" s="49">
        <v>13.26</v>
      </c>
      <c r="AC3270" s="49">
        <v>12.11</v>
      </c>
      <c r="AD3270" s="49">
        <v>10.67</v>
      </c>
      <c r="AE3270" s="49">
        <v>9.1999999999999993</v>
      </c>
      <c r="AF3270" s="49">
        <v>7.78</v>
      </c>
      <c r="AG3270" s="49">
        <v>5.91</v>
      </c>
      <c r="AH3270" s="49">
        <v>4.37</v>
      </c>
      <c r="AI3270" s="49">
        <v>2.77</v>
      </c>
      <c r="AJ3270" s="49">
        <v>1.5</v>
      </c>
      <c r="AK3270" s="49">
        <v>0.51</v>
      </c>
    </row>
    <row r="3271" spans="1:37" x14ac:dyDescent="0.3">
      <c r="A3271" s="86" t="str">
        <f t="shared" si="51"/>
        <v>SDGbaseTra_RurAS_CRGC_GVAahydr</v>
      </c>
      <c r="B3271" s="47" t="s">
        <v>222</v>
      </c>
      <c r="C3271" s="48" t="s">
        <v>237</v>
      </c>
      <c r="D3271" s="54" t="s">
        <v>3</v>
      </c>
      <c r="E3271" s="49" t="s">
        <v>46</v>
      </c>
      <c r="F3271" s="49">
        <v>0.12</v>
      </c>
      <c r="G3271" s="49">
        <v>0.33</v>
      </c>
      <c r="H3271" s="49">
        <v>0.83</v>
      </c>
      <c r="I3271" s="49">
        <v>1.92</v>
      </c>
      <c r="J3271" s="49">
        <v>1.9</v>
      </c>
      <c r="K3271" s="49">
        <v>1.89</v>
      </c>
      <c r="L3271" s="49">
        <v>1.88</v>
      </c>
      <c r="M3271" s="49">
        <v>1.9</v>
      </c>
      <c r="N3271" s="49">
        <v>1.91</v>
      </c>
      <c r="O3271" s="49">
        <v>2.0699999999999998</v>
      </c>
      <c r="P3271" s="49">
        <v>2.11</v>
      </c>
      <c r="Q3271" s="49">
        <v>2.37</v>
      </c>
      <c r="R3271" s="49">
        <v>2.4</v>
      </c>
      <c r="S3271" s="49">
        <v>2.42</v>
      </c>
      <c r="T3271" s="49">
        <v>2.44</v>
      </c>
      <c r="U3271" s="49">
        <v>2.48</v>
      </c>
      <c r="V3271" s="49">
        <v>2.5</v>
      </c>
      <c r="W3271" s="49">
        <v>2.52</v>
      </c>
      <c r="X3271" s="49">
        <v>-2.58</v>
      </c>
      <c r="Y3271" s="49">
        <v>-3.15</v>
      </c>
      <c r="Z3271" s="49">
        <v>8.34</v>
      </c>
      <c r="AA3271" s="49">
        <v>10.85</v>
      </c>
      <c r="AB3271" s="49">
        <v>12.11</v>
      </c>
      <c r="AC3271" s="49">
        <v>13.05</v>
      </c>
      <c r="AD3271" s="49">
        <v>13.84</v>
      </c>
      <c r="AE3271" s="49">
        <v>14.61</v>
      </c>
      <c r="AF3271" s="49">
        <v>15.39</v>
      </c>
      <c r="AG3271" s="49">
        <v>15.36</v>
      </c>
      <c r="AH3271" s="49">
        <v>15.15</v>
      </c>
      <c r="AI3271" s="49">
        <v>12.76</v>
      </c>
      <c r="AJ3271" s="49">
        <v>10.23</v>
      </c>
      <c r="AK3271" s="49">
        <v>7.62</v>
      </c>
    </row>
    <row r="3272" spans="1:37" x14ac:dyDescent="0.3">
      <c r="A3272" s="86" t="str">
        <f t="shared" si="51"/>
        <v>SDGbaseTra_RurAS_CRGC_GVAaammo</v>
      </c>
      <c r="B3272" s="47" t="s">
        <v>222</v>
      </c>
      <c r="C3272" s="48" t="s">
        <v>237</v>
      </c>
      <c r="D3272" s="54" t="s">
        <v>3</v>
      </c>
      <c r="E3272" s="49" t="s">
        <v>47</v>
      </c>
      <c r="F3272" s="49">
        <v>2.4900000000000002</v>
      </c>
      <c r="G3272" s="49">
        <v>2.41</v>
      </c>
      <c r="H3272" s="49">
        <v>2.39</v>
      </c>
      <c r="I3272" s="49">
        <v>2.39</v>
      </c>
      <c r="J3272" s="49">
        <v>2.36</v>
      </c>
      <c r="K3272" s="49">
        <v>2.36</v>
      </c>
      <c r="L3272" s="49">
        <v>2.37</v>
      </c>
      <c r="M3272" s="49">
        <v>2.4</v>
      </c>
      <c r="N3272" s="49">
        <v>2.41</v>
      </c>
      <c r="O3272" s="49">
        <v>2.34</v>
      </c>
      <c r="P3272" s="49">
        <v>2.33</v>
      </c>
      <c r="Q3272" s="49">
        <v>2.35</v>
      </c>
      <c r="R3272" s="49">
        <v>2.42</v>
      </c>
      <c r="S3272" s="49">
        <v>2.5</v>
      </c>
      <c r="T3272" s="49">
        <v>2.57</v>
      </c>
      <c r="U3272" s="49">
        <v>2.66</v>
      </c>
      <c r="V3272" s="49">
        <v>2.74</v>
      </c>
      <c r="W3272" s="49">
        <v>2.83</v>
      </c>
      <c r="X3272" s="49">
        <v>2.92</v>
      </c>
      <c r="Y3272" s="49">
        <v>2.99</v>
      </c>
      <c r="Z3272" s="49">
        <v>3.06</v>
      </c>
      <c r="AA3272" s="49">
        <v>3.09</v>
      </c>
      <c r="AB3272" s="49">
        <v>2.95</v>
      </c>
      <c r="AC3272" s="49">
        <v>2.84</v>
      </c>
      <c r="AD3272" s="49">
        <v>2.77</v>
      </c>
      <c r="AE3272" s="49">
        <v>2.73</v>
      </c>
      <c r="AF3272" s="49">
        <v>2.71</v>
      </c>
      <c r="AG3272" s="49">
        <v>2.68</v>
      </c>
      <c r="AH3272" s="49">
        <v>2.4900000000000002</v>
      </c>
      <c r="AI3272" s="49">
        <v>2.31</v>
      </c>
      <c r="AJ3272" s="49">
        <v>2.1800000000000002</v>
      </c>
      <c r="AK3272" s="49">
        <v>2.06</v>
      </c>
    </row>
    <row r="3273" spans="1:37" x14ac:dyDescent="0.3">
      <c r="A3273" s="86" t="str">
        <f t="shared" si="51"/>
        <v>SDGbaseTra_RurAS_CRGC_GVAabchm</v>
      </c>
      <c r="B3273" s="47" t="s">
        <v>222</v>
      </c>
      <c r="C3273" s="48" t="s">
        <v>237</v>
      </c>
      <c r="D3273" s="54" t="s">
        <v>3</v>
      </c>
      <c r="E3273" s="49" t="s">
        <v>48</v>
      </c>
      <c r="F3273" s="49">
        <v>22.37</v>
      </c>
      <c r="G3273" s="49">
        <v>28.28</v>
      </c>
      <c r="H3273" s="49">
        <v>29.93</v>
      </c>
      <c r="I3273" s="49">
        <v>28.73</v>
      </c>
      <c r="J3273" s="49">
        <v>28.75</v>
      </c>
      <c r="K3273" s="49">
        <v>28.78</v>
      </c>
      <c r="L3273" s="49">
        <v>28.99</v>
      </c>
      <c r="M3273" s="49">
        <v>29.66</v>
      </c>
      <c r="N3273" s="49">
        <v>30.42</v>
      </c>
      <c r="O3273" s="49">
        <v>37.18</v>
      </c>
      <c r="P3273" s="49">
        <v>38.39</v>
      </c>
      <c r="Q3273" s="49">
        <v>38.29</v>
      </c>
      <c r="R3273" s="49">
        <v>39.04</v>
      </c>
      <c r="S3273" s="49">
        <v>39.74</v>
      </c>
      <c r="T3273" s="49">
        <v>40.57</v>
      </c>
      <c r="U3273" s="49">
        <v>41.94</v>
      </c>
      <c r="V3273" s="49">
        <v>42.62</v>
      </c>
      <c r="W3273" s="49">
        <v>43.43</v>
      </c>
      <c r="X3273" s="49">
        <v>44.99</v>
      </c>
      <c r="Y3273" s="49">
        <v>45.52</v>
      </c>
      <c r="Z3273" s="49">
        <v>45.67</v>
      </c>
      <c r="AA3273" s="49">
        <v>44.97</v>
      </c>
      <c r="AB3273" s="49">
        <v>43.97</v>
      </c>
      <c r="AC3273" s="49">
        <v>41.44</v>
      </c>
      <c r="AD3273" s="49">
        <v>38.4</v>
      </c>
      <c r="AE3273" s="49">
        <v>35.61</v>
      </c>
      <c r="AF3273" s="49">
        <v>33.090000000000003</v>
      </c>
      <c r="AG3273" s="49">
        <v>30.03</v>
      </c>
      <c r="AH3273" s="49">
        <v>26.98</v>
      </c>
      <c r="AI3273" s="49">
        <v>22.98</v>
      </c>
      <c r="AJ3273" s="49">
        <v>19.48</v>
      </c>
      <c r="AK3273" s="49">
        <v>16.399999999999999</v>
      </c>
    </row>
    <row r="3274" spans="1:37" x14ac:dyDescent="0.3">
      <c r="A3274" s="86" t="str">
        <f t="shared" si="51"/>
        <v>SDGbaseTra_RurAS_CRGC_GVAaochm</v>
      </c>
      <c r="B3274" s="47" t="s">
        <v>222</v>
      </c>
      <c r="C3274" s="48" t="s">
        <v>237</v>
      </c>
      <c r="D3274" s="54" t="s">
        <v>3</v>
      </c>
      <c r="E3274" s="49" t="s">
        <v>49</v>
      </c>
      <c r="F3274" s="49">
        <v>34.24</v>
      </c>
      <c r="G3274" s="49">
        <v>40.67</v>
      </c>
      <c r="H3274" s="49">
        <v>42.35</v>
      </c>
      <c r="I3274" s="49">
        <v>40.479999999999997</v>
      </c>
      <c r="J3274" s="49">
        <v>40.31</v>
      </c>
      <c r="K3274" s="49">
        <v>40.1</v>
      </c>
      <c r="L3274" s="49">
        <v>40.03</v>
      </c>
      <c r="M3274" s="49">
        <v>40.42</v>
      </c>
      <c r="N3274" s="49">
        <v>40.94</v>
      </c>
      <c r="O3274" s="49">
        <v>49.9</v>
      </c>
      <c r="P3274" s="49">
        <v>51.01</v>
      </c>
      <c r="Q3274" s="49">
        <v>50.4</v>
      </c>
      <c r="R3274" s="49">
        <v>50.97</v>
      </c>
      <c r="S3274" s="49">
        <v>51.63</v>
      </c>
      <c r="T3274" s="49">
        <v>52.55</v>
      </c>
      <c r="U3274" s="49">
        <v>53.81</v>
      </c>
      <c r="V3274" s="49">
        <v>54.33</v>
      </c>
      <c r="W3274" s="49">
        <v>55.31</v>
      </c>
      <c r="X3274" s="49">
        <v>57.03</v>
      </c>
      <c r="Y3274" s="49">
        <v>57.6</v>
      </c>
      <c r="Z3274" s="49">
        <v>57.72</v>
      </c>
      <c r="AA3274" s="49">
        <v>57.13</v>
      </c>
      <c r="AB3274" s="49">
        <v>55.96</v>
      </c>
      <c r="AC3274" s="49">
        <v>52.72</v>
      </c>
      <c r="AD3274" s="49">
        <v>48.81</v>
      </c>
      <c r="AE3274" s="49">
        <v>45.11</v>
      </c>
      <c r="AF3274" s="49">
        <v>41.78</v>
      </c>
      <c r="AG3274" s="49">
        <v>38.18</v>
      </c>
      <c r="AH3274" s="49">
        <v>34.81</v>
      </c>
      <c r="AI3274" s="49">
        <v>30.2</v>
      </c>
      <c r="AJ3274" s="49">
        <v>26.1</v>
      </c>
      <c r="AK3274" s="49">
        <v>22.49</v>
      </c>
    </row>
    <row r="3275" spans="1:37" x14ac:dyDescent="0.3">
      <c r="A3275" s="86" t="str">
        <f t="shared" si="51"/>
        <v>SDGbaseTra_RurAS_CRGC_GVAarubb</v>
      </c>
      <c r="B3275" s="47" t="s">
        <v>222</v>
      </c>
      <c r="C3275" s="48" t="s">
        <v>237</v>
      </c>
      <c r="D3275" s="54" t="s">
        <v>3</v>
      </c>
      <c r="E3275" s="49" t="s">
        <v>50</v>
      </c>
      <c r="F3275" s="49">
        <v>6.77</v>
      </c>
      <c r="G3275" s="49">
        <v>6.46</v>
      </c>
      <c r="H3275" s="49">
        <v>6.73</v>
      </c>
      <c r="I3275" s="49">
        <v>6.61</v>
      </c>
      <c r="J3275" s="49">
        <v>6.6</v>
      </c>
      <c r="K3275" s="49">
        <v>6.64</v>
      </c>
      <c r="L3275" s="49">
        <v>6.72</v>
      </c>
      <c r="M3275" s="49">
        <v>6.82</v>
      </c>
      <c r="N3275" s="49">
        <v>6.93</v>
      </c>
      <c r="O3275" s="49">
        <v>7.34</v>
      </c>
      <c r="P3275" s="49">
        <v>7.5</v>
      </c>
      <c r="Q3275" s="49">
        <v>7.6</v>
      </c>
      <c r="R3275" s="49">
        <v>8</v>
      </c>
      <c r="S3275" s="49">
        <v>8.3699999999999992</v>
      </c>
      <c r="T3275" s="49">
        <v>8.76</v>
      </c>
      <c r="U3275" s="49">
        <v>9.2100000000000009</v>
      </c>
      <c r="V3275" s="49">
        <v>9.64</v>
      </c>
      <c r="W3275" s="49">
        <v>10.08</v>
      </c>
      <c r="X3275" s="49">
        <v>10.54</v>
      </c>
      <c r="Y3275" s="49">
        <v>10.91</v>
      </c>
      <c r="Z3275" s="49">
        <v>11.28</v>
      </c>
      <c r="AA3275" s="49">
        <v>11.66</v>
      </c>
      <c r="AB3275" s="49">
        <v>12.3</v>
      </c>
      <c r="AC3275" s="49">
        <v>12.85</v>
      </c>
      <c r="AD3275" s="49">
        <v>13.38</v>
      </c>
      <c r="AE3275" s="49">
        <v>13.91</v>
      </c>
      <c r="AF3275" s="49">
        <v>14.46</v>
      </c>
      <c r="AG3275" s="49">
        <v>14.95</v>
      </c>
      <c r="AH3275" s="49">
        <v>14.93</v>
      </c>
      <c r="AI3275" s="49">
        <v>14.79</v>
      </c>
      <c r="AJ3275" s="49">
        <v>14.71</v>
      </c>
      <c r="AK3275" s="49">
        <v>14.6</v>
      </c>
    </row>
    <row r="3276" spans="1:37" x14ac:dyDescent="0.3">
      <c r="A3276" s="86" t="str">
        <f t="shared" si="51"/>
        <v>SDGbaseTra_RurAS_CRGC_GVAaplas</v>
      </c>
      <c r="B3276" s="47" t="s">
        <v>222</v>
      </c>
      <c r="C3276" s="48" t="s">
        <v>237</v>
      </c>
      <c r="D3276" s="54" t="s">
        <v>3</v>
      </c>
      <c r="E3276" s="49" t="s">
        <v>51</v>
      </c>
      <c r="F3276" s="49">
        <v>15.43</v>
      </c>
      <c r="G3276" s="49">
        <v>15.23</v>
      </c>
      <c r="H3276" s="49">
        <v>15.66</v>
      </c>
      <c r="I3276" s="49">
        <v>15.52</v>
      </c>
      <c r="J3276" s="49">
        <v>15.37</v>
      </c>
      <c r="K3276" s="49">
        <v>15.37</v>
      </c>
      <c r="L3276" s="49">
        <v>15.5</v>
      </c>
      <c r="M3276" s="49">
        <v>15.69</v>
      </c>
      <c r="N3276" s="49">
        <v>15.93</v>
      </c>
      <c r="O3276" s="49">
        <v>16.309999999999999</v>
      </c>
      <c r="P3276" s="49">
        <v>16.600000000000001</v>
      </c>
      <c r="Q3276" s="49">
        <v>16.82</v>
      </c>
      <c r="R3276" s="49">
        <v>17.59</v>
      </c>
      <c r="S3276" s="49">
        <v>18.36</v>
      </c>
      <c r="T3276" s="49">
        <v>19.13</v>
      </c>
      <c r="U3276" s="49">
        <v>20.09</v>
      </c>
      <c r="V3276" s="49">
        <v>21</v>
      </c>
      <c r="W3276" s="49">
        <v>21.87</v>
      </c>
      <c r="X3276" s="49">
        <v>22.82</v>
      </c>
      <c r="Y3276" s="49">
        <v>23.65</v>
      </c>
      <c r="Z3276" s="49">
        <v>24.45</v>
      </c>
      <c r="AA3276" s="49">
        <v>25.22</v>
      </c>
      <c r="AB3276" s="49">
        <v>25.83</v>
      </c>
      <c r="AC3276" s="49">
        <v>26.41</v>
      </c>
      <c r="AD3276" s="49">
        <v>27.07</v>
      </c>
      <c r="AE3276" s="49">
        <v>27.8</v>
      </c>
      <c r="AF3276" s="49">
        <v>28.58</v>
      </c>
      <c r="AG3276" s="49">
        <v>29.24</v>
      </c>
      <c r="AH3276" s="49">
        <v>28.36</v>
      </c>
      <c r="AI3276" s="49">
        <v>27.51</v>
      </c>
      <c r="AJ3276" s="49">
        <v>26.86</v>
      </c>
      <c r="AK3276" s="49">
        <v>26.25</v>
      </c>
    </row>
    <row r="3277" spans="1:37" x14ac:dyDescent="0.3">
      <c r="A3277" s="86" t="str">
        <f t="shared" si="51"/>
        <v>SDGbaseTra_RurAS_CRGC_GVAanmet</v>
      </c>
      <c r="B3277" s="47" t="s">
        <v>222</v>
      </c>
      <c r="C3277" s="48" t="s">
        <v>237</v>
      </c>
      <c r="D3277" s="54" t="s">
        <v>3</v>
      </c>
      <c r="E3277" s="49" t="s">
        <v>52</v>
      </c>
      <c r="F3277" s="49">
        <v>17.63</v>
      </c>
      <c r="G3277" s="49">
        <v>17.57</v>
      </c>
      <c r="H3277" s="49">
        <v>18</v>
      </c>
      <c r="I3277" s="49">
        <v>18.399999999999999</v>
      </c>
      <c r="J3277" s="49">
        <v>18.41</v>
      </c>
      <c r="K3277" s="49">
        <v>18.61</v>
      </c>
      <c r="L3277" s="49">
        <v>18.940000000000001</v>
      </c>
      <c r="M3277" s="49">
        <v>19.37</v>
      </c>
      <c r="N3277" s="49">
        <v>19.84</v>
      </c>
      <c r="O3277" s="49">
        <v>20.65</v>
      </c>
      <c r="P3277" s="49">
        <v>21.21</v>
      </c>
      <c r="Q3277" s="49">
        <v>21.68</v>
      </c>
      <c r="R3277" s="49">
        <v>21.99</v>
      </c>
      <c r="S3277" s="49">
        <v>22.9</v>
      </c>
      <c r="T3277" s="49">
        <v>23.82</v>
      </c>
      <c r="U3277" s="49">
        <v>24.93</v>
      </c>
      <c r="V3277" s="49">
        <v>26.04</v>
      </c>
      <c r="W3277" s="49">
        <v>27.11</v>
      </c>
      <c r="X3277" s="49">
        <v>28.15</v>
      </c>
      <c r="Y3277" s="49">
        <v>29.15</v>
      </c>
      <c r="Z3277" s="49">
        <v>30.19</v>
      </c>
      <c r="AA3277" s="49">
        <v>31.2</v>
      </c>
      <c r="AB3277" s="49">
        <v>32.119999999999997</v>
      </c>
      <c r="AC3277" s="49">
        <v>33.03</v>
      </c>
      <c r="AD3277" s="49">
        <v>34.090000000000003</v>
      </c>
      <c r="AE3277" s="49">
        <v>35.229999999999997</v>
      </c>
      <c r="AF3277" s="49">
        <v>36.42</v>
      </c>
      <c r="AG3277" s="49">
        <v>37.380000000000003</v>
      </c>
      <c r="AH3277" s="49">
        <v>36.630000000000003</v>
      </c>
      <c r="AI3277" s="49">
        <v>35.770000000000003</v>
      </c>
      <c r="AJ3277" s="49">
        <v>35.229999999999997</v>
      </c>
      <c r="AK3277" s="49">
        <v>34.67</v>
      </c>
    </row>
    <row r="3278" spans="1:37" x14ac:dyDescent="0.3">
      <c r="A3278" s="86" t="str">
        <f t="shared" si="51"/>
        <v>SDGbaseTra_RurAS_CRGC_GVAairon</v>
      </c>
      <c r="B3278" s="47" t="s">
        <v>222</v>
      </c>
      <c r="C3278" s="48" t="s">
        <v>237</v>
      </c>
      <c r="D3278" s="54" t="s">
        <v>3</v>
      </c>
      <c r="E3278" s="49" t="s">
        <v>53</v>
      </c>
      <c r="F3278" s="49">
        <v>20.84</v>
      </c>
      <c r="G3278" s="49">
        <v>23.48</v>
      </c>
      <c r="H3278" s="49">
        <v>23.24</v>
      </c>
      <c r="I3278" s="49">
        <v>22.74</v>
      </c>
      <c r="J3278" s="49">
        <v>22.28</v>
      </c>
      <c r="K3278" s="49">
        <v>22.2</v>
      </c>
      <c r="L3278" s="49">
        <v>22.39</v>
      </c>
      <c r="M3278" s="49">
        <v>22.86</v>
      </c>
      <c r="N3278" s="49">
        <v>23.24</v>
      </c>
      <c r="O3278" s="49">
        <v>24.12</v>
      </c>
      <c r="P3278" s="49">
        <v>24.59</v>
      </c>
      <c r="Q3278" s="49">
        <v>24.86</v>
      </c>
      <c r="R3278" s="49">
        <v>25.38</v>
      </c>
      <c r="S3278" s="49">
        <v>26.21</v>
      </c>
      <c r="T3278" s="49">
        <v>27.03</v>
      </c>
      <c r="U3278" s="49">
        <v>28.07</v>
      </c>
      <c r="V3278" s="49">
        <v>29.31</v>
      </c>
      <c r="W3278" s="49">
        <v>30.39</v>
      </c>
      <c r="X3278" s="49">
        <v>31.3</v>
      </c>
      <c r="Y3278" s="49">
        <v>32.270000000000003</v>
      </c>
      <c r="Z3278" s="49">
        <v>33.15</v>
      </c>
      <c r="AA3278" s="49">
        <v>34.17</v>
      </c>
      <c r="AB3278" s="49">
        <v>33.69</v>
      </c>
      <c r="AC3278" s="49">
        <v>34</v>
      </c>
      <c r="AD3278" s="49">
        <v>34.94</v>
      </c>
      <c r="AE3278" s="49">
        <v>36.08</v>
      </c>
      <c r="AF3278" s="49">
        <v>37.29</v>
      </c>
      <c r="AG3278" s="49">
        <v>38.200000000000003</v>
      </c>
      <c r="AH3278" s="49">
        <v>36.35</v>
      </c>
      <c r="AI3278" s="49">
        <v>35.090000000000003</v>
      </c>
      <c r="AJ3278" s="49">
        <v>34.36</v>
      </c>
      <c r="AK3278" s="49">
        <v>33.78</v>
      </c>
    </row>
    <row r="3279" spans="1:37" x14ac:dyDescent="0.3">
      <c r="A3279" s="86" t="str">
        <f t="shared" si="51"/>
        <v>SDGbaseTra_RurAS_CRGC_GVAanfrm</v>
      </c>
      <c r="B3279" s="47" t="s">
        <v>222</v>
      </c>
      <c r="C3279" s="48" t="s">
        <v>237</v>
      </c>
      <c r="D3279" s="54" t="s">
        <v>3</v>
      </c>
      <c r="E3279" s="49" t="s">
        <v>54</v>
      </c>
      <c r="F3279" s="49">
        <v>13.07</v>
      </c>
      <c r="G3279" s="49">
        <v>13.73</v>
      </c>
      <c r="H3279" s="49">
        <v>12.63</v>
      </c>
      <c r="I3279" s="49">
        <v>10.71</v>
      </c>
      <c r="J3279" s="49">
        <v>9.83</v>
      </c>
      <c r="K3279" s="49">
        <v>9.61</v>
      </c>
      <c r="L3279" s="49">
        <v>9.92</v>
      </c>
      <c r="M3279" s="49">
        <v>11.18</v>
      </c>
      <c r="N3279" s="49">
        <v>11.97</v>
      </c>
      <c r="O3279" s="49">
        <v>15.18</v>
      </c>
      <c r="P3279" s="49">
        <v>16</v>
      </c>
      <c r="Q3279" s="49">
        <v>15.88</v>
      </c>
      <c r="R3279" s="49">
        <v>16.510000000000002</v>
      </c>
      <c r="S3279" s="49">
        <v>17.38</v>
      </c>
      <c r="T3279" s="49">
        <v>18.260000000000002</v>
      </c>
      <c r="U3279" s="49">
        <v>19.55</v>
      </c>
      <c r="V3279" s="49">
        <v>22.2</v>
      </c>
      <c r="W3279" s="49">
        <v>24.22</v>
      </c>
      <c r="X3279" s="49">
        <v>24.73</v>
      </c>
      <c r="Y3279" s="49">
        <v>26.06</v>
      </c>
      <c r="Z3279" s="49">
        <v>26.94</v>
      </c>
      <c r="AA3279" s="49">
        <v>28.51</v>
      </c>
      <c r="AB3279" s="49">
        <v>21.85</v>
      </c>
      <c r="AC3279" s="49">
        <v>20.260000000000002</v>
      </c>
      <c r="AD3279" s="49">
        <v>21.31</v>
      </c>
      <c r="AE3279" s="49">
        <v>22.87</v>
      </c>
      <c r="AF3279" s="49">
        <v>24.6</v>
      </c>
      <c r="AG3279" s="49">
        <v>25.42</v>
      </c>
      <c r="AH3279" s="49">
        <v>19.57</v>
      </c>
      <c r="AI3279" s="49">
        <v>16.3</v>
      </c>
      <c r="AJ3279" s="49">
        <v>15.02</v>
      </c>
      <c r="AK3279" s="49">
        <v>14.17</v>
      </c>
    </row>
    <row r="3280" spans="1:37" x14ac:dyDescent="0.3">
      <c r="A3280" s="86" t="str">
        <f t="shared" si="51"/>
        <v>SDGbaseTra_RurAS_CRGC_GVAametp</v>
      </c>
      <c r="B3280" s="47" t="s">
        <v>222</v>
      </c>
      <c r="C3280" s="48" t="s">
        <v>237</v>
      </c>
      <c r="D3280" s="54" t="s">
        <v>3</v>
      </c>
      <c r="E3280" s="49" t="s">
        <v>55</v>
      </c>
      <c r="F3280" s="49">
        <v>33.25</v>
      </c>
      <c r="G3280" s="49">
        <v>35.75</v>
      </c>
      <c r="H3280" s="49">
        <v>36.659999999999997</v>
      </c>
      <c r="I3280" s="49">
        <v>36.479999999999997</v>
      </c>
      <c r="J3280" s="49">
        <v>36.1</v>
      </c>
      <c r="K3280" s="49">
        <v>36.19</v>
      </c>
      <c r="L3280" s="49">
        <v>36.700000000000003</v>
      </c>
      <c r="M3280" s="49">
        <v>37.47</v>
      </c>
      <c r="N3280" s="49">
        <v>38.270000000000003</v>
      </c>
      <c r="O3280" s="49">
        <v>39.880000000000003</v>
      </c>
      <c r="P3280" s="49">
        <v>40.869999999999997</v>
      </c>
      <c r="Q3280" s="49">
        <v>41.59</v>
      </c>
      <c r="R3280" s="49">
        <v>43.07</v>
      </c>
      <c r="S3280" s="49">
        <v>44.99</v>
      </c>
      <c r="T3280" s="49">
        <v>46.93</v>
      </c>
      <c r="U3280" s="49">
        <v>49.32</v>
      </c>
      <c r="V3280" s="49">
        <v>51.89</v>
      </c>
      <c r="W3280" s="49">
        <v>54.12</v>
      </c>
      <c r="X3280" s="49">
        <v>56</v>
      </c>
      <c r="Y3280" s="49">
        <v>58.09</v>
      </c>
      <c r="Z3280" s="49">
        <v>60.13</v>
      </c>
      <c r="AA3280" s="49">
        <v>62.22</v>
      </c>
      <c r="AB3280" s="49">
        <v>63.85</v>
      </c>
      <c r="AC3280" s="49">
        <v>65.61</v>
      </c>
      <c r="AD3280" s="49">
        <v>67.8</v>
      </c>
      <c r="AE3280" s="49">
        <v>70.209999999999994</v>
      </c>
      <c r="AF3280" s="49">
        <v>72.75</v>
      </c>
      <c r="AG3280" s="49">
        <v>74.86</v>
      </c>
      <c r="AH3280" s="49">
        <v>72.53</v>
      </c>
      <c r="AI3280" s="49">
        <v>70.27</v>
      </c>
      <c r="AJ3280" s="49">
        <v>68.87</v>
      </c>
      <c r="AK3280" s="49">
        <v>67.61</v>
      </c>
    </row>
    <row r="3281" spans="1:37" x14ac:dyDescent="0.3">
      <c r="A3281" s="86" t="str">
        <f t="shared" si="51"/>
        <v>SDGbaseTra_RurAS_CRGC_GVAamach</v>
      </c>
      <c r="B3281" s="47" t="s">
        <v>222</v>
      </c>
      <c r="C3281" s="48" t="s">
        <v>237</v>
      </c>
      <c r="D3281" s="54" t="s">
        <v>3</v>
      </c>
      <c r="E3281" s="49" t="s">
        <v>56</v>
      </c>
      <c r="F3281" s="49">
        <v>38.67</v>
      </c>
      <c r="G3281" s="49">
        <v>40.92</v>
      </c>
      <c r="H3281" s="49">
        <v>41.74</v>
      </c>
      <c r="I3281" s="49">
        <v>42.29</v>
      </c>
      <c r="J3281" s="49">
        <v>41.93</v>
      </c>
      <c r="K3281" s="49">
        <v>42.2</v>
      </c>
      <c r="L3281" s="49">
        <v>43.01</v>
      </c>
      <c r="M3281" s="49">
        <v>44.37</v>
      </c>
      <c r="N3281" s="49">
        <v>45.56</v>
      </c>
      <c r="O3281" s="49">
        <v>48.1</v>
      </c>
      <c r="P3281" s="49">
        <v>49.46</v>
      </c>
      <c r="Q3281" s="49">
        <v>50.4</v>
      </c>
      <c r="R3281" s="49">
        <v>50.89</v>
      </c>
      <c r="S3281" s="49">
        <v>52.97</v>
      </c>
      <c r="T3281" s="49">
        <v>55.08</v>
      </c>
      <c r="U3281" s="49">
        <v>57.68</v>
      </c>
      <c r="V3281" s="49">
        <v>60.52</v>
      </c>
      <c r="W3281" s="49">
        <v>62.94</v>
      </c>
      <c r="X3281" s="49">
        <v>64.91</v>
      </c>
      <c r="Y3281" s="49">
        <v>67.28</v>
      </c>
      <c r="Z3281" s="49">
        <v>69.58</v>
      </c>
      <c r="AA3281" s="49">
        <v>72.010000000000005</v>
      </c>
      <c r="AB3281" s="49">
        <v>72.72</v>
      </c>
      <c r="AC3281" s="49">
        <v>74.28</v>
      </c>
      <c r="AD3281" s="49">
        <v>76.94</v>
      </c>
      <c r="AE3281" s="49">
        <v>79.959999999999994</v>
      </c>
      <c r="AF3281" s="49">
        <v>83.13</v>
      </c>
      <c r="AG3281" s="49">
        <v>85.59</v>
      </c>
      <c r="AH3281" s="49">
        <v>81.87</v>
      </c>
      <c r="AI3281" s="49">
        <v>78.56</v>
      </c>
      <c r="AJ3281" s="49">
        <v>76.739999999999995</v>
      </c>
      <c r="AK3281" s="49">
        <v>75.180000000000007</v>
      </c>
    </row>
    <row r="3282" spans="1:37" x14ac:dyDescent="0.3">
      <c r="A3282" s="86" t="str">
        <f t="shared" si="51"/>
        <v>SDGbaseTra_RurAS_CRGC_GVAafcel</v>
      </c>
      <c r="B3282" s="47" t="s">
        <v>222</v>
      </c>
      <c r="C3282" s="48" t="s">
        <v>237</v>
      </c>
      <c r="D3282" s="54" t="s">
        <v>3</v>
      </c>
      <c r="E3282" s="49" t="s">
        <v>57</v>
      </c>
      <c r="F3282" s="49">
        <v>0.28999999999999998</v>
      </c>
      <c r="G3282" s="49">
        <v>0.28999999999999998</v>
      </c>
      <c r="H3282" s="49">
        <v>0.28999999999999998</v>
      </c>
      <c r="I3282" s="49">
        <v>0.27</v>
      </c>
      <c r="J3282" s="49">
        <v>0.26</v>
      </c>
      <c r="K3282" s="49">
        <v>0.25</v>
      </c>
      <c r="L3282" s="49">
        <v>0.25</v>
      </c>
      <c r="M3282" s="49">
        <v>0.26</v>
      </c>
      <c r="N3282" s="49">
        <v>0.27</v>
      </c>
      <c r="O3282" s="49">
        <v>0.31</v>
      </c>
      <c r="P3282" s="49">
        <v>0.32</v>
      </c>
      <c r="Q3282" s="49">
        <v>0.32</v>
      </c>
      <c r="R3282" s="49">
        <v>0.32</v>
      </c>
      <c r="S3282" s="49">
        <v>0.32</v>
      </c>
      <c r="T3282" s="49">
        <v>0.33</v>
      </c>
      <c r="U3282" s="49">
        <v>0.33</v>
      </c>
      <c r="V3282" s="49">
        <v>0.34</v>
      </c>
      <c r="W3282" s="49">
        <v>0.35</v>
      </c>
      <c r="X3282" s="49">
        <v>0.34</v>
      </c>
      <c r="Y3282" s="49">
        <v>5.04</v>
      </c>
      <c r="Z3282" s="49">
        <v>10.06</v>
      </c>
      <c r="AA3282" s="49">
        <v>15.18</v>
      </c>
      <c r="AB3282" s="49">
        <v>15.89</v>
      </c>
      <c r="AC3282" s="49">
        <v>16.760000000000002</v>
      </c>
      <c r="AD3282" s="49">
        <v>17.91</v>
      </c>
      <c r="AE3282" s="49">
        <v>19.11</v>
      </c>
      <c r="AF3282" s="49">
        <v>20.350000000000001</v>
      </c>
      <c r="AG3282" s="49">
        <v>20.239999999999998</v>
      </c>
      <c r="AH3282" s="49">
        <v>18.88</v>
      </c>
      <c r="AI3282" s="49">
        <v>17.22</v>
      </c>
      <c r="AJ3282" s="49">
        <v>16.309999999999999</v>
      </c>
      <c r="AK3282" s="49">
        <v>15.51</v>
      </c>
    </row>
    <row r="3283" spans="1:37" x14ac:dyDescent="0.3">
      <c r="A3283" s="86" t="str">
        <f t="shared" si="51"/>
        <v>SDGbaseTra_RurAS_CRGC_GVAaelct</v>
      </c>
      <c r="B3283" s="47" t="s">
        <v>222</v>
      </c>
      <c r="C3283" s="48" t="s">
        <v>237</v>
      </c>
      <c r="D3283" s="54" t="s">
        <v>3</v>
      </c>
      <c r="E3283" s="49" t="s">
        <v>58</v>
      </c>
      <c r="F3283" s="49">
        <v>0.08</v>
      </c>
      <c r="G3283" s="49">
        <v>0.08</v>
      </c>
      <c r="H3283" s="49">
        <v>0.08</v>
      </c>
      <c r="I3283" s="49">
        <v>7.0000000000000007E-2</v>
      </c>
      <c r="J3283" s="49">
        <v>7.0000000000000007E-2</v>
      </c>
      <c r="K3283" s="49">
        <v>7.0000000000000007E-2</v>
      </c>
      <c r="L3283" s="49">
        <v>7.0000000000000007E-2</v>
      </c>
      <c r="M3283" s="49">
        <v>7.0000000000000007E-2</v>
      </c>
      <c r="N3283" s="49">
        <v>7.0000000000000007E-2</v>
      </c>
      <c r="O3283" s="49">
        <v>0.08</v>
      </c>
      <c r="P3283" s="49">
        <v>0.09</v>
      </c>
      <c r="Q3283" s="49">
        <v>0.09</v>
      </c>
      <c r="R3283" s="49">
        <v>0.09</v>
      </c>
      <c r="S3283" s="49">
        <v>0.09</v>
      </c>
      <c r="T3283" s="49">
        <v>0.09</v>
      </c>
      <c r="U3283" s="49">
        <v>0.09</v>
      </c>
      <c r="V3283" s="49">
        <v>0.09</v>
      </c>
      <c r="W3283" s="49">
        <v>0.09</v>
      </c>
      <c r="X3283" s="49">
        <v>3.77</v>
      </c>
      <c r="Y3283" s="49">
        <v>3.79</v>
      </c>
      <c r="Z3283" s="49">
        <v>2.08</v>
      </c>
      <c r="AA3283" s="49">
        <v>2.09</v>
      </c>
      <c r="AB3283" s="49">
        <v>2.04</v>
      </c>
      <c r="AC3283" s="49">
        <v>2.0099999999999998</v>
      </c>
      <c r="AD3283" s="49">
        <v>1.1299999999999999</v>
      </c>
      <c r="AE3283" s="49">
        <v>1.1399999999999999</v>
      </c>
      <c r="AF3283" s="49">
        <v>1.1399999999999999</v>
      </c>
      <c r="AG3283" s="49">
        <v>1.1399999999999999</v>
      </c>
      <c r="AH3283" s="49">
        <v>1.07</v>
      </c>
      <c r="AI3283" s="49">
        <v>7.43</v>
      </c>
      <c r="AJ3283" s="49">
        <v>7.09</v>
      </c>
      <c r="AK3283" s="49">
        <v>6.79</v>
      </c>
    </row>
    <row r="3284" spans="1:37" x14ac:dyDescent="0.3">
      <c r="A3284" s="86" t="str">
        <f t="shared" si="51"/>
        <v>SDGbaseTra_RurAS_CRGC_GVAaemch</v>
      </c>
      <c r="B3284" s="47" t="s">
        <v>222</v>
      </c>
      <c r="C3284" s="48" t="s">
        <v>237</v>
      </c>
      <c r="D3284" s="54" t="s">
        <v>3</v>
      </c>
      <c r="E3284" s="49" t="s">
        <v>59</v>
      </c>
      <c r="F3284" s="49">
        <v>8.99</v>
      </c>
      <c r="G3284" s="49">
        <v>9.74</v>
      </c>
      <c r="H3284" s="49">
        <v>10.01</v>
      </c>
      <c r="I3284" s="49">
        <v>9.93</v>
      </c>
      <c r="J3284" s="49">
        <v>9.75</v>
      </c>
      <c r="K3284" s="49">
        <v>9.74</v>
      </c>
      <c r="L3284" s="49">
        <v>9.8800000000000008</v>
      </c>
      <c r="M3284" s="49">
        <v>10.199999999999999</v>
      </c>
      <c r="N3284" s="49">
        <v>10.47</v>
      </c>
      <c r="O3284" s="49">
        <v>11.06</v>
      </c>
      <c r="P3284" s="49">
        <v>11.4</v>
      </c>
      <c r="Q3284" s="49">
        <v>11.62</v>
      </c>
      <c r="R3284" s="49">
        <v>12</v>
      </c>
      <c r="S3284" s="49">
        <v>12.56</v>
      </c>
      <c r="T3284" s="49">
        <v>13.13</v>
      </c>
      <c r="U3284" s="49">
        <v>13.85</v>
      </c>
      <c r="V3284" s="49">
        <v>14.59</v>
      </c>
      <c r="W3284" s="49">
        <v>15.25</v>
      </c>
      <c r="X3284" s="49">
        <v>15.86</v>
      </c>
      <c r="Y3284" s="49">
        <v>16.48</v>
      </c>
      <c r="Z3284" s="49">
        <v>17.09</v>
      </c>
      <c r="AA3284" s="49">
        <v>17.71</v>
      </c>
      <c r="AB3284" s="49">
        <v>17.690000000000001</v>
      </c>
      <c r="AC3284" s="49">
        <v>17.920000000000002</v>
      </c>
      <c r="AD3284" s="49">
        <v>18.48</v>
      </c>
      <c r="AE3284" s="49">
        <v>19.14</v>
      </c>
      <c r="AF3284" s="49">
        <v>19.850000000000001</v>
      </c>
      <c r="AG3284" s="49">
        <v>20.49</v>
      </c>
      <c r="AH3284" s="49">
        <v>19.329999999999998</v>
      </c>
      <c r="AI3284" s="49">
        <v>18.260000000000002</v>
      </c>
      <c r="AJ3284" s="49">
        <v>17.670000000000002</v>
      </c>
      <c r="AK3284" s="49">
        <v>17.14</v>
      </c>
    </row>
    <row r="3285" spans="1:37" x14ac:dyDescent="0.3">
      <c r="A3285" s="86" t="str">
        <f t="shared" si="51"/>
        <v>SDGbaseTra_RurAS_CRGC_GVAasequ</v>
      </c>
      <c r="B3285" s="47" t="s">
        <v>222</v>
      </c>
      <c r="C3285" s="48" t="s">
        <v>237</v>
      </c>
      <c r="D3285" s="54" t="s">
        <v>3</v>
      </c>
      <c r="E3285" s="49" t="s">
        <v>60</v>
      </c>
      <c r="F3285" s="49">
        <v>8.7799999999999994</v>
      </c>
      <c r="G3285" s="49">
        <v>10.08</v>
      </c>
      <c r="H3285" s="49">
        <v>10.119999999999999</v>
      </c>
      <c r="I3285" s="49">
        <v>9.73</v>
      </c>
      <c r="J3285" s="49">
        <v>9.4700000000000006</v>
      </c>
      <c r="K3285" s="49">
        <v>9.41</v>
      </c>
      <c r="L3285" s="49">
        <v>9.5299999999999994</v>
      </c>
      <c r="M3285" s="49">
        <v>9.9</v>
      </c>
      <c r="N3285" s="49">
        <v>10.17</v>
      </c>
      <c r="O3285" s="49">
        <v>10.89</v>
      </c>
      <c r="P3285" s="49">
        <v>11.16</v>
      </c>
      <c r="Q3285" s="49">
        <v>11.31</v>
      </c>
      <c r="R3285" s="49">
        <v>11.7</v>
      </c>
      <c r="S3285" s="49">
        <v>12.21</v>
      </c>
      <c r="T3285" s="49">
        <v>12.75</v>
      </c>
      <c r="U3285" s="49">
        <v>13.42</v>
      </c>
      <c r="V3285" s="49">
        <v>14.06</v>
      </c>
      <c r="W3285" s="49">
        <v>14.7</v>
      </c>
      <c r="X3285" s="49">
        <v>15.38</v>
      </c>
      <c r="Y3285" s="49">
        <v>16.03</v>
      </c>
      <c r="Z3285" s="49">
        <v>16.649999999999999</v>
      </c>
      <c r="AA3285" s="49">
        <v>17.329999999999998</v>
      </c>
      <c r="AB3285" s="49">
        <v>17.04</v>
      </c>
      <c r="AC3285" s="49">
        <v>17.23</v>
      </c>
      <c r="AD3285" s="49">
        <v>17.899999999999999</v>
      </c>
      <c r="AE3285" s="49">
        <v>18.68</v>
      </c>
      <c r="AF3285" s="49">
        <v>19.5</v>
      </c>
      <c r="AG3285" s="49">
        <v>20.149999999999999</v>
      </c>
      <c r="AH3285" s="49">
        <v>18.739999999999998</v>
      </c>
      <c r="AI3285" s="49">
        <v>17.510000000000002</v>
      </c>
      <c r="AJ3285" s="49">
        <v>16.93</v>
      </c>
      <c r="AK3285" s="49">
        <v>16.489999999999998</v>
      </c>
    </row>
    <row r="3286" spans="1:37" x14ac:dyDescent="0.3">
      <c r="A3286" s="86" t="str">
        <f t="shared" si="51"/>
        <v>SDGbaseTra_RurAS_CRGC_GVAavehi</v>
      </c>
      <c r="B3286" s="47" t="s">
        <v>222</v>
      </c>
      <c r="C3286" s="48" t="s">
        <v>237</v>
      </c>
      <c r="D3286" s="54" t="s">
        <v>3</v>
      </c>
      <c r="E3286" s="49" t="s">
        <v>61</v>
      </c>
      <c r="F3286" s="49">
        <v>39.57</v>
      </c>
      <c r="G3286" s="49">
        <v>42.76</v>
      </c>
      <c r="H3286" s="49">
        <v>43.81</v>
      </c>
      <c r="I3286" s="49">
        <v>42.57</v>
      </c>
      <c r="J3286" s="49">
        <v>41.63</v>
      </c>
      <c r="K3286" s="49">
        <v>41.53</v>
      </c>
      <c r="L3286" s="49">
        <v>42.06</v>
      </c>
      <c r="M3286" s="49">
        <v>43.24</v>
      </c>
      <c r="N3286" s="49">
        <v>44.21</v>
      </c>
      <c r="O3286" s="49">
        <v>45.85</v>
      </c>
      <c r="P3286" s="49">
        <v>46.94</v>
      </c>
      <c r="Q3286" s="49">
        <v>47.81</v>
      </c>
      <c r="R3286" s="49">
        <v>50.57</v>
      </c>
      <c r="S3286" s="49">
        <v>53.32</v>
      </c>
      <c r="T3286" s="49">
        <v>56.2</v>
      </c>
      <c r="U3286" s="49">
        <v>59.67</v>
      </c>
      <c r="V3286" s="49">
        <v>63.29</v>
      </c>
      <c r="W3286" s="49">
        <v>66.73</v>
      </c>
      <c r="X3286" s="49">
        <v>69.92</v>
      </c>
      <c r="Y3286" s="49">
        <v>71.42</v>
      </c>
      <c r="Z3286" s="49">
        <v>73.02</v>
      </c>
      <c r="AA3286" s="49">
        <v>74.69</v>
      </c>
      <c r="AB3286" s="49">
        <v>75.55</v>
      </c>
      <c r="AC3286" s="49">
        <v>77.349999999999994</v>
      </c>
      <c r="AD3286" s="49">
        <v>80.459999999999994</v>
      </c>
      <c r="AE3286" s="49">
        <v>84.04</v>
      </c>
      <c r="AF3286" s="49">
        <v>87.79</v>
      </c>
      <c r="AG3286" s="49">
        <v>91.38</v>
      </c>
      <c r="AH3286" s="49">
        <v>87.6</v>
      </c>
      <c r="AI3286" s="49">
        <v>83.52</v>
      </c>
      <c r="AJ3286" s="49">
        <v>81.209999999999994</v>
      </c>
      <c r="AK3286" s="49">
        <v>79.260000000000005</v>
      </c>
    </row>
    <row r="3287" spans="1:37" x14ac:dyDescent="0.3">
      <c r="A3287" s="86" t="str">
        <f t="shared" si="51"/>
        <v>SDGbaseTra_RurAS_CRGC_GVAatequ</v>
      </c>
      <c r="B3287" s="47" t="s">
        <v>222</v>
      </c>
      <c r="C3287" s="48" t="s">
        <v>237</v>
      </c>
      <c r="D3287" s="54" t="s">
        <v>3</v>
      </c>
      <c r="E3287" s="49" t="s">
        <v>62</v>
      </c>
      <c r="F3287" s="49">
        <v>7.09</v>
      </c>
      <c r="G3287" s="49">
        <v>7.27</v>
      </c>
      <c r="H3287" s="49">
        <v>7.5</v>
      </c>
      <c r="I3287" s="49">
        <v>7.22</v>
      </c>
      <c r="J3287" s="49">
        <v>7.02</v>
      </c>
      <c r="K3287" s="49">
        <v>6.97</v>
      </c>
      <c r="L3287" s="49">
        <v>7.08</v>
      </c>
      <c r="M3287" s="49">
        <v>7.45</v>
      </c>
      <c r="N3287" s="49">
        <v>7.72</v>
      </c>
      <c r="O3287" s="49">
        <v>8.8800000000000008</v>
      </c>
      <c r="P3287" s="49">
        <v>9.2799999999999994</v>
      </c>
      <c r="Q3287" s="49">
        <v>9.43</v>
      </c>
      <c r="R3287" s="49">
        <v>9.66</v>
      </c>
      <c r="S3287" s="49">
        <v>10.06</v>
      </c>
      <c r="T3287" s="49">
        <v>10.52</v>
      </c>
      <c r="U3287" s="49">
        <v>11.08</v>
      </c>
      <c r="V3287" s="49">
        <v>11.72</v>
      </c>
      <c r="W3287" s="49">
        <v>12.28</v>
      </c>
      <c r="X3287" s="49">
        <v>12.68</v>
      </c>
      <c r="Y3287" s="49">
        <v>13.16</v>
      </c>
      <c r="Z3287" s="49">
        <v>13.58</v>
      </c>
      <c r="AA3287" s="49">
        <v>14.12</v>
      </c>
      <c r="AB3287" s="49">
        <v>13.53</v>
      </c>
      <c r="AC3287" s="49">
        <v>13.49</v>
      </c>
      <c r="AD3287" s="49">
        <v>13.97</v>
      </c>
      <c r="AE3287" s="49">
        <v>14.57</v>
      </c>
      <c r="AF3287" s="49">
        <v>15.22</v>
      </c>
      <c r="AG3287" s="49">
        <v>15.61</v>
      </c>
      <c r="AH3287" s="49">
        <v>14.07</v>
      </c>
      <c r="AI3287" s="49">
        <v>12.79</v>
      </c>
      <c r="AJ3287" s="49">
        <v>12.13</v>
      </c>
      <c r="AK3287" s="49">
        <v>11.61</v>
      </c>
    </row>
    <row r="3288" spans="1:37" x14ac:dyDescent="0.3">
      <c r="A3288" s="86" t="str">
        <f t="shared" si="51"/>
        <v>SDGbaseTra_RurAS_CRGC_GVAafurn</v>
      </c>
      <c r="B3288" s="47" t="s">
        <v>222</v>
      </c>
      <c r="C3288" s="48" t="s">
        <v>237</v>
      </c>
      <c r="D3288" s="54" t="s">
        <v>3</v>
      </c>
      <c r="E3288" s="49" t="s">
        <v>63</v>
      </c>
      <c r="F3288" s="49">
        <v>6.09</v>
      </c>
      <c r="G3288" s="49">
        <v>6.45</v>
      </c>
      <c r="H3288" s="49">
        <v>6.62</v>
      </c>
      <c r="I3288" s="49">
        <v>6.74</v>
      </c>
      <c r="J3288" s="49">
        <v>6.73</v>
      </c>
      <c r="K3288" s="49">
        <v>6.79</v>
      </c>
      <c r="L3288" s="49">
        <v>6.91</v>
      </c>
      <c r="M3288" s="49">
        <v>7.09</v>
      </c>
      <c r="N3288" s="49">
        <v>7.28</v>
      </c>
      <c r="O3288" s="49">
        <v>7.69</v>
      </c>
      <c r="P3288" s="49">
        <v>7.92</v>
      </c>
      <c r="Q3288" s="49">
        <v>8.09</v>
      </c>
      <c r="R3288" s="49">
        <v>8.23</v>
      </c>
      <c r="S3288" s="49">
        <v>8.6</v>
      </c>
      <c r="T3288" s="49">
        <v>8.9700000000000006</v>
      </c>
      <c r="U3288" s="49">
        <v>9.42</v>
      </c>
      <c r="V3288" s="49">
        <v>9.8800000000000008</v>
      </c>
      <c r="W3288" s="49">
        <v>10.29</v>
      </c>
      <c r="X3288" s="49">
        <v>10.69</v>
      </c>
      <c r="Y3288" s="49">
        <v>11.1</v>
      </c>
      <c r="Z3288" s="49">
        <v>11.52</v>
      </c>
      <c r="AA3288" s="49">
        <v>11.92</v>
      </c>
      <c r="AB3288" s="49">
        <v>12.3</v>
      </c>
      <c r="AC3288" s="49">
        <v>12.65</v>
      </c>
      <c r="AD3288" s="49">
        <v>13.03</v>
      </c>
      <c r="AE3288" s="49">
        <v>13.45</v>
      </c>
      <c r="AF3288" s="49">
        <v>13.9</v>
      </c>
      <c r="AG3288" s="49">
        <v>14.3</v>
      </c>
      <c r="AH3288" s="49">
        <v>13.96</v>
      </c>
      <c r="AI3288" s="49">
        <v>13.55</v>
      </c>
      <c r="AJ3288" s="49">
        <v>13.29</v>
      </c>
      <c r="AK3288" s="49">
        <v>13.03</v>
      </c>
    </row>
    <row r="3289" spans="1:37" x14ac:dyDescent="0.3">
      <c r="A3289" s="86" t="str">
        <f t="shared" si="51"/>
        <v>SDGbaseTra_RurAS_CRGC_GVAaoman</v>
      </c>
      <c r="B3289" s="47" t="s">
        <v>222</v>
      </c>
      <c r="C3289" s="48" t="s">
        <v>237</v>
      </c>
      <c r="D3289" s="54" t="s">
        <v>3</v>
      </c>
      <c r="E3289" s="49" t="s">
        <v>64</v>
      </c>
      <c r="F3289" s="49">
        <v>25.46</v>
      </c>
      <c r="G3289" s="49">
        <v>26.3</v>
      </c>
      <c r="H3289" s="49">
        <v>27.17</v>
      </c>
      <c r="I3289" s="49">
        <v>26.16</v>
      </c>
      <c r="J3289" s="49">
        <v>25.98</v>
      </c>
      <c r="K3289" s="49">
        <v>25.94</v>
      </c>
      <c r="L3289" s="49">
        <v>26.13</v>
      </c>
      <c r="M3289" s="49">
        <v>26.76</v>
      </c>
      <c r="N3289" s="49">
        <v>27.34</v>
      </c>
      <c r="O3289" s="49">
        <v>30.74</v>
      </c>
      <c r="P3289" s="49">
        <v>31.55</v>
      </c>
      <c r="Q3289" s="49">
        <v>31.67</v>
      </c>
      <c r="R3289" s="49">
        <v>32.799999999999997</v>
      </c>
      <c r="S3289" s="49">
        <v>33.86</v>
      </c>
      <c r="T3289" s="49">
        <v>35.1</v>
      </c>
      <c r="U3289" s="49">
        <v>36.74</v>
      </c>
      <c r="V3289" s="49">
        <v>38.33</v>
      </c>
      <c r="W3289" s="49">
        <v>39.92</v>
      </c>
      <c r="X3289" s="49">
        <v>41.51</v>
      </c>
      <c r="Y3289" s="49">
        <v>42.99</v>
      </c>
      <c r="Z3289" s="49">
        <v>44.31</v>
      </c>
      <c r="AA3289" s="49">
        <v>45.89</v>
      </c>
      <c r="AB3289" s="49">
        <v>47</v>
      </c>
      <c r="AC3289" s="49">
        <v>48.27</v>
      </c>
      <c r="AD3289" s="49">
        <v>49.82</v>
      </c>
      <c r="AE3289" s="49">
        <v>51.39</v>
      </c>
      <c r="AF3289" s="49">
        <v>53.05</v>
      </c>
      <c r="AG3289" s="49">
        <v>54.26</v>
      </c>
      <c r="AH3289" s="49">
        <v>52.6</v>
      </c>
      <c r="AI3289" s="49">
        <v>50.33</v>
      </c>
      <c r="AJ3289" s="49">
        <v>49.05</v>
      </c>
      <c r="AK3289" s="49">
        <v>47.82</v>
      </c>
    </row>
    <row r="3290" spans="1:37" x14ac:dyDescent="0.3">
      <c r="A3290" s="86" t="str">
        <f t="shared" si="51"/>
        <v>SDGbaseTra_RurAS_CRGC_GVAaelec</v>
      </c>
      <c r="B3290" s="47" t="s">
        <v>222</v>
      </c>
      <c r="C3290" s="48" t="s">
        <v>237</v>
      </c>
      <c r="D3290" s="54" t="s">
        <v>3</v>
      </c>
      <c r="E3290" s="49" t="s">
        <v>65</v>
      </c>
      <c r="F3290" s="49">
        <v>142.19999999999999</v>
      </c>
      <c r="G3290" s="49">
        <v>152.78</v>
      </c>
      <c r="H3290" s="49">
        <v>142.6</v>
      </c>
      <c r="I3290" s="49">
        <v>140.74</v>
      </c>
      <c r="J3290" s="49">
        <v>142.75</v>
      </c>
      <c r="K3290" s="49">
        <v>146.1</v>
      </c>
      <c r="L3290" s="49">
        <v>149.55000000000001</v>
      </c>
      <c r="M3290" s="49">
        <v>148.66999999999999</v>
      </c>
      <c r="N3290" s="49">
        <v>146.03</v>
      </c>
      <c r="O3290" s="49">
        <v>145.25</v>
      </c>
      <c r="P3290" s="49">
        <v>147.69</v>
      </c>
      <c r="Q3290" s="49">
        <v>152.52000000000001</v>
      </c>
      <c r="R3290" s="49">
        <v>164.54</v>
      </c>
      <c r="S3290" s="49">
        <v>170.96</v>
      </c>
      <c r="T3290" s="49">
        <v>177.61</v>
      </c>
      <c r="U3290" s="49">
        <v>184.8</v>
      </c>
      <c r="V3290" s="49">
        <v>185.71</v>
      </c>
      <c r="W3290" s="49">
        <v>191.72</v>
      </c>
      <c r="X3290" s="49">
        <v>206.39</v>
      </c>
      <c r="Y3290" s="49">
        <v>219.78</v>
      </c>
      <c r="Z3290" s="49">
        <v>234.14</v>
      </c>
      <c r="AA3290" s="49">
        <v>248.51</v>
      </c>
      <c r="AB3290" s="49">
        <v>258.64999999999998</v>
      </c>
      <c r="AC3290" s="49">
        <v>271.37</v>
      </c>
      <c r="AD3290" s="49">
        <v>285.08999999999997</v>
      </c>
      <c r="AE3290" s="49">
        <v>298.79000000000002</v>
      </c>
      <c r="AF3290" s="49">
        <v>312.57</v>
      </c>
      <c r="AG3290" s="49">
        <v>358.43</v>
      </c>
      <c r="AH3290" s="49">
        <v>397.22</v>
      </c>
      <c r="AI3290" s="49">
        <v>443.47</v>
      </c>
      <c r="AJ3290" s="49">
        <v>491.14</v>
      </c>
      <c r="AK3290" s="49">
        <v>535.11</v>
      </c>
    </row>
    <row r="3291" spans="1:37" x14ac:dyDescent="0.3">
      <c r="A3291" s="86" t="str">
        <f t="shared" si="51"/>
        <v>SDGbaseTra_RurAS_CRGC_GVAawatr</v>
      </c>
      <c r="B3291" s="47" t="s">
        <v>222</v>
      </c>
      <c r="C3291" s="48" t="s">
        <v>237</v>
      </c>
      <c r="D3291" s="54" t="s">
        <v>3</v>
      </c>
      <c r="E3291" s="49" t="s">
        <v>66</v>
      </c>
      <c r="F3291" s="49">
        <v>38.119999999999997</v>
      </c>
      <c r="G3291" s="49">
        <v>31.87</v>
      </c>
      <c r="H3291" s="49">
        <v>34.17</v>
      </c>
      <c r="I3291" s="49">
        <v>34.64</v>
      </c>
      <c r="J3291" s="49">
        <v>35.590000000000003</v>
      </c>
      <c r="K3291" s="49">
        <v>36.22</v>
      </c>
      <c r="L3291" s="49">
        <v>36.81</v>
      </c>
      <c r="M3291" s="49">
        <v>37.29</v>
      </c>
      <c r="N3291" s="49">
        <v>37.96</v>
      </c>
      <c r="O3291" s="49">
        <v>39.01</v>
      </c>
      <c r="P3291" s="49">
        <v>39.86</v>
      </c>
      <c r="Q3291" s="49">
        <v>40.549999999999997</v>
      </c>
      <c r="R3291" s="49">
        <v>42.75</v>
      </c>
      <c r="S3291" s="49">
        <v>44.36</v>
      </c>
      <c r="T3291" s="49">
        <v>46.26</v>
      </c>
      <c r="U3291" s="49">
        <v>48.88</v>
      </c>
      <c r="V3291" s="49">
        <v>51.58</v>
      </c>
      <c r="W3291" s="49">
        <v>53.85</v>
      </c>
      <c r="X3291" s="49">
        <v>56.33</v>
      </c>
      <c r="Y3291" s="49">
        <v>58.81</v>
      </c>
      <c r="Z3291" s="49">
        <v>61.17</v>
      </c>
      <c r="AA3291" s="49">
        <v>63.33</v>
      </c>
      <c r="AB3291" s="49">
        <v>66.599999999999994</v>
      </c>
      <c r="AC3291" s="49">
        <v>69.83</v>
      </c>
      <c r="AD3291" s="49">
        <v>72.819999999999993</v>
      </c>
      <c r="AE3291" s="49">
        <v>76</v>
      </c>
      <c r="AF3291" s="49">
        <v>79.22</v>
      </c>
      <c r="AG3291" s="49">
        <v>82.51</v>
      </c>
      <c r="AH3291" s="49">
        <v>84.67</v>
      </c>
      <c r="AI3291" s="49">
        <v>86.07</v>
      </c>
      <c r="AJ3291" s="49">
        <v>87.08</v>
      </c>
      <c r="AK3291" s="49">
        <v>87.8</v>
      </c>
    </row>
    <row r="3292" spans="1:37" x14ac:dyDescent="0.3">
      <c r="A3292" s="86" t="str">
        <f t="shared" si="51"/>
        <v>SDGbaseTra_RurAS_CRGC_GVAacons</v>
      </c>
      <c r="B3292" s="47" t="s">
        <v>222</v>
      </c>
      <c r="C3292" s="48" t="s">
        <v>237</v>
      </c>
      <c r="D3292" s="54" t="s">
        <v>3</v>
      </c>
      <c r="E3292" s="49" t="s">
        <v>67</v>
      </c>
      <c r="F3292" s="49">
        <v>140.65</v>
      </c>
      <c r="G3292" s="49">
        <v>149.18</v>
      </c>
      <c r="H3292" s="49">
        <v>148.88999999999999</v>
      </c>
      <c r="I3292" s="49">
        <v>160</v>
      </c>
      <c r="J3292" s="49">
        <v>159.65</v>
      </c>
      <c r="K3292" s="49">
        <v>161.61000000000001</v>
      </c>
      <c r="L3292" s="49">
        <v>164.56</v>
      </c>
      <c r="M3292" s="49">
        <v>168.81</v>
      </c>
      <c r="N3292" s="49">
        <v>173.15</v>
      </c>
      <c r="O3292" s="49">
        <v>177.76</v>
      </c>
      <c r="P3292" s="49">
        <v>183.21</v>
      </c>
      <c r="Q3292" s="49">
        <v>188.61</v>
      </c>
      <c r="R3292" s="49">
        <v>181.54</v>
      </c>
      <c r="S3292" s="49">
        <v>189.53</v>
      </c>
      <c r="T3292" s="49">
        <v>197.1</v>
      </c>
      <c r="U3292" s="49">
        <v>206</v>
      </c>
      <c r="V3292" s="49">
        <v>215.57</v>
      </c>
      <c r="W3292" s="49">
        <v>223.81</v>
      </c>
      <c r="X3292" s="49">
        <v>230.93</v>
      </c>
      <c r="Y3292" s="49">
        <v>238.9</v>
      </c>
      <c r="Z3292" s="49">
        <v>247.53</v>
      </c>
      <c r="AA3292" s="49">
        <v>255.34</v>
      </c>
      <c r="AB3292" s="49">
        <v>260.33999999999997</v>
      </c>
      <c r="AC3292" s="49">
        <v>267.26</v>
      </c>
      <c r="AD3292" s="49">
        <v>276.75</v>
      </c>
      <c r="AE3292" s="49">
        <v>287.20999999999998</v>
      </c>
      <c r="AF3292" s="49">
        <v>297.81</v>
      </c>
      <c r="AG3292" s="49">
        <v>307.27</v>
      </c>
      <c r="AH3292" s="49">
        <v>303.66000000000003</v>
      </c>
      <c r="AI3292" s="49">
        <v>299.08</v>
      </c>
      <c r="AJ3292" s="49">
        <v>297.24</v>
      </c>
      <c r="AK3292" s="49">
        <v>295</v>
      </c>
    </row>
    <row r="3293" spans="1:37" x14ac:dyDescent="0.3">
      <c r="A3293" s="86" t="str">
        <f t="shared" si="51"/>
        <v>SDGbaseTra_RurAS_CRGC_GVAatrad</v>
      </c>
      <c r="B3293" s="47" t="s">
        <v>222</v>
      </c>
      <c r="C3293" s="48" t="s">
        <v>237</v>
      </c>
      <c r="D3293" s="54" t="s">
        <v>3</v>
      </c>
      <c r="E3293" s="49" t="s">
        <v>68</v>
      </c>
      <c r="F3293" s="49">
        <v>482.47</v>
      </c>
      <c r="G3293" s="49">
        <v>444.69</v>
      </c>
      <c r="H3293" s="49">
        <v>462.15</v>
      </c>
      <c r="I3293" s="49">
        <v>474.97</v>
      </c>
      <c r="J3293" s="49">
        <v>473.25</v>
      </c>
      <c r="K3293" s="49">
        <v>475.27</v>
      </c>
      <c r="L3293" s="49">
        <v>479.81</v>
      </c>
      <c r="M3293" s="49">
        <v>487.34</v>
      </c>
      <c r="N3293" s="49">
        <v>494.49</v>
      </c>
      <c r="O3293" s="49">
        <v>457.96</v>
      </c>
      <c r="P3293" s="49">
        <v>465.77</v>
      </c>
      <c r="Q3293" s="49">
        <v>481.76</v>
      </c>
      <c r="R3293" s="49">
        <v>500.8</v>
      </c>
      <c r="S3293" s="49">
        <v>521.26</v>
      </c>
      <c r="T3293" s="49">
        <v>541.26</v>
      </c>
      <c r="U3293" s="49">
        <v>565.80999999999995</v>
      </c>
      <c r="V3293" s="49">
        <v>591.49</v>
      </c>
      <c r="W3293" s="49">
        <v>614.78</v>
      </c>
      <c r="X3293" s="49">
        <v>637.76</v>
      </c>
      <c r="Y3293" s="49">
        <v>658.28</v>
      </c>
      <c r="Z3293" s="49">
        <v>677.64</v>
      </c>
      <c r="AA3293" s="49">
        <v>696.66</v>
      </c>
      <c r="AB3293" s="49">
        <v>695.14</v>
      </c>
      <c r="AC3293" s="49">
        <v>704.56</v>
      </c>
      <c r="AD3293" s="49">
        <v>722.26</v>
      </c>
      <c r="AE3293" s="49">
        <v>743.15</v>
      </c>
      <c r="AF3293" s="49">
        <v>765.35</v>
      </c>
      <c r="AG3293" s="49">
        <v>783.57</v>
      </c>
      <c r="AH3293" s="49">
        <v>762</v>
      </c>
      <c r="AI3293" s="49">
        <v>740.66</v>
      </c>
      <c r="AJ3293" s="49">
        <v>727.8</v>
      </c>
      <c r="AK3293" s="49">
        <v>716.23</v>
      </c>
    </row>
    <row r="3294" spans="1:37" x14ac:dyDescent="0.3">
      <c r="A3294" s="86" t="str">
        <f t="shared" si="51"/>
        <v>SDGbaseTra_RurAS_CRGC_GVAahotl</v>
      </c>
      <c r="B3294" s="47" t="s">
        <v>222</v>
      </c>
      <c r="C3294" s="48" t="s">
        <v>237</v>
      </c>
      <c r="D3294" s="54" t="s">
        <v>3</v>
      </c>
      <c r="E3294" s="49" t="s">
        <v>69</v>
      </c>
      <c r="F3294" s="49">
        <v>37.69</v>
      </c>
      <c r="G3294" s="49">
        <v>35.44</v>
      </c>
      <c r="H3294" s="49">
        <v>37.75</v>
      </c>
      <c r="I3294" s="49">
        <v>37.11</v>
      </c>
      <c r="J3294" s="49">
        <v>37.04</v>
      </c>
      <c r="K3294" s="49">
        <v>37.229999999999997</v>
      </c>
      <c r="L3294" s="49">
        <v>37.61</v>
      </c>
      <c r="M3294" s="49">
        <v>38.159999999999997</v>
      </c>
      <c r="N3294" s="49">
        <v>38.76</v>
      </c>
      <c r="O3294" s="49">
        <v>40.619999999999997</v>
      </c>
      <c r="P3294" s="49">
        <v>41.52</v>
      </c>
      <c r="Q3294" s="49">
        <v>42.16</v>
      </c>
      <c r="R3294" s="49">
        <v>45.01</v>
      </c>
      <c r="S3294" s="49">
        <v>47.18</v>
      </c>
      <c r="T3294" s="49">
        <v>49.55</v>
      </c>
      <c r="U3294" s="49">
        <v>52.47</v>
      </c>
      <c r="V3294" s="49">
        <v>55.31</v>
      </c>
      <c r="W3294" s="49">
        <v>58.22</v>
      </c>
      <c r="X3294" s="49">
        <v>61.51</v>
      </c>
      <c r="Y3294" s="49">
        <v>64.53</v>
      </c>
      <c r="Z3294" s="49">
        <v>67.58</v>
      </c>
      <c r="AA3294" s="49">
        <v>70.56</v>
      </c>
      <c r="AB3294" s="49">
        <v>74.19</v>
      </c>
      <c r="AC3294" s="49">
        <v>77.38</v>
      </c>
      <c r="AD3294" s="49">
        <v>80.290000000000006</v>
      </c>
      <c r="AE3294" s="49">
        <v>83.33</v>
      </c>
      <c r="AF3294" s="49">
        <v>86.63</v>
      </c>
      <c r="AG3294" s="49">
        <v>89.95</v>
      </c>
      <c r="AH3294" s="49">
        <v>90.86</v>
      </c>
      <c r="AI3294" s="49">
        <v>90.48</v>
      </c>
      <c r="AJ3294" s="49">
        <v>89.95</v>
      </c>
      <c r="AK3294" s="49">
        <v>89.25</v>
      </c>
    </row>
    <row r="3295" spans="1:37" x14ac:dyDescent="0.3">
      <c r="A3295" s="86" t="str">
        <f t="shared" si="51"/>
        <v>SDGbaseTra_RurAS_CRGC_GVAaltrp-p</v>
      </c>
      <c r="B3295" s="47" t="s">
        <v>222</v>
      </c>
      <c r="C3295" s="48" t="s">
        <v>237</v>
      </c>
      <c r="D3295" s="54" t="s">
        <v>3</v>
      </c>
      <c r="E3295" s="49" t="s">
        <v>70</v>
      </c>
      <c r="F3295" s="49">
        <v>60.68</v>
      </c>
      <c r="G3295" s="49">
        <v>57.22</v>
      </c>
      <c r="H3295" s="49">
        <v>57.55</v>
      </c>
      <c r="I3295" s="49">
        <v>57.71</v>
      </c>
      <c r="J3295" s="49">
        <v>58.17</v>
      </c>
      <c r="K3295" s="49">
        <v>58.49</v>
      </c>
      <c r="L3295" s="49">
        <v>58.88</v>
      </c>
      <c r="M3295" s="49">
        <v>59.78</v>
      </c>
      <c r="N3295" s="49">
        <v>61.27</v>
      </c>
      <c r="O3295" s="49">
        <v>63.88</v>
      </c>
      <c r="P3295" s="49">
        <v>66.040000000000006</v>
      </c>
      <c r="Q3295" s="49">
        <v>67.81</v>
      </c>
      <c r="R3295" s="49">
        <v>71.73</v>
      </c>
      <c r="S3295" s="49">
        <v>74.83</v>
      </c>
      <c r="T3295" s="49">
        <v>77.81</v>
      </c>
      <c r="U3295" s="49">
        <v>81.75</v>
      </c>
      <c r="V3295" s="49">
        <v>85.47</v>
      </c>
      <c r="W3295" s="49">
        <v>89.17</v>
      </c>
      <c r="X3295" s="49">
        <v>92.95</v>
      </c>
      <c r="Y3295" s="49">
        <v>96.49</v>
      </c>
      <c r="Z3295" s="49">
        <v>99.75</v>
      </c>
      <c r="AA3295" s="49">
        <v>102.74</v>
      </c>
      <c r="AB3295" s="49">
        <v>105.92</v>
      </c>
      <c r="AC3295" s="49">
        <v>108.55</v>
      </c>
      <c r="AD3295" s="49">
        <v>111.13</v>
      </c>
      <c r="AE3295" s="49">
        <v>113.41</v>
      </c>
      <c r="AF3295" s="49">
        <v>116.14</v>
      </c>
      <c r="AG3295" s="49">
        <v>118.56</v>
      </c>
      <c r="AH3295" s="49">
        <v>118.29</v>
      </c>
      <c r="AI3295" s="49">
        <v>117.65</v>
      </c>
      <c r="AJ3295" s="49">
        <v>117.83</v>
      </c>
      <c r="AK3295" s="49">
        <v>117.12</v>
      </c>
    </row>
    <row r="3296" spans="1:37" x14ac:dyDescent="0.3">
      <c r="A3296" s="86" t="str">
        <f t="shared" si="51"/>
        <v>SDGbaseTra_RurAS_CRGC_GVAaltrp-f</v>
      </c>
      <c r="B3296" s="47" t="s">
        <v>222</v>
      </c>
      <c r="C3296" s="48" t="s">
        <v>237</v>
      </c>
      <c r="D3296" s="54" t="s">
        <v>3</v>
      </c>
      <c r="E3296" s="49" t="s">
        <v>71</v>
      </c>
      <c r="F3296" s="49">
        <v>247.43</v>
      </c>
      <c r="G3296" s="49">
        <v>221.66</v>
      </c>
      <c r="H3296" s="49">
        <v>228.17</v>
      </c>
      <c r="I3296" s="49">
        <v>241.2</v>
      </c>
      <c r="J3296" s="49">
        <v>246.35</v>
      </c>
      <c r="K3296" s="49">
        <v>248.88</v>
      </c>
      <c r="L3296" s="49">
        <v>250.79</v>
      </c>
      <c r="M3296" s="49">
        <v>253.61</v>
      </c>
      <c r="N3296" s="49">
        <v>257.49</v>
      </c>
      <c r="O3296" s="49">
        <v>257.70999999999998</v>
      </c>
      <c r="P3296" s="49">
        <v>267.23</v>
      </c>
      <c r="Q3296" s="49">
        <v>278.79000000000002</v>
      </c>
      <c r="R3296" s="49">
        <v>285.70999999999998</v>
      </c>
      <c r="S3296" s="49">
        <v>299.08</v>
      </c>
      <c r="T3296" s="49">
        <v>316.2</v>
      </c>
      <c r="U3296" s="49">
        <v>321.83999999999997</v>
      </c>
      <c r="V3296" s="49">
        <v>331.48</v>
      </c>
      <c r="W3296" s="49">
        <v>351.01</v>
      </c>
      <c r="X3296" s="49">
        <v>365.4</v>
      </c>
      <c r="Y3296" s="49">
        <v>376.58</v>
      </c>
      <c r="Z3296" s="49">
        <v>390.72</v>
      </c>
      <c r="AA3296" s="49">
        <v>412.32</v>
      </c>
      <c r="AB3296" s="49">
        <v>426.25</v>
      </c>
      <c r="AC3296" s="49">
        <v>439.08</v>
      </c>
      <c r="AD3296" s="49">
        <v>460.02</v>
      </c>
      <c r="AE3296" s="49">
        <v>475.03</v>
      </c>
      <c r="AF3296" s="49">
        <v>489.55</v>
      </c>
      <c r="AG3296" s="49">
        <v>494.46</v>
      </c>
      <c r="AH3296" s="49">
        <v>492.45</v>
      </c>
      <c r="AI3296" s="49">
        <v>494.67</v>
      </c>
      <c r="AJ3296" s="49">
        <v>498.43</v>
      </c>
      <c r="AK3296" s="49">
        <v>500.47</v>
      </c>
    </row>
    <row r="3297" spans="1:37" x14ac:dyDescent="0.3">
      <c r="A3297" s="86" t="str">
        <f t="shared" si="51"/>
        <v>SDGbaseTra_RurAS_CRGC_GVAaotrp-p</v>
      </c>
      <c r="B3297" s="47" t="s">
        <v>222</v>
      </c>
      <c r="C3297" s="48" t="s">
        <v>237</v>
      </c>
      <c r="D3297" s="54" t="s">
        <v>3</v>
      </c>
      <c r="E3297" s="49" t="s">
        <v>72</v>
      </c>
      <c r="F3297" s="49">
        <v>8.1</v>
      </c>
      <c r="G3297" s="49">
        <v>8.5399999999999991</v>
      </c>
      <c r="H3297" s="49">
        <v>9.07</v>
      </c>
      <c r="I3297" s="49">
        <v>9.61</v>
      </c>
      <c r="J3297" s="49">
        <v>9.94</v>
      </c>
      <c r="K3297" s="49">
        <v>10.039999999999999</v>
      </c>
      <c r="L3297" s="49">
        <v>10.1</v>
      </c>
      <c r="M3297" s="49">
        <v>10.15</v>
      </c>
      <c r="N3297" s="49">
        <v>10.23</v>
      </c>
      <c r="O3297" s="49">
        <v>9.73</v>
      </c>
      <c r="P3297" s="49">
        <v>9.93</v>
      </c>
      <c r="Q3297" s="49">
        <v>10.210000000000001</v>
      </c>
      <c r="R3297" s="49">
        <v>10.71</v>
      </c>
      <c r="S3297" s="49">
        <v>10.99</v>
      </c>
      <c r="T3297" s="49">
        <v>11.23</v>
      </c>
      <c r="U3297" s="49">
        <v>11.61</v>
      </c>
      <c r="V3297" s="49">
        <v>12.01</v>
      </c>
      <c r="W3297" s="49">
        <v>12.34</v>
      </c>
      <c r="X3297" s="49">
        <v>12.58</v>
      </c>
      <c r="Y3297" s="49">
        <v>12.88</v>
      </c>
      <c r="Z3297" s="49">
        <v>13.14</v>
      </c>
      <c r="AA3297" s="49">
        <v>13.28</v>
      </c>
      <c r="AB3297" s="49">
        <v>13.2</v>
      </c>
      <c r="AC3297" s="49">
        <v>13.31</v>
      </c>
      <c r="AD3297" s="49">
        <v>13.58</v>
      </c>
      <c r="AE3297" s="49">
        <v>13.83</v>
      </c>
      <c r="AF3297" s="49">
        <v>14.16</v>
      </c>
      <c r="AG3297" s="49">
        <v>14.47</v>
      </c>
      <c r="AH3297" s="49">
        <v>14.38</v>
      </c>
      <c r="AI3297" s="49">
        <v>14.49</v>
      </c>
      <c r="AJ3297" s="49">
        <v>14.7</v>
      </c>
      <c r="AK3297" s="49">
        <v>14.88</v>
      </c>
    </row>
    <row r="3298" spans="1:37" x14ac:dyDescent="0.3">
      <c r="A3298" s="86" t="str">
        <f t="shared" si="51"/>
        <v>SDGbaseTra_RurAS_CRGC_GVAaotrp-f</v>
      </c>
      <c r="B3298" s="47" t="s">
        <v>222</v>
      </c>
      <c r="C3298" s="48" t="s">
        <v>237</v>
      </c>
      <c r="D3298" s="54" t="s">
        <v>3</v>
      </c>
      <c r="E3298" s="49" t="s">
        <v>73</v>
      </c>
      <c r="F3298" s="49">
        <v>7.29</v>
      </c>
      <c r="G3298" s="49">
        <v>7.14</v>
      </c>
      <c r="H3298" s="49">
        <v>7.46</v>
      </c>
      <c r="I3298" s="49">
        <v>7.7</v>
      </c>
      <c r="J3298" s="49">
        <v>7.77</v>
      </c>
      <c r="K3298" s="49">
        <v>7.8</v>
      </c>
      <c r="L3298" s="49">
        <v>7.85</v>
      </c>
      <c r="M3298" s="49">
        <v>7.93</v>
      </c>
      <c r="N3298" s="49">
        <v>8.01</v>
      </c>
      <c r="O3298" s="49">
        <v>7.84</v>
      </c>
      <c r="P3298" s="49">
        <v>8.06</v>
      </c>
      <c r="Q3298" s="49">
        <v>8.35</v>
      </c>
      <c r="R3298" s="49">
        <v>8.65</v>
      </c>
      <c r="S3298" s="49">
        <v>9.01</v>
      </c>
      <c r="T3298" s="49">
        <v>9.44</v>
      </c>
      <c r="U3298" s="49">
        <v>9.61</v>
      </c>
      <c r="V3298" s="49">
        <v>9.8800000000000008</v>
      </c>
      <c r="W3298" s="49">
        <v>10.37</v>
      </c>
      <c r="X3298" s="49">
        <v>10.66</v>
      </c>
      <c r="Y3298" s="49">
        <v>10.9</v>
      </c>
      <c r="Z3298" s="49">
        <v>11.21</v>
      </c>
      <c r="AA3298" s="49">
        <v>11.68</v>
      </c>
      <c r="AB3298" s="49">
        <v>11.92</v>
      </c>
      <c r="AC3298" s="49">
        <v>12.2</v>
      </c>
      <c r="AD3298" s="49">
        <v>12.7</v>
      </c>
      <c r="AE3298" s="49">
        <v>13.07</v>
      </c>
      <c r="AF3298" s="49">
        <v>13.45</v>
      </c>
      <c r="AG3298" s="49">
        <v>13.6</v>
      </c>
      <c r="AH3298" s="49">
        <v>13.44</v>
      </c>
      <c r="AI3298" s="49">
        <v>13.44</v>
      </c>
      <c r="AJ3298" s="49">
        <v>13.52</v>
      </c>
      <c r="AK3298" s="49">
        <v>13.58</v>
      </c>
    </row>
    <row r="3299" spans="1:37" x14ac:dyDescent="0.3">
      <c r="A3299" s="86" t="str">
        <f t="shared" si="51"/>
        <v>SDGbaseTra_RurAS_CRGC_GVAaprtr</v>
      </c>
      <c r="B3299" s="47" t="s">
        <v>222</v>
      </c>
      <c r="C3299" s="48" t="s">
        <v>237</v>
      </c>
      <c r="D3299" s="54" t="s">
        <v>3</v>
      </c>
      <c r="E3299" s="49" t="s">
        <v>74</v>
      </c>
      <c r="F3299" s="49">
        <v>0</v>
      </c>
      <c r="G3299" s="49">
        <v>0</v>
      </c>
      <c r="H3299" s="49">
        <v>0</v>
      </c>
      <c r="I3299" s="49">
        <v>0</v>
      </c>
      <c r="J3299" s="49">
        <v>0</v>
      </c>
      <c r="K3299" s="49">
        <v>0</v>
      </c>
      <c r="L3299" s="49">
        <v>0</v>
      </c>
      <c r="M3299" s="49">
        <v>0</v>
      </c>
      <c r="N3299" s="49">
        <v>0</v>
      </c>
      <c r="O3299" s="49">
        <v>0</v>
      </c>
      <c r="P3299" s="49">
        <v>0</v>
      </c>
      <c r="Q3299" s="49">
        <v>0</v>
      </c>
      <c r="R3299" s="49">
        <v>0</v>
      </c>
      <c r="S3299" s="49">
        <v>0</v>
      </c>
      <c r="T3299" s="49">
        <v>0</v>
      </c>
      <c r="U3299" s="49">
        <v>0</v>
      </c>
      <c r="V3299" s="49">
        <v>0</v>
      </c>
      <c r="W3299" s="49">
        <v>0</v>
      </c>
      <c r="X3299" s="49">
        <v>0</v>
      </c>
      <c r="Y3299" s="49">
        <v>0</v>
      </c>
      <c r="Z3299" s="49">
        <v>0</v>
      </c>
      <c r="AA3299" s="49">
        <v>0</v>
      </c>
      <c r="AB3299" s="49">
        <v>0</v>
      </c>
      <c r="AC3299" s="49">
        <v>0</v>
      </c>
      <c r="AD3299" s="49">
        <v>0</v>
      </c>
      <c r="AE3299" s="49">
        <v>0</v>
      </c>
      <c r="AF3299" s="49">
        <v>0</v>
      </c>
      <c r="AG3299" s="49">
        <v>0</v>
      </c>
      <c r="AH3299" s="49">
        <v>0</v>
      </c>
      <c r="AI3299" s="49">
        <v>0</v>
      </c>
      <c r="AJ3299" s="49">
        <v>0</v>
      </c>
      <c r="AK3299" s="49">
        <v>0</v>
      </c>
    </row>
    <row r="3300" spans="1:37" x14ac:dyDescent="0.3">
      <c r="A3300" s="86" t="str">
        <f t="shared" si="51"/>
        <v>SDGbaseTra_RurAS_CRGC_GVAatrps</v>
      </c>
      <c r="B3300" s="47" t="s">
        <v>222</v>
      </c>
      <c r="C3300" s="48" t="s">
        <v>237</v>
      </c>
      <c r="D3300" s="54" t="s">
        <v>3</v>
      </c>
      <c r="E3300" s="49" t="s">
        <v>75</v>
      </c>
      <c r="F3300" s="49">
        <v>54.94</v>
      </c>
      <c r="G3300" s="49">
        <v>50.05</v>
      </c>
      <c r="H3300" s="49">
        <v>51.23</v>
      </c>
      <c r="I3300" s="49">
        <v>51.63</v>
      </c>
      <c r="J3300" s="49">
        <v>51.91</v>
      </c>
      <c r="K3300" s="49">
        <v>52.55</v>
      </c>
      <c r="L3300" s="49">
        <v>53.18</v>
      </c>
      <c r="M3300" s="49">
        <v>53.47</v>
      </c>
      <c r="N3300" s="49">
        <v>53.85</v>
      </c>
      <c r="O3300" s="49">
        <v>54.44</v>
      </c>
      <c r="P3300" s="49">
        <v>54.89</v>
      </c>
      <c r="Q3300" s="49">
        <v>55.1</v>
      </c>
      <c r="R3300" s="49">
        <v>56.72</v>
      </c>
      <c r="S3300" s="49">
        <v>58.83</v>
      </c>
      <c r="T3300" s="49">
        <v>60.85</v>
      </c>
      <c r="U3300" s="49">
        <v>63.32</v>
      </c>
      <c r="V3300" s="49">
        <v>65.569999999999993</v>
      </c>
      <c r="W3300" s="49">
        <v>68.010000000000005</v>
      </c>
      <c r="X3300" s="49">
        <v>70.31</v>
      </c>
      <c r="Y3300" s="49">
        <v>72.63</v>
      </c>
      <c r="Z3300" s="49">
        <v>74.98</v>
      </c>
      <c r="AA3300" s="49">
        <v>77.239999999999995</v>
      </c>
      <c r="AB3300" s="49">
        <v>82.26</v>
      </c>
      <c r="AC3300" s="49">
        <v>86.93</v>
      </c>
      <c r="AD3300" s="49">
        <v>91.39</v>
      </c>
      <c r="AE3300" s="49">
        <v>95.85</v>
      </c>
      <c r="AF3300" s="49">
        <v>100.29</v>
      </c>
      <c r="AG3300" s="49">
        <v>103.75</v>
      </c>
      <c r="AH3300" s="49">
        <v>105.46</v>
      </c>
      <c r="AI3300" s="49">
        <v>106.63</v>
      </c>
      <c r="AJ3300" s="49">
        <v>107.81</v>
      </c>
      <c r="AK3300" s="49">
        <v>108.8</v>
      </c>
    </row>
    <row r="3301" spans="1:37" x14ac:dyDescent="0.3">
      <c r="A3301" s="86" t="str">
        <f t="shared" si="51"/>
        <v>SDGbaseTra_RurAS_CRGC_GVAacomm</v>
      </c>
      <c r="B3301" s="47" t="s">
        <v>222</v>
      </c>
      <c r="C3301" s="48" t="s">
        <v>237</v>
      </c>
      <c r="D3301" s="54" t="s">
        <v>3</v>
      </c>
      <c r="E3301" s="49" t="s">
        <v>76</v>
      </c>
      <c r="F3301" s="49">
        <v>84.05</v>
      </c>
      <c r="G3301" s="49">
        <v>70.430000000000007</v>
      </c>
      <c r="H3301" s="49">
        <v>75.56</v>
      </c>
      <c r="I3301" s="49">
        <v>77.13</v>
      </c>
      <c r="J3301" s="49">
        <v>78.55</v>
      </c>
      <c r="K3301" s="49">
        <v>79.849999999999994</v>
      </c>
      <c r="L3301" s="49">
        <v>81.19</v>
      </c>
      <c r="M3301" s="49">
        <v>82.92</v>
      </c>
      <c r="N3301" s="49">
        <v>84.56</v>
      </c>
      <c r="O3301" s="49">
        <v>86.72</v>
      </c>
      <c r="P3301" s="49">
        <v>88.56</v>
      </c>
      <c r="Q3301" s="49">
        <v>90.39</v>
      </c>
      <c r="R3301" s="49">
        <v>94.3</v>
      </c>
      <c r="S3301" s="49">
        <v>97.99</v>
      </c>
      <c r="T3301" s="49">
        <v>102.16</v>
      </c>
      <c r="U3301" s="49">
        <v>107.33</v>
      </c>
      <c r="V3301" s="49">
        <v>112.65</v>
      </c>
      <c r="W3301" s="49">
        <v>117.75</v>
      </c>
      <c r="X3301" s="49">
        <v>123.41</v>
      </c>
      <c r="Y3301" s="49">
        <v>128.93</v>
      </c>
      <c r="Z3301" s="49">
        <v>134.41999999999999</v>
      </c>
      <c r="AA3301" s="49">
        <v>139.6</v>
      </c>
      <c r="AB3301" s="49">
        <v>143.49</v>
      </c>
      <c r="AC3301" s="49">
        <v>148.28</v>
      </c>
      <c r="AD3301" s="49">
        <v>153.69999999999999</v>
      </c>
      <c r="AE3301" s="49">
        <v>159.61000000000001</v>
      </c>
      <c r="AF3301" s="49">
        <v>165.73</v>
      </c>
      <c r="AG3301" s="49">
        <v>171.61</v>
      </c>
      <c r="AH3301" s="49">
        <v>172.7</v>
      </c>
      <c r="AI3301" s="49">
        <v>172.27</v>
      </c>
      <c r="AJ3301" s="49">
        <v>171.92</v>
      </c>
      <c r="AK3301" s="49">
        <v>171.31</v>
      </c>
    </row>
    <row r="3302" spans="1:37" x14ac:dyDescent="0.3">
      <c r="A3302" s="86" t="str">
        <f t="shared" si="51"/>
        <v>SDGbaseTra_RurAS_CRGC_GVAafsrv</v>
      </c>
      <c r="B3302" s="47" t="s">
        <v>222</v>
      </c>
      <c r="C3302" s="48" t="s">
        <v>237</v>
      </c>
      <c r="D3302" s="54" t="s">
        <v>3</v>
      </c>
      <c r="E3302" s="49" t="s">
        <v>77</v>
      </c>
      <c r="F3302" s="49">
        <v>413.44</v>
      </c>
      <c r="G3302" s="49">
        <v>373.89</v>
      </c>
      <c r="H3302" s="49">
        <v>392.17</v>
      </c>
      <c r="I3302" s="49">
        <v>388.72</v>
      </c>
      <c r="J3302" s="49">
        <v>388.57</v>
      </c>
      <c r="K3302" s="49">
        <v>390.78</v>
      </c>
      <c r="L3302" s="49">
        <v>395.26</v>
      </c>
      <c r="M3302" s="49">
        <v>400.74</v>
      </c>
      <c r="N3302" s="49">
        <v>407.28</v>
      </c>
      <c r="O3302" s="49">
        <v>416.52</v>
      </c>
      <c r="P3302" s="49">
        <v>425.41</v>
      </c>
      <c r="Q3302" s="49">
        <v>433.55</v>
      </c>
      <c r="R3302" s="49">
        <v>460.5</v>
      </c>
      <c r="S3302" s="49">
        <v>483.02</v>
      </c>
      <c r="T3302" s="49">
        <v>507</v>
      </c>
      <c r="U3302" s="49">
        <v>535.78</v>
      </c>
      <c r="V3302" s="49">
        <v>564.19000000000005</v>
      </c>
      <c r="W3302" s="49">
        <v>592.92999999999995</v>
      </c>
      <c r="X3302" s="49">
        <v>624.29999999999995</v>
      </c>
      <c r="Y3302" s="49">
        <v>654.36</v>
      </c>
      <c r="Z3302" s="49">
        <v>685.15</v>
      </c>
      <c r="AA3302" s="49">
        <v>715.21</v>
      </c>
      <c r="AB3302" s="49">
        <v>747.82</v>
      </c>
      <c r="AC3302" s="49">
        <v>778.85</v>
      </c>
      <c r="AD3302" s="49">
        <v>810.38</v>
      </c>
      <c r="AE3302" s="49">
        <v>843.62</v>
      </c>
      <c r="AF3302" s="49">
        <v>877.47</v>
      </c>
      <c r="AG3302" s="49">
        <v>910.88</v>
      </c>
      <c r="AH3302" s="49">
        <v>913.26</v>
      </c>
      <c r="AI3302" s="49">
        <v>908.92</v>
      </c>
      <c r="AJ3302" s="49">
        <v>904.78</v>
      </c>
      <c r="AK3302" s="49">
        <v>899.52</v>
      </c>
    </row>
    <row r="3303" spans="1:37" x14ac:dyDescent="0.3">
      <c r="A3303" s="86" t="str">
        <f t="shared" si="51"/>
        <v>SDGbaseTra_RurAS_CRGC_GVAabsrv</v>
      </c>
      <c r="B3303" s="47" t="s">
        <v>222</v>
      </c>
      <c r="C3303" s="48" t="s">
        <v>237</v>
      </c>
      <c r="D3303" s="54" t="s">
        <v>3</v>
      </c>
      <c r="E3303" s="49" t="s">
        <v>78</v>
      </c>
      <c r="F3303" s="49">
        <v>367.48</v>
      </c>
      <c r="G3303" s="49">
        <v>310.29000000000002</v>
      </c>
      <c r="H3303" s="49">
        <v>328.95</v>
      </c>
      <c r="I3303" s="49">
        <v>333.44</v>
      </c>
      <c r="J3303" s="49">
        <v>338.88</v>
      </c>
      <c r="K3303" s="49">
        <v>344.69</v>
      </c>
      <c r="L3303" s="49">
        <v>351.01</v>
      </c>
      <c r="M3303" s="49">
        <v>358.01</v>
      </c>
      <c r="N3303" s="49">
        <v>365.37</v>
      </c>
      <c r="O3303" s="49">
        <v>373.63</v>
      </c>
      <c r="P3303" s="49">
        <v>382.1</v>
      </c>
      <c r="Q3303" s="49">
        <v>390.41</v>
      </c>
      <c r="R3303" s="49">
        <v>410.05</v>
      </c>
      <c r="S3303" s="49">
        <v>426.68</v>
      </c>
      <c r="T3303" s="49">
        <v>444.89</v>
      </c>
      <c r="U3303" s="49">
        <v>467.43</v>
      </c>
      <c r="V3303" s="49">
        <v>490.39</v>
      </c>
      <c r="W3303" s="49">
        <v>512.6</v>
      </c>
      <c r="X3303" s="49">
        <v>536.99</v>
      </c>
      <c r="Y3303" s="49">
        <v>560.73</v>
      </c>
      <c r="Z3303" s="49">
        <v>584.85</v>
      </c>
      <c r="AA3303" s="49">
        <v>607.49</v>
      </c>
      <c r="AB3303" s="49">
        <v>628.95000000000005</v>
      </c>
      <c r="AC3303" s="49">
        <v>650.66</v>
      </c>
      <c r="AD3303" s="49">
        <v>673.32</v>
      </c>
      <c r="AE3303" s="49">
        <v>698.29</v>
      </c>
      <c r="AF3303" s="49">
        <v>724.43</v>
      </c>
      <c r="AG3303" s="49">
        <v>750.08</v>
      </c>
      <c r="AH3303" s="49">
        <v>755.58</v>
      </c>
      <c r="AI3303" s="49">
        <v>754.97</v>
      </c>
      <c r="AJ3303" s="49">
        <v>753.79</v>
      </c>
      <c r="AK3303" s="49">
        <v>751.41</v>
      </c>
    </row>
    <row r="3304" spans="1:37" x14ac:dyDescent="0.3">
      <c r="A3304" s="86" t="str">
        <f t="shared" si="51"/>
        <v>SDGbaseTra_RurAS_CRGC_GVAagsrv</v>
      </c>
      <c r="B3304" s="47" t="s">
        <v>222</v>
      </c>
      <c r="C3304" s="48" t="s">
        <v>237</v>
      </c>
      <c r="D3304" s="54" t="s">
        <v>3</v>
      </c>
      <c r="E3304" s="49" t="s">
        <v>79</v>
      </c>
      <c r="F3304" s="49">
        <v>789.44</v>
      </c>
      <c r="G3304" s="49">
        <v>824.07</v>
      </c>
      <c r="H3304" s="49">
        <v>840.7</v>
      </c>
      <c r="I3304" s="49">
        <v>848.43</v>
      </c>
      <c r="J3304" s="49">
        <v>856.2</v>
      </c>
      <c r="K3304" s="49">
        <v>871.16</v>
      </c>
      <c r="L3304" s="49">
        <v>890</v>
      </c>
      <c r="M3304" s="49">
        <v>910.59</v>
      </c>
      <c r="N3304" s="49">
        <v>931.07</v>
      </c>
      <c r="O3304" s="49">
        <v>943.55</v>
      </c>
      <c r="P3304" s="49">
        <v>964.91</v>
      </c>
      <c r="Q3304" s="49">
        <v>986.97</v>
      </c>
      <c r="R3304" s="49">
        <v>1023.93</v>
      </c>
      <c r="S3304" s="49">
        <v>1058.4100000000001</v>
      </c>
      <c r="T3304" s="49">
        <v>1091.48</v>
      </c>
      <c r="U3304" s="49">
        <v>1128.9100000000001</v>
      </c>
      <c r="V3304" s="49">
        <v>1165.72</v>
      </c>
      <c r="W3304" s="49">
        <v>1199.7</v>
      </c>
      <c r="X3304" s="49">
        <v>1234.29</v>
      </c>
      <c r="Y3304" s="49">
        <v>1266.6400000000001</v>
      </c>
      <c r="Z3304" s="49">
        <v>1299.57</v>
      </c>
      <c r="AA3304" s="49">
        <v>1331.86</v>
      </c>
      <c r="AB3304" s="49">
        <v>1359.36</v>
      </c>
      <c r="AC3304" s="49">
        <v>1390.25</v>
      </c>
      <c r="AD3304" s="49">
        <v>1425.58</v>
      </c>
      <c r="AE3304" s="49">
        <v>1463.65</v>
      </c>
      <c r="AF3304" s="49">
        <v>1502.66</v>
      </c>
      <c r="AG3304" s="49">
        <v>1538.51</v>
      </c>
      <c r="AH3304" s="49">
        <v>1539.11</v>
      </c>
      <c r="AI3304" s="49">
        <v>1544</v>
      </c>
      <c r="AJ3304" s="49">
        <v>1559.41</v>
      </c>
      <c r="AK3304" s="49">
        <v>1578.34</v>
      </c>
    </row>
    <row r="3305" spans="1:37" x14ac:dyDescent="0.3">
      <c r="A3305" s="86" t="str">
        <f t="shared" si="51"/>
        <v>SDGbaseTra_RurAS_CRGC_GVAaosrv</v>
      </c>
      <c r="B3305" s="47" t="s">
        <v>222</v>
      </c>
      <c r="C3305" s="48" t="s">
        <v>237</v>
      </c>
      <c r="D3305" s="54" t="s">
        <v>3</v>
      </c>
      <c r="E3305" s="49" t="s">
        <v>80</v>
      </c>
      <c r="F3305" s="49">
        <v>475.08</v>
      </c>
      <c r="G3305" s="49">
        <v>487.36</v>
      </c>
      <c r="H3305" s="49">
        <v>499.77</v>
      </c>
      <c r="I3305" s="49">
        <v>495.05</v>
      </c>
      <c r="J3305" s="49">
        <v>494.9</v>
      </c>
      <c r="K3305" s="49">
        <v>496.82</v>
      </c>
      <c r="L3305" s="49">
        <v>501.21</v>
      </c>
      <c r="M3305" s="49">
        <v>507.85</v>
      </c>
      <c r="N3305" s="49">
        <v>516.23</v>
      </c>
      <c r="O3305" s="49">
        <v>527.29999999999995</v>
      </c>
      <c r="P3305" s="49">
        <v>538.46</v>
      </c>
      <c r="Q3305" s="49">
        <v>549.54</v>
      </c>
      <c r="R3305" s="49">
        <v>578.13</v>
      </c>
      <c r="S3305" s="49">
        <v>602.86</v>
      </c>
      <c r="T3305" s="49">
        <v>629.86</v>
      </c>
      <c r="U3305" s="49">
        <v>662.29</v>
      </c>
      <c r="V3305" s="49">
        <v>695.36</v>
      </c>
      <c r="W3305" s="49">
        <v>728.39</v>
      </c>
      <c r="X3305" s="49">
        <v>763.99</v>
      </c>
      <c r="Y3305" s="49">
        <v>798.78</v>
      </c>
      <c r="Z3305" s="49">
        <v>834.24</v>
      </c>
      <c r="AA3305" s="49">
        <v>868.43</v>
      </c>
      <c r="AB3305" s="49">
        <v>901.37</v>
      </c>
      <c r="AC3305" s="49">
        <v>933.85</v>
      </c>
      <c r="AD3305" s="49">
        <v>968.05</v>
      </c>
      <c r="AE3305" s="49">
        <v>1004.57</v>
      </c>
      <c r="AF3305" s="49">
        <v>1041.71</v>
      </c>
      <c r="AG3305" s="49">
        <v>1077.95</v>
      </c>
      <c r="AH3305" s="49">
        <v>1084.72</v>
      </c>
      <c r="AI3305" s="49">
        <v>1083.51</v>
      </c>
      <c r="AJ3305" s="49">
        <v>1080.52</v>
      </c>
      <c r="AK3305" s="49">
        <v>1075.24</v>
      </c>
    </row>
    <row r="3306" spans="1:37" x14ac:dyDescent="0.3">
      <c r="A3306" s="86" t="str">
        <f t="shared" si="51"/>
        <v>SDGbaseTra_RurAS_CRGC_GVAtotal</v>
      </c>
      <c r="B3306" s="47" t="s">
        <v>222</v>
      </c>
      <c r="C3306" s="48" t="s">
        <v>237</v>
      </c>
      <c r="D3306" s="54" t="s">
        <v>3</v>
      </c>
      <c r="E3306" s="49" t="s">
        <v>1</v>
      </c>
      <c r="F3306" s="49">
        <v>4444.87</v>
      </c>
      <c r="G3306" s="49">
        <v>4265.71</v>
      </c>
      <c r="H3306" s="49">
        <v>4394.4399999999996</v>
      </c>
      <c r="I3306" s="49">
        <v>4436.6400000000003</v>
      </c>
      <c r="J3306" s="49">
        <v>4463.0600000000004</v>
      </c>
      <c r="K3306" s="49">
        <v>4506.62</v>
      </c>
      <c r="L3306" s="49">
        <v>4564.54</v>
      </c>
      <c r="M3306" s="49">
        <v>4626.45</v>
      </c>
      <c r="N3306" s="49">
        <v>4698.99</v>
      </c>
      <c r="O3306" s="49">
        <v>4784.9399999999996</v>
      </c>
      <c r="P3306" s="49">
        <v>4883.43</v>
      </c>
      <c r="Q3306" s="49">
        <v>4980.21</v>
      </c>
      <c r="R3306" s="49">
        <v>5168.28</v>
      </c>
      <c r="S3306" s="49">
        <v>5364.73</v>
      </c>
      <c r="T3306" s="49">
        <v>5570.02</v>
      </c>
      <c r="U3306" s="49">
        <v>5804.46</v>
      </c>
      <c r="V3306" s="49">
        <v>6035.92</v>
      </c>
      <c r="W3306" s="49">
        <v>6274.35</v>
      </c>
      <c r="X3306" s="49">
        <v>6523.06</v>
      </c>
      <c r="Y3306" s="49">
        <v>6758.94</v>
      </c>
      <c r="Z3306" s="49">
        <v>7007.17</v>
      </c>
      <c r="AA3306" s="49">
        <v>7250.42</v>
      </c>
      <c r="AB3306" s="49">
        <v>7513.68</v>
      </c>
      <c r="AC3306" s="49">
        <v>7763.77</v>
      </c>
      <c r="AD3306" s="49">
        <v>8019.54</v>
      </c>
      <c r="AE3306" s="49">
        <v>8283.4599999999991</v>
      </c>
      <c r="AF3306" s="49">
        <v>8555.42</v>
      </c>
      <c r="AG3306" s="49">
        <v>8821.5300000000007</v>
      </c>
      <c r="AH3306" s="49">
        <v>8880.66</v>
      </c>
      <c r="AI3306" s="49">
        <v>8911.9599999999991</v>
      </c>
      <c r="AJ3306" s="49">
        <v>8946.2999999999993</v>
      </c>
      <c r="AK3306" s="49">
        <v>8966.83</v>
      </c>
    </row>
    <row r="3307" spans="1:37" x14ac:dyDescent="0.3">
      <c r="A3307" s="86" t="str">
        <f t="shared" si="51"/>
        <v>SDGbaseTra_RurAS_CRGGOVSHRXtotal</v>
      </c>
      <c r="B3307" s="47" t="s">
        <v>222</v>
      </c>
      <c r="C3307" s="48" t="s">
        <v>237</v>
      </c>
      <c r="D3307" s="54" t="s">
        <v>191</v>
      </c>
      <c r="E3307" s="49" t="s">
        <v>1</v>
      </c>
      <c r="F3307" s="49">
        <v>0.21</v>
      </c>
      <c r="G3307" s="49">
        <v>0.23</v>
      </c>
      <c r="H3307" s="49">
        <v>0.23</v>
      </c>
      <c r="I3307" s="49">
        <v>0.23</v>
      </c>
      <c r="J3307" s="49">
        <v>0.23</v>
      </c>
      <c r="K3307" s="49">
        <v>0.23</v>
      </c>
      <c r="L3307" s="49">
        <v>0.24</v>
      </c>
      <c r="M3307" s="49">
        <v>0.24</v>
      </c>
      <c r="N3307" s="49">
        <v>0.24</v>
      </c>
      <c r="O3307" s="49">
        <v>0.24</v>
      </c>
      <c r="P3307" s="49">
        <v>0.24</v>
      </c>
      <c r="Q3307" s="49">
        <v>0.24</v>
      </c>
      <c r="R3307" s="49">
        <v>0.24</v>
      </c>
      <c r="S3307" s="49">
        <v>0.24</v>
      </c>
      <c r="T3307" s="49">
        <v>0.24</v>
      </c>
      <c r="U3307" s="49">
        <v>0.23</v>
      </c>
      <c r="V3307" s="49">
        <v>0.23</v>
      </c>
      <c r="W3307" s="49">
        <v>0.23</v>
      </c>
      <c r="X3307" s="49">
        <v>0.22</v>
      </c>
      <c r="Y3307" s="49">
        <v>0.22</v>
      </c>
      <c r="Z3307" s="49">
        <v>0.22</v>
      </c>
      <c r="AA3307" s="49">
        <v>0.22</v>
      </c>
      <c r="AB3307" s="49">
        <v>0.21</v>
      </c>
      <c r="AC3307" s="49">
        <v>0.21</v>
      </c>
      <c r="AD3307" s="49">
        <v>0.21</v>
      </c>
      <c r="AE3307" s="49">
        <v>0.21</v>
      </c>
      <c r="AF3307" s="49">
        <v>0.21</v>
      </c>
      <c r="AG3307" s="49">
        <v>0.2</v>
      </c>
      <c r="AH3307" s="49">
        <v>0.2</v>
      </c>
      <c r="AI3307" s="49">
        <v>0.21</v>
      </c>
      <c r="AJ3307" s="49">
        <v>0.21</v>
      </c>
      <c r="AK3307" s="49">
        <v>0.21</v>
      </c>
    </row>
    <row r="3308" spans="1:37" x14ac:dyDescent="0.3">
      <c r="A3308" s="86" t="str">
        <f t="shared" si="51"/>
        <v>SDGbaseTra_RurAS_CRGINVSHRXtotal</v>
      </c>
      <c r="B3308" s="47" t="s">
        <v>222</v>
      </c>
      <c r="C3308" s="48" t="s">
        <v>237</v>
      </c>
      <c r="D3308" s="54" t="s">
        <v>189</v>
      </c>
      <c r="E3308" s="49" t="s">
        <v>1</v>
      </c>
      <c r="F3308" s="49">
        <v>0.18</v>
      </c>
      <c r="G3308" s="49">
        <v>0.18</v>
      </c>
      <c r="H3308" s="49">
        <v>0.18</v>
      </c>
      <c r="I3308" s="49">
        <v>0.19</v>
      </c>
      <c r="J3308" s="49">
        <v>0.19</v>
      </c>
      <c r="K3308" s="49">
        <v>0.19</v>
      </c>
      <c r="L3308" s="49">
        <v>0.19</v>
      </c>
      <c r="M3308" s="49">
        <v>0.19</v>
      </c>
      <c r="N3308" s="49">
        <v>0.2</v>
      </c>
      <c r="O3308" s="49">
        <v>0.2</v>
      </c>
      <c r="P3308" s="49">
        <v>0.2</v>
      </c>
      <c r="Q3308" s="49">
        <v>0.2</v>
      </c>
      <c r="R3308" s="49">
        <v>0.19</v>
      </c>
      <c r="S3308" s="49">
        <v>0.19</v>
      </c>
      <c r="T3308" s="49">
        <v>0.19</v>
      </c>
      <c r="U3308" s="49">
        <v>0.19</v>
      </c>
      <c r="V3308" s="49">
        <v>0.19</v>
      </c>
      <c r="W3308" s="49">
        <v>0.19</v>
      </c>
      <c r="X3308" s="49">
        <v>0.19</v>
      </c>
      <c r="Y3308" s="49">
        <v>0.19</v>
      </c>
      <c r="Z3308" s="49">
        <v>0.19</v>
      </c>
      <c r="AA3308" s="49">
        <v>0.19</v>
      </c>
      <c r="AB3308" s="49">
        <v>0.19</v>
      </c>
      <c r="AC3308" s="49">
        <v>0.18</v>
      </c>
      <c r="AD3308" s="49">
        <v>0.18</v>
      </c>
      <c r="AE3308" s="49">
        <v>0.18</v>
      </c>
      <c r="AF3308" s="49">
        <v>0.18</v>
      </c>
      <c r="AG3308" s="49">
        <v>0.18</v>
      </c>
      <c r="AH3308" s="49">
        <v>0.18</v>
      </c>
      <c r="AI3308" s="49">
        <v>0.18</v>
      </c>
      <c r="AJ3308" s="49">
        <v>0.18</v>
      </c>
      <c r="AK3308" s="49">
        <v>0.18</v>
      </c>
    </row>
    <row r="3309" spans="1:37" x14ac:dyDescent="0.3">
      <c r="A3309" s="86" t="str">
        <f t="shared" si="51"/>
        <v>SDGbaseTra_RurAS_CRGC_QFSlabtotal</v>
      </c>
      <c r="B3309" s="47" t="s">
        <v>222</v>
      </c>
      <c r="C3309" s="48" t="s">
        <v>237</v>
      </c>
      <c r="D3309" s="54" t="s">
        <v>206</v>
      </c>
      <c r="E3309" s="49" t="s">
        <v>1</v>
      </c>
      <c r="F3309" s="49">
        <v>16418.580000000002</v>
      </c>
      <c r="G3309" s="49">
        <v>15269.69</v>
      </c>
      <c r="H3309" s="49">
        <v>15887.88</v>
      </c>
      <c r="I3309" s="49">
        <v>16363.35</v>
      </c>
      <c r="J3309" s="49">
        <v>16710.54</v>
      </c>
      <c r="K3309" s="49">
        <v>16999.16</v>
      </c>
      <c r="L3309" s="49">
        <v>17270.72</v>
      </c>
      <c r="M3309" s="49">
        <v>17541.560000000001</v>
      </c>
      <c r="N3309" s="49">
        <v>17821.240000000002</v>
      </c>
      <c r="O3309" s="49">
        <v>18085.98</v>
      </c>
      <c r="P3309" s="49">
        <v>18389.46</v>
      </c>
      <c r="Q3309" s="49">
        <v>18712.62</v>
      </c>
      <c r="R3309" s="49">
        <v>19154.71</v>
      </c>
      <c r="S3309" s="49">
        <v>19692.419999999998</v>
      </c>
      <c r="T3309" s="49">
        <v>20302.169999999998</v>
      </c>
      <c r="U3309" s="49">
        <v>20999.78</v>
      </c>
      <c r="V3309" s="49">
        <v>21759.56</v>
      </c>
      <c r="W3309" s="49">
        <v>22560.57</v>
      </c>
      <c r="X3309" s="49">
        <v>23405.89</v>
      </c>
      <c r="Y3309" s="49">
        <v>24258.73</v>
      </c>
      <c r="Z3309" s="49">
        <v>25120.01</v>
      </c>
      <c r="AA3309" s="49">
        <v>25988.81</v>
      </c>
      <c r="AB3309" s="49">
        <v>26863.89</v>
      </c>
      <c r="AC3309" s="49">
        <v>27739.57</v>
      </c>
      <c r="AD3309" s="49">
        <v>28634.01</v>
      </c>
      <c r="AE3309" s="49">
        <v>29556.32</v>
      </c>
      <c r="AF3309" s="49">
        <v>30508.22</v>
      </c>
      <c r="AG3309" s="49">
        <v>31456.18</v>
      </c>
      <c r="AH3309" s="49">
        <v>32109.03</v>
      </c>
      <c r="AI3309" s="49">
        <v>32524.63</v>
      </c>
      <c r="AJ3309" s="49">
        <v>32802.239999999998</v>
      </c>
      <c r="AK3309" s="49">
        <v>32978.400000000001</v>
      </c>
    </row>
    <row r="3310" spans="1:37" x14ac:dyDescent="0.3">
      <c r="A3310" s="86" t="str">
        <f t="shared" si="51"/>
        <v>SDGbaseTra_RurAS_CRGC_PubDeftotal</v>
      </c>
      <c r="B3310" s="47" t="s">
        <v>222</v>
      </c>
      <c r="C3310" s="48" t="s">
        <v>237</v>
      </c>
      <c r="D3310" s="54" t="s">
        <v>99</v>
      </c>
      <c r="E3310" s="49" t="s">
        <v>1</v>
      </c>
      <c r="F3310" s="49">
        <v>0</v>
      </c>
      <c r="G3310" s="49">
        <v>0</v>
      </c>
      <c r="H3310" s="49">
        <v>0</v>
      </c>
      <c r="I3310" s="49">
        <v>0.01</v>
      </c>
      <c r="J3310" s="49">
        <v>0.02</v>
      </c>
      <c r="K3310" s="49">
        <v>0.02</v>
      </c>
      <c r="L3310" s="49">
        <v>0.02</v>
      </c>
      <c r="M3310" s="49">
        <v>0.02</v>
      </c>
      <c r="N3310" s="49">
        <v>0.03</v>
      </c>
      <c r="O3310" s="49">
        <v>0.03</v>
      </c>
      <c r="P3310" s="49">
        <v>0.03</v>
      </c>
      <c r="Q3310" s="49">
        <v>0.03</v>
      </c>
      <c r="R3310" s="49">
        <v>0.02</v>
      </c>
      <c r="S3310" s="49">
        <v>0.02</v>
      </c>
      <c r="T3310" s="49">
        <v>0.02</v>
      </c>
      <c r="U3310" s="49">
        <v>0.02</v>
      </c>
      <c r="V3310" s="49">
        <v>0.01</v>
      </c>
      <c r="W3310" s="49">
        <v>0.01</v>
      </c>
      <c r="X3310" s="49">
        <v>0.01</v>
      </c>
      <c r="Y3310" s="49">
        <v>0.01</v>
      </c>
      <c r="Z3310" s="49">
        <v>0.01</v>
      </c>
      <c r="AA3310" s="49">
        <v>0</v>
      </c>
      <c r="AB3310" s="49">
        <v>0</v>
      </c>
      <c r="AC3310" s="49">
        <v>0</v>
      </c>
      <c r="AD3310" s="49">
        <v>0</v>
      </c>
      <c r="AE3310" s="49">
        <v>0</v>
      </c>
      <c r="AF3310" s="49">
        <v>0</v>
      </c>
      <c r="AG3310" s="49">
        <v>0</v>
      </c>
      <c r="AH3310" s="49">
        <v>0</v>
      </c>
      <c r="AI3310" s="49">
        <v>0</v>
      </c>
      <c r="AJ3310" s="49">
        <v>0</v>
      </c>
      <c r="AK3310" s="49">
        <v>-0.01</v>
      </c>
    </row>
    <row r="3311" spans="1:37" x14ac:dyDescent="0.3">
      <c r="A3311" s="86" t="str">
        <f t="shared" si="51"/>
        <v>SDGbaseTra_RurAS_CRGYIXent-n</v>
      </c>
      <c r="B3311" s="47" t="s">
        <v>222</v>
      </c>
      <c r="C3311" s="48" t="s">
        <v>237</v>
      </c>
      <c r="D3311" s="54" t="s">
        <v>95</v>
      </c>
      <c r="E3311" s="49" t="s">
        <v>82</v>
      </c>
      <c r="F3311" s="49">
        <v>1681.68</v>
      </c>
      <c r="G3311" s="49">
        <v>1549.8</v>
      </c>
      <c r="H3311" s="49">
        <v>1608.04</v>
      </c>
      <c r="I3311" s="49">
        <v>1618.56</v>
      </c>
      <c r="J3311" s="49">
        <v>1629.28</v>
      </c>
      <c r="K3311" s="49">
        <v>1640.86</v>
      </c>
      <c r="L3311" s="49">
        <v>1654.4</v>
      </c>
      <c r="M3311" s="49">
        <v>1669.06</v>
      </c>
      <c r="N3311" s="49">
        <v>1689.95</v>
      </c>
      <c r="O3311" s="49">
        <v>1725.73</v>
      </c>
      <c r="P3311" s="49">
        <v>1756.74</v>
      </c>
      <c r="Q3311" s="49">
        <v>1785.11</v>
      </c>
      <c r="R3311" s="49">
        <v>1852.28</v>
      </c>
      <c r="S3311" s="49">
        <v>1916.94</v>
      </c>
      <c r="T3311" s="49">
        <v>1987.23</v>
      </c>
      <c r="U3311" s="49">
        <v>2066.7399999999998</v>
      </c>
      <c r="V3311" s="49">
        <v>2147.85</v>
      </c>
      <c r="W3311" s="49">
        <v>2233.85</v>
      </c>
      <c r="X3311" s="49">
        <v>2319.59</v>
      </c>
      <c r="Y3311" s="49">
        <v>2402.91</v>
      </c>
      <c r="Z3311" s="49">
        <v>2495.0100000000002</v>
      </c>
      <c r="AA3311" s="49">
        <v>2583.35</v>
      </c>
      <c r="AB3311" s="49">
        <v>2692.39</v>
      </c>
      <c r="AC3311" s="49">
        <v>2788.84</v>
      </c>
      <c r="AD3311" s="49">
        <v>2882.03</v>
      </c>
      <c r="AE3311" s="49">
        <v>2975.74</v>
      </c>
      <c r="AF3311" s="49">
        <v>3072.16</v>
      </c>
      <c r="AG3311" s="49">
        <v>3154.42</v>
      </c>
      <c r="AH3311" s="49">
        <v>3185.41</v>
      </c>
      <c r="AI3311" s="49">
        <v>3198.94</v>
      </c>
      <c r="AJ3311" s="49">
        <v>3201</v>
      </c>
      <c r="AK3311" s="49">
        <v>3193.63</v>
      </c>
    </row>
    <row r="3312" spans="1:37" x14ac:dyDescent="0.3">
      <c r="A3312" s="86" t="str">
        <f t="shared" si="51"/>
        <v>SDGbaseTra_RurAS_CRGYIXent-e</v>
      </c>
      <c r="B3312" s="47" t="s">
        <v>222</v>
      </c>
      <c r="C3312" s="48" t="s">
        <v>237</v>
      </c>
      <c r="D3312" s="54" t="s">
        <v>95</v>
      </c>
      <c r="E3312" s="49" t="s">
        <v>83</v>
      </c>
      <c r="F3312" s="49">
        <v>67.67</v>
      </c>
      <c r="G3312" s="49">
        <v>74.819999999999993</v>
      </c>
      <c r="H3312" s="49">
        <v>62.99</v>
      </c>
      <c r="I3312" s="49">
        <v>63.19</v>
      </c>
      <c r="J3312" s="49">
        <v>67.37</v>
      </c>
      <c r="K3312" s="49">
        <v>72.36</v>
      </c>
      <c r="L3312" s="49">
        <v>77.040000000000006</v>
      </c>
      <c r="M3312" s="49">
        <v>77.05</v>
      </c>
      <c r="N3312" s="49">
        <v>75.28</v>
      </c>
      <c r="O3312" s="49">
        <v>74.06</v>
      </c>
      <c r="P3312" s="49">
        <v>75.7</v>
      </c>
      <c r="Q3312" s="49">
        <v>79.599999999999994</v>
      </c>
      <c r="R3312" s="49">
        <v>88.43</v>
      </c>
      <c r="S3312" s="49">
        <v>92.26</v>
      </c>
      <c r="T3312" s="49">
        <v>96.81</v>
      </c>
      <c r="U3312" s="49">
        <v>101.69</v>
      </c>
      <c r="V3312" s="49">
        <v>101.8</v>
      </c>
      <c r="W3312" s="49">
        <v>106.13</v>
      </c>
      <c r="X3312" s="49">
        <v>117.12</v>
      </c>
      <c r="Y3312" s="49">
        <v>127.32</v>
      </c>
      <c r="Z3312" s="49">
        <v>138.38</v>
      </c>
      <c r="AA3312" s="49">
        <v>149.41</v>
      </c>
      <c r="AB3312" s="49">
        <v>157.33000000000001</v>
      </c>
      <c r="AC3312" s="49">
        <v>167.71</v>
      </c>
      <c r="AD3312" s="49">
        <v>178.73</v>
      </c>
      <c r="AE3312" s="49">
        <v>189.59</v>
      </c>
      <c r="AF3312" s="49">
        <v>200.45</v>
      </c>
      <c r="AG3312" s="49">
        <v>241.51</v>
      </c>
      <c r="AH3312" s="49">
        <v>278.76</v>
      </c>
      <c r="AI3312" s="49">
        <v>324.3</v>
      </c>
      <c r="AJ3312" s="49">
        <v>370.21</v>
      </c>
      <c r="AK3312" s="49">
        <v>412.44</v>
      </c>
    </row>
    <row r="3313" spans="1:37" x14ac:dyDescent="0.3">
      <c r="A3313" s="86" t="str">
        <f t="shared" si="51"/>
        <v>SDGbaseTra_RurAS_CRGYIXhhd-0</v>
      </c>
      <c r="B3313" s="47" t="s">
        <v>222</v>
      </c>
      <c r="C3313" s="48" t="s">
        <v>237</v>
      </c>
      <c r="D3313" s="54" t="s">
        <v>95</v>
      </c>
      <c r="E3313" s="49" t="s">
        <v>84</v>
      </c>
      <c r="F3313" s="49">
        <v>80.83</v>
      </c>
      <c r="G3313" s="49">
        <v>80.77</v>
      </c>
      <c r="H3313" s="49">
        <v>79.86</v>
      </c>
      <c r="I3313" s="49">
        <v>81.73</v>
      </c>
      <c r="J3313" s="49">
        <v>82.54</v>
      </c>
      <c r="K3313" s="49">
        <v>83.37</v>
      </c>
      <c r="L3313" s="49">
        <v>84.55</v>
      </c>
      <c r="M3313" s="49">
        <v>85.97</v>
      </c>
      <c r="N3313" s="49">
        <v>87.51</v>
      </c>
      <c r="O3313" s="49">
        <v>89.3</v>
      </c>
      <c r="P3313" s="49">
        <v>91.31</v>
      </c>
      <c r="Q3313" s="49">
        <v>93.43</v>
      </c>
      <c r="R3313" s="49">
        <v>96.26</v>
      </c>
      <c r="S3313" s="49">
        <v>100.26</v>
      </c>
      <c r="T3313" s="49">
        <v>104.42</v>
      </c>
      <c r="U3313" s="49">
        <v>108.93</v>
      </c>
      <c r="V3313" s="49">
        <v>113.8</v>
      </c>
      <c r="W3313" s="49">
        <v>118.67</v>
      </c>
      <c r="X3313" s="49">
        <v>123.71</v>
      </c>
      <c r="Y3313" s="49">
        <v>128.80000000000001</v>
      </c>
      <c r="Z3313" s="49">
        <v>133.80000000000001</v>
      </c>
      <c r="AA3313" s="49">
        <v>138.97999999999999</v>
      </c>
      <c r="AB3313" s="49">
        <v>144.29</v>
      </c>
      <c r="AC3313" s="49">
        <v>149.78</v>
      </c>
      <c r="AD3313" s="49">
        <v>155.19999999999999</v>
      </c>
      <c r="AE3313" s="49">
        <v>160.80000000000001</v>
      </c>
      <c r="AF3313" s="49">
        <v>166.61</v>
      </c>
      <c r="AG3313" s="49">
        <v>172.37</v>
      </c>
      <c r="AH3313" s="49">
        <v>176.32</v>
      </c>
      <c r="AI3313" s="49">
        <v>177.47</v>
      </c>
      <c r="AJ3313" s="49">
        <v>178.43</v>
      </c>
      <c r="AK3313" s="49">
        <v>179.4</v>
      </c>
    </row>
    <row r="3314" spans="1:37" x14ac:dyDescent="0.3">
      <c r="A3314" s="86" t="str">
        <f t="shared" si="51"/>
        <v>SDGbaseTra_RurAS_CRGYIXhhd-1</v>
      </c>
      <c r="B3314" s="47" t="s">
        <v>222</v>
      </c>
      <c r="C3314" s="48" t="s">
        <v>237</v>
      </c>
      <c r="D3314" s="54" t="s">
        <v>95</v>
      </c>
      <c r="E3314" s="49" t="s">
        <v>85</v>
      </c>
      <c r="F3314" s="49">
        <v>111.12</v>
      </c>
      <c r="G3314" s="49">
        <v>110.7</v>
      </c>
      <c r="H3314" s="49">
        <v>109.83</v>
      </c>
      <c r="I3314" s="49">
        <v>112.25</v>
      </c>
      <c r="J3314" s="49">
        <v>113.3</v>
      </c>
      <c r="K3314" s="49">
        <v>114.42</v>
      </c>
      <c r="L3314" s="49">
        <v>116.01</v>
      </c>
      <c r="M3314" s="49">
        <v>117.92</v>
      </c>
      <c r="N3314" s="49">
        <v>120.02</v>
      </c>
      <c r="O3314" s="49">
        <v>122.44</v>
      </c>
      <c r="P3314" s="49">
        <v>125.17</v>
      </c>
      <c r="Q3314" s="49">
        <v>128.04</v>
      </c>
      <c r="R3314" s="49">
        <v>132</v>
      </c>
      <c r="S3314" s="49">
        <v>137.46</v>
      </c>
      <c r="T3314" s="49">
        <v>143.13999999999999</v>
      </c>
      <c r="U3314" s="49">
        <v>149.33000000000001</v>
      </c>
      <c r="V3314" s="49">
        <v>155.97999999999999</v>
      </c>
      <c r="W3314" s="49">
        <v>162.61000000000001</v>
      </c>
      <c r="X3314" s="49">
        <v>169.49</v>
      </c>
      <c r="Y3314" s="49">
        <v>176.4</v>
      </c>
      <c r="Z3314" s="49">
        <v>183.21</v>
      </c>
      <c r="AA3314" s="49">
        <v>190.23</v>
      </c>
      <c r="AB3314" s="49">
        <v>197.47</v>
      </c>
      <c r="AC3314" s="49">
        <v>204.9</v>
      </c>
      <c r="AD3314" s="49">
        <v>212.27</v>
      </c>
      <c r="AE3314" s="49">
        <v>219.89</v>
      </c>
      <c r="AF3314" s="49">
        <v>227.77</v>
      </c>
      <c r="AG3314" s="49">
        <v>235.53</v>
      </c>
      <c r="AH3314" s="49">
        <v>240.53</v>
      </c>
      <c r="AI3314" s="49">
        <v>241.94</v>
      </c>
      <c r="AJ3314" s="49">
        <v>243.12</v>
      </c>
      <c r="AK3314" s="49">
        <v>244.28</v>
      </c>
    </row>
    <row r="3315" spans="1:37" x14ac:dyDescent="0.3">
      <c r="A3315" s="86" t="str">
        <f t="shared" si="51"/>
        <v>SDGbaseTra_RurAS_CRGYIXhhd-2</v>
      </c>
      <c r="B3315" s="47" t="s">
        <v>222</v>
      </c>
      <c r="C3315" s="48" t="s">
        <v>237</v>
      </c>
      <c r="D3315" s="54" t="s">
        <v>95</v>
      </c>
      <c r="E3315" s="49" t="s">
        <v>86</v>
      </c>
      <c r="F3315" s="49">
        <v>130.16999999999999</v>
      </c>
      <c r="G3315" s="49">
        <v>129.06</v>
      </c>
      <c r="H3315" s="49">
        <v>128.43</v>
      </c>
      <c r="I3315" s="49">
        <v>131.1</v>
      </c>
      <c r="J3315" s="49">
        <v>132.25</v>
      </c>
      <c r="K3315" s="49">
        <v>133.51</v>
      </c>
      <c r="L3315" s="49">
        <v>135.32</v>
      </c>
      <c r="M3315" s="49">
        <v>137.5</v>
      </c>
      <c r="N3315" s="49">
        <v>139.91999999999999</v>
      </c>
      <c r="O3315" s="49">
        <v>142.69</v>
      </c>
      <c r="P3315" s="49">
        <v>145.83000000000001</v>
      </c>
      <c r="Q3315" s="49">
        <v>149.12</v>
      </c>
      <c r="R3315" s="49">
        <v>153.83000000000001</v>
      </c>
      <c r="S3315" s="49">
        <v>160.18</v>
      </c>
      <c r="T3315" s="49">
        <v>166.78</v>
      </c>
      <c r="U3315" s="49">
        <v>174.02</v>
      </c>
      <c r="V3315" s="49">
        <v>181.77</v>
      </c>
      <c r="W3315" s="49">
        <v>189.51</v>
      </c>
      <c r="X3315" s="49">
        <v>197.49</v>
      </c>
      <c r="Y3315" s="49">
        <v>205.49</v>
      </c>
      <c r="Z3315" s="49">
        <v>213.41</v>
      </c>
      <c r="AA3315" s="49">
        <v>221.55</v>
      </c>
      <c r="AB3315" s="49">
        <v>229.95</v>
      </c>
      <c r="AC3315" s="49">
        <v>238.53</v>
      </c>
      <c r="AD3315" s="49">
        <v>247.08</v>
      </c>
      <c r="AE3315" s="49">
        <v>255.92</v>
      </c>
      <c r="AF3315" s="49">
        <v>265.06</v>
      </c>
      <c r="AG3315" s="49">
        <v>273.97000000000003</v>
      </c>
      <c r="AH3315" s="49">
        <v>279.36</v>
      </c>
      <c r="AI3315" s="49">
        <v>280.77999999999997</v>
      </c>
      <c r="AJ3315" s="49">
        <v>281.95999999999998</v>
      </c>
      <c r="AK3315" s="49">
        <v>283.08999999999997</v>
      </c>
    </row>
    <row r="3316" spans="1:37" x14ac:dyDescent="0.3">
      <c r="A3316" s="86" t="str">
        <f t="shared" si="51"/>
        <v>SDGbaseTra_RurAS_CRGYIXhhd-3</v>
      </c>
      <c r="B3316" s="47" t="s">
        <v>222</v>
      </c>
      <c r="C3316" s="48" t="s">
        <v>237</v>
      </c>
      <c r="D3316" s="54" t="s">
        <v>95</v>
      </c>
      <c r="E3316" s="49" t="s">
        <v>87</v>
      </c>
      <c r="F3316" s="49">
        <v>160.16</v>
      </c>
      <c r="G3316" s="49">
        <v>158.22999999999999</v>
      </c>
      <c r="H3316" s="49">
        <v>158.22999999999999</v>
      </c>
      <c r="I3316" s="49">
        <v>161.16999999999999</v>
      </c>
      <c r="J3316" s="49">
        <v>162.44999999999999</v>
      </c>
      <c r="K3316" s="49">
        <v>163.94</v>
      </c>
      <c r="L3316" s="49">
        <v>166.11</v>
      </c>
      <c r="M3316" s="49">
        <v>168.71</v>
      </c>
      <c r="N3316" s="49">
        <v>171.63</v>
      </c>
      <c r="O3316" s="49">
        <v>174.97</v>
      </c>
      <c r="P3316" s="49">
        <v>178.77</v>
      </c>
      <c r="Q3316" s="49">
        <v>182.7</v>
      </c>
      <c r="R3316" s="49">
        <v>188.67</v>
      </c>
      <c r="S3316" s="49">
        <v>196.41</v>
      </c>
      <c r="T3316" s="49">
        <v>204.45</v>
      </c>
      <c r="U3316" s="49">
        <v>213.32</v>
      </c>
      <c r="V3316" s="49">
        <v>222.75</v>
      </c>
      <c r="W3316" s="49">
        <v>232.18</v>
      </c>
      <c r="X3316" s="49">
        <v>241.87</v>
      </c>
      <c r="Y3316" s="49">
        <v>251.52</v>
      </c>
      <c r="Z3316" s="49">
        <v>261.12</v>
      </c>
      <c r="AA3316" s="49">
        <v>270.95</v>
      </c>
      <c r="AB3316" s="49">
        <v>281.13</v>
      </c>
      <c r="AC3316" s="49">
        <v>291.47000000000003</v>
      </c>
      <c r="AD3316" s="49">
        <v>301.81</v>
      </c>
      <c r="AE3316" s="49">
        <v>312.5</v>
      </c>
      <c r="AF3316" s="49">
        <v>323.56</v>
      </c>
      <c r="AG3316" s="49">
        <v>334.2</v>
      </c>
      <c r="AH3316" s="49">
        <v>339.92</v>
      </c>
      <c r="AI3316" s="49">
        <v>341.27</v>
      </c>
      <c r="AJ3316" s="49">
        <v>342.41</v>
      </c>
      <c r="AK3316" s="49">
        <v>343.46</v>
      </c>
    </row>
    <row r="3317" spans="1:37" x14ac:dyDescent="0.3">
      <c r="A3317" s="86" t="str">
        <f t="shared" si="51"/>
        <v>SDGbaseTra_RurAS_CRGYIXhhd-4</v>
      </c>
      <c r="B3317" s="47" t="s">
        <v>222</v>
      </c>
      <c r="C3317" s="48" t="s">
        <v>237</v>
      </c>
      <c r="D3317" s="54" t="s">
        <v>95</v>
      </c>
      <c r="E3317" s="49" t="s">
        <v>88</v>
      </c>
      <c r="F3317" s="49">
        <v>173.02</v>
      </c>
      <c r="G3317" s="49">
        <v>170.2</v>
      </c>
      <c r="H3317" s="49">
        <v>171.19</v>
      </c>
      <c r="I3317" s="49">
        <v>173.96</v>
      </c>
      <c r="J3317" s="49">
        <v>175.16</v>
      </c>
      <c r="K3317" s="49">
        <v>176.7</v>
      </c>
      <c r="L3317" s="49">
        <v>178.98</v>
      </c>
      <c r="M3317" s="49">
        <v>181.7</v>
      </c>
      <c r="N3317" s="49">
        <v>184.79</v>
      </c>
      <c r="O3317" s="49">
        <v>188.31</v>
      </c>
      <c r="P3317" s="49">
        <v>192.34</v>
      </c>
      <c r="Q3317" s="49">
        <v>196.44</v>
      </c>
      <c r="R3317" s="49">
        <v>203.1</v>
      </c>
      <c r="S3317" s="49">
        <v>211.36</v>
      </c>
      <c r="T3317" s="49">
        <v>219.94</v>
      </c>
      <c r="U3317" s="49">
        <v>229.5</v>
      </c>
      <c r="V3317" s="49">
        <v>239.55</v>
      </c>
      <c r="W3317" s="49">
        <v>249.61</v>
      </c>
      <c r="X3317" s="49">
        <v>259.93</v>
      </c>
      <c r="Y3317" s="49">
        <v>270.10000000000002</v>
      </c>
      <c r="Z3317" s="49">
        <v>280.3</v>
      </c>
      <c r="AA3317" s="49">
        <v>290.67</v>
      </c>
      <c r="AB3317" s="49">
        <v>301.5</v>
      </c>
      <c r="AC3317" s="49">
        <v>312.36</v>
      </c>
      <c r="AD3317" s="49">
        <v>323.3</v>
      </c>
      <c r="AE3317" s="49">
        <v>334.61</v>
      </c>
      <c r="AF3317" s="49">
        <v>346.32</v>
      </c>
      <c r="AG3317" s="49">
        <v>357.4</v>
      </c>
      <c r="AH3317" s="49">
        <v>362.38</v>
      </c>
      <c r="AI3317" s="49">
        <v>363.32</v>
      </c>
      <c r="AJ3317" s="49">
        <v>364.16</v>
      </c>
      <c r="AK3317" s="49">
        <v>364.85</v>
      </c>
    </row>
    <row r="3318" spans="1:37" x14ac:dyDescent="0.3">
      <c r="A3318" s="86" t="str">
        <f t="shared" si="51"/>
        <v>SDGbaseTra_RurAS_CRGYIXhhd-5</v>
      </c>
      <c r="B3318" s="47" t="s">
        <v>222</v>
      </c>
      <c r="C3318" s="48" t="s">
        <v>237</v>
      </c>
      <c r="D3318" s="54" t="s">
        <v>95</v>
      </c>
      <c r="E3318" s="49" t="s">
        <v>89</v>
      </c>
      <c r="F3318" s="49">
        <v>238.85</v>
      </c>
      <c r="G3318" s="49">
        <v>234.01</v>
      </c>
      <c r="H3318" s="49">
        <v>237.21</v>
      </c>
      <c r="I3318" s="49">
        <v>240.23</v>
      </c>
      <c r="J3318" s="49">
        <v>241.52</v>
      </c>
      <c r="K3318" s="49">
        <v>243.52</v>
      </c>
      <c r="L3318" s="49">
        <v>246.55</v>
      </c>
      <c r="M3318" s="49">
        <v>250.17</v>
      </c>
      <c r="N3318" s="49">
        <v>254.33</v>
      </c>
      <c r="O3318" s="49">
        <v>258.95999999999998</v>
      </c>
      <c r="P3318" s="49">
        <v>264.37</v>
      </c>
      <c r="Q3318" s="49">
        <v>269.79000000000002</v>
      </c>
      <c r="R3318" s="49">
        <v>279.42</v>
      </c>
      <c r="S3318" s="49">
        <v>290.66000000000003</v>
      </c>
      <c r="T3318" s="49">
        <v>302.33</v>
      </c>
      <c r="U3318" s="49">
        <v>315.47000000000003</v>
      </c>
      <c r="V3318" s="49">
        <v>329.1</v>
      </c>
      <c r="W3318" s="49">
        <v>342.71</v>
      </c>
      <c r="X3318" s="49">
        <v>356.66</v>
      </c>
      <c r="Y3318" s="49">
        <v>370.21</v>
      </c>
      <c r="Z3318" s="49">
        <v>383.92</v>
      </c>
      <c r="AA3318" s="49">
        <v>397.74</v>
      </c>
      <c r="AB3318" s="49">
        <v>412.21</v>
      </c>
      <c r="AC3318" s="49">
        <v>426.56</v>
      </c>
      <c r="AD3318" s="49">
        <v>441.18</v>
      </c>
      <c r="AE3318" s="49">
        <v>456.34</v>
      </c>
      <c r="AF3318" s="49">
        <v>472.01</v>
      </c>
      <c r="AG3318" s="49">
        <v>486.53</v>
      </c>
      <c r="AH3318" s="49">
        <v>491.04</v>
      </c>
      <c r="AI3318" s="49">
        <v>491.28</v>
      </c>
      <c r="AJ3318" s="49">
        <v>491.69</v>
      </c>
      <c r="AK3318" s="49">
        <v>491.84</v>
      </c>
    </row>
    <row r="3319" spans="1:37" x14ac:dyDescent="0.3">
      <c r="A3319" s="86" t="str">
        <f t="shared" si="51"/>
        <v>SDGbaseTra_RurAS_CRGYIXhhd-6</v>
      </c>
      <c r="B3319" s="47" t="s">
        <v>222</v>
      </c>
      <c r="C3319" s="48" t="s">
        <v>237</v>
      </c>
      <c r="D3319" s="54" t="s">
        <v>95</v>
      </c>
      <c r="E3319" s="49" t="s">
        <v>90</v>
      </c>
      <c r="F3319" s="49">
        <v>288.75</v>
      </c>
      <c r="G3319" s="49">
        <v>280.12</v>
      </c>
      <c r="H3319" s="49">
        <v>286.49</v>
      </c>
      <c r="I3319" s="49">
        <v>289.13</v>
      </c>
      <c r="J3319" s="49">
        <v>290.3</v>
      </c>
      <c r="K3319" s="49">
        <v>292.55</v>
      </c>
      <c r="L3319" s="49">
        <v>295.99</v>
      </c>
      <c r="M3319" s="49">
        <v>300.11</v>
      </c>
      <c r="N3319" s="49">
        <v>304.93</v>
      </c>
      <c r="O3319" s="49">
        <v>310.24</v>
      </c>
      <c r="P3319" s="49">
        <v>316.55</v>
      </c>
      <c r="Q3319" s="49">
        <v>322.76</v>
      </c>
      <c r="R3319" s="49">
        <v>335.01</v>
      </c>
      <c r="S3319" s="49">
        <v>348.34</v>
      </c>
      <c r="T3319" s="49">
        <v>362.19</v>
      </c>
      <c r="U3319" s="49">
        <v>377.96</v>
      </c>
      <c r="V3319" s="49">
        <v>394.1</v>
      </c>
      <c r="W3319" s="49">
        <v>410.27</v>
      </c>
      <c r="X3319" s="49">
        <v>426.75</v>
      </c>
      <c r="Y3319" s="49">
        <v>442.56</v>
      </c>
      <c r="Z3319" s="49">
        <v>458.77</v>
      </c>
      <c r="AA3319" s="49">
        <v>474.92</v>
      </c>
      <c r="AB3319" s="49">
        <v>491.98</v>
      </c>
      <c r="AC3319" s="49">
        <v>508.61</v>
      </c>
      <c r="AD3319" s="49">
        <v>525.74</v>
      </c>
      <c r="AE3319" s="49">
        <v>543.5</v>
      </c>
      <c r="AF3319" s="49">
        <v>561.86</v>
      </c>
      <c r="AG3319" s="49">
        <v>578.39</v>
      </c>
      <c r="AH3319" s="49">
        <v>581.24</v>
      </c>
      <c r="AI3319" s="49">
        <v>580.46</v>
      </c>
      <c r="AJ3319" s="49">
        <v>580.08000000000004</v>
      </c>
      <c r="AK3319" s="49">
        <v>579.24</v>
      </c>
    </row>
    <row r="3320" spans="1:37" x14ac:dyDescent="0.3">
      <c r="A3320" s="86" t="str">
        <f t="shared" si="51"/>
        <v>SDGbaseTra_RurAS_CRGYIXhhd-7</v>
      </c>
      <c r="B3320" s="47" t="s">
        <v>222</v>
      </c>
      <c r="C3320" s="48" t="s">
        <v>237</v>
      </c>
      <c r="D3320" s="54" t="s">
        <v>95</v>
      </c>
      <c r="E3320" s="49" t="s">
        <v>91</v>
      </c>
      <c r="F3320" s="49">
        <v>412.51</v>
      </c>
      <c r="G3320" s="49">
        <v>397.49</v>
      </c>
      <c r="H3320" s="49">
        <v>409.32</v>
      </c>
      <c r="I3320" s="49">
        <v>411.85</v>
      </c>
      <c r="J3320" s="49">
        <v>413.08</v>
      </c>
      <c r="K3320" s="49">
        <v>416.08</v>
      </c>
      <c r="L3320" s="49">
        <v>420.75</v>
      </c>
      <c r="M3320" s="49">
        <v>426.3</v>
      </c>
      <c r="N3320" s="49">
        <v>432.93</v>
      </c>
      <c r="O3320" s="49">
        <v>440.13</v>
      </c>
      <c r="P3320" s="49">
        <v>448.83</v>
      </c>
      <c r="Q3320" s="49">
        <v>457.28</v>
      </c>
      <c r="R3320" s="49">
        <v>475.68</v>
      </c>
      <c r="S3320" s="49">
        <v>494.49</v>
      </c>
      <c r="T3320" s="49">
        <v>514.04</v>
      </c>
      <c r="U3320" s="49">
        <v>536.52</v>
      </c>
      <c r="V3320" s="49">
        <v>559.23</v>
      </c>
      <c r="W3320" s="49">
        <v>582.05999999999995</v>
      </c>
      <c r="X3320" s="49">
        <v>605.34</v>
      </c>
      <c r="Y3320" s="49">
        <v>627.41</v>
      </c>
      <c r="Z3320" s="49">
        <v>650.26</v>
      </c>
      <c r="AA3320" s="49">
        <v>672.82</v>
      </c>
      <c r="AB3320" s="49">
        <v>696.82</v>
      </c>
      <c r="AC3320" s="49">
        <v>719.88</v>
      </c>
      <c r="AD3320" s="49">
        <v>743.76</v>
      </c>
      <c r="AE3320" s="49">
        <v>768.55</v>
      </c>
      <c r="AF3320" s="49">
        <v>794.18</v>
      </c>
      <c r="AG3320" s="49">
        <v>816.88</v>
      </c>
      <c r="AH3320" s="49">
        <v>818.2</v>
      </c>
      <c r="AI3320" s="49">
        <v>815.91</v>
      </c>
      <c r="AJ3320" s="49">
        <v>814.42</v>
      </c>
      <c r="AK3320" s="49">
        <v>812.12</v>
      </c>
    </row>
    <row r="3321" spans="1:37" x14ac:dyDescent="0.3">
      <c r="A3321" s="86" t="str">
        <f t="shared" si="51"/>
        <v>SDGbaseTra_RurAS_CRGYIXhhd-8</v>
      </c>
      <c r="B3321" s="47" t="s">
        <v>222</v>
      </c>
      <c r="C3321" s="48" t="s">
        <v>237</v>
      </c>
      <c r="D3321" s="54" t="s">
        <v>95</v>
      </c>
      <c r="E3321" s="49" t="s">
        <v>92</v>
      </c>
      <c r="F3321" s="49">
        <v>748.01</v>
      </c>
      <c r="G3321" s="49">
        <v>714.14</v>
      </c>
      <c r="H3321" s="49">
        <v>741.68</v>
      </c>
      <c r="I3321" s="49">
        <v>743.38</v>
      </c>
      <c r="J3321" s="49">
        <v>744.7</v>
      </c>
      <c r="K3321" s="49">
        <v>749.65</v>
      </c>
      <c r="L3321" s="49">
        <v>757.51</v>
      </c>
      <c r="M3321" s="49">
        <v>766.83</v>
      </c>
      <c r="N3321" s="49">
        <v>778.19</v>
      </c>
      <c r="O3321" s="49">
        <v>790.05</v>
      </c>
      <c r="P3321" s="49">
        <v>805.04</v>
      </c>
      <c r="Q3321" s="49">
        <v>819.42</v>
      </c>
      <c r="R3321" s="49">
        <v>855.29</v>
      </c>
      <c r="S3321" s="49">
        <v>888.83</v>
      </c>
      <c r="T3321" s="49">
        <v>923.72</v>
      </c>
      <c r="U3321" s="49">
        <v>964.37</v>
      </c>
      <c r="V3321" s="49">
        <v>1004.7</v>
      </c>
      <c r="W3321" s="49">
        <v>1045.3900000000001</v>
      </c>
      <c r="X3321" s="49">
        <v>1087.0899999999999</v>
      </c>
      <c r="Y3321" s="49">
        <v>1126.03</v>
      </c>
      <c r="Z3321" s="49">
        <v>1166.81</v>
      </c>
      <c r="AA3321" s="49">
        <v>1206.57</v>
      </c>
      <c r="AB3321" s="49">
        <v>1248.96</v>
      </c>
      <c r="AC3321" s="49">
        <v>1289.02</v>
      </c>
      <c r="AD3321" s="49">
        <v>1330.87</v>
      </c>
      <c r="AE3321" s="49">
        <v>1374.43</v>
      </c>
      <c r="AF3321" s="49">
        <v>1419.45</v>
      </c>
      <c r="AG3321" s="49">
        <v>1458.65</v>
      </c>
      <c r="AH3321" s="49">
        <v>1455.31</v>
      </c>
      <c r="AI3321" s="49">
        <v>1448.77</v>
      </c>
      <c r="AJ3321" s="49">
        <v>1444.19</v>
      </c>
      <c r="AK3321" s="49">
        <v>1437.88</v>
      </c>
    </row>
    <row r="3322" spans="1:37" x14ac:dyDescent="0.3">
      <c r="A3322" s="86" t="str">
        <f t="shared" si="51"/>
        <v>SDGbaseTra_RurAS_CRGYIXhhd-9</v>
      </c>
      <c r="B3322" s="47" t="s">
        <v>222</v>
      </c>
      <c r="C3322" s="48" t="s">
        <v>237</v>
      </c>
      <c r="D3322" s="54" t="s">
        <v>95</v>
      </c>
      <c r="E3322" s="49" t="s">
        <v>93</v>
      </c>
      <c r="F3322" s="49">
        <v>1780.4</v>
      </c>
      <c r="G3322" s="49">
        <v>1676.61</v>
      </c>
      <c r="H3322" s="49">
        <v>1753.05</v>
      </c>
      <c r="I3322" s="49">
        <v>1751.96</v>
      </c>
      <c r="J3322" s="49">
        <v>1754.67</v>
      </c>
      <c r="K3322" s="49">
        <v>1765.39</v>
      </c>
      <c r="L3322" s="49">
        <v>1782.13</v>
      </c>
      <c r="M3322" s="49">
        <v>1801.74</v>
      </c>
      <c r="N3322" s="49">
        <v>1826.68</v>
      </c>
      <c r="O3322" s="49">
        <v>1854.48</v>
      </c>
      <c r="P3322" s="49">
        <v>1888.34</v>
      </c>
      <c r="Q3322" s="49">
        <v>1920.29</v>
      </c>
      <c r="R3322" s="49">
        <v>2010.59</v>
      </c>
      <c r="S3322" s="49">
        <v>2088.8200000000002</v>
      </c>
      <c r="T3322" s="49">
        <v>2170.91</v>
      </c>
      <c r="U3322" s="49">
        <v>2267.0500000000002</v>
      </c>
      <c r="V3322" s="49">
        <v>2361.5100000000002</v>
      </c>
      <c r="W3322" s="49">
        <v>2457.9699999999998</v>
      </c>
      <c r="X3322" s="49">
        <v>2557.13</v>
      </c>
      <c r="Y3322" s="49">
        <v>2649.16</v>
      </c>
      <c r="Z3322" s="49">
        <v>2747.19</v>
      </c>
      <c r="AA3322" s="49">
        <v>2841.64</v>
      </c>
      <c r="AB3322" s="49">
        <v>2945.32</v>
      </c>
      <c r="AC3322" s="49">
        <v>3040.71</v>
      </c>
      <c r="AD3322" s="49">
        <v>3139.49</v>
      </c>
      <c r="AE3322" s="49">
        <v>3241.88</v>
      </c>
      <c r="AF3322" s="49">
        <v>3347.69</v>
      </c>
      <c r="AG3322" s="49">
        <v>3438.68</v>
      </c>
      <c r="AH3322" s="49">
        <v>3428.3</v>
      </c>
      <c r="AI3322" s="49">
        <v>3413.39</v>
      </c>
      <c r="AJ3322" s="49">
        <v>3401.03</v>
      </c>
      <c r="AK3322" s="49">
        <v>3382.94</v>
      </c>
    </row>
    <row r="3323" spans="1:37" x14ac:dyDescent="0.3">
      <c r="A3323" s="86" t="str">
        <f t="shared" si="51"/>
        <v>SDGbaseTra_RurAS_CRGC_YIXtotal</v>
      </c>
      <c r="B3323" s="47" t="s">
        <v>222</v>
      </c>
      <c r="C3323" s="48" t="s">
        <v>237</v>
      </c>
      <c r="D3323" s="54" t="s">
        <v>224</v>
      </c>
      <c r="E3323" s="49" t="s">
        <v>1</v>
      </c>
      <c r="F3323" s="49">
        <v>5873.17</v>
      </c>
      <c r="G3323" s="49">
        <v>5575.96</v>
      </c>
      <c r="H3323" s="49">
        <v>5746.31</v>
      </c>
      <c r="I3323" s="49">
        <v>5778.51</v>
      </c>
      <c r="J3323" s="49">
        <v>5806.64</v>
      </c>
      <c r="K3323" s="49">
        <v>5852.37</v>
      </c>
      <c r="L3323" s="49">
        <v>5915.36</v>
      </c>
      <c r="M3323" s="49">
        <v>5983.05</v>
      </c>
      <c r="N3323" s="49">
        <v>6066.14</v>
      </c>
      <c r="O3323" s="49">
        <v>6171.37</v>
      </c>
      <c r="P3323" s="49">
        <v>6288.98</v>
      </c>
      <c r="Q3323" s="49">
        <v>6403.99</v>
      </c>
      <c r="R3323" s="49">
        <v>6670.56</v>
      </c>
      <c r="S3323" s="49">
        <v>6926.01</v>
      </c>
      <c r="T3323" s="49">
        <v>7195.96</v>
      </c>
      <c r="U3323" s="49">
        <v>7504.9</v>
      </c>
      <c r="V3323" s="49">
        <v>7812.15</v>
      </c>
      <c r="W3323" s="49">
        <v>8130.97</v>
      </c>
      <c r="X3323" s="49">
        <v>8462.16</v>
      </c>
      <c r="Y3323" s="49">
        <v>8777.91</v>
      </c>
      <c r="Z3323" s="49">
        <v>9112.19</v>
      </c>
      <c r="AA3323" s="49">
        <v>9438.83</v>
      </c>
      <c r="AB3323" s="49">
        <v>9799.35</v>
      </c>
      <c r="AC3323" s="49">
        <v>10138.36</v>
      </c>
      <c r="AD3323" s="49">
        <v>10481.44</v>
      </c>
      <c r="AE3323" s="49">
        <v>10833.76</v>
      </c>
      <c r="AF3323" s="49">
        <v>11197.12</v>
      </c>
      <c r="AG3323" s="49">
        <v>11548.53</v>
      </c>
      <c r="AH3323" s="49">
        <v>11636.79</v>
      </c>
      <c r="AI3323" s="49">
        <v>11677.83</v>
      </c>
      <c r="AJ3323" s="49">
        <v>11712.7</v>
      </c>
      <c r="AK3323" s="49">
        <v>11725.17</v>
      </c>
    </row>
    <row r="3324" spans="1:37" x14ac:dyDescent="0.3">
      <c r="A3324" s="86" t="str">
        <f t="shared" si="51"/>
        <v>SDGbaseTra_RurAS_CRGTINSXent-n</v>
      </c>
      <c r="B3324" s="47" t="s">
        <v>222</v>
      </c>
      <c r="C3324" s="48" t="s">
        <v>237</v>
      </c>
      <c r="D3324" s="54" t="s">
        <v>94</v>
      </c>
      <c r="E3324" s="49" t="s">
        <v>82</v>
      </c>
      <c r="F3324" s="49">
        <v>0.14000000000000001</v>
      </c>
      <c r="G3324" s="49">
        <v>0.17</v>
      </c>
      <c r="H3324" s="49">
        <v>0.16</v>
      </c>
      <c r="I3324" s="49">
        <v>0.18</v>
      </c>
      <c r="J3324" s="49">
        <v>0.18</v>
      </c>
      <c r="K3324" s="49">
        <v>0.19</v>
      </c>
      <c r="L3324" s="49">
        <v>0.19</v>
      </c>
      <c r="M3324" s="49">
        <v>0.19</v>
      </c>
      <c r="N3324" s="49">
        <v>0.2</v>
      </c>
      <c r="O3324" s="49">
        <v>0.2</v>
      </c>
      <c r="P3324" s="49">
        <v>0.2</v>
      </c>
      <c r="Q3324" s="49">
        <v>0.2</v>
      </c>
      <c r="R3324" s="49">
        <v>0.19</v>
      </c>
      <c r="S3324" s="49">
        <v>0.18</v>
      </c>
      <c r="T3324" s="49">
        <v>0.18</v>
      </c>
      <c r="U3324" s="49">
        <v>0.17</v>
      </c>
      <c r="V3324" s="49">
        <v>0.17</v>
      </c>
      <c r="W3324" s="49">
        <v>0.16</v>
      </c>
      <c r="X3324" s="49">
        <v>0.16</v>
      </c>
      <c r="Y3324" s="49">
        <v>0.15</v>
      </c>
      <c r="Z3324" s="49">
        <v>0.15</v>
      </c>
      <c r="AA3324" s="49">
        <v>0.14000000000000001</v>
      </c>
      <c r="AB3324" s="49">
        <v>0.14000000000000001</v>
      </c>
      <c r="AC3324" s="49">
        <v>0.13</v>
      </c>
      <c r="AD3324" s="49">
        <v>0.13</v>
      </c>
      <c r="AE3324" s="49">
        <v>0.13</v>
      </c>
      <c r="AF3324" s="49">
        <v>0.12</v>
      </c>
      <c r="AG3324" s="49">
        <v>0.12</v>
      </c>
      <c r="AH3324" s="49">
        <v>0.12</v>
      </c>
      <c r="AI3324" s="49">
        <v>0.12</v>
      </c>
      <c r="AJ3324" s="49">
        <v>0.12</v>
      </c>
      <c r="AK3324" s="49">
        <v>0.13</v>
      </c>
    </row>
    <row r="3325" spans="1:37" x14ac:dyDescent="0.3">
      <c r="A3325" s="86" t="str">
        <f t="shared" si="51"/>
        <v>SDGbaseTra_RurAS_CRGTINSXent-e</v>
      </c>
      <c r="B3325" s="47" t="s">
        <v>222</v>
      </c>
      <c r="C3325" s="48" t="s">
        <v>237</v>
      </c>
      <c r="D3325" s="54" t="s">
        <v>94</v>
      </c>
      <c r="E3325" s="49" t="s">
        <v>83</v>
      </c>
      <c r="F3325" s="49">
        <v>0.11</v>
      </c>
      <c r="G3325" s="49">
        <v>0.12</v>
      </c>
      <c r="H3325" s="49">
        <v>0.12</v>
      </c>
      <c r="I3325" s="49">
        <v>0.12</v>
      </c>
      <c r="J3325" s="49">
        <v>0.12</v>
      </c>
      <c r="K3325" s="49">
        <v>0.12</v>
      </c>
      <c r="L3325" s="49">
        <v>0.12</v>
      </c>
      <c r="M3325" s="49">
        <v>0.12</v>
      </c>
      <c r="N3325" s="49">
        <v>0.12</v>
      </c>
      <c r="O3325" s="49">
        <v>0.12</v>
      </c>
      <c r="P3325" s="49">
        <v>0.12</v>
      </c>
      <c r="Q3325" s="49">
        <v>0.12</v>
      </c>
      <c r="R3325" s="49">
        <v>0.12</v>
      </c>
      <c r="S3325" s="49">
        <v>0.12</v>
      </c>
      <c r="T3325" s="49">
        <v>0.12</v>
      </c>
      <c r="U3325" s="49">
        <v>0.12</v>
      </c>
      <c r="V3325" s="49">
        <v>0.12</v>
      </c>
      <c r="W3325" s="49">
        <v>0.12</v>
      </c>
      <c r="X3325" s="49">
        <v>0.12</v>
      </c>
      <c r="Y3325" s="49">
        <v>0.12</v>
      </c>
      <c r="Z3325" s="49">
        <v>0.11</v>
      </c>
      <c r="AA3325" s="49">
        <v>0.11</v>
      </c>
      <c r="AB3325" s="49">
        <v>0.11</v>
      </c>
      <c r="AC3325" s="49">
        <v>0.11</v>
      </c>
      <c r="AD3325" s="49">
        <v>0.11</v>
      </c>
      <c r="AE3325" s="49">
        <v>0.11</v>
      </c>
      <c r="AF3325" s="49">
        <v>0.11</v>
      </c>
      <c r="AG3325" s="49">
        <v>0.11</v>
      </c>
      <c r="AH3325" s="49">
        <v>0.11</v>
      </c>
      <c r="AI3325" s="49">
        <v>0.11</v>
      </c>
      <c r="AJ3325" s="49">
        <v>0.11</v>
      </c>
      <c r="AK3325" s="49">
        <v>0.11</v>
      </c>
    </row>
    <row r="3326" spans="1:37" x14ac:dyDescent="0.3">
      <c r="A3326" s="86" t="str">
        <f t="shared" si="51"/>
        <v>SDGbaseTra_RurAS_CRGTINSXhhd-0</v>
      </c>
      <c r="B3326" s="47" t="s">
        <v>222</v>
      </c>
      <c r="C3326" s="48" t="s">
        <v>237</v>
      </c>
      <c r="D3326" s="54" t="s">
        <v>94</v>
      </c>
      <c r="E3326" s="49" t="s">
        <v>84</v>
      </c>
      <c r="F3326" s="49">
        <v>0</v>
      </c>
      <c r="G3326" s="49">
        <v>0</v>
      </c>
      <c r="H3326" s="49">
        <v>0</v>
      </c>
      <c r="I3326" s="49">
        <v>0</v>
      </c>
      <c r="J3326" s="49">
        <v>0</v>
      </c>
      <c r="K3326" s="49">
        <v>0</v>
      </c>
      <c r="L3326" s="49">
        <v>0</v>
      </c>
      <c r="M3326" s="49">
        <v>0</v>
      </c>
      <c r="N3326" s="49">
        <v>0</v>
      </c>
      <c r="O3326" s="49">
        <v>0</v>
      </c>
      <c r="P3326" s="49">
        <v>0</v>
      </c>
      <c r="Q3326" s="49">
        <v>0</v>
      </c>
      <c r="R3326" s="49">
        <v>0</v>
      </c>
      <c r="S3326" s="49">
        <v>0</v>
      </c>
      <c r="T3326" s="49">
        <v>0</v>
      </c>
      <c r="U3326" s="49">
        <v>0</v>
      </c>
      <c r="V3326" s="49">
        <v>0</v>
      </c>
      <c r="W3326" s="49">
        <v>0</v>
      </c>
      <c r="X3326" s="49">
        <v>0</v>
      </c>
      <c r="Y3326" s="49">
        <v>0</v>
      </c>
      <c r="Z3326" s="49">
        <v>0</v>
      </c>
      <c r="AA3326" s="49">
        <v>0</v>
      </c>
      <c r="AB3326" s="49">
        <v>0</v>
      </c>
      <c r="AC3326" s="49">
        <v>0</v>
      </c>
      <c r="AD3326" s="49">
        <v>0</v>
      </c>
      <c r="AE3326" s="49">
        <v>0</v>
      </c>
      <c r="AF3326" s="49">
        <v>0</v>
      </c>
      <c r="AG3326" s="49">
        <v>0</v>
      </c>
      <c r="AH3326" s="49">
        <v>0</v>
      </c>
      <c r="AI3326" s="49">
        <v>0</v>
      </c>
      <c r="AJ3326" s="49">
        <v>0</v>
      </c>
      <c r="AK3326" s="49">
        <v>0</v>
      </c>
    </row>
    <row r="3327" spans="1:37" x14ac:dyDescent="0.3">
      <c r="A3327" s="86" t="str">
        <f t="shared" si="51"/>
        <v>SDGbaseTra_RurAS_CRGTINSXhhd-1</v>
      </c>
      <c r="B3327" s="47" t="s">
        <v>222</v>
      </c>
      <c r="C3327" s="48" t="s">
        <v>237</v>
      </c>
      <c r="D3327" s="54" t="s">
        <v>94</v>
      </c>
      <c r="E3327" s="49" t="s">
        <v>85</v>
      </c>
      <c r="F3327" s="49">
        <v>0</v>
      </c>
      <c r="G3327" s="49">
        <v>0</v>
      </c>
      <c r="H3327" s="49">
        <v>0</v>
      </c>
      <c r="I3327" s="49">
        <v>0</v>
      </c>
      <c r="J3327" s="49">
        <v>0</v>
      </c>
      <c r="K3327" s="49">
        <v>0</v>
      </c>
      <c r="L3327" s="49">
        <v>0</v>
      </c>
      <c r="M3327" s="49">
        <v>0</v>
      </c>
      <c r="N3327" s="49">
        <v>0</v>
      </c>
      <c r="O3327" s="49">
        <v>0</v>
      </c>
      <c r="P3327" s="49">
        <v>0</v>
      </c>
      <c r="Q3327" s="49">
        <v>0</v>
      </c>
      <c r="R3327" s="49">
        <v>0</v>
      </c>
      <c r="S3327" s="49">
        <v>0</v>
      </c>
      <c r="T3327" s="49">
        <v>0</v>
      </c>
      <c r="U3327" s="49">
        <v>0</v>
      </c>
      <c r="V3327" s="49">
        <v>0</v>
      </c>
      <c r="W3327" s="49">
        <v>0</v>
      </c>
      <c r="X3327" s="49">
        <v>0</v>
      </c>
      <c r="Y3327" s="49">
        <v>0</v>
      </c>
      <c r="Z3327" s="49">
        <v>0</v>
      </c>
      <c r="AA3327" s="49">
        <v>0</v>
      </c>
      <c r="AB3327" s="49">
        <v>0</v>
      </c>
      <c r="AC3327" s="49">
        <v>0</v>
      </c>
      <c r="AD3327" s="49">
        <v>0</v>
      </c>
      <c r="AE3327" s="49">
        <v>0</v>
      </c>
      <c r="AF3327" s="49">
        <v>0</v>
      </c>
      <c r="AG3327" s="49">
        <v>0</v>
      </c>
      <c r="AH3327" s="49">
        <v>0</v>
      </c>
      <c r="AI3327" s="49">
        <v>0</v>
      </c>
      <c r="AJ3327" s="49">
        <v>0</v>
      </c>
      <c r="AK3327" s="49">
        <v>0</v>
      </c>
    </row>
    <row r="3328" spans="1:37" x14ac:dyDescent="0.3">
      <c r="A3328" s="86" t="str">
        <f t="shared" si="51"/>
        <v>SDGbaseTra_RurAS_CRGTINSXhhd-2</v>
      </c>
      <c r="B3328" s="47" t="s">
        <v>222</v>
      </c>
      <c r="C3328" s="48" t="s">
        <v>237</v>
      </c>
      <c r="D3328" s="54" t="s">
        <v>94</v>
      </c>
      <c r="E3328" s="49" t="s">
        <v>86</v>
      </c>
      <c r="F3328" s="49">
        <v>0.01</v>
      </c>
      <c r="G3328" s="49">
        <v>0.01</v>
      </c>
      <c r="H3328" s="49">
        <v>0.01</v>
      </c>
      <c r="I3328" s="49">
        <v>0.01</v>
      </c>
      <c r="J3328" s="49">
        <v>0.01</v>
      </c>
      <c r="K3328" s="49">
        <v>0.01</v>
      </c>
      <c r="L3328" s="49">
        <v>0.01</v>
      </c>
      <c r="M3328" s="49">
        <v>0.01</v>
      </c>
      <c r="N3328" s="49">
        <v>0.01</v>
      </c>
      <c r="O3328" s="49">
        <v>0.01</v>
      </c>
      <c r="P3328" s="49">
        <v>0.01</v>
      </c>
      <c r="Q3328" s="49">
        <v>0.01</v>
      </c>
      <c r="R3328" s="49">
        <v>0.01</v>
      </c>
      <c r="S3328" s="49">
        <v>0.01</v>
      </c>
      <c r="T3328" s="49">
        <v>0.01</v>
      </c>
      <c r="U3328" s="49">
        <v>0.01</v>
      </c>
      <c r="V3328" s="49">
        <v>0.01</v>
      </c>
      <c r="W3328" s="49">
        <v>0.01</v>
      </c>
      <c r="X3328" s="49">
        <v>0.01</v>
      </c>
      <c r="Y3328" s="49">
        <v>0.01</v>
      </c>
      <c r="Z3328" s="49">
        <v>0.01</v>
      </c>
      <c r="AA3328" s="49">
        <v>0.01</v>
      </c>
      <c r="AB3328" s="49">
        <v>0.01</v>
      </c>
      <c r="AC3328" s="49">
        <v>0.01</v>
      </c>
      <c r="AD3328" s="49">
        <v>0.01</v>
      </c>
      <c r="AE3328" s="49">
        <v>0.01</v>
      </c>
      <c r="AF3328" s="49">
        <v>0.01</v>
      </c>
      <c r="AG3328" s="49">
        <v>0.01</v>
      </c>
      <c r="AH3328" s="49">
        <v>0.01</v>
      </c>
      <c r="AI3328" s="49">
        <v>0.01</v>
      </c>
      <c r="AJ3328" s="49">
        <v>0.01</v>
      </c>
      <c r="AK3328" s="49">
        <v>0.01</v>
      </c>
    </row>
    <row r="3329" spans="1:37" x14ac:dyDescent="0.3">
      <c r="A3329" s="86" t="str">
        <f t="shared" si="51"/>
        <v>SDGbaseTra_RurAS_CRGTINSXhhd-3</v>
      </c>
      <c r="B3329" s="47" t="s">
        <v>222</v>
      </c>
      <c r="C3329" s="48" t="s">
        <v>237</v>
      </c>
      <c r="D3329" s="54" t="s">
        <v>94</v>
      </c>
      <c r="E3329" s="49" t="s">
        <v>87</v>
      </c>
      <c r="F3329" s="49">
        <v>0.01</v>
      </c>
      <c r="G3329" s="49">
        <v>0.01</v>
      </c>
      <c r="H3329" s="49">
        <v>0.01</v>
      </c>
      <c r="I3329" s="49">
        <v>0.01</v>
      </c>
      <c r="J3329" s="49">
        <v>0.01</v>
      </c>
      <c r="K3329" s="49">
        <v>0.01</v>
      </c>
      <c r="L3329" s="49">
        <v>0.01</v>
      </c>
      <c r="M3329" s="49">
        <v>0.01</v>
      </c>
      <c r="N3329" s="49">
        <v>0.01</v>
      </c>
      <c r="O3329" s="49">
        <v>0.01</v>
      </c>
      <c r="P3329" s="49">
        <v>0.01</v>
      </c>
      <c r="Q3329" s="49">
        <v>0.01</v>
      </c>
      <c r="R3329" s="49">
        <v>0.01</v>
      </c>
      <c r="S3329" s="49">
        <v>0.01</v>
      </c>
      <c r="T3329" s="49">
        <v>0.01</v>
      </c>
      <c r="U3329" s="49">
        <v>0.01</v>
      </c>
      <c r="V3329" s="49">
        <v>0.01</v>
      </c>
      <c r="W3329" s="49">
        <v>0.01</v>
      </c>
      <c r="X3329" s="49">
        <v>0.01</v>
      </c>
      <c r="Y3329" s="49">
        <v>0.01</v>
      </c>
      <c r="Z3329" s="49">
        <v>0.01</v>
      </c>
      <c r="AA3329" s="49">
        <v>0.01</v>
      </c>
      <c r="AB3329" s="49">
        <v>0.01</v>
      </c>
      <c r="AC3329" s="49">
        <v>0.01</v>
      </c>
      <c r="AD3329" s="49">
        <v>0.01</v>
      </c>
      <c r="AE3329" s="49">
        <v>0.01</v>
      </c>
      <c r="AF3329" s="49">
        <v>0.01</v>
      </c>
      <c r="AG3329" s="49">
        <v>0.01</v>
      </c>
      <c r="AH3329" s="49">
        <v>0.01</v>
      </c>
      <c r="AI3329" s="49">
        <v>0.01</v>
      </c>
      <c r="AJ3329" s="49">
        <v>0.01</v>
      </c>
      <c r="AK3329" s="49">
        <v>0.01</v>
      </c>
    </row>
    <row r="3330" spans="1:37" x14ac:dyDescent="0.3">
      <c r="A3330" s="86" t="str">
        <f t="shared" ref="A3330:A3393" si="52">_xlfn.CONCAT(C3330,D3330,E3330)</f>
        <v>SDGbaseTra_RurAS_CRGTINSXhhd-4</v>
      </c>
      <c r="B3330" s="47" t="s">
        <v>222</v>
      </c>
      <c r="C3330" s="48" t="s">
        <v>237</v>
      </c>
      <c r="D3330" s="54" t="s">
        <v>94</v>
      </c>
      <c r="E3330" s="49" t="s">
        <v>88</v>
      </c>
      <c r="F3330" s="49">
        <v>0.02</v>
      </c>
      <c r="G3330" s="49">
        <v>0.02</v>
      </c>
      <c r="H3330" s="49">
        <v>0.02</v>
      </c>
      <c r="I3330" s="49">
        <v>0.02</v>
      </c>
      <c r="J3330" s="49">
        <v>0.02</v>
      </c>
      <c r="K3330" s="49">
        <v>0.03</v>
      </c>
      <c r="L3330" s="49">
        <v>0.03</v>
      </c>
      <c r="M3330" s="49">
        <v>0.03</v>
      </c>
      <c r="N3330" s="49">
        <v>0.03</v>
      </c>
      <c r="O3330" s="49">
        <v>0.03</v>
      </c>
      <c r="P3330" s="49">
        <v>0.03</v>
      </c>
      <c r="Q3330" s="49">
        <v>0.03</v>
      </c>
      <c r="R3330" s="49">
        <v>0.03</v>
      </c>
      <c r="S3330" s="49">
        <v>0.03</v>
      </c>
      <c r="T3330" s="49">
        <v>0.02</v>
      </c>
      <c r="U3330" s="49">
        <v>0.02</v>
      </c>
      <c r="V3330" s="49">
        <v>0.02</v>
      </c>
      <c r="W3330" s="49">
        <v>0.02</v>
      </c>
      <c r="X3330" s="49">
        <v>0.02</v>
      </c>
      <c r="Y3330" s="49">
        <v>0.02</v>
      </c>
      <c r="Z3330" s="49">
        <v>0.02</v>
      </c>
      <c r="AA3330" s="49">
        <v>0.02</v>
      </c>
      <c r="AB3330" s="49">
        <v>0.02</v>
      </c>
      <c r="AC3330" s="49">
        <v>0.02</v>
      </c>
      <c r="AD3330" s="49">
        <v>0.02</v>
      </c>
      <c r="AE3330" s="49">
        <v>0.02</v>
      </c>
      <c r="AF3330" s="49">
        <v>0.02</v>
      </c>
      <c r="AG3330" s="49">
        <v>0.02</v>
      </c>
      <c r="AH3330" s="49">
        <v>0.02</v>
      </c>
      <c r="AI3330" s="49">
        <v>0.02</v>
      </c>
      <c r="AJ3330" s="49">
        <v>0.02</v>
      </c>
      <c r="AK3330" s="49">
        <v>0.02</v>
      </c>
    </row>
    <row r="3331" spans="1:37" x14ac:dyDescent="0.3">
      <c r="A3331" s="86" t="str">
        <f t="shared" si="52"/>
        <v>SDGbaseTra_RurAS_CRGTINSXhhd-5</v>
      </c>
      <c r="B3331" s="47" t="s">
        <v>222</v>
      </c>
      <c r="C3331" s="48" t="s">
        <v>237</v>
      </c>
      <c r="D3331" s="54" t="s">
        <v>94</v>
      </c>
      <c r="E3331" s="49" t="s">
        <v>89</v>
      </c>
      <c r="F3331" s="49">
        <v>0.04</v>
      </c>
      <c r="G3331" s="49">
        <v>0.05</v>
      </c>
      <c r="H3331" s="49">
        <v>0.04</v>
      </c>
      <c r="I3331" s="49">
        <v>0.05</v>
      </c>
      <c r="J3331" s="49">
        <v>0.05</v>
      </c>
      <c r="K3331" s="49">
        <v>0.05</v>
      </c>
      <c r="L3331" s="49">
        <v>0.05</v>
      </c>
      <c r="M3331" s="49">
        <v>0.05</v>
      </c>
      <c r="N3331" s="49">
        <v>0.05</v>
      </c>
      <c r="O3331" s="49">
        <v>0.05</v>
      </c>
      <c r="P3331" s="49">
        <v>0.05</v>
      </c>
      <c r="Q3331" s="49">
        <v>0.06</v>
      </c>
      <c r="R3331" s="49">
        <v>0.05</v>
      </c>
      <c r="S3331" s="49">
        <v>0.05</v>
      </c>
      <c r="T3331" s="49">
        <v>0.05</v>
      </c>
      <c r="U3331" s="49">
        <v>0.05</v>
      </c>
      <c r="V3331" s="49">
        <v>0.05</v>
      </c>
      <c r="W3331" s="49">
        <v>0.04</v>
      </c>
      <c r="X3331" s="49">
        <v>0.04</v>
      </c>
      <c r="Y3331" s="49">
        <v>0.04</v>
      </c>
      <c r="Z3331" s="49">
        <v>0.04</v>
      </c>
      <c r="AA3331" s="49">
        <v>0.04</v>
      </c>
      <c r="AB3331" s="49">
        <v>0.04</v>
      </c>
      <c r="AC3331" s="49">
        <v>0.04</v>
      </c>
      <c r="AD3331" s="49">
        <v>0.04</v>
      </c>
      <c r="AE3331" s="49">
        <v>0.03</v>
      </c>
      <c r="AF3331" s="49">
        <v>0.03</v>
      </c>
      <c r="AG3331" s="49">
        <v>0.03</v>
      </c>
      <c r="AH3331" s="49">
        <v>0.03</v>
      </c>
      <c r="AI3331" s="49">
        <v>0.03</v>
      </c>
      <c r="AJ3331" s="49">
        <v>0.03</v>
      </c>
      <c r="AK3331" s="49">
        <v>0.03</v>
      </c>
    </row>
    <row r="3332" spans="1:37" x14ac:dyDescent="0.3">
      <c r="A3332" s="86" t="str">
        <f t="shared" si="52"/>
        <v>SDGbaseTra_RurAS_CRGTINSXhhd-6</v>
      </c>
      <c r="B3332" s="47" t="s">
        <v>222</v>
      </c>
      <c r="C3332" s="48" t="s">
        <v>237</v>
      </c>
      <c r="D3332" s="54" t="s">
        <v>94</v>
      </c>
      <c r="E3332" s="49" t="s">
        <v>90</v>
      </c>
      <c r="F3332" s="49">
        <v>0.05</v>
      </c>
      <c r="G3332" s="49">
        <v>0.06</v>
      </c>
      <c r="H3332" s="49">
        <v>0.06</v>
      </c>
      <c r="I3332" s="49">
        <v>0.06</v>
      </c>
      <c r="J3332" s="49">
        <v>7.0000000000000007E-2</v>
      </c>
      <c r="K3332" s="49">
        <v>7.0000000000000007E-2</v>
      </c>
      <c r="L3332" s="49">
        <v>7.0000000000000007E-2</v>
      </c>
      <c r="M3332" s="49">
        <v>7.0000000000000007E-2</v>
      </c>
      <c r="N3332" s="49">
        <v>7.0000000000000007E-2</v>
      </c>
      <c r="O3332" s="49">
        <v>7.0000000000000007E-2</v>
      </c>
      <c r="P3332" s="49">
        <v>7.0000000000000007E-2</v>
      </c>
      <c r="Q3332" s="49">
        <v>7.0000000000000007E-2</v>
      </c>
      <c r="R3332" s="49">
        <v>7.0000000000000007E-2</v>
      </c>
      <c r="S3332" s="49">
        <v>7.0000000000000007E-2</v>
      </c>
      <c r="T3332" s="49">
        <v>7.0000000000000007E-2</v>
      </c>
      <c r="U3332" s="49">
        <v>0.06</v>
      </c>
      <c r="V3332" s="49">
        <v>0.06</v>
      </c>
      <c r="W3332" s="49">
        <v>0.06</v>
      </c>
      <c r="X3332" s="49">
        <v>0.06</v>
      </c>
      <c r="Y3332" s="49">
        <v>0.06</v>
      </c>
      <c r="Z3332" s="49">
        <v>0.05</v>
      </c>
      <c r="AA3332" s="49">
        <v>0.05</v>
      </c>
      <c r="AB3332" s="49">
        <v>0.05</v>
      </c>
      <c r="AC3332" s="49">
        <v>0.05</v>
      </c>
      <c r="AD3332" s="49">
        <v>0.05</v>
      </c>
      <c r="AE3332" s="49">
        <v>0.05</v>
      </c>
      <c r="AF3332" s="49">
        <v>0.04</v>
      </c>
      <c r="AG3332" s="49">
        <v>0.04</v>
      </c>
      <c r="AH3332" s="49">
        <v>0.04</v>
      </c>
      <c r="AI3332" s="49">
        <v>0.04</v>
      </c>
      <c r="AJ3332" s="49">
        <v>0.05</v>
      </c>
      <c r="AK3332" s="49">
        <v>0.05</v>
      </c>
    </row>
    <row r="3333" spans="1:37" x14ac:dyDescent="0.3">
      <c r="A3333" s="86" t="str">
        <f t="shared" si="52"/>
        <v>SDGbaseTra_RurAS_CRGTINSXhhd-7</v>
      </c>
      <c r="B3333" s="47" t="s">
        <v>222</v>
      </c>
      <c r="C3333" s="48" t="s">
        <v>237</v>
      </c>
      <c r="D3333" s="54" t="s">
        <v>94</v>
      </c>
      <c r="E3333" s="49" t="s">
        <v>91</v>
      </c>
      <c r="F3333" s="49">
        <v>0.08</v>
      </c>
      <c r="G3333" s="49">
        <v>0.1</v>
      </c>
      <c r="H3333" s="49">
        <v>0.1</v>
      </c>
      <c r="I3333" s="49">
        <v>0.1</v>
      </c>
      <c r="J3333" s="49">
        <v>0.11</v>
      </c>
      <c r="K3333" s="49">
        <v>0.11</v>
      </c>
      <c r="L3333" s="49">
        <v>0.11</v>
      </c>
      <c r="M3333" s="49">
        <v>0.11</v>
      </c>
      <c r="N3333" s="49">
        <v>0.12</v>
      </c>
      <c r="O3333" s="49">
        <v>0.12</v>
      </c>
      <c r="P3333" s="49">
        <v>0.12</v>
      </c>
      <c r="Q3333" s="49">
        <v>0.12</v>
      </c>
      <c r="R3333" s="49">
        <v>0.11</v>
      </c>
      <c r="S3333" s="49">
        <v>0.11</v>
      </c>
      <c r="T3333" s="49">
        <v>0.11</v>
      </c>
      <c r="U3333" s="49">
        <v>0.1</v>
      </c>
      <c r="V3333" s="49">
        <v>0.1</v>
      </c>
      <c r="W3333" s="49">
        <v>0.1</v>
      </c>
      <c r="X3333" s="49">
        <v>0.09</v>
      </c>
      <c r="Y3333" s="49">
        <v>0.09</v>
      </c>
      <c r="Z3333" s="49">
        <v>0.09</v>
      </c>
      <c r="AA3333" s="49">
        <v>0.08</v>
      </c>
      <c r="AB3333" s="49">
        <v>0.08</v>
      </c>
      <c r="AC3333" s="49">
        <v>0.08</v>
      </c>
      <c r="AD3333" s="49">
        <v>0.08</v>
      </c>
      <c r="AE3333" s="49">
        <v>7.0000000000000007E-2</v>
      </c>
      <c r="AF3333" s="49">
        <v>7.0000000000000007E-2</v>
      </c>
      <c r="AG3333" s="49">
        <v>7.0000000000000007E-2</v>
      </c>
      <c r="AH3333" s="49">
        <v>7.0000000000000007E-2</v>
      </c>
      <c r="AI3333" s="49">
        <v>7.0000000000000007E-2</v>
      </c>
      <c r="AJ3333" s="49">
        <v>7.0000000000000007E-2</v>
      </c>
      <c r="AK3333" s="49">
        <v>0.08</v>
      </c>
    </row>
    <row r="3334" spans="1:37" x14ac:dyDescent="0.3">
      <c r="A3334" s="86" t="str">
        <f t="shared" si="52"/>
        <v>SDGbaseTra_RurAS_CRGTINSXhhd-8</v>
      </c>
      <c r="B3334" s="47" t="s">
        <v>222</v>
      </c>
      <c r="C3334" s="48" t="s">
        <v>237</v>
      </c>
      <c r="D3334" s="54" t="s">
        <v>94</v>
      </c>
      <c r="E3334" s="49" t="s">
        <v>92</v>
      </c>
      <c r="F3334" s="49">
        <v>0.15</v>
      </c>
      <c r="G3334" s="49">
        <v>0.18</v>
      </c>
      <c r="H3334" s="49">
        <v>0.17</v>
      </c>
      <c r="I3334" s="49">
        <v>0.19</v>
      </c>
      <c r="J3334" s="49">
        <v>0.19</v>
      </c>
      <c r="K3334" s="49">
        <v>0.2</v>
      </c>
      <c r="L3334" s="49">
        <v>0.2</v>
      </c>
      <c r="M3334" s="49">
        <v>0.21</v>
      </c>
      <c r="N3334" s="49">
        <v>0.21</v>
      </c>
      <c r="O3334" s="49">
        <v>0.21</v>
      </c>
      <c r="P3334" s="49">
        <v>0.21</v>
      </c>
      <c r="Q3334" s="49">
        <v>0.22</v>
      </c>
      <c r="R3334" s="49">
        <v>0.2</v>
      </c>
      <c r="S3334" s="49">
        <v>0.2</v>
      </c>
      <c r="T3334" s="49">
        <v>0.19</v>
      </c>
      <c r="U3334" s="49">
        <v>0.18</v>
      </c>
      <c r="V3334" s="49">
        <v>0.18</v>
      </c>
      <c r="W3334" s="49">
        <v>0.17</v>
      </c>
      <c r="X3334" s="49">
        <v>0.17</v>
      </c>
      <c r="Y3334" s="49">
        <v>0.16</v>
      </c>
      <c r="Z3334" s="49">
        <v>0.16</v>
      </c>
      <c r="AA3334" s="49">
        <v>0.15</v>
      </c>
      <c r="AB3334" s="49">
        <v>0.15</v>
      </c>
      <c r="AC3334" s="49">
        <v>0.14000000000000001</v>
      </c>
      <c r="AD3334" s="49">
        <v>0.14000000000000001</v>
      </c>
      <c r="AE3334" s="49">
        <v>0.13</v>
      </c>
      <c r="AF3334" s="49">
        <v>0.13</v>
      </c>
      <c r="AG3334" s="49">
        <v>0.13</v>
      </c>
      <c r="AH3334" s="49">
        <v>0.13</v>
      </c>
      <c r="AI3334" s="49">
        <v>0.13</v>
      </c>
      <c r="AJ3334" s="49">
        <v>0.13</v>
      </c>
      <c r="AK3334" s="49">
        <v>0.14000000000000001</v>
      </c>
    </row>
    <row r="3335" spans="1:37" x14ac:dyDescent="0.3">
      <c r="A3335" s="86" t="str">
        <f t="shared" si="52"/>
        <v>SDGbaseTra_RurAS_CRGTINSXhhd-9</v>
      </c>
      <c r="B3335" s="47" t="s">
        <v>222</v>
      </c>
      <c r="C3335" s="48" t="s">
        <v>237</v>
      </c>
      <c r="D3335" s="54" t="s">
        <v>94</v>
      </c>
      <c r="E3335" s="49" t="s">
        <v>93</v>
      </c>
      <c r="F3335" s="49">
        <v>0.2</v>
      </c>
      <c r="G3335" s="49">
        <v>0.24</v>
      </c>
      <c r="H3335" s="49">
        <v>0.23</v>
      </c>
      <c r="I3335" s="49">
        <v>0.25</v>
      </c>
      <c r="J3335" s="49">
        <v>0.25</v>
      </c>
      <c r="K3335" s="49">
        <v>0.26</v>
      </c>
      <c r="L3335" s="49">
        <v>0.27</v>
      </c>
      <c r="M3335" s="49">
        <v>0.27</v>
      </c>
      <c r="N3335" s="49">
        <v>0.28000000000000003</v>
      </c>
      <c r="O3335" s="49">
        <v>0.28000000000000003</v>
      </c>
      <c r="P3335" s="49">
        <v>0.28000000000000003</v>
      </c>
      <c r="Q3335" s="49">
        <v>0.28999999999999998</v>
      </c>
      <c r="R3335" s="49">
        <v>0.27</v>
      </c>
      <c r="S3335" s="49">
        <v>0.26</v>
      </c>
      <c r="T3335" s="49">
        <v>0.25</v>
      </c>
      <c r="U3335" s="49">
        <v>0.25</v>
      </c>
      <c r="V3335" s="49">
        <v>0.24</v>
      </c>
      <c r="W3335" s="49">
        <v>0.23</v>
      </c>
      <c r="X3335" s="49">
        <v>0.22</v>
      </c>
      <c r="Y3335" s="49">
        <v>0.22</v>
      </c>
      <c r="Z3335" s="49">
        <v>0.21</v>
      </c>
      <c r="AA3335" s="49">
        <v>0.2</v>
      </c>
      <c r="AB3335" s="49">
        <v>0.19</v>
      </c>
      <c r="AC3335" s="49">
        <v>0.19</v>
      </c>
      <c r="AD3335" s="49">
        <v>0.18</v>
      </c>
      <c r="AE3335" s="49">
        <v>0.18</v>
      </c>
      <c r="AF3335" s="49">
        <v>0.17</v>
      </c>
      <c r="AG3335" s="49">
        <v>0.17</v>
      </c>
      <c r="AH3335" s="49">
        <v>0.17</v>
      </c>
      <c r="AI3335" s="49">
        <v>0.17</v>
      </c>
      <c r="AJ3335" s="49">
        <v>0.18</v>
      </c>
      <c r="AK3335" s="49">
        <v>0.18</v>
      </c>
    </row>
    <row r="3336" spans="1:37" x14ac:dyDescent="0.3">
      <c r="A3336" s="86" t="str">
        <f t="shared" si="52"/>
        <v>SDGbaseTra_RurAS_CRGMPSXent-n</v>
      </c>
      <c r="B3336" s="47" t="s">
        <v>222</v>
      </c>
      <c r="C3336" s="48" t="s">
        <v>237</v>
      </c>
      <c r="D3336" s="54" t="s">
        <v>81</v>
      </c>
      <c r="E3336" s="49" t="s">
        <v>82</v>
      </c>
      <c r="F3336" s="49">
        <v>0.44</v>
      </c>
      <c r="G3336" s="49">
        <v>0.44</v>
      </c>
      <c r="H3336" s="49">
        <v>0.44</v>
      </c>
      <c r="I3336" s="49">
        <v>0.44</v>
      </c>
      <c r="J3336" s="49">
        <v>0.44</v>
      </c>
      <c r="K3336" s="49">
        <v>0.44</v>
      </c>
      <c r="L3336" s="49">
        <v>0.44</v>
      </c>
      <c r="M3336" s="49">
        <v>0.44</v>
      </c>
      <c r="N3336" s="49">
        <v>0.44</v>
      </c>
      <c r="O3336" s="49">
        <v>0.44</v>
      </c>
      <c r="P3336" s="49">
        <v>0.44</v>
      </c>
      <c r="Q3336" s="49">
        <v>0.44</v>
      </c>
      <c r="R3336" s="49">
        <v>0.44</v>
      </c>
      <c r="S3336" s="49">
        <v>0.44</v>
      </c>
      <c r="T3336" s="49">
        <v>0.44</v>
      </c>
      <c r="U3336" s="49">
        <v>0.44</v>
      </c>
      <c r="V3336" s="49">
        <v>0.44</v>
      </c>
      <c r="W3336" s="49">
        <v>0.44</v>
      </c>
      <c r="X3336" s="49">
        <v>0.44</v>
      </c>
      <c r="Y3336" s="49">
        <v>0.44</v>
      </c>
      <c r="Z3336" s="49">
        <v>0.44</v>
      </c>
      <c r="AA3336" s="49">
        <v>0.44</v>
      </c>
      <c r="AB3336" s="49">
        <v>0.44</v>
      </c>
      <c r="AC3336" s="49">
        <v>0.44</v>
      </c>
      <c r="AD3336" s="49">
        <v>0.44</v>
      </c>
      <c r="AE3336" s="49">
        <v>0.44</v>
      </c>
      <c r="AF3336" s="49">
        <v>0.44</v>
      </c>
      <c r="AG3336" s="49">
        <v>0.44</v>
      </c>
      <c r="AH3336" s="49">
        <v>0.44</v>
      </c>
      <c r="AI3336" s="49">
        <v>0.44</v>
      </c>
      <c r="AJ3336" s="49">
        <v>0.44</v>
      </c>
      <c r="AK3336" s="49">
        <v>0.44</v>
      </c>
    </row>
    <row r="3337" spans="1:37" x14ac:dyDescent="0.3">
      <c r="A3337" s="86" t="str">
        <f t="shared" si="52"/>
        <v>SDGbaseTra_RurAS_CRGMPSXent-e</v>
      </c>
      <c r="B3337" s="47" t="s">
        <v>222</v>
      </c>
      <c r="C3337" s="48" t="s">
        <v>237</v>
      </c>
      <c r="D3337" s="54" t="s">
        <v>81</v>
      </c>
      <c r="E3337" s="49" t="s">
        <v>83</v>
      </c>
      <c r="F3337" s="49">
        <v>1</v>
      </c>
      <c r="G3337" s="49">
        <v>1</v>
      </c>
      <c r="H3337" s="49">
        <v>1</v>
      </c>
      <c r="I3337" s="49">
        <v>1</v>
      </c>
      <c r="J3337" s="49">
        <v>1</v>
      </c>
      <c r="K3337" s="49">
        <v>1</v>
      </c>
      <c r="L3337" s="49">
        <v>1</v>
      </c>
      <c r="M3337" s="49">
        <v>1</v>
      </c>
      <c r="N3337" s="49">
        <v>1</v>
      </c>
      <c r="O3337" s="49">
        <v>1</v>
      </c>
      <c r="P3337" s="49">
        <v>1</v>
      </c>
      <c r="Q3337" s="49">
        <v>1</v>
      </c>
      <c r="R3337" s="49">
        <v>1</v>
      </c>
      <c r="S3337" s="49">
        <v>1</v>
      </c>
      <c r="T3337" s="49">
        <v>1</v>
      </c>
      <c r="U3337" s="49">
        <v>1</v>
      </c>
      <c r="V3337" s="49">
        <v>1</v>
      </c>
      <c r="W3337" s="49">
        <v>1</v>
      </c>
      <c r="X3337" s="49">
        <v>1</v>
      </c>
      <c r="Y3337" s="49">
        <v>1</v>
      </c>
      <c r="Z3337" s="49">
        <v>1</v>
      </c>
      <c r="AA3337" s="49">
        <v>1</v>
      </c>
      <c r="AB3337" s="49">
        <v>1</v>
      </c>
      <c r="AC3337" s="49">
        <v>1</v>
      </c>
      <c r="AD3337" s="49">
        <v>1</v>
      </c>
      <c r="AE3337" s="49">
        <v>1</v>
      </c>
      <c r="AF3337" s="49">
        <v>1</v>
      </c>
      <c r="AG3337" s="49">
        <v>1</v>
      </c>
      <c r="AH3337" s="49">
        <v>1</v>
      </c>
      <c r="AI3337" s="49">
        <v>1</v>
      </c>
      <c r="AJ3337" s="49">
        <v>1</v>
      </c>
      <c r="AK3337" s="49">
        <v>1</v>
      </c>
    </row>
    <row r="3338" spans="1:37" x14ac:dyDescent="0.3">
      <c r="A3338" s="86" t="str">
        <f t="shared" si="52"/>
        <v>SDGbaseTra_RurAS_CRGMPSXhhd-0</v>
      </c>
      <c r="B3338" s="47" t="s">
        <v>222</v>
      </c>
      <c r="C3338" s="48" t="s">
        <v>237</v>
      </c>
      <c r="D3338" s="54" t="s">
        <v>81</v>
      </c>
      <c r="E3338" s="49" t="s">
        <v>84</v>
      </c>
      <c r="F3338" s="49">
        <v>0</v>
      </c>
      <c r="G3338" s="49">
        <v>0</v>
      </c>
      <c r="H3338" s="49">
        <v>0</v>
      </c>
      <c r="I3338" s="49">
        <v>0</v>
      </c>
      <c r="J3338" s="49">
        <v>0</v>
      </c>
      <c r="K3338" s="49">
        <v>0</v>
      </c>
      <c r="L3338" s="49">
        <v>0</v>
      </c>
      <c r="M3338" s="49">
        <v>0</v>
      </c>
      <c r="N3338" s="49">
        <v>0</v>
      </c>
      <c r="O3338" s="49">
        <v>0</v>
      </c>
      <c r="P3338" s="49">
        <v>0</v>
      </c>
      <c r="Q3338" s="49">
        <v>0</v>
      </c>
      <c r="R3338" s="49">
        <v>0.01</v>
      </c>
      <c r="S3338" s="49">
        <v>0.01</v>
      </c>
      <c r="T3338" s="49">
        <v>0.01</v>
      </c>
      <c r="U3338" s="49">
        <v>0.01</v>
      </c>
      <c r="V3338" s="49">
        <v>0.01</v>
      </c>
      <c r="W3338" s="49">
        <v>0.01</v>
      </c>
      <c r="X3338" s="49">
        <v>0.01</v>
      </c>
      <c r="Y3338" s="49">
        <v>0.01</v>
      </c>
      <c r="Z3338" s="49">
        <v>0.01</v>
      </c>
      <c r="AA3338" s="49">
        <v>0.01</v>
      </c>
      <c r="AB3338" s="49">
        <v>0.01</v>
      </c>
      <c r="AC3338" s="49">
        <v>0.01</v>
      </c>
      <c r="AD3338" s="49">
        <v>0.01</v>
      </c>
      <c r="AE3338" s="49">
        <v>0.01</v>
      </c>
      <c r="AF3338" s="49">
        <v>0.01</v>
      </c>
      <c r="AG3338" s="49">
        <v>0.01</v>
      </c>
      <c r="AH3338" s="49">
        <v>0</v>
      </c>
      <c r="AI3338" s="49">
        <v>0</v>
      </c>
      <c r="AJ3338" s="49">
        <v>-0.01</v>
      </c>
      <c r="AK3338" s="49">
        <v>-0.01</v>
      </c>
    </row>
    <row r="3339" spans="1:37" x14ac:dyDescent="0.3">
      <c r="A3339" s="86" t="str">
        <f t="shared" si="52"/>
        <v>SDGbaseTra_RurAS_CRGMPSXhhd-1</v>
      </c>
      <c r="B3339" s="47" t="s">
        <v>222</v>
      </c>
      <c r="C3339" s="48" t="s">
        <v>237</v>
      </c>
      <c r="D3339" s="54" t="s">
        <v>81</v>
      </c>
      <c r="E3339" s="49" t="s">
        <v>85</v>
      </c>
      <c r="F3339" s="49">
        <v>0</v>
      </c>
      <c r="G3339" s="49">
        <v>0</v>
      </c>
      <c r="H3339" s="49">
        <v>0</v>
      </c>
      <c r="I3339" s="49">
        <v>0</v>
      </c>
      <c r="J3339" s="49">
        <v>0</v>
      </c>
      <c r="K3339" s="49">
        <v>0</v>
      </c>
      <c r="L3339" s="49">
        <v>0</v>
      </c>
      <c r="M3339" s="49">
        <v>0</v>
      </c>
      <c r="N3339" s="49">
        <v>0</v>
      </c>
      <c r="O3339" s="49">
        <v>0</v>
      </c>
      <c r="P3339" s="49">
        <v>0</v>
      </c>
      <c r="Q3339" s="49">
        <v>0</v>
      </c>
      <c r="R3339" s="49">
        <v>0.01</v>
      </c>
      <c r="S3339" s="49">
        <v>0.01</v>
      </c>
      <c r="T3339" s="49">
        <v>0.01</v>
      </c>
      <c r="U3339" s="49">
        <v>0.01</v>
      </c>
      <c r="V3339" s="49">
        <v>0.01</v>
      </c>
      <c r="W3339" s="49">
        <v>0.01</v>
      </c>
      <c r="X3339" s="49">
        <v>0.01</v>
      </c>
      <c r="Y3339" s="49">
        <v>0.01</v>
      </c>
      <c r="Z3339" s="49">
        <v>0.01</v>
      </c>
      <c r="AA3339" s="49">
        <v>0.01</v>
      </c>
      <c r="AB3339" s="49">
        <v>0.01</v>
      </c>
      <c r="AC3339" s="49">
        <v>0.01</v>
      </c>
      <c r="AD3339" s="49">
        <v>0.01</v>
      </c>
      <c r="AE3339" s="49">
        <v>0.01</v>
      </c>
      <c r="AF3339" s="49">
        <v>0.01</v>
      </c>
      <c r="AG3339" s="49">
        <v>0.01</v>
      </c>
      <c r="AH3339" s="49">
        <v>0</v>
      </c>
      <c r="AI3339" s="49">
        <v>0</v>
      </c>
      <c r="AJ3339" s="49">
        <v>-0.01</v>
      </c>
      <c r="AK3339" s="49">
        <v>-0.01</v>
      </c>
    </row>
    <row r="3340" spans="1:37" x14ac:dyDescent="0.3">
      <c r="A3340" s="86" t="str">
        <f t="shared" si="52"/>
        <v>SDGbaseTra_RurAS_CRGMPSXhhd-2</v>
      </c>
      <c r="B3340" s="47" t="s">
        <v>222</v>
      </c>
      <c r="C3340" s="48" t="s">
        <v>237</v>
      </c>
      <c r="D3340" s="54" t="s">
        <v>81</v>
      </c>
      <c r="E3340" s="49" t="s">
        <v>86</v>
      </c>
      <c r="F3340" s="49">
        <v>0</v>
      </c>
      <c r="G3340" s="49">
        <v>0</v>
      </c>
      <c r="H3340" s="49">
        <v>0</v>
      </c>
      <c r="I3340" s="49">
        <v>0</v>
      </c>
      <c r="J3340" s="49">
        <v>0</v>
      </c>
      <c r="K3340" s="49">
        <v>0</v>
      </c>
      <c r="L3340" s="49">
        <v>0</v>
      </c>
      <c r="M3340" s="49">
        <v>0</v>
      </c>
      <c r="N3340" s="49">
        <v>0</v>
      </c>
      <c r="O3340" s="49">
        <v>0</v>
      </c>
      <c r="P3340" s="49">
        <v>0</v>
      </c>
      <c r="Q3340" s="49">
        <v>0.01</v>
      </c>
      <c r="R3340" s="49">
        <v>0.01</v>
      </c>
      <c r="S3340" s="49">
        <v>0.01</v>
      </c>
      <c r="T3340" s="49">
        <v>0.01</v>
      </c>
      <c r="U3340" s="49">
        <v>0.01</v>
      </c>
      <c r="V3340" s="49">
        <v>0.01</v>
      </c>
      <c r="W3340" s="49">
        <v>0.01</v>
      </c>
      <c r="X3340" s="49">
        <v>0.01</v>
      </c>
      <c r="Y3340" s="49">
        <v>0.01</v>
      </c>
      <c r="Z3340" s="49">
        <v>0.01</v>
      </c>
      <c r="AA3340" s="49">
        <v>0.01</v>
      </c>
      <c r="AB3340" s="49">
        <v>0.01</v>
      </c>
      <c r="AC3340" s="49">
        <v>0.01</v>
      </c>
      <c r="AD3340" s="49">
        <v>0.01</v>
      </c>
      <c r="AE3340" s="49">
        <v>0.01</v>
      </c>
      <c r="AF3340" s="49">
        <v>0.01</v>
      </c>
      <c r="AG3340" s="49">
        <v>0.01</v>
      </c>
      <c r="AH3340" s="49">
        <v>0</v>
      </c>
      <c r="AI3340" s="49">
        <v>0</v>
      </c>
      <c r="AJ3340" s="49">
        <v>-0.01</v>
      </c>
      <c r="AK3340" s="49">
        <v>-0.01</v>
      </c>
    </row>
    <row r="3341" spans="1:37" x14ac:dyDescent="0.3">
      <c r="A3341" s="86" t="str">
        <f t="shared" si="52"/>
        <v>SDGbaseTra_RurAS_CRGMPSXhhd-3</v>
      </c>
      <c r="B3341" s="47" t="s">
        <v>222</v>
      </c>
      <c r="C3341" s="48" t="s">
        <v>237</v>
      </c>
      <c r="D3341" s="54" t="s">
        <v>81</v>
      </c>
      <c r="E3341" s="49" t="s">
        <v>87</v>
      </c>
      <c r="F3341" s="49">
        <v>0</v>
      </c>
      <c r="G3341" s="49">
        <v>0</v>
      </c>
      <c r="H3341" s="49">
        <v>0</v>
      </c>
      <c r="I3341" s="49">
        <v>0</v>
      </c>
      <c r="J3341" s="49">
        <v>0</v>
      </c>
      <c r="K3341" s="49">
        <v>0</v>
      </c>
      <c r="L3341" s="49">
        <v>0</v>
      </c>
      <c r="M3341" s="49">
        <v>0</v>
      </c>
      <c r="N3341" s="49">
        <v>0.01</v>
      </c>
      <c r="O3341" s="49">
        <v>0.01</v>
      </c>
      <c r="P3341" s="49">
        <v>0.01</v>
      </c>
      <c r="Q3341" s="49">
        <v>0.01</v>
      </c>
      <c r="R3341" s="49">
        <v>0.01</v>
      </c>
      <c r="S3341" s="49">
        <v>0.01</v>
      </c>
      <c r="T3341" s="49">
        <v>0.01</v>
      </c>
      <c r="U3341" s="49">
        <v>0.01</v>
      </c>
      <c r="V3341" s="49">
        <v>0.01</v>
      </c>
      <c r="W3341" s="49">
        <v>0.01</v>
      </c>
      <c r="X3341" s="49">
        <v>0.01</v>
      </c>
      <c r="Y3341" s="49">
        <v>0.01</v>
      </c>
      <c r="Z3341" s="49">
        <v>0.01</v>
      </c>
      <c r="AA3341" s="49">
        <v>0.01</v>
      </c>
      <c r="AB3341" s="49">
        <v>0.01</v>
      </c>
      <c r="AC3341" s="49">
        <v>0.01</v>
      </c>
      <c r="AD3341" s="49">
        <v>0.01</v>
      </c>
      <c r="AE3341" s="49">
        <v>0.01</v>
      </c>
      <c r="AF3341" s="49">
        <v>0.01</v>
      </c>
      <c r="AG3341" s="49">
        <v>0.01</v>
      </c>
      <c r="AH3341" s="49">
        <v>0</v>
      </c>
      <c r="AI3341" s="49">
        <v>0</v>
      </c>
      <c r="AJ3341" s="49">
        <v>-0.01</v>
      </c>
      <c r="AK3341" s="49">
        <v>-0.01</v>
      </c>
    </row>
    <row r="3342" spans="1:37" x14ac:dyDescent="0.3">
      <c r="A3342" s="86" t="str">
        <f t="shared" si="52"/>
        <v>SDGbaseTra_RurAS_CRGMPSXhhd-4</v>
      </c>
      <c r="B3342" s="47" t="s">
        <v>222</v>
      </c>
      <c r="C3342" s="48" t="s">
        <v>237</v>
      </c>
      <c r="D3342" s="54" t="s">
        <v>81</v>
      </c>
      <c r="E3342" s="49" t="s">
        <v>88</v>
      </c>
      <c r="F3342" s="49">
        <v>0</v>
      </c>
      <c r="G3342" s="49">
        <v>0</v>
      </c>
      <c r="H3342" s="49">
        <v>0</v>
      </c>
      <c r="I3342" s="49">
        <v>0</v>
      </c>
      <c r="J3342" s="49">
        <v>0</v>
      </c>
      <c r="K3342" s="49">
        <v>0</v>
      </c>
      <c r="L3342" s="49">
        <v>0</v>
      </c>
      <c r="M3342" s="49">
        <v>0.01</v>
      </c>
      <c r="N3342" s="49">
        <v>0.01</v>
      </c>
      <c r="O3342" s="49">
        <v>0.01</v>
      </c>
      <c r="P3342" s="49">
        <v>0.01</v>
      </c>
      <c r="Q3342" s="49">
        <v>0.01</v>
      </c>
      <c r="R3342" s="49">
        <v>0.01</v>
      </c>
      <c r="S3342" s="49">
        <v>0.01</v>
      </c>
      <c r="T3342" s="49">
        <v>0.01</v>
      </c>
      <c r="U3342" s="49">
        <v>0.01</v>
      </c>
      <c r="V3342" s="49">
        <v>0.01</v>
      </c>
      <c r="W3342" s="49">
        <v>0.01</v>
      </c>
      <c r="X3342" s="49">
        <v>0.01</v>
      </c>
      <c r="Y3342" s="49">
        <v>0.01</v>
      </c>
      <c r="Z3342" s="49">
        <v>0.01</v>
      </c>
      <c r="AA3342" s="49">
        <v>0.01</v>
      </c>
      <c r="AB3342" s="49">
        <v>0.01</v>
      </c>
      <c r="AC3342" s="49">
        <v>0.01</v>
      </c>
      <c r="AD3342" s="49">
        <v>0.01</v>
      </c>
      <c r="AE3342" s="49">
        <v>0.01</v>
      </c>
      <c r="AF3342" s="49">
        <v>0.01</v>
      </c>
      <c r="AG3342" s="49">
        <v>0.01</v>
      </c>
      <c r="AH3342" s="49">
        <v>0</v>
      </c>
      <c r="AI3342" s="49">
        <v>0</v>
      </c>
      <c r="AJ3342" s="49">
        <v>-0.01</v>
      </c>
      <c r="AK3342" s="49">
        <v>-0.01</v>
      </c>
    </row>
    <row r="3343" spans="1:37" x14ac:dyDescent="0.3">
      <c r="A3343" s="86" t="str">
        <f t="shared" si="52"/>
        <v>SDGbaseTra_RurAS_CRGMPSXhhd-5</v>
      </c>
      <c r="B3343" s="47" t="s">
        <v>222</v>
      </c>
      <c r="C3343" s="48" t="s">
        <v>237</v>
      </c>
      <c r="D3343" s="54" t="s">
        <v>81</v>
      </c>
      <c r="E3343" s="49" t="s">
        <v>89</v>
      </c>
      <c r="F3343" s="49">
        <v>0</v>
      </c>
      <c r="G3343" s="49">
        <v>0</v>
      </c>
      <c r="H3343" s="49">
        <v>0</v>
      </c>
      <c r="I3343" s="49">
        <v>0</v>
      </c>
      <c r="J3343" s="49">
        <v>0</v>
      </c>
      <c r="K3343" s="49">
        <v>0</v>
      </c>
      <c r="L3343" s="49">
        <v>0</v>
      </c>
      <c r="M3343" s="49">
        <v>0.01</v>
      </c>
      <c r="N3343" s="49">
        <v>0.01</v>
      </c>
      <c r="O3343" s="49">
        <v>0.01</v>
      </c>
      <c r="P3343" s="49">
        <v>0.01</v>
      </c>
      <c r="Q3343" s="49">
        <v>0.01</v>
      </c>
      <c r="R3343" s="49">
        <v>0.01</v>
      </c>
      <c r="S3343" s="49">
        <v>0.01</v>
      </c>
      <c r="T3343" s="49">
        <v>0.01</v>
      </c>
      <c r="U3343" s="49">
        <v>0.01</v>
      </c>
      <c r="V3343" s="49">
        <v>0.01</v>
      </c>
      <c r="W3343" s="49">
        <v>0.01</v>
      </c>
      <c r="X3343" s="49">
        <v>0.01</v>
      </c>
      <c r="Y3343" s="49">
        <v>0.01</v>
      </c>
      <c r="Z3343" s="49">
        <v>0.01</v>
      </c>
      <c r="AA3343" s="49">
        <v>0.01</v>
      </c>
      <c r="AB3343" s="49">
        <v>0.01</v>
      </c>
      <c r="AC3343" s="49">
        <v>0.01</v>
      </c>
      <c r="AD3343" s="49">
        <v>0.01</v>
      </c>
      <c r="AE3343" s="49">
        <v>0.01</v>
      </c>
      <c r="AF3343" s="49">
        <v>0.01</v>
      </c>
      <c r="AG3343" s="49">
        <v>0.01</v>
      </c>
      <c r="AH3343" s="49">
        <v>0</v>
      </c>
      <c r="AI3343" s="49">
        <v>0</v>
      </c>
      <c r="AJ3343" s="49">
        <v>-0.01</v>
      </c>
      <c r="AK3343" s="49">
        <v>-0.01</v>
      </c>
    </row>
    <row r="3344" spans="1:37" x14ac:dyDescent="0.3">
      <c r="A3344" s="86" t="str">
        <f t="shared" si="52"/>
        <v>SDGbaseTra_RurAS_CRGMPSXhhd-6</v>
      </c>
      <c r="B3344" s="47" t="s">
        <v>222</v>
      </c>
      <c r="C3344" s="48" t="s">
        <v>237</v>
      </c>
      <c r="D3344" s="54" t="s">
        <v>81</v>
      </c>
      <c r="E3344" s="49" t="s">
        <v>90</v>
      </c>
      <c r="F3344" s="49">
        <v>0</v>
      </c>
      <c r="G3344" s="49">
        <v>0</v>
      </c>
      <c r="H3344" s="49">
        <v>0</v>
      </c>
      <c r="I3344" s="49">
        <v>0</v>
      </c>
      <c r="J3344" s="49">
        <v>0</v>
      </c>
      <c r="K3344" s="49">
        <v>0</v>
      </c>
      <c r="L3344" s="49">
        <v>0</v>
      </c>
      <c r="M3344" s="49">
        <v>0.01</v>
      </c>
      <c r="N3344" s="49">
        <v>0.01</v>
      </c>
      <c r="O3344" s="49">
        <v>0.01</v>
      </c>
      <c r="P3344" s="49">
        <v>0.01</v>
      </c>
      <c r="Q3344" s="49">
        <v>0.01</v>
      </c>
      <c r="R3344" s="49">
        <v>0.01</v>
      </c>
      <c r="S3344" s="49">
        <v>0.01</v>
      </c>
      <c r="T3344" s="49">
        <v>0.01</v>
      </c>
      <c r="U3344" s="49">
        <v>0.01</v>
      </c>
      <c r="V3344" s="49">
        <v>0.01</v>
      </c>
      <c r="W3344" s="49">
        <v>0.01</v>
      </c>
      <c r="X3344" s="49">
        <v>0.01</v>
      </c>
      <c r="Y3344" s="49">
        <v>0.01</v>
      </c>
      <c r="Z3344" s="49">
        <v>0.01</v>
      </c>
      <c r="AA3344" s="49">
        <v>0.01</v>
      </c>
      <c r="AB3344" s="49">
        <v>0.01</v>
      </c>
      <c r="AC3344" s="49">
        <v>0.01</v>
      </c>
      <c r="AD3344" s="49">
        <v>0.01</v>
      </c>
      <c r="AE3344" s="49">
        <v>0.01</v>
      </c>
      <c r="AF3344" s="49">
        <v>0.01</v>
      </c>
      <c r="AG3344" s="49">
        <v>0.01</v>
      </c>
      <c r="AH3344" s="49">
        <v>0</v>
      </c>
      <c r="AI3344" s="49">
        <v>0</v>
      </c>
      <c r="AJ3344" s="49">
        <v>-0.01</v>
      </c>
      <c r="AK3344" s="49">
        <v>-0.01</v>
      </c>
    </row>
    <row r="3345" spans="1:37" x14ac:dyDescent="0.3">
      <c r="A3345" s="86" t="str">
        <f t="shared" si="52"/>
        <v>SDGbaseTra_RurAS_CRGMPSXhhd-7</v>
      </c>
      <c r="B3345" s="47" t="s">
        <v>222</v>
      </c>
      <c r="C3345" s="48" t="s">
        <v>237</v>
      </c>
      <c r="D3345" s="54" t="s">
        <v>81</v>
      </c>
      <c r="E3345" s="49" t="s">
        <v>91</v>
      </c>
      <c r="F3345" s="49">
        <v>0</v>
      </c>
      <c r="G3345" s="49">
        <v>0</v>
      </c>
      <c r="H3345" s="49">
        <v>0.01</v>
      </c>
      <c r="I3345" s="49">
        <v>0.01</v>
      </c>
      <c r="J3345" s="49">
        <v>0.01</v>
      </c>
      <c r="K3345" s="49">
        <v>0.01</v>
      </c>
      <c r="L3345" s="49">
        <v>0.01</v>
      </c>
      <c r="M3345" s="49">
        <v>0.01</v>
      </c>
      <c r="N3345" s="49">
        <v>0.01</v>
      </c>
      <c r="O3345" s="49">
        <v>0.01</v>
      </c>
      <c r="P3345" s="49">
        <v>0.01</v>
      </c>
      <c r="Q3345" s="49">
        <v>0.01</v>
      </c>
      <c r="R3345" s="49">
        <v>0.01</v>
      </c>
      <c r="S3345" s="49">
        <v>0.01</v>
      </c>
      <c r="T3345" s="49">
        <v>0.01</v>
      </c>
      <c r="U3345" s="49">
        <v>0.01</v>
      </c>
      <c r="V3345" s="49">
        <v>0.01</v>
      </c>
      <c r="W3345" s="49">
        <v>0.01</v>
      </c>
      <c r="X3345" s="49">
        <v>0.01</v>
      </c>
      <c r="Y3345" s="49">
        <v>0.01</v>
      </c>
      <c r="Z3345" s="49">
        <v>0.01</v>
      </c>
      <c r="AA3345" s="49">
        <v>0.01</v>
      </c>
      <c r="AB3345" s="49">
        <v>0.01</v>
      </c>
      <c r="AC3345" s="49">
        <v>0.01</v>
      </c>
      <c r="AD3345" s="49">
        <v>0.01</v>
      </c>
      <c r="AE3345" s="49">
        <v>0.01</v>
      </c>
      <c r="AF3345" s="49">
        <v>0.01</v>
      </c>
      <c r="AG3345" s="49">
        <v>0.01</v>
      </c>
      <c r="AH3345" s="49">
        <v>0</v>
      </c>
      <c r="AI3345" s="49">
        <v>0</v>
      </c>
      <c r="AJ3345" s="49">
        <v>-0.01</v>
      </c>
      <c r="AK3345" s="49">
        <v>-0.01</v>
      </c>
    </row>
    <row r="3346" spans="1:37" x14ac:dyDescent="0.3">
      <c r="A3346" s="86" t="str">
        <f t="shared" si="52"/>
        <v>SDGbaseTra_RurAS_CRGMPSXhhd-8</v>
      </c>
      <c r="B3346" s="47" t="s">
        <v>222</v>
      </c>
      <c r="C3346" s="48" t="s">
        <v>237</v>
      </c>
      <c r="D3346" s="54" t="s">
        <v>81</v>
      </c>
      <c r="E3346" s="49" t="s">
        <v>92</v>
      </c>
      <c r="F3346" s="49">
        <v>0.01</v>
      </c>
      <c r="G3346" s="49">
        <v>0.01</v>
      </c>
      <c r="H3346" s="49">
        <v>0.01</v>
      </c>
      <c r="I3346" s="49">
        <v>0.01</v>
      </c>
      <c r="J3346" s="49">
        <v>0.01</v>
      </c>
      <c r="K3346" s="49">
        <v>0.01</v>
      </c>
      <c r="L3346" s="49">
        <v>0.01</v>
      </c>
      <c r="M3346" s="49">
        <v>0.01</v>
      </c>
      <c r="N3346" s="49">
        <v>0.01</v>
      </c>
      <c r="O3346" s="49">
        <v>0.01</v>
      </c>
      <c r="P3346" s="49">
        <v>0.01</v>
      </c>
      <c r="Q3346" s="49">
        <v>0.01</v>
      </c>
      <c r="R3346" s="49">
        <v>0.01</v>
      </c>
      <c r="S3346" s="49">
        <v>0.01</v>
      </c>
      <c r="T3346" s="49">
        <v>0.01</v>
      </c>
      <c r="U3346" s="49">
        <v>0.01</v>
      </c>
      <c r="V3346" s="49">
        <v>0.01</v>
      </c>
      <c r="W3346" s="49">
        <v>0.01</v>
      </c>
      <c r="X3346" s="49">
        <v>0.01</v>
      </c>
      <c r="Y3346" s="49">
        <v>0.01</v>
      </c>
      <c r="Z3346" s="49">
        <v>0.01</v>
      </c>
      <c r="AA3346" s="49">
        <v>0.01</v>
      </c>
      <c r="AB3346" s="49">
        <v>0.01</v>
      </c>
      <c r="AC3346" s="49">
        <v>0.01</v>
      </c>
      <c r="AD3346" s="49">
        <v>0.01</v>
      </c>
      <c r="AE3346" s="49">
        <v>0.01</v>
      </c>
      <c r="AF3346" s="49">
        <v>0.01</v>
      </c>
      <c r="AG3346" s="49">
        <v>0.01</v>
      </c>
      <c r="AH3346" s="49">
        <v>0.01</v>
      </c>
      <c r="AI3346" s="49">
        <v>0</v>
      </c>
      <c r="AJ3346" s="49">
        <v>0</v>
      </c>
      <c r="AK3346" s="49">
        <v>-0.01</v>
      </c>
    </row>
    <row r="3347" spans="1:37" x14ac:dyDescent="0.3">
      <c r="A3347" s="86" t="str">
        <f t="shared" si="52"/>
        <v>SDGbaseTra_RurAS_CRGMPSXhhd-9</v>
      </c>
      <c r="B3347" s="47" t="s">
        <v>222</v>
      </c>
      <c r="C3347" s="48" t="s">
        <v>237</v>
      </c>
      <c r="D3347" s="54" t="s">
        <v>81</v>
      </c>
      <c r="E3347" s="49" t="s">
        <v>93</v>
      </c>
      <c r="F3347" s="49">
        <v>0.04</v>
      </c>
      <c r="G3347" s="49">
        <v>0.04</v>
      </c>
      <c r="H3347" s="49">
        <v>0.04</v>
      </c>
      <c r="I3347" s="49">
        <v>0.04</v>
      </c>
      <c r="J3347" s="49">
        <v>0.04</v>
      </c>
      <c r="K3347" s="49">
        <v>0.04</v>
      </c>
      <c r="L3347" s="49">
        <v>0.04</v>
      </c>
      <c r="M3347" s="49">
        <v>0.05</v>
      </c>
      <c r="N3347" s="49">
        <v>0.05</v>
      </c>
      <c r="O3347" s="49">
        <v>0.05</v>
      </c>
      <c r="P3347" s="49">
        <v>0.05</v>
      </c>
      <c r="Q3347" s="49">
        <v>0.05</v>
      </c>
      <c r="R3347" s="49">
        <v>0.05</v>
      </c>
      <c r="S3347" s="49">
        <v>0.05</v>
      </c>
      <c r="T3347" s="49">
        <v>0.05</v>
      </c>
      <c r="U3347" s="49">
        <v>0.05</v>
      </c>
      <c r="V3347" s="49">
        <v>0.05</v>
      </c>
      <c r="W3347" s="49">
        <v>0.05</v>
      </c>
      <c r="X3347" s="49">
        <v>0.05</v>
      </c>
      <c r="Y3347" s="49">
        <v>0.05</v>
      </c>
      <c r="Z3347" s="49">
        <v>0.05</v>
      </c>
      <c r="AA3347" s="49">
        <v>0.05</v>
      </c>
      <c r="AB3347" s="49">
        <v>0.05</v>
      </c>
      <c r="AC3347" s="49">
        <v>0.05</v>
      </c>
      <c r="AD3347" s="49">
        <v>0.05</v>
      </c>
      <c r="AE3347" s="49">
        <v>0.05</v>
      </c>
      <c r="AF3347" s="49">
        <v>0.05</v>
      </c>
      <c r="AG3347" s="49">
        <v>0.05</v>
      </c>
      <c r="AH3347" s="49">
        <v>0.04</v>
      </c>
      <c r="AI3347" s="49">
        <v>0.04</v>
      </c>
      <c r="AJ3347" s="49">
        <v>0.03</v>
      </c>
      <c r="AK3347" s="49">
        <v>0.03</v>
      </c>
    </row>
    <row r="3348" spans="1:37" x14ac:dyDescent="0.3">
      <c r="A3348" s="86" t="str">
        <f t="shared" si="52"/>
        <v>SDGbaseTra_RurAS_CRGC_SavingsINSent-n</v>
      </c>
      <c r="B3348" s="47" t="s">
        <v>222</v>
      </c>
      <c r="C3348" s="48" t="s">
        <v>237</v>
      </c>
      <c r="D3348" s="54" t="s">
        <v>96</v>
      </c>
      <c r="E3348" s="49" t="s">
        <v>82</v>
      </c>
      <c r="F3348" s="49">
        <v>634.29</v>
      </c>
      <c r="G3348" s="49">
        <v>565.84</v>
      </c>
      <c r="H3348" s="49">
        <v>592.82000000000005</v>
      </c>
      <c r="I3348" s="49">
        <v>586.69000000000005</v>
      </c>
      <c r="J3348" s="49">
        <v>587.58000000000004</v>
      </c>
      <c r="K3348" s="49">
        <v>588.34</v>
      </c>
      <c r="L3348" s="49">
        <v>589.85</v>
      </c>
      <c r="M3348" s="49">
        <v>591.58000000000004</v>
      </c>
      <c r="N3348" s="49">
        <v>596.07000000000005</v>
      </c>
      <c r="O3348" s="49">
        <v>608.36</v>
      </c>
      <c r="P3348" s="49">
        <v>617.33000000000004</v>
      </c>
      <c r="Q3348" s="49">
        <v>624.85</v>
      </c>
      <c r="R3348" s="49">
        <v>661.39</v>
      </c>
      <c r="S3348" s="49">
        <v>687.66</v>
      </c>
      <c r="T3348" s="49">
        <v>717</v>
      </c>
      <c r="U3348" s="49">
        <v>750.89</v>
      </c>
      <c r="V3348" s="49">
        <v>785.16</v>
      </c>
      <c r="W3348" s="49">
        <v>822.29</v>
      </c>
      <c r="X3348" s="49">
        <v>859.65</v>
      </c>
      <c r="Y3348" s="49">
        <v>895.54</v>
      </c>
      <c r="Z3348" s="49">
        <v>935.48</v>
      </c>
      <c r="AA3348" s="49">
        <v>973.65</v>
      </c>
      <c r="AB3348" s="49">
        <v>1021.67</v>
      </c>
      <c r="AC3348" s="49">
        <v>1063.42</v>
      </c>
      <c r="AD3348" s="49">
        <v>1103.5899999999999</v>
      </c>
      <c r="AE3348" s="49">
        <v>1143.71</v>
      </c>
      <c r="AF3348" s="49">
        <v>1185.1500000000001</v>
      </c>
      <c r="AG3348" s="49">
        <v>1221.02</v>
      </c>
      <c r="AH3348" s="49">
        <v>1231.83</v>
      </c>
      <c r="AI3348" s="49">
        <v>1235.27</v>
      </c>
      <c r="AJ3348" s="49">
        <v>1232.73</v>
      </c>
      <c r="AK3348" s="49">
        <v>1225.08</v>
      </c>
    </row>
    <row r="3349" spans="1:37" x14ac:dyDescent="0.3">
      <c r="A3349" s="86" t="str">
        <f t="shared" si="52"/>
        <v>SDGbaseTra_RurAS_CRGC_SavingsINSent-e</v>
      </c>
      <c r="B3349" s="47" t="s">
        <v>222</v>
      </c>
      <c r="C3349" s="48" t="s">
        <v>237</v>
      </c>
      <c r="D3349" s="54" t="s">
        <v>96</v>
      </c>
      <c r="E3349" s="49" t="s">
        <v>83</v>
      </c>
      <c r="F3349" s="49">
        <v>60.1</v>
      </c>
      <c r="G3349" s="49">
        <v>66.16</v>
      </c>
      <c r="H3349" s="49">
        <v>55.45</v>
      </c>
      <c r="I3349" s="49">
        <v>55.61</v>
      </c>
      <c r="J3349" s="49">
        <v>59.31</v>
      </c>
      <c r="K3349" s="49">
        <v>63.72</v>
      </c>
      <c r="L3349" s="49">
        <v>67.87</v>
      </c>
      <c r="M3349" s="49">
        <v>67.91</v>
      </c>
      <c r="N3349" s="49">
        <v>66.39</v>
      </c>
      <c r="O3349" s="49">
        <v>65.319999999999993</v>
      </c>
      <c r="P3349" s="49">
        <v>66.83</v>
      </c>
      <c r="Q3349" s="49">
        <v>70.349999999999994</v>
      </c>
      <c r="R3349" s="49">
        <v>78.12</v>
      </c>
      <c r="S3349" s="49">
        <v>81.53</v>
      </c>
      <c r="T3349" s="49">
        <v>85.58</v>
      </c>
      <c r="U3349" s="49">
        <v>89.91</v>
      </c>
      <c r="V3349" s="49">
        <v>90.02</v>
      </c>
      <c r="W3349" s="49">
        <v>93.88</v>
      </c>
      <c r="X3349" s="49">
        <v>103.6</v>
      </c>
      <c r="Y3349" s="49">
        <v>112.67</v>
      </c>
      <c r="Z3349" s="49">
        <v>122.52</v>
      </c>
      <c r="AA3349" s="49">
        <v>132.36000000000001</v>
      </c>
      <c r="AB3349" s="49">
        <v>139.43</v>
      </c>
      <c r="AC3349" s="49">
        <v>148.69</v>
      </c>
      <c r="AD3349" s="49">
        <v>158.52000000000001</v>
      </c>
      <c r="AE3349" s="49">
        <v>168.22</v>
      </c>
      <c r="AF3349" s="49">
        <v>177.91</v>
      </c>
      <c r="AG3349" s="49">
        <v>214.41</v>
      </c>
      <c r="AH3349" s="49">
        <v>247.5</v>
      </c>
      <c r="AI3349" s="49">
        <v>288.04000000000002</v>
      </c>
      <c r="AJ3349" s="49">
        <v>328.88</v>
      </c>
      <c r="AK3349" s="49">
        <v>366.44</v>
      </c>
    </row>
    <row r="3350" spans="1:37" x14ac:dyDescent="0.3">
      <c r="A3350" s="86" t="str">
        <f t="shared" si="52"/>
        <v>SDGbaseTra_RurAS_CRGC_SavingsINShhd-0</v>
      </c>
      <c r="B3350" s="47" t="s">
        <v>222</v>
      </c>
      <c r="C3350" s="48" t="s">
        <v>237</v>
      </c>
      <c r="D3350" s="54" t="s">
        <v>96</v>
      </c>
      <c r="E3350" s="49" t="s">
        <v>84</v>
      </c>
      <c r="F3350" s="49">
        <v>0.06</v>
      </c>
      <c r="G3350" s="49">
        <v>0</v>
      </c>
      <c r="H3350" s="49">
        <v>0.12</v>
      </c>
      <c r="I3350" s="49">
        <v>0.18</v>
      </c>
      <c r="J3350" s="49">
        <v>0.17</v>
      </c>
      <c r="K3350" s="49">
        <v>0.16</v>
      </c>
      <c r="L3350" s="49">
        <v>0.18</v>
      </c>
      <c r="M3350" s="49">
        <v>0.28000000000000003</v>
      </c>
      <c r="N3350" s="49">
        <v>0.39</v>
      </c>
      <c r="O3350" s="49">
        <v>0.34</v>
      </c>
      <c r="P3350" s="49">
        <v>0.4</v>
      </c>
      <c r="Q3350" s="49">
        <v>0.45</v>
      </c>
      <c r="R3350" s="49">
        <v>0.49</v>
      </c>
      <c r="S3350" s="49">
        <v>0.56999999999999995</v>
      </c>
      <c r="T3350" s="49">
        <v>0.65</v>
      </c>
      <c r="U3350" s="49">
        <v>0.76</v>
      </c>
      <c r="V3350" s="49">
        <v>0.95</v>
      </c>
      <c r="W3350" s="49">
        <v>1.0900000000000001</v>
      </c>
      <c r="X3350" s="49">
        <v>1.1399999999999999</v>
      </c>
      <c r="Y3350" s="49">
        <v>1.18</v>
      </c>
      <c r="Z3350" s="49">
        <v>1.19</v>
      </c>
      <c r="AA3350" s="49">
        <v>1.21</v>
      </c>
      <c r="AB3350" s="49">
        <v>1.18</v>
      </c>
      <c r="AC3350" s="49">
        <v>1.1599999999999999</v>
      </c>
      <c r="AD3350" s="49">
        <v>1.2</v>
      </c>
      <c r="AE3350" s="49">
        <v>1.26</v>
      </c>
      <c r="AF3350" s="49">
        <v>1.35</v>
      </c>
      <c r="AG3350" s="49">
        <v>0.97</v>
      </c>
      <c r="AH3350" s="49">
        <v>0.2</v>
      </c>
      <c r="AI3350" s="49">
        <v>-0.78</v>
      </c>
      <c r="AJ3350" s="49">
        <v>-1.7</v>
      </c>
      <c r="AK3350" s="49">
        <v>-2.57</v>
      </c>
    </row>
    <row r="3351" spans="1:37" x14ac:dyDescent="0.3">
      <c r="A3351" s="86" t="str">
        <f t="shared" si="52"/>
        <v>SDGbaseTra_RurAS_CRGC_SavingsINShhd-1</v>
      </c>
      <c r="B3351" s="47" t="s">
        <v>222</v>
      </c>
      <c r="C3351" s="48" t="s">
        <v>237</v>
      </c>
      <c r="D3351" s="54" t="s">
        <v>96</v>
      </c>
      <c r="E3351" s="49" t="s">
        <v>85</v>
      </c>
      <c r="F3351" s="49">
        <v>0.09</v>
      </c>
      <c r="G3351" s="49">
        <v>0.01</v>
      </c>
      <c r="H3351" s="49">
        <v>0.17</v>
      </c>
      <c r="I3351" s="49">
        <v>0.26</v>
      </c>
      <c r="J3351" s="49">
        <v>0.24</v>
      </c>
      <c r="K3351" s="49">
        <v>0.23</v>
      </c>
      <c r="L3351" s="49">
        <v>0.26</v>
      </c>
      <c r="M3351" s="49">
        <v>0.39</v>
      </c>
      <c r="N3351" s="49">
        <v>0.55000000000000004</v>
      </c>
      <c r="O3351" s="49">
        <v>0.48</v>
      </c>
      <c r="P3351" s="49">
        <v>0.56000000000000005</v>
      </c>
      <c r="Q3351" s="49">
        <v>0.63</v>
      </c>
      <c r="R3351" s="49">
        <v>0.68</v>
      </c>
      <c r="S3351" s="49">
        <v>0.79</v>
      </c>
      <c r="T3351" s="49">
        <v>0.9</v>
      </c>
      <c r="U3351" s="49">
        <v>1.05</v>
      </c>
      <c r="V3351" s="49">
        <v>1.32</v>
      </c>
      <c r="W3351" s="49">
        <v>1.5</v>
      </c>
      <c r="X3351" s="49">
        <v>1.58</v>
      </c>
      <c r="Y3351" s="49">
        <v>1.64</v>
      </c>
      <c r="Z3351" s="49">
        <v>1.64</v>
      </c>
      <c r="AA3351" s="49">
        <v>1.67</v>
      </c>
      <c r="AB3351" s="49">
        <v>1.63</v>
      </c>
      <c r="AC3351" s="49">
        <v>1.61</v>
      </c>
      <c r="AD3351" s="49">
        <v>1.65</v>
      </c>
      <c r="AE3351" s="49">
        <v>1.74</v>
      </c>
      <c r="AF3351" s="49">
        <v>1.87</v>
      </c>
      <c r="AG3351" s="49">
        <v>1.35</v>
      </c>
      <c r="AH3351" s="49">
        <v>0.3</v>
      </c>
      <c r="AI3351" s="49">
        <v>-1.03</v>
      </c>
      <c r="AJ3351" s="49">
        <v>-2.29</v>
      </c>
      <c r="AK3351" s="49">
        <v>-3.46</v>
      </c>
    </row>
    <row r="3352" spans="1:37" x14ac:dyDescent="0.3">
      <c r="A3352" s="86" t="str">
        <f t="shared" si="52"/>
        <v>SDGbaseTra_RurAS_CRGC_SavingsINShhd-2</v>
      </c>
      <c r="B3352" s="47" t="s">
        <v>222</v>
      </c>
      <c r="C3352" s="48" t="s">
        <v>237</v>
      </c>
      <c r="D3352" s="54" t="s">
        <v>96</v>
      </c>
      <c r="E3352" s="49" t="s">
        <v>86</v>
      </c>
      <c r="F3352" s="49">
        <v>0.15</v>
      </c>
      <c r="G3352" s="49">
        <v>0.05</v>
      </c>
      <c r="H3352" s="49">
        <v>0.25</v>
      </c>
      <c r="I3352" s="49">
        <v>0.35</v>
      </c>
      <c r="J3352" s="49">
        <v>0.33</v>
      </c>
      <c r="K3352" s="49">
        <v>0.32</v>
      </c>
      <c r="L3352" s="49">
        <v>0.35</v>
      </c>
      <c r="M3352" s="49">
        <v>0.5</v>
      </c>
      <c r="N3352" s="49">
        <v>0.68</v>
      </c>
      <c r="O3352" s="49">
        <v>0.61</v>
      </c>
      <c r="P3352" s="49">
        <v>0.7</v>
      </c>
      <c r="Q3352" s="49">
        <v>0.78</v>
      </c>
      <c r="R3352" s="49">
        <v>0.85</v>
      </c>
      <c r="S3352" s="49">
        <v>0.98</v>
      </c>
      <c r="T3352" s="49">
        <v>1.1100000000000001</v>
      </c>
      <c r="U3352" s="49">
        <v>1.28</v>
      </c>
      <c r="V3352" s="49">
        <v>1.59</v>
      </c>
      <c r="W3352" s="49">
        <v>1.81</v>
      </c>
      <c r="X3352" s="49">
        <v>1.9</v>
      </c>
      <c r="Y3352" s="49">
        <v>1.97</v>
      </c>
      <c r="Z3352" s="49">
        <v>1.98</v>
      </c>
      <c r="AA3352" s="49">
        <v>2.02</v>
      </c>
      <c r="AB3352" s="49">
        <v>1.98</v>
      </c>
      <c r="AC3352" s="49">
        <v>1.95</v>
      </c>
      <c r="AD3352" s="49">
        <v>2.0099999999999998</v>
      </c>
      <c r="AE3352" s="49">
        <v>2.11</v>
      </c>
      <c r="AF3352" s="49">
        <v>2.27</v>
      </c>
      <c r="AG3352" s="49">
        <v>1.66</v>
      </c>
      <c r="AH3352" s="49">
        <v>0.44</v>
      </c>
      <c r="AI3352" s="49">
        <v>-1.0900000000000001</v>
      </c>
      <c r="AJ3352" s="49">
        <v>-2.5499999999999998</v>
      </c>
      <c r="AK3352" s="49">
        <v>-3.89</v>
      </c>
    </row>
    <row r="3353" spans="1:37" x14ac:dyDescent="0.3">
      <c r="A3353" s="86" t="str">
        <f t="shared" si="52"/>
        <v>SDGbaseTra_RurAS_CRGC_SavingsINShhd-3</v>
      </c>
      <c r="B3353" s="47" t="s">
        <v>222</v>
      </c>
      <c r="C3353" s="48" t="s">
        <v>237</v>
      </c>
      <c r="D3353" s="54" t="s">
        <v>96</v>
      </c>
      <c r="E3353" s="49" t="s">
        <v>87</v>
      </c>
      <c r="F3353" s="49">
        <v>0.3</v>
      </c>
      <c r="G3353" s="49">
        <v>0.18</v>
      </c>
      <c r="H3353" s="49">
        <v>0.41</v>
      </c>
      <c r="I3353" s="49">
        <v>0.54</v>
      </c>
      <c r="J3353" s="49">
        <v>0.52</v>
      </c>
      <c r="K3353" s="49">
        <v>0.51</v>
      </c>
      <c r="L3353" s="49">
        <v>0.55000000000000004</v>
      </c>
      <c r="M3353" s="49">
        <v>0.74</v>
      </c>
      <c r="N3353" s="49">
        <v>0.96</v>
      </c>
      <c r="O3353" s="49">
        <v>0.87</v>
      </c>
      <c r="P3353" s="49">
        <v>0.98</v>
      </c>
      <c r="Q3353" s="49">
        <v>1.08</v>
      </c>
      <c r="R3353" s="49">
        <v>1.17</v>
      </c>
      <c r="S3353" s="49">
        <v>1.33</v>
      </c>
      <c r="T3353" s="49">
        <v>1.5</v>
      </c>
      <c r="U3353" s="49">
        <v>1.72</v>
      </c>
      <c r="V3353" s="49">
        <v>2.1</v>
      </c>
      <c r="W3353" s="49">
        <v>2.38</v>
      </c>
      <c r="X3353" s="49">
        <v>2.4900000000000002</v>
      </c>
      <c r="Y3353" s="49">
        <v>2.59</v>
      </c>
      <c r="Z3353" s="49">
        <v>2.6</v>
      </c>
      <c r="AA3353" s="49">
        <v>2.65</v>
      </c>
      <c r="AB3353" s="49">
        <v>2.61</v>
      </c>
      <c r="AC3353" s="49">
        <v>2.59</v>
      </c>
      <c r="AD3353" s="49">
        <v>2.66</v>
      </c>
      <c r="AE3353" s="49">
        <v>2.8</v>
      </c>
      <c r="AF3353" s="49">
        <v>2.99</v>
      </c>
      <c r="AG3353" s="49">
        <v>2.2599999999999998</v>
      </c>
      <c r="AH3353" s="49">
        <v>0.78</v>
      </c>
      <c r="AI3353" s="49">
        <v>-1.08</v>
      </c>
      <c r="AJ3353" s="49">
        <v>-2.84</v>
      </c>
      <c r="AK3353" s="49">
        <v>-4.47</v>
      </c>
    </row>
    <row r="3354" spans="1:37" x14ac:dyDescent="0.3">
      <c r="A3354" s="86" t="str">
        <f t="shared" si="52"/>
        <v>SDGbaseTra_RurAS_CRGC_SavingsINShhd-4</v>
      </c>
      <c r="B3354" s="47" t="s">
        <v>222</v>
      </c>
      <c r="C3354" s="48" t="s">
        <v>237</v>
      </c>
      <c r="D3354" s="54" t="s">
        <v>96</v>
      </c>
      <c r="E3354" s="49" t="s">
        <v>88</v>
      </c>
      <c r="F3354" s="49">
        <v>0.43</v>
      </c>
      <c r="G3354" s="49">
        <v>0.3</v>
      </c>
      <c r="H3354" s="49">
        <v>0.55000000000000004</v>
      </c>
      <c r="I3354" s="49">
        <v>0.68</v>
      </c>
      <c r="J3354" s="49">
        <v>0.66</v>
      </c>
      <c r="K3354" s="49">
        <v>0.65</v>
      </c>
      <c r="L3354" s="49">
        <v>0.7</v>
      </c>
      <c r="M3354" s="49">
        <v>0.9</v>
      </c>
      <c r="N3354" s="49">
        <v>1.1299999999999999</v>
      </c>
      <c r="O3354" s="49">
        <v>1.04</v>
      </c>
      <c r="P3354" s="49">
        <v>1.1599999999999999</v>
      </c>
      <c r="Q3354" s="49">
        <v>1.27</v>
      </c>
      <c r="R3354" s="49">
        <v>1.37</v>
      </c>
      <c r="S3354" s="49">
        <v>1.55</v>
      </c>
      <c r="T3354" s="49">
        <v>1.73</v>
      </c>
      <c r="U3354" s="49">
        <v>1.97</v>
      </c>
      <c r="V3354" s="49">
        <v>2.39</v>
      </c>
      <c r="W3354" s="49">
        <v>2.68</v>
      </c>
      <c r="X3354" s="49">
        <v>2.81</v>
      </c>
      <c r="Y3354" s="49">
        <v>2.92</v>
      </c>
      <c r="Z3354" s="49">
        <v>2.94</v>
      </c>
      <c r="AA3354" s="49">
        <v>3</v>
      </c>
      <c r="AB3354" s="49">
        <v>2.96</v>
      </c>
      <c r="AC3354" s="49">
        <v>2.94</v>
      </c>
      <c r="AD3354" s="49">
        <v>3.03</v>
      </c>
      <c r="AE3354" s="49">
        <v>3.18</v>
      </c>
      <c r="AF3354" s="49">
        <v>3.39</v>
      </c>
      <c r="AG3354" s="49">
        <v>2.62</v>
      </c>
      <c r="AH3354" s="49">
        <v>1.05</v>
      </c>
      <c r="AI3354" s="49">
        <v>-0.91</v>
      </c>
      <c r="AJ3354" s="49">
        <v>-2.76</v>
      </c>
      <c r="AK3354" s="49">
        <v>-4.47</v>
      </c>
    </row>
    <row r="3355" spans="1:37" x14ac:dyDescent="0.3">
      <c r="A3355" s="86" t="str">
        <f t="shared" si="52"/>
        <v>SDGbaseTra_RurAS_CRGC_SavingsINShhd-5</v>
      </c>
      <c r="B3355" s="47" t="s">
        <v>222</v>
      </c>
      <c r="C3355" s="48" t="s">
        <v>237</v>
      </c>
      <c r="D3355" s="54" t="s">
        <v>96</v>
      </c>
      <c r="E3355" s="49" t="s">
        <v>89</v>
      </c>
      <c r="F3355" s="49">
        <v>0.66</v>
      </c>
      <c r="G3355" s="49">
        <v>0.48</v>
      </c>
      <c r="H3355" s="49">
        <v>0.83</v>
      </c>
      <c r="I3355" s="49">
        <v>1</v>
      </c>
      <c r="J3355" s="49">
        <v>0.97</v>
      </c>
      <c r="K3355" s="49">
        <v>0.95</v>
      </c>
      <c r="L3355" s="49">
        <v>1.02</v>
      </c>
      <c r="M3355" s="49">
        <v>1.28</v>
      </c>
      <c r="N3355" s="49">
        <v>1.6</v>
      </c>
      <c r="O3355" s="49">
        <v>1.48</v>
      </c>
      <c r="P3355" s="49">
        <v>1.64</v>
      </c>
      <c r="Q3355" s="49">
        <v>1.78</v>
      </c>
      <c r="R3355" s="49">
        <v>1.93</v>
      </c>
      <c r="S3355" s="49">
        <v>2.17</v>
      </c>
      <c r="T3355" s="49">
        <v>2.42</v>
      </c>
      <c r="U3355" s="49">
        <v>2.75</v>
      </c>
      <c r="V3355" s="49">
        <v>3.31</v>
      </c>
      <c r="W3355" s="49">
        <v>3.72</v>
      </c>
      <c r="X3355" s="49">
        <v>3.9</v>
      </c>
      <c r="Y3355" s="49">
        <v>4.04</v>
      </c>
      <c r="Z3355" s="49">
        <v>4.08</v>
      </c>
      <c r="AA3355" s="49">
        <v>4.16</v>
      </c>
      <c r="AB3355" s="49">
        <v>4.1100000000000003</v>
      </c>
      <c r="AC3355" s="49">
        <v>4.09</v>
      </c>
      <c r="AD3355" s="49">
        <v>4.21</v>
      </c>
      <c r="AE3355" s="49">
        <v>4.42</v>
      </c>
      <c r="AF3355" s="49">
        <v>4.71</v>
      </c>
      <c r="AG3355" s="49">
        <v>3.68</v>
      </c>
      <c r="AH3355" s="49">
        <v>1.57</v>
      </c>
      <c r="AI3355" s="49">
        <v>-1.04</v>
      </c>
      <c r="AJ3355" s="49">
        <v>-3.5</v>
      </c>
      <c r="AK3355" s="49">
        <v>-5.75</v>
      </c>
    </row>
    <row r="3356" spans="1:37" x14ac:dyDescent="0.3">
      <c r="A3356" s="86" t="str">
        <f t="shared" si="52"/>
        <v>SDGbaseTra_RurAS_CRGC_SavingsINShhd-6</v>
      </c>
      <c r="B3356" s="47" t="s">
        <v>222</v>
      </c>
      <c r="C3356" s="48" t="s">
        <v>237</v>
      </c>
      <c r="D3356" s="54" t="s">
        <v>96</v>
      </c>
      <c r="E3356" s="49" t="s">
        <v>90</v>
      </c>
      <c r="F3356" s="49">
        <v>0.9</v>
      </c>
      <c r="G3356" s="49">
        <v>0.67</v>
      </c>
      <c r="H3356" s="49">
        <v>1.1000000000000001</v>
      </c>
      <c r="I3356" s="49">
        <v>1.3</v>
      </c>
      <c r="J3356" s="49">
        <v>1.26</v>
      </c>
      <c r="K3356" s="49">
        <v>1.24</v>
      </c>
      <c r="L3356" s="49">
        <v>1.31</v>
      </c>
      <c r="M3356" s="49">
        <v>1.63</v>
      </c>
      <c r="N3356" s="49">
        <v>2</v>
      </c>
      <c r="O3356" s="49">
        <v>1.86</v>
      </c>
      <c r="P3356" s="49">
        <v>2.0499999999999998</v>
      </c>
      <c r="Q3356" s="49">
        <v>2.21</v>
      </c>
      <c r="R3356" s="49">
        <v>2.4</v>
      </c>
      <c r="S3356" s="49">
        <v>2.69</v>
      </c>
      <c r="T3356" s="49">
        <v>2.99</v>
      </c>
      <c r="U3356" s="49">
        <v>3.38</v>
      </c>
      <c r="V3356" s="49">
        <v>4.0599999999999996</v>
      </c>
      <c r="W3356" s="49">
        <v>4.54</v>
      </c>
      <c r="X3356" s="49">
        <v>4.76</v>
      </c>
      <c r="Y3356" s="49">
        <v>4.9400000000000004</v>
      </c>
      <c r="Z3356" s="49">
        <v>4.99</v>
      </c>
      <c r="AA3356" s="49">
        <v>5.09</v>
      </c>
      <c r="AB3356" s="49">
        <v>5.04</v>
      </c>
      <c r="AC3356" s="49">
        <v>5.0199999999999996</v>
      </c>
      <c r="AD3356" s="49">
        <v>5.16</v>
      </c>
      <c r="AE3356" s="49">
        <v>5.42</v>
      </c>
      <c r="AF3356" s="49">
        <v>5.76</v>
      </c>
      <c r="AG3356" s="49">
        <v>4.55</v>
      </c>
      <c r="AH3356" s="49">
        <v>2.0699999999999998</v>
      </c>
      <c r="AI3356" s="49">
        <v>-0.98</v>
      </c>
      <c r="AJ3356" s="49">
        <v>-3.85</v>
      </c>
      <c r="AK3356" s="49">
        <v>-6.46</v>
      </c>
    </row>
    <row r="3357" spans="1:37" x14ac:dyDescent="0.3">
      <c r="A3357" s="86" t="str">
        <f t="shared" si="52"/>
        <v>SDGbaseTra_RurAS_CRGC_SavingsINShhd-7</v>
      </c>
      <c r="B3357" s="47" t="s">
        <v>222</v>
      </c>
      <c r="C3357" s="48" t="s">
        <v>237</v>
      </c>
      <c r="D3357" s="54" t="s">
        <v>96</v>
      </c>
      <c r="E3357" s="49" t="s">
        <v>91</v>
      </c>
      <c r="F3357" s="49">
        <v>1.64</v>
      </c>
      <c r="G3357" s="49">
        <v>1.28</v>
      </c>
      <c r="H3357" s="49">
        <v>1.89</v>
      </c>
      <c r="I3357" s="49">
        <v>2.15</v>
      </c>
      <c r="J3357" s="49">
        <v>2.09</v>
      </c>
      <c r="K3357" s="49">
        <v>2.06</v>
      </c>
      <c r="L3357" s="49">
        <v>2.17</v>
      </c>
      <c r="M3357" s="49">
        <v>2.59</v>
      </c>
      <c r="N3357" s="49">
        <v>3.1</v>
      </c>
      <c r="O3357" s="49">
        <v>2.91</v>
      </c>
      <c r="P3357" s="49">
        <v>3.17</v>
      </c>
      <c r="Q3357" s="49">
        <v>3.4</v>
      </c>
      <c r="R3357" s="49">
        <v>3.69</v>
      </c>
      <c r="S3357" s="49">
        <v>4.1100000000000003</v>
      </c>
      <c r="T3357" s="49">
        <v>4.54</v>
      </c>
      <c r="U3357" s="49">
        <v>5.0999999999999996</v>
      </c>
      <c r="V3357" s="49">
        <v>6.05</v>
      </c>
      <c r="W3357" s="49">
        <v>6.73</v>
      </c>
      <c r="X3357" s="49">
        <v>7.07</v>
      </c>
      <c r="Y3357" s="49">
        <v>7.33</v>
      </c>
      <c r="Z3357" s="49">
        <v>7.43</v>
      </c>
      <c r="AA3357" s="49">
        <v>7.6</v>
      </c>
      <c r="AB3357" s="49">
        <v>7.57</v>
      </c>
      <c r="AC3357" s="49">
        <v>7.56</v>
      </c>
      <c r="AD3357" s="49">
        <v>7.79</v>
      </c>
      <c r="AE3357" s="49">
        <v>8.17</v>
      </c>
      <c r="AF3357" s="49">
        <v>8.67</v>
      </c>
      <c r="AG3357" s="49">
        <v>7.03</v>
      </c>
      <c r="AH3357" s="49">
        <v>3.62</v>
      </c>
      <c r="AI3357" s="49">
        <v>-0.56999999999999995</v>
      </c>
      <c r="AJ3357" s="49">
        <v>-4.47</v>
      </c>
      <c r="AK3357" s="49">
        <v>-8.02</v>
      </c>
    </row>
    <row r="3358" spans="1:37" x14ac:dyDescent="0.3">
      <c r="A3358" s="86" t="str">
        <f t="shared" si="52"/>
        <v>SDGbaseTra_RurAS_CRGC_SavingsINShhd-8</v>
      </c>
      <c r="B3358" s="47" t="s">
        <v>222</v>
      </c>
      <c r="C3358" s="48" t="s">
        <v>237</v>
      </c>
      <c r="D3358" s="54" t="s">
        <v>96</v>
      </c>
      <c r="E3358" s="49" t="s">
        <v>92</v>
      </c>
      <c r="F3358" s="49">
        <v>3.78</v>
      </c>
      <c r="G3358" s="49">
        <v>3.05</v>
      </c>
      <c r="H3358" s="49">
        <v>4.13</v>
      </c>
      <c r="I3358" s="49">
        <v>4.5</v>
      </c>
      <c r="J3358" s="49">
        <v>4.3899999999999997</v>
      </c>
      <c r="K3358" s="49">
        <v>4.33</v>
      </c>
      <c r="L3358" s="49">
        <v>4.49</v>
      </c>
      <c r="M3358" s="49">
        <v>5.17</v>
      </c>
      <c r="N3358" s="49">
        <v>5.98</v>
      </c>
      <c r="O3358" s="49">
        <v>5.69</v>
      </c>
      <c r="P3358" s="49">
        <v>6.1</v>
      </c>
      <c r="Q3358" s="49">
        <v>6.46</v>
      </c>
      <c r="R3358" s="49">
        <v>7.09</v>
      </c>
      <c r="S3358" s="49">
        <v>7.82</v>
      </c>
      <c r="T3358" s="49">
        <v>8.59</v>
      </c>
      <c r="U3358" s="49">
        <v>9.6</v>
      </c>
      <c r="V3358" s="49">
        <v>11.23</v>
      </c>
      <c r="W3358" s="49">
        <v>12.46</v>
      </c>
      <c r="X3358" s="49">
        <v>13.11</v>
      </c>
      <c r="Y3358" s="49">
        <v>13.64</v>
      </c>
      <c r="Z3358" s="49">
        <v>13.91</v>
      </c>
      <c r="AA3358" s="49">
        <v>14.28</v>
      </c>
      <c r="AB3358" s="49">
        <v>14.33</v>
      </c>
      <c r="AC3358" s="49">
        <v>14.41</v>
      </c>
      <c r="AD3358" s="49">
        <v>14.88</v>
      </c>
      <c r="AE3358" s="49">
        <v>15.59</v>
      </c>
      <c r="AF3358" s="49">
        <v>16.53</v>
      </c>
      <c r="AG3358" s="49">
        <v>13.84</v>
      </c>
      <c r="AH3358" s="49">
        <v>8.1</v>
      </c>
      <c r="AI3358" s="49">
        <v>1.1100000000000001</v>
      </c>
      <c r="AJ3358" s="49">
        <v>-5.38</v>
      </c>
      <c r="AK3358" s="49">
        <v>-11.24</v>
      </c>
    </row>
    <row r="3359" spans="1:37" x14ac:dyDescent="0.3">
      <c r="A3359" s="86" t="str">
        <f t="shared" si="52"/>
        <v>SDGbaseTra_RurAS_CRGC_SavingsINShhd-9</v>
      </c>
      <c r="B3359" s="47" t="s">
        <v>222</v>
      </c>
      <c r="C3359" s="48" t="s">
        <v>237</v>
      </c>
      <c r="D3359" s="54" t="s">
        <v>96</v>
      </c>
      <c r="E3359" s="49" t="s">
        <v>93</v>
      </c>
      <c r="F3359" s="49">
        <v>61.83</v>
      </c>
      <c r="G3359" s="49">
        <v>54.45</v>
      </c>
      <c r="H3359" s="49">
        <v>59.83</v>
      </c>
      <c r="I3359" s="49">
        <v>59.23</v>
      </c>
      <c r="J3359" s="49">
        <v>58.65</v>
      </c>
      <c r="K3359" s="49">
        <v>58.34</v>
      </c>
      <c r="L3359" s="49">
        <v>58.69</v>
      </c>
      <c r="M3359" s="49">
        <v>60.18</v>
      </c>
      <c r="N3359" s="49">
        <v>62.18</v>
      </c>
      <c r="O3359" s="49">
        <v>62.27</v>
      </c>
      <c r="P3359" s="49">
        <v>63.78</v>
      </c>
      <c r="Q3359" s="49">
        <v>65.06</v>
      </c>
      <c r="R3359" s="49">
        <v>70.7</v>
      </c>
      <c r="S3359" s="49">
        <v>74.88</v>
      </c>
      <c r="T3359" s="49">
        <v>79.42</v>
      </c>
      <c r="U3359" s="49">
        <v>85.05</v>
      </c>
      <c r="V3359" s="49">
        <v>91.99</v>
      </c>
      <c r="W3359" s="49">
        <v>98.27</v>
      </c>
      <c r="X3359" s="49">
        <v>103.43</v>
      </c>
      <c r="Y3359" s="49">
        <v>108.02</v>
      </c>
      <c r="Z3359" s="49">
        <v>112.35</v>
      </c>
      <c r="AA3359" s="49">
        <v>116.7</v>
      </c>
      <c r="AB3359" s="49">
        <v>120.98</v>
      </c>
      <c r="AC3359" s="49">
        <v>124.78</v>
      </c>
      <c r="AD3359" s="49">
        <v>129.51</v>
      </c>
      <c r="AE3359" s="49">
        <v>134.85</v>
      </c>
      <c r="AF3359" s="49">
        <v>140.83000000000001</v>
      </c>
      <c r="AG3359" s="49">
        <v>138.21</v>
      </c>
      <c r="AH3359" s="49">
        <v>124.81</v>
      </c>
      <c r="AI3359" s="49">
        <v>108.45</v>
      </c>
      <c r="AJ3359" s="49">
        <v>93.13</v>
      </c>
      <c r="AK3359" s="49">
        <v>78.900000000000006</v>
      </c>
    </row>
    <row r="3360" spans="1:37" x14ac:dyDescent="0.3">
      <c r="A3360" s="86" t="str">
        <f t="shared" si="52"/>
        <v>SDGbaseTra_RurAS_CRGC_SavingsINStotal</v>
      </c>
      <c r="B3360" s="47" t="s">
        <v>222</v>
      </c>
      <c r="C3360" s="48" t="s">
        <v>237</v>
      </c>
      <c r="D3360" s="54" t="s">
        <v>96</v>
      </c>
      <c r="E3360" s="49" t="s">
        <v>1</v>
      </c>
      <c r="F3360" s="49">
        <v>764.23</v>
      </c>
      <c r="G3360" s="49">
        <v>692.45</v>
      </c>
      <c r="H3360" s="49">
        <v>717.54</v>
      </c>
      <c r="I3360" s="49">
        <v>712.48</v>
      </c>
      <c r="J3360" s="49">
        <v>716.18</v>
      </c>
      <c r="K3360" s="49">
        <v>720.85</v>
      </c>
      <c r="L3360" s="49">
        <v>727.45</v>
      </c>
      <c r="M3360" s="49">
        <v>733.14</v>
      </c>
      <c r="N3360" s="49">
        <v>741.03</v>
      </c>
      <c r="O3360" s="49">
        <v>751.26</v>
      </c>
      <c r="P3360" s="49">
        <v>764.69</v>
      </c>
      <c r="Q3360" s="49">
        <v>778.31</v>
      </c>
      <c r="R3360" s="49">
        <v>829.88</v>
      </c>
      <c r="S3360" s="49">
        <v>866.08</v>
      </c>
      <c r="T3360" s="49">
        <v>906.43</v>
      </c>
      <c r="U3360" s="49">
        <v>953.44</v>
      </c>
      <c r="V3360" s="49">
        <v>1000.18</v>
      </c>
      <c r="W3360" s="49">
        <v>1051.3599999999999</v>
      </c>
      <c r="X3360" s="49">
        <v>1105.44</v>
      </c>
      <c r="Y3360" s="49">
        <v>1156.48</v>
      </c>
      <c r="Z3360" s="49">
        <v>1211.1199999999999</v>
      </c>
      <c r="AA3360" s="49">
        <v>1264.3800000000001</v>
      </c>
      <c r="AB3360" s="49">
        <v>1323.5</v>
      </c>
      <c r="AC3360" s="49">
        <v>1378.22</v>
      </c>
      <c r="AD3360" s="49">
        <v>1434.21</v>
      </c>
      <c r="AE3360" s="49">
        <v>1491.48</v>
      </c>
      <c r="AF3360" s="49">
        <v>1551.44</v>
      </c>
      <c r="AG3360" s="49">
        <v>1611.58</v>
      </c>
      <c r="AH3360" s="49">
        <v>1622.27</v>
      </c>
      <c r="AI3360" s="49">
        <v>1625.39</v>
      </c>
      <c r="AJ3360" s="49">
        <v>1625.41</v>
      </c>
      <c r="AK3360" s="49">
        <v>1620.08</v>
      </c>
    </row>
    <row r="3361" spans="1:37" x14ac:dyDescent="0.3">
      <c r="A3361" s="86" t="str">
        <f t="shared" si="52"/>
        <v>SDGbaseTra_RurAS_CRGYGXtotal</v>
      </c>
      <c r="B3361" s="47" t="s">
        <v>222</v>
      </c>
      <c r="C3361" s="48" t="s">
        <v>237</v>
      </c>
      <c r="D3361" s="54" t="s">
        <v>225</v>
      </c>
      <c r="E3361" s="49" t="s">
        <v>1</v>
      </c>
      <c r="F3361" s="49">
        <v>1490.98</v>
      </c>
      <c r="G3361" s="49">
        <v>1548.32</v>
      </c>
      <c r="H3361" s="49">
        <v>1561.23</v>
      </c>
      <c r="I3361" s="49">
        <v>1647.08</v>
      </c>
      <c r="J3361" s="49">
        <v>1678.42</v>
      </c>
      <c r="K3361" s="49">
        <v>1718.52</v>
      </c>
      <c r="L3361" s="49">
        <v>1763.24</v>
      </c>
      <c r="M3361" s="49">
        <v>1810.79</v>
      </c>
      <c r="N3361" s="49">
        <v>1859.47</v>
      </c>
      <c r="O3361" s="49">
        <v>1894.6</v>
      </c>
      <c r="P3361" s="49">
        <v>1946.77</v>
      </c>
      <c r="Q3361" s="49">
        <v>2001.73</v>
      </c>
      <c r="R3361" s="49">
        <v>1987.68</v>
      </c>
      <c r="S3361" s="49">
        <v>2040.81</v>
      </c>
      <c r="T3361" s="49">
        <v>2090.13</v>
      </c>
      <c r="U3361" s="49">
        <v>2141.79</v>
      </c>
      <c r="V3361" s="49">
        <v>2193.9899999999998</v>
      </c>
      <c r="W3361" s="49">
        <v>2241.21</v>
      </c>
      <c r="X3361" s="49">
        <v>2288.73</v>
      </c>
      <c r="Y3361" s="49">
        <v>2336.08</v>
      </c>
      <c r="Z3361" s="49">
        <v>2383.2600000000002</v>
      </c>
      <c r="AA3361" s="49">
        <v>2430.6799999999998</v>
      </c>
      <c r="AB3361" s="49">
        <v>2472.1999999999998</v>
      </c>
      <c r="AC3361" s="49">
        <v>2519.04</v>
      </c>
      <c r="AD3361" s="49">
        <v>2569.8000000000002</v>
      </c>
      <c r="AE3361" s="49">
        <v>2624.72</v>
      </c>
      <c r="AF3361" s="49">
        <v>2680.17</v>
      </c>
      <c r="AG3361" s="49">
        <v>2732.24</v>
      </c>
      <c r="AH3361" s="49">
        <v>2759.17</v>
      </c>
      <c r="AI3361" s="49">
        <v>2781.99</v>
      </c>
      <c r="AJ3361" s="49">
        <v>2814.86</v>
      </c>
      <c r="AK3361" s="49">
        <v>2852.94</v>
      </c>
    </row>
    <row r="3362" spans="1:37" x14ac:dyDescent="0.3">
      <c r="A3362" s="86" t="str">
        <f t="shared" si="52"/>
        <v>SDGbaseTra_RurAS_CRGEGXtotal</v>
      </c>
      <c r="B3362" s="47" t="s">
        <v>222</v>
      </c>
      <c r="C3362" s="48" t="s">
        <v>237</v>
      </c>
      <c r="D3362" s="54" t="s">
        <v>197</v>
      </c>
      <c r="E3362" s="49" t="s">
        <v>1</v>
      </c>
      <c r="F3362" s="49">
        <v>1502.94</v>
      </c>
      <c r="G3362" s="49">
        <v>1547.42</v>
      </c>
      <c r="H3362" s="49">
        <v>1563.22</v>
      </c>
      <c r="I3362" s="49">
        <v>1587.83</v>
      </c>
      <c r="J3362" s="49">
        <v>1607.8</v>
      </c>
      <c r="K3362" s="49">
        <v>1634.59</v>
      </c>
      <c r="L3362" s="49">
        <v>1665.77</v>
      </c>
      <c r="M3362" s="49">
        <v>1699.42</v>
      </c>
      <c r="N3362" s="49">
        <v>1733.53</v>
      </c>
      <c r="O3362" s="49">
        <v>1759.67</v>
      </c>
      <c r="P3362" s="49">
        <v>1797.13</v>
      </c>
      <c r="Q3362" s="49">
        <v>1836.68</v>
      </c>
      <c r="R3362" s="49">
        <v>1886.99</v>
      </c>
      <c r="S3362" s="49">
        <v>1941.32</v>
      </c>
      <c r="T3362" s="49">
        <v>1994.84</v>
      </c>
      <c r="U3362" s="49">
        <v>2052.2199999999998</v>
      </c>
      <c r="V3362" s="49">
        <v>2110.9</v>
      </c>
      <c r="W3362" s="49">
        <v>2167.62</v>
      </c>
      <c r="X3362" s="49">
        <v>2225.5</v>
      </c>
      <c r="Y3362" s="49">
        <v>2281.94</v>
      </c>
      <c r="Z3362" s="49">
        <v>2338.7399999999998</v>
      </c>
      <c r="AA3362" s="49">
        <v>2396.34</v>
      </c>
      <c r="AB3362" s="49">
        <v>2449.52</v>
      </c>
      <c r="AC3362" s="49">
        <v>2507.41</v>
      </c>
      <c r="AD3362" s="49">
        <v>2569.27</v>
      </c>
      <c r="AE3362" s="49">
        <v>2634.03</v>
      </c>
      <c r="AF3362" s="49">
        <v>2700.37</v>
      </c>
      <c r="AG3362" s="49">
        <v>2763.78</v>
      </c>
      <c r="AH3362" s="49">
        <v>2796.37</v>
      </c>
      <c r="AI3362" s="49">
        <v>2823.39</v>
      </c>
      <c r="AJ3362" s="49">
        <v>2859.24</v>
      </c>
      <c r="AK3362" s="49">
        <v>2899.33</v>
      </c>
    </row>
    <row r="3363" spans="1:37" x14ac:dyDescent="0.3">
      <c r="A3363" s="86" t="str">
        <f t="shared" si="52"/>
        <v>SDGbaseTra_RurAS_CRGGADJXtotal</v>
      </c>
      <c r="B3363" s="47" t="s">
        <v>222</v>
      </c>
      <c r="C3363" s="48" t="s">
        <v>237</v>
      </c>
      <c r="D3363" s="54" t="s">
        <v>190</v>
      </c>
      <c r="E3363" s="49" t="s">
        <v>1</v>
      </c>
      <c r="F3363" s="49">
        <v>1</v>
      </c>
      <c r="G3363" s="49">
        <v>1.02</v>
      </c>
      <c r="H3363" s="49">
        <v>1.05</v>
      </c>
      <c r="I3363" s="49">
        <v>1.07</v>
      </c>
      <c r="J3363" s="49">
        <v>1.1000000000000001</v>
      </c>
      <c r="K3363" s="49">
        <v>1.1200000000000001</v>
      </c>
      <c r="L3363" s="49">
        <v>1.1499999999999999</v>
      </c>
      <c r="M3363" s="49">
        <v>1.18</v>
      </c>
      <c r="N3363" s="49">
        <v>1.21</v>
      </c>
      <c r="O3363" s="49">
        <v>1.24</v>
      </c>
      <c r="P3363" s="49">
        <v>1.26</v>
      </c>
      <c r="Q3363" s="49">
        <v>1.29</v>
      </c>
      <c r="R3363" s="49">
        <v>1.33</v>
      </c>
      <c r="S3363" s="49">
        <v>1.36</v>
      </c>
      <c r="T3363" s="49">
        <v>1.39</v>
      </c>
      <c r="U3363" s="49">
        <v>1.42</v>
      </c>
      <c r="V3363" s="49">
        <v>1.46</v>
      </c>
      <c r="W3363" s="49">
        <v>1.49</v>
      </c>
      <c r="X3363" s="49">
        <v>1.52</v>
      </c>
      <c r="Y3363" s="49">
        <v>1.56</v>
      </c>
      <c r="Z3363" s="49">
        <v>1.6</v>
      </c>
      <c r="AA3363" s="49">
        <v>1.64</v>
      </c>
      <c r="AB3363" s="49">
        <v>1.67</v>
      </c>
      <c r="AC3363" s="49">
        <v>1.71</v>
      </c>
      <c r="AD3363" s="49">
        <v>1.75</v>
      </c>
      <c r="AE3363" s="49">
        <v>1.8</v>
      </c>
      <c r="AF3363" s="49">
        <v>1.84</v>
      </c>
      <c r="AG3363" s="49">
        <v>1.88</v>
      </c>
      <c r="AH3363" s="49">
        <v>1.93</v>
      </c>
      <c r="AI3363" s="49">
        <v>1.97</v>
      </c>
      <c r="AJ3363" s="49">
        <v>2.02</v>
      </c>
      <c r="AK3363" s="49">
        <v>2.0699999999999998</v>
      </c>
    </row>
    <row r="3364" spans="1:37" x14ac:dyDescent="0.3">
      <c r="A3364" s="86" t="str">
        <f t="shared" si="52"/>
        <v>SDGbaseTra_RurAS_CRGGOVGRtotal</v>
      </c>
      <c r="B3364" s="47" t="s">
        <v>222</v>
      </c>
      <c r="C3364" s="48" t="s">
        <v>237</v>
      </c>
      <c r="D3364" s="54" t="s">
        <v>192</v>
      </c>
      <c r="E3364" s="49" t="s">
        <v>1</v>
      </c>
      <c r="F3364" s="49"/>
      <c r="G3364" s="49">
        <v>0.02</v>
      </c>
      <c r="H3364" s="49">
        <v>0.02</v>
      </c>
      <c r="I3364" s="49">
        <v>0.02</v>
      </c>
      <c r="J3364" s="49">
        <v>0.02</v>
      </c>
      <c r="K3364" s="49">
        <v>0.02</v>
      </c>
      <c r="L3364" s="49">
        <v>0.02</v>
      </c>
      <c r="M3364" s="49">
        <v>0.02</v>
      </c>
      <c r="N3364" s="49">
        <v>0.02</v>
      </c>
      <c r="O3364" s="49">
        <v>0.02</v>
      </c>
      <c r="P3364" s="49">
        <v>0.02</v>
      </c>
      <c r="Q3364" s="49">
        <v>0.02</v>
      </c>
      <c r="R3364" s="49">
        <v>0.02</v>
      </c>
      <c r="S3364" s="49">
        <v>0.02</v>
      </c>
      <c r="T3364" s="49">
        <v>0.02</v>
      </c>
      <c r="U3364" s="49">
        <v>0.02</v>
      </c>
      <c r="V3364" s="49">
        <v>0.02</v>
      </c>
      <c r="W3364" s="49">
        <v>0.02</v>
      </c>
      <c r="X3364" s="49">
        <v>0.02</v>
      </c>
      <c r="Y3364" s="49">
        <v>0.02</v>
      </c>
      <c r="Z3364" s="49">
        <v>0.02</v>
      </c>
      <c r="AA3364" s="49">
        <v>0.02</v>
      </c>
      <c r="AB3364" s="49">
        <v>0.02</v>
      </c>
      <c r="AC3364" s="49">
        <v>0.02</v>
      </c>
      <c r="AD3364" s="49">
        <v>0.02</v>
      </c>
      <c r="AE3364" s="49">
        <v>0.02</v>
      </c>
      <c r="AF3364" s="49">
        <v>0.02</v>
      </c>
      <c r="AG3364" s="49">
        <v>0.02</v>
      </c>
      <c r="AH3364" s="49">
        <v>0.02</v>
      </c>
      <c r="AI3364" s="49">
        <v>0.02</v>
      </c>
      <c r="AJ3364" s="49">
        <v>0.02</v>
      </c>
      <c r="AK3364" s="49">
        <v>0.02</v>
      </c>
    </row>
    <row r="3365" spans="1:37" x14ac:dyDescent="0.3">
      <c r="A3365" s="86" t="str">
        <f t="shared" si="52"/>
        <v>SDGbaseTra_RurAS_CRGC_GovConscgsrv</v>
      </c>
      <c r="B3365" s="47" t="s">
        <v>222</v>
      </c>
      <c r="C3365" s="48" t="s">
        <v>237</v>
      </c>
      <c r="D3365" s="54" t="s">
        <v>213</v>
      </c>
      <c r="E3365" s="49" t="s">
        <v>184</v>
      </c>
      <c r="F3365" s="49">
        <v>1080.43</v>
      </c>
      <c r="G3365" s="49">
        <v>1124.92</v>
      </c>
      <c r="H3365" s="49">
        <v>1147.93</v>
      </c>
      <c r="I3365" s="49">
        <v>1165.3699999999999</v>
      </c>
      <c r="J3365" s="49">
        <v>1182.19</v>
      </c>
      <c r="K3365" s="49">
        <v>1206.56</v>
      </c>
      <c r="L3365" s="49">
        <v>1234.47</v>
      </c>
      <c r="M3365" s="49">
        <v>1264.1400000000001</v>
      </c>
      <c r="N3365" s="49">
        <v>1294.03</v>
      </c>
      <c r="O3365" s="49">
        <v>1315.41</v>
      </c>
      <c r="P3365" s="49">
        <v>1347.37</v>
      </c>
      <c r="Q3365" s="49">
        <v>1380.79</v>
      </c>
      <c r="R3365" s="49">
        <v>1425</v>
      </c>
      <c r="S3365" s="49">
        <v>1468.67</v>
      </c>
      <c r="T3365" s="49">
        <v>1510.99</v>
      </c>
      <c r="U3365" s="49">
        <v>1556.64</v>
      </c>
      <c r="V3365" s="49">
        <v>1602.02</v>
      </c>
      <c r="W3365" s="49">
        <v>1645.47</v>
      </c>
      <c r="X3365" s="49">
        <v>1689.59</v>
      </c>
      <c r="Y3365" s="49">
        <v>1731.61</v>
      </c>
      <c r="Z3365" s="49">
        <v>1774.53</v>
      </c>
      <c r="AA3365" s="49">
        <v>1817.47</v>
      </c>
      <c r="AB3365" s="49">
        <v>1856.12</v>
      </c>
      <c r="AC3365" s="49">
        <v>1898.27</v>
      </c>
      <c r="AD3365" s="49">
        <v>1944.94</v>
      </c>
      <c r="AE3365" s="49">
        <v>1994.09</v>
      </c>
      <c r="AF3365" s="49">
        <v>2044.24</v>
      </c>
      <c r="AG3365" s="49">
        <v>2090.88</v>
      </c>
      <c r="AH3365" s="49">
        <v>2106.86</v>
      </c>
      <c r="AI3365" s="49">
        <v>2128.15</v>
      </c>
      <c r="AJ3365" s="49">
        <v>2159.73</v>
      </c>
      <c r="AK3365" s="49">
        <v>2195.35</v>
      </c>
    </row>
    <row r="3366" spans="1:37" x14ac:dyDescent="0.3">
      <c r="A3366" s="86" t="str">
        <f t="shared" si="52"/>
        <v>SDGbaseTra_RurAS_CRGC_GovConstotal</v>
      </c>
      <c r="B3366" s="47" t="s">
        <v>222</v>
      </c>
      <c r="C3366" s="48" t="s">
        <v>237</v>
      </c>
      <c r="D3366" s="54" t="s">
        <v>213</v>
      </c>
      <c r="E3366" s="49" t="s">
        <v>1</v>
      </c>
      <c r="F3366" s="49">
        <v>1080.43</v>
      </c>
      <c r="G3366" s="49">
        <v>1124.92</v>
      </c>
      <c r="H3366" s="49">
        <v>1147.93</v>
      </c>
      <c r="I3366" s="49">
        <v>1165.3699999999999</v>
      </c>
      <c r="J3366" s="49">
        <v>1182.19</v>
      </c>
      <c r="K3366" s="49">
        <v>1206.56</v>
      </c>
      <c r="L3366" s="49">
        <v>1234.47</v>
      </c>
      <c r="M3366" s="49">
        <v>1264.1400000000001</v>
      </c>
      <c r="N3366" s="49">
        <v>1294.03</v>
      </c>
      <c r="O3366" s="49">
        <v>1315.41</v>
      </c>
      <c r="P3366" s="49">
        <v>1347.37</v>
      </c>
      <c r="Q3366" s="49">
        <v>1380.79</v>
      </c>
      <c r="R3366" s="49">
        <v>1425</v>
      </c>
      <c r="S3366" s="49">
        <v>1468.67</v>
      </c>
      <c r="T3366" s="49">
        <v>1510.99</v>
      </c>
      <c r="U3366" s="49">
        <v>1556.64</v>
      </c>
      <c r="V3366" s="49">
        <v>1602.02</v>
      </c>
      <c r="W3366" s="49">
        <v>1645.47</v>
      </c>
      <c r="X3366" s="49">
        <v>1689.59</v>
      </c>
      <c r="Y3366" s="49">
        <v>1731.61</v>
      </c>
      <c r="Z3366" s="49">
        <v>1774.53</v>
      </c>
      <c r="AA3366" s="49">
        <v>1817.47</v>
      </c>
      <c r="AB3366" s="49">
        <v>1856.12</v>
      </c>
      <c r="AC3366" s="49">
        <v>1898.27</v>
      </c>
      <c r="AD3366" s="49">
        <v>1944.94</v>
      </c>
      <c r="AE3366" s="49">
        <v>1994.09</v>
      </c>
      <c r="AF3366" s="49">
        <v>2044.24</v>
      </c>
      <c r="AG3366" s="49">
        <v>2090.88</v>
      </c>
      <c r="AH3366" s="49">
        <v>2106.86</v>
      </c>
      <c r="AI3366" s="49">
        <v>2128.15</v>
      </c>
      <c r="AJ3366" s="49">
        <v>2159.73</v>
      </c>
      <c r="AK3366" s="49">
        <v>2195.35</v>
      </c>
    </row>
    <row r="3367" spans="1:37" x14ac:dyDescent="0.3">
      <c r="A3367" s="86" t="str">
        <f t="shared" si="52"/>
        <v>SDGbaseTra_RurAS_CRGGSAVXtotal</v>
      </c>
      <c r="B3367" s="47" t="s">
        <v>222</v>
      </c>
      <c r="C3367" s="48" t="s">
        <v>237</v>
      </c>
      <c r="D3367" s="54" t="s">
        <v>98</v>
      </c>
      <c r="E3367" s="49" t="s">
        <v>1</v>
      </c>
      <c r="F3367" s="49">
        <v>-11.97</v>
      </c>
      <c r="G3367" s="49">
        <v>0.9</v>
      </c>
      <c r="H3367" s="49">
        <v>-1.99</v>
      </c>
      <c r="I3367" s="49">
        <v>59.25</v>
      </c>
      <c r="J3367" s="49">
        <v>70.62</v>
      </c>
      <c r="K3367" s="49">
        <v>83.93</v>
      </c>
      <c r="L3367" s="49">
        <v>97.47</v>
      </c>
      <c r="M3367" s="49">
        <v>111.37</v>
      </c>
      <c r="N3367" s="49">
        <v>125.95</v>
      </c>
      <c r="O3367" s="49">
        <v>134.94</v>
      </c>
      <c r="P3367" s="49">
        <v>149.65</v>
      </c>
      <c r="Q3367" s="49">
        <v>165.04</v>
      </c>
      <c r="R3367" s="49">
        <v>100.69</v>
      </c>
      <c r="S3367" s="49">
        <v>99.49</v>
      </c>
      <c r="T3367" s="49">
        <v>95.29</v>
      </c>
      <c r="U3367" s="49">
        <v>89.57</v>
      </c>
      <c r="V3367" s="49">
        <v>83.09</v>
      </c>
      <c r="W3367" s="49">
        <v>73.599999999999994</v>
      </c>
      <c r="X3367" s="49">
        <v>63.23</v>
      </c>
      <c r="Y3367" s="49">
        <v>54.13</v>
      </c>
      <c r="Z3367" s="49">
        <v>44.51</v>
      </c>
      <c r="AA3367" s="49">
        <v>34.35</v>
      </c>
      <c r="AB3367" s="49">
        <v>22.68</v>
      </c>
      <c r="AC3367" s="49">
        <v>11.63</v>
      </c>
      <c r="AD3367" s="49">
        <v>0.53</v>
      </c>
      <c r="AE3367" s="49">
        <v>-9.32</v>
      </c>
      <c r="AF3367" s="49">
        <v>-20.2</v>
      </c>
      <c r="AG3367" s="49">
        <v>-31.54</v>
      </c>
      <c r="AH3367" s="49">
        <v>-37.200000000000003</v>
      </c>
      <c r="AI3367" s="49">
        <v>-41.41</v>
      </c>
      <c r="AJ3367" s="49">
        <v>-44.38</v>
      </c>
      <c r="AK3367" s="49">
        <v>-46.38</v>
      </c>
    </row>
    <row r="3368" spans="1:37" x14ac:dyDescent="0.3">
      <c r="A3368" s="86" t="str">
        <f t="shared" si="52"/>
        <v>SDGbaseTra_RurAS_CRGFSAVXtotal</v>
      </c>
      <c r="B3368" s="47" t="s">
        <v>222</v>
      </c>
      <c r="C3368" s="48" t="s">
        <v>237</v>
      </c>
      <c r="D3368" s="54" t="s">
        <v>97</v>
      </c>
      <c r="E3368" s="49" t="s">
        <v>1</v>
      </c>
      <c r="F3368" s="49">
        <v>178.66</v>
      </c>
      <c r="G3368" s="49">
        <v>181.69</v>
      </c>
      <c r="H3368" s="49">
        <v>184.78</v>
      </c>
      <c r="I3368" s="49">
        <v>187.92</v>
      </c>
      <c r="J3368" s="49">
        <v>191.12</v>
      </c>
      <c r="K3368" s="49">
        <v>194.37</v>
      </c>
      <c r="L3368" s="49">
        <v>197.67</v>
      </c>
      <c r="M3368" s="49">
        <v>201.03</v>
      </c>
      <c r="N3368" s="49">
        <v>204.45</v>
      </c>
      <c r="O3368" s="49">
        <v>207.93</v>
      </c>
      <c r="P3368" s="49">
        <v>211.46</v>
      </c>
      <c r="Q3368" s="49">
        <v>215.06</v>
      </c>
      <c r="R3368" s="49">
        <v>218.71</v>
      </c>
      <c r="S3368" s="49">
        <v>222.43</v>
      </c>
      <c r="T3368" s="49">
        <v>226.21</v>
      </c>
      <c r="U3368" s="49">
        <v>230.06</v>
      </c>
      <c r="V3368" s="49">
        <v>233.97</v>
      </c>
      <c r="W3368" s="49">
        <v>237.95</v>
      </c>
      <c r="X3368" s="49">
        <v>241.99</v>
      </c>
      <c r="Y3368" s="49">
        <v>246.1</v>
      </c>
      <c r="Z3368" s="49">
        <v>250.29</v>
      </c>
      <c r="AA3368" s="49">
        <v>254.54</v>
      </c>
      <c r="AB3368" s="49">
        <v>258.87</v>
      </c>
      <c r="AC3368" s="49">
        <v>263.27</v>
      </c>
      <c r="AD3368" s="49">
        <v>267.75</v>
      </c>
      <c r="AE3368" s="49">
        <v>272.3</v>
      </c>
      <c r="AF3368" s="49">
        <v>276.93</v>
      </c>
      <c r="AG3368" s="49">
        <v>281.63</v>
      </c>
      <c r="AH3368" s="49">
        <v>286.42</v>
      </c>
      <c r="AI3368" s="49">
        <v>291.29000000000002</v>
      </c>
      <c r="AJ3368" s="49">
        <v>296.24</v>
      </c>
      <c r="AK3368" s="49">
        <v>301.27999999999997</v>
      </c>
    </row>
    <row r="3369" spans="1:37" x14ac:dyDescent="0.3">
      <c r="A3369" s="86" t="str">
        <f t="shared" si="52"/>
        <v>SDGbaseTra_RurAS_CRGC_TSavtotal</v>
      </c>
      <c r="B3369" s="47" t="s">
        <v>222</v>
      </c>
      <c r="C3369" s="48" t="s">
        <v>237</v>
      </c>
      <c r="D3369" s="54" t="s">
        <v>100</v>
      </c>
      <c r="E3369" s="49" t="s">
        <v>1</v>
      </c>
      <c r="F3369" s="49">
        <v>930.92</v>
      </c>
      <c r="G3369" s="49">
        <v>875.04</v>
      </c>
      <c r="H3369" s="49">
        <v>900.33</v>
      </c>
      <c r="I3369" s="49">
        <v>959.66</v>
      </c>
      <c r="J3369" s="49">
        <v>977.92</v>
      </c>
      <c r="K3369" s="49">
        <v>999.15</v>
      </c>
      <c r="L3369" s="49">
        <v>1022.58</v>
      </c>
      <c r="M3369" s="49">
        <v>1045.55</v>
      </c>
      <c r="N3369" s="49">
        <v>1071.43</v>
      </c>
      <c r="O3369" s="49">
        <v>1094.1199999999999</v>
      </c>
      <c r="P3369" s="49">
        <v>1125.79</v>
      </c>
      <c r="Q3369" s="49">
        <v>1158.4100000000001</v>
      </c>
      <c r="R3369" s="49">
        <v>1149.28</v>
      </c>
      <c r="S3369" s="49">
        <v>1187.99</v>
      </c>
      <c r="T3369" s="49">
        <v>1227.93</v>
      </c>
      <c r="U3369" s="49">
        <v>1273.07</v>
      </c>
      <c r="V3369" s="49">
        <v>1317.25</v>
      </c>
      <c r="W3369" s="49">
        <v>1362.9</v>
      </c>
      <c r="X3369" s="49">
        <v>1410.66</v>
      </c>
      <c r="Y3369" s="49">
        <v>1456.72</v>
      </c>
      <c r="Z3369" s="49">
        <v>1505.92</v>
      </c>
      <c r="AA3369" s="49">
        <v>1553.27</v>
      </c>
      <c r="AB3369" s="49">
        <v>1605.05</v>
      </c>
      <c r="AC3369" s="49">
        <v>1653.12</v>
      </c>
      <c r="AD3369" s="49">
        <v>1702.48</v>
      </c>
      <c r="AE3369" s="49">
        <v>1754.46</v>
      </c>
      <c r="AF3369" s="49">
        <v>1808.17</v>
      </c>
      <c r="AG3369" s="49">
        <v>1861.67</v>
      </c>
      <c r="AH3369" s="49">
        <v>1871.49</v>
      </c>
      <c r="AI3369" s="49">
        <v>1875.27</v>
      </c>
      <c r="AJ3369" s="49">
        <v>1877.27</v>
      </c>
      <c r="AK3369" s="49">
        <v>1874.98</v>
      </c>
    </row>
    <row r="3370" spans="1:37" x14ac:dyDescent="0.3">
      <c r="A3370" s="86" t="str">
        <f t="shared" si="52"/>
        <v>SDGbaseTra_RurAS_CRGQINVXctext</v>
      </c>
      <c r="B3370" s="47" t="s">
        <v>222</v>
      </c>
      <c r="C3370" s="48" t="s">
        <v>237</v>
      </c>
      <c r="D3370" s="54" t="s">
        <v>101</v>
      </c>
      <c r="E3370" s="49" t="s">
        <v>102</v>
      </c>
      <c r="F3370" s="49">
        <v>0.02</v>
      </c>
      <c r="G3370" s="49">
        <v>0.02</v>
      </c>
      <c r="H3370" s="49">
        <v>0.02</v>
      </c>
      <c r="I3370" s="49">
        <v>0.02</v>
      </c>
      <c r="J3370" s="49">
        <v>0.02</v>
      </c>
      <c r="K3370" s="49">
        <v>0.02</v>
      </c>
      <c r="L3370" s="49">
        <v>0.02</v>
      </c>
      <c r="M3370" s="49">
        <v>0.03</v>
      </c>
      <c r="N3370" s="49">
        <v>0.03</v>
      </c>
      <c r="O3370" s="49">
        <v>0.03</v>
      </c>
      <c r="P3370" s="49">
        <v>0.03</v>
      </c>
      <c r="Q3370" s="49">
        <v>0.03</v>
      </c>
      <c r="R3370" s="49">
        <v>0.03</v>
      </c>
      <c r="S3370" s="49">
        <v>0.03</v>
      </c>
      <c r="T3370" s="49">
        <v>0.03</v>
      </c>
      <c r="U3370" s="49">
        <v>0.03</v>
      </c>
      <c r="V3370" s="49">
        <v>0.03</v>
      </c>
      <c r="W3370" s="49">
        <v>0.03</v>
      </c>
      <c r="X3370" s="49">
        <v>0.03</v>
      </c>
      <c r="Y3370" s="49">
        <v>0.04</v>
      </c>
      <c r="Z3370" s="49">
        <v>0.04</v>
      </c>
      <c r="AA3370" s="49">
        <v>0.04</v>
      </c>
      <c r="AB3370" s="49">
        <v>0.04</v>
      </c>
      <c r="AC3370" s="49">
        <v>0.04</v>
      </c>
      <c r="AD3370" s="49">
        <v>0.04</v>
      </c>
      <c r="AE3370" s="49">
        <v>0.04</v>
      </c>
      <c r="AF3370" s="49">
        <v>0.04</v>
      </c>
      <c r="AG3370" s="49">
        <v>0.04</v>
      </c>
      <c r="AH3370" s="49">
        <v>0.04</v>
      </c>
      <c r="AI3370" s="49">
        <v>0.04</v>
      </c>
      <c r="AJ3370" s="49">
        <v>0.04</v>
      </c>
      <c r="AK3370" s="49">
        <v>0.04</v>
      </c>
    </row>
    <row r="3371" spans="1:37" x14ac:dyDescent="0.3">
      <c r="A3371" s="86" t="str">
        <f t="shared" si="52"/>
        <v>SDGbaseTra_RurAS_CRGQINVXcleat</v>
      </c>
      <c r="B3371" s="47" t="s">
        <v>222</v>
      </c>
      <c r="C3371" s="48" t="s">
        <v>237</v>
      </c>
      <c r="D3371" s="54" t="s">
        <v>101</v>
      </c>
      <c r="E3371" s="49" t="s">
        <v>103</v>
      </c>
      <c r="F3371" s="49">
        <v>0</v>
      </c>
      <c r="G3371" s="49">
        <v>0</v>
      </c>
      <c r="H3371" s="49">
        <v>0</v>
      </c>
      <c r="I3371" s="49">
        <v>0</v>
      </c>
      <c r="J3371" s="49">
        <v>0</v>
      </c>
      <c r="K3371" s="49">
        <v>0</v>
      </c>
      <c r="L3371" s="49">
        <v>0</v>
      </c>
      <c r="M3371" s="49">
        <v>0</v>
      </c>
      <c r="N3371" s="49">
        <v>0</v>
      </c>
      <c r="O3371" s="49">
        <v>0</v>
      </c>
      <c r="P3371" s="49">
        <v>0</v>
      </c>
      <c r="Q3371" s="49">
        <v>0</v>
      </c>
      <c r="R3371" s="49">
        <v>0</v>
      </c>
      <c r="S3371" s="49">
        <v>0</v>
      </c>
      <c r="T3371" s="49">
        <v>0</v>
      </c>
      <c r="U3371" s="49">
        <v>0</v>
      </c>
      <c r="V3371" s="49">
        <v>0</v>
      </c>
      <c r="W3371" s="49">
        <v>0</v>
      </c>
      <c r="X3371" s="49">
        <v>0</v>
      </c>
      <c r="Y3371" s="49">
        <v>0</v>
      </c>
      <c r="Z3371" s="49">
        <v>0</v>
      </c>
      <c r="AA3371" s="49">
        <v>0</v>
      </c>
      <c r="AB3371" s="49">
        <v>0</v>
      </c>
      <c r="AC3371" s="49">
        <v>0</v>
      </c>
      <c r="AD3371" s="49">
        <v>0</v>
      </c>
      <c r="AE3371" s="49">
        <v>0</v>
      </c>
      <c r="AF3371" s="49">
        <v>0</v>
      </c>
      <c r="AG3371" s="49">
        <v>0</v>
      </c>
      <c r="AH3371" s="49">
        <v>0</v>
      </c>
      <c r="AI3371" s="49">
        <v>0</v>
      </c>
      <c r="AJ3371" s="49">
        <v>0</v>
      </c>
      <c r="AK3371" s="49">
        <v>0</v>
      </c>
    </row>
    <row r="3372" spans="1:37" x14ac:dyDescent="0.3">
      <c r="A3372" s="86" t="str">
        <f t="shared" si="52"/>
        <v>SDGbaseTra_RurAS_CRGQINVXcprnt</v>
      </c>
      <c r="B3372" s="47" t="s">
        <v>222</v>
      </c>
      <c r="C3372" s="48" t="s">
        <v>237</v>
      </c>
      <c r="D3372" s="54" t="s">
        <v>101</v>
      </c>
      <c r="E3372" s="49" t="s">
        <v>104</v>
      </c>
      <c r="F3372" s="49">
        <v>0</v>
      </c>
      <c r="G3372" s="49">
        <v>0</v>
      </c>
      <c r="H3372" s="49">
        <v>0</v>
      </c>
      <c r="I3372" s="49">
        <v>0</v>
      </c>
      <c r="J3372" s="49">
        <v>0</v>
      </c>
      <c r="K3372" s="49">
        <v>0</v>
      </c>
      <c r="L3372" s="49">
        <v>0</v>
      </c>
      <c r="M3372" s="49">
        <v>0</v>
      </c>
      <c r="N3372" s="49">
        <v>0</v>
      </c>
      <c r="O3372" s="49">
        <v>0</v>
      </c>
      <c r="P3372" s="49">
        <v>0</v>
      </c>
      <c r="Q3372" s="49">
        <v>0</v>
      </c>
      <c r="R3372" s="49">
        <v>0</v>
      </c>
      <c r="S3372" s="49">
        <v>0</v>
      </c>
      <c r="T3372" s="49">
        <v>0</v>
      </c>
      <c r="U3372" s="49">
        <v>0</v>
      </c>
      <c r="V3372" s="49">
        <v>0</v>
      </c>
      <c r="W3372" s="49">
        <v>0</v>
      </c>
      <c r="X3372" s="49">
        <v>0</v>
      </c>
      <c r="Y3372" s="49">
        <v>0</v>
      </c>
      <c r="Z3372" s="49">
        <v>0</v>
      </c>
      <c r="AA3372" s="49">
        <v>0</v>
      </c>
      <c r="AB3372" s="49">
        <v>0</v>
      </c>
      <c r="AC3372" s="49">
        <v>0</v>
      </c>
      <c r="AD3372" s="49">
        <v>0</v>
      </c>
      <c r="AE3372" s="49">
        <v>0</v>
      </c>
      <c r="AF3372" s="49">
        <v>0</v>
      </c>
      <c r="AG3372" s="49">
        <v>0</v>
      </c>
      <c r="AH3372" s="49">
        <v>0</v>
      </c>
      <c r="AI3372" s="49">
        <v>0</v>
      </c>
      <c r="AJ3372" s="49">
        <v>0</v>
      </c>
      <c r="AK3372" s="49">
        <v>0</v>
      </c>
    </row>
    <row r="3373" spans="1:37" x14ac:dyDescent="0.3">
      <c r="A3373" s="86" t="str">
        <f t="shared" si="52"/>
        <v>SDGbaseTra_RurAS_CRGQINVXcrubb</v>
      </c>
      <c r="B3373" s="47" t="s">
        <v>222</v>
      </c>
      <c r="C3373" s="48" t="s">
        <v>237</v>
      </c>
      <c r="D3373" s="54" t="s">
        <v>101</v>
      </c>
      <c r="E3373" s="49" t="s">
        <v>105</v>
      </c>
      <c r="F3373" s="49">
        <v>0</v>
      </c>
      <c r="G3373" s="49">
        <v>0</v>
      </c>
      <c r="H3373" s="49">
        <v>0</v>
      </c>
      <c r="I3373" s="49">
        <v>0</v>
      </c>
      <c r="J3373" s="49">
        <v>0</v>
      </c>
      <c r="K3373" s="49">
        <v>0</v>
      </c>
      <c r="L3373" s="49">
        <v>0</v>
      </c>
      <c r="M3373" s="49">
        <v>0</v>
      </c>
      <c r="N3373" s="49">
        <v>0</v>
      </c>
      <c r="O3373" s="49">
        <v>0.01</v>
      </c>
      <c r="P3373" s="49">
        <v>0.01</v>
      </c>
      <c r="Q3373" s="49">
        <v>0.01</v>
      </c>
      <c r="R3373" s="49">
        <v>0.01</v>
      </c>
      <c r="S3373" s="49">
        <v>0.01</v>
      </c>
      <c r="T3373" s="49">
        <v>0.01</v>
      </c>
      <c r="U3373" s="49">
        <v>0.01</v>
      </c>
      <c r="V3373" s="49">
        <v>0.01</v>
      </c>
      <c r="W3373" s="49">
        <v>0.01</v>
      </c>
      <c r="X3373" s="49">
        <v>0.01</v>
      </c>
      <c r="Y3373" s="49">
        <v>0.01</v>
      </c>
      <c r="Z3373" s="49">
        <v>0.01</v>
      </c>
      <c r="AA3373" s="49">
        <v>0.01</v>
      </c>
      <c r="AB3373" s="49">
        <v>0.01</v>
      </c>
      <c r="AC3373" s="49">
        <v>0.01</v>
      </c>
      <c r="AD3373" s="49">
        <v>0.01</v>
      </c>
      <c r="AE3373" s="49">
        <v>0.01</v>
      </c>
      <c r="AF3373" s="49">
        <v>0.01</v>
      </c>
      <c r="AG3373" s="49">
        <v>0.01</v>
      </c>
      <c r="AH3373" s="49">
        <v>0.01</v>
      </c>
      <c r="AI3373" s="49">
        <v>0.01</v>
      </c>
      <c r="AJ3373" s="49">
        <v>0.01</v>
      </c>
      <c r="AK3373" s="49">
        <v>0.01</v>
      </c>
    </row>
    <row r="3374" spans="1:37" x14ac:dyDescent="0.3">
      <c r="A3374" s="86" t="str">
        <f t="shared" si="52"/>
        <v>SDGbaseTra_RurAS_CRGQINVXcplas</v>
      </c>
      <c r="B3374" s="47" t="s">
        <v>222</v>
      </c>
      <c r="C3374" s="48" t="s">
        <v>237</v>
      </c>
      <c r="D3374" s="54" t="s">
        <v>101</v>
      </c>
      <c r="E3374" s="49" t="s">
        <v>106</v>
      </c>
      <c r="F3374" s="49">
        <v>0.01</v>
      </c>
      <c r="G3374" s="49">
        <v>0.01</v>
      </c>
      <c r="H3374" s="49">
        <v>0.01</v>
      </c>
      <c r="I3374" s="49">
        <v>0.01</v>
      </c>
      <c r="J3374" s="49">
        <v>0.01</v>
      </c>
      <c r="K3374" s="49">
        <v>0.01</v>
      </c>
      <c r="L3374" s="49">
        <v>0.01</v>
      </c>
      <c r="M3374" s="49">
        <v>0.01</v>
      </c>
      <c r="N3374" s="49">
        <v>0.01</v>
      </c>
      <c r="O3374" s="49">
        <v>0.01</v>
      </c>
      <c r="P3374" s="49">
        <v>0.01</v>
      </c>
      <c r="Q3374" s="49">
        <v>0.01</v>
      </c>
      <c r="R3374" s="49">
        <v>0.01</v>
      </c>
      <c r="S3374" s="49">
        <v>0.01</v>
      </c>
      <c r="T3374" s="49">
        <v>0.01</v>
      </c>
      <c r="U3374" s="49">
        <v>0.01</v>
      </c>
      <c r="V3374" s="49">
        <v>0.01</v>
      </c>
      <c r="W3374" s="49">
        <v>0.01</v>
      </c>
      <c r="X3374" s="49">
        <v>0.01</v>
      </c>
      <c r="Y3374" s="49">
        <v>0.01</v>
      </c>
      <c r="Z3374" s="49">
        <v>0.01</v>
      </c>
      <c r="AA3374" s="49">
        <v>0.02</v>
      </c>
      <c r="AB3374" s="49">
        <v>0.02</v>
      </c>
      <c r="AC3374" s="49">
        <v>0.02</v>
      </c>
      <c r="AD3374" s="49">
        <v>0.02</v>
      </c>
      <c r="AE3374" s="49">
        <v>0.02</v>
      </c>
      <c r="AF3374" s="49">
        <v>0.02</v>
      </c>
      <c r="AG3374" s="49">
        <v>0.02</v>
      </c>
      <c r="AH3374" s="49">
        <v>0.02</v>
      </c>
      <c r="AI3374" s="49">
        <v>0.02</v>
      </c>
      <c r="AJ3374" s="49">
        <v>0.02</v>
      </c>
      <c r="AK3374" s="49">
        <v>0.02</v>
      </c>
    </row>
    <row r="3375" spans="1:37" x14ac:dyDescent="0.3">
      <c r="A3375" s="86" t="str">
        <f t="shared" si="52"/>
        <v>SDGbaseTra_RurAS_CRGQINVXcnmet</v>
      </c>
      <c r="B3375" s="47" t="s">
        <v>222</v>
      </c>
      <c r="C3375" s="48" t="s">
        <v>237</v>
      </c>
      <c r="D3375" s="54" t="s">
        <v>101</v>
      </c>
      <c r="E3375" s="49" t="s">
        <v>107</v>
      </c>
      <c r="F3375" s="49">
        <v>0.02</v>
      </c>
      <c r="G3375" s="49">
        <v>0.02</v>
      </c>
      <c r="H3375" s="49">
        <v>0.02</v>
      </c>
      <c r="I3375" s="49">
        <v>0.02</v>
      </c>
      <c r="J3375" s="49">
        <v>0.02</v>
      </c>
      <c r="K3375" s="49">
        <v>0.02</v>
      </c>
      <c r="L3375" s="49">
        <v>0.02</v>
      </c>
      <c r="M3375" s="49">
        <v>0.02</v>
      </c>
      <c r="N3375" s="49">
        <v>0.02</v>
      </c>
      <c r="O3375" s="49">
        <v>0.02</v>
      </c>
      <c r="P3375" s="49">
        <v>0.02</v>
      </c>
      <c r="Q3375" s="49">
        <v>0.03</v>
      </c>
      <c r="R3375" s="49">
        <v>0.03</v>
      </c>
      <c r="S3375" s="49">
        <v>0.03</v>
      </c>
      <c r="T3375" s="49">
        <v>0.03</v>
      </c>
      <c r="U3375" s="49">
        <v>0.03</v>
      </c>
      <c r="V3375" s="49">
        <v>0.03</v>
      </c>
      <c r="W3375" s="49">
        <v>0.03</v>
      </c>
      <c r="X3375" s="49">
        <v>0.03</v>
      </c>
      <c r="Y3375" s="49">
        <v>0.03</v>
      </c>
      <c r="Z3375" s="49">
        <v>0.03</v>
      </c>
      <c r="AA3375" s="49">
        <v>0.03</v>
      </c>
      <c r="AB3375" s="49">
        <v>0.03</v>
      </c>
      <c r="AC3375" s="49">
        <v>0.04</v>
      </c>
      <c r="AD3375" s="49">
        <v>0.04</v>
      </c>
      <c r="AE3375" s="49">
        <v>0.04</v>
      </c>
      <c r="AF3375" s="49">
        <v>0.04</v>
      </c>
      <c r="AG3375" s="49">
        <v>0.04</v>
      </c>
      <c r="AH3375" s="49">
        <v>0.04</v>
      </c>
      <c r="AI3375" s="49">
        <v>0.04</v>
      </c>
      <c r="AJ3375" s="49">
        <v>0.04</v>
      </c>
      <c r="AK3375" s="49">
        <v>0.04</v>
      </c>
    </row>
    <row r="3376" spans="1:37" x14ac:dyDescent="0.3">
      <c r="A3376" s="86" t="str">
        <f t="shared" si="52"/>
        <v>SDGbaseTra_RurAS_CRGQINVXcnfrm</v>
      </c>
      <c r="B3376" s="47" t="s">
        <v>222</v>
      </c>
      <c r="C3376" s="48" t="s">
        <v>237</v>
      </c>
      <c r="D3376" s="54" t="s">
        <v>101</v>
      </c>
      <c r="E3376" s="49" t="s">
        <v>108</v>
      </c>
      <c r="F3376" s="49">
        <v>1.27</v>
      </c>
      <c r="G3376" s="49">
        <v>1.1499999999999999</v>
      </c>
      <c r="H3376" s="49">
        <v>1.19</v>
      </c>
      <c r="I3376" s="49">
        <v>1.25</v>
      </c>
      <c r="J3376" s="49">
        <v>1.27</v>
      </c>
      <c r="K3376" s="49">
        <v>1.3</v>
      </c>
      <c r="L3376" s="49">
        <v>1.33</v>
      </c>
      <c r="M3376" s="49">
        <v>1.37</v>
      </c>
      <c r="N3376" s="49">
        <v>1.4</v>
      </c>
      <c r="O3376" s="49">
        <v>1.45</v>
      </c>
      <c r="P3376" s="49">
        <v>1.49</v>
      </c>
      <c r="Q3376" s="49">
        <v>1.53</v>
      </c>
      <c r="R3376" s="49">
        <v>1.53</v>
      </c>
      <c r="S3376" s="49">
        <v>1.58</v>
      </c>
      <c r="T3376" s="49">
        <v>1.63</v>
      </c>
      <c r="U3376" s="49">
        <v>1.68</v>
      </c>
      <c r="V3376" s="49">
        <v>1.74</v>
      </c>
      <c r="W3376" s="49">
        <v>1.8</v>
      </c>
      <c r="X3376" s="49">
        <v>1.86</v>
      </c>
      <c r="Y3376" s="49">
        <v>1.91</v>
      </c>
      <c r="Z3376" s="49">
        <v>1.97</v>
      </c>
      <c r="AA3376" s="49">
        <v>2.0299999999999998</v>
      </c>
      <c r="AB3376" s="49">
        <v>2.08</v>
      </c>
      <c r="AC3376" s="49">
        <v>2.13</v>
      </c>
      <c r="AD3376" s="49">
        <v>2.19</v>
      </c>
      <c r="AE3376" s="49">
        <v>2.2599999999999998</v>
      </c>
      <c r="AF3376" s="49">
        <v>2.3199999999999998</v>
      </c>
      <c r="AG3376" s="49">
        <v>2.39</v>
      </c>
      <c r="AH3376" s="49">
        <v>2.38</v>
      </c>
      <c r="AI3376" s="49">
        <v>2.37</v>
      </c>
      <c r="AJ3376" s="49">
        <v>2.36</v>
      </c>
      <c r="AK3376" s="49">
        <v>2.34</v>
      </c>
    </row>
    <row r="3377" spans="1:37" x14ac:dyDescent="0.3">
      <c r="A3377" s="86" t="str">
        <f t="shared" si="52"/>
        <v>SDGbaseTra_RurAS_CRGQINVXcmetp</v>
      </c>
      <c r="B3377" s="47" t="s">
        <v>222</v>
      </c>
      <c r="C3377" s="48" t="s">
        <v>237</v>
      </c>
      <c r="D3377" s="54" t="s">
        <v>101</v>
      </c>
      <c r="E3377" s="49" t="s">
        <v>109</v>
      </c>
      <c r="F3377" s="49">
        <v>2.2400000000000002</v>
      </c>
      <c r="G3377" s="49">
        <v>2.04</v>
      </c>
      <c r="H3377" s="49">
        <v>2.1</v>
      </c>
      <c r="I3377" s="49">
        <v>2.2200000000000002</v>
      </c>
      <c r="J3377" s="49">
        <v>2.2599999999999998</v>
      </c>
      <c r="K3377" s="49">
        <v>2.2999999999999998</v>
      </c>
      <c r="L3377" s="49">
        <v>2.36</v>
      </c>
      <c r="M3377" s="49">
        <v>2.42</v>
      </c>
      <c r="N3377" s="49">
        <v>2.48</v>
      </c>
      <c r="O3377" s="49">
        <v>2.56</v>
      </c>
      <c r="P3377" s="49">
        <v>2.64</v>
      </c>
      <c r="Q3377" s="49">
        <v>2.71</v>
      </c>
      <c r="R3377" s="49">
        <v>2.71</v>
      </c>
      <c r="S3377" s="49">
        <v>2.79</v>
      </c>
      <c r="T3377" s="49">
        <v>2.88</v>
      </c>
      <c r="U3377" s="49">
        <v>2.98</v>
      </c>
      <c r="V3377" s="49">
        <v>3.09</v>
      </c>
      <c r="W3377" s="49">
        <v>3.2</v>
      </c>
      <c r="X3377" s="49">
        <v>3.29</v>
      </c>
      <c r="Y3377" s="49">
        <v>3.39</v>
      </c>
      <c r="Z3377" s="49">
        <v>3.5</v>
      </c>
      <c r="AA3377" s="49">
        <v>3.6</v>
      </c>
      <c r="AB3377" s="49">
        <v>3.68</v>
      </c>
      <c r="AC3377" s="49">
        <v>3.77</v>
      </c>
      <c r="AD3377" s="49">
        <v>3.88</v>
      </c>
      <c r="AE3377" s="49">
        <v>4</v>
      </c>
      <c r="AF3377" s="49">
        <v>4.12</v>
      </c>
      <c r="AG3377" s="49">
        <v>4.24</v>
      </c>
      <c r="AH3377" s="49">
        <v>4.22</v>
      </c>
      <c r="AI3377" s="49">
        <v>4.1900000000000004</v>
      </c>
      <c r="AJ3377" s="49">
        <v>4.17</v>
      </c>
      <c r="AK3377" s="49">
        <v>4.1500000000000004</v>
      </c>
    </row>
    <row r="3378" spans="1:37" x14ac:dyDescent="0.3">
      <c r="A3378" s="86" t="str">
        <f t="shared" si="52"/>
        <v>SDGbaseTra_RurAS_CRGQINVXcmach</v>
      </c>
      <c r="B3378" s="47" t="s">
        <v>222</v>
      </c>
      <c r="C3378" s="48" t="s">
        <v>237</v>
      </c>
      <c r="D3378" s="54" t="s">
        <v>101</v>
      </c>
      <c r="E3378" s="49" t="s">
        <v>110</v>
      </c>
      <c r="F3378" s="49">
        <v>141.12</v>
      </c>
      <c r="G3378" s="49">
        <v>128.46</v>
      </c>
      <c r="H3378" s="49">
        <v>132.27000000000001</v>
      </c>
      <c r="I3378" s="49">
        <v>139.38</v>
      </c>
      <c r="J3378" s="49">
        <v>141.91999999999999</v>
      </c>
      <c r="K3378" s="49">
        <v>144.81</v>
      </c>
      <c r="L3378" s="49">
        <v>148.30000000000001</v>
      </c>
      <c r="M3378" s="49">
        <v>152.25</v>
      </c>
      <c r="N3378" s="49">
        <v>156.41</v>
      </c>
      <c r="O3378" s="49">
        <v>161.62</v>
      </c>
      <c r="P3378" s="49">
        <v>166.42</v>
      </c>
      <c r="Q3378" s="49">
        <v>170.99</v>
      </c>
      <c r="R3378" s="49">
        <v>170.7</v>
      </c>
      <c r="S3378" s="49">
        <v>176.05</v>
      </c>
      <c r="T3378" s="49">
        <v>181.71</v>
      </c>
      <c r="U3378" s="49">
        <v>188.26</v>
      </c>
      <c r="V3378" s="49">
        <v>195.06</v>
      </c>
      <c r="W3378" s="49">
        <v>201.76</v>
      </c>
      <c r="X3378" s="49">
        <v>207.92</v>
      </c>
      <c r="Y3378" s="49">
        <v>214.2</v>
      </c>
      <c r="Z3378" s="49">
        <v>220.85</v>
      </c>
      <c r="AA3378" s="49">
        <v>227.3</v>
      </c>
      <c r="AB3378" s="49">
        <v>232.94</v>
      </c>
      <c r="AC3378" s="49">
        <v>238.67</v>
      </c>
      <c r="AD3378" s="49">
        <v>245.42</v>
      </c>
      <c r="AE3378" s="49">
        <v>252.74</v>
      </c>
      <c r="AF3378" s="49">
        <v>260.45</v>
      </c>
      <c r="AG3378" s="49">
        <v>268.02</v>
      </c>
      <c r="AH3378" s="49">
        <v>267.05</v>
      </c>
      <c r="AI3378" s="49">
        <v>265.10000000000002</v>
      </c>
      <c r="AJ3378" s="49">
        <v>264.05</v>
      </c>
      <c r="AK3378" s="49">
        <v>262.51</v>
      </c>
    </row>
    <row r="3379" spans="1:37" x14ac:dyDescent="0.3">
      <c r="A3379" s="86" t="str">
        <f t="shared" si="52"/>
        <v>SDGbaseTra_RurAS_CRGQINVXcemch</v>
      </c>
      <c r="B3379" s="47" t="s">
        <v>222</v>
      </c>
      <c r="C3379" s="48" t="s">
        <v>237</v>
      </c>
      <c r="D3379" s="54" t="s">
        <v>101</v>
      </c>
      <c r="E3379" s="49" t="s">
        <v>111</v>
      </c>
      <c r="F3379" s="49">
        <v>59.86</v>
      </c>
      <c r="G3379" s="49">
        <v>54.49</v>
      </c>
      <c r="H3379" s="49">
        <v>56.11</v>
      </c>
      <c r="I3379" s="49">
        <v>59.12</v>
      </c>
      <c r="J3379" s="49">
        <v>60.2</v>
      </c>
      <c r="K3379" s="49">
        <v>61.43</v>
      </c>
      <c r="L3379" s="49">
        <v>62.91</v>
      </c>
      <c r="M3379" s="49">
        <v>64.58</v>
      </c>
      <c r="N3379" s="49">
        <v>66.349999999999994</v>
      </c>
      <c r="O3379" s="49">
        <v>68.55</v>
      </c>
      <c r="P3379" s="49">
        <v>70.59</v>
      </c>
      <c r="Q3379" s="49">
        <v>72.53</v>
      </c>
      <c r="R3379" s="49">
        <v>72.41</v>
      </c>
      <c r="S3379" s="49">
        <v>74.680000000000007</v>
      </c>
      <c r="T3379" s="49">
        <v>77.08</v>
      </c>
      <c r="U3379" s="49">
        <v>79.86</v>
      </c>
      <c r="V3379" s="49">
        <v>82.74</v>
      </c>
      <c r="W3379" s="49">
        <v>85.58</v>
      </c>
      <c r="X3379" s="49">
        <v>88.19</v>
      </c>
      <c r="Y3379" s="49">
        <v>90.86</v>
      </c>
      <c r="Z3379" s="49">
        <v>93.68</v>
      </c>
      <c r="AA3379" s="49">
        <v>96.41</v>
      </c>
      <c r="AB3379" s="49">
        <v>98.81</v>
      </c>
      <c r="AC3379" s="49">
        <v>101.24</v>
      </c>
      <c r="AD3379" s="49">
        <v>104.1</v>
      </c>
      <c r="AE3379" s="49">
        <v>107.21</v>
      </c>
      <c r="AF3379" s="49">
        <v>110.48</v>
      </c>
      <c r="AG3379" s="49">
        <v>113.68</v>
      </c>
      <c r="AH3379" s="49">
        <v>113.28</v>
      </c>
      <c r="AI3379" s="49">
        <v>112.45</v>
      </c>
      <c r="AJ3379" s="49">
        <v>112</v>
      </c>
      <c r="AK3379" s="49">
        <v>111.35</v>
      </c>
    </row>
    <row r="3380" spans="1:37" x14ac:dyDescent="0.3">
      <c r="A3380" s="86" t="str">
        <f t="shared" si="52"/>
        <v>SDGbaseTra_RurAS_CRGQINVXcsequ</v>
      </c>
      <c r="B3380" s="47" t="s">
        <v>222</v>
      </c>
      <c r="C3380" s="48" t="s">
        <v>237</v>
      </c>
      <c r="D3380" s="54" t="s">
        <v>101</v>
      </c>
      <c r="E3380" s="49" t="s">
        <v>112</v>
      </c>
      <c r="F3380" s="49">
        <v>30.11</v>
      </c>
      <c r="G3380" s="49">
        <v>27.44</v>
      </c>
      <c r="H3380" s="49">
        <v>28.24</v>
      </c>
      <c r="I3380" s="49">
        <v>29.74</v>
      </c>
      <c r="J3380" s="49">
        <v>30.27</v>
      </c>
      <c r="K3380" s="49">
        <v>30.89</v>
      </c>
      <c r="L3380" s="49">
        <v>31.62</v>
      </c>
      <c r="M3380" s="49">
        <v>32.450000000000003</v>
      </c>
      <c r="N3380" s="49">
        <v>33.33</v>
      </c>
      <c r="O3380" s="49">
        <v>34.43</v>
      </c>
      <c r="P3380" s="49">
        <v>35.44</v>
      </c>
      <c r="Q3380" s="49">
        <v>36.4</v>
      </c>
      <c r="R3380" s="49">
        <v>36.340000000000003</v>
      </c>
      <c r="S3380" s="49">
        <v>37.47</v>
      </c>
      <c r="T3380" s="49">
        <v>38.659999999999997</v>
      </c>
      <c r="U3380" s="49">
        <v>40.04</v>
      </c>
      <c r="V3380" s="49">
        <v>41.48</v>
      </c>
      <c r="W3380" s="49">
        <v>42.89</v>
      </c>
      <c r="X3380" s="49">
        <v>44.19</v>
      </c>
      <c r="Y3380" s="49">
        <v>45.51</v>
      </c>
      <c r="Z3380" s="49">
        <v>46.91</v>
      </c>
      <c r="AA3380" s="49">
        <v>48.27</v>
      </c>
      <c r="AB3380" s="49">
        <v>49.46</v>
      </c>
      <c r="AC3380" s="49">
        <v>50.67</v>
      </c>
      <c r="AD3380" s="49">
        <v>52.09</v>
      </c>
      <c r="AE3380" s="49">
        <v>53.63</v>
      </c>
      <c r="AF3380" s="49">
        <v>55.26</v>
      </c>
      <c r="AG3380" s="49">
        <v>56.85</v>
      </c>
      <c r="AH3380" s="49">
        <v>56.65</v>
      </c>
      <c r="AI3380" s="49">
        <v>56.24</v>
      </c>
      <c r="AJ3380" s="49">
        <v>56.02</v>
      </c>
      <c r="AK3380" s="49">
        <v>55.69</v>
      </c>
    </row>
    <row r="3381" spans="1:37" x14ac:dyDescent="0.3">
      <c r="A3381" s="86" t="str">
        <f t="shared" si="52"/>
        <v>SDGbaseTra_RurAS_CRGQINVXcvehi</v>
      </c>
      <c r="B3381" s="47" t="s">
        <v>222</v>
      </c>
      <c r="C3381" s="48" t="s">
        <v>237</v>
      </c>
      <c r="D3381" s="54" t="s">
        <v>101</v>
      </c>
      <c r="E3381" s="49" t="s">
        <v>113</v>
      </c>
      <c r="F3381" s="49">
        <v>91.08</v>
      </c>
      <c r="G3381" s="49">
        <v>83.01</v>
      </c>
      <c r="H3381" s="49">
        <v>85.44</v>
      </c>
      <c r="I3381" s="49">
        <v>89.98</v>
      </c>
      <c r="J3381" s="49">
        <v>91.59</v>
      </c>
      <c r="K3381" s="49">
        <v>93.44</v>
      </c>
      <c r="L3381" s="49">
        <v>95.66</v>
      </c>
      <c r="M3381" s="49">
        <v>98.18</v>
      </c>
      <c r="N3381" s="49">
        <v>100.84</v>
      </c>
      <c r="O3381" s="49">
        <v>104.16</v>
      </c>
      <c r="P3381" s="49">
        <v>107.22</v>
      </c>
      <c r="Q3381" s="49">
        <v>110.13</v>
      </c>
      <c r="R3381" s="49">
        <v>109.95</v>
      </c>
      <c r="S3381" s="49">
        <v>113.36</v>
      </c>
      <c r="T3381" s="49">
        <v>116.97</v>
      </c>
      <c r="U3381" s="49">
        <v>121.15</v>
      </c>
      <c r="V3381" s="49">
        <v>125.48</v>
      </c>
      <c r="W3381" s="49">
        <v>129.75</v>
      </c>
      <c r="X3381" s="49">
        <v>133.68</v>
      </c>
      <c r="Y3381" s="49">
        <v>137.68</v>
      </c>
      <c r="Z3381" s="49">
        <v>141.91999999999999</v>
      </c>
      <c r="AA3381" s="49">
        <v>146.04</v>
      </c>
      <c r="AB3381" s="49">
        <v>149.63999999999999</v>
      </c>
      <c r="AC3381" s="49">
        <v>153.29</v>
      </c>
      <c r="AD3381" s="49">
        <v>157.59</v>
      </c>
      <c r="AE3381" s="49">
        <v>162.26</v>
      </c>
      <c r="AF3381" s="49">
        <v>167.18</v>
      </c>
      <c r="AG3381" s="49">
        <v>172</v>
      </c>
      <c r="AH3381" s="49">
        <v>171.39</v>
      </c>
      <c r="AI3381" s="49">
        <v>170.14</v>
      </c>
      <c r="AJ3381" s="49">
        <v>169.47</v>
      </c>
      <c r="AK3381" s="49">
        <v>168.49</v>
      </c>
    </row>
    <row r="3382" spans="1:37" x14ac:dyDescent="0.3">
      <c r="A3382" s="86" t="str">
        <f t="shared" si="52"/>
        <v>SDGbaseTra_RurAS_CRGQINVXctequ</v>
      </c>
      <c r="B3382" s="47" t="s">
        <v>222</v>
      </c>
      <c r="C3382" s="48" t="s">
        <v>237</v>
      </c>
      <c r="D3382" s="54" t="s">
        <v>101</v>
      </c>
      <c r="E3382" s="49" t="s">
        <v>114</v>
      </c>
      <c r="F3382" s="49">
        <v>10.77</v>
      </c>
      <c r="G3382" s="49">
        <v>9.81</v>
      </c>
      <c r="H3382" s="49">
        <v>10.1</v>
      </c>
      <c r="I3382" s="49">
        <v>10.64</v>
      </c>
      <c r="J3382" s="49">
        <v>10.83</v>
      </c>
      <c r="K3382" s="49">
        <v>11.05</v>
      </c>
      <c r="L3382" s="49">
        <v>11.31</v>
      </c>
      <c r="M3382" s="49">
        <v>11.61</v>
      </c>
      <c r="N3382" s="49">
        <v>11.92</v>
      </c>
      <c r="O3382" s="49">
        <v>12.31</v>
      </c>
      <c r="P3382" s="49">
        <v>12.68</v>
      </c>
      <c r="Q3382" s="49">
        <v>13.02</v>
      </c>
      <c r="R3382" s="49">
        <v>13</v>
      </c>
      <c r="S3382" s="49">
        <v>13.4</v>
      </c>
      <c r="T3382" s="49">
        <v>13.83</v>
      </c>
      <c r="U3382" s="49">
        <v>14.32</v>
      </c>
      <c r="V3382" s="49">
        <v>14.84</v>
      </c>
      <c r="W3382" s="49">
        <v>15.34</v>
      </c>
      <c r="X3382" s="49">
        <v>15.81</v>
      </c>
      <c r="Y3382" s="49">
        <v>16.28</v>
      </c>
      <c r="Z3382" s="49">
        <v>16.78</v>
      </c>
      <c r="AA3382" s="49">
        <v>17.27</v>
      </c>
      <c r="AB3382" s="49">
        <v>17.690000000000001</v>
      </c>
      <c r="AC3382" s="49">
        <v>18.12</v>
      </c>
      <c r="AD3382" s="49">
        <v>18.63</v>
      </c>
      <c r="AE3382" s="49">
        <v>19.18</v>
      </c>
      <c r="AF3382" s="49">
        <v>19.77</v>
      </c>
      <c r="AG3382" s="49">
        <v>20.34</v>
      </c>
      <c r="AH3382" s="49">
        <v>20.260000000000002</v>
      </c>
      <c r="AI3382" s="49">
        <v>20.12</v>
      </c>
      <c r="AJ3382" s="49">
        <v>20.04</v>
      </c>
      <c r="AK3382" s="49">
        <v>19.920000000000002</v>
      </c>
    </row>
    <row r="3383" spans="1:37" x14ac:dyDescent="0.3">
      <c r="A3383" s="86" t="str">
        <f t="shared" si="52"/>
        <v>SDGbaseTra_RurAS_CRGQINVXcfurn</v>
      </c>
      <c r="B3383" s="47" t="s">
        <v>222</v>
      </c>
      <c r="C3383" s="48" t="s">
        <v>237</v>
      </c>
      <c r="D3383" s="54" t="s">
        <v>101</v>
      </c>
      <c r="E3383" s="49" t="s">
        <v>115</v>
      </c>
      <c r="F3383" s="49">
        <v>21.77</v>
      </c>
      <c r="G3383" s="49">
        <v>19.84</v>
      </c>
      <c r="H3383" s="49">
        <v>20.420000000000002</v>
      </c>
      <c r="I3383" s="49">
        <v>21.51</v>
      </c>
      <c r="J3383" s="49">
        <v>21.89</v>
      </c>
      <c r="K3383" s="49">
        <v>22.33</v>
      </c>
      <c r="L3383" s="49">
        <v>22.86</v>
      </c>
      <c r="M3383" s="49">
        <v>23.47</v>
      </c>
      <c r="N3383" s="49">
        <v>24.1</v>
      </c>
      <c r="O3383" s="49">
        <v>24.89</v>
      </c>
      <c r="P3383" s="49">
        <v>25.63</v>
      </c>
      <c r="Q3383" s="49">
        <v>26.32</v>
      </c>
      <c r="R3383" s="49">
        <v>26.28</v>
      </c>
      <c r="S3383" s="49">
        <v>27.09</v>
      </c>
      <c r="T3383" s="49">
        <v>27.96</v>
      </c>
      <c r="U3383" s="49">
        <v>28.96</v>
      </c>
      <c r="V3383" s="49">
        <v>29.99</v>
      </c>
      <c r="W3383" s="49">
        <v>31.01</v>
      </c>
      <c r="X3383" s="49">
        <v>31.95</v>
      </c>
      <c r="Y3383" s="49">
        <v>32.909999999999997</v>
      </c>
      <c r="Z3383" s="49">
        <v>33.92</v>
      </c>
      <c r="AA3383" s="49">
        <v>34.9</v>
      </c>
      <c r="AB3383" s="49">
        <v>35.76</v>
      </c>
      <c r="AC3383" s="49">
        <v>36.64</v>
      </c>
      <c r="AD3383" s="49">
        <v>37.67</v>
      </c>
      <c r="AE3383" s="49">
        <v>38.78</v>
      </c>
      <c r="AF3383" s="49">
        <v>39.96</v>
      </c>
      <c r="AG3383" s="49">
        <v>41.11</v>
      </c>
      <c r="AH3383" s="49">
        <v>40.96</v>
      </c>
      <c r="AI3383" s="49">
        <v>40.67</v>
      </c>
      <c r="AJ3383" s="49">
        <v>40.51</v>
      </c>
      <c r="AK3383" s="49">
        <v>40.270000000000003</v>
      </c>
    </row>
    <row r="3384" spans="1:37" x14ac:dyDescent="0.3">
      <c r="A3384" s="86" t="str">
        <f t="shared" si="52"/>
        <v>SDGbaseTra_RurAS_CRGQINVXcoman</v>
      </c>
      <c r="B3384" s="47" t="s">
        <v>222</v>
      </c>
      <c r="C3384" s="48" t="s">
        <v>237</v>
      </c>
      <c r="D3384" s="54" t="s">
        <v>101</v>
      </c>
      <c r="E3384" s="49" t="s">
        <v>116</v>
      </c>
      <c r="F3384" s="49">
        <v>1.45</v>
      </c>
      <c r="G3384" s="49">
        <v>1.33</v>
      </c>
      <c r="H3384" s="49">
        <v>1.36</v>
      </c>
      <c r="I3384" s="49">
        <v>1.44</v>
      </c>
      <c r="J3384" s="49">
        <v>1.46</v>
      </c>
      <c r="K3384" s="49">
        <v>1.49</v>
      </c>
      <c r="L3384" s="49">
        <v>1.53</v>
      </c>
      <c r="M3384" s="49">
        <v>1.57</v>
      </c>
      <c r="N3384" s="49">
        <v>1.61</v>
      </c>
      <c r="O3384" s="49">
        <v>1.66</v>
      </c>
      <c r="P3384" s="49">
        <v>1.71</v>
      </c>
      <c r="Q3384" s="49">
        <v>1.76</v>
      </c>
      <c r="R3384" s="49">
        <v>1.76</v>
      </c>
      <c r="S3384" s="49">
        <v>1.81</v>
      </c>
      <c r="T3384" s="49">
        <v>1.87</v>
      </c>
      <c r="U3384" s="49">
        <v>1.93</v>
      </c>
      <c r="V3384" s="49">
        <v>2</v>
      </c>
      <c r="W3384" s="49">
        <v>2.0699999999999998</v>
      </c>
      <c r="X3384" s="49">
        <v>2.14</v>
      </c>
      <c r="Y3384" s="49">
        <v>2.2000000000000002</v>
      </c>
      <c r="Z3384" s="49">
        <v>2.27</v>
      </c>
      <c r="AA3384" s="49">
        <v>2.33</v>
      </c>
      <c r="AB3384" s="49">
        <v>2.39</v>
      </c>
      <c r="AC3384" s="49">
        <v>2.4500000000000002</v>
      </c>
      <c r="AD3384" s="49">
        <v>2.52</v>
      </c>
      <c r="AE3384" s="49">
        <v>2.59</v>
      </c>
      <c r="AF3384" s="49">
        <v>2.67</v>
      </c>
      <c r="AG3384" s="49">
        <v>2.75</v>
      </c>
      <c r="AH3384" s="49">
        <v>2.74</v>
      </c>
      <c r="AI3384" s="49">
        <v>2.72</v>
      </c>
      <c r="AJ3384" s="49">
        <v>2.71</v>
      </c>
      <c r="AK3384" s="49">
        <v>2.69</v>
      </c>
    </row>
    <row r="3385" spans="1:37" x14ac:dyDescent="0.3">
      <c r="A3385" s="86" t="str">
        <f t="shared" si="52"/>
        <v>SDGbaseTra_RurAS_CRGQINVXccons</v>
      </c>
      <c r="B3385" s="47" t="s">
        <v>222</v>
      </c>
      <c r="C3385" s="48" t="s">
        <v>237</v>
      </c>
      <c r="D3385" s="54" t="s">
        <v>101</v>
      </c>
      <c r="E3385" s="49" t="s">
        <v>117</v>
      </c>
      <c r="F3385" s="49">
        <v>405.25</v>
      </c>
      <c r="G3385" s="49">
        <v>369.33</v>
      </c>
      <c r="H3385" s="49">
        <v>380.17</v>
      </c>
      <c r="I3385" s="49">
        <v>400.33</v>
      </c>
      <c r="J3385" s="49">
        <v>407.52</v>
      </c>
      <c r="K3385" s="49">
        <v>415.74</v>
      </c>
      <c r="L3385" s="49">
        <v>425.63</v>
      </c>
      <c r="M3385" s="49">
        <v>436.84</v>
      </c>
      <c r="N3385" s="49">
        <v>448.65</v>
      </c>
      <c r="O3385" s="49">
        <v>463.41</v>
      </c>
      <c r="P3385" s="49">
        <v>477.04</v>
      </c>
      <c r="Q3385" s="49">
        <v>489.99</v>
      </c>
      <c r="R3385" s="49">
        <v>489.2</v>
      </c>
      <c r="S3385" s="49">
        <v>504.36</v>
      </c>
      <c r="T3385" s="49">
        <v>520.42999999999995</v>
      </c>
      <c r="U3385" s="49">
        <v>539.02</v>
      </c>
      <c r="V3385" s="49">
        <v>558.29999999999995</v>
      </c>
      <c r="W3385" s="49">
        <v>577.30999999999995</v>
      </c>
      <c r="X3385" s="49">
        <v>594.78</v>
      </c>
      <c r="Y3385" s="49">
        <v>612.59</v>
      </c>
      <c r="Z3385" s="49">
        <v>631.46</v>
      </c>
      <c r="AA3385" s="49">
        <v>649.76</v>
      </c>
      <c r="AB3385" s="49">
        <v>665.77</v>
      </c>
      <c r="AC3385" s="49">
        <v>682.03</v>
      </c>
      <c r="AD3385" s="49">
        <v>701.17</v>
      </c>
      <c r="AE3385" s="49">
        <v>721.94</v>
      </c>
      <c r="AF3385" s="49">
        <v>743.81</v>
      </c>
      <c r="AG3385" s="49">
        <v>765.28</v>
      </c>
      <c r="AH3385" s="49">
        <v>762.55</v>
      </c>
      <c r="AI3385" s="49">
        <v>757.02</v>
      </c>
      <c r="AJ3385" s="49">
        <v>754.02</v>
      </c>
      <c r="AK3385" s="49">
        <v>749.67</v>
      </c>
    </row>
    <row r="3386" spans="1:37" x14ac:dyDescent="0.3">
      <c r="A3386" s="86" t="str">
        <f t="shared" si="52"/>
        <v>SDGbaseTra_RurAS_CRGQINVXcbsrv</v>
      </c>
      <c r="B3386" s="47" t="s">
        <v>222</v>
      </c>
      <c r="C3386" s="48" t="s">
        <v>237</v>
      </c>
      <c r="D3386" s="54" t="s">
        <v>101</v>
      </c>
      <c r="E3386" s="49" t="s">
        <v>118</v>
      </c>
      <c r="F3386" s="49">
        <v>61.78</v>
      </c>
      <c r="G3386" s="49">
        <v>56.3</v>
      </c>
      <c r="H3386" s="49">
        <v>57.95</v>
      </c>
      <c r="I3386" s="49">
        <v>61.03</v>
      </c>
      <c r="J3386" s="49">
        <v>62.12</v>
      </c>
      <c r="K3386" s="49">
        <v>63.38</v>
      </c>
      <c r="L3386" s="49">
        <v>64.89</v>
      </c>
      <c r="M3386" s="49">
        <v>66.59</v>
      </c>
      <c r="N3386" s="49">
        <v>68.39</v>
      </c>
      <c r="O3386" s="49">
        <v>70.64</v>
      </c>
      <c r="P3386" s="49">
        <v>72.72</v>
      </c>
      <c r="Q3386" s="49">
        <v>74.7</v>
      </c>
      <c r="R3386" s="49">
        <v>74.58</v>
      </c>
      <c r="S3386" s="49">
        <v>76.89</v>
      </c>
      <c r="T3386" s="49">
        <v>79.34</v>
      </c>
      <c r="U3386" s="49">
        <v>82.17</v>
      </c>
      <c r="V3386" s="49">
        <v>85.11</v>
      </c>
      <c r="W3386" s="49">
        <v>88.01</v>
      </c>
      <c r="X3386" s="49">
        <v>90.67</v>
      </c>
      <c r="Y3386" s="49">
        <v>93.39</v>
      </c>
      <c r="Z3386" s="49">
        <v>96.26</v>
      </c>
      <c r="AA3386" s="49">
        <v>99.05</v>
      </c>
      <c r="AB3386" s="49">
        <v>101.49</v>
      </c>
      <c r="AC3386" s="49">
        <v>103.97</v>
      </c>
      <c r="AD3386" s="49">
        <v>106.89</v>
      </c>
      <c r="AE3386" s="49">
        <v>110.06</v>
      </c>
      <c r="AF3386" s="49">
        <v>113.39</v>
      </c>
      <c r="AG3386" s="49">
        <v>116.66</v>
      </c>
      <c r="AH3386" s="49">
        <v>116.25</v>
      </c>
      <c r="AI3386" s="49">
        <v>115.4</v>
      </c>
      <c r="AJ3386" s="49">
        <v>114.95</v>
      </c>
      <c r="AK3386" s="49">
        <v>114.28</v>
      </c>
    </row>
    <row r="3387" spans="1:37" x14ac:dyDescent="0.3">
      <c r="A3387" s="86" t="str">
        <f t="shared" si="52"/>
        <v>SDGbaseTra_RurAS_CRGQINVXcimpt</v>
      </c>
      <c r="B3387" s="47" t="s">
        <v>222</v>
      </c>
      <c r="C3387" s="48" t="s">
        <v>237</v>
      </c>
      <c r="D3387" s="54" t="s">
        <v>101</v>
      </c>
      <c r="E3387" s="49" t="s">
        <v>119</v>
      </c>
      <c r="F3387" s="49">
        <v>2.82</v>
      </c>
      <c r="G3387" s="49">
        <v>2.82</v>
      </c>
      <c r="H3387" s="49">
        <v>2.82</v>
      </c>
      <c r="I3387" s="49">
        <v>2.82</v>
      </c>
      <c r="J3387" s="49">
        <v>2.82</v>
      </c>
      <c r="K3387" s="49">
        <v>2.82</v>
      </c>
      <c r="L3387" s="49">
        <v>2.82</v>
      </c>
      <c r="M3387" s="49">
        <v>2.82</v>
      </c>
      <c r="N3387" s="49">
        <v>2.82</v>
      </c>
      <c r="O3387" s="49">
        <v>2.82</v>
      </c>
      <c r="P3387" s="49">
        <v>2.82</v>
      </c>
      <c r="Q3387" s="49">
        <v>2.82</v>
      </c>
      <c r="R3387" s="49">
        <v>2.82</v>
      </c>
      <c r="S3387" s="49">
        <v>2.82</v>
      </c>
      <c r="T3387" s="49">
        <v>2.82</v>
      </c>
      <c r="U3387" s="49">
        <v>2.82</v>
      </c>
      <c r="V3387" s="49">
        <v>2.82</v>
      </c>
      <c r="W3387" s="49">
        <v>2.82</v>
      </c>
      <c r="X3387" s="49">
        <v>2.82</v>
      </c>
      <c r="Y3387" s="49">
        <v>2.82</v>
      </c>
      <c r="Z3387" s="49">
        <v>2.82</v>
      </c>
      <c r="AA3387" s="49">
        <v>2.82</v>
      </c>
      <c r="AB3387" s="49">
        <v>2.82</v>
      </c>
      <c r="AC3387" s="49">
        <v>2.82</v>
      </c>
      <c r="AD3387" s="49">
        <v>2.82</v>
      </c>
      <c r="AE3387" s="49">
        <v>2.82</v>
      </c>
      <c r="AF3387" s="49">
        <v>2.82</v>
      </c>
      <c r="AG3387" s="49">
        <v>2.82</v>
      </c>
      <c r="AH3387" s="49">
        <v>2.82</v>
      </c>
      <c r="AI3387" s="49">
        <v>2.82</v>
      </c>
      <c r="AJ3387" s="49">
        <v>2.82</v>
      </c>
      <c r="AK3387" s="49">
        <v>2.82</v>
      </c>
    </row>
    <row r="3388" spans="1:37" x14ac:dyDescent="0.3">
      <c r="A3388" s="86" t="str">
        <f t="shared" si="52"/>
        <v>SDGbaseTra_RurAS_CRGPQXcawhe</v>
      </c>
      <c r="B3388" s="47" t="s">
        <v>222</v>
      </c>
      <c r="C3388" s="48" t="s">
        <v>237</v>
      </c>
      <c r="D3388" s="54" t="s">
        <v>120</v>
      </c>
      <c r="E3388" s="49" t="s">
        <v>121</v>
      </c>
      <c r="F3388" s="49">
        <v>1.05</v>
      </c>
      <c r="G3388" s="49">
        <v>1.06</v>
      </c>
      <c r="H3388" s="49">
        <v>1.06</v>
      </c>
      <c r="I3388" s="49">
        <v>1.06</v>
      </c>
      <c r="J3388" s="49">
        <v>1.06</v>
      </c>
      <c r="K3388" s="49">
        <v>1.05</v>
      </c>
      <c r="L3388" s="49">
        <v>1.05</v>
      </c>
      <c r="M3388" s="49">
        <v>1.05</v>
      </c>
      <c r="N3388" s="49">
        <v>1.05</v>
      </c>
      <c r="O3388" s="49">
        <v>1.07</v>
      </c>
      <c r="P3388" s="49">
        <v>1.08</v>
      </c>
      <c r="Q3388" s="49">
        <v>1.07</v>
      </c>
      <c r="R3388" s="49">
        <v>1.08</v>
      </c>
      <c r="S3388" s="49">
        <v>1.08</v>
      </c>
      <c r="T3388" s="49">
        <v>1.08</v>
      </c>
      <c r="U3388" s="49">
        <v>1.08</v>
      </c>
      <c r="V3388" s="49">
        <v>1.08</v>
      </c>
      <c r="W3388" s="49">
        <v>1.0900000000000001</v>
      </c>
      <c r="X3388" s="49">
        <v>1.0900000000000001</v>
      </c>
      <c r="Y3388" s="49">
        <v>1.0900000000000001</v>
      </c>
      <c r="Z3388" s="49">
        <v>1.0900000000000001</v>
      </c>
      <c r="AA3388" s="49">
        <v>1.0900000000000001</v>
      </c>
      <c r="AB3388" s="49">
        <v>1.1000000000000001</v>
      </c>
      <c r="AC3388" s="49">
        <v>1.1000000000000001</v>
      </c>
      <c r="AD3388" s="49">
        <v>1.1000000000000001</v>
      </c>
      <c r="AE3388" s="49">
        <v>1.1000000000000001</v>
      </c>
      <c r="AF3388" s="49">
        <v>1.1000000000000001</v>
      </c>
      <c r="AG3388" s="49">
        <v>1.1000000000000001</v>
      </c>
      <c r="AH3388" s="49">
        <v>1.1000000000000001</v>
      </c>
      <c r="AI3388" s="49">
        <v>1.0900000000000001</v>
      </c>
      <c r="AJ3388" s="49">
        <v>1.08</v>
      </c>
      <c r="AK3388" s="49">
        <v>1.08</v>
      </c>
    </row>
    <row r="3389" spans="1:37" x14ac:dyDescent="0.3">
      <c r="A3389" s="86" t="str">
        <f t="shared" si="52"/>
        <v>SDGbaseTra_RurAS_CRGPQXcamai</v>
      </c>
      <c r="B3389" s="47" t="s">
        <v>222</v>
      </c>
      <c r="C3389" s="48" t="s">
        <v>237</v>
      </c>
      <c r="D3389" s="54" t="s">
        <v>120</v>
      </c>
      <c r="E3389" s="49" t="s">
        <v>122</v>
      </c>
      <c r="F3389" s="49">
        <v>1.1000000000000001</v>
      </c>
      <c r="G3389" s="49">
        <v>1.08</v>
      </c>
      <c r="H3389" s="49">
        <v>1.08</v>
      </c>
      <c r="I3389" s="49">
        <v>1.08</v>
      </c>
      <c r="J3389" s="49">
        <v>1.08</v>
      </c>
      <c r="K3389" s="49">
        <v>1.07</v>
      </c>
      <c r="L3389" s="49">
        <v>1.07</v>
      </c>
      <c r="M3389" s="49">
        <v>1.06</v>
      </c>
      <c r="N3389" s="49">
        <v>1.06</v>
      </c>
      <c r="O3389" s="49">
        <v>1.07</v>
      </c>
      <c r="P3389" s="49">
        <v>1.06</v>
      </c>
      <c r="Q3389" s="49">
        <v>1.06</v>
      </c>
      <c r="R3389" s="49">
        <v>1.06</v>
      </c>
      <c r="S3389" s="49">
        <v>1.06</v>
      </c>
      <c r="T3389" s="49">
        <v>1.06</v>
      </c>
      <c r="U3389" s="49">
        <v>1.06</v>
      </c>
      <c r="V3389" s="49">
        <v>1.05</v>
      </c>
      <c r="W3389" s="49">
        <v>1.05</v>
      </c>
      <c r="X3389" s="49">
        <v>1.05</v>
      </c>
      <c r="Y3389" s="49">
        <v>1.04</v>
      </c>
      <c r="Z3389" s="49">
        <v>1.04</v>
      </c>
      <c r="AA3389" s="49">
        <v>1.04</v>
      </c>
      <c r="AB3389" s="49">
        <v>1.04</v>
      </c>
      <c r="AC3389" s="49">
        <v>1.04</v>
      </c>
      <c r="AD3389" s="49">
        <v>1.04</v>
      </c>
      <c r="AE3389" s="49">
        <v>1.04</v>
      </c>
      <c r="AF3389" s="49">
        <v>1.04</v>
      </c>
      <c r="AG3389" s="49">
        <v>1.03</v>
      </c>
      <c r="AH3389" s="49">
        <v>1.01</v>
      </c>
      <c r="AI3389" s="49">
        <v>0.99</v>
      </c>
      <c r="AJ3389" s="49">
        <v>0.98</v>
      </c>
      <c r="AK3389" s="49">
        <v>0.97</v>
      </c>
    </row>
    <row r="3390" spans="1:37" x14ac:dyDescent="0.3">
      <c r="A3390" s="86" t="str">
        <f t="shared" si="52"/>
        <v>SDGbaseTra_RurAS_CRGPQXcaoce</v>
      </c>
      <c r="B3390" s="47" t="s">
        <v>222</v>
      </c>
      <c r="C3390" s="48" t="s">
        <v>237</v>
      </c>
      <c r="D3390" s="54" t="s">
        <v>120</v>
      </c>
      <c r="E3390" s="49" t="s">
        <v>123</v>
      </c>
      <c r="F3390" s="49">
        <v>1.0900000000000001</v>
      </c>
      <c r="G3390" s="49">
        <v>1.06</v>
      </c>
      <c r="H3390" s="49">
        <v>1.08</v>
      </c>
      <c r="I3390" s="49">
        <v>1.08</v>
      </c>
      <c r="J3390" s="49">
        <v>1.08</v>
      </c>
      <c r="K3390" s="49">
        <v>1.07</v>
      </c>
      <c r="L3390" s="49">
        <v>1.07</v>
      </c>
      <c r="M3390" s="49">
        <v>1.07</v>
      </c>
      <c r="N3390" s="49">
        <v>1.06</v>
      </c>
      <c r="O3390" s="49">
        <v>1.0900000000000001</v>
      </c>
      <c r="P3390" s="49">
        <v>1.0900000000000001</v>
      </c>
      <c r="Q3390" s="49">
        <v>1.08</v>
      </c>
      <c r="R3390" s="49">
        <v>1.0900000000000001</v>
      </c>
      <c r="S3390" s="49">
        <v>1.1000000000000001</v>
      </c>
      <c r="T3390" s="49">
        <v>1.1000000000000001</v>
      </c>
      <c r="U3390" s="49">
        <v>1.1100000000000001</v>
      </c>
      <c r="V3390" s="49">
        <v>1.1100000000000001</v>
      </c>
      <c r="W3390" s="49">
        <v>1.1100000000000001</v>
      </c>
      <c r="X3390" s="49">
        <v>1.1200000000000001</v>
      </c>
      <c r="Y3390" s="49">
        <v>1.1200000000000001</v>
      </c>
      <c r="Z3390" s="49">
        <v>1.1200000000000001</v>
      </c>
      <c r="AA3390" s="49">
        <v>1.1200000000000001</v>
      </c>
      <c r="AB3390" s="49">
        <v>1.1399999999999999</v>
      </c>
      <c r="AC3390" s="49">
        <v>1.1399999999999999</v>
      </c>
      <c r="AD3390" s="49">
        <v>1.1499999999999999</v>
      </c>
      <c r="AE3390" s="49">
        <v>1.1499999999999999</v>
      </c>
      <c r="AF3390" s="49">
        <v>1.1499999999999999</v>
      </c>
      <c r="AG3390" s="49">
        <v>1.1499999999999999</v>
      </c>
      <c r="AH3390" s="49">
        <v>1.1399999999999999</v>
      </c>
      <c r="AI3390" s="49">
        <v>1.1200000000000001</v>
      </c>
      <c r="AJ3390" s="49">
        <v>1.1100000000000001</v>
      </c>
      <c r="AK3390" s="49">
        <v>1.1000000000000001</v>
      </c>
    </row>
    <row r="3391" spans="1:37" x14ac:dyDescent="0.3">
      <c r="A3391" s="86" t="str">
        <f t="shared" si="52"/>
        <v>SDGbaseTra_RurAS_CRGPQXcaveg</v>
      </c>
      <c r="B3391" s="47" t="s">
        <v>222</v>
      </c>
      <c r="C3391" s="48" t="s">
        <v>237</v>
      </c>
      <c r="D3391" s="54" t="s">
        <v>120</v>
      </c>
      <c r="E3391" s="49" t="s">
        <v>124</v>
      </c>
      <c r="F3391" s="49">
        <v>1.1000000000000001</v>
      </c>
      <c r="G3391" s="49">
        <v>1.1200000000000001</v>
      </c>
      <c r="H3391" s="49">
        <v>1.1100000000000001</v>
      </c>
      <c r="I3391" s="49">
        <v>1.1100000000000001</v>
      </c>
      <c r="J3391" s="49">
        <v>1.1100000000000001</v>
      </c>
      <c r="K3391" s="49">
        <v>1.1100000000000001</v>
      </c>
      <c r="L3391" s="49">
        <v>1.1000000000000001</v>
      </c>
      <c r="M3391" s="49">
        <v>1.1000000000000001</v>
      </c>
      <c r="N3391" s="49">
        <v>1.1000000000000001</v>
      </c>
      <c r="O3391" s="49">
        <v>1.1000000000000001</v>
      </c>
      <c r="P3391" s="49">
        <v>1.1000000000000001</v>
      </c>
      <c r="Q3391" s="49">
        <v>1.1000000000000001</v>
      </c>
      <c r="R3391" s="49">
        <v>1.1000000000000001</v>
      </c>
      <c r="S3391" s="49">
        <v>1.1000000000000001</v>
      </c>
      <c r="T3391" s="49">
        <v>1.1000000000000001</v>
      </c>
      <c r="U3391" s="49">
        <v>1.1000000000000001</v>
      </c>
      <c r="V3391" s="49">
        <v>1.1000000000000001</v>
      </c>
      <c r="W3391" s="49">
        <v>1.1000000000000001</v>
      </c>
      <c r="X3391" s="49">
        <v>1.1000000000000001</v>
      </c>
      <c r="Y3391" s="49">
        <v>1.1000000000000001</v>
      </c>
      <c r="Z3391" s="49">
        <v>1.0900000000000001</v>
      </c>
      <c r="AA3391" s="49">
        <v>1.0900000000000001</v>
      </c>
      <c r="AB3391" s="49">
        <v>1.0900000000000001</v>
      </c>
      <c r="AC3391" s="49">
        <v>1.0900000000000001</v>
      </c>
      <c r="AD3391" s="49">
        <v>1.0900000000000001</v>
      </c>
      <c r="AE3391" s="49">
        <v>1.0900000000000001</v>
      </c>
      <c r="AF3391" s="49">
        <v>1.0900000000000001</v>
      </c>
      <c r="AG3391" s="49">
        <v>1.0900000000000001</v>
      </c>
      <c r="AH3391" s="49">
        <v>1.08</v>
      </c>
      <c r="AI3391" s="49">
        <v>1.08</v>
      </c>
      <c r="AJ3391" s="49">
        <v>1.0900000000000001</v>
      </c>
      <c r="AK3391" s="49">
        <v>1.0900000000000001</v>
      </c>
    </row>
    <row r="3392" spans="1:37" x14ac:dyDescent="0.3">
      <c r="A3392" s="86" t="str">
        <f t="shared" si="52"/>
        <v>SDGbaseTra_RurAS_CRGPQXcaofr</v>
      </c>
      <c r="B3392" s="47" t="s">
        <v>222</v>
      </c>
      <c r="C3392" s="48" t="s">
        <v>237</v>
      </c>
      <c r="D3392" s="54" t="s">
        <v>120</v>
      </c>
      <c r="E3392" s="49" t="s">
        <v>125</v>
      </c>
      <c r="F3392" s="49">
        <v>1.1000000000000001</v>
      </c>
      <c r="G3392" s="49">
        <v>1.1100000000000001</v>
      </c>
      <c r="H3392" s="49">
        <v>1.0900000000000001</v>
      </c>
      <c r="I3392" s="49">
        <v>1.0900000000000001</v>
      </c>
      <c r="J3392" s="49">
        <v>1.0900000000000001</v>
      </c>
      <c r="K3392" s="49">
        <v>1.08</v>
      </c>
      <c r="L3392" s="49">
        <v>1.08</v>
      </c>
      <c r="M3392" s="49">
        <v>1.08</v>
      </c>
      <c r="N3392" s="49">
        <v>1.07</v>
      </c>
      <c r="O3392" s="49">
        <v>1.05</v>
      </c>
      <c r="P3392" s="49">
        <v>1.05</v>
      </c>
      <c r="Q3392" s="49">
        <v>1.05</v>
      </c>
      <c r="R3392" s="49">
        <v>1.04</v>
      </c>
      <c r="S3392" s="49">
        <v>1.04</v>
      </c>
      <c r="T3392" s="49">
        <v>1.04</v>
      </c>
      <c r="U3392" s="49">
        <v>1.03</v>
      </c>
      <c r="V3392" s="49">
        <v>1.03</v>
      </c>
      <c r="W3392" s="49">
        <v>1.02</v>
      </c>
      <c r="X3392" s="49">
        <v>1.02</v>
      </c>
      <c r="Y3392" s="49">
        <v>1.02</v>
      </c>
      <c r="Z3392" s="49">
        <v>1.01</v>
      </c>
      <c r="AA3392" s="49">
        <v>1.01</v>
      </c>
      <c r="AB3392" s="49">
        <v>1</v>
      </c>
      <c r="AC3392" s="49">
        <v>1</v>
      </c>
      <c r="AD3392" s="49">
        <v>1</v>
      </c>
      <c r="AE3392" s="49">
        <v>0.99</v>
      </c>
      <c r="AF3392" s="49">
        <v>0.99</v>
      </c>
      <c r="AG3392" s="49">
        <v>0.99</v>
      </c>
      <c r="AH3392" s="49">
        <v>0.99</v>
      </c>
      <c r="AI3392" s="49">
        <v>0.99</v>
      </c>
      <c r="AJ3392" s="49">
        <v>0.99</v>
      </c>
      <c r="AK3392" s="49">
        <v>1</v>
      </c>
    </row>
    <row r="3393" spans="1:37" x14ac:dyDescent="0.3">
      <c r="A3393" s="86" t="str">
        <f t="shared" si="52"/>
        <v>SDGbaseTra_RurAS_CRGPQXcagra</v>
      </c>
      <c r="B3393" s="47" t="s">
        <v>222</v>
      </c>
      <c r="C3393" s="48" t="s">
        <v>237</v>
      </c>
      <c r="D3393" s="54" t="s">
        <v>120</v>
      </c>
      <c r="E3393" s="49" t="s">
        <v>126</v>
      </c>
      <c r="F3393" s="49">
        <v>1.1000000000000001</v>
      </c>
      <c r="G3393" s="49">
        <v>1.1399999999999999</v>
      </c>
      <c r="H3393" s="49">
        <v>1.1299999999999999</v>
      </c>
      <c r="I3393" s="49">
        <v>1.1299999999999999</v>
      </c>
      <c r="J3393" s="49">
        <v>1.1299999999999999</v>
      </c>
      <c r="K3393" s="49">
        <v>1.1200000000000001</v>
      </c>
      <c r="L3393" s="49">
        <v>1.1200000000000001</v>
      </c>
      <c r="M3393" s="49">
        <v>1.1200000000000001</v>
      </c>
      <c r="N3393" s="49">
        <v>1.1200000000000001</v>
      </c>
      <c r="O3393" s="49">
        <v>1.1100000000000001</v>
      </c>
      <c r="P3393" s="49">
        <v>1.1100000000000001</v>
      </c>
      <c r="Q3393" s="49">
        <v>1.1100000000000001</v>
      </c>
      <c r="R3393" s="49">
        <v>1.1100000000000001</v>
      </c>
      <c r="S3393" s="49">
        <v>1.1200000000000001</v>
      </c>
      <c r="T3393" s="49">
        <v>1.1200000000000001</v>
      </c>
      <c r="U3393" s="49">
        <v>1.1200000000000001</v>
      </c>
      <c r="V3393" s="49">
        <v>1.1200000000000001</v>
      </c>
      <c r="W3393" s="49">
        <v>1.1200000000000001</v>
      </c>
      <c r="X3393" s="49">
        <v>1.1299999999999999</v>
      </c>
      <c r="Y3393" s="49">
        <v>1.1200000000000001</v>
      </c>
      <c r="Z3393" s="49">
        <v>1.1200000000000001</v>
      </c>
      <c r="AA3393" s="49">
        <v>1.1200000000000001</v>
      </c>
      <c r="AB3393" s="49">
        <v>1.1200000000000001</v>
      </c>
      <c r="AC3393" s="49">
        <v>1.1200000000000001</v>
      </c>
      <c r="AD3393" s="49">
        <v>1.1200000000000001</v>
      </c>
      <c r="AE3393" s="49">
        <v>1.1100000000000001</v>
      </c>
      <c r="AF3393" s="49">
        <v>1.1100000000000001</v>
      </c>
      <c r="AG3393" s="49">
        <v>1.1200000000000001</v>
      </c>
      <c r="AH3393" s="49">
        <v>1.1200000000000001</v>
      </c>
      <c r="AI3393" s="49">
        <v>1.1200000000000001</v>
      </c>
      <c r="AJ3393" s="49">
        <v>1.1299999999999999</v>
      </c>
      <c r="AK3393" s="49">
        <v>1.1399999999999999</v>
      </c>
    </row>
    <row r="3394" spans="1:37" x14ac:dyDescent="0.3">
      <c r="A3394" s="86" t="str">
        <f t="shared" ref="A3394:A3457" si="53">_xlfn.CONCAT(C3394,D3394,E3394)</f>
        <v>SDGbaseTra_RurAS_CRGPQXcaoil</v>
      </c>
      <c r="B3394" s="47" t="s">
        <v>222</v>
      </c>
      <c r="C3394" s="48" t="s">
        <v>237</v>
      </c>
      <c r="D3394" s="54" t="s">
        <v>120</v>
      </c>
      <c r="E3394" s="49" t="s">
        <v>127</v>
      </c>
      <c r="F3394" s="49">
        <v>1.18</v>
      </c>
      <c r="G3394" s="49">
        <v>1.1499999999999999</v>
      </c>
      <c r="H3394" s="49">
        <v>1.1499999999999999</v>
      </c>
      <c r="I3394" s="49">
        <v>1.1499999999999999</v>
      </c>
      <c r="J3394" s="49">
        <v>1.1499999999999999</v>
      </c>
      <c r="K3394" s="49">
        <v>1.1399999999999999</v>
      </c>
      <c r="L3394" s="49">
        <v>1.1399999999999999</v>
      </c>
      <c r="M3394" s="49">
        <v>1.1399999999999999</v>
      </c>
      <c r="N3394" s="49">
        <v>1.1299999999999999</v>
      </c>
      <c r="O3394" s="49">
        <v>1.1399999999999999</v>
      </c>
      <c r="P3394" s="49">
        <v>1.1399999999999999</v>
      </c>
      <c r="Q3394" s="49">
        <v>1.1399999999999999</v>
      </c>
      <c r="R3394" s="49">
        <v>1.1499999999999999</v>
      </c>
      <c r="S3394" s="49">
        <v>1.1499999999999999</v>
      </c>
      <c r="T3394" s="49">
        <v>1.1599999999999999</v>
      </c>
      <c r="U3394" s="49">
        <v>1.1599999999999999</v>
      </c>
      <c r="V3394" s="49">
        <v>1.1599999999999999</v>
      </c>
      <c r="W3394" s="49">
        <v>1.17</v>
      </c>
      <c r="X3394" s="49">
        <v>1.17</v>
      </c>
      <c r="Y3394" s="49">
        <v>1.17</v>
      </c>
      <c r="Z3394" s="49">
        <v>1.17</v>
      </c>
      <c r="AA3394" s="49">
        <v>1.18</v>
      </c>
      <c r="AB3394" s="49">
        <v>1.18</v>
      </c>
      <c r="AC3394" s="49">
        <v>1.19</v>
      </c>
      <c r="AD3394" s="49">
        <v>1.19</v>
      </c>
      <c r="AE3394" s="49">
        <v>1.19</v>
      </c>
      <c r="AF3394" s="49">
        <v>1.19</v>
      </c>
      <c r="AG3394" s="49">
        <v>1.2</v>
      </c>
      <c r="AH3394" s="49">
        <v>1.18</v>
      </c>
      <c r="AI3394" s="49">
        <v>1.17</v>
      </c>
      <c r="AJ3394" s="49">
        <v>1.17</v>
      </c>
      <c r="AK3394" s="49">
        <v>1.1599999999999999</v>
      </c>
    </row>
    <row r="3395" spans="1:37" x14ac:dyDescent="0.3">
      <c r="A3395" s="86" t="str">
        <f t="shared" si="53"/>
        <v>SDGbaseTra_RurAS_CRGPQXcatub</v>
      </c>
      <c r="B3395" s="47" t="s">
        <v>222</v>
      </c>
      <c r="C3395" s="48" t="s">
        <v>237</v>
      </c>
      <c r="D3395" s="54" t="s">
        <v>120</v>
      </c>
      <c r="E3395" s="49" t="s">
        <v>128</v>
      </c>
      <c r="F3395" s="49">
        <v>1.1100000000000001</v>
      </c>
      <c r="G3395" s="49">
        <v>1.1200000000000001</v>
      </c>
      <c r="H3395" s="49">
        <v>1.1200000000000001</v>
      </c>
      <c r="I3395" s="49">
        <v>1.1200000000000001</v>
      </c>
      <c r="J3395" s="49">
        <v>1.1200000000000001</v>
      </c>
      <c r="K3395" s="49">
        <v>1.1200000000000001</v>
      </c>
      <c r="L3395" s="49">
        <v>1.1200000000000001</v>
      </c>
      <c r="M3395" s="49">
        <v>1.1200000000000001</v>
      </c>
      <c r="N3395" s="49">
        <v>1.1200000000000001</v>
      </c>
      <c r="O3395" s="49">
        <v>1.1100000000000001</v>
      </c>
      <c r="P3395" s="49">
        <v>1.1100000000000001</v>
      </c>
      <c r="Q3395" s="49">
        <v>1.1100000000000001</v>
      </c>
      <c r="R3395" s="49">
        <v>1.1100000000000001</v>
      </c>
      <c r="S3395" s="49">
        <v>1.1100000000000001</v>
      </c>
      <c r="T3395" s="49">
        <v>1.1100000000000001</v>
      </c>
      <c r="U3395" s="49">
        <v>1.1100000000000001</v>
      </c>
      <c r="V3395" s="49">
        <v>1.1100000000000001</v>
      </c>
      <c r="W3395" s="49">
        <v>1.1000000000000001</v>
      </c>
      <c r="X3395" s="49">
        <v>1.1100000000000001</v>
      </c>
      <c r="Y3395" s="49">
        <v>1.1000000000000001</v>
      </c>
      <c r="Z3395" s="49">
        <v>1.1000000000000001</v>
      </c>
      <c r="AA3395" s="49">
        <v>1.1000000000000001</v>
      </c>
      <c r="AB3395" s="49">
        <v>1.1000000000000001</v>
      </c>
      <c r="AC3395" s="49">
        <v>1.0900000000000001</v>
      </c>
      <c r="AD3395" s="49">
        <v>1.0900000000000001</v>
      </c>
      <c r="AE3395" s="49">
        <v>1.0900000000000001</v>
      </c>
      <c r="AF3395" s="49">
        <v>1.0900000000000001</v>
      </c>
      <c r="AG3395" s="49">
        <v>1.1000000000000001</v>
      </c>
      <c r="AH3395" s="49">
        <v>1.0900000000000001</v>
      </c>
      <c r="AI3395" s="49">
        <v>1.1000000000000001</v>
      </c>
      <c r="AJ3395" s="49">
        <v>1.1000000000000001</v>
      </c>
      <c r="AK3395" s="49">
        <v>1.1100000000000001</v>
      </c>
    </row>
    <row r="3396" spans="1:37" x14ac:dyDescent="0.3">
      <c r="A3396" s="86" t="str">
        <f t="shared" si="53"/>
        <v>SDGbaseTra_RurAS_CRGPQXcapul</v>
      </c>
      <c r="B3396" s="47" t="s">
        <v>222</v>
      </c>
      <c r="C3396" s="48" t="s">
        <v>237</v>
      </c>
      <c r="D3396" s="54" t="s">
        <v>120</v>
      </c>
      <c r="E3396" s="49" t="s">
        <v>129</v>
      </c>
      <c r="F3396" s="49">
        <v>1.06</v>
      </c>
      <c r="G3396" s="49">
        <v>1.06</v>
      </c>
      <c r="H3396" s="49">
        <v>1.06</v>
      </c>
      <c r="I3396" s="49">
        <v>1.06</v>
      </c>
      <c r="J3396" s="49">
        <v>1.06</v>
      </c>
      <c r="K3396" s="49">
        <v>1.05</v>
      </c>
      <c r="L3396" s="49">
        <v>1.05</v>
      </c>
      <c r="M3396" s="49">
        <v>1.05</v>
      </c>
      <c r="N3396" s="49">
        <v>1.05</v>
      </c>
      <c r="O3396" s="49">
        <v>1.06</v>
      </c>
      <c r="P3396" s="49">
        <v>1.07</v>
      </c>
      <c r="Q3396" s="49">
        <v>1.07</v>
      </c>
      <c r="R3396" s="49">
        <v>1.07</v>
      </c>
      <c r="S3396" s="49">
        <v>1.07</v>
      </c>
      <c r="T3396" s="49">
        <v>1.07</v>
      </c>
      <c r="U3396" s="49">
        <v>1.07</v>
      </c>
      <c r="V3396" s="49">
        <v>1.07</v>
      </c>
      <c r="W3396" s="49">
        <v>1.07</v>
      </c>
      <c r="X3396" s="49">
        <v>1.07</v>
      </c>
      <c r="Y3396" s="49">
        <v>1.07</v>
      </c>
      <c r="Z3396" s="49">
        <v>1.07</v>
      </c>
      <c r="AA3396" s="49">
        <v>1.07</v>
      </c>
      <c r="AB3396" s="49">
        <v>1.08</v>
      </c>
      <c r="AC3396" s="49">
        <v>1.08</v>
      </c>
      <c r="AD3396" s="49">
        <v>1.08</v>
      </c>
      <c r="AE3396" s="49">
        <v>1.08</v>
      </c>
      <c r="AF3396" s="49">
        <v>1.08</v>
      </c>
      <c r="AG3396" s="49">
        <v>1.08</v>
      </c>
      <c r="AH3396" s="49">
        <v>1.08</v>
      </c>
      <c r="AI3396" s="49">
        <v>1.07</v>
      </c>
      <c r="AJ3396" s="49">
        <v>1.07</v>
      </c>
      <c r="AK3396" s="49">
        <v>1.06</v>
      </c>
    </row>
    <row r="3397" spans="1:37" x14ac:dyDescent="0.3">
      <c r="A3397" s="86" t="str">
        <f t="shared" si="53"/>
        <v>SDGbaseTra_RurAS_CRGPQXcasug</v>
      </c>
      <c r="B3397" s="47" t="s">
        <v>222</v>
      </c>
      <c r="C3397" s="48" t="s">
        <v>237</v>
      </c>
      <c r="D3397" s="54" t="s">
        <v>120</v>
      </c>
      <c r="E3397" s="49" t="s">
        <v>130</v>
      </c>
      <c r="F3397" s="49">
        <v>1.17</v>
      </c>
      <c r="G3397" s="49">
        <v>1.17</v>
      </c>
      <c r="H3397" s="49">
        <v>1.1499999999999999</v>
      </c>
      <c r="I3397" s="49">
        <v>1.1399999999999999</v>
      </c>
      <c r="J3397" s="49">
        <v>1.1399999999999999</v>
      </c>
      <c r="K3397" s="49">
        <v>1.1299999999999999</v>
      </c>
      <c r="L3397" s="49">
        <v>1.1200000000000001</v>
      </c>
      <c r="M3397" s="49">
        <v>1.1200000000000001</v>
      </c>
      <c r="N3397" s="49">
        <v>1.1200000000000001</v>
      </c>
      <c r="O3397" s="49">
        <v>1.1200000000000001</v>
      </c>
      <c r="P3397" s="49">
        <v>1.1100000000000001</v>
      </c>
      <c r="Q3397" s="49">
        <v>1.1100000000000001</v>
      </c>
      <c r="R3397" s="49">
        <v>1.1100000000000001</v>
      </c>
      <c r="S3397" s="49">
        <v>1.1100000000000001</v>
      </c>
      <c r="T3397" s="49">
        <v>1.1000000000000001</v>
      </c>
      <c r="U3397" s="49">
        <v>1.1000000000000001</v>
      </c>
      <c r="V3397" s="49">
        <v>1.1000000000000001</v>
      </c>
      <c r="W3397" s="49">
        <v>1.0900000000000001</v>
      </c>
      <c r="X3397" s="49">
        <v>1.0900000000000001</v>
      </c>
      <c r="Y3397" s="49">
        <v>1.0900000000000001</v>
      </c>
      <c r="Z3397" s="49">
        <v>1.0900000000000001</v>
      </c>
      <c r="AA3397" s="49">
        <v>1.08</v>
      </c>
      <c r="AB3397" s="49">
        <v>1.08</v>
      </c>
      <c r="AC3397" s="49">
        <v>1.08</v>
      </c>
      <c r="AD3397" s="49">
        <v>1.07</v>
      </c>
      <c r="AE3397" s="49">
        <v>1.07</v>
      </c>
      <c r="AF3397" s="49">
        <v>1.07</v>
      </c>
      <c r="AG3397" s="49">
        <v>1.07</v>
      </c>
      <c r="AH3397" s="49">
        <v>1.06</v>
      </c>
      <c r="AI3397" s="49">
        <v>1.05</v>
      </c>
      <c r="AJ3397" s="49">
        <v>1.05</v>
      </c>
      <c r="AK3397" s="49">
        <v>1.05</v>
      </c>
    </row>
    <row r="3398" spans="1:37" x14ac:dyDescent="0.3">
      <c r="A3398" s="86" t="str">
        <f t="shared" si="53"/>
        <v>SDGbaseTra_RurAS_CRGPQXcaoth</v>
      </c>
      <c r="B3398" s="47" t="s">
        <v>222</v>
      </c>
      <c r="C3398" s="48" t="s">
        <v>237</v>
      </c>
      <c r="D3398" s="54" t="s">
        <v>120</v>
      </c>
      <c r="E3398" s="49" t="s">
        <v>131</v>
      </c>
      <c r="F3398" s="49">
        <v>1.1399999999999999</v>
      </c>
      <c r="G3398" s="49">
        <v>1.0900000000000001</v>
      </c>
      <c r="H3398" s="49">
        <v>1.1200000000000001</v>
      </c>
      <c r="I3398" s="49">
        <v>1.1100000000000001</v>
      </c>
      <c r="J3398" s="49">
        <v>1.1000000000000001</v>
      </c>
      <c r="K3398" s="49">
        <v>1.1000000000000001</v>
      </c>
      <c r="L3398" s="49">
        <v>1.1000000000000001</v>
      </c>
      <c r="M3398" s="49">
        <v>1.1000000000000001</v>
      </c>
      <c r="N3398" s="49">
        <v>1.1000000000000001</v>
      </c>
      <c r="O3398" s="49">
        <v>1.1499999999999999</v>
      </c>
      <c r="P3398" s="49">
        <v>1.1499999999999999</v>
      </c>
      <c r="Q3398" s="49">
        <v>1.1499999999999999</v>
      </c>
      <c r="R3398" s="49">
        <v>1.17</v>
      </c>
      <c r="S3398" s="49">
        <v>1.18</v>
      </c>
      <c r="T3398" s="49">
        <v>1.2</v>
      </c>
      <c r="U3398" s="49">
        <v>1.23</v>
      </c>
      <c r="V3398" s="49">
        <v>1.26</v>
      </c>
      <c r="W3398" s="49">
        <v>1.28</v>
      </c>
      <c r="X3398" s="49">
        <v>1.32</v>
      </c>
      <c r="Y3398" s="49">
        <v>1.34</v>
      </c>
      <c r="Z3398" s="49">
        <v>1.37</v>
      </c>
      <c r="AA3398" s="49">
        <v>1.4</v>
      </c>
      <c r="AB3398" s="49">
        <v>1.43</v>
      </c>
      <c r="AC3398" s="49">
        <v>1.45</v>
      </c>
      <c r="AD3398" s="49">
        <v>1.47</v>
      </c>
      <c r="AE3398" s="49">
        <v>1.49</v>
      </c>
      <c r="AF3398" s="49">
        <v>1.52</v>
      </c>
      <c r="AG3398" s="49">
        <v>1.54</v>
      </c>
      <c r="AH3398" s="49">
        <v>1.52</v>
      </c>
      <c r="AI3398" s="49">
        <v>1.48</v>
      </c>
      <c r="AJ3398" s="49">
        <v>1.45</v>
      </c>
      <c r="AK3398" s="49">
        <v>1.42</v>
      </c>
    </row>
    <row r="3399" spans="1:37" x14ac:dyDescent="0.3">
      <c r="A3399" s="86" t="str">
        <f t="shared" si="53"/>
        <v>SDGbaseTra_RurAS_CRGPQXclani</v>
      </c>
      <c r="B3399" s="47" t="s">
        <v>222</v>
      </c>
      <c r="C3399" s="48" t="s">
        <v>237</v>
      </c>
      <c r="D3399" s="54" t="s">
        <v>120</v>
      </c>
      <c r="E3399" s="49" t="s">
        <v>132</v>
      </c>
      <c r="F3399" s="49">
        <v>1.23</v>
      </c>
      <c r="G3399" s="49">
        <v>1.1200000000000001</v>
      </c>
      <c r="H3399" s="49">
        <v>1.1599999999999999</v>
      </c>
      <c r="I3399" s="49">
        <v>1.18</v>
      </c>
      <c r="J3399" s="49">
        <v>1.21</v>
      </c>
      <c r="K3399" s="49">
        <v>1.21</v>
      </c>
      <c r="L3399" s="49">
        <v>1.22</v>
      </c>
      <c r="M3399" s="49">
        <v>1.22</v>
      </c>
      <c r="N3399" s="49">
        <v>1.22</v>
      </c>
      <c r="O3399" s="49">
        <v>1.25</v>
      </c>
      <c r="P3399" s="49">
        <v>1.24</v>
      </c>
      <c r="Q3399" s="49">
        <v>1.23</v>
      </c>
      <c r="R3399" s="49">
        <v>1.24</v>
      </c>
      <c r="S3399" s="49">
        <v>1.23</v>
      </c>
      <c r="T3399" s="49">
        <v>1.22</v>
      </c>
      <c r="U3399" s="49">
        <v>1.22</v>
      </c>
      <c r="V3399" s="49">
        <v>1.22</v>
      </c>
      <c r="W3399" s="49">
        <v>1.23</v>
      </c>
      <c r="X3399" s="49">
        <v>1.23</v>
      </c>
      <c r="Y3399" s="49">
        <v>1.23</v>
      </c>
      <c r="Z3399" s="49">
        <v>1.23</v>
      </c>
      <c r="AA3399" s="49">
        <v>1.23</v>
      </c>
      <c r="AB3399" s="49">
        <v>1.23</v>
      </c>
      <c r="AC3399" s="49">
        <v>1.23</v>
      </c>
      <c r="AD3399" s="49">
        <v>1.22</v>
      </c>
      <c r="AE3399" s="49">
        <v>1.22</v>
      </c>
      <c r="AF3399" s="49">
        <v>1.22</v>
      </c>
      <c r="AG3399" s="49">
        <v>1.23</v>
      </c>
      <c r="AH3399" s="49">
        <v>1.25</v>
      </c>
      <c r="AI3399" s="49">
        <v>1.26</v>
      </c>
      <c r="AJ3399" s="49">
        <v>1.27</v>
      </c>
      <c r="AK3399" s="49">
        <v>1.27</v>
      </c>
    </row>
    <row r="3400" spans="1:37" x14ac:dyDescent="0.3">
      <c r="A3400" s="86" t="str">
        <f t="shared" si="53"/>
        <v>SDGbaseTra_RurAS_CRGPQXcfore</v>
      </c>
      <c r="B3400" s="47" t="s">
        <v>222</v>
      </c>
      <c r="C3400" s="48" t="s">
        <v>237</v>
      </c>
      <c r="D3400" s="54" t="s">
        <v>120</v>
      </c>
      <c r="E3400" s="49" t="s">
        <v>133</v>
      </c>
      <c r="F3400" s="49">
        <v>1.1499999999999999</v>
      </c>
      <c r="G3400" s="49">
        <v>1.1499999999999999</v>
      </c>
      <c r="H3400" s="49">
        <v>1.1399999999999999</v>
      </c>
      <c r="I3400" s="49">
        <v>1.1499999999999999</v>
      </c>
      <c r="J3400" s="49">
        <v>1.1499999999999999</v>
      </c>
      <c r="K3400" s="49">
        <v>1.1499999999999999</v>
      </c>
      <c r="L3400" s="49">
        <v>1.1499999999999999</v>
      </c>
      <c r="M3400" s="49">
        <v>1.1499999999999999</v>
      </c>
      <c r="N3400" s="49">
        <v>1.1499999999999999</v>
      </c>
      <c r="O3400" s="49">
        <v>1.1399999999999999</v>
      </c>
      <c r="P3400" s="49">
        <v>1.1499999999999999</v>
      </c>
      <c r="Q3400" s="49">
        <v>1.1499999999999999</v>
      </c>
      <c r="R3400" s="49">
        <v>1.1499999999999999</v>
      </c>
      <c r="S3400" s="49">
        <v>1.1499999999999999</v>
      </c>
      <c r="T3400" s="49">
        <v>1.1399999999999999</v>
      </c>
      <c r="U3400" s="49">
        <v>1.1399999999999999</v>
      </c>
      <c r="V3400" s="49">
        <v>1.1299999999999999</v>
      </c>
      <c r="W3400" s="49">
        <v>1.1399999999999999</v>
      </c>
      <c r="X3400" s="49">
        <v>1.1399999999999999</v>
      </c>
      <c r="Y3400" s="49">
        <v>1.1399999999999999</v>
      </c>
      <c r="Z3400" s="49">
        <v>1.1399999999999999</v>
      </c>
      <c r="AA3400" s="49">
        <v>1.1399999999999999</v>
      </c>
      <c r="AB3400" s="49">
        <v>1.1399999999999999</v>
      </c>
      <c r="AC3400" s="49">
        <v>1.1299999999999999</v>
      </c>
      <c r="AD3400" s="49">
        <v>1.1299999999999999</v>
      </c>
      <c r="AE3400" s="49">
        <v>1.1299999999999999</v>
      </c>
      <c r="AF3400" s="49">
        <v>1.1299999999999999</v>
      </c>
      <c r="AG3400" s="49">
        <v>1.1299999999999999</v>
      </c>
      <c r="AH3400" s="49">
        <v>1.1399999999999999</v>
      </c>
      <c r="AI3400" s="49">
        <v>1.1399999999999999</v>
      </c>
      <c r="AJ3400" s="49">
        <v>1.1499999999999999</v>
      </c>
      <c r="AK3400" s="49">
        <v>1.1499999999999999</v>
      </c>
    </row>
    <row r="3401" spans="1:37" x14ac:dyDescent="0.3">
      <c r="A3401" s="86" t="str">
        <f t="shared" si="53"/>
        <v>SDGbaseTra_RurAS_CRGPQXcfish</v>
      </c>
      <c r="B3401" s="47" t="s">
        <v>222</v>
      </c>
      <c r="C3401" s="48" t="s">
        <v>237</v>
      </c>
      <c r="D3401" s="54" t="s">
        <v>120</v>
      </c>
      <c r="E3401" s="49" t="s">
        <v>134</v>
      </c>
      <c r="F3401" s="49">
        <v>1.27</v>
      </c>
      <c r="G3401" s="49">
        <v>1.2</v>
      </c>
      <c r="H3401" s="49">
        <v>1.2</v>
      </c>
      <c r="I3401" s="49">
        <v>1.2</v>
      </c>
      <c r="J3401" s="49">
        <v>1.2</v>
      </c>
      <c r="K3401" s="49">
        <v>1.21</v>
      </c>
      <c r="L3401" s="49">
        <v>1.21</v>
      </c>
      <c r="M3401" s="49">
        <v>1.22</v>
      </c>
      <c r="N3401" s="49">
        <v>1.22</v>
      </c>
      <c r="O3401" s="49">
        <v>1.25</v>
      </c>
      <c r="P3401" s="49">
        <v>1.24</v>
      </c>
      <c r="Q3401" s="49">
        <v>1.24</v>
      </c>
      <c r="R3401" s="49">
        <v>1.24</v>
      </c>
      <c r="S3401" s="49">
        <v>1.23</v>
      </c>
      <c r="T3401" s="49">
        <v>1.23</v>
      </c>
      <c r="U3401" s="49">
        <v>1.22</v>
      </c>
      <c r="V3401" s="49">
        <v>1.22</v>
      </c>
      <c r="W3401" s="49">
        <v>1.22</v>
      </c>
      <c r="X3401" s="49">
        <v>1.22</v>
      </c>
      <c r="Y3401" s="49">
        <v>1.22</v>
      </c>
      <c r="Z3401" s="49">
        <v>1.22</v>
      </c>
      <c r="AA3401" s="49">
        <v>1.22</v>
      </c>
      <c r="AB3401" s="49">
        <v>1.23</v>
      </c>
      <c r="AC3401" s="49">
        <v>1.23</v>
      </c>
      <c r="AD3401" s="49">
        <v>1.22</v>
      </c>
      <c r="AE3401" s="49">
        <v>1.22</v>
      </c>
      <c r="AF3401" s="49">
        <v>1.22</v>
      </c>
      <c r="AG3401" s="49">
        <v>1.22</v>
      </c>
      <c r="AH3401" s="49">
        <v>1.23</v>
      </c>
      <c r="AI3401" s="49">
        <v>1.24</v>
      </c>
      <c r="AJ3401" s="49">
        <v>1.24</v>
      </c>
      <c r="AK3401" s="49">
        <v>1.24</v>
      </c>
    </row>
    <row r="3402" spans="1:37" x14ac:dyDescent="0.3">
      <c r="A3402" s="86" t="str">
        <f t="shared" si="53"/>
        <v>SDGbaseTra_RurAS_CRGPQXccoal-low</v>
      </c>
      <c r="B3402" s="47" t="s">
        <v>222</v>
      </c>
      <c r="C3402" s="48" t="s">
        <v>237</v>
      </c>
      <c r="D3402" s="54" t="s">
        <v>120</v>
      </c>
      <c r="E3402" s="49" t="s">
        <v>135</v>
      </c>
      <c r="F3402" s="49">
        <v>0.02</v>
      </c>
      <c r="G3402" s="49">
        <v>0.02</v>
      </c>
      <c r="H3402" s="49">
        <v>0.02</v>
      </c>
      <c r="I3402" s="49">
        <v>0.02</v>
      </c>
      <c r="J3402" s="49">
        <v>0.02</v>
      </c>
      <c r="K3402" s="49">
        <v>0.02</v>
      </c>
      <c r="L3402" s="49">
        <v>0.02</v>
      </c>
      <c r="M3402" s="49">
        <v>0.02</v>
      </c>
      <c r="N3402" s="49">
        <v>0.02</v>
      </c>
      <c r="O3402" s="49">
        <v>0.02</v>
      </c>
      <c r="P3402" s="49">
        <v>0.02</v>
      </c>
      <c r="Q3402" s="49">
        <v>0.02</v>
      </c>
      <c r="R3402" s="49">
        <v>0.02</v>
      </c>
      <c r="S3402" s="49">
        <v>0.02</v>
      </c>
      <c r="T3402" s="49">
        <v>0.02</v>
      </c>
      <c r="U3402" s="49">
        <v>0.02</v>
      </c>
      <c r="V3402" s="49">
        <v>0.02</v>
      </c>
      <c r="W3402" s="49">
        <v>0.02</v>
      </c>
      <c r="X3402" s="49">
        <v>0.02</v>
      </c>
      <c r="Y3402" s="49">
        <v>0.02</v>
      </c>
      <c r="Z3402" s="49">
        <v>0.02</v>
      </c>
      <c r="AA3402" s="49">
        <v>0.02</v>
      </c>
      <c r="AB3402" s="49">
        <v>0.02</v>
      </c>
      <c r="AC3402" s="49">
        <v>0.02</v>
      </c>
      <c r="AD3402" s="49">
        <v>0.02</v>
      </c>
      <c r="AE3402" s="49">
        <v>0.02</v>
      </c>
      <c r="AF3402" s="49">
        <v>0.02</v>
      </c>
      <c r="AG3402" s="49">
        <v>0.02</v>
      </c>
      <c r="AH3402" s="49">
        <v>0.02</v>
      </c>
      <c r="AI3402" s="49">
        <v>0.02</v>
      </c>
      <c r="AJ3402" s="49">
        <v>0.02</v>
      </c>
      <c r="AK3402" s="49">
        <v>0.02</v>
      </c>
    </row>
    <row r="3403" spans="1:37" x14ac:dyDescent="0.3">
      <c r="A3403" s="86" t="str">
        <f t="shared" si="53"/>
        <v>SDGbaseTra_RurAS_CRGPQXccoal-hgh</v>
      </c>
      <c r="B3403" s="47" t="s">
        <v>222</v>
      </c>
      <c r="C3403" s="48" t="s">
        <v>237</v>
      </c>
      <c r="D3403" s="54" t="s">
        <v>120</v>
      </c>
      <c r="E3403" s="49" t="s">
        <v>136</v>
      </c>
      <c r="F3403" s="49">
        <v>0.04</v>
      </c>
      <c r="G3403" s="49">
        <v>0.04</v>
      </c>
      <c r="H3403" s="49">
        <v>0.04</v>
      </c>
      <c r="I3403" s="49">
        <v>0.04</v>
      </c>
      <c r="J3403" s="49">
        <v>0.04</v>
      </c>
      <c r="K3403" s="49">
        <v>0.04</v>
      </c>
      <c r="L3403" s="49">
        <v>0.04</v>
      </c>
      <c r="M3403" s="49">
        <v>0.04</v>
      </c>
      <c r="N3403" s="49">
        <v>0.04</v>
      </c>
      <c r="O3403" s="49">
        <v>0.04</v>
      </c>
      <c r="P3403" s="49">
        <v>0.04</v>
      </c>
      <c r="Q3403" s="49">
        <v>0.04</v>
      </c>
      <c r="R3403" s="49">
        <v>0.04</v>
      </c>
      <c r="S3403" s="49">
        <v>0.04</v>
      </c>
      <c r="T3403" s="49">
        <v>0.04</v>
      </c>
      <c r="U3403" s="49">
        <v>0.04</v>
      </c>
      <c r="V3403" s="49">
        <v>0.04</v>
      </c>
      <c r="W3403" s="49">
        <v>0.04</v>
      </c>
      <c r="X3403" s="49">
        <v>0.04</v>
      </c>
      <c r="Y3403" s="49">
        <v>0.04</v>
      </c>
      <c r="Z3403" s="49">
        <v>0.04</v>
      </c>
      <c r="AA3403" s="49">
        <v>0.04</v>
      </c>
      <c r="AB3403" s="49">
        <v>0.04</v>
      </c>
      <c r="AC3403" s="49">
        <v>0.04</v>
      </c>
      <c r="AD3403" s="49">
        <v>0.04</v>
      </c>
      <c r="AE3403" s="49">
        <v>0.04</v>
      </c>
      <c r="AF3403" s="49">
        <v>0.04</v>
      </c>
      <c r="AG3403" s="49">
        <v>0.04</v>
      </c>
      <c r="AH3403" s="49">
        <v>0.04</v>
      </c>
      <c r="AI3403" s="49">
        <v>0.04</v>
      </c>
      <c r="AJ3403" s="49">
        <v>0.04</v>
      </c>
      <c r="AK3403" s="49">
        <v>0.04</v>
      </c>
    </row>
    <row r="3404" spans="1:37" x14ac:dyDescent="0.3">
      <c r="A3404" s="86" t="str">
        <f t="shared" si="53"/>
        <v>SDGbaseTra_RurAS_CRGPQXccoil</v>
      </c>
      <c r="B3404" s="47" t="s">
        <v>222</v>
      </c>
      <c r="C3404" s="48" t="s">
        <v>237</v>
      </c>
      <c r="D3404" s="54" t="s">
        <v>120</v>
      </c>
      <c r="E3404" s="49" t="s">
        <v>137</v>
      </c>
      <c r="F3404" s="49">
        <v>0.13</v>
      </c>
      <c r="G3404" s="49">
        <v>0.14000000000000001</v>
      </c>
      <c r="H3404" s="49">
        <v>0.14000000000000001</v>
      </c>
      <c r="I3404" s="49">
        <v>0.14000000000000001</v>
      </c>
      <c r="J3404" s="49">
        <v>0.14000000000000001</v>
      </c>
      <c r="K3404" s="49">
        <v>0.14000000000000001</v>
      </c>
      <c r="L3404" s="49">
        <v>0.14000000000000001</v>
      </c>
      <c r="M3404" s="49">
        <v>0.14000000000000001</v>
      </c>
      <c r="N3404" s="49">
        <v>0.14000000000000001</v>
      </c>
      <c r="O3404" s="49">
        <v>0.14000000000000001</v>
      </c>
      <c r="P3404" s="49">
        <v>0.14000000000000001</v>
      </c>
      <c r="Q3404" s="49">
        <v>0.14000000000000001</v>
      </c>
      <c r="R3404" s="49">
        <v>0.14000000000000001</v>
      </c>
      <c r="S3404" s="49">
        <v>0.14000000000000001</v>
      </c>
      <c r="T3404" s="49">
        <v>0.15</v>
      </c>
      <c r="U3404" s="49">
        <v>0.15</v>
      </c>
      <c r="V3404" s="49">
        <v>0.15</v>
      </c>
      <c r="W3404" s="49">
        <v>0.15</v>
      </c>
      <c r="X3404" s="49">
        <v>0.15</v>
      </c>
      <c r="Y3404" s="49">
        <v>0.15</v>
      </c>
      <c r="Z3404" s="49">
        <v>0.15</v>
      </c>
      <c r="AA3404" s="49">
        <v>0.15</v>
      </c>
      <c r="AB3404" s="49">
        <v>0.15</v>
      </c>
      <c r="AC3404" s="49">
        <v>0.15</v>
      </c>
      <c r="AD3404" s="49">
        <v>0.15</v>
      </c>
      <c r="AE3404" s="49">
        <v>0.15</v>
      </c>
      <c r="AF3404" s="49">
        <v>0.15</v>
      </c>
      <c r="AG3404" s="49">
        <v>0.15</v>
      </c>
      <c r="AH3404" s="49">
        <v>0.15</v>
      </c>
      <c r="AI3404" s="49">
        <v>0.15</v>
      </c>
      <c r="AJ3404" s="49">
        <v>0.15</v>
      </c>
      <c r="AK3404" s="49">
        <v>0.15</v>
      </c>
    </row>
    <row r="3405" spans="1:37" x14ac:dyDescent="0.3">
      <c r="A3405" s="86" t="str">
        <f t="shared" si="53"/>
        <v>SDGbaseTra_RurAS_CRGPQXcngas</v>
      </c>
      <c r="B3405" s="47" t="s">
        <v>222</v>
      </c>
      <c r="C3405" s="48" t="s">
        <v>237</v>
      </c>
      <c r="D3405" s="54" t="s">
        <v>120</v>
      </c>
      <c r="E3405" s="49" t="s">
        <v>138</v>
      </c>
      <c r="F3405" s="49">
        <v>0.04</v>
      </c>
      <c r="G3405" s="49">
        <v>0.04</v>
      </c>
      <c r="H3405" s="49">
        <v>0.04</v>
      </c>
      <c r="I3405" s="49">
        <v>0.04</v>
      </c>
      <c r="J3405" s="49">
        <v>0.04</v>
      </c>
      <c r="K3405" s="49">
        <v>0.04</v>
      </c>
      <c r="L3405" s="49">
        <v>0.04</v>
      </c>
      <c r="M3405" s="49">
        <v>0.04</v>
      </c>
      <c r="N3405" s="49">
        <v>0.04</v>
      </c>
      <c r="O3405" s="49">
        <v>0.04</v>
      </c>
      <c r="P3405" s="49">
        <v>0.04</v>
      </c>
      <c r="Q3405" s="49">
        <v>0.04</v>
      </c>
      <c r="R3405" s="49">
        <v>0.04</v>
      </c>
      <c r="S3405" s="49">
        <v>0.04</v>
      </c>
      <c r="T3405" s="49">
        <v>0.04</v>
      </c>
      <c r="U3405" s="49">
        <v>0.04</v>
      </c>
      <c r="V3405" s="49">
        <v>0.04</v>
      </c>
      <c r="W3405" s="49">
        <v>0.04</v>
      </c>
      <c r="X3405" s="49">
        <v>0.04</v>
      </c>
      <c r="Y3405" s="49">
        <v>0.04</v>
      </c>
      <c r="Z3405" s="49">
        <v>0.04</v>
      </c>
      <c r="AA3405" s="49">
        <v>0.04</v>
      </c>
      <c r="AB3405" s="49">
        <v>0.04</v>
      </c>
      <c r="AC3405" s="49">
        <v>0.04</v>
      </c>
      <c r="AD3405" s="49">
        <v>0.04</v>
      </c>
      <c r="AE3405" s="49">
        <v>0.04</v>
      </c>
      <c r="AF3405" s="49">
        <v>0.04</v>
      </c>
      <c r="AG3405" s="49">
        <v>0.04</v>
      </c>
      <c r="AH3405" s="49">
        <v>0.04</v>
      </c>
      <c r="AI3405" s="49">
        <v>0.04</v>
      </c>
      <c r="AJ3405" s="49">
        <v>0.04</v>
      </c>
      <c r="AK3405" s="49">
        <v>0.04</v>
      </c>
    </row>
    <row r="3406" spans="1:37" x14ac:dyDescent="0.3">
      <c r="A3406" s="86" t="str">
        <f t="shared" si="53"/>
        <v>SDGbaseTra_RurAS_CRGPQXcpgm</v>
      </c>
      <c r="B3406" s="47" t="s">
        <v>222</v>
      </c>
      <c r="C3406" s="48" t="s">
        <v>237</v>
      </c>
      <c r="D3406" s="54" t="s">
        <v>120</v>
      </c>
      <c r="E3406" s="49" t="s">
        <v>139</v>
      </c>
      <c r="F3406" s="49">
        <v>1</v>
      </c>
      <c r="G3406" s="49">
        <v>-1.46</v>
      </c>
      <c r="H3406" s="49">
        <v>-0.7</v>
      </c>
      <c r="I3406" s="49">
        <v>0.85</v>
      </c>
      <c r="J3406" s="49">
        <v>1.99</v>
      </c>
      <c r="K3406" s="49">
        <v>2.58</v>
      </c>
      <c r="L3406" s="49">
        <v>2.66</v>
      </c>
      <c r="M3406" s="49">
        <v>1.59</v>
      </c>
      <c r="N3406" s="49">
        <v>1.22</v>
      </c>
      <c r="O3406" s="49">
        <v>0.36</v>
      </c>
      <c r="P3406" s="49">
        <v>0.23</v>
      </c>
      <c r="Q3406" s="49">
        <v>0.28000000000000003</v>
      </c>
      <c r="R3406" s="49">
        <v>0.13</v>
      </c>
      <c r="S3406" s="49">
        <v>0.09</v>
      </c>
      <c r="T3406" s="49">
        <v>0.02</v>
      </c>
      <c r="U3406" s="49">
        <v>-0.06</v>
      </c>
      <c r="V3406" s="49">
        <v>-0.04</v>
      </c>
      <c r="W3406" s="49">
        <v>-0.06</v>
      </c>
      <c r="X3406" s="49">
        <v>-0.12</v>
      </c>
      <c r="Y3406" s="49">
        <v>-0.09</v>
      </c>
      <c r="Z3406" s="49">
        <v>-0.04</v>
      </c>
      <c r="AA3406" s="49">
        <v>-0.04</v>
      </c>
      <c r="AB3406" s="49">
        <v>3.14</v>
      </c>
      <c r="AC3406" s="49">
        <v>4.7300000000000004</v>
      </c>
      <c r="AD3406" s="49">
        <v>4.6900000000000004</v>
      </c>
      <c r="AE3406" s="49">
        <v>4.3899999999999997</v>
      </c>
      <c r="AF3406" s="49">
        <v>4.03</v>
      </c>
      <c r="AG3406" s="49">
        <v>3.91</v>
      </c>
      <c r="AH3406" s="49">
        <v>7.6</v>
      </c>
      <c r="AI3406" s="49">
        <v>11.25</v>
      </c>
      <c r="AJ3406" s="49">
        <v>12.94</v>
      </c>
      <c r="AK3406" s="49">
        <v>14.22</v>
      </c>
    </row>
    <row r="3407" spans="1:37" x14ac:dyDescent="0.3">
      <c r="A3407" s="86" t="str">
        <f t="shared" si="53"/>
        <v>SDGbaseTra_RurAS_CRGPQXcmore</v>
      </c>
      <c r="B3407" s="47" t="s">
        <v>222</v>
      </c>
      <c r="C3407" s="48" t="s">
        <v>237</v>
      </c>
      <c r="D3407" s="54" t="s">
        <v>120</v>
      </c>
      <c r="E3407" s="49" t="s">
        <v>140</v>
      </c>
      <c r="F3407" s="49">
        <v>0.97</v>
      </c>
      <c r="G3407" s="49">
        <v>0.99</v>
      </c>
      <c r="H3407" s="49">
        <v>1</v>
      </c>
      <c r="I3407" s="49">
        <v>1</v>
      </c>
      <c r="J3407" s="49">
        <v>0.99</v>
      </c>
      <c r="K3407" s="49">
        <v>0.99</v>
      </c>
      <c r="L3407" s="49">
        <v>0.99</v>
      </c>
      <c r="M3407" s="49">
        <v>0.99</v>
      </c>
      <c r="N3407" s="49">
        <v>0.99</v>
      </c>
      <c r="O3407" s="49">
        <v>1.03</v>
      </c>
      <c r="P3407" s="49">
        <v>1.03</v>
      </c>
      <c r="Q3407" s="49">
        <v>1.03</v>
      </c>
      <c r="R3407" s="49">
        <v>1.03</v>
      </c>
      <c r="S3407" s="49">
        <v>1.04</v>
      </c>
      <c r="T3407" s="49">
        <v>1.04</v>
      </c>
      <c r="U3407" s="49">
        <v>1.05</v>
      </c>
      <c r="V3407" s="49">
        <v>1.05</v>
      </c>
      <c r="W3407" s="49">
        <v>1.05</v>
      </c>
      <c r="X3407" s="49">
        <v>1.06</v>
      </c>
      <c r="Y3407" s="49">
        <v>1.06</v>
      </c>
      <c r="Z3407" s="49">
        <v>1.06</v>
      </c>
      <c r="AA3407" s="49">
        <v>1.06</v>
      </c>
      <c r="AB3407" s="49">
        <v>1.07</v>
      </c>
      <c r="AC3407" s="49">
        <v>1.08</v>
      </c>
      <c r="AD3407" s="49">
        <v>1.08</v>
      </c>
      <c r="AE3407" s="49">
        <v>1.08</v>
      </c>
      <c r="AF3407" s="49">
        <v>1.08</v>
      </c>
      <c r="AG3407" s="49">
        <v>1.08</v>
      </c>
      <c r="AH3407" s="49">
        <v>1.08</v>
      </c>
      <c r="AI3407" s="49">
        <v>1.07</v>
      </c>
      <c r="AJ3407" s="49">
        <v>1.06</v>
      </c>
      <c r="AK3407" s="49">
        <v>1.05</v>
      </c>
    </row>
    <row r="3408" spans="1:37" x14ac:dyDescent="0.3">
      <c r="A3408" s="86" t="str">
        <f t="shared" si="53"/>
        <v>SDGbaseTra_RurAS_CRGPQXcmine</v>
      </c>
      <c r="B3408" s="47" t="s">
        <v>222</v>
      </c>
      <c r="C3408" s="48" t="s">
        <v>237</v>
      </c>
      <c r="D3408" s="54" t="s">
        <v>120</v>
      </c>
      <c r="E3408" s="49" t="s">
        <v>141</v>
      </c>
      <c r="F3408" s="49">
        <v>1.03</v>
      </c>
      <c r="G3408" s="49">
        <v>1.03</v>
      </c>
      <c r="H3408" s="49">
        <v>1.03</v>
      </c>
      <c r="I3408" s="49">
        <v>1.05</v>
      </c>
      <c r="J3408" s="49">
        <v>1.06</v>
      </c>
      <c r="K3408" s="49">
        <v>1.06</v>
      </c>
      <c r="L3408" s="49">
        <v>1.07</v>
      </c>
      <c r="M3408" s="49">
        <v>1.07</v>
      </c>
      <c r="N3408" s="49">
        <v>1.07</v>
      </c>
      <c r="O3408" s="49">
        <v>1.05</v>
      </c>
      <c r="P3408" s="49">
        <v>1.04</v>
      </c>
      <c r="Q3408" s="49">
        <v>1.04</v>
      </c>
      <c r="R3408" s="49">
        <v>1.02</v>
      </c>
      <c r="S3408" s="49">
        <v>1.02</v>
      </c>
      <c r="T3408" s="49">
        <v>1.02</v>
      </c>
      <c r="U3408" s="49">
        <v>1.02</v>
      </c>
      <c r="V3408" s="49">
        <v>1.03</v>
      </c>
      <c r="W3408" s="49">
        <v>1.03</v>
      </c>
      <c r="X3408" s="49">
        <v>1.03</v>
      </c>
      <c r="Y3408" s="49">
        <v>1.04</v>
      </c>
      <c r="Z3408" s="49">
        <v>1.04</v>
      </c>
      <c r="AA3408" s="49">
        <v>1.04</v>
      </c>
      <c r="AB3408" s="49">
        <v>1.03</v>
      </c>
      <c r="AC3408" s="49">
        <v>1.03</v>
      </c>
      <c r="AD3408" s="49">
        <v>1.03</v>
      </c>
      <c r="AE3408" s="49">
        <v>1.03</v>
      </c>
      <c r="AF3408" s="49">
        <v>1.04</v>
      </c>
      <c r="AG3408" s="49">
        <v>1.05</v>
      </c>
      <c r="AH3408" s="49">
        <v>1.06</v>
      </c>
      <c r="AI3408" s="49">
        <v>1.07</v>
      </c>
      <c r="AJ3408" s="49">
        <v>1.08</v>
      </c>
      <c r="AK3408" s="49">
        <v>1.1100000000000001</v>
      </c>
    </row>
    <row r="3409" spans="1:37" x14ac:dyDescent="0.3">
      <c r="A3409" s="86" t="str">
        <f t="shared" si="53"/>
        <v>SDGbaseTra_RurAS_CRGPQXcmeat</v>
      </c>
      <c r="B3409" s="47" t="s">
        <v>222</v>
      </c>
      <c r="C3409" s="48" t="s">
        <v>237</v>
      </c>
      <c r="D3409" s="54" t="s">
        <v>120</v>
      </c>
      <c r="E3409" s="49" t="s">
        <v>142</v>
      </c>
      <c r="F3409" s="49">
        <v>1.29</v>
      </c>
      <c r="G3409" s="49">
        <v>1.25</v>
      </c>
      <c r="H3409" s="49">
        <v>1.25</v>
      </c>
      <c r="I3409" s="49">
        <v>1.26</v>
      </c>
      <c r="J3409" s="49">
        <v>1.27</v>
      </c>
      <c r="K3409" s="49">
        <v>1.28</v>
      </c>
      <c r="L3409" s="49">
        <v>1.28</v>
      </c>
      <c r="M3409" s="49">
        <v>1.28</v>
      </c>
      <c r="N3409" s="49">
        <v>1.29</v>
      </c>
      <c r="O3409" s="49">
        <v>1.3</v>
      </c>
      <c r="P3409" s="49">
        <v>1.3</v>
      </c>
      <c r="Q3409" s="49">
        <v>1.3</v>
      </c>
      <c r="R3409" s="49">
        <v>1.3</v>
      </c>
      <c r="S3409" s="49">
        <v>1.3</v>
      </c>
      <c r="T3409" s="49">
        <v>1.3</v>
      </c>
      <c r="U3409" s="49">
        <v>1.3</v>
      </c>
      <c r="V3409" s="49">
        <v>1.3</v>
      </c>
      <c r="W3409" s="49">
        <v>1.3</v>
      </c>
      <c r="X3409" s="49">
        <v>1.3</v>
      </c>
      <c r="Y3409" s="49">
        <v>1.3</v>
      </c>
      <c r="Z3409" s="49">
        <v>1.3</v>
      </c>
      <c r="AA3409" s="49">
        <v>1.3</v>
      </c>
      <c r="AB3409" s="49">
        <v>1.3</v>
      </c>
      <c r="AC3409" s="49">
        <v>1.3</v>
      </c>
      <c r="AD3409" s="49">
        <v>1.3</v>
      </c>
      <c r="AE3409" s="49">
        <v>1.3</v>
      </c>
      <c r="AF3409" s="49">
        <v>1.3</v>
      </c>
      <c r="AG3409" s="49">
        <v>1.31</v>
      </c>
      <c r="AH3409" s="49">
        <v>1.31</v>
      </c>
      <c r="AI3409" s="49">
        <v>1.32</v>
      </c>
      <c r="AJ3409" s="49">
        <v>1.33</v>
      </c>
      <c r="AK3409" s="49">
        <v>1.33</v>
      </c>
    </row>
    <row r="3410" spans="1:37" x14ac:dyDescent="0.3">
      <c r="A3410" s="86" t="str">
        <f t="shared" si="53"/>
        <v>SDGbaseTra_RurAS_CRGPQXcpfis</v>
      </c>
      <c r="B3410" s="47" t="s">
        <v>222</v>
      </c>
      <c r="C3410" s="48" t="s">
        <v>237</v>
      </c>
      <c r="D3410" s="54" t="s">
        <v>120</v>
      </c>
      <c r="E3410" s="49" t="s">
        <v>143</v>
      </c>
      <c r="F3410" s="49">
        <v>1.27</v>
      </c>
      <c r="G3410" s="49">
        <v>1.25</v>
      </c>
      <c r="H3410" s="49">
        <v>1.25</v>
      </c>
      <c r="I3410" s="49">
        <v>1.24</v>
      </c>
      <c r="J3410" s="49">
        <v>1.24</v>
      </c>
      <c r="K3410" s="49">
        <v>1.24</v>
      </c>
      <c r="L3410" s="49">
        <v>1.24</v>
      </c>
      <c r="M3410" s="49">
        <v>1.25</v>
      </c>
      <c r="N3410" s="49">
        <v>1.25</v>
      </c>
      <c r="O3410" s="49">
        <v>1.25</v>
      </c>
      <c r="P3410" s="49">
        <v>1.25</v>
      </c>
      <c r="Q3410" s="49">
        <v>1.25</v>
      </c>
      <c r="R3410" s="49">
        <v>1.26</v>
      </c>
      <c r="S3410" s="49">
        <v>1.26</v>
      </c>
      <c r="T3410" s="49">
        <v>1.26</v>
      </c>
      <c r="U3410" s="49">
        <v>1.26</v>
      </c>
      <c r="V3410" s="49">
        <v>1.26</v>
      </c>
      <c r="W3410" s="49">
        <v>1.26</v>
      </c>
      <c r="X3410" s="49">
        <v>1.26</v>
      </c>
      <c r="Y3410" s="49">
        <v>1.26</v>
      </c>
      <c r="Z3410" s="49">
        <v>1.26</v>
      </c>
      <c r="AA3410" s="49">
        <v>1.26</v>
      </c>
      <c r="AB3410" s="49">
        <v>1.26</v>
      </c>
      <c r="AC3410" s="49">
        <v>1.26</v>
      </c>
      <c r="AD3410" s="49">
        <v>1.26</v>
      </c>
      <c r="AE3410" s="49">
        <v>1.26</v>
      </c>
      <c r="AF3410" s="49">
        <v>1.26</v>
      </c>
      <c r="AG3410" s="49">
        <v>1.26</v>
      </c>
      <c r="AH3410" s="49">
        <v>1.26</v>
      </c>
      <c r="AI3410" s="49">
        <v>1.25</v>
      </c>
      <c r="AJ3410" s="49">
        <v>1.25</v>
      </c>
      <c r="AK3410" s="49">
        <v>1.26</v>
      </c>
    </row>
    <row r="3411" spans="1:37" x14ac:dyDescent="0.3">
      <c r="A3411" s="86" t="str">
        <f t="shared" si="53"/>
        <v>SDGbaseTra_RurAS_CRGPQXcvege</v>
      </c>
      <c r="B3411" s="47" t="s">
        <v>222</v>
      </c>
      <c r="C3411" s="48" t="s">
        <v>237</v>
      </c>
      <c r="D3411" s="54" t="s">
        <v>120</v>
      </c>
      <c r="E3411" s="49" t="s">
        <v>144</v>
      </c>
      <c r="F3411" s="49">
        <v>1.24</v>
      </c>
      <c r="G3411" s="49">
        <v>1.23</v>
      </c>
      <c r="H3411" s="49">
        <v>1.23</v>
      </c>
      <c r="I3411" s="49">
        <v>1.23</v>
      </c>
      <c r="J3411" s="49">
        <v>1.23</v>
      </c>
      <c r="K3411" s="49">
        <v>1.23</v>
      </c>
      <c r="L3411" s="49">
        <v>1.23</v>
      </c>
      <c r="M3411" s="49">
        <v>1.23</v>
      </c>
      <c r="N3411" s="49">
        <v>1.23</v>
      </c>
      <c r="O3411" s="49">
        <v>1.22</v>
      </c>
      <c r="P3411" s="49">
        <v>1.22</v>
      </c>
      <c r="Q3411" s="49">
        <v>1.23</v>
      </c>
      <c r="R3411" s="49">
        <v>1.23</v>
      </c>
      <c r="S3411" s="49">
        <v>1.23</v>
      </c>
      <c r="T3411" s="49">
        <v>1.23</v>
      </c>
      <c r="U3411" s="49">
        <v>1.23</v>
      </c>
      <c r="V3411" s="49">
        <v>1.24</v>
      </c>
      <c r="W3411" s="49">
        <v>1.24</v>
      </c>
      <c r="X3411" s="49">
        <v>1.24</v>
      </c>
      <c r="Y3411" s="49">
        <v>1.24</v>
      </c>
      <c r="Z3411" s="49">
        <v>1.24</v>
      </c>
      <c r="AA3411" s="49">
        <v>1.24</v>
      </c>
      <c r="AB3411" s="49">
        <v>1.23</v>
      </c>
      <c r="AC3411" s="49">
        <v>1.23</v>
      </c>
      <c r="AD3411" s="49">
        <v>1.23</v>
      </c>
      <c r="AE3411" s="49">
        <v>1.23</v>
      </c>
      <c r="AF3411" s="49">
        <v>1.23</v>
      </c>
      <c r="AG3411" s="49">
        <v>1.23</v>
      </c>
      <c r="AH3411" s="49">
        <v>1.23</v>
      </c>
      <c r="AI3411" s="49">
        <v>1.23</v>
      </c>
      <c r="AJ3411" s="49">
        <v>1.23</v>
      </c>
      <c r="AK3411" s="49">
        <v>1.24</v>
      </c>
    </row>
    <row r="3412" spans="1:37" x14ac:dyDescent="0.3">
      <c r="A3412" s="86" t="str">
        <f t="shared" si="53"/>
        <v>SDGbaseTra_RurAS_CRGPQXcfats</v>
      </c>
      <c r="B3412" s="47" t="s">
        <v>222</v>
      </c>
      <c r="C3412" s="48" t="s">
        <v>237</v>
      </c>
      <c r="D3412" s="54" t="s">
        <v>120</v>
      </c>
      <c r="E3412" s="49" t="s">
        <v>145</v>
      </c>
      <c r="F3412" s="49">
        <v>1.4</v>
      </c>
      <c r="G3412" s="49">
        <v>1.4</v>
      </c>
      <c r="H3412" s="49">
        <v>1.41</v>
      </c>
      <c r="I3412" s="49">
        <v>1.4</v>
      </c>
      <c r="J3412" s="49">
        <v>1.4</v>
      </c>
      <c r="K3412" s="49">
        <v>1.4</v>
      </c>
      <c r="L3412" s="49">
        <v>1.4</v>
      </c>
      <c r="M3412" s="49">
        <v>1.4</v>
      </c>
      <c r="N3412" s="49">
        <v>1.4</v>
      </c>
      <c r="O3412" s="49">
        <v>1.42</v>
      </c>
      <c r="P3412" s="49">
        <v>1.42</v>
      </c>
      <c r="Q3412" s="49">
        <v>1.42</v>
      </c>
      <c r="R3412" s="49">
        <v>1.42</v>
      </c>
      <c r="S3412" s="49">
        <v>1.42</v>
      </c>
      <c r="T3412" s="49">
        <v>1.42</v>
      </c>
      <c r="U3412" s="49">
        <v>1.42</v>
      </c>
      <c r="V3412" s="49">
        <v>1.42</v>
      </c>
      <c r="W3412" s="49">
        <v>1.43</v>
      </c>
      <c r="X3412" s="49">
        <v>1.43</v>
      </c>
      <c r="Y3412" s="49">
        <v>1.43</v>
      </c>
      <c r="Z3412" s="49">
        <v>1.43</v>
      </c>
      <c r="AA3412" s="49">
        <v>1.43</v>
      </c>
      <c r="AB3412" s="49">
        <v>1.43</v>
      </c>
      <c r="AC3412" s="49">
        <v>1.43</v>
      </c>
      <c r="AD3412" s="49">
        <v>1.43</v>
      </c>
      <c r="AE3412" s="49">
        <v>1.43</v>
      </c>
      <c r="AF3412" s="49">
        <v>1.43</v>
      </c>
      <c r="AG3412" s="49">
        <v>1.43</v>
      </c>
      <c r="AH3412" s="49">
        <v>1.42</v>
      </c>
      <c r="AI3412" s="49">
        <v>1.41</v>
      </c>
      <c r="AJ3412" s="49">
        <v>1.41</v>
      </c>
      <c r="AK3412" s="49">
        <v>1.41</v>
      </c>
    </row>
    <row r="3413" spans="1:37" x14ac:dyDescent="0.3">
      <c r="A3413" s="86" t="str">
        <f t="shared" si="53"/>
        <v>SDGbaseTra_RurAS_CRGPQXcdair</v>
      </c>
      <c r="B3413" s="47" t="s">
        <v>222</v>
      </c>
      <c r="C3413" s="48" t="s">
        <v>237</v>
      </c>
      <c r="D3413" s="54" t="s">
        <v>120</v>
      </c>
      <c r="E3413" s="49" t="s">
        <v>146</v>
      </c>
      <c r="F3413" s="49">
        <v>1.55</v>
      </c>
      <c r="G3413" s="49">
        <v>1.52</v>
      </c>
      <c r="H3413" s="49">
        <v>1.52</v>
      </c>
      <c r="I3413" s="49">
        <v>1.52</v>
      </c>
      <c r="J3413" s="49">
        <v>1.53</v>
      </c>
      <c r="K3413" s="49">
        <v>1.53</v>
      </c>
      <c r="L3413" s="49">
        <v>1.53</v>
      </c>
      <c r="M3413" s="49">
        <v>1.53</v>
      </c>
      <c r="N3413" s="49">
        <v>1.54</v>
      </c>
      <c r="O3413" s="49">
        <v>1.52</v>
      </c>
      <c r="P3413" s="49">
        <v>1.52</v>
      </c>
      <c r="Q3413" s="49">
        <v>1.53</v>
      </c>
      <c r="R3413" s="49">
        <v>1.53</v>
      </c>
      <c r="S3413" s="49">
        <v>1.53</v>
      </c>
      <c r="T3413" s="49">
        <v>1.53</v>
      </c>
      <c r="U3413" s="49">
        <v>1.54</v>
      </c>
      <c r="V3413" s="49">
        <v>1.54</v>
      </c>
      <c r="W3413" s="49">
        <v>1.54</v>
      </c>
      <c r="X3413" s="49">
        <v>1.54</v>
      </c>
      <c r="Y3413" s="49">
        <v>1.54</v>
      </c>
      <c r="Z3413" s="49">
        <v>1.54</v>
      </c>
      <c r="AA3413" s="49">
        <v>1.54</v>
      </c>
      <c r="AB3413" s="49">
        <v>1.53</v>
      </c>
      <c r="AC3413" s="49">
        <v>1.53</v>
      </c>
      <c r="AD3413" s="49">
        <v>1.53</v>
      </c>
      <c r="AE3413" s="49">
        <v>1.53</v>
      </c>
      <c r="AF3413" s="49">
        <v>1.53</v>
      </c>
      <c r="AG3413" s="49">
        <v>1.54</v>
      </c>
      <c r="AH3413" s="49">
        <v>1.54</v>
      </c>
      <c r="AI3413" s="49">
        <v>1.54</v>
      </c>
      <c r="AJ3413" s="49">
        <v>1.55</v>
      </c>
      <c r="AK3413" s="49">
        <v>1.55</v>
      </c>
    </row>
    <row r="3414" spans="1:37" x14ac:dyDescent="0.3">
      <c r="A3414" s="86" t="str">
        <f t="shared" si="53"/>
        <v>SDGbaseTra_RurAS_CRGPQXcgrai</v>
      </c>
      <c r="B3414" s="47" t="s">
        <v>222</v>
      </c>
      <c r="C3414" s="48" t="s">
        <v>237</v>
      </c>
      <c r="D3414" s="54" t="s">
        <v>120</v>
      </c>
      <c r="E3414" s="49" t="s">
        <v>147</v>
      </c>
      <c r="F3414" s="49">
        <v>1.37</v>
      </c>
      <c r="G3414" s="49">
        <v>1.36</v>
      </c>
      <c r="H3414" s="49">
        <v>1.35</v>
      </c>
      <c r="I3414" s="49">
        <v>1.35</v>
      </c>
      <c r="J3414" s="49">
        <v>1.35</v>
      </c>
      <c r="K3414" s="49">
        <v>1.35</v>
      </c>
      <c r="L3414" s="49">
        <v>1.34</v>
      </c>
      <c r="M3414" s="49">
        <v>1.34</v>
      </c>
      <c r="N3414" s="49">
        <v>1.34</v>
      </c>
      <c r="O3414" s="49">
        <v>1.33</v>
      </c>
      <c r="P3414" s="49">
        <v>1.33</v>
      </c>
      <c r="Q3414" s="49">
        <v>1.33</v>
      </c>
      <c r="R3414" s="49">
        <v>1.33</v>
      </c>
      <c r="S3414" s="49">
        <v>1.33</v>
      </c>
      <c r="T3414" s="49">
        <v>1.33</v>
      </c>
      <c r="U3414" s="49">
        <v>1.33</v>
      </c>
      <c r="V3414" s="49">
        <v>1.33</v>
      </c>
      <c r="W3414" s="49">
        <v>1.33</v>
      </c>
      <c r="X3414" s="49">
        <v>1.33</v>
      </c>
      <c r="Y3414" s="49">
        <v>1.32</v>
      </c>
      <c r="Z3414" s="49">
        <v>1.32</v>
      </c>
      <c r="AA3414" s="49">
        <v>1.32</v>
      </c>
      <c r="AB3414" s="49">
        <v>1.32</v>
      </c>
      <c r="AC3414" s="49">
        <v>1.32</v>
      </c>
      <c r="AD3414" s="49">
        <v>1.32</v>
      </c>
      <c r="AE3414" s="49">
        <v>1.32</v>
      </c>
      <c r="AF3414" s="49">
        <v>1.32</v>
      </c>
      <c r="AG3414" s="49">
        <v>1.32</v>
      </c>
      <c r="AH3414" s="49">
        <v>1.32</v>
      </c>
      <c r="AI3414" s="49">
        <v>1.32</v>
      </c>
      <c r="AJ3414" s="49">
        <v>1.32</v>
      </c>
      <c r="AK3414" s="49">
        <v>1.33</v>
      </c>
    </row>
    <row r="3415" spans="1:37" x14ac:dyDescent="0.3">
      <c r="A3415" s="86" t="str">
        <f t="shared" si="53"/>
        <v>SDGbaseTra_RurAS_CRGPQXcstar</v>
      </c>
      <c r="B3415" s="47" t="s">
        <v>222</v>
      </c>
      <c r="C3415" s="48" t="s">
        <v>237</v>
      </c>
      <c r="D3415" s="54" t="s">
        <v>120</v>
      </c>
      <c r="E3415" s="49" t="s">
        <v>148</v>
      </c>
      <c r="F3415" s="49">
        <v>1.22</v>
      </c>
      <c r="G3415" s="49">
        <v>1.21</v>
      </c>
      <c r="H3415" s="49">
        <v>1.19</v>
      </c>
      <c r="I3415" s="49">
        <v>1.19</v>
      </c>
      <c r="J3415" s="49">
        <v>1.19</v>
      </c>
      <c r="K3415" s="49">
        <v>1.19</v>
      </c>
      <c r="L3415" s="49">
        <v>1.18</v>
      </c>
      <c r="M3415" s="49">
        <v>1.18</v>
      </c>
      <c r="N3415" s="49">
        <v>1.17</v>
      </c>
      <c r="O3415" s="49">
        <v>1.17</v>
      </c>
      <c r="P3415" s="49">
        <v>1.1599999999999999</v>
      </c>
      <c r="Q3415" s="49">
        <v>1.1599999999999999</v>
      </c>
      <c r="R3415" s="49">
        <v>1.1599999999999999</v>
      </c>
      <c r="S3415" s="49">
        <v>1.1599999999999999</v>
      </c>
      <c r="T3415" s="49">
        <v>1.1499999999999999</v>
      </c>
      <c r="U3415" s="49">
        <v>1.1499999999999999</v>
      </c>
      <c r="V3415" s="49">
        <v>1.1399999999999999</v>
      </c>
      <c r="W3415" s="49">
        <v>1.1399999999999999</v>
      </c>
      <c r="X3415" s="49">
        <v>1.1299999999999999</v>
      </c>
      <c r="Y3415" s="49">
        <v>1.1299999999999999</v>
      </c>
      <c r="Z3415" s="49">
        <v>1.1299999999999999</v>
      </c>
      <c r="AA3415" s="49">
        <v>1.1299999999999999</v>
      </c>
      <c r="AB3415" s="49">
        <v>1.1200000000000001</v>
      </c>
      <c r="AC3415" s="49">
        <v>1.1200000000000001</v>
      </c>
      <c r="AD3415" s="49">
        <v>1.1200000000000001</v>
      </c>
      <c r="AE3415" s="49">
        <v>1.1200000000000001</v>
      </c>
      <c r="AF3415" s="49">
        <v>1.1299999999999999</v>
      </c>
      <c r="AG3415" s="49">
        <v>1.1499999999999999</v>
      </c>
      <c r="AH3415" s="49">
        <v>1.1599999999999999</v>
      </c>
      <c r="AI3415" s="49">
        <v>1.18</v>
      </c>
      <c r="AJ3415" s="49">
        <v>1.21</v>
      </c>
      <c r="AK3415" s="49">
        <v>1.24</v>
      </c>
    </row>
    <row r="3416" spans="1:37" x14ac:dyDescent="0.3">
      <c r="A3416" s="86" t="str">
        <f t="shared" si="53"/>
        <v>SDGbaseTra_RurAS_CRGPQXcafee</v>
      </c>
      <c r="B3416" s="47" t="s">
        <v>222</v>
      </c>
      <c r="C3416" s="48" t="s">
        <v>237</v>
      </c>
      <c r="D3416" s="54" t="s">
        <v>120</v>
      </c>
      <c r="E3416" s="49" t="s">
        <v>149</v>
      </c>
      <c r="F3416" s="49">
        <v>2.11</v>
      </c>
      <c r="G3416" s="49">
        <v>2.0099999999999998</v>
      </c>
      <c r="H3416" s="49">
        <v>2.0499999999999998</v>
      </c>
      <c r="I3416" s="49">
        <v>2.0699999999999998</v>
      </c>
      <c r="J3416" s="49">
        <v>2.08</v>
      </c>
      <c r="K3416" s="49">
        <v>2.09</v>
      </c>
      <c r="L3416" s="49">
        <v>2.09</v>
      </c>
      <c r="M3416" s="49">
        <v>2.09</v>
      </c>
      <c r="N3416" s="49">
        <v>2.1</v>
      </c>
      <c r="O3416" s="49">
        <v>2.09</v>
      </c>
      <c r="P3416" s="49">
        <v>2.09</v>
      </c>
      <c r="Q3416" s="49">
        <v>2.1</v>
      </c>
      <c r="R3416" s="49">
        <v>2.11</v>
      </c>
      <c r="S3416" s="49">
        <v>2.1</v>
      </c>
      <c r="T3416" s="49">
        <v>2.11</v>
      </c>
      <c r="U3416" s="49">
        <v>2.11</v>
      </c>
      <c r="V3416" s="49">
        <v>2.12</v>
      </c>
      <c r="W3416" s="49">
        <v>2.12</v>
      </c>
      <c r="X3416" s="49">
        <v>2.12</v>
      </c>
      <c r="Y3416" s="49">
        <v>2.12</v>
      </c>
      <c r="Z3416" s="49">
        <v>2.12</v>
      </c>
      <c r="AA3416" s="49">
        <v>2.12</v>
      </c>
      <c r="AB3416" s="49">
        <v>2.11</v>
      </c>
      <c r="AC3416" s="49">
        <v>2.11</v>
      </c>
      <c r="AD3416" s="49">
        <v>2.11</v>
      </c>
      <c r="AE3416" s="49">
        <v>2.11</v>
      </c>
      <c r="AF3416" s="49">
        <v>2.11</v>
      </c>
      <c r="AG3416" s="49">
        <v>2.11</v>
      </c>
      <c r="AH3416" s="49">
        <v>2.12</v>
      </c>
      <c r="AI3416" s="49">
        <v>2.12</v>
      </c>
      <c r="AJ3416" s="49">
        <v>2.12</v>
      </c>
      <c r="AK3416" s="49">
        <v>2.12</v>
      </c>
    </row>
    <row r="3417" spans="1:37" x14ac:dyDescent="0.3">
      <c r="A3417" s="86" t="str">
        <f t="shared" si="53"/>
        <v>SDGbaseTra_RurAS_CRGPQXcbake</v>
      </c>
      <c r="B3417" s="47" t="s">
        <v>222</v>
      </c>
      <c r="C3417" s="48" t="s">
        <v>237</v>
      </c>
      <c r="D3417" s="54" t="s">
        <v>120</v>
      </c>
      <c r="E3417" s="49" t="s">
        <v>150</v>
      </c>
      <c r="F3417" s="49">
        <v>1.21</v>
      </c>
      <c r="G3417" s="49">
        <v>1.21</v>
      </c>
      <c r="H3417" s="49">
        <v>1.21</v>
      </c>
      <c r="I3417" s="49">
        <v>1.2</v>
      </c>
      <c r="J3417" s="49">
        <v>1.2</v>
      </c>
      <c r="K3417" s="49">
        <v>1.2</v>
      </c>
      <c r="L3417" s="49">
        <v>1.2</v>
      </c>
      <c r="M3417" s="49">
        <v>1.2</v>
      </c>
      <c r="N3417" s="49">
        <v>1.2</v>
      </c>
      <c r="O3417" s="49">
        <v>1.19</v>
      </c>
      <c r="P3417" s="49">
        <v>1.19</v>
      </c>
      <c r="Q3417" s="49">
        <v>1.2</v>
      </c>
      <c r="R3417" s="49">
        <v>1.2</v>
      </c>
      <c r="S3417" s="49">
        <v>1.2</v>
      </c>
      <c r="T3417" s="49">
        <v>1.2</v>
      </c>
      <c r="U3417" s="49">
        <v>1.21</v>
      </c>
      <c r="V3417" s="49">
        <v>1.21</v>
      </c>
      <c r="W3417" s="49">
        <v>1.21</v>
      </c>
      <c r="X3417" s="49">
        <v>1.21</v>
      </c>
      <c r="Y3417" s="49">
        <v>1.21</v>
      </c>
      <c r="Z3417" s="49">
        <v>1.21</v>
      </c>
      <c r="AA3417" s="49">
        <v>1.21</v>
      </c>
      <c r="AB3417" s="49">
        <v>1.2</v>
      </c>
      <c r="AC3417" s="49">
        <v>1.2</v>
      </c>
      <c r="AD3417" s="49">
        <v>1.2</v>
      </c>
      <c r="AE3417" s="49">
        <v>1.2</v>
      </c>
      <c r="AF3417" s="49">
        <v>1.21</v>
      </c>
      <c r="AG3417" s="49">
        <v>1.21</v>
      </c>
      <c r="AH3417" s="49">
        <v>1.21</v>
      </c>
      <c r="AI3417" s="49">
        <v>1.21</v>
      </c>
      <c r="AJ3417" s="49">
        <v>1.22</v>
      </c>
      <c r="AK3417" s="49">
        <v>1.23</v>
      </c>
    </row>
    <row r="3418" spans="1:37" x14ac:dyDescent="0.3">
      <c r="A3418" s="86" t="str">
        <f t="shared" si="53"/>
        <v>SDGbaseTra_RurAS_CRGPQXcsuga</v>
      </c>
      <c r="B3418" s="47" t="s">
        <v>222</v>
      </c>
      <c r="C3418" s="48" t="s">
        <v>237</v>
      </c>
      <c r="D3418" s="54" t="s">
        <v>120</v>
      </c>
      <c r="E3418" s="49" t="s">
        <v>151</v>
      </c>
      <c r="F3418" s="49">
        <v>1.5</v>
      </c>
      <c r="G3418" s="49">
        <v>1.5</v>
      </c>
      <c r="H3418" s="49">
        <v>1.49</v>
      </c>
      <c r="I3418" s="49">
        <v>1.49</v>
      </c>
      <c r="J3418" s="49">
        <v>1.48</v>
      </c>
      <c r="K3418" s="49">
        <v>1.48</v>
      </c>
      <c r="L3418" s="49">
        <v>1.47</v>
      </c>
      <c r="M3418" s="49">
        <v>1.48</v>
      </c>
      <c r="N3418" s="49">
        <v>1.48</v>
      </c>
      <c r="O3418" s="49">
        <v>1.46</v>
      </c>
      <c r="P3418" s="49">
        <v>1.46</v>
      </c>
      <c r="Q3418" s="49">
        <v>1.47</v>
      </c>
      <c r="R3418" s="49">
        <v>1.47</v>
      </c>
      <c r="S3418" s="49">
        <v>1.47</v>
      </c>
      <c r="T3418" s="49">
        <v>1.47</v>
      </c>
      <c r="U3418" s="49">
        <v>1.47</v>
      </c>
      <c r="V3418" s="49">
        <v>1.47</v>
      </c>
      <c r="W3418" s="49">
        <v>1.47</v>
      </c>
      <c r="X3418" s="49">
        <v>1.47</v>
      </c>
      <c r="Y3418" s="49">
        <v>1.47</v>
      </c>
      <c r="Z3418" s="49">
        <v>1.46</v>
      </c>
      <c r="AA3418" s="49">
        <v>1.46</v>
      </c>
      <c r="AB3418" s="49">
        <v>1.45</v>
      </c>
      <c r="AC3418" s="49">
        <v>1.45</v>
      </c>
      <c r="AD3418" s="49">
        <v>1.45</v>
      </c>
      <c r="AE3418" s="49">
        <v>1.45</v>
      </c>
      <c r="AF3418" s="49">
        <v>1.45</v>
      </c>
      <c r="AG3418" s="49">
        <v>1.45</v>
      </c>
      <c r="AH3418" s="49">
        <v>1.43</v>
      </c>
      <c r="AI3418" s="49">
        <v>1.42</v>
      </c>
      <c r="AJ3418" s="49">
        <v>1.41</v>
      </c>
      <c r="AK3418" s="49">
        <v>1.41</v>
      </c>
    </row>
    <row r="3419" spans="1:37" x14ac:dyDescent="0.3">
      <c r="A3419" s="86" t="str">
        <f t="shared" si="53"/>
        <v>SDGbaseTra_RurAS_CRGPQXcconf</v>
      </c>
      <c r="B3419" s="47" t="s">
        <v>222</v>
      </c>
      <c r="C3419" s="48" t="s">
        <v>237</v>
      </c>
      <c r="D3419" s="54" t="s">
        <v>120</v>
      </c>
      <c r="E3419" s="49" t="s">
        <v>152</v>
      </c>
      <c r="F3419" s="49">
        <v>1.34</v>
      </c>
      <c r="G3419" s="49">
        <v>1.32</v>
      </c>
      <c r="H3419" s="49">
        <v>1.32</v>
      </c>
      <c r="I3419" s="49">
        <v>1.32</v>
      </c>
      <c r="J3419" s="49">
        <v>1.32</v>
      </c>
      <c r="K3419" s="49">
        <v>1.32</v>
      </c>
      <c r="L3419" s="49">
        <v>1.33</v>
      </c>
      <c r="M3419" s="49">
        <v>1.33</v>
      </c>
      <c r="N3419" s="49">
        <v>1.33</v>
      </c>
      <c r="O3419" s="49">
        <v>1.33</v>
      </c>
      <c r="P3419" s="49">
        <v>1.33</v>
      </c>
      <c r="Q3419" s="49">
        <v>1.33</v>
      </c>
      <c r="R3419" s="49">
        <v>1.34</v>
      </c>
      <c r="S3419" s="49">
        <v>1.34</v>
      </c>
      <c r="T3419" s="49">
        <v>1.34</v>
      </c>
      <c r="U3419" s="49">
        <v>1.35</v>
      </c>
      <c r="V3419" s="49">
        <v>1.35</v>
      </c>
      <c r="W3419" s="49">
        <v>1.36</v>
      </c>
      <c r="X3419" s="49">
        <v>1.36</v>
      </c>
      <c r="Y3419" s="49">
        <v>1.36</v>
      </c>
      <c r="Z3419" s="49">
        <v>1.36</v>
      </c>
      <c r="AA3419" s="49">
        <v>1.36</v>
      </c>
      <c r="AB3419" s="49">
        <v>1.35</v>
      </c>
      <c r="AC3419" s="49">
        <v>1.35</v>
      </c>
      <c r="AD3419" s="49">
        <v>1.35</v>
      </c>
      <c r="AE3419" s="49">
        <v>1.35</v>
      </c>
      <c r="AF3419" s="49">
        <v>1.35</v>
      </c>
      <c r="AG3419" s="49">
        <v>1.35</v>
      </c>
      <c r="AH3419" s="49">
        <v>1.35</v>
      </c>
      <c r="AI3419" s="49">
        <v>1.35</v>
      </c>
      <c r="AJ3419" s="49">
        <v>1.35</v>
      </c>
      <c r="AK3419" s="49">
        <v>1.35</v>
      </c>
    </row>
    <row r="3420" spans="1:37" x14ac:dyDescent="0.3">
      <c r="A3420" s="86" t="str">
        <f t="shared" si="53"/>
        <v>SDGbaseTra_RurAS_CRGPQXcpast</v>
      </c>
      <c r="B3420" s="47" t="s">
        <v>222</v>
      </c>
      <c r="C3420" s="48" t="s">
        <v>237</v>
      </c>
      <c r="D3420" s="54" t="s">
        <v>120</v>
      </c>
      <c r="E3420" s="49" t="s">
        <v>153</v>
      </c>
      <c r="F3420" s="49">
        <v>1.44</v>
      </c>
      <c r="G3420" s="49">
        <v>1.39</v>
      </c>
      <c r="H3420" s="49">
        <v>1.39</v>
      </c>
      <c r="I3420" s="49">
        <v>1.39</v>
      </c>
      <c r="J3420" s="49">
        <v>1.4</v>
      </c>
      <c r="K3420" s="49">
        <v>1.4</v>
      </c>
      <c r="L3420" s="49">
        <v>1.4</v>
      </c>
      <c r="M3420" s="49">
        <v>1.4</v>
      </c>
      <c r="N3420" s="49">
        <v>1.41</v>
      </c>
      <c r="O3420" s="49">
        <v>1.42</v>
      </c>
      <c r="P3420" s="49">
        <v>1.43</v>
      </c>
      <c r="Q3420" s="49">
        <v>1.42</v>
      </c>
      <c r="R3420" s="49">
        <v>1.42</v>
      </c>
      <c r="S3420" s="49">
        <v>1.42</v>
      </c>
      <c r="T3420" s="49">
        <v>1.42</v>
      </c>
      <c r="U3420" s="49">
        <v>1.42</v>
      </c>
      <c r="V3420" s="49">
        <v>1.42</v>
      </c>
      <c r="W3420" s="49">
        <v>1.42</v>
      </c>
      <c r="X3420" s="49">
        <v>1.42</v>
      </c>
      <c r="Y3420" s="49">
        <v>1.42</v>
      </c>
      <c r="Z3420" s="49">
        <v>1.42</v>
      </c>
      <c r="AA3420" s="49">
        <v>1.42</v>
      </c>
      <c r="AB3420" s="49">
        <v>1.41</v>
      </c>
      <c r="AC3420" s="49">
        <v>1.41</v>
      </c>
      <c r="AD3420" s="49">
        <v>1.41</v>
      </c>
      <c r="AE3420" s="49">
        <v>1.41</v>
      </c>
      <c r="AF3420" s="49">
        <v>1.41</v>
      </c>
      <c r="AG3420" s="49">
        <v>1.41</v>
      </c>
      <c r="AH3420" s="49">
        <v>1.42</v>
      </c>
      <c r="AI3420" s="49">
        <v>1.42</v>
      </c>
      <c r="AJ3420" s="49">
        <v>1.43</v>
      </c>
      <c r="AK3420" s="49">
        <v>1.43</v>
      </c>
    </row>
    <row r="3421" spans="1:37" x14ac:dyDescent="0.3">
      <c r="A3421" s="86" t="str">
        <f t="shared" si="53"/>
        <v>SDGbaseTra_RurAS_CRGPQXcofoo</v>
      </c>
      <c r="B3421" s="47" t="s">
        <v>222</v>
      </c>
      <c r="C3421" s="48" t="s">
        <v>237</v>
      </c>
      <c r="D3421" s="54" t="s">
        <v>120</v>
      </c>
      <c r="E3421" s="49" t="s">
        <v>154</v>
      </c>
      <c r="F3421" s="49">
        <v>1.49</v>
      </c>
      <c r="G3421" s="49">
        <v>1.47</v>
      </c>
      <c r="H3421" s="49">
        <v>1.47</v>
      </c>
      <c r="I3421" s="49">
        <v>1.48</v>
      </c>
      <c r="J3421" s="49">
        <v>1.48</v>
      </c>
      <c r="K3421" s="49">
        <v>1.48</v>
      </c>
      <c r="L3421" s="49">
        <v>1.48</v>
      </c>
      <c r="M3421" s="49">
        <v>1.48</v>
      </c>
      <c r="N3421" s="49">
        <v>1.48</v>
      </c>
      <c r="O3421" s="49">
        <v>1.48</v>
      </c>
      <c r="P3421" s="49">
        <v>1.48</v>
      </c>
      <c r="Q3421" s="49">
        <v>1.48</v>
      </c>
      <c r="R3421" s="49">
        <v>1.48</v>
      </c>
      <c r="S3421" s="49">
        <v>1.48</v>
      </c>
      <c r="T3421" s="49">
        <v>1.48</v>
      </c>
      <c r="U3421" s="49">
        <v>1.49</v>
      </c>
      <c r="V3421" s="49">
        <v>1.49</v>
      </c>
      <c r="W3421" s="49">
        <v>1.49</v>
      </c>
      <c r="X3421" s="49">
        <v>1.49</v>
      </c>
      <c r="Y3421" s="49">
        <v>1.49</v>
      </c>
      <c r="Z3421" s="49">
        <v>1.49</v>
      </c>
      <c r="AA3421" s="49">
        <v>1.49</v>
      </c>
      <c r="AB3421" s="49">
        <v>1.48</v>
      </c>
      <c r="AC3421" s="49">
        <v>1.48</v>
      </c>
      <c r="AD3421" s="49">
        <v>1.48</v>
      </c>
      <c r="AE3421" s="49">
        <v>1.48</v>
      </c>
      <c r="AF3421" s="49">
        <v>1.48</v>
      </c>
      <c r="AG3421" s="49">
        <v>1.49</v>
      </c>
      <c r="AH3421" s="49">
        <v>1.48</v>
      </c>
      <c r="AI3421" s="49">
        <v>1.48</v>
      </c>
      <c r="AJ3421" s="49">
        <v>1.48</v>
      </c>
      <c r="AK3421" s="49">
        <v>1.48</v>
      </c>
    </row>
    <row r="3422" spans="1:37" x14ac:dyDescent="0.3">
      <c r="A3422" s="86" t="str">
        <f t="shared" si="53"/>
        <v>SDGbaseTra_RurAS_CRGPQXcbevt</v>
      </c>
      <c r="B3422" s="47" t="s">
        <v>222</v>
      </c>
      <c r="C3422" s="48" t="s">
        <v>237</v>
      </c>
      <c r="D3422" s="54" t="s">
        <v>120</v>
      </c>
      <c r="E3422" s="49" t="s">
        <v>155</v>
      </c>
      <c r="F3422" s="49">
        <v>2.2000000000000002</v>
      </c>
      <c r="G3422" s="49">
        <v>2.15</v>
      </c>
      <c r="H3422" s="49">
        <v>2.11</v>
      </c>
      <c r="I3422" s="49">
        <v>2.11</v>
      </c>
      <c r="J3422" s="49">
        <v>2.11</v>
      </c>
      <c r="K3422" s="49">
        <v>2.11</v>
      </c>
      <c r="L3422" s="49">
        <v>2.11</v>
      </c>
      <c r="M3422" s="49">
        <v>2.12</v>
      </c>
      <c r="N3422" s="49">
        <v>2.12</v>
      </c>
      <c r="O3422" s="49">
        <v>2.1</v>
      </c>
      <c r="P3422" s="49">
        <v>2.11</v>
      </c>
      <c r="Q3422" s="49">
        <v>2.12</v>
      </c>
      <c r="R3422" s="49">
        <v>2.12</v>
      </c>
      <c r="S3422" s="49">
        <v>2.13</v>
      </c>
      <c r="T3422" s="49">
        <v>2.14</v>
      </c>
      <c r="U3422" s="49">
        <v>2.14</v>
      </c>
      <c r="V3422" s="49">
        <v>2.15</v>
      </c>
      <c r="W3422" s="49">
        <v>2.16</v>
      </c>
      <c r="X3422" s="49">
        <v>2.16</v>
      </c>
      <c r="Y3422" s="49">
        <v>2.16</v>
      </c>
      <c r="Z3422" s="49">
        <v>2.16</v>
      </c>
      <c r="AA3422" s="49">
        <v>2.16</v>
      </c>
      <c r="AB3422" s="49">
        <v>2.16</v>
      </c>
      <c r="AC3422" s="49">
        <v>2.15</v>
      </c>
      <c r="AD3422" s="49">
        <v>2.15</v>
      </c>
      <c r="AE3422" s="49">
        <v>2.16</v>
      </c>
      <c r="AF3422" s="49">
        <v>2.16</v>
      </c>
      <c r="AG3422" s="49">
        <v>2.17</v>
      </c>
      <c r="AH3422" s="49">
        <v>2.16</v>
      </c>
      <c r="AI3422" s="49">
        <v>2.15</v>
      </c>
      <c r="AJ3422" s="49">
        <v>2.15</v>
      </c>
      <c r="AK3422" s="49">
        <v>2.15</v>
      </c>
    </row>
    <row r="3423" spans="1:37" x14ac:dyDescent="0.3">
      <c r="A3423" s="86" t="str">
        <f t="shared" si="53"/>
        <v>SDGbaseTra_RurAS_CRGPQXctext</v>
      </c>
      <c r="B3423" s="47" t="s">
        <v>222</v>
      </c>
      <c r="C3423" s="48" t="s">
        <v>237</v>
      </c>
      <c r="D3423" s="54" t="s">
        <v>120</v>
      </c>
      <c r="E3423" s="49" t="s">
        <v>102</v>
      </c>
      <c r="F3423" s="49">
        <v>1.37</v>
      </c>
      <c r="G3423" s="49">
        <v>1.4</v>
      </c>
      <c r="H3423" s="49">
        <v>1.41</v>
      </c>
      <c r="I3423" s="49">
        <v>1.41</v>
      </c>
      <c r="J3423" s="49">
        <v>1.41</v>
      </c>
      <c r="K3423" s="49">
        <v>1.41</v>
      </c>
      <c r="L3423" s="49">
        <v>1.41</v>
      </c>
      <c r="M3423" s="49">
        <v>1.41</v>
      </c>
      <c r="N3423" s="49">
        <v>1.41</v>
      </c>
      <c r="O3423" s="49">
        <v>1.41</v>
      </c>
      <c r="P3423" s="49">
        <v>1.42</v>
      </c>
      <c r="Q3423" s="49">
        <v>1.42</v>
      </c>
      <c r="R3423" s="49">
        <v>1.42</v>
      </c>
      <c r="S3423" s="49">
        <v>1.43</v>
      </c>
      <c r="T3423" s="49">
        <v>1.43</v>
      </c>
      <c r="U3423" s="49">
        <v>1.44</v>
      </c>
      <c r="V3423" s="49">
        <v>1.44</v>
      </c>
      <c r="W3423" s="49">
        <v>1.45</v>
      </c>
      <c r="X3423" s="49">
        <v>1.45</v>
      </c>
      <c r="Y3423" s="49">
        <v>1.45</v>
      </c>
      <c r="Z3423" s="49">
        <v>1.46</v>
      </c>
      <c r="AA3423" s="49">
        <v>1.46</v>
      </c>
      <c r="AB3423" s="49">
        <v>1.46</v>
      </c>
      <c r="AC3423" s="49">
        <v>1.46</v>
      </c>
      <c r="AD3423" s="49">
        <v>1.46</v>
      </c>
      <c r="AE3423" s="49">
        <v>1.47</v>
      </c>
      <c r="AF3423" s="49">
        <v>1.47</v>
      </c>
      <c r="AG3423" s="49">
        <v>1.47</v>
      </c>
      <c r="AH3423" s="49">
        <v>1.46</v>
      </c>
      <c r="AI3423" s="49">
        <v>1.45</v>
      </c>
      <c r="AJ3423" s="49">
        <v>1.45</v>
      </c>
      <c r="AK3423" s="49">
        <v>1.45</v>
      </c>
    </row>
    <row r="3424" spans="1:37" x14ac:dyDescent="0.3">
      <c r="A3424" s="86" t="str">
        <f t="shared" si="53"/>
        <v>SDGbaseTra_RurAS_CRGPQXcclth</v>
      </c>
      <c r="B3424" s="47" t="s">
        <v>222</v>
      </c>
      <c r="C3424" s="48" t="s">
        <v>237</v>
      </c>
      <c r="D3424" s="54" t="s">
        <v>120</v>
      </c>
      <c r="E3424" s="49" t="s">
        <v>156</v>
      </c>
      <c r="F3424" s="49">
        <v>1.33</v>
      </c>
      <c r="G3424" s="49">
        <v>1.37</v>
      </c>
      <c r="H3424" s="49">
        <v>1.37</v>
      </c>
      <c r="I3424" s="49">
        <v>1.37</v>
      </c>
      <c r="J3424" s="49">
        <v>1.36</v>
      </c>
      <c r="K3424" s="49">
        <v>1.36</v>
      </c>
      <c r="L3424" s="49">
        <v>1.36</v>
      </c>
      <c r="M3424" s="49">
        <v>1.37</v>
      </c>
      <c r="N3424" s="49">
        <v>1.37</v>
      </c>
      <c r="O3424" s="49">
        <v>1.37</v>
      </c>
      <c r="P3424" s="49">
        <v>1.38</v>
      </c>
      <c r="Q3424" s="49">
        <v>1.38</v>
      </c>
      <c r="R3424" s="49">
        <v>1.39</v>
      </c>
      <c r="S3424" s="49">
        <v>1.39</v>
      </c>
      <c r="T3424" s="49">
        <v>1.4</v>
      </c>
      <c r="U3424" s="49">
        <v>1.4</v>
      </c>
      <c r="V3424" s="49">
        <v>1.4</v>
      </c>
      <c r="W3424" s="49">
        <v>1.41</v>
      </c>
      <c r="X3424" s="49">
        <v>1.41</v>
      </c>
      <c r="Y3424" s="49">
        <v>1.41</v>
      </c>
      <c r="Z3424" s="49">
        <v>1.42</v>
      </c>
      <c r="AA3424" s="49">
        <v>1.42</v>
      </c>
      <c r="AB3424" s="49">
        <v>1.42</v>
      </c>
      <c r="AC3424" s="49">
        <v>1.42</v>
      </c>
      <c r="AD3424" s="49">
        <v>1.42</v>
      </c>
      <c r="AE3424" s="49">
        <v>1.42</v>
      </c>
      <c r="AF3424" s="49">
        <v>1.43</v>
      </c>
      <c r="AG3424" s="49">
        <v>1.43</v>
      </c>
      <c r="AH3424" s="49">
        <v>1.42</v>
      </c>
      <c r="AI3424" s="49">
        <v>1.41</v>
      </c>
      <c r="AJ3424" s="49">
        <v>1.41</v>
      </c>
      <c r="AK3424" s="49">
        <v>1.4</v>
      </c>
    </row>
    <row r="3425" spans="1:37" x14ac:dyDescent="0.3">
      <c r="A3425" s="86" t="str">
        <f t="shared" si="53"/>
        <v>SDGbaseTra_RurAS_CRGPQXcleat</v>
      </c>
      <c r="B3425" s="47" t="s">
        <v>222</v>
      </c>
      <c r="C3425" s="48" t="s">
        <v>237</v>
      </c>
      <c r="D3425" s="54" t="s">
        <v>120</v>
      </c>
      <c r="E3425" s="49" t="s">
        <v>103</v>
      </c>
      <c r="F3425" s="49">
        <v>1.1599999999999999</v>
      </c>
      <c r="G3425" s="49">
        <v>1.1599999999999999</v>
      </c>
      <c r="H3425" s="49">
        <v>1.17</v>
      </c>
      <c r="I3425" s="49">
        <v>1.1599999999999999</v>
      </c>
      <c r="J3425" s="49">
        <v>1.1599999999999999</v>
      </c>
      <c r="K3425" s="49">
        <v>1.17</v>
      </c>
      <c r="L3425" s="49">
        <v>1.17</v>
      </c>
      <c r="M3425" s="49">
        <v>1.17</v>
      </c>
      <c r="N3425" s="49">
        <v>1.18</v>
      </c>
      <c r="O3425" s="49">
        <v>1.2</v>
      </c>
      <c r="P3425" s="49">
        <v>1.2</v>
      </c>
      <c r="Q3425" s="49">
        <v>1.19</v>
      </c>
      <c r="R3425" s="49">
        <v>1.19</v>
      </c>
      <c r="S3425" s="49">
        <v>1.19</v>
      </c>
      <c r="T3425" s="49">
        <v>1.19</v>
      </c>
      <c r="U3425" s="49">
        <v>1.19</v>
      </c>
      <c r="V3425" s="49">
        <v>1.19</v>
      </c>
      <c r="W3425" s="49">
        <v>1.19</v>
      </c>
      <c r="X3425" s="49">
        <v>1.19</v>
      </c>
      <c r="Y3425" s="49">
        <v>1.19</v>
      </c>
      <c r="Z3425" s="49">
        <v>1.19</v>
      </c>
      <c r="AA3425" s="49">
        <v>1.19</v>
      </c>
      <c r="AB3425" s="49">
        <v>1.19</v>
      </c>
      <c r="AC3425" s="49">
        <v>1.19</v>
      </c>
      <c r="AD3425" s="49">
        <v>1.19</v>
      </c>
      <c r="AE3425" s="49">
        <v>1.19</v>
      </c>
      <c r="AF3425" s="49">
        <v>1.19</v>
      </c>
      <c r="AG3425" s="49">
        <v>1.19</v>
      </c>
      <c r="AH3425" s="49">
        <v>1.19</v>
      </c>
      <c r="AI3425" s="49">
        <v>1.19</v>
      </c>
      <c r="AJ3425" s="49">
        <v>1.19</v>
      </c>
      <c r="AK3425" s="49">
        <v>1.19</v>
      </c>
    </row>
    <row r="3426" spans="1:37" x14ac:dyDescent="0.3">
      <c r="A3426" s="86" t="str">
        <f t="shared" si="53"/>
        <v>SDGbaseTra_RurAS_CRGPQXcfoot</v>
      </c>
      <c r="B3426" s="47" t="s">
        <v>222</v>
      </c>
      <c r="C3426" s="48" t="s">
        <v>237</v>
      </c>
      <c r="D3426" s="54" t="s">
        <v>120</v>
      </c>
      <c r="E3426" s="49" t="s">
        <v>157</v>
      </c>
      <c r="F3426" s="49">
        <v>1.21</v>
      </c>
      <c r="G3426" s="49">
        <v>1.22</v>
      </c>
      <c r="H3426" s="49">
        <v>1.23</v>
      </c>
      <c r="I3426" s="49">
        <v>1.23</v>
      </c>
      <c r="J3426" s="49">
        <v>1.22</v>
      </c>
      <c r="K3426" s="49">
        <v>1.22</v>
      </c>
      <c r="L3426" s="49">
        <v>1.22</v>
      </c>
      <c r="M3426" s="49">
        <v>1.22</v>
      </c>
      <c r="N3426" s="49">
        <v>1.22</v>
      </c>
      <c r="O3426" s="49">
        <v>1.25</v>
      </c>
      <c r="P3426" s="49">
        <v>1.25</v>
      </c>
      <c r="Q3426" s="49">
        <v>1.26</v>
      </c>
      <c r="R3426" s="49">
        <v>1.26</v>
      </c>
      <c r="S3426" s="49">
        <v>1.26</v>
      </c>
      <c r="T3426" s="49">
        <v>1.27</v>
      </c>
      <c r="U3426" s="49">
        <v>1.27</v>
      </c>
      <c r="V3426" s="49">
        <v>1.28</v>
      </c>
      <c r="W3426" s="49">
        <v>1.28</v>
      </c>
      <c r="X3426" s="49">
        <v>1.28</v>
      </c>
      <c r="Y3426" s="49">
        <v>1.29</v>
      </c>
      <c r="Z3426" s="49">
        <v>1.29</v>
      </c>
      <c r="AA3426" s="49">
        <v>1.29</v>
      </c>
      <c r="AB3426" s="49">
        <v>1.29</v>
      </c>
      <c r="AC3426" s="49">
        <v>1.3</v>
      </c>
      <c r="AD3426" s="49">
        <v>1.3</v>
      </c>
      <c r="AE3426" s="49">
        <v>1.3</v>
      </c>
      <c r="AF3426" s="49">
        <v>1.3</v>
      </c>
      <c r="AG3426" s="49">
        <v>1.3</v>
      </c>
      <c r="AH3426" s="49">
        <v>1.3</v>
      </c>
      <c r="AI3426" s="49">
        <v>1.29</v>
      </c>
      <c r="AJ3426" s="49">
        <v>1.28</v>
      </c>
      <c r="AK3426" s="49">
        <v>1.28</v>
      </c>
    </row>
    <row r="3427" spans="1:37" x14ac:dyDescent="0.3">
      <c r="A3427" s="86" t="str">
        <f t="shared" si="53"/>
        <v>SDGbaseTra_RurAS_CRGPQXcwood</v>
      </c>
      <c r="B3427" s="47" t="s">
        <v>222</v>
      </c>
      <c r="C3427" s="48" t="s">
        <v>237</v>
      </c>
      <c r="D3427" s="54" t="s">
        <v>120</v>
      </c>
      <c r="E3427" s="49" t="s">
        <v>158</v>
      </c>
      <c r="F3427" s="49">
        <v>1.21</v>
      </c>
      <c r="G3427" s="49">
        <v>1.23</v>
      </c>
      <c r="H3427" s="49">
        <v>1.23</v>
      </c>
      <c r="I3427" s="49">
        <v>1.24</v>
      </c>
      <c r="J3427" s="49">
        <v>1.24</v>
      </c>
      <c r="K3427" s="49">
        <v>1.24</v>
      </c>
      <c r="L3427" s="49">
        <v>1.24</v>
      </c>
      <c r="M3427" s="49">
        <v>1.25</v>
      </c>
      <c r="N3427" s="49">
        <v>1.25</v>
      </c>
      <c r="O3427" s="49">
        <v>1.23</v>
      </c>
      <c r="P3427" s="49">
        <v>1.23</v>
      </c>
      <c r="Q3427" s="49">
        <v>1.24</v>
      </c>
      <c r="R3427" s="49">
        <v>1.23</v>
      </c>
      <c r="S3427" s="49">
        <v>1.23</v>
      </c>
      <c r="T3427" s="49">
        <v>1.23</v>
      </c>
      <c r="U3427" s="49">
        <v>1.23</v>
      </c>
      <c r="V3427" s="49">
        <v>1.24</v>
      </c>
      <c r="W3427" s="49">
        <v>1.24</v>
      </c>
      <c r="X3427" s="49">
        <v>1.24</v>
      </c>
      <c r="Y3427" s="49">
        <v>1.24</v>
      </c>
      <c r="Z3427" s="49">
        <v>1.24</v>
      </c>
      <c r="AA3427" s="49">
        <v>1.24</v>
      </c>
      <c r="AB3427" s="49">
        <v>1.23</v>
      </c>
      <c r="AC3427" s="49">
        <v>1.23</v>
      </c>
      <c r="AD3427" s="49">
        <v>1.23</v>
      </c>
      <c r="AE3427" s="49">
        <v>1.23</v>
      </c>
      <c r="AF3427" s="49">
        <v>1.23</v>
      </c>
      <c r="AG3427" s="49">
        <v>1.23</v>
      </c>
      <c r="AH3427" s="49">
        <v>1.23</v>
      </c>
      <c r="AI3427" s="49">
        <v>1.22</v>
      </c>
      <c r="AJ3427" s="49">
        <v>1.23</v>
      </c>
      <c r="AK3427" s="49">
        <v>1.23</v>
      </c>
    </row>
    <row r="3428" spans="1:37" x14ac:dyDescent="0.3">
      <c r="A3428" s="86" t="str">
        <f t="shared" si="53"/>
        <v>SDGbaseTra_RurAS_CRGPQXcpapr</v>
      </c>
      <c r="B3428" s="47" t="s">
        <v>222</v>
      </c>
      <c r="C3428" s="48" t="s">
        <v>237</v>
      </c>
      <c r="D3428" s="54" t="s">
        <v>120</v>
      </c>
      <c r="E3428" s="49" t="s">
        <v>159</v>
      </c>
      <c r="F3428" s="49">
        <v>1.32</v>
      </c>
      <c r="G3428" s="49">
        <v>1.32</v>
      </c>
      <c r="H3428" s="49">
        <v>1.31</v>
      </c>
      <c r="I3428" s="49">
        <v>1.3</v>
      </c>
      <c r="J3428" s="49">
        <v>1.3</v>
      </c>
      <c r="K3428" s="49">
        <v>1.29</v>
      </c>
      <c r="L3428" s="49">
        <v>1.29</v>
      </c>
      <c r="M3428" s="49">
        <v>1.31</v>
      </c>
      <c r="N3428" s="49">
        <v>1.31</v>
      </c>
      <c r="O3428" s="49">
        <v>1.29</v>
      </c>
      <c r="P3428" s="49">
        <v>1.3</v>
      </c>
      <c r="Q3428" s="49">
        <v>1.3</v>
      </c>
      <c r="R3428" s="49">
        <v>1.28</v>
      </c>
      <c r="S3428" s="49">
        <v>1.28</v>
      </c>
      <c r="T3428" s="49">
        <v>1.28</v>
      </c>
      <c r="U3428" s="49">
        <v>1.28</v>
      </c>
      <c r="V3428" s="49">
        <v>1.29</v>
      </c>
      <c r="W3428" s="49">
        <v>1.29</v>
      </c>
      <c r="X3428" s="49">
        <v>1.29</v>
      </c>
      <c r="Y3428" s="49">
        <v>1.29</v>
      </c>
      <c r="Z3428" s="49">
        <v>1.29</v>
      </c>
      <c r="AA3428" s="49">
        <v>1.29</v>
      </c>
      <c r="AB3428" s="49">
        <v>1.28</v>
      </c>
      <c r="AC3428" s="49">
        <v>1.28</v>
      </c>
      <c r="AD3428" s="49">
        <v>1.28</v>
      </c>
      <c r="AE3428" s="49">
        <v>1.28</v>
      </c>
      <c r="AF3428" s="49">
        <v>1.29</v>
      </c>
      <c r="AG3428" s="49">
        <v>1.29</v>
      </c>
      <c r="AH3428" s="49">
        <v>1.28</v>
      </c>
      <c r="AI3428" s="49">
        <v>1.27</v>
      </c>
      <c r="AJ3428" s="49">
        <v>1.27</v>
      </c>
      <c r="AK3428" s="49">
        <v>1.26</v>
      </c>
    </row>
    <row r="3429" spans="1:37" x14ac:dyDescent="0.3">
      <c r="A3429" s="86" t="str">
        <f t="shared" si="53"/>
        <v>SDGbaseTra_RurAS_CRGPQXcprnt</v>
      </c>
      <c r="B3429" s="47" t="s">
        <v>222</v>
      </c>
      <c r="C3429" s="48" t="s">
        <v>237</v>
      </c>
      <c r="D3429" s="54" t="s">
        <v>120</v>
      </c>
      <c r="E3429" s="49" t="s">
        <v>104</v>
      </c>
      <c r="F3429" s="49">
        <v>1.42</v>
      </c>
      <c r="G3429" s="49">
        <v>1.45</v>
      </c>
      <c r="H3429" s="49">
        <v>1.45</v>
      </c>
      <c r="I3429" s="49">
        <v>1.45</v>
      </c>
      <c r="J3429" s="49">
        <v>1.44</v>
      </c>
      <c r="K3429" s="49">
        <v>1.44</v>
      </c>
      <c r="L3429" s="49">
        <v>1.44</v>
      </c>
      <c r="M3429" s="49">
        <v>1.44</v>
      </c>
      <c r="N3429" s="49">
        <v>1.44</v>
      </c>
      <c r="O3429" s="49">
        <v>1.42</v>
      </c>
      <c r="P3429" s="49">
        <v>1.43</v>
      </c>
      <c r="Q3429" s="49">
        <v>1.43</v>
      </c>
      <c r="R3429" s="49">
        <v>1.43</v>
      </c>
      <c r="S3429" s="49">
        <v>1.44</v>
      </c>
      <c r="T3429" s="49">
        <v>1.45</v>
      </c>
      <c r="U3429" s="49">
        <v>1.45</v>
      </c>
      <c r="V3429" s="49">
        <v>1.46</v>
      </c>
      <c r="W3429" s="49">
        <v>1.46</v>
      </c>
      <c r="X3429" s="49">
        <v>1.46</v>
      </c>
      <c r="Y3429" s="49">
        <v>1.46</v>
      </c>
      <c r="Z3429" s="49">
        <v>1.46</v>
      </c>
      <c r="AA3429" s="49">
        <v>1.46</v>
      </c>
      <c r="AB3429" s="49">
        <v>1.46</v>
      </c>
      <c r="AC3429" s="49">
        <v>1.45</v>
      </c>
      <c r="AD3429" s="49">
        <v>1.46</v>
      </c>
      <c r="AE3429" s="49">
        <v>1.46</v>
      </c>
      <c r="AF3429" s="49">
        <v>1.46</v>
      </c>
      <c r="AG3429" s="49">
        <v>1.46</v>
      </c>
      <c r="AH3429" s="49">
        <v>1.45</v>
      </c>
      <c r="AI3429" s="49">
        <v>1.44</v>
      </c>
      <c r="AJ3429" s="49">
        <v>1.43</v>
      </c>
      <c r="AK3429" s="49">
        <v>1.42</v>
      </c>
    </row>
    <row r="3430" spans="1:37" x14ac:dyDescent="0.3">
      <c r="A3430" s="86" t="str">
        <f t="shared" si="53"/>
        <v>SDGbaseTra_RurAS_CRGPQXcpetr-p</v>
      </c>
      <c r="B3430" s="47" t="s">
        <v>222</v>
      </c>
      <c r="C3430" s="48" t="s">
        <v>237</v>
      </c>
      <c r="D3430" s="54" t="s">
        <v>120</v>
      </c>
      <c r="E3430" s="49" t="s">
        <v>160</v>
      </c>
      <c r="F3430" s="49">
        <v>0.5</v>
      </c>
      <c r="G3430" s="49">
        <v>0.51</v>
      </c>
      <c r="H3430" s="49">
        <v>0.51</v>
      </c>
      <c r="I3430" s="49">
        <v>0.51</v>
      </c>
      <c r="J3430" s="49">
        <v>0.51</v>
      </c>
      <c r="K3430" s="49">
        <v>0.5</v>
      </c>
      <c r="L3430" s="49">
        <v>0.5</v>
      </c>
      <c r="M3430" s="49">
        <v>0.5</v>
      </c>
      <c r="N3430" s="49">
        <v>0.51</v>
      </c>
      <c r="O3430" s="49">
        <v>0.53</v>
      </c>
      <c r="P3430" s="49">
        <v>0.53</v>
      </c>
      <c r="Q3430" s="49">
        <v>0.53</v>
      </c>
      <c r="R3430" s="49">
        <v>0.53</v>
      </c>
      <c r="S3430" s="49">
        <v>0.54</v>
      </c>
      <c r="T3430" s="49">
        <v>0.54</v>
      </c>
      <c r="U3430" s="49">
        <v>0.54</v>
      </c>
      <c r="V3430" s="49">
        <v>0.54</v>
      </c>
      <c r="W3430" s="49">
        <v>0.55000000000000004</v>
      </c>
      <c r="X3430" s="49">
        <v>0.55000000000000004</v>
      </c>
      <c r="Y3430" s="49">
        <v>0.55000000000000004</v>
      </c>
      <c r="Z3430" s="49">
        <v>0.55000000000000004</v>
      </c>
      <c r="AA3430" s="49">
        <v>0.55000000000000004</v>
      </c>
      <c r="AB3430" s="49">
        <v>0.56000000000000005</v>
      </c>
      <c r="AC3430" s="49">
        <v>0.56000000000000005</v>
      </c>
      <c r="AD3430" s="49">
        <v>0.56000000000000005</v>
      </c>
      <c r="AE3430" s="49">
        <v>0.56000000000000005</v>
      </c>
      <c r="AF3430" s="49">
        <v>0.56000000000000005</v>
      </c>
      <c r="AG3430" s="49">
        <v>0.56000000000000005</v>
      </c>
      <c r="AH3430" s="49">
        <v>0.56000000000000005</v>
      </c>
      <c r="AI3430" s="49">
        <v>0.56000000000000005</v>
      </c>
      <c r="AJ3430" s="49">
        <v>0.55000000000000004</v>
      </c>
      <c r="AK3430" s="49">
        <v>0.55000000000000004</v>
      </c>
    </row>
    <row r="3431" spans="1:37" x14ac:dyDescent="0.3">
      <c r="A3431" s="86" t="str">
        <f t="shared" si="53"/>
        <v>SDGbaseTra_RurAS_CRGPQXcpetr-d</v>
      </c>
      <c r="B3431" s="47" t="s">
        <v>222</v>
      </c>
      <c r="C3431" s="48" t="s">
        <v>237</v>
      </c>
      <c r="D3431" s="54" t="s">
        <v>120</v>
      </c>
      <c r="E3431" s="49" t="s">
        <v>161</v>
      </c>
      <c r="F3431" s="49">
        <v>0.42</v>
      </c>
      <c r="G3431" s="49">
        <v>0.42</v>
      </c>
      <c r="H3431" s="49">
        <v>0.43</v>
      </c>
      <c r="I3431" s="49">
        <v>0.42</v>
      </c>
      <c r="J3431" s="49">
        <v>0.42</v>
      </c>
      <c r="K3431" s="49">
        <v>0.42</v>
      </c>
      <c r="L3431" s="49">
        <v>0.42</v>
      </c>
      <c r="M3431" s="49">
        <v>0.42</v>
      </c>
      <c r="N3431" s="49">
        <v>0.42</v>
      </c>
      <c r="O3431" s="49">
        <v>0.44</v>
      </c>
      <c r="P3431" s="49">
        <v>0.44</v>
      </c>
      <c r="Q3431" s="49">
        <v>0.44</v>
      </c>
      <c r="R3431" s="49">
        <v>0.44</v>
      </c>
      <c r="S3431" s="49">
        <v>0.44</v>
      </c>
      <c r="T3431" s="49">
        <v>0.44</v>
      </c>
      <c r="U3431" s="49">
        <v>0.45</v>
      </c>
      <c r="V3431" s="49">
        <v>0.45</v>
      </c>
      <c r="W3431" s="49">
        <v>0.45</v>
      </c>
      <c r="X3431" s="49">
        <v>0.45</v>
      </c>
      <c r="Y3431" s="49">
        <v>0.45</v>
      </c>
      <c r="Z3431" s="49">
        <v>0.45</v>
      </c>
      <c r="AA3431" s="49">
        <v>0.45</v>
      </c>
      <c r="AB3431" s="49">
        <v>0.46</v>
      </c>
      <c r="AC3431" s="49">
        <v>0.46</v>
      </c>
      <c r="AD3431" s="49">
        <v>0.46</v>
      </c>
      <c r="AE3431" s="49">
        <v>0.46</v>
      </c>
      <c r="AF3431" s="49">
        <v>0.46</v>
      </c>
      <c r="AG3431" s="49">
        <v>0.46</v>
      </c>
      <c r="AH3431" s="49">
        <v>0.46</v>
      </c>
      <c r="AI3431" s="49">
        <v>0.46</v>
      </c>
      <c r="AJ3431" s="49">
        <v>0.45</v>
      </c>
      <c r="AK3431" s="49">
        <v>0.45</v>
      </c>
    </row>
    <row r="3432" spans="1:37" x14ac:dyDescent="0.3">
      <c r="A3432" s="86" t="str">
        <f t="shared" si="53"/>
        <v>SDGbaseTra_RurAS_CRGPQXcpetr-h</v>
      </c>
      <c r="B3432" s="47" t="s">
        <v>222</v>
      </c>
      <c r="C3432" s="48" t="s">
        <v>237</v>
      </c>
      <c r="D3432" s="54" t="s">
        <v>120</v>
      </c>
      <c r="E3432" s="49" t="s">
        <v>162</v>
      </c>
      <c r="F3432" s="49">
        <v>0.08</v>
      </c>
      <c r="G3432" s="49">
        <v>0.09</v>
      </c>
      <c r="H3432" s="49">
        <v>0.09</v>
      </c>
      <c r="I3432" s="49">
        <v>0.09</v>
      </c>
      <c r="J3432" s="49">
        <v>0.09</v>
      </c>
      <c r="K3432" s="49">
        <v>0.09</v>
      </c>
      <c r="L3432" s="49">
        <v>0.09</v>
      </c>
      <c r="M3432" s="49">
        <v>0.09</v>
      </c>
      <c r="N3432" s="49">
        <v>0.09</v>
      </c>
      <c r="O3432" s="49">
        <v>0.09</v>
      </c>
      <c r="P3432" s="49">
        <v>0.09</v>
      </c>
      <c r="Q3432" s="49">
        <v>0.09</v>
      </c>
      <c r="R3432" s="49">
        <v>0.09</v>
      </c>
      <c r="S3432" s="49">
        <v>0.09</v>
      </c>
      <c r="T3432" s="49">
        <v>0.09</v>
      </c>
      <c r="U3432" s="49">
        <v>0.09</v>
      </c>
      <c r="V3432" s="49">
        <v>0.09</v>
      </c>
      <c r="W3432" s="49">
        <v>0.09</v>
      </c>
      <c r="X3432" s="49">
        <v>0.09</v>
      </c>
      <c r="Y3432" s="49">
        <v>0.09</v>
      </c>
      <c r="Z3432" s="49">
        <v>0.09</v>
      </c>
      <c r="AA3432" s="49">
        <v>0.09</v>
      </c>
      <c r="AB3432" s="49">
        <v>0.09</v>
      </c>
      <c r="AC3432" s="49">
        <v>0.09</v>
      </c>
      <c r="AD3432" s="49">
        <v>0.09</v>
      </c>
      <c r="AE3432" s="49">
        <v>0.09</v>
      </c>
      <c r="AF3432" s="49">
        <v>0.09</v>
      </c>
      <c r="AG3432" s="49">
        <v>0.09</v>
      </c>
      <c r="AH3432" s="49">
        <v>0.09</v>
      </c>
      <c r="AI3432" s="49">
        <v>0.09</v>
      </c>
      <c r="AJ3432" s="49">
        <v>0.09</v>
      </c>
      <c r="AK3432" s="49">
        <v>0.09</v>
      </c>
    </row>
    <row r="3433" spans="1:37" x14ac:dyDescent="0.3">
      <c r="A3433" s="86" t="str">
        <f t="shared" si="53"/>
        <v>SDGbaseTra_RurAS_CRGPQXcpetr-k</v>
      </c>
      <c r="B3433" s="47" t="s">
        <v>222</v>
      </c>
      <c r="C3433" s="48" t="s">
        <v>237</v>
      </c>
      <c r="D3433" s="54" t="s">
        <v>120</v>
      </c>
      <c r="E3433" s="49" t="s">
        <v>163</v>
      </c>
      <c r="F3433" s="49">
        <v>0.26</v>
      </c>
      <c r="G3433" s="49">
        <v>0.26</v>
      </c>
      <c r="H3433" s="49">
        <v>0.27</v>
      </c>
      <c r="I3433" s="49">
        <v>0.26</v>
      </c>
      <c r="J3433" s="49">
        <v>0.26</v>
      </c>
      <c r="K3433" s="49">
        <v>0.26</v>
      </c>
      <c r="L3433" s="49">
        <v>0.26</v>
      </c>
      <c r="M3433" s="49">
        <v>0.26</v>
      </c>
      <c r="N3433" s="49">
        <v>0.26</v>
      </c>
      <c r="O3433" s="49">
        <v>0.28999999999999998</v>
      </c>
      <c r="P3433" s="49">
        <v>0.28999999999999998</v>
      </c>
      <c r="Q3433" s="49">
        <v>0.28999999999999998</v>
      </c>
      <c r="R3433" s="49">
        <v>0.28999999999999998</v>
      </c>
      <c r="S3433" s="49">
        <v>0.28999999999999998</v>
      </c>
      <c r="T3433" s="49">
        <v>0.28999999999999998</v>
      </c>
      <c r="U3433" s="49">
        <v>0.28999999999999998</v>
      </c>
      <c r="V3433" s="49">
        <v>0.28999999999999998</v>
      </c>
      <c r="W3433" s="49">
        <v>0.3</v>
      </c>
      <c r="X3433" s="49">
        <v>0.3</v>
      </c>
      <c r="Y3433" s="49">
        <v>0.3</v>
      </c>
      <c r="Z3433" s="49">
        <v>0.3</v>
      </c>
      <c r="AA3433" s="49">
        <v>0.3</v>
      </c>
      <c r="AB3433" s="49">
        <v>0.31</v>
      </c>
      <c r="AC3433" s="49">
        <v>0.32</v>
      </c>
      <c r="AD3433" s="49">
        <v>0.32</v>
      </c>
      <c r="AE3433" s="49">
        <v>0.32</v>
      </c>
      <c r="AF3433" s="49">
        <v>0.32</v>
      </c>
      <c r="AG3433" s="49">
        <v>0.32</v>
      </c>
      <c r="AH3433" s="49">
        <v>0.32</v>
      </c>
      <c r="AI3433" s="49">
        <v>0.32</v>
      </c>
      <c r="AJ3433" s="49">
        <v>0.31</v>
      </c>
      <c r="AK3433" s="49">
        <v>0.31</v>
      </c>
    </row>
    <row r="3434" spans="1:37" x14ac:dyDescent="0.3">
      <c r="A3434" s="86" t="str">
        <f t="shared" si="53"/>
        <v>SDGbaseTra_RurAS_CRGPQXcpetr-l</v>
      </c>
      <c r="B3434" s="47" t="s">
        <v>222</v>
      </c>
      <c r="C3434" s="48" t="s">
        <v>237</v>
      </c>
      <c r="D3434" s="54" t="s">
        <v>120</v>
      </c>
      <c r="E3434" s="49" t="s">
        <v>164</v>
      </c>
      <c r="F3434" s="49">
        <v>0.97</v>
      </c>
      <c r="G3434" s="49">
        <v>0.99</v>
      </c>
      <c r="H3434" s="49">
        <v>1</v>
      </c>
      <c r="I3434" s="49">
        <v>0.99</v>
      </c>
      <c r="J3434" s="49">
        <v>0.99</v>
      </c>
      <c r="K3434" s="49">
        <v>0.98</v>
      </c>
      <c r="L3434" s="49">
        <v>0.98</v>
      </c>
      <c r="M3434" s="49">
        <v>0.98</v>
      </c>
      <c r="N3434" s="49">
        <v>0.99</v>
      </c>
      <c r="O3434" s="49">
        <v>1.03</v>
      </c>
      <c r="P3434" s="49">
        <v>1.03</v>
      </c>
      <c r="Q3434" s="49">
        <v>1.04</v>
      </c>
      <c r="R3434" s="49">
        <v>1.04</v>
      </c>
      <c r="S3434" s="49">
        <v>1.04</v>
      </c>
      <c r="T3434" s="49">
        <v>1.05</v>
      </c>
      <c r="U3434" s="49">
        <v>1.05</v>
      </c>
      <c r="V3434" s="49">
        <v>1.05</v>
      </c>
      <c r="W3434" s="49">
        <v>1.06</v>
      </c>
      <c r="X3434" s="49">
        <v>1.06</v>
      </c>
      <c r="Y3434" s="49">
        <v>1.07</v>
      </c>
      <c r="Z3434" s="49">
        <v>1.07</v>
      </c>
      <c r="AA3434" s="49">
        <v>1.07</v>
      </c>
      <c r="AB3434" s="49">
        <v>1.08</v>
      </c>
      <c r="AC3434" s="49">
        <v>1.0900000000000001</v>
      </c>
      <c r="AD3434" s="49">
        <v>1.0900000000000001</v>
      </c>
      <c r="AE3434" s="49">
        <v>1.0900000000000001</v>
      </c>
      <c r="AF3434" s="49">
        <v>1.0900000000000001</v>
      </c>
      <c r="AG3434" s="49">
        <v>1.0900000000000001</v>
      </c>
      <c r="AH3434" s="49">
        <v>1.0900000000000001</v>
      </c>
      <c r="AI3434" s="49">
        <v>1.08</v>
      </c>
      <c r="AJ3434" s="49">
        <v>1.07</v>
      </c>
      <c r="AK3434" s="49">
        <v>1.07</v>
      </c>
    </row>
    <row r="3435" spans="1:37" x14ac:dyDescent="0.3">
      <c r="A3435" s="86" t="str">
        <f t="shared" si="53"/>
        <v>SDGbaseTra_RurAS_CRGPQXchydr</v>
      </c>
      <c r="B3435" s="47" t="s">
        <v>222</v>
      </c>
      <c r="C3435" s="48" t="s">
        <v>237</v>
      </c>
      <c r="D3435" s="54" t="s">
        <v>120</v>
      </c>
      <c r="E3435" s="49" t="s">
        <v>165</v>
      </c>
      <c r="F3435" s="49">
        <v>0.91</v>
      </c>
      <c r="G3435" s="49">
        <v>0.93</v>
      </c>
      <c r="H3435" s="49">
        <v>0.94</v>
      </c>
      <c r="I3435" s="49">
        <v>0.93</v>
      </c>
      <c r="J3435" s="49">
        <v>0.93</v>
      </c>
      <c r="K3435" s="49">
        <v>0.93</v>
      </c>
      <c r="L3435" s="49">
        <v>0.92</v>
      </c>
      <c r="M3435" s="49">
        <v>0.93</v>
      </c>
      <c r="N3435" s="49">
        <v>0.93</v>
      </c>
      <c r="O3435" s="49">
        <v>0.96</v>
      </c>
      <c r="P3435" s="49">
        <v>0.97</v>
      </c>
      <c r="Q3435" s="49">
        <v>0.97</v>
      </c>
      <c r="R3435" s="49">
        <v>0.97</v>
      </c>
      <c r="S3435" s="49">
        <v>0.97</v>
      </c>
      <c r="T3435" s="49">
        <v>0.98</v>
      </c>
      <c r="U3435" s="49">
        <v>0.98</v>
      </c>
      <c r="V3435" s="49">
        <v>0.98</v>
      </c>
      <c r="W3435" s="49">
        <v>0.99</v>
      </c>
      <c r="X3435" s="49">
        <v>0.99</v>
      </c>
      <c r="Y3435" s="49">
        <v>0.99</v>
      </c>
      <c r="Z3435" s="49">
        <v>0.99</v>
      </c>
      <c r="AA3435" s="49">
        <v>1</v>
      </c>
      <c r="AB3435" s="49">
        <v>1</v>
      </c>
      <c r="AC3435" s="49">
        <v>1.01</v>
      </c>
      <c r="AD3435" s="49">
        <v>1.01</v>
      </c>
      <c r="AE3435" s="49">
        <v>1.01</v>
      </c>
      <c r="AF3435" s="49">
        <v>1.01</v>
      </c>
      <c r="AG3435" s="49">
        <v>1.01</v>
      </c>
      <c r="AH3435" s="49">
        <v>1.01</v>
      </c>
      <c r="AI3435" s="49">
        <v>1</v>
      </c>
      <c r="AJ3435" s="49">
        <v>0.99</v>
      </c>
      <c r="AK3435" s="49">
        <v>0.99</v>
      </c>
    </row>
    <row r="3436" spans="1:37" x14ac:dyDescent="0.3">
      <c r="A3436" s="86" t="str">
        <f t="shared" si="53"/>
        <v>SDGbaseTra_RurAS_CRGPQXcammo</v>
      </c>
      <c r="B3436" s="47" t="s">
        <v>222</v>
      </c>
      <c r="C3436" s="48" t="s">
        <v>237</v>
      </c>
      <c r="D3436" s="54" t="s">
        <v>120</v>
      </c>
      <c r="E3436" s="49" t="s">
        <v>166</v>
      </c>
      <c r="F3436" s="49">
        <v>1.19</v>
      </c>
      <c r="G3436" s="49">
        <v>0.78</v>
      </c>
      <c r="H3436" s="49">
        <v>0.78</v>
      </c>
      <c r="I3436" s="49">
        <v>0.79</v>
      </c>
      <c r="J3436" s="49">
        <v>0.78</v>
      </c>
      <c r="K3436" s="49">
        <v>0.78</v>
      </c>
      <c r="L3436" s="49">
        <v>0.78</v>
      </c>
      <c r="M3436" s="49">
        <v>0.78</v>
      </c>
      <c r="N3436" s="49">
        <v>0.78</v>
      </c>
      <c r="O3436" s="49">
        <v>0.77</v>
      </c>
      <c r="P3436" s="49">
        <v>0.77</v>
      </c>
      <c r="Q3436" s="49">
        <v>0.77</v>
      </c>
      <c r="R3436" s="49">
        <v>0.77</v>
      </c>
      <c r="S3436" s="49">
        <v>0.77</v>
      </c>
      <c r="T3436" s="49">
        <v>0.77</v>
      </c>
      <c r="U3436" s="49">
        <v>0.76</v>
      </c>
      <c r="V3436" s="49">
        <v>0.76</v>
      </c>
      <c r="W3436" s="49">
        <v>0.76</v>
      </c>
      <c r="X3436" s="49">
        <v>0.76</v>
      </c>
      <c r="Y3436" s="49">
        <v>0.88</v>
      </c>
      <c r="Z3436" s="49">
        <v>1.01</v>
      </c>
      <c r="AA3436" s="49">
        <v>1.1399999999999999</v>
      </c>
      <c r="AB3436" s="49">
        <v>1.17</v>
      </c>
      <c r="AC3436" s="49">
        <v>1.2</v>
      </c>
      <c r="AD3436" s="49">
        <v>1.23</v>
      </c>
      <c r="AE3436" s="49">
        <v>1.26</v>
      </c>
      <c r="AF3436" s="49">
        <v>1.29</v>
      </c>
      <c r="AG3436" s="49">
        <v>1.32</v>
      </c>
      <c r="AH3436" s="49">
        <v>1.35</v>
      </c>
      <c r="AI3436" s="49">
        <v>1.37</v>
      </c>
      <c r="AJ3436" s="49">
        <v>1.39</v>
      </c>
      <c r="AK3436" s="49">
        <v>1.42</v>
      </c>
    </row>
    <row r="3437" spans="1:37" x14ac:dyDescent="0.3">
      <c r="A3437" s="86" t="str">
        <f t="shared" si="53"/>
        <v>SDGbaseTra_RurAS_CRGPQXcbchm</v>
      </c>
      <c r="B3437" s="47" t="s">
        <v>222</v>
      </c>
      <c r="C3437" s="48" t="s">
        <v>237</v>
      </c>
      <c r="D3437" s="54" t="s">
        <v>120</v>
      </c>
      <c r="E3437" s="49" t="s">
        <v>167</v>
      </c>
      <c r="F3437" s="49">
        <v>1.19</v>
      </c>
      <c r="G3437" s="49">
        <v>1.22</v>
      </c>
      <c r="H3437" s="49">
        <v>1.24</v>
      </c>
      <c r="I3437" s="49">
        <v>1.23</v>
      </c>
      <c r="J3437" s="49">
        <v>1.22</v>
      </c>
      <c r="K3437" s="49">
        <v>1.22</v>
      </c>
      <c r="L3437" s="49">
        <v>1.22</v>
      </c>
      <c r="M3437" s="49">
        <v>1.22</v>
      </c>
      <c r="N3437" s="49">
        <v>1.22</v>
      </c>
      <c r="O3437" s="49">
        <v>1.26</v>
      </c>
      <c r="P3437" s="49">
        <v>1.27</v>
      </c>
      <c r="Q3437" s="49">
        <v>1.27</v>
      </c>
      <c r="R3437" s="49">
        <v>1.27</v>
      </c>
      <c r="S3437" s="49">
        <v>1.28</v>
      </c>
      <c r="T3437" s="49">
        <v>1.28</v>
      </c>
      <c r="U3437" s="49">
        <v>1.29</v>
      </c>
      <c r="V3437" s="49">
        <v>1.29</v>
      </c>
      <c r="W3437" s="49">
        <v>1.3</v>
      </c>
      <c r="X3437" s="49">
        <v>1.3</v>
      </c>
      <c r="Y3437" s="49">
        <v>1.3</v>
      </c>
      <c r="Z3437" s="49">
        <v>1.3</v>
      </c>
      <c r="AA3437" s="49">
        <v>1.31</v>
      </c>
      <c r="AB3437" s="49">
        <v>1.32</v>
      </c>
      <c r="AC3437" s="49">
        <v>1.32</v>
      </c>
      <c r="AD3437" s="49">
        <v>1.33</v>
      </c>
      <c r="AE3437" s="49">
        <v>1.33</v>
      </c>
      <c r="AF3437" s="49">
        <v>1.33</v>
      </c>
      <c r="AG3437" s="49">
        <v>1.33</v>
      </c>
      <c r="AH3437" s="49">
        <v>1.32</v>
      </c>
      <c r="AI3437" s="49">
        <v>1.31</v>
      </c>
      <c r="AJ3437" s="49">
        <v>1.3</v>
      </c>
      <c r="AK3437" s="49">
        <v>1.3</v>
      </c>
    </row>
    <row r="3438" spans="1:37" x14ac:dyDescent="0.3">
      <c r="A3438" s="86" t="str">
        <f t="shared" si="53"/>
        <v>SDGbaseTra_RurAS_CRGPQXcochm</v>
      </c>
      <c r="B3438" s="47" t="s">
        <v>222</v>
      </c>
      <c r="C3438" s="48" t="s">
        <v>237</v>
      </c>
      <c r="D3438" s="54" t="s">
        <v>120</v>
      </c>
      <c r="E3438" s="49" t="s">
        <v>168</v>
      </c>
      <c r="F3438" s="49">
        <v>1.3</v>
      </c>
      <c r="G3438" s="49">
        <v>1.33</v>
      </c>
      <c r="H3438" s="49">
        <v>1.35</v>
      </c>
      <c r="I3438" s="49">
        <v>1.33</v>
      </c>
      <c r="J3438" s="49">
        <v>1.33</v>
      </c>
      <c r="K3438" s="49">
        <v>1.33</v>
      </c>
      <c r="L3438" s="49">
        <v>1.32</v>
      </c>
      <c r="M3438" s="49">
        <v>1.33</v>
      </c>
      <c r="N3438" s="49">
        <v>1.33</v>
      </c>
      <c r="O3438" s="49">
        <v>1.37</v>
      </c>
      <c r="P3438" s="49">
        <v>1.38</v>
      </c>
      <c r="Q3438" s="49">
        <v>1.39</v>
      </c>
      <c r="R3438" s="49">
        <v>1.39</v>
      </c>
      <c r="S3438" s="49">
        <v>1.39</v>
      </c>
      <c r="T3438" s="49">
        <v>1.4</v>
      </c>
      <c r="U3438" s="49">
        <v>1.4</v>
      </c>
      <c r="V3438" s="49">
        <v>1.41</v>
      </c>
      <c r="W3438" s="49">
        <v>1.41</v>
      </c>
      <c r="X3438" s="49">
        <v>1.42</v>
      </c>
      <c r="Y3438" s="49">
        <v>1.42</v>
      </c>
      <c r="Z3438" s="49">
        <v>1.42</v>
      </c>
      <c r="AA3438" s="49">
        <v>1.43</v>
      </c>
      <c r="AB3438" s="49">
        <v>1.44</v>
      </c>
      <c r="AC3438" s="49">
        <v>1.44</v>
      </c>
      <c r="AD3438" s="49">
        <v>1.45</v>
      </c>
      <c r="AE3438" s="49">
        <v>1.45</v>
      </c>
      <c r="AF3438" s="49">
        <v>1.45</v>
      </c>
      <c r="AG3438" s="49">
        <v>1.45</v>
      </c>
      <c r="AH3438" s="49">
        <v>1.44</v>
      </c>
      <c r="AI3438" s="49">
        <v>1.43</v>
      </c>
      <c r="AJ3438" s="49">
        <v>1.42</v>
      </c>
      <c r="AK3438" s="49">
        <v>1.42</v>
      </c>
    </row>
    <row r="3439" spans="1:37" x14ac:dyDescent="0.3">
      <c r="A3439" s="86" t="str">
        <f t="shared" si="53"/>
        <v>SDGbaseTra_RurAS_CRGPQXcrubb</v>
      </c>
      <c r="B3439" s="47" t="s">
        <v>222</v>
      </c>
      <c r="C3439" s="48" t="s">
        <v>237</v>
      </c>
      <c r="D3439" s="54" t="s">
        <v>120</v>
      </c>
      <c r="E3439" s="49" t="s">
        <v>105</v>
      </c>
      <c r="F3439" s="49">
        <v>1.27</v>
      </c>
      <c r="G3439" s="49">
        <v>1.28</v>
      </c>
      <c r="H3439" s="49">
        <v>1.29</v>
      </c>
      <c r="I3439" s="49">
        <v>1.28</v>
      </c>
      <c r="J3439" s="49">
        <v>1.28</v>
      </c>
      <c r="K3439" s="49">
        <v>1.27</v>
      </c>
      <c r="L3439" s="49">
        <v>1.27</v>
      </c>
      <c r="M3439" s="49">
        <v>1.27</v>
      </c>
      <c r="N3439" s="49">
        <v>1.28</v>
      </c>
      <c r="O3439" s="49">
        <v>1.29</v>
      </c>
      <c r="P3439" s="49">
        <v>1.3</v>
      </c>
      <c r="Q3439" s="49">
        <v>1.3</v>
      </c>
      <c r="R3439" s="49">
        <v>1.3</v>
      </c>
      <c r="S3439" s="49">
        <v>1.31</v>
      </c>
      <c r="T3439" s="49">
        <v>1.31</v>
      </c>
      <c r="U3439" s="49">
        <v>1.32</v>
      </c>
      <c r="V3439" s="49">
        <v>1.32</v>
      </c>
      <c r="W3439" s="49">
        <v>1.32</v>
      </c>
      <c r="X3439" s="49">
        <v>1.33</v>
      </c>
      <c r="Y3439" s="49">
        <v>1.33</v>
      </c>
      <c r="Z3439" s="49">
        <v>1.33</v>
      </c>
      <c r="AA3439" s="49">
        <v>1.34</v>
      </c>
      <c r="AB3439" s="49">
        <v>1.34</v>
      </c>
      <c r="AC3439" s="49">
        <v>1.34</v>
      </c>
      <c r="AD3439" s="49">
        <v>1.35</v>
      </c>
      <c r="AE3439" s="49">
        <v>1.35</v>
      </c>
      <c r="AF3439" s="49">
        <v>1.35</v>
      </c>
      <c r="AG3439" s="49">
        <v>1.35</v>
      </c>
      <c r="AH3439" s="49">
        <v>1.35</v>
      </c>
      <c r="AI3439" s="49">
        <v>1.34</v>
      </c>
      <c r="AJ3439" s="49">
        <v>1.33</v>
      </c>
      <c r="AK3439" s="49">
        <v>1.32</v>
      </c>
    </row>
    <row r="3440" spans="1:37" x14ac:dyDescent="0.3">
      <c r="A3440" s="86" t="str">
        <f t="shared" si="53"/>
        <v>SDGbaseTra_RurAS_CRGPQXcplas</v>
      </c>
      <c r="B3440" s="47" t="s">
        <v>222</v>
      </c>
      <c r="C3440" s="48" t="s">
        <v>237</v>
      </c>
      <c r="D3440" s="54" t="s">
        <v>120</v>
      </c>
      <c r="E3440" s="49" t="s">
        <v>106</v>
      </c>
      <c r="F3440" s="49">
        <v>1.5</v>
      </c>
      <c r="G3440" s="49">
        <v>1.51</v>
      </c>
      <c r="H3440" s="49">
        <v>1.52</v>
      </c>
      <c r="I3440" s="49">
        <v>1.52</v>
      </c>
      <c r="J3440" s="49">
        <v>1.51</v>
      </c>
      <c r="K3440" s="49">
        <v>1.5</v>
      </c>
      <c r="L3440" s="49">
        <v>1.5</v>
      </c>
      <c r="M3440" s="49">
        <v>1.51</v>
      </c>
      <c r="N3440" s="49">
        <v>1.51</v>
      </c>
      <c r="O3440" s="49">
        <v>1.5</v>
      </c>
      <c r="P3440" s="49">
        <v>1.51</v>
      </c>
      <c r="Q3440" s="49">
        <v>1.51</v>
      </c>
      <c r="R3440" s="49">
        <v>1.51</v>
      </c>
      <c r="S3440" s="49">
        <v>1.52</v>
      </c>
      <c r="T3440" s="49">
        <v>1.53</v>
      </c>
      <c r="U3440" s="49">
        <v>1.53</v>
      </c>
      <c r="V3440" s="49">
        <v>1.54</v>
      </c>
      <c r="W3440" s="49">
        <v>1.54</v>
      </c>
      <c r="X3440" s="49">
        <v>1.55</v>
      </c>
      <c r="Y3440" s="49">
        <v>1.55</v>
      </c>
      <c r="Z3440" s="49">
        <v>1.55</v>
      </c>
      <c r="AA3440" s="49">
        <v>1.55</v>
      </c>
      <c r="AB3440" s="49">
        <v>1.55</v>
      </c>
      <c r="AC3440" s="49">
        <v>1.55</v>
      </c>
      <c r="AD3440" s="49">
        <v>1.55</v>
      </c>
      <c r="AE3440" s="49">
        <v>1.55</v>
      </c>
      <c r="AF3440" s="49">
        <v>1.56</v>
      </c>
      <c r="AG3440" s="49">
        <v>1.56</v>
      </c>
      <c r="AH3440" s="49">
        <v>1.54</v>
      </c>
      <c r="AI3440" s="49">
        <v>1.53</v>
      </c>
      <c r="AJ3440" s="49">
        <v>1.52</v>
      </c>
      <c r="AK3440" s="49">
        <v>1.52</v>
      </c>
    </row>
    <row r="3441" spans="1:37" x14ac:dyDescent="0.3">
      <c r="A3441" s="86" t="str">
        <f t="shared" si="53"/>
        <v>SDGbaseTra_RurAS_CRGPQXcnmet</v>
      </c>
      <c r="B3441" s="47" t="s">
        <v>222</v>
      </c>
      <c r="C3441" s="48" t="s">
        <v>237</v>
      </c>
      <c r="D3441" s="54" t="s">
        <v>120</v>
      </c>
      <c r="E3441" s="49" t="s">
        <v>107</v>
      </c>
      <c r="F3441" s="49">
        <v>1.4</v>
      </c>
      <c r="G3441" s="49">
        <v>1.43</v>
      </c>
      <c r="H3441" s="49">
        <v>1.43</v>
      </c>
      <c r="I3441" s="49">
        <v>1.43</v>
      </c>
      <c r="J3441" s="49">
        <v>1.43</v>
      </c>
      <c r="K3441" s="49">
        <v>1.43</v>
      </c>
      <c r="L3441" s="49">
        <v>1.43</v>
      </c>
      <c r="M3441" s="49">
        <v>1.43</v>
      </c>
      <c r="N3441" s="49">
        <v>1.43</v>
      </c>
      <c r="O3441" s="49">
        <v>1.41</v>
      </c>
      <c r="P3441" s="49">
        <v>1.41</v>
      </c>
      <c r="Q3441" s="49">
        <v>1.41</v>
      </c>
      <c r="R3441" s="49">
        <v>1.41</v>
      </c>
      <c r="S3441" s="49">
        <v>1.41</v>
      </c>
      <c r="T3441" s="49">
        <v>1.41</v>
      </c>
      <c r="U3441" s="49">
        <v>1.42</v>
      </c>
      <c r="V3441" s="49">
        <v>1.42</v>
      </c>
      <c r="W3441" s="49">
        <v>1.42</v>
      </c>
      <c r="X3441" s="49">
        <v>1.42</v>
      </c>
      <c r="Y3441" s="49">
        <v>1.43</v>
      </c>
      <c r="Z3441" s="49">
        <v>1.43</v>
      </c>
      <c r="AA3441" s="49">
        <v>1.43</v>
      </c>
      <c r="AB3441" s="49">
        <v>1.42</v>
      </c>
      <c r="AC3441" s="49">
        <v>1.42</v>
      </c>
      <c r="AD3441" s="49">
        <v>1.42</v>
      </c>
      <c r="AE3441" s="49">
        <v>1.42</v>
      </c>
      <c r="AF3441" s="49">
        <v>1.42</v>
      </c>
      <c r="AG3441" s="49">
        <v>1.43</v>
      </c>
      <c r="AH3441" s="49">
        <v>1.43</v>
      </c>
      <c r="AI3441" s="49">
        <v>1.43</v>
      </c>
      <c r="AJ3441" s="49">
        <v>1.44</v>
      </c>
      <c r="AK3441" s="49">
        <v>1.45</v>
      </c>
    </row>
    <row r="3442" spans="1:37" x14ac:dyDescent="0.3">
      <c r="A3442" s="86" t="str">
        <f t="shared" si="53"/>
        <v>SDGbaseTra_RurAS_CRGPQXciron</v>
      </c>
      <c r="B3442" s="47" t="s">
        <v>222</v>
      </c>
      <c r="C3442" s="48" t="s">
        <v>237</v>
      </c>
      <c r="D3442" s="54" t="s">
        <v>120</v>
      </c>
      <c r="E3442" s="49" t="s">
        <v>169</v>
      </c>
      <c r="F3442" s="49">
        <v>1.22</v>
      </c>
      <c r="G3442" s="49">
        <v>1.34</v>
      </c>
      <c r="H3442" s="49">
        <v>1.37</v>
      </c>
      <c r="I3442" s="49">
        <v>1.4</v>
      </c>
      <c r="J3442" s="49">
        <v>1.42</v>
      </c>
      <c r="K3442" s="49">
        <v>1.43</v>
      </c>
      <c r="L3442" s="49">
        <v>1.43</v>
      </c>
      <c r="M3442" s="49">
        <v>1.42</v>
      </c>
      <c r="N3442" s="49">
        <v>1.41</v>
      </c>
      <c r="O3442" s="49">
        <v>1.36</v>
      </c>
      <c r="P3442" s="49">
        <v>1.36</v>
      </c>
      <c r="Q3442" s="49">
        <v>1.36</v>
      </c>
      <c r="R3442" s="49">
        <v>1.36</v>
      </c>
      <c r="S3442" s="49">
        <v>1.36</v>
      </c>
      <c r="T3442" s="49">
        <v>1.36</v>
      </c>
      <c r="U3442" s="49">
        <v>1.35</v>
      </c>
      <c r="V3442" s="49">
        <v>1.29</v>
      </c>
      <c r="W3442" s="49">
        <v>1.29</v>
      </c>
      <c r="X3442" s="49">
        <v>1.38</v>
      </c>
      <c r="Y3442" s="49">
        <v>1.38</v>
      </c>
      <c r="Z3442" s="49">
        <v>1.37</v>
      </c>
      <c r="AA3442" s="49">
        <v>1.37</v>
      </c>
      <c r="AB3442" s="49">
        <v>1.38</v>
      </c>
      <c r="AC3442" s="49">
        <v>1.38</v>
      </c>
      <c r="AD3442" s="49">
        <v>1.39</v>
      </c>
      <c r="AE3442" s="49">
        <v>1.39</v>
      </c>
      <c r="AF3442" s="49">
        <v>1.39</v>
      </c>
      <c r="AG3442" s="49">
        <v>1.39</v>
      </c>
      <c r="AH3442" s="49">
        <v>1.41</v>
      </c>
      <c r="AI3442" s="49">
        <v>1.43</v>
      </c>
      <c r="AJ3442" s="49">
        <v>1.44</v>
      </c>
      <c r="AK3442" s="49">
        <v>1.46</v>
      </c>
    </row>
    <row r="3443" spans="1:37" x14ac:dyDescent="0.3">
      <c r="A3443" s="86" t="str">
        <f t="shared" si="53"/>
        <v>SDGbaseTra_RurAS_CRGPQXcnfrm</v>
      </c>
      <c r="B3443" s="47" t="s">
        <v>222</v>
      </c>
      <c r="C3443" s="48" t="s">
        <v>237</v>
      </c>
      <c r="D3443" s="54" t="s">
        <v>120</v>
      </c>
      <c r="E3443" s="49" t="s">
        <v>108</v>
      </c>
      <c r="F3443" s="49">
        <v>1.25</v>
      </c>
      <c r="G3443" s="49">
        <v>1.29</v>
      </c>
      <c r="H3443" s="49">
        <v>1.35</v>
      </c>
      <c r="I3443" s="49">
        <v>1.43</v>
      </c>
      <c r="J3443" s="49">
        <v>1.48</v>
      </c>
      <c r="K3443" s="49">
        <v>1.51</v>
      </c>
      <c r="L3443" s="49">
        <v>1.51</v>
      </c>
      <c r="M3443" s="49">
        <v>1.47</v>
      </c>
      <c r="N3443" s="49">
        <v>1.45</v>
      </c>
      <c r="O3443" s="49">
        <v>1.38</v>
      </c>
      <c r="P3443" s="49">
        <v>1.36</v>
      </c>
      <c r="Q3443" s="49">
        <v>1.36</v>
      </c>
      <c r="R3443" s="49">
        <v>1.35</v>
      </c>
      <c r="S3443" s="49">
        <v>1.34</v>
      </c>
      <c r="T3443" s="49">
        <v>1.34</v>
      </c>
      <c r="U3443" s="49">
        <v>1.33</v>
      </c>
      <c r="V3443" s="49">
        <v>1.29</v>
      </c>
      <c r="W3443" s="49">
        <v>1.27</v>
      </c>
      <c r="X3443" s="49">
        <v>1.28</v>
      </c>
      <c r="Y3443" s="49">
        <v>1.28</v>
      </c>
      <c r="Z3443" s="49">
        <v>1.28</v>
      </c>
      <c r="AA3443" s="49">
        <v>1.27</v>
      </c>
      <c r="AB3443" s="49">
        <v>1.39</v>
      </c>
      <c r="AC3443" s="49">
        <v>1.46</v>
      </c>
      <c r="AD3443" s="49">
        <v>1.46</v>
      </c>
      <c r="AE3443" s="49">
        <v>1.46</v>
      </c>
      <c r="AF3443" s="49">
        <v>1.45</v>
      </c>
      <c r="AG3443" s="49">
        <v>1.45</v>
      </c>
      <c r="AH3443" s="49">
        <v>1.58</v>
      </c>
      <c r="AI3443" s="49">
        <v>1.7</v>
      </c>
      <c r="AJ3443" s="49">
        <v>1.75</v>
      </c>
      <c r="AK3443" s="49">
        <v>1.79</v>
      </c>
    </row>
    <row r="3444" spans="1:37" x14ac:dyDescent="0.3">
      <c r="A3444" s="86" t="str">
        <f t="shared" si="53"/>
        <v>SDGbaseTra_RurAS_CRGPQXcmetp</v>
      </c>
      <c r="B3444" s="47" t="s">
        <v>222</v>
      </c>
      <c r="C3444" s="48" t="s">
        <v>237</v>
      </c>
      <c r="D3444" s="54" t="s">
        <v>120</v>
      </c>
      <c r="E3444" s="49" t="s">
        <v>109</v>
      </c>
      <c r="F3444" s="49">
        <v>1.27</v>
      </c>
      <c r="G3444" s="49">
        <v>1.35</v>
      </c>
      <c r="H3444" s="49">
        <v>1.37</v>
      </c>
      <c r="I3444" s="49">
        <v>1.38</v>
      </c>
      <c r="J3444" s="49">
        <v>1.38</v>
      </c>
      <c r="K3444" s="49">
        <v>1.38</v>
      </c>
      <c r="L3444" s="49">
        <v>1.38</v>
      </c>
      <c r="M3444" s="49">
        <v>1.37</v>
      </c>
      <c r="N3444" s="49">
        <v>1.37</v>
      </c>
      <c r="O3444" s="49">
        <v>1.35</v>
      </c>
      <c r="P3444" s="49">
        <v>1.35</v>
      </c>
      <c r="Q3444" s="49">
        <v>1.35</v>
      </c>
      <c r="R3444" s="49">
        <v>1.35</v>
      </c>
      <c r="S3444" s="49">
        <v>1.36</v>
      </c>
      <c r="T3444" s="49">
        <v>1.36</v>
      </c>
      <c r="U3444" s="49">
        <v>1.36</v>
      </c>
      <c r="V3444" s="49">
        <v>1.35</v>
      </c>
      <c r="W3444" s="49">
        <v>1.35</v>
      </c>
      <c r="X3444" s="49">
        <v>1.37</v>
      </c>
      <c r="Y3444" s="49">
        <v>1.37</v>
      </c>
      <c r="Z3444" s="49">
        <v>1.37</v>
      </c>
      <c r="AA3444" s="49">
        <v>1.37</v>
      </c>
      <c r="AB3444" s="49">
        <v>1.38</v>
      </c>
      <c r="AC3444" s="49">
        <v>1.39</v>
      </c>
      <c r="AD3444" s="49">
        <v>1.39</v>
      </c>
      <c r="AE3444" s="49">
        <v>1.39</v>
      </c>
      <c r="AF3444" s="49">
        <v>1.39</v>
      </c>
      <c r="AG3444" s="49">
        <v>1.4</v>
      </c>
      <c r="AH3444" s="49">
        <v>1.41</v>
      </c>
      <c r="AI3444" s="49">
        <v>1.42</v>
      </c>
      <c r="AJ3444" s="49">
        <v>1.42</v>
      </c>
      <c r="AK3444" s="49">
        <v>1.43</v>
      </c>
    </row>
    <row r="3445" spans="1:37" x14ac:dyDescent="0.3">
      <c r="A3445" s="86" t="str">
        <f t="shared" si="53"/>
        <v>SDGbaseTra_RurAS_CRGPQXcmach</v>
      </c>
      <c r="B3445" s="47" t="s">
        <v>222</v>
      </c>
      <c r="C3445" s="48" t="s">
        <v>237</v>
      </c>
      <c r="D3445" s="54" t="s">
        <v>120</v>
      </c>
      <c r="E3445" s="49" t="s">
        <v>110</v>
      </c>
      <c r="F3445" s="49">
        <v>1.1299999999999999</v>
      </c>
      <c r="G3445" s="49">
        <v>1.17</v>
      </c>
      <c r="H3445" s="49">
        <v>1.18</v>
      </c>
      <c r="I3445" s="49">
        <v>1.19</v>
      </c>
      <c r="J3445" s="49">
        <v>1.2</v>
      </c>
      <c r="K3445" s="49">
        <v>1.2</v>
      </c>
      <c r="L3445" s="49">
        <v>1.2</v>
      </c>
      <c r="M3445" s="49">
        <v>1.19</v>
      </c>
      <c r="N3445" s="49">
        <v>1.19</v>
      </c>
      <c r="O3445" s="49">
        <v>1.19</v>
      </c>
      <c r="P3445" s="49">
        <v>1.19</v>
      </c>
      <c r="Q3445" s="49">
        <v>1.2</v>
      </c>
      <c r="R3445" s="49">
        <v>1.2</v>
      </c>
      <c r="S3445" s="49">
        <v>1.2</v>
      </c>
      <c r="T3445" s="49">
        <v>1.2</v>
      </c>
      <c r="U3445" s="49">
        <v>1.21</v>
      </c>
      <c r="V3445" s="49">
        <v>1.2</v>
      </c>
      <c r="W3445" s="49">
        <v>1.21</v>
      </c>
      <c r="X3445" s="49">
        <v>1.22</v>
      </c>
      <c r="Y3445" s="49">
        <v>1.22</v>
      </c>
      <c r="Z3445" s="49">
        <v>1.22</v>
      </c>
      <c r="AA3445" s="49">
        <v>1.22</v>
      </c>
      <c r="AB3445" s="49">
        <v>1.24</v>
      </c>
      <c r="AC3445" s="49">
        <v>1.26</v>
      </c>
      <c r="AD3445" s="49">
        <v>1.26</v>
      </c>
      <c r="AE3445" s="49">
        <v>1.26</v>
      </c>
      <c r="AF3445" s="49">
        <v>1.26</v>
      </c>
      <c r="AG3445" s="49">
        <v>1.26</v>
      </c>
      <c r="AH3445" s="49">
        <v>1.28</v>
      </c>
      <c r="AI3445" s="49">
        <v>1.29</v>
      </c>
      <c r="AJ3445" s="49">
        <v>1.3</v>
      </c>
      <c r="AK3445" s="49">
        <v>1.31</v>
      </c>
    </row>
    <row r="3446" spans="1:37" x14ac:dyDescent="0.3">
      <c r="A3446" s="86" t="str">
        <f t="shared" si="53"/>
        <v>SDGbaseTra_RurAS_CRGPQXcfcel</v>
      </c>
      <c r="B3446" s="47" t="s">
        <v>222</v>
      </c>
      <c r="C3446" s="48" t="s">
        <v>237</v>
      </c>
      <c r="D3446" s="54" t="s">
        <v>120</v>
      </c>
      <c r="E3446" s="49" t="s">
        <v>170</v>
      </c>
      <c r="F3446" s="49">
        <v>1</v>
      </c>
      <c r="G3446" s="49">
        <v>1.02</v>
      </c>
      <c r="H3446" s="49">
        <v>1.04</v>
      </c>
      <c r="I3446" s="49">
        <v>1.03</v>
      </c>
      <c r="J3446" s="49">
        <v>1.03</v>
      </c>
      <c r="K3446" s="49">
        <v>1.02</v>
      </c>
      <c r="L3446" s="49">
        <v>1.02</v>
      </c>
      <c r="M3446" s="49">
        <v>1.02</v>
      </c>
      <c r="N3446" s="49">
        <v>1.02</v>
      </c>
      <c r="O3446" s="49">
        <v>1.06</v>
      </c>
      <c r="P3446" s="49">
        <v>1.07</v>
      </c>
      <c r="Q3446" s="49">
        <v>1.07</v>
      </c>
      <c r="R3446" s="49">
        <v>1.07</v>
      </c>
      <c r="S3446" s="49">
        <v>1.07</v>
      </c>
      <c r="T3446" s="49">
        <v>1.08</v>
      </c>
      <c r="U3446" s="49">
        <v>1.08</v>
      </c>
      <c r="V3446" s="49">
        <v>1.0900000000000001</v>
      </c>
      <c r="W3446" s="49">
        <v>1.0900000000000001</v>
      </c>
      <c r="X3446" s="49">
        <v>1.1000000000000001</v>
      </c>
      <c r="Y3446" s="49">
        <v>1.1000000000000001</v>
      </c>
      <c r="Z3446" s="49">
        <v>1.1000000000000001</v>
      </c>
      <c r="AA3446" s="49">
        <v>1.1000000000000001</v>
      </c>
      <c r="AB3446" s="49">
        <v>1.1100000000000001</v>
      </c>
      <c r="AC3446" s="49">
        <v>1.1100000000000001</v>
      </c>
      <c r="AD3446" s="49">
        <v>1.1200000000000001</v>
      </c>
      <c r="AE3446" s="49">
        <v>1.1200000000000001</v>
      </c>
      <c r="AF3446" s="49">
        <v>1.1200000000000001</v>
      </c>
      <c r="AG3446" s="49">
        <v>1.1200000000000001</v>
      </c>
      <c r="AH3446" s="49">
        <v>1.1100000000000001</v>
      </c>
      <c r="AI3446" s="49">
        <v>1.1000000000000001</v>
      </c>
      <c r="AJ3446" s="49">
        <v>1.1000000000000001</v>
      </c>
      <c r="AK3446" s="49">
        <v>1.0900000000000001</v>
      </c>
    </row>
    <row r="3447" spans="1:37" x14ac:dyDescent="0.3">
      <c r="A3447" s="86" t="str">
        <f t="shared" si="53"/>
        <v>SDGbaseTra_RurAS_CRGPQXcelct</v>
      </c>
      <c r="B3447" s="47" t="s">
        <v>222</v>
      </c>
      <c r="C3447" s="48" t="s">
        <v>237</v>
      </c>
      <c r="D3447" s="54" t="s">
        <v>120</v>
      </c>
      <c r="E3447" s="49" t="s">
        <v>171</v>
      </c>
      <c r="F3447" s="49">
        <v>1</v>
      </c>
      <c r="G3447" s="49">
        <v>1.02</v>
      </c>
      <c r="H3447" s="49">
        <v>1.04</v>
      </c>
      <c r="I3447" s="49">
        <v>1.03</v>
      </c>
      <c r="J3447" s="49">
        <v>1.03</v>
      </c>
      <c r="K3447" s="49">
        <v>1.02</v>
      </c>
      <c r="L3447" s="49">
        <v>1.02</v>
      </c>
      <c r="M3447" s="49">
        <v>1.02</v>
      </c>
      <c r="N3447" s="49">
        <v>1.02</v>
      </c>
      <c r="O3447" s="49">
        <v>1.06</v>
      </c>
      <c r="P3447" s="49">
        <v>1.07</v>
      </c>
      <c r="Q3447" s="49">
        <v>1.07</v>
      </c>
      <c r="R3447" s="49">
        <v>1.07</v>
      </c>
      <c r="S3447" s="49">
        <v>1.07</v>
      </c>
      <c r="T3447" s="49">
        <v>1.08</v>
      </c>
      <c r="U3447" s="49">
        <v>1.08</v>
      </c>
      <c r="V3447" s="49">
        <v>1.0900000000000001</v>
      </c>
      <c r="W3447" s="49">
        <v>1.0900000000000001</v>
      </c>
      <c r="X3447" s="49">
        <v>1.1000000000000001</v>
      </c>
      <c r="Y3447" s="49">
        <v>1.1000000000000001</v>
      </c>
      <c r="Z3447" s="49">
        <v>1.1000000000000001</v>
      </c>
      <c r="AA3447" s="49">
        <v>1.1000000000000001</v>
      </c>
      <c r="AB3447" s="49">
        <v>1.1100000000000001</v>
      </c>
      <c r="AC3447" s="49">
        <v>1.1100000000000001</v>
      </c>
      <c r="AD3447" s="49">
        <v>1.1200000000000001</v>
      </c>
      <c r="AE3447" s="49">
        <v>1.1200000000000001</v>
      </c>
      <c r="AF3447" s="49">
        <v>1.1200000000000001</v>
      </c>
      <c r="AG3447" s="49">
        <v>1.1200000000000001</v>
      </c>
      <c r="AH3447" s="49">
        <v>1.1100000000000001</v>
      </c>
      <c r="AI3447" s="49">
        <v>1.1000000000000001</v>
      </c>
      <c r="AJ3447" s="49">
        <v>1.1000000000000001</v>
      </c>
      <c r="AK3447" s="49">
        <v>1.0900000000000001</v>
      </c>
    </row>
    <row r="3448" spans="1:37" x14ac:dyDescent="0.3">
      <c r="A3448" s="86" t="str">
        <f t="shared" si="53"/>
        <v>SDGbaseTra_RurAS_CRGPQXcemch</v>
      </c>
      <c r="B3448" s="47" t="s">
        <v>222</v>
      </c>
      <c r="C3448" s="48" t="s">
        <v>237</v>
      </c>
      <c r="D3448" s="54" t="s">
        <v>120</v>
      </c>
      <c r="E3448" s="49" t="s">
        <v>111</v>
      </c>
      <c r="F3448" s="49">
        <v>1.25</v>
      </c>
      <c r="G3448" s="49">
        <v>1.28</v>
      </c>
      <c r="H3448" s="49">
        <v>1.29</v>
      </c>
      <c r="I3448" s="49">
        <v>1.3</v>
      </c>
      <c r="J3448" s="49">
        <v>1.31</v>
      </c>
      <c r="K3448" s="49">
        <v>1.31</v>
      </c>
      <c r="L3448" s="49">
        <v>1.31</v>
      </c>
      <c r="M3448" s="49">
        <v>1.3</v>
      </c>
      <c r="N3448" s="49">
        <v>1.3</v>
      </c>
      <c r="O3448" s="49">
        <v>1.3</v>
      </c>
      <c r="P3448" s="49">
        <v>1.3</v>
      </c>
      <c r="Q3448" s="49">
        <v>1.31</v>
      </c>
      <c r="R3448" s="49">
        <v>1.31</v>
      </c>
      <c r="S3448" s="49">
        <v>1.31</v>
      </c>
      <c r="T3448" s="49">
        <v>1.32</v>
      </c>
      <c r="U3448" s="49">
        <v>1.32</v>
      </c>
      <c r="V3448" s="49">
        <v>1.32</v>
      </c>
      <c r="W3448" s="49">
        <v>1.32</v>
      </c>
      <c r="X3448" s="49">
        <v>1.33</v>
      </c>
      <c r="Y3448" s="49">
        <v>1.33</v>
      </c>
      <c r="Z3448" s="49">
        <v>1.33</v>
      </c>
      <c r="AA3448" s="49">
        <v>1.33</v>
      </c>
      <c r="AB3448" s="49">
        <v>1.36</v>
      </c>
      <c r="AC3448" s="49">
        <v>1.37</v>
      </c>
      <c r="AD3448" s="49">
        <v>1.37</v>
      </c>
      <c r="AE3448" s="49">
        <v>1.37</v>
      </c>
      <c r="AF3448" s="49">
        <v>1.37</v>
      </c>
      <c r="AG3448" s="49">
        <v>1.37</v>
      </c>
      <c r="AH3448" s="49">
        <v>1.39</v>
      </c>
      <c r="AI3448" s="49">
        <v>1.41</v>
      </c>
      <c r="AJ3448" s="49">
        <v>1.41</v>
      </c>
      <c r="AK3448" s="49">
        <v>1.42</v>
      </c>
    </row>
    <row r="3449" spans="1:37" x14ac:dyDescent="0.3">
      <c r="A3449" s="86" t="str">
        <f t="shared" si="53"/>
        <v>SDGbaseTra_RurAS_CRGPQXcsequ</v>
      </c>
      <c r="B3449" s="47" t="s">
        <v>222</v>
      </c>
      <c r="C3449" s="48" t="s">
        <v>237</v>
      </c>
      <c r="D3449" s="54" t="s">
        <v>120</v>
      </c>
      <c r="E3449" s="49" t="s">
        <v>112</v>
      </c>
      <c r="F3449" s="49">
        <v>1.1499999999999999</v>
      </c>
      <c r="G3449" s="49">
        <v>1.17</v>
      </c>
      <c r="H3449" s="49">
        <v>1.18</v>
      </c>
      <c r="I3449" s="49">
        <v>1.18</v>
      </c>
      <c r="J3449" s="49">
        <v>1.19</v>
      </c>
      <c r="K3449" s="49">
        <v>1.19</v>
      </c>
      <c r="L3449" s="49">
        <v>1.19</v>
      </c>
      <c r="M3449" s="49">
        <v>1.18</v>
      </c>
      <c r="N3449" s="49">
        <v>1.18</v>
      </c>
      <c r="O3449" s="49">
        <v>1.2</v>
      </c>
      <c r="P3449" s="49">
        <v>1.21</v>
      </c>
      <c r="Q3449" s="49">
        <v>1.21</v>
      </c>
      <c r="R3449" s="49">
        <v>1.21</v>
      </c>
      <c r="S3449" s="49">
        <v>1.21</v>
      </c>
      <c r="T3449" s="49">
        <v>1.22</v>
      </c>
      <c r="U3449" s="49">
        <v>1.22</v>
      </c>
      <c r="V3449" s="49">
        <v>1.22</v>
      </c>
      <c r="W3449" s="49">
        <v>1.23</v>
      </c>
      <c r="X3449" s="49">
        <v>1.23</v>
      </c>
      <c r="Y3449" s="49">
        <v>1.23</v>
      </c>
      <c r="Z3449" s="49">
        <v>1.23</v>
      </c>
      <c r="AA3449" s="49">
        <v>1.24</v>
      </c>
      <c r="AB3449" s="49">
        <v>1.26</v>
      </c>
      <c r="AC3449" s="49">
        <v>1.27</v>
      </c>
      <c r="AD3449" s="49">
        <v>1.27</v>
      </c>
      <c r="AE3449" s="49">
        <v>1.27</v>
      </c>
      <c r="AF3449" s="49">
        <v>1.27</v>
      </c>
      <c r="AG3449" s="49">
        <v>1.27</v>
      </c>
      <c r="AH3449" s="49">
        <v>1.29</v>
      </c>
      <c r="AI3449" s="49">
        <v>1.3</v>
      </c>
      <c r="AJ3449" s="49">
        <v>1.3</v>
      </c>
      <c r="AK3449" s="49">
        <v>1.3</v>
      </c>
    </row>
    <row r="3450" spans="1:37" x14ac:dyDescent="0.3">
      <c r="A3450" s="86" t="str">
        <f t="shared" si="53"/>
        <v>SDGbaseTra_RurAS_CRGPQXcvehi</v>
      </c>
      <c r="B3450" s="47" t="s">
        <v>222</v>
      </c>
      <c r="C3450" s="48" t="s">
        <v>237</v>
      </c>
      <c r="D3450" s="54" t="s">
        <v>120</v>
      </c>
      <c r="E3450" s="49" t="s">
        <v>113</v>
      </c>
      <c r="F3450" s="49">
        <v>1.27</v>
      </c>
      <c r="G3450" s="49">
        <v>1.29</v>
      </c>
      <c r="H3450" s="49">
        <v>1.31</v>
      </c>
      <c r="I3450" s="49">
        <v>1.32</v>
      </c>
      <c r="J3450" s="49">
        <v>1.33</v>
      </c>
      <c r="K3450" s="49">
        <v>1.33</v>
      </c>
      <c r="L3450" s="49">
        <v>1.33</v>
      </c>
      <c r="M3450" s="49">
        <v>1.32</v>
      </c>
      <c r="N3450" s="49">
        <v>1.32</v>
      </c>
      <c r="O3450" s="49">
        <v>1.31</v>
      </c>
      <c r="P3450" s="49">
        <v>1.32</v>
      </c>
      <c r="Q3450" s="49">
        <v>1.32</v>
      </c>
      <c r="R3450" s="49">
        <v>1.32</v>
      </c>
      <c r="S3450" s="49">
        <v>1.33</v>
      </c>
      <c r="T3450" s="49">
        <v>1.33</v>
      </c>
      <c r="U3450" s="49">
        <v>1.33</v>
      </c>
      <c r="V3450" s="49">
        <v>1.33</v>
      </c>
      <c r="W3450" s="49">
        <v>1.34</v>
      </c>
      <c r="X3450" s="49">
        <v>1.34</v>
      </c>
      <c r="Y3450" s="49">
        <v>1.37</v>
      </c>
      <c r="Z3450" s="49">
        <v>1.4</v>
      </c>
      <c r="AA3450" s="49">
        <v>1.43</v>
      </c>
      <c r="AB3450" s="49">
        <v>1.47</v>
      </c>
      <c r="AC3450" s="49">
        <v>1.49</v>
      </c>
      <c r="AD3450" s="49">
        <v>1.5</v>
      </c>
      <c r="AE3450" s="49">
        <v>1.5</v>
      </c>
      <c r="AF3450" s="49">
        <v>1.5</v>
      </c>
      <c r="AG3450" s="49">
        <v>1.5</v>
      </c>
      <c r="AH3450" s="49">
        <v>1.53</v>
      </c>
      <c r="AI3450" s="49">
        <v>1.56</v>
      </c>
      <c r="AJ3450" s="49">
        <v>1.57</v>
      </c>
      <c r="AK3450" s="49">
        <v>1.58</v>
      </c>
    </row>
    <row r="3451" spans="1:37" x14ac:dyDescent="0.3">
      <c r="A3451" s="86" t="str">
        <f t="shared" si="53"/>
        <v>SDGbaseTra_RurAS_CRGPQXctequ</v>
      </c>
      <c r="B3451" s="47" t="s">
        <v>222</v>
      </c>
      <c r="C3451" s="48" t="s">
        <v>237</v>
      </c>
      <c r="D3451" s="54" t="s">
        <v>120</v>
      </c>
      <c r="E3451" s="49" t="s">
        <v>114</v>
      </c>
      <c r="F3451" s="49">
        <v>1.08</v>
      </c>
      <c r="G3451" s="49">
        <v>1.1399999999999999</v>
      </c>
      <c r="H3451" s="49">
        <v>1.1499999999999999</v>
      </c>
      <c r="I3451" s="49">
        <v>1.1599999999999999</v>
      </c>
      <c r="J3451" s="49">
        <v>1.17</v>
      </c>
      <c r="K3451" s="49">
        <v>1.17</v>
      </c>
      <c r="L3451" s="49">
        <v>1.17</v>
      </c>
      <c r="M3451" s="49">
        <v>1.1599999999999999</v>
      </c>
      <c r="N3451" s="49">
        <v>1.1599999999999999</v>
      </c>
      <c r="O3451" s="49">
        <v>1.1399999999999999</v>
      </c>
      <c r="P3451" s="49">
        <v>1.1299999999999999</v>
      </c>
      <c r="Q3451" s="49">
        <v>1.1299999999999999</v>
      </c>
      <c r="R3451" s="49">
        <v>1.1399999999999999</v>
      </c>
      <c r="S3451" s="49">
        <v>1.1399999999999999</v>
      </c>
      <c r="T3451" s="49">
        <v>1.1499999999999999</v>
      </c>
      <c r="U3451" s="49">
        <v>1.1499999999999999</v>
      </c>
      <c r="V3451" s="49">
        <v>1.1499999999999999</v>
      </c>
      <c r="W3451" s="49">
        <v>1.1499999999999999</v>
      </c>
      <c r="X3451" s="49">
        <v>1.1599999999999999</v>
      </c>
      <c r="Y3451" s="49">
        <v>1.1599999999999999</v>
      </c>
      <c r="Z3451" s="49">
        <v>1.17</v>
      </c>
      <c r="AA3451" s="49">
        <v>1.17</v>
      </c>
      <c r="AB3451" s="49">
        <v>1.21</v>
      </c>
      <c r="AC3451" s="49">
        <v>1.23</v>
      </c>
      <c r="AD3451" s="49">
        <v>1.23</v>
      </c>
      <c r="AE3451" s="49">
        <v>1.23</v>
      </c>
      <c r="AF3451" s="49">
        <v>1.23</v>
      </c>
      <c r="AG3451" s="49">
        <v>1.23</v>
      </c>
      <c r="AH3451" s="49">
        <v>1.27</v>
      </c>
      <c r="AI3451" s="49">
        <v>1.31</v>
      </c>
      <c r="AJ3451" s="49">
        <v>1.32</v>
      </c>
      <c r="AK3451" s="49">
        <v>1.34</v>
      </c>
    </row>
    <row r="3452" spans="1:37" x14ac:dyDescent="0.3">
      <c r="A3452" s="86" t="str">
        <f t="shared" si="53"/>
        <v>SDGbaseTra_RurAS_CRGPQXcfurn</v>
      </c>
      <c r="B3452" s="47" t="s">
        <v>222</v>
      </c>
      <c r="C3452" s="48" t="s">
        <v>237</v>
      </c>
      <c r="D3452" s="54" t="s">
        <v>120</v>
      </c>
      <c r="E3452" s="49" t="s">
        <v>115</v>
      </c>
      <c r="F3452" s="49">
        <v>1.32</v>
      </c>
      <c r="G3452" s="49">
        <v>1.37</v>
      </c>
      <c r="H3452" s="49">
        <v>1.37</v>
      </c>
      <c r="I3452" s="49">
        <v>1.37</v>
      </c>
      <c r="J3452" s="49">
        <v>1.37</v>
      </c>
      <c r="K3452" s="49">
        <v>1.37</v>
      </c>
      <c r="L3452" s="49">
        <v>1.37</v>
      </c>
      <c r="M3452" s="49">
        <v>1.37</v>
      </c>
      <c r="N3452" s="49">
        <v>1.37</v>
      </c>
      <c r="O3452" s="49">
        <v>1.36</v>
      </c>
      <c r="P3452" s="49">
        <v>1.36</v>
      </c>
      <c r="Q3452" s="49">
        <v>1.36</v>
      </c>
      <c r="R3452" s="49">
        <v>1.36</v>
      </c>
      <c r="S3452" s="49">
        <v>1.37</v>
      </c>
      <c r="T3452" s="49">
        <v>1.37</v>
      </c>
      <c r="U3452" s="49">
        <v>1.38</v>
      </c>
      <c r="V3452" s="49">
        <v>1.38</v>
      </c>
      <c r="W3452" s="49">
        <v>1.38</v>
      </c>
      <c r="X3452" s="49">
        <v>1.38</v>
      </c>
      <c r="Y3452" s="49">
        <v>1.38</v>
      </c>
      <c r="Z3452" s="49">
        <v>1.38</v>
      </c>
      <c r="AA3452" s="49">
        <v>1.38</v>
      </c>
      <c r="AB3452" s="49">
        <v>1.38</v>
      </c>
      <c r="AC3452" s="49">
        <v>1.38</v>
      </c>
      <c r="AD3452" s="49">
        <v>1.38</v>
      </c>
      <c r="AE3452" s="49">
        <v>1.38</v>
      </c>
      <c r="AF3452" s="49">
        <v>1.39</v>
      </c>
      <c r="AG3452" s="49">
        <v>1.39</v>
      </c>
      <c r="AH3452" s="49">
        <v>1.38</v>
      </c>
      <c r="AI3452" s="49">
        <v>1.38</v>
      </c>
      <c r="AJ3452" s="49">
        <v>1.38</v>
      </c>
      <c r="AK3452" s="49">
        <v>1.38</v>
      </c>
    </row>
    <row r="3453" spans="1:37" x14ac:dyDescent="0.3">
      <c r="A3453" s="86" t="str">
        <f t="shared" si="53"/>
        <v>SDGbaseTra_RurAS_CRGPQXcoman</v>
      </c>
      <c r="B3453" s="47" t="s">
        <v>222</v>
      </c>
      <c r="C3453" s="48" t="s">
        <v>237</v>
      </c>
      <c r="D3453" s="54" t="s">
        <v>120</v>
      </c>
      <c r="E3453" s="49" t="s">
        <v>116</v>
      </c>
      <c r="F3453" s="49">
        <v>1.2</v>
      </c>
      <c r="G3453" s="49">
        <v>1.25</v>
      </c>
      <c r="H3453" s="49">
        <v>1.25</v>
      </c>
      <c r="I3453" s="49">
        <v>1.24</v>
      </c>
      <c r="J3453" s="49">
        <v>1.25</v>
      </c>
      <c r="K3453" s="49">
        <v>1.25</v>
      </c>
      <c r="L3453" s="49">
        <v>1.25</v>
      </c>
      <c r="M3453" s="49">
        <v>1.25</v>
      </c>
      <c r="N3453" s="49">
        <v>1.26</v>
      </c>
      <c r="O3453" s="49">
        <v>1.28</v>
      </c>
      <c r="P3453" s="49">
        <v>1.27</v>
      </c>
      <c r="Q3453" s="49">
        <v>1.27</v>
      </c>
      <c r="R3453" s="49">
        <v>1.26</v>
      </c>
      <c r="S3453" s="49">
        <v>1.25</v>
      </c>
      <c r="T3453" s="49">
        <v>1.25</v>
      </c>
      <c r="U3453" s="49">
        <v>1.25</v>
      </c>
      <c r="V3453" s="49">
        <v>1.25</v>
      </c>
      <c r="W3453" s="49">
        <v>1.25</v>
      </c>
      <c r="X3453" s="49">
        <v>1.25</v>
      </c>
      <c r="Y3453" s="49">
        <v>1.25</v>
      </c>
      <c r="Z3453" s="49">
        <v>1.25</v>
      </c>
      <c r="AA3453" s="49">
        <v>1.25</v>
      </c>
      <c r="AB3453" s="49">
        <v>1.25</v>
      </c>
      <c r="AC3453" s="49">
        <v>1.25</v>
      </c>
      <c r="AD3453" s="49">
        <v>1.25</v>
      </c>
      <c r="AE3453" s="49">
        <v>1.26</v>
      </c>
      <c r="AF3453" s="49">
        <v>1.26</v>
      </c>
      <c r="AG3453" s="49">
        <v>1.26</v>
      </c>
      <c r="AH3453" s="49">
        <v>1.27</v>
      </c>
      <c r="AI3453" s="49">
        <v>1.27</v>
      </c>
      <c r="AJ3453" s="49">
        <v>1.28</v>
      </c>
      <c r="AK3453" s="49">
        <v>1.29</v>
      </c>
    </row>
    <row r="3454" spans="1:37" x14ac:dyDescent="0.3">
      <c r="A3454" s="86" t="str">
        <f t="shared" si="53"/>
        <v>SDGbaseTra_RurAS_CRGPQXcelec</v>
      </c>
      <c r="B3454" s="47" t="s">
        <v>222</v>
      </c>
      <c r="C3454" s="48" t="s">
        <v>237</v>
      </c>
      <c r="D3454" s="54" t="s">
        <v>120</v>
      </c>
      <c r="E3454" s="49" t="s">
        <v>172</v>
      </c>
      <c r="F3454" s="49">
        <v>0.36</v>
      </c>
      <c r="G3454" s="49">
        <v>0.36</v>
      </c>
      <c r="H3454" s="49">
        <v>0.33</v>
      </c>
      <c r="I3454" s="49">
        <v>0.33</v>
      </c>
      <c r="J3454" s="49">
        <v>0.34</v>
      </c>
      <c r="K3454" s="49">
        <v>0.35</v>
      </c>
      <c r="L3454" s="49">
        <v>0.35</v>
      </c>
      <c r="M3454" s="49">
        <v>0.35</v>
      </c>
      <c r="N3454" s="49">
        <v>0.34</v>
      </c>
      <c r="O3454" s="49">
        <v>0.34</v>
      </c>
      <c r="P3454" s="49">
        <v>0.34</v>
      </c>
      <c r="Q3454" s="49">
        <v>0.35</v>
      </c>
      <c r="R3454" s="49">
        <v>0.36</v>
      </c>
      <c r="S3454" s="49">
        <v>0.36</v>
      </c>
      <c r="T3454" s="49">
        <v>0.36</v>
      </c>
      <c r="U3454" s="49">
        <v>0.36</v>
      </c>
      <c r="V3454" s="49">
        <v>0.36</v>
      </c>
      <c r="W3454" s="49">
        <v>0.36</v>
      </c>
      <c r="X3454" s="49">
        <v>0.35</v>
      </c>
      <c r="Y3454" s="49">
        <v>0.35</v>
      </c>
      <c r="Z3454" s="49">
        <v>0.36</v>
      </c>
      <c r="AA3454" s="49">
        <v>0.36</v>
      </c>
      <c r="AB3454" s="49">
        <v>0.36</v>
      </c>
      <c r="AC3454" s="49">
        <v>0.36</v>
      </c>
      <c r="AD3454" s="49">
        <v>0.37</v>
      </c>
      <c r="AE3454" s="49">
        <v>0.37</v>
      </c>
      <c r="AF3454" s="49">
        <v>0.37</v>
      </c>
      <c r="AG3454" s="49">
        <v>0.39</v>
      </c>
      <c r="AH3454" s="49">
        <v>0.41</v>
      </c>
      <c r="AI3454" s="49">
        <v>0.43</v>
      </c>
      <c r="AJ3454" s="49">
        <v>0.46</v>
      </c>
      <c r="AK3454" s="49">
        <v>0.47</v>
      </c>
    </row>
    <row r="3455" spans="1:37" x14ac:dyDescent="0.3">
      <c r="A3455" s="86" t="str">
        <f t="shared" si="53"/>
        <v>SDGbaseTra_RurAS_CRGPQXcwatr</v>
      </c>
      <c r="B3455" s="47" t="s">
        <v>222</v>
      </c>
      <c r="C3455" s="48" t="s">
        <v>237</v>
      </c>
      <c r="D3455" s="54" t="s">
        <v>120</v>
      </c>
      <c r="E3455" s="49" t="s">
        <v>173</v>
      </c>
      <c r="F3455" s="49">
        <v>1.05</v>
      </c>
      <c r="G3455" s="49">
        <v>0.94</v>
      </c>
      <c r="H3455" s="49">
        <v>0.95</v>
      </c>
      <c r="I3455" s="49">
        <v>0.97</v>
      </c>
      <c r="J3455" s="49">
        <v>0.98</v>
      </c>
      <c r="K3455" s="49">
        <v>0.99</v>
      </c>
      <c r="L3455" s="49">
        <v>1</v>
      </c>
      <c r="M3455" s="49">
        <v>1</v>
      </c>
      <c r="N3455" s="49">
        <v>1</v>
      </c>
      <c r="O3455" s="49">
        <v>1</v>
      </c>
      <c r="P3455" s="49">
        <v>1</v>
      </c>
      <c r="Q3455" s="49">
        <v>1</v>
      </c>
      <c r="R3455" s="49">
        <v>1.01</v>
      </c>
      <c r="S3455" s="49">
        <v>1.01</v>
      </c>
      <c r="T3455" s="49">
        <v>1.01</v>
      </c>
      <c r="U3455" s="49">
        <v>1.01</v>
      </c>
      <c r="V3455" s="49">
        <v>1.02</v>
      </c>
      <c r="W3455" s="49">
        <v>1.01</v>
      </c>
      <c r="X3455" s="49">
        <v>1.02</v>
      </c>
      <c r="Y3455" s="49">
        <v>1.02</v>
      </c>
      <c r="Z3455" s="49">
        <v>1.02</v>
      </c>
      <c r="AA3455" s="49">
        <v>1.01</v>
      </c>
      <c r="AB3455" s="49">
        <v>1.02</v>
      </c>
      <c r="AC3455" s="49">
        <v>1.02</v>
      </c>
      <c r="AD3455" s="49">
        <v>1.03</v>
      </c>
      <c r="AE3455" s="49">
        <v>1.03</v>
      </c>
      <c r="AF3455" s="49">
        <v>1.03</v>
      </c>
      <c r="AG3455" s="49">
        <v>1.03</v>
      </c>
      <c r="AH3455" s="49">
        <v>1.05</v>
      </c>
      <c r="AI3455" s="49">
        <v>1.06</v>
      </c>
      <c r="AJ3455" s="49">
        <v>1.07</v>
      </c>
      <c r="AK3455" s="49">
        <v>1.07</v>
      </c>
    </row>
    <row r="3456" spans="1:37" x14ac:dyDescent="0.3">
      <c r="A3456" s="86" t="str">
        <f t="shared" si="53"/>
        <v>SDGbaseTra_RurAS_CRGPQXccons</v>
      </c>
      <c r="B3456" s="47" t="s">
        <v>222</v>
      </c>
      <c r="C3456" s="48" t="s">
        <v>237</v>
      </c>
      <c r="D3456" s="54" t="s">
        <v>120</v>
      </c>
      <c r="E3456" s="49" t="s">
        <v>117</v>
      </c>
      <c r="F3456" s="49">
        <v>1.01</v>
      </c>
      <c r="G3456" s="49">
        <v>1.07</v>
      </c>
      <c r="H3456" s="49">
        <v>1.06</v>
      </c>
      <c r="I3456" s="49">
        <v>1.07</v>
      </c>
      <c r="J3456" s="49">
        <v>1.07</v>
      </c>
      <c r="K3456" s="49">
        <v>1.07</v>
      </c>
      <c r="L3456" s="49">
        <v>1.06</v>
      </c>
      <c r="M3456" s="49">
        <v>1.06</v>
      </c>
      <c r="N3456" s="49">
        <v>1.06</v>
      </c>
      <c r="O3456" s="49">
        <v>1.05</v>
      </c>
      <c r="P3456" s="49">
        <v>1.06</v>
      </c>
      <c r="Q3456" s="49">
        <v>1.06</v>
      </c>
      <c r="R3456" s="49">
        <v>1.04</v>
      </c>
      <c r="S3456" s="49">
        <v>1.05</v>
      </c>
      <c r="T3456" s="49">
        <v>1.05</v>
      </c>
      <c r="U3456" s="49">
        <v>1.05</v>
      </c>
      <c r="V3456" s="49">
        <v>1.05</v>
      </c>
      <c r="W3456" s="49">
        <v>1.05</v>
      </c>
      <c r="X3456" s="49">
        <v>1.06</v>
      </c>
      <c r="Y3456" s="49">
        <v>1.06</v>
      </c>
      <c r="Z3456" s="49">
        <v>1.06</v>
      </c>
      <c r="AA3456" s="49">
        <v>1.06</v>
      </c>
      <c r="AB3456" s="49">
        <v>1.05</v>
      </c>
      <c r="AC3456" s="49">
        <v>1.05</v>
      </c>
      <c r="AD3456" s="49">
        <v>1.06</v>
      </c>
      <c r="AE3456" s="49">
        <v>1.06</v>
      </c>
      <c r="AF3456" s="49">
        <v>1.06</v>
      </c>
      <c r="AG3456" s="49">
        <v>1.06</v>
      </c>
      <c r="AH3456" s="49">
        <v>1.06</v>
      </c>
      <c r="AI3456" s="49">
        <v>1.06</v>
      </c>
      <c r="AJ3456" s="49">
        <v>1.06</v>
      </c>
      <c r="AK3456" s="49">
        <v>1.07</v>
      </c>
    </row>
    <row r="3457" spans="1:37" x14ac:dyDescent="0.3">
      <c r="A3457" s="86" t="str">
        <f t="shared" si="53"/>
        <v>SDGbaseTra_RurAS_CRGPQXctrad</v>
      </c>
      <c r="B3457" s="47" t="s">
        <v>222</v>
      </c>
      <c r="C3457" s="48" t="s">
        <v>237</v>
      </c>
      <c r="D3457" s="54" t="s">
        <v>120</v>
      </c>
      <c r="E3457" s="49" t="s">
        <v>174</v>
      </c>
      <c r="F3457" s="49">
        <v>1</v>
      </c>
      <c r="G3457" s="49">
        <v>1.01</v>
      </c>
      <c r="H3457" s="49">
        <v>1.01</v>
      </c>
      <c r="I3457" s="49">
        <v>1.02</v>
      </c>
      <c r="J3457" s="49">
        <v>1.02</v>
      </c>
      <c r="K3457" s="49">
        <v>1.02</v>
      </c>
      <c r="L3457" s="49">
        <v>1.02</v>
      </c>
      <c r="M3457" s="49">
        <v>1.02</v>
      </c>
      <c r="N3457" s="49">
        <v>1.02</v>
      </c>
      <c r="O3457" s="49">
        <v>0.99</v>
      </c>
      <c r="P3457" s="49">
        <v>0.99</v>
      </c>
      <c r="Q3457" s="49">
        <v>1</v>
      </c>
      <c r="R3457" s="49">
        <v>1.01</v>
      </c>
      <c r="S3457" s="49">
        <v>1.01</v>
      </c>
      <c r="T3457" s="49">
        <v>1.02</v>
      </c>
      <c r="U3457" s="49">
        <v>1.02</v>
      </c>
      <c r="V3457" s="49">
        <v>1.03</v>
      </c>
      <c r="W3457" s="49">
        <v>1.03</v>
      </c>
      <c r="X3457" s="49">
        <v>1.03</v>
      </c>
      <c r="Y3457" s="49">
        <v>1.03</v>
      </c>
      <c r="Z3457" s="49">
        <v>1.03</v>
      </c>
      <c r="AA3457" s="49">
        <v>1.03</v>
      </c>
      <c r="AB3457" s="49">
        <v>1.02</v>
      </c>
      <c r="AC3457" s="49">
        <v>1.01</v>
      </c>
      <c r="AD3457" s="49">
        <v>1.01</v>
      </c>
      <c r="AE3457" s="49">
        <v>1.02</v>
      </c>
      <c r="AF3457" s="49">
        <v>1.02</v>
      </c>
      <c r="AG3457" s="49">
        <v>1.02</v>
      </c>
      <c r="AH3457" s="49">
        <v>1.01</v>
      </c>
      <c r="AI3457" s="49">
        <v>1</v>
      </c>
      <c r="AJ3457" s="49">
        <v>1</v>
      </c>
      <c r="AK3457" s="49">
        <v>1</v>
      </c>
    </row>
    <row r="3458" spans="1:37" x14ac:dyDescent="0.3">
      <c r="A3458" s="86" t="str">
        <f t="shared" ref="A3458:A3521" si="54">_xlfn.CONCAT(C3458,D3458,E3458)</f>
        <v>SDGbaseTra_RurAS_CRGPQXchotl</v>
      </c>
      <c r="B3458" s="47" t="s">
        <v>222</v>
      </c>
      <c r="C3458" s="48" t="s">
        <v>237</v>
      </c>
      <c r="D3458" s="54" t="s">
        <v>120</v>
      </c>
      <c r="E3458" s="49" t="s">
        <v>175</v>
      </c>
      <c r="F3458" s="49">
        <v>1.08</v>
      </c>
      <c r="G3458" s="49">
        <v>1.08</v>
      </c>
      <c r="H3458" s="49">
        <v>1.08</v>
      </c>
      <c r="I3458" s="49">
        <v>1.07</v>
      </c>
      <c r="J3458" s="49">
        <v>1.07</v>
      </c>
      <c r="K3458" s="49">
        <v>1.07</v>
      </c>
      <c r="L3458" s="49">
        <v>1.07</v>
      </c>
      <c r="M3458" s="49">
        <v>1.08</v>
      </c>
      <c r="N3458" s="49">
        <v>1.08</v>
      </c>
      <c r="O3458" s="49">
        <v>1.08</v>
      </c>
      <c r="P3458" s="49">
        <v>1.0900000000000001</v>
      </c>
      <c r="Q3458" s="49">
        <v>1.0900000000000001</v>
      </c>
      <c r="R3458" s="49">
        <v>1.0900000000000001</v>
      </c>
      <c r="S3458" s="49">
        <v>1.1000000000000001</v>
      </c>
      <c r="T3458" s="49">
        <v>1.1000000000000001</v>
      </c>
      <c r="U3458" s="49">
        <v>1.1000000000000001</v>
      </c>
      <c r="V3458" s="49">
        <v>1.1100000000000001</v>
      </c>
      <c r="W3458" s="49">
        <v>1.1100000000000001</v>
      </c>
      <c r="X3458" s="49">
        <v>1.1100000000000001</v>
      </c>
      <c r="Y3458" s="49">
        <v>1.1100000000000001</v>
      </c>
      <c r="Z3458" s="49">
        <v>1.1100000000000001</v>
      </c>
      <c r="AA3458" s="49">
        <v>1.1100000000000001</v>
      </c>
      <c r="AB3458" s="49">
        <v>1.1100000000000001</v>
      </c>
      <c r="AC3458" s="49">
        <v>1.1100000000000001</v>
      </c>
      <c r="AD3458" s="49">
        <v>1.1100000000000001</v>
      </c>
      <c r="AE3458" s="49">
        <v>1.1100000000000001</v>
      </c>
      <c r="AF3458" s="49">
        <v>1.1100000000000001</v>
      </c>
      <c r="AG3458" s="49">
        <v>1.1200000000000001</v>
      </c>
      <c r="AH3458" s="49">
        <v>1.1100000000000001</v>
      </c>
      <c r="AI3458" s="49">
        <v>1.1100000000000001</v>
      </c>
      <c r="AJ3458" s="49">
        <v>1.1100000000000001</v>
      </c>
      <c r="AK3458" s="49">
        <v>1.1100000000000001</v>
      </c>
    </row>
    <row r="3459" spans="1:37" x14ac:dyDescent="0.3">
      <c r="A3459" s="86" t="str">
        <f t="shared" si="54"/>
        <v>SDGbaseTra_RurAS_CRGPQXcptrp-l</v>
      </c>
      <c r="B3459" s="47" t="s">
        <v>222</v>
      </c>
      <c r="C3459" s="48" t="s">
        <v>237</v>
      </c>
      <c r="D3459" s="54" t="s">
        <v>120</v>
      </c>
      <c r="E3459" s="49" t="s">
        <v>176</v>
      </c>
      <c r="F3459" s="49">
        <v>0.95</v>
      </c>
      <c r="G3459" s="49">
        <v>0.95</v>
      </c>
      <c r="H3459" s="49">
        <v>0.95</v>
      </c>
      <c r="I3459" s="49">
        <v>0.96</v>
      </c>
      <c r="J3459" s="49">
        <v>0.96</v>
      </c>
      <c r="K3459" s="49">
        <v>0.96</v>
      </c>
      <c r="L3459" s="49">
        <v>0.96</v>
      </c>
      <c r="M3459" s="49">
        <v>0.96</v>
      </c>
      <c r="N3459" s="49">
        <v>0.96</v>
      </c>
      <c r="O3459" s="49">
        <v>0.97</v>
      </c>
      <c r="P3459" s="49">
        <v>0.96</v>
      </c>
      <c r="Q3459" s="49">
        <v>0.96</v>
      </c>
      <c r="R3459" s="49">
        <v>0.95</v>
      </c>
      <c r="S3459" s="49">
        <v>0.94</v>
      </c>
      <c r="T3459" s="49">
        <v>0.93</v>
      </c>
      <c r="U3459" s="49">
        <v>0.92</v>
      </c>
      <c r="V3459" s="49">
        <v>0.91</v>
      </c>
      <c r="W3459" s="49">
        <v>0.9</v>
      </c>
      <c r="X3459" s="49">
        <v>0.89</v>
      </c>
      <c r="Y3459" s="49">
        <v>0.89</v>
      </c>
      <c r="Z3459" s="49">
        <v>0.88</v>
      </c>
      <c r="AA3459" s="49">
        <v>0.87</v>
      </c>
      <c r="AB3459" s="49">
        <v>0.86</v>
      </c>
      <c r="AC3459" s="49">
        <v>0.85</v>
      </c>
      <c r="AD3459" s="49">
        <v>0.85</v>
      </c>
      <c r="AE3459" s="49">
        <v>0.84</v>
      </c>
      <c r="AF3459" s="49">
        <v>0.84</v>
      </c>
      <c r="AG3459" s="49">
        <v>0.84</v>
      </c>
      <c r="AH3459" s="49">
        <v>0.84</v>
      </c>
      <c r="AI3459" s="49">
        <v>0.84</v>
      </c>
      <c r="AJ3459" s="49">
        <v>0.84</v>
      </c>
      <c r="AK3459" s="49">
        <v>0.85</v>
      </c>
    </row>
    <row r="3460" spans="1:37" x14ac:dyDescent="0.3">
      <c r="A3460" s="86" t="str">
        <f t="shared" si="54"/>
        <v>SDGbaseTra_RurAS_CRGPQXcftrp-l</v>
      </c>
      <c r="B3460" s="47" t="s">
        <v>222</v>
      </c>
      <c r="C3460" s="48" t="s">
        <v>237</v>
      </c>
      <c r="D3460" s="54" t="s">
        <v>120</v>
      </c>
      <c r="E3460" s="49" t="s">
        <v>177</v>
      </c>
      <c r="F3460" s="49">
        <v>1</v>
      </c>
      <c r="G3460" s="49">
        <v>0.98</v>
      </c>
      <c r="H3460" s="49">
        <v>0.98</v>
      </c>
      <c r="I3460" s="49">
        <v>1</v>
      </c>
      <c r="J3460" s="49">
        <v>1</v>
      </c>
      <c r="K3460" s="49">
        <v>0.99</v>
      </c>
      <c r="L3460" s="49">
        <v>0.98</v>
      </c>
      <c r="M3460" s="49">
        <v>0.98</v>
      </c>
      <c r="N3460" s="49">
        <v>0.97</v>
      </c>
      <c r="O3460" s="49">
        <v>0.95</v>
      </c>
      <c r="P3460" s="49">
        <v>0.94</v>
      </c>
      <c r="Q3460" s="49">
        <v>0.93</v>
      </c>
      <c r="R3460" s="49">
        <v>0.91</v>
      </c>
      <c r="S3460" s="49">
        <v>0.9</v>
      </c>
      <c r="T3460" s="49">
        <v>0.89</v>
      </c>
      <c r="U3460" s="49">
        <v>0.86</v>
      </c>
      <c r="V3460" s="49">
        <v>0.85</v>
      </c>
      <c r="W3460" s="49">
        <v>0.84</v>
      </c>
      <c r="X3460" s="49">
        <v>0.83</v>
      </c>
      <c r="Y3460" s="49">
        <v>0.81</v>
      </c>
      <c r="Z3460" s="49">
        <v>0.8</v>
      </c>
      <c r="AA3460" s="49">
        <v>0.79</v>
      </c>
      <c r="AB3460" s="49">
        <v>0.78</v>
      </c>
      <c r="AC3460" s="49">
        <v>0.77</v>
      </c>
      <c r="AD3460" s="49">
        <v>0.76</v>
      </c>
      <c r="AE3460" s="49">
        <v>0.75</v>
      </c>
      <c r="AF3460" s="49">
        <v>0.74</v>
      </c>
      <c r="AG3460" s="49">
        <v>0.73</v>
      </c>
      <c r="AH3460" s="49">
        <v>0.73</v>
      </c>
      <c r="AI3460" s="49">
        <v>0.73</v>
      </c>
      <c r="AJ3460" s="49">
        <v>0.73</v>
      </c>
      <c r="AK3460" s="49">
        <v>0.73</v>
      </c>
    </row>
    <row r="3461" spans="1:37" x14ac:dyDescent="0.3">
      <c r="A3461" s="86" t="str">
        <f t="shared" si="54"/>
        <v>SDGbaseTra_RurAS_CRGPQXcptrp-o</v>
      </c>
      <c r="B3461" s="47" t="s">
        <v>222</v>
      </c>
      <c r="C3461" s="48" t="s">
        <v>237</v>
      </c>
      <c r="D3461" s="54" t="s">
        <v>120</v>
      </c>
      <c r="E3461" s="49" t="s">
        <v>178</v>
      </c>
      <c r="F3461" s="49">
        <v>0.95</v>
      </c>
      <c r="G3461" s="49">
        <v>0.94</v>
      </c>
      <c r="H3461" s="49">
        <v>0.92</v>
      </c>
      <c r="I3461" s="49">
        <v>0.9</v>
      </c>
      <c r="J3461" s="49">
        <v>0.88</v>
      </c>
      <c r="K3461" s="49">
        <v>0.87</v>
      </c>
      <c r="L3461" s="49">
        <v>0.86</v>
      </c>
      <c r="M3461" s="49">
        <v>0.85</v>
      </c>
      <c r="N3461" s="49">
        <v>0.85</v>
      </c>
      <c r="O3461" s="49">
        <v>0.86</v>
      </c>
      <c r="P3461" s="49">
        <v>0.87</v>
      </c>
      <c r="Q3461" s="49">
        <v>0.87</v>
      </c>
      <c r="R3461" s="49">
        <v>0.87</v>
      </c>
      <c r="S3461" s="49">
        <v>0.87</v>
      </c>
      <c r="T3461" s="49">
        <v>0.87</v>
      </c>
      <c r="U3461" s="49">
        <v>0.87</v>
      </c>
      <c r="V3461" s="49">
        <v>0.87</v>
      </c>
      <c r="W3461" s="49">
        <v>0.87</v>
      </c>
      <c r="X3461" s="49">
        <v>0.88</v>
      </c>
      <c r="Y3461" s="49">
        <v>0.88</v>
      </c>
      <c r="Z3461" s="49">
        <v>0.88</v>
      </c>
      <c r="AA3461" s="49">
        <v>0.88</v>
      </c>
      <c r="AB3461" s="49">
        <v>0.89</v>
      </c>
      <c r="AC3461" s="49">
        <v>0.89</v>
      </c>
      <c r="AD3461" s="49">
        <v>0.89</v>
      </c>
      <c r="AE3461" s="49">
        <v>0.89</v>
      </c>
      <c r="AF3461" s="49">
        <v>0.9</v>
      </c>
      <c r="AG3461" s="49">
        <v>0.9</v>
      </c>
      <c r="AH3461" s="49">
        <v>0.9</v>
      </c>
      <c r="AI3461" s="49">
        <v>0.9</v>
      </c>
      <c r="AJ3461" s="49">
        <v>0.9</v>
      </c>
      <c r="AK3461" s="49">
        <v>0.9</v>
      </c>
    </row>
    <row r="3462" spans="1:37" x14ac:dyDescent="0.3">
      <c r="A3462" s="86" t="str">
        <f t="shared" si="54"/>
        <v>SDGbaseTra_RurAS_CRGPQXcftrp-o</v>
      </c>
      <c r="B3462" s="47" t="s">
        <v>222</v>
      </c>
      <c r="C3462" s="48" t="s">
        <v>237</v>
      </c>
      <c r="D3462" s="54" t="s">
        <v>120</v>
      </c>
      <c r="E3462" s="49" t="s">
        <v>179</v>
      </c>
      <c r="F3462" s="49">
        <v>0.97</v>
      </c>
      <c r="G3462" s="49">
        <v>0.95</v>
      </c>
      <c r="H3462" s="49">
        <v>0.92</v>
      </c>
      <c r="I3462" s="49">
        <v>0.9</v>
      </c>
      <c r="J3462" s="49">
        <v>0.89</v>
      </c>
      <c r="K3462" s="49">
        <v>0.87</v>
      </c>
      <c r="L3462" s="49">
        <v>0.87</v>
      </c>
      <c r="M3462" s="49">
        <v>0.86</v>
      </c>
      <c r="N3462" s="49">
        <v>0.86</v>
      </c>
      <c r="O3462" s="49">
        <v>0.88</v>
      </c>
      <c r="P3462" s="49">
        <v>0.88</v>
      </c>
      <c r="Q3462" s="49">
        <v>0.89</v>
      </c>
      <c r="R3462" s="49">
        <v>0.88</v>
      </c>
      <c r="S3462" s="49">
        <v>0.89</v>
      </c>
      <c r="T3462" s="49">
        <v>0.89</v>
      </c>
      <c r="U3462" s="49">
        <v>0.89</v>
      </c>
      <c r="V3462" s="49">
        <v>0.89</v>
      </c>
      <c r="W3462" s="49">
        <v>0.89</v>
      </c>
      <c r="X3462" s="49">
        <v>0.9</v>
      </c>
      <c r="Y3462" s="49">
        <v>0.9</v>
      </c>
      <c r="Z3462" s="49">
        <v>0.9</v>
      </c>
      <c r="AA3462" s="49">
        <v>0.9</v>
      </c>
      <c r="AB3462" s="49">
        <v>0.91</v>
      </c>
      <c r="AC3462" s="49">
        <v>0.91</v>
      </c>
      <c r="AD3462" s="49">
        <v>0.92</v>
      </c>
      <c r="AE3462" s="49">
        <v>0.92</v>
      </c>
      <c r="AF3462" s="49">
        <v>0.92</v>
      </c>
      <c r="AG3462" s="49">
        <v>0.92</v>
      </c>
      <c r="AH3462" s="49">
        <v>0.92</v>
      </c>
      <c r="AI3462" s="49">
        <v>0.92</v>
      </c>
      <c r="AJ3462" s="49">
        <v>0.92</v>
      </c>
      <c r="AK3462" s="49">
        <v>0.92</v>
      </c>
    </row>
    <row r="3463" spans="1:37" x14ac:dyDescent="0.3">
      <c r="A3463" s="86" t="str">
        <f t="shared" si="54"/>
        <v>SDGbaseTra_RurAS_CRGPQXcprtr</v>
      </c>
      <c r="B3463" s="47" t="s">
        <v>222</v>
      </c>
      <c r="C3463" s="48" t="s">
        <v>237</v>
      </c>
      <c r="D3463" s="54" t="s">
        <v>120</v>
      </c>
      <c r="E3463" s="49" t="s">
        <v>180</v>
      </c>
      <c r="F3463" s="49">
        <v>1</v>
      </c>
      <c r="G3463" s="49">
        <v>1.02</v>
      </c>
      <c r="H3463" s="49">
        <v>1.03</v>
      </c>
      <c r="I3463" s="49">
        <v>1.01</v>
      </c>
      <c r="J3463" s="49">
        <v>0.99</v>
      </c>
      <c r="K3463" s="49">
        <v>0.98</v>
      </c>
      <c r="L3463" s="49">
        <v>0.97</v>
      </c>
      <c r="M3463" s="49">
        <v>0.95</v>
      </c>
      <c r="N3463" s="49">
        <v>0.93</v>
      </c>
      <c r="O3463" s="49">
        <v>0.95</v>
      </c>
      <c r="P3463" s="49">
        <v>0.91</v>
      </c>
      <c r="Q3463" s="49">
        <v>0.87</v>
      </c>
      <c r="R3463" s="49">
        <v>0.81</v>
      </c>
      <c r="S3463" s="49">
        <v>0.76</v>
      </c>
      <c r="T3463" s="49">
        <v>0.72</v>
      </c>
      <c r="U3463" s="49">
        <v>0.67</v>
      </c>
      <c r="V3463" s="49">
        <v>0.63</v>
      </c>
      <c r="W3463" s="49">
        <v>0.59</v>
      </c>
      <c r="X3463" s="49">
        <v>0.55000000000000004</v>
      </c>
      <c r="Y3463" s="49">
        <v>0.51</v>
      </c>
      <c r="Z3463" s="49">
        <v>0.46</v>
      </c>
      <c r="AA3463" s="49">
        <v>0.42</v>
      </c>
      <c r="AB3463" s="49">
        <v>0.4</v>
      </c>
      <c r="AC3463" s="49">
        <v>0.37</v>
      </c>
      <c r="AD3463" s="49">
        <v>0.35</v>
      </c>
      <c r="AE3463" s="49">
        <v>0.32</v>
      </c>
      <c r="AF3463" s="49">
        <v>0.3</v>
      </c>
      <c r="AG3463" s="49">
        <v>0.28000000000000003</v>
      </c>
      <c r="AH3463" s="49">
        <v>0.26</v>
      </c>
      <c r="AI3463" s="49">
        <v>0.25</v>
      </c>
      <c r="AJ3463" s="49">
        <v>0.23</v>
      </c>
      <c r="AK3463" s="49">
        <v>0.22</v>
      </c>
    </row>
    <row r="3464" spans="1:37" x14ac:dyDescent="0.3">
      <c r="A3464" s="86" t="str">
        <f t="shared" si="54"/>
        <v>SDGbaseTra_RurAS_CRGPQXctrps</v>
      </c>
      <c r="B3464" s="47" t="s">
        <v>222</v>
      </c>
      <c r="C3464" s="48" t="s">
        <v>237</v>
      </c>
      <c r="D3464" s="54" t="s">
        <v>120</v>
      </c>
      <c r="E3464" s="49" t="s">
        <v>181</v>
      </c>
      <c r="F3464" s="49">
        <v>1</v>
      </c>
      <c r="G3464" s="49">
        <v>1</v>
      </c>
      <c r="H3464" s="49">
        <v>1</v>
      </c>
      <c r="I3464" s="49">
        <v>1</v>
      </c>
      <c r="J3464" s="49">
        <v>1</v>
      </c>
      <c r="K3464" s="49">
        <v>1.01</v>
      </c>
      <c r="L3464" s="49">
        <v>1.01</v>
      </c>
      <c r="M3464" s="49">
        <v>1</v>
      </c>
      <c r="N3464" s="49">
        <v>1</v>
      </c>
      <c r="O3464" s="49">
        <v>1</v>
      </c>
      <c r="P3464" s="49">
        <v>0.99</v>
      </c>
      <c r="Q3464" s="49">
        <v>0.99</v>
      </c>
      <c r="R3464" s="49">
        <v>0.99</v>
      </c>
      <c r="S3464" s="49">
        <v>0.99</v>
      </c>
      <c r="T3464" s="49">
        <v>0.99</v>
      </c>
      <c r="U3464" s="49">
        <v>0.99</v>
      </c>
      <c r="V3464" s="49">
        <v>0.99</v>
      </c>
      <c r="W3464" s="49">
        <v>0.99</v>
      </c>
      <c r="X3464" s="49">
        <v>0.99</v>
      </c>
      <c r="Y3464" s="49">
        <v>0.99</v>
      </c>
      <c r="Z3464" s="49">
        <v>0.99</v>
      </c>
      <c r="AA3464" s="49">
        <v>0.99</v>
      </c>
      <c r="AB3464" s="49">
        <v>0.99</v>
      </c>
      <c r="AC3464" s="49">
        <v>1</v>
      </c>
      <c r="AD3464" s="49">
        <v>1</v>
      </c>
      <c r="AE3464" s="49">
        <v>1</v>
      </c>
      <c r="AF3464" s="49">
        <v>1.01</v>
      </c>
      <c r="AG3464" s="49">
        <v>1</v>
      </c>
      <c r="AH3464" s="49">
        <v>1</v>
      </c>
      <c r="AI3464" s="49">
        <v>1</v>
      </c>
      <c r="AJ3464" s="49">
        <v>1</v>
      </c>
      <c r="AK3464" s="49">
        <v>1</v>
      </c>
    </row>
    <row r="3465" spans="1:37" x14ac:dyDescent="0.3">
      <c r="A3465" s="86" t="str">
        <f t="shared" si="54"/>
        <v>SDGbaseTra_RurAS_CRGPQXccomm</v>
      </c>
      <c r="B3465" s="47" t="s">
        <v>222</v>
      </c>
      <c r="C3465" s="48" t="s">
        <v>237</v>
      </c>
      <c r="D3465" s="54" t="s">
        <v>120</v>
      </c>
      <c r="E3465" s="49" t="s">
        <v>182</v>
      </c>
      <c r="F3465" s="49">
        <v>1</v>
      </c>
      <c r="G3465" s="49">
        <v>0.96</v>
      </c>
      <c r="H3465" s="49">
        <v>0.97</v>
      </c>
      <c r="I3465" s="49">
        <v>0.98</v>
      </c>
      <c r="J3465" s="49">
        <v>0.99</v>
      </c>
      <c r="K3465" s="49">
        <v>0.99</v>
      </c>
      <c r="L3465" s="49">
        <v>1</v>
      </c>
      <c r="M3465" s="49">
        <v>1</v>
      </c>
      <c r="N3465" s="49">
        <v>1</v>
      </c>
      <c r="O3465" s="49">
        <v>1</v>
      </c>
      <c r="P3465" s="49">
        <v>1</v>
      </c>
      <c r="Q3465" s="49">
        <v>1.01</v>
      </c>
      <c r="R3465" s="49">
        <v>1.01</v>
      </c>
      <c r="S3465" s="49">
        <v>1.01</v>
      </c>
      <c r="T3465" s="49">
        <v>1.01</v>
      </c>
      <c r="U3465" s="49">
        <v>1.01</v>
      </c>
      <c r="V3465" s="49">
        <v>1.02</v>
      </c>
      <c r="W3465" s="49">
        <v>1.02</v>
      </c>
      <c r="X3465" s="49">
        <v>1.02</v>
      </c>
      <c r="Y3465" s="49">
        <v>1.02</v>
      </c>
      <c r="Z3465" s="49">
        <v>1.02</v>
      </c>
      <c r="AA3465" s="49">
        <v>1.02</v>
      </c>
      <c r="AB3465" s="49">
        <v>1.02</v>
      </c>
      <c r="AC3465" s="49">
        <v>1.03</v>
      </c>
      <c r="AD3465" s="49">
        <v>1.03</v>
      </c>
      <c r="AE3465" s="49">
        <v>1.03</v>
      </c>
      <c r="AF3465" s="49">
        <v>1.03</v>
      </c>
      <c r="AG3465" s="49">
        <v>1.03</v>
      </c>
      <c r="AH3465" s="49">
        <v>1.04</v>
      </c>
      <c r="AI3465" s="49">
        <v>1.04</v>
      </c>
      <c r="AJ3465" s="49">
        <v>1.04</v>
      </c>
      <c r="AK3465" s="49">
        <v>1.04</v>
      </c>
    </row>
    <row r="3466" spans="1:37" x14ac:dyDescent="0.3">
      <c r="A3466" s="86" t="str">
        <f t="shared" si="54"/>
        <v>SDGbaseTra_RurAS_CRGPQXcfsrv</v>
      </c>
      <c r="B3466" s="47" t="s">
        <v>222</v>
      </c>
      <c r="C3466" s="48" t="s">
        <v>237</v>
      </c>
      <c r="D3466" s="54" t="s">
        <v>120</v>
      </c>
      <c r="E3466" s="49" t="s">
        <v>183</v>
      </c>
      <c r="F3466" s="49">
        <v>1.04</v>
      </c>
      <c r="G3466" s="49">
        <v>1.01</v>
      </c>
      <c r="H3466" s="49">
        <v>1.01</v>
      </c>
      <c r="I3466" s="49">
        <v>1</v>
      </c>
      <c r="J3466" s="49">
        <v>1</v>
      </c>
      <c r="K3466" s="49">
        <v>1</v>
      </c>
      <c r="L3466" s="49">
        <v>1.01</v>
      </c>
      <c r="M3466" s="49">
        <v>1.01</v>
      </c>
      <c r="N3466" s="49">
        <v>1.01</v>
      </c>
      <c r="O3466" s="49">
        <v>1.01</v>
      </c>
      <c r="P3466" s="49">
        <v>1.01</v>
      </c>
      <c r="Q3466" s="49">
        <v>1.01</v>
      </c>
      <c r="R3466" s="49">
        <v>1.03</v>
      </c>
      <c r="S3466" s="49">
        <v>1.04</v>
      </c>
      <c r="T3466" s="49">
        <v>1.04</v>
      </c>
      <c r="U3466" s="49">
        <v>1.05</v>
      </c>
      <c r="V3466" s="49">
        <v>1.06</v>
      </c>
      <c r="W3466" s="49">
        <v>1.06</v>
      </c>
      <c r="X3466" s="49">
        <v>1.06</v>
      </c>
      <c r="Y3466" s="49">
        <v>1.07</v>
      </c>
      <c r="Z3466" s="49">
        <v>1.07</v>
      </c>
      <c r="AA3466" s="49">
        <v>1.07</v>
      </c>
      <c r="AB3466" s="49">
        <v>1.06</v>
      </c>
      <c r="AC3466" s="49">
        <v>1.06</v>
      </c>
      <c r="AD3466" s="49">
        <v>1.06</v>
      </c>
      <c r="AE3466" s="49">
        <v>1.07</v>
      </c>
      <c r="AF3466" s="49">
        <v>1.07</v>
      </c>
      <c r="AG3466" s="49">
        <v>1.07</v>
      </c>
      <c r="AH3466" s="49">
        <v>1.06</v>
      </c>
      <c r="AI3466" s="49">
        <v>1.05</v>
      </c>
      <c r="AJ3466" s="49">
        <v>1.04</v>
      </c>
      <c r="AK3466" s="49">
        <v>1.03</v>
      </c>
    </row>
    <row r="3467" spans="1:37" x14ac:dyDescent="0.3">
      <c r="A3467" s="86" t="str">
        <f t="shared" si="54"/>
        <v>SDGbaseTra_RurAS_CRGPQXcbsrv</v>
      </c>
      <c r="B3467" s="47" t="s">
        <v>222</v>
      </c>
      <c r="C3467" s="48" t="s">
        <v>237</v>
      </c>
      <c r="D3467" s="54" t="s">
        <v>120</v>
      </c>
      <c r="E3467" s="49" t="s">
        <v>118</v>
      </c>
      <c r="F3467" s="49">
        <v>1.04</v>
      </c>
      <c r="G3467" s="49">
        <v>1.01</v>
      </c>
      <c r="H3467" s="49">
        <v>1.01</v>
      </c>
      <c r="I3467" s="49">
        <v>1.02</v>
      </c>
      <c r="J3467" s="49">
        <v>1.02</v>
      </c>
      <c r="K3467" s="49">
        <v>1.03</v>
      </c>
      <c r="L3467" s="49">
        <v>1.03</v>
      </c>
      <c r="M3467" s="49">
        <v>1.03</v>
      </c>
      <c r="N3467" s="49">
        <v>1.03</v>
      </c>
      <c r="O3467" s="49">
        <v>1.03</v>
      </c>
      <c r="P3467" s="49">
        <v>1.03</v>
      </c>
      <c r="Q3467" s="49">
        <v>1.03</v>
      </c>
      <c r="R3467" s="49">
        <v>1.03</v>
      </c>
      <c r="S3467" s="49">
        <v>1.04</v>
      </c>
      <c r="T3467" s="49">
        <v>1.04</v>
      </c>
      <c r="U3467" s="49">
        <v>1.04</v>
      </c>
      <c r="V3467" s="49">
        <v>1.04</v>
      </c>
      <c r="W3467" s="49">
        <v>1.04</v>
      </c>
      <c r="X3467" s="49">
        <v>1.05</v>
      </c>
      <c r="Y3467" s="49">
        <v>1.05</v>
      </c>
      <c r="Z3467" s="49">
        <v>1.05</v>
      </c>
      <c r="AA3467" s="49">
        <v>1.05</v>
      </c>
      <c r="AB3467" s="49">
        <v>1.04</v>
      </c>
      <c r="AC3467" s="49">
        <v>1.04</v>
      </c>
      <c r="AD3467" s="49">
        <v>1.05</v>
      </c>
      <c r="AE3467" s="49">
        <v>1.05</v>
      </c>
      <c r="AF3467" s="49">
        <v>1.05</v>
      </c>
      <c r="AG3467" s="49">
        <v>1.05</v>
      </c>
      <c r="AH3467" s="49">
        <v>1.05</v>
      </c>
      <c r="AI3467" s="49">
        <v>1.05</v>
      </c>
      <c r="AJ3467" s="49">
        <v>1.05</v>
      </c>
      <c r="AK3467" s="49">
        <v>1.04</v>
      </c>
    </row>
    <row r="3468" spans="1:37" x14ac:dyDescent="0.3">
      <c r="A3468" s="86" t="str">
        <f t="shared" si="54"/>
        <v>SDGbaseTra_RurAS_CRGPQXcgsrv</v>
      </c>
      <c r="B3468" s="47" t="s">
        <v>222</v>
      </c>
      <c r="C3468" s="48" t="s">
        <v>237</v>
      </c>
      <c r="D3468" s="54" t="s">
        <v>120</v>
      </c>
      <c r="E3468" s="49" t="s">
        <v>184</v>
      </c>
      <c r="F3468" s="49">
        <v>1.02</v>
      </c>
      <c r="G3468" s="49">
        <v>1.04</v>
      </c>
      <c r="H3468" s="49">
        <v>1.04</v>
      </c>
      <c r="I3468" s="49">
        <v>1.03</v>
      </c>
      <c r="J3468" s="49">
        <v>1.02</v>
      </c>
      <c r="K3468" s="49">
        <v>1.02</v>
      </c>
      <c r="L3468" s="49">
        <v>1.02</v>
      </c>
      <c r="M3468" s="49">
        <v>1.02</v>
      </c>
      <c r="N3468" s="49">
        <v>1.02</v>
      </c>
      <c r="O3468" s="49">
        <v>1.01</v>
      </c>
      <c r="P3468" s="49">
        <v>1.01</v>
      </c>
      <c r="Q3468" s="49">
        <v>1.01</v>
      </c>
      <c r="R3468" s="49">
        <v>1.02</v>
      </c>
      <c r="S3468" s="49">
        <v>1.03</v>
      </c>
      <c r="T3468" s="49">
        <v>1.03</v>
      </c>
      <c r="U3468" s="49">
        <v>1.04</v>
      </c>
      <c r="V3468" s="49">
        <v>1.04</v>
      </c>
      <c r="W3468" s="49">
        <v>1.05</v>
      </c>
      <c r="X3468" s="49">
        <v>1.05</v>
      </c>
      <c r="Y3468" s="49">
        <v>1.05</v>
      </c>
      <c r="Z3468" s="49">
        <v>1.05</v>
      </c>
      <c r="AA3468" s="49">
        <v>1.05</v>
      </c>
      <c r="AB3468" s="49">
        <v>1.05</v>
      </c>
      <c r="AC3468" s="49">
        <v>1.05</v>
      </c>
      <c r="AD3468" s="49">
        <v>1.05</v>
      </c>
      <c r="AE3468" s="49">
        <v>1.05</v>
      </c>
      <c r="AF3468" s="49">
        <v>1.05</v>
      </c>
      <c r="AG3468" s="49">
        <v>1.05</v>
      </c>
      <c r="AH3468" s="49">
        <v>1.04</v>
      </c>
      <c r="AI3468" s="49">
        <v>1.02</v>
      </c>
      <c r="AJ3468" s="49">
        <v>1.02</v>
      </c>
      <c r="AK3468" s="49">
        <v>1.01</v>
      </c>
    </row>
    <row r="3469" spans="1:37" x14ac:dyDescent="0.3">
      <c r="A3469" s="86" t="str">
        <f t="shared" si="54"/>
        <v>SDGbaseTra_RurAS_CRGPQXcosrv</v>
      </c>
      <c r="B3469" s="47" t="s">
        <v>222</v>
      </c>
      <c r="C3469" s="48" t="s">
        <v>237</v>
      </c>
      <c r="D3469" s="54" t="s">
        <v>120</v>
      </c>
      <c r="E3469" s="49" t="s">
        <v>185</v>
      </c>
      <c r="F3469" s="49">
        <v>1.07</v>
      </c>
      <c r="G3469" s="49">
        <v>1.1399999999999999</v>
      </c>
      <c r="H3469" s="49">
        <v>1.1299999999999999</v>
      </c>
      <c r="I3469" s="49">
        <v>1.1299999999999999</v>
      </c>
      <c r="J3469" s="49">
        <v>1.1200000000000001</v>
      </c>
      <c r="K3469" s="49">
        <v>1.1200000000000001</v>
      </c>
      <c r="L3469" s="49">
        <v>1.1200000000000001</v>
      </c>
      <c r="M3469" s="49">
        <v>1.1200000000000001</v>
      </c>
      <c r="N3469" s="49">
        <v>1.1200000000000001</v>
      </c>
      <c r="O3469" s="49">
        <v>1.1200000000000001</v>
      </c>
      <c r="P3469" s="49">
        <v>1.1299999999999999</v>
      </c>
      <c r="Q3469" s="49">
        <v>1.1299999999999999</v>
      </c>
      <c r="R3469" s="49">
        <v>1.1299999999999999</v>
      </c>
      <c r="S3469" s="49">
        <v>1.1399999999999999</v>
      </c>
      <c r="T3469" s="49">
        <v>1.1399999999999999</v>
      </c>
      <c r="U3469" s="49">
        <v>1.1399999999999999</v>
      </c>
      <c r="V3469" s="49">
        <v>1.1499999999999999</v>
      </c>
      <c r="W3469" s="49">
        <v>1.1499999999999999</v>
      </c>
      <c r="X3469" s="49">
        <v>1.1499999999999999</v>
      </c>
      <c r="Y3469" s="49">
        <v>1.1499999999999999</v>
      </c>
      <c r="Z3469" s="49">
        <v>1.1599999999999999</v>
      </c>
      <c r="AA3469" s="49">
        <v>1.1599999999999999</v>
      </c>
      <c r="AB3469" s="49">
        <v>1.1499999999999999</v>
      </c>
      <c r="AC3469" s="49">
        <v>1.1499999999999999</v>
      </c>
      <c r="AD3469" s="49">
        <v>1.1599999999999999</v>
      </c>
      <c r="AE3469" s="49">
        <v>1.1599999999999999</v>
      </c>
      <c r="AF3469" s="49">
        <v>1.1599999999999999</v>
      </c>
      <c r="AG3469" s="49">
        <v>1.1599999999999999</v>
      </c>
      <c r="AH3469" s="49">
        <v>1.1599999999999999</v>
      </c>
      <c r="AI3469" s="49">
        <v>1.1599999999999999</v>
      </c>
      <c r="AJ3469" s="49">
        <v>1.1599999999999999</v>
      </c>
      <c r="AK3469" s="49">
        <v>1.1599999999999999</v>
      </c>
    </row>
    <row r="3470" spans="1:37" x14ac:dyDescent="0.3">
      <c r="A3470" s="86" t="str">
        <f t="shared" si="54"/>
        <v>SDGbaseTra_RurAS_CRGPQXcimpt</v>
      </c>
      <c r="B3470" s="47" t="s">
        <v>222</v>
      </c>
      <c r="C3470" s="48" t="s">
        <v>237</v>
      </c>
      <c r="D3470" s="54" t="s">
        <v>120</v>
      </c>
      <c r="E3470" s="49" t="s">
        <v>119</v>
      </c>
      <c r="F3470" s="49">
        <v>1.01</v>
      </c>
      <c r="G3470" s="49">
        <v>1.04</v>
      </c>
      <c r="H3470" s="49">
        <v>1.05</v>
      </c>
      <c r="I3470" s="49">
        <v>1.04</v>
      </c>
      <c r="J3470" s="49">
        <v>1.04</v>
      </c>
      <c r="K3470" s="49">
        <v>1.04</v>
      </c>
      <c r="L3470" s="49">
        <v>1.03</v>
      </c>
      <c r="M3470" s="49">
        <v>1.04</v>
      </c>
      <c r="N3470" s="49">
        <v>1.04</v>
      </c>
      <c r="O3470" s="49">
        <v>1.07</v>
      </c>
      <c r="P3470" s="49">
        <v>1.07</v>
      </c>
      <c r="Q3470" s="49">
        <v>1.07</v>
      </c>
      <c r="R3470" s="49">
        <v>1.08</v>
      </c>
      <c r="S3470" s="49">
        <v>1.08</v>
      </c>
      <c r="T3470" s="49">
        <v>1.08</v>
      </c>
      <c r="U3470" s="49">
        <v>1.0900000000000001</v>
      </c>
      <c r="V3470" s="49">
        <v>1.0900000000000001</v>
      </c>
      <c r="W3470" s="49">
        <v>1.1000000000000001</v>
      </c>
      <c r="X3470" s="49">
        <v>1.1000000000000001</v>
      </c>
      <c r="Y3470" s="49">
        <v>1.1000000000000001</v>
      </c>
      <c r="Z3470" s="49">
        <v>1.1000000000000001</v>
      </c>
      <c r="AA3470" s="49">
        <v>1.1000000000000001</v>
      </c>
      <c r="AB3470" s="49">
        <v>1.1100000000000001</v>
      </c>
      <c r="AC3470" s="49">
        <v>1.1200000000000001</v>
      </c>
      <c r="AD3470" s="49">
        <v>1.1200000000000001</v>
      </c>
      <c r="AE3470" s="49">
        <v>1.1200000000000001</v>
      </c>
      <c r="AF3470" s="49">
        <v>1.1200000000000001</v>
      </c>
      <c r="AG3470" s="49">
        <v>1.1200000000000001</v>
      </c>
      <c r="AH3470" s="49">
        <v>1.1100000000000001</v>
      </c>
      <c r="AI3470" s="49">
        <v>1.1100000000000001</v>
      </c>
      <c r="AJ3470" s="49">
        <v>1.1000000000000001</v>
      </c>
      <c r="AK3470" s="49">
        <v>1.0900000000000001</v>
      </c>
    </row>
    <row r="3471" spans="1:37" x14ac:dyDescent="0.3">
      <c r="A3471" s="86" t="str">
        <f t="shared" si="54"/>
        <v>SDGbaseTra_RurAS_CRGC_InvValctext</v>
      </c>
      <c r="B3471" s="47" t="s">
        <v>222</v>
      </c>
      <c r="C3471" s="48" t="s">
        <v>237</v>
      </c>
      <c r="D3471" s="54" t="s">
        <v>186</v>
      </c>
      <c r="E3471" s="49" t="s">
        <v>102</v>
      </c>
      <c r="F3471" s="49">
        <v>0.03</v>
      </c>
      <c r="G3471" s="49">
        <v>0.03</v>
      </c>
      <c r="H3471" s="49">
        <v>0.03</v>
      </c>
      <c r="I3471" s="49">
        <v>0.03</v>
      </c>
      <c r="J3471" s="49">
        <v>0.03</v>
      </c>
      <c r="K3471" s="49">
        <v>0.03</v>
      </c>
      <c r="L3471" s="49">
        <v>0.04</v>
      </c>
      <c r="M3471" s="49">
        <v>0.04</v>
      </c>
      <c r="N3471" s="49">
        <v>0.04</v>
      </c>
      <c r="O3471" s="49">
        <v>0.04</v>
      </c>
      <c r="P3471" s="49">
        <v>0.04</v>
      </c>
      <c r="Q3471" s="49">
        <v>0.04</v>
      </c>
      <c r="R3471" s="49">
        <v>0.04</v>
      </c>
      <c r="S3471" s="49">
        <v>0.04</v>
      </c>
      <c r="T3471" s="49">
        <v>0.04</v>
      </c>
      <c r="U3471" s="49">
        <v>0.05</v>
      </c>
      <c r="V3471" s="49">
        <v>0.05</v>
      </c>
      <c r="W3471" s="49">
        <v>0.05</v>
      </c>
      <c r="X3471" s="49">
        <v>0.05</v>
      </c>
      <c r="Y3471" s="49">
        <v>0.05</v>
      </c>
      <c r="Z3471" s="49">
        <v>0.05</v>
      </c>
      <c r="AA3471" s="49">
        <v>0.06</v>
      </c>
      <c r="AB3471" s="49">
        <v>0.06</v>
      </c>
      <c r="AC3471" s="49">
        <v>0.06</v>
      </c>
      <c r="AD3471" s="49">
        <v>0.06</v>
      </c>
      <c r="AE3471" s="49">
        <v>0.06</v>
      </c>
      <c r="AF3471" s="49">
        <v>0.06</v>
      </c>
      <c r="AG3471" s="49">
        <v>7.0000000000000007E-2</v>
      </c>
      <c r="AH3471" s="49">
        <v>7.0000000000000007E-2</v>
      </c>
      <c r="AI3471" s="49">
        <v>0.06</v>
      </c>
      <c r="AJ3471" s="49">
        <v>0.06</v>
      </c>
      <c r="AK3471" s="49">
        <v>0.06</v>
      </c>
    </row>
    <row r="3472" spans="1:37" x14ac:dyDescent="0.3">
      <c r="A3472" s="86" t="str">
        <f t="shared" si="54"/>
        <v>SDGbaseTra_RurAS_CRGC_InvValcleat</v>
      </c>
      <c r="B3472" s="47" t="s">
        <v>222</v>
      </c>
      <c r="C3472" s="48" t="s">
        <v>237</v>
      </c>
      <c r="D3472" s="54" t="s">
        <v>186</v>
      </c>
      <c r="E3472" s="49" t="s">
        <v>103</v>
      </c>
      <c r="F3472" s="49">
        <v>0</v>
      </c>
      <c r="G3472" s="49">
        <v>0</v>
      </c>
      <c r="H3472" s="49">
        <v>0</v>
      </c>
      <c r="I3472" s="49">
        <v>0</v>
      </c>
      <c r="J3472" s="49">
        <v>0</v>
      </c>
      <c r="K3472" s="49">
        <v>0</v>
      </c>
      <c r="L3472" s="49">
        <v>0</v>
      </c>
      <c r="M3472" s="49">
        <v>0</v>
      </c>
      <c r="N3472" s="49">
        <v>0</v>
      </c>
      <c r="O3472" s="49">
        <v>0</v>
      </c>
      <c r="P3472" s="49">
        <v>0</v>
      </c>
      <c r="Q3472" s="49">
        <v>0</v>
      </c>
      <c r="R3472" s="49">
        <v>0</v>
      </c>
      <c r="S3472" s="49">
        <v>0</v>
      </c>
      <c r="T3472" s="49">
        <v>0</v>
      </c>
      <c r="U3472" s="49">
        <v>0</v>
      </c>
      <c r="V3472" s="49">
        <v>0</v>
      </c>
      <c r="W3472" s="49">
        <v>0</v>
      </c>
      <c r="X3472" s="49">
        <v>0</v>
      </c>
      <c r="Y3472" s="49">
        <v>0</v>
      </c>
      <c r="Z3472" s="49">
        <v>0</v>
      </c>
      <c r="AA3472" s="49">
        <v>0</v>
      </c>
      <c r="AB3472" s="49">
        <v>0</v>
      </c>
      <c r="AC3472" s="49">
        <v>0</v>
      </c>
      <c r="AD3472" s="49">
        <v>0</v>
      </c>
      <c r="AE3472" s="49">
        <v>0</v>
      </c>
      <c r="AF3472" s="49">
        <v>0</v>
      </c>
      <c r="AG3472" s="49">
        <v>0</v>
      </c>
      <c r="AH3472" s="49">
        <v>0</v>
      </c>
      <c r="AI3472" s="49">
        <v>0</v>
      </c>
      <c r="AJ3472" s="49">
        <v>0</v>
      </c>
      <c r="AK3472" s="49">
        <v>0</v>
      </c>
    </row>
    <row r="3473" spans="1:37" x14ac:dyDescent="0.3">
      <c r="A3473" s="86" t="str">
        <f t="shared" si="54"/>
        <v>SDGbaseTra_RurAS_CRGC_InvValcprnt</v>
      </c>
      <c r="B3473" s="47" t="s">
        <v>222</v>
      </c>
      <c r="C3473" s="48" t="s">
        <v>237</v>
      </c>
      <c r="D3473" s="54" t="s">
        <v>186</v>
      </c>
      <c r="E3473" s="49" t="s">
        <v>104</v>
      </c>
      <c r="F3473" s="49">
        <v>0</v>
      </c>
      <c r="G3473" s="49">
        <v>0</v>
      </c>
      <c r="H3473" s="49">
        <v>0</v>
      </c>
      <c r="I3473" s="49">
        <v>0</v>
      </c>
      <c r="J3473" s="49">
        <v>0</v>
      </c>
      <c r="K3473" s="49">
        <v>0</v>
      </c>
      <c r="L3473" s="49">
        <v>0</v>
      </c>
      <c r="M3473" s="49">
        <v>0</v>
      </c>
      <c r="N3473" s="49">
        <v>0</v>
      </c>
      <c r="O3473" s="49">
        <v>0</v>
      </c>
      <c r="P3473" s="49">
        <v>0</v>
      </c>
      <c r="Q3473" s="49">
        <v>0</v>
      </c>
      <c r="R3473" s="49">
        <v>0</v>
      </c>
      <c r="S3473" s="49">
        <v>0</v>
      </c>
      <c r="T3473" s="49">
        <v>0</v>
      </c>
      <c r="U3473" s="49">
        <v>0</v>
      </c>
      <c r="V3473" s="49">
        <v>0</v>
      </c>
      <c r="W3473" s="49">
        <v>0</v>
      </c>
      <c r="X3473" s="49">
        <v>0</v>
      </c>
      <c r="Y3473" s="49">
        <v>0</v>
      </c>
      <c r="Z3473" s="49">
        <v>0</v>
      </c>
      <c r="AA3473" s="49">
        <v>0</v>
      </c>
      <c r="AB3473" s="49">
        <v>0</v>
      </c>
      <c r="AC3473" s="49">
        <v>0</v>
      </c>
      <c r="AD3473" s="49">
        <v>0</v>
      </c>
      <c r="AE3473" s="49">
        <v>0</v>
      </c>
      <c r="AF3473" s="49">
        <v>0</v>
      </c>
      <c r="AG3473" s="49">
        <v>0</v>
      </c>
      <c r="AH3473" s="49">
        <v>0</v>
      </c>
      <c r="AI3473" s="49">
        <v>0</v>
      </c>
      <c r="AJ3473" s="49">
        <v>0</v>
      </c>
      <c r="AK3473" s="49">
        <v>0</v>
      </c>
    </row>
    <row r="3474" spans="1:37" x14ac:dyDescent="0.3">
      <c r="A3474" s="86" t="str">
        <f t="shared" si="54"/>
        <v>SDGbaseTra_RurAS_CRGC_InvValcrubb</v>
      </c>
      <c r="B3474" s="47" t="s">
        <v>222</v>
      </c>
      <c r="C3474" s="48" t="s">
        <v>237</v>
      </c>
      <c r="D3474" s="54" t="s">
        <v>186</v>
      </c>
      <c r="E3474" s="49" t="s">
        <v>105</v>
      </c>
      <c r="F3474" s="49">
        <v>0.01</v>
      </c>
      <c r="G3474" s="49">
        <v>0.01</v>
      </c>
      <c r="H3474" s="49">
        <v>0.01</v>
      </c>
      <c r="I3474" s="49">
        <v>0.01</v>
      </c>
      <c r="J3474" s="49">
        <v>0.01</v>
      </c>
      <c r="K3474" s="49">
        <v>0.01</v>
      </c>
      <c r="L3474" s="49">
        <v>0.01</v>
      </c>
      <c r="M3474" s="49">
        <v>0.01</v>
      </c>
      <c r="N3474" s="49">
        <v>0.01</v>
      </c>
      <c r="O3474" s="49">
        <v>0.01</v>
      </c>
      <c r="P3474" s="49">
        <v>0.01</v>
      </c>
      <c r="Q3474" s="49">
        <v>0.01</v>
      </c>
      <c r="R3474" s="49">
        <v>0.01</v>
      </c>
      <c r="S3474" s="49">
        <v>0.01</v>
      </c>
      <c r="T3474" s="49">
        <v>0.01</v>
      </c>
      <c r="U3474" s="49">
        <v>0.01</v>
      </c>
      <c r="V3474" s="49">
        <v>0.01</v>
      </c>
      <c r="W3474" s="49">
        <v>0.01</v>
      </c>
      <c r="X3474" s="49">
        <v>0.01</v>
      </c>
      <c r="Y3474" s="49">
        <v>0.01</v>
      </c>
      <c r="Z3474" s="49">
        <v>0.01</v>
      </c>
      <c r="AA3474" s="49">
        <v>0.01</v>
      </c>
      <c r="AB3474" s="49">
        <v>0.01</v>
      </c>
      <c r="AC3474" s="49">
        <v>0.01</v>
      </c>
      <c r="AD3474" s="49">
        <v>0.01</v>
      </c>
      <c r="AE3474" s="49">
        <v>0.01</v>
      </c>
      <c r="AF3474" s="49">
        <v>0.01</v>
      </c>
      <c r="AG3474" s="49">
        <v>0.01</v>
      </c>
      <c r="AH3474" s="49">
        <v>0.01</v>
      </c>
      <c r="AI3474" s="49">
        <v>0.01</v>
      </c>
      <c r="AJ3474" s="49">
        <v>0.01</v>
      </c>
      <c r="AK3474" s="49">
        <v>0.01</v>
      </c>
    </row>
    <row r="3475" spans="1:37" x14ac:dyDescent="0.3">
      <c r="A3475" s="86" t="str">
        <f t="shared" si="54"/>
        <v>SDGbaseTra_RurAS_CRGC_InvValcplas</v>
      </c>
      <c r="B3475" s="47" t="s">
        <v>222</v>
      </c>
      <c r="C3475" s="48" t="s">
        <v>237</v>
      </c>
      <c r="D3475" s="54" t="s">
        <v>186</v>
      </c>
      <c r="E3475" s="49" t="s">
        <v>106</v>
      </c>
      <c r="F3475" s="49">
        <v>0.01</v>
      </c>
      <c r="G3475" s="49">
        <v>0.01</v>
      </c>
      <c r="H3475" s="49">
        <v>0.01</v>
      </c>
      <c r="I3475" s="49">
        <v>0.01</v>
      </c>
      <c r="J3475" s="49">
        <v>0.01</v>
      </c>
      <c r="K3475" s="49">
        <v>0.01</v>
      </c>
      <c r="L3475" s="49">
        <v>0.01</v>
      </c>
      <c r="M3475" s="49">
        <v>0.02</v>
      </c>
      <c r="N3475" s="49">
        <v>0.02</v>
      </c>
      <c r="O3475" s="49">
        <v>0.02</v>
      </c>
      <c r="P3475" s="49">
        <v>0.02</v>
      </c>
      <c r="Q3475" s="49">
        <v>0.02</v>
      </c>
      <c r="R3475" s="49">
        <v>0.02</v>
      </c>
      <c r="S3475" s="49">
        <v>0.02</v>
      </c>
      <c r="T3475" s="49">
        <v>0.02</v>
      </c>
      <c r="U3475" s="49">
        <v>0.02</v>
      </c>
      <c r="V3475" s="49">
        <v>0.02</v>
      </c>
      <c r="W3475" s="49">
        <v>0.02</v>
      </c>
      <c r="X3475" s="49">
        <v>0.02</v>
      </c>
      <c r="Y3475" s="49">
        <v>0.02</v>
      </c>
      <c r="Z3475" s="49">
        <v>0.02</v>
      </c>
      <c r="AA3475" s="49">
        <v>0.02</v>
      </c>
      <c r="AB3475" s="49">
        <v>0.02</v>
      </c>
      <c r="AC3475" s="49">
        <v>0.02</v>
      </c>
      <c r="AD3475" s="49">
        <v>0.03</v>
      </c>
      <c r="AE3475" s="49">
        <v>0.03</v>
      </c>
      <c r="AF3475" s="49">
        <v>0.03</v>
      </c>
      <c r="AG3475" s="49">
        <v>0.03</v>
      </c>
      <c r="AH3475" s="49">
        <v>0.03</v>
      </c>
      <c r="AI3475" s="49">
        <v>0.03</v>
      </c>
      <c r="AJ3475" s="49">
        <v>0.03</v>
      </c>
      <c r="AK3475" s="49">
        <v>0.03</v>
      </c>
    </row>
    <row r="3476" spans="1:37" x14ac:dyDescent="0.3">
      <c r="A3476" s="86" t="str">
        <f t="shared" si="54"/>
        <v>SDGbaseTra_RurAS_CRGC_InvValcnmet</v>
      </c>
      <c r="B3476" s="47" t="s">
        <v>222</v>
      </c>
      <c r="C3476" s="48" t="s">
        <v>237</v>
      </c>
      <c r="D3476" s="54" t="s">
        <v>186</v>
      </c>
      <c r="E3476" s="49" t="s">
        <v>107</v>
      </c>
      <c r="F3476" s="49">
        <v>0.03</v>
      </c>
      <c r="G3476" s="49">
        <v>0.03</v>
      </c>
      <c r="H3476" s="49">
        <v>0.03</v>
      </c>
      <c r="I3476" s="49">
        <v>0.03</v>
      </c>
      <c r="J3476" s="49">
        <v>0.03</v>
      </c>
      <c r="K3476" s="49">
        <v>0.03</v>
      </c>
      <c r="L3476" s="49">
        <v>0.03</v>
      </c>
      <c r="M3476" s="49">
        <v>0.03</v>
      </c>
      <c r="N3476" s="49">
        <v>0.03</v>
      </c>
      <c r="O3476" s="49">
        <v>0.03</v>
      </c>
      <c r="P3476" s="49">
        <v>0.03</v>
      </c>
      <c r="Q3476" s="49">
        <v>0.04</v>
      </c>
      <c r="R3476" s="49">
        <v>0.04</v>
      </c>
      <c r="S3476" s="49">
        <v>0.04</v>
      </c>
      <c r="T3476" s="49">
        <v>0.04</v>
      </c>
      <c r="U3476" s="49">
        <v>0.04</v>
      </c>
      <c r="V3476" s="49">
        <v>0.04</v>
      </c>
      <c r="W3476" s="49">
        <v>0.04</v>
      </c>
      <c r="X3476" s="49">
        <v>0.04</v>
      </c>
      <c r="Y3476" s="49">
        <v>0.05</v>
      </c>
      <c r="Z3476" s="49">
        <v>0.05</v>
      </c>
      <c r="AA3476" s="49">
        <v>0.05</v>
      </c>
      <c r="AB3476" s="49">
        <v>0.05</v>
      </c>
      <c r="AC3476" s="49">
        <v>0.05</v>
      </c>
      <c r="AD3476" s="49">
        <v>0.05</v>
      </c>
      <c r="AE3476" s="49">
        <v>0.05</v>
      </c>
      <c r="AF3476" s="49">
        <v>0.05</v>
      </c>
      <c r="AG3476" s="49">
        <v>0.06</v>
      </c>
      <c r="AH3476" s="49">
        <v>0.06</v>
      </c>
      <c r="AI3476" s="49">
        <v>0.06</v>
      </c>
      <c r="AJ3476" s="49">
        <v>0.06</v>
      </c>
      <c r="AK3476" s="49">
        <v>0.06</v>
      </c>
    </row>
    <row r="3477" spans="1:37" x14ac:dyDescent="0.3">
      <c r="A3477" s="86" t="str">
        <f t="shared" si="54"/>
        <v>SDGbaseTra_RurAS_CRGC_InvValcnfrm</v>
      </c>
      <c r="B3477" s="47" t="s">
        <v>222</v>
      </c>
      <c r="C3477" s="48" t="s">
        <v>237</v>
      </c>
      <c r="D3477" s="54" t="s">
        <v>186</v>
      </c>
      <c r="E3477" s="49" t="s">
        <v>108</v>
      </c>
      <c r="F3477" s="49">
        <v>1.58</v>
      </c>
      <c r="G3477" s="49">
        <v>1.49</v>
      </c>
      <c r="H3477" s="49">
        <v>1.6</v>
      </c>
      <c r="I3477" s="49">
        <v>1.79</v>
      </c>
      <c r="J3477" s="49">
        <v>1.88</v>
      </c>
      <c r="K3477" s="49">
        <v>1.96</v>
      </c>
      <c r="L3477" s="49">
        <v>2.0099999999999998</v>
      </c>
      <c r="M3477" s="49">
        <v>2</v>
      </c>
      <c r="N3477" s="49">
        <v>2.0299999999999998</v>
      </c>
      <c r="O3477" s="49">
        <v>2</v>
      </c>
      <c r="P3477" s="49">
        <v>2.0299999999999998</v>
      </c>
      <c r="Q3477" s="49">
        <v>2.08</v>
      </c>
      <c r="R3477" s="49">
        <v>2.06</v>
      </c>
      <c r="S3477" s="49">
        <v>2.11</v>
      </c>
      <c r="T3477" s="49">
        <v>2.17</v>
      </c>
      <c r="U3477" s="49">
        <v>2.23</v>
      </c>
      <c r="V3477" s="49">
        <v>2.2599999999999998</v>
      </c>
      <c r="W3477" s="49">
        <v>2.2999999999999998</v>
      </c>
      <c r="X3477" s="49">
        <v>2.38</v>
      </c>
      <c r="Y3477" s="49">
        <v>2.4500000000000002</v>
      </c>
      <c r="Z3477" s="49">
        <v>2.52</v>
      </c>
      <c r="AA3477" s="49">
        <v>2.59</v>
      </c>
      <c r="AB3477" s="49">
        <v>2.9</v>
      </c>
      <c r="AC3477" s="49">
        <v>3.11</v>
      </c>
      <c r="AD3477" s="49">
        <v>3.21</v>
      </c>
      <c r="AE3477" s="49">
        <v>3.29</v>
      </c>
      <c r="AF3477" s="49">
        <v>3.37</v>
      </c>
      <c r="AG3477" s="49">
        <v>3.47</v>
      </c>
      <c r="AH3477" s="49">
        <v>3.76</v>
      </c>
      <c r="AI3477" s="49">
        <v>4.01</v>
      </c>
      <c r="AJ3477" s="49">
        <v>4.12</v>
      </c>
      <c r="AK3477" s="49">
        <v>4.1900000000000004</v>
      </c>
    </row>
    <row r="3478" spans="1:37" x14ac:dyDescent="0.3">
      <c r="A3478" s="86" t="str">
        <f t="shared" si="54"/>
        <v>SDGbaseTra_RurAS_CRGC_InvValcmetp</v>
      </c>
      <c r="B3478" s="47" t="s">
        <v>222</v>
      </c>
      <c r="C3478" s="48" t="s">
        <v>237</v>
      </c>
      <c r="D3478" s="54" t="s">
        <v>186</v>
      </c>
      <c r="E3478" s="49" t="s">
        <v>109</v>
      </c>
      <c r="F3478" s="49">
        <v>2.84</v>
      </c>
      <c r="G3478" s="49">
        <v>2.77</v>
      </c>
      <c r="H3478" s="49">
        <v>2.87</v>
      </c>
      <c r="I3478" s="49">
        <v>3.05</v>
      </c>
      <c r="J3478" s="49">
        <v>3.11</v>
      </c>
      <c r="K3478" s="49">
        <v>3.18</v>
      </c>
      <c r="L3478" s="49">
        <v>3.25</v>
      </c>
      <c r="M3478" s="49">
        <v>3.32</v>
      </c>
      <c r="N3478" s="49">
        <v>3.4</v>
      </c>
      <c r="O3478" s="49">
        <v>3.46</v>
      </c>
      <c r="P3478" s="49">
        <v>3.56</v>
      </c>
      <c r="Q3478" s="49">
        <v>3.66</v>
      </c>
      <c r="R3478" s="49">
        <v>3.66</v>
      </c>
      <c r="S3478" s="49">
        <v>3.79</v>
      </c>
      <c r="T3478" s="49">
        <v>3.92</v>
      </c>
      <c r="U3478" s="49">
        <v>4.07</v>
      </c>
      <c r="V3478" s="49">
        <v>4.17</v>
      </c>
      <c r="W3478" s="49">
        <v>4.32</v>
      </c>
      <c r="X3478" s="49">
        <v>4.5199999999999996</v>
      </c>
      <c r="Y3478" s="49">
        <v>4.66</v>
      </c>
      <c r="Z3478" s="49">
        <v>4.8</v>
      </c>
      <c r="AA3478" s="49">
        <v>4.9400000000000004</v>
      </c>
      <c r="AB3478" s="49">
        <v>5.0999999999999996</v>
      </c>
      <c r="AC3478" s="49">
        <v>5.25</v>
      </c>
      <c r="AD3478" s="49">
        <v>5.4</v>
      </c>
      <c r="AE3478" s="49">
        <v>5.57</v>
      </c>
      <c r="AF3478" s="49">
        <v>5.74</v>
      </c>
      <c r="AG3478" s="49">
        <v>5.92</v>
      </c>
      <c r="AH3478" s="49">
        <v>5.93</v>
      </c>
      <c r="AI3478" s="49">
        <v>5.93</v>
      </c>
      <c r="AJ3478" s="49">
        <v>5.93</v>
      </c>
      <c r="AK3478" s="49">
        <v>5.93</v>
      </c>
    </row>
    <row r="3479" spans="1:37" x14ac:dyDescent="0.3">
      <c r="A3479" s="86" t="str">
        <f t="shared" si="54"/>
        <v>SDGbaseTra_RurAS_CRGC_InvValcmach</v>
      </c>
      <c r="B3479" s="47" t="s">
        <v>222</v>
      </c>
      <c r="C3479" s="48" t="s">
        <v>237</v>
      </c>
      <c r="D3479" s="54" t="s">
        <v>186</v>
      </c>
      <c r="E3479" s="49" t="s">
        <v>110</v>
      </c>
      <c r="F3479" s="49">
        <v>159.36000000000001</v>
      </c>
      <c r="G3479" s="49">
        <v>150.57</v>
      </c>
      <c r="H3479" s="49">
        <v>156.69999999999999</v>
      </c>
      <c r="I3479" s="49">
        <v>166.32</v>
      </c>
      <c r="J3479" s="49">
        <v>169.72</v>
      </c>
      <c r="K3479" s="49">
        <v>173.49</v>
      </c>
      <c r="L3479" s="49">
        <v>177.58</v>
      </c>
      <c r="M3479" s="49">
        <v>181.38</v>
      </c>
      <c r="N3479" s="49">
        <v>185.9</v>
      </c>
      <c r="O3479" s="49">
        <v>192.42</v>
      </c>
      <c r="P3479" s="49">
        <v>198.57</v>
      </c>
      <c r="Q3479" s="49">
        <v>204.33</v>
      </c>
      <c r="R3479" s="49">
        <v>204</v>
      </c>
      <c r="S3479" s="49">
        <v>211.16</v>
      </c>
      <c r="T3479" s="49">
        <v>218.67</v>
      </c>
      <c r="U3479" s="49">
        <v>227.15</v>
      </c>
      <c r="V3479" s="49">
        <v>234.87</v>
      </c>
      <c r="W3479" s="49">
        <v>243.48</v>
      </c>
      <c r="X3479" s="49">
        <v>253.28</v>
      </c>
      <c r="Y3479" s="49">
        <v>261.08</v>
      </c>
      <c r="Z3479" s="49">
        <v>269.18</v>
      </c>
      <c r="AA3479" s="49">
        <v>277.33999999999997</v>
      </c>
      <c r="AB3479" s="49">
        <v>289.45999999999998</v>
      </c>
      <c r="AC3479" s="49">
        <v>299.57</v>
      </c>
      <c r="AD3479" s="49">
        <v>308.58999999999997</v>
      </c>
      <c r="AE3479" s="49">
        <v>317.77</v>
      </c>
      <c r="AF3479" s="49">
        <v>327.25</v>
      </c>
      <c r="AG3479" s="49">
        <v>337.06</v>
      </c>
      <c r="AH3479" s="49">
        <v>340.74</v>
      </c>
      <c r="AI3479" s="49">
        <v>342.6</v>
      </c>
      <c r="AJ3479" s="49">
        <v>343.14</v>
      </c>
      <c r="AK3479" s="49">
        <v>342.66</v>
      </c>
    </row>
    <row r="3480" spans="1:37" x14ac:dyDescent="0.3">
      <c r="A3480" s="86" t="str">
        <f t="shared" si="54"/>
        <v>SDGbaseTra_RurAS_CRGC_InvValcemch</v>
      </c>
      <c r="B3480" s="47" t="s">
        <v>222</v>
      </c>
      <c r="C3480" s="48" t="s">
        <v>237</v>
      </c>
      <c r="D3480" s="54" t="s">
        <v>186</v>
      </c>
      <c r="E3480" s="49" t="s">
        <v>111</v>
      </c>
      <c r="F3480" s="49">
        <v>74.739999999999995</v>
      </c>
      <c r="G3480" s="49">
        <v>69.56</v>
      </c>
      <c r="H3480" s="49">
        <v>72.569999999999993</v>
      </c>
      <c r="I3480" s="49">
        <v>77.11</v>
      </c>
      <c r="J3480" s="49">
        <v>78.819999999999993</v>
      </c>
      <c r="K3480" s="49">
        <v>80.599999999999994</v>
      </c>
      <c r="L3480" s="49">
        <v>82.5</v>
      </c>
      <c r="M3480" s="49">
        <v>84.21</v>
      </c>
      <c r="N3480" s="49">
        <v>86.28</v>
      </c>
      <c r="O3480" s="49">
        <v>89.18</v>
      </c>
      <c r="P3480" s="49">
        <v>92.05</v>
      </c>
      <c r="Q3480" s="49">
        <v>94.78</v>
      </c>
      <c r="R3480" s="49">
        <v>94.69</v>
      </c>
      <c r="S3480" s="49">
        <v>97.96</v>
      </c>
      <c r="T3480" s="49">
        <v>101.41</v>
      </c>
      <c r="U3480" s="49">
        <v>105.27</v>
      </c>
      <c r="V3480" s="49">
        <v>108.89</v>
      </c>
      <c r="W3480" s="49">
        <v>112.79</v>
      </c>
      <c r="X3480" s="49">
        <v>116.98</v>
      </c>
      <c r="Y3480" s="49">
        <v>120.57</v>
      </c>
      <c r="Z3480" s="49">
        <v>124.32</v>
      </c>
      <c r="AA3480" s="49">
        <v>128.09</v>
      </c>
      <c r="AB3480" s="49">
        <v>134.04</v>
      </c>
      <c r="AC3480" s="49">
        <v>138.88</v>
      </c>
      <c r="AD3480" s="49">
        <v>143.06</v>
      </c>
      <c r="AE3480" s="49">
        <v>147.27000000000001</v>
      </c>
      <c r="AF3480" s="49">
        <v>151.6</v>
      </c>
      <c r="AG3480" s="49">
        <v>155.76</v>
      </c>
      <c r="AH3480" s="49">
        <v>157.54</v>
      </c>
      <c r="AI3480" s="49">
        <v>158.29</v>
      </c>
      <c r="AJ3480" s="49">
        <v>158.26</v>
      </c>
      <c r="AK3480" s="49">
        <v>157.93</v>
      </c>
    </row>
    <row r="3481" spans="1:37" x14ac:dyDescent="0.3">
      <c r="A3481" s="86" t="str">
        <f t="shared" si="54"/>
        <v>SDGbaseTra_RurAS_CRGC_InvValcsequ</v>
      </c>
      <c r="B3481" s="47" t="s">
        <v>222</v>
      </c>
      <c r="C3481" s="48" t="s">
        <v>237</v>
      </c>
      <c r="D3481" s="54" t="s">
        <v>186</v>
      </c>
      <c r="E3481" s="49" t="s">
        <v>112</v>
      </c>
      <c r="F3481" s="49">
        <v>34.74</v>
      </c>
      <c r="G3481" s="49">
        <v>32.03</v>
      </c>
      <c r="H3481" s="49">
        <v>33.340000000000003</v>
      </c>
      <c r="I3481" s="49">
        <v>35.19</v>
      </c>
      <c r="J3481" s="49">
        <v>35.880000000000003</v>
      </c>
      <c r="K3481" s="49">
        <v>36.64</v>
      </c>
      <c r="L3481" s="49">
        <v>37.5</v>
      </c>
      <c r="M3481" s="49">
        <v>38.369999999999997</v>
      </c>
      <c r="N3481" s="49">
        <v>39.39</v>
      </c>
      <c r="O3481" s="49">
        <v>41.31</v>
      </c>
      <c r="P3481" s="49">
        <v>42.72</v>
      </c>
      <c r="Q3481" s="49">
        <v>43.94</v>
      </c>
      <c r="R3481" s="49">
        <v>43.9</v>
      </c>
      <c r="S3481" s="49">
        <v>45.42</v>
      </c>
      <c r="T3481" s="49">
        <v>47.03</v>
      </c>
      <c r="U3481" s="49">
        <v>48.87</v>
      </c>
      <c r="V3481" s="49">
        <v>50.74</v>
      </c>
      <c r="W3481" s="49">
        <v>52.63</v>
      </c>
      <c r="X3481" s="49">
        <v>54.45</v>
      </c>
      <c r="Y3481" s="49">
        <v>56.15</v>
      </c>
      <c r="Z3481" s="49">
        <v>57.89</v>
      </c>
      <c r="AA3481" s="49">
        <v>59.67</v>
      </c>
      <c r="AB3481" s="49">
        <v>62.23</v>
      </c>
      <c r="AC3481" s="49">
        <v>64.36</v>
      </c>
      <c r="AD3481" s="49">
        <v>66.3</v>
      </c>
      <c r="AE3481" s="49">
        <v>68.28</v>
      </c>
      <c r="AF3481" s="49">
        <v>70.319999999999993</v>
      </c>
      <c r="AG3481" s="49">
        <v>72.33</v>
      </c>
      <c r="AH3481" s="49">
        <v>72.900000000000006</v>
      </c>
      <c r="AI3481" s="49">
        <v>72.92</v>
      </c>
      <c r="AJ3481" s="49">
        <v>72.77</v>
      </c>
      <c r="AK3481" s="49">
        <v>72.41</v>
      </c>
    </row>
    <row r="3482" spans="1:37" x14ac:dyDescent="0.3">
      <c r="A3482" s="86" t="str">
        <f t="shared" si="54"/>
        <v>SDGbaseTra_RurAS_CRGC_InvValcvehi</v>
      </c>
      <c r="B3482" s="47" t="s">
        <v>222</v>
      </c>
      <c r="C3482" s="48" t="s">
        <v>237</v>
      </c>
      <c r="D3482" s="54" t="s">
        <v>186</v>
      </c>
      <c r="E3482" s="49" t="s">
        <v>113</v>
      </c>
      <c r="F3482" s="49">
        <v>115.65</v>
      </c>
      <c r="G3482" s="49">
        <v>107.14</v>
      </c>
      <c r="H3482" s="49">
        <v>111.65</v>
      </c>
      <c r="I3482" s="49">
        <v>118.96</v>
      </c>
      <c r="J3482" s="49">
        <v>121.83</v>
      </c>
      <c r="K3482" s="49">
        <v>124.73</v>
      </c>
      <c r="L3482" s="49">
        <v>127.7</v>
      </c>
      <c r="M3482" s="49">
        <v>130.04</v>
      </c>
      <c r="N3482" s="49">
        <v>133.13999999999999</v>
      </c>
      <c r="O3482" s="49">
        <v>136.91999999999999</v>
      </c>
      <c r="P3482" s="49">
        <v>141.28</v>
      </c>
      <c r="Q3482" s="49">
        <v>145.56</v>
      </c>
      <c r="R3482" s="49">
        <v>145.46</v>
      </c>
      <c r="S3482" s="49">
        <v>150.49</v>
      </c>
      <c r="T3482" s="49">
        <v>155.76</v>
      </c>
      <c r="U3482" s="49">
        <v>161.66999999999999</v>
      </c>
      <c r="V3482" s="49">
        <v>167.32</v>
      </c>
      <c r="W3482" s="49">
        <v>173.34</v>
      </c>
      <c r="X3482" s="49">
        <v>179.73</v>
      </c>
      <c r="Y3482" s="49">
        <v>188.99</v>
      </c>
      <c r="Z3482" s="49">
        <v>198.92</v>
      </c>
      <c r="AA3482" s="49">
        <v>208.9</v>
      </c>
      <c r="AB3482" s="49">
        <v>220.06</v>
      </c>
      <c r="AC3482" s="49">
        <v>229.13</v>
      </c>
      <c r="AD3482" s="49">
        <v>236.6</v>
      </c>
      <c r="AE3482" s="49">
        <v>243.88</v>
      </c>
      <c r="AF3482" s="49">
        <v>251.29</v>
      </c>
      <c r="AG3482" s="49">
        <v>257.93</v>
      </c>
      <c r="AH3482" s="49">
        <v>261.86</v>
      </c>
      <c r="AI3482" s="49">
        <v>265.02999999999997</v>
      </c>
      <c r="AJ3482" s="49">
        <v>266.36</v>
      </c>
      <c r="AK3482" s="49">
        <v>266.52</v>
      </c>
    </row>
    <row r="3483" spans="1:37" x14ac:dyDescent="0.3">
      <c r="A3483" s="86" t="str">
        <f t="shared" si="54"/>
        <v>SDGbaseTra_RurAS_CRGC_InvValctequ</v>
      </c>
      <c r="B3483" s="47" t="s">
        <v>222</v>
      </c>
      <c r="C3483" s="48" t="s">
        <v>237</v>
      </c>
      <c r="D3483" s="54" t="s">
        <v>186</v>
      </c>
      <c r="E3483" s="49" t="s">
        <v>114</v>
      </c>
      <c r="F3483" s="49">
        <v>11.68</v>
      </c>
      <c r="G3483" s="49">
        <v>11.15</v>
      </c>
      <c r="H3483" s="49">
        <v>11.57</v>
      </c>
      <c r="I3483" s="49">
        <v>12.37</v>
      </c>
      <c r="J3483" s="49">
        <v>12.66</v>
      </c>
      <c r="K3483" s="49">
        <v>12.98</v>
      </c>
      <c r="L3483" s="49">
        <v>13.29</v>
      </c>
      <c r="M3483" s="49">
        <v>13.49</v>
      </c>
      <c r="N3483" s="49">
        <v>13.79</v>
      </c>
      <c r="O3483" s="49">
        <v>13.98</v>
      </c>
      <c r="P3483" s="49">
        <v>14.36</v>
      </c>
      <c r="Q3483" s="49">
        <v>14.77</v>
      </c>
      <c r="R3483" s="49">
        <v>14.78</v>
      </c>
      <c r="S3483" s="49">
        <v>15.31</v>
      </c>
      <c r="T3483" s="49">
        <v>15.85</v>
      </c>
      <c r="U3483" s="49">
        <v>16.46</v>
      </c>
      <c r="V3483" s="49">
        <v>17.03</v>
      </c>
      <c r="W3483" s="49">
        <v>17.649999999999999</v>
      </c>
      <c r="X3483" s="49">
        <v>18.350000000000001</v>
      </c>
      <c r="Y3483" s="49">
        <v>18.95</v>
      </c>
      <c r="Z3483" s="49">
        <v>19.600000000000001</v>
      </c>
      <c r="AA3483" s="49">
        <v>20.22</v>
      </c>
      <c r="AB3483" s="49">
        <v>21.41</v>
      </c>
      <c r="AC3483" s="49">
        <v>22.32</v>
      </c>
      <c r="AD3483" s="49">
        <v>22.99</v>
      </c>
      <c r="AE3483" s="49">
        <v>23.65</v>
      </c>
      <c r="AF3483" s="49">
        <v>24.33</v>
      </c>
      <c r="AG3483" s="49">
        <v>25.07</v>
      </c>
      <c r="AH3483" s="49">
        <v>25.73</v>
      </c>
      <c r="AI3483" s="49">
        <v>26.3</v>
      </c>
      <c r="AJ3483" s="49">
        <v>26.54</v>
      </c>
      <c r="AK3483" s="49">
        <v>26.66</v>
      </c>
    </row>
    <row r="3484" spans="1:37" x14ac:dyDescent="0.3">
      <c r="A3484" s="86" t="str">
        <f t="shared" si="54"/>
        <v>SDGbaseTra_RurAS_CRGC_InvValcfurn</v>
      </c>
      <c r="B3484" s="47" t="s">
        <v>222</v>
      </c>
      <c r="C3484" s="48" t="s">
        <v>237</v>
      </c>
      <c r="D3484" s="54" t="s">
        <v>186</v>
      </c>
      <c r="E3484" s="49" t="s">
        <v>115</v>
      </c>
      <c r="F3484" s="49">
        <v>28.64</v>
      </c>
      <c r="G3484" s="49">
        <v>27.14</v>
      </c>
      <c r="H3484" s="49">
        <v>27.93</v>
      </c>
      <c r="I3484" s="49">
        <v>29.48</v>
      </c>
      <c r="J3484" s="49">
        <v>29.93</v>
      </c>
      <c r="K3484" s="49">
        <v>30.51</v>
      </c>
      <c r="L3484" s="49">
        <v>31.24</v>
      </c>
      <c r="M3484" s="49">
        <v>32.08</v>
      </c>
      <c r="N3484" s="49">
        <v>32.94</v>
      </c>
      <c r="O3484" s="49">
        <v>33.81</v>
      </c>
      <c r="P3484" s="49">
        <v>34.85</v>
      </c>
      <c r="Q3484" s="49">
        <v>35.89</v>
      </c>
      <c r="R3484" s="49">
        <v>35.83</v>
      </c>
      <c r="S3484" s="49">
        <v>37.07</v>
      </c>
      <c r="T3484" s="49">
        <v>38.36</v>
      </c>
      <c r="U3484" s="49">
        <v>39.82</v>
      </c>
      <c r="V3484" s="49">
        <v>41.27</v>
      </c>
      <c r="W3484" s="49">
        <v>42.74</v>
      </c>
      <c r="X3484" s="49">
        <v>44.19</v>
      </c>
      <c r="Y3484" s="49">
        <v>45.52</v>
      </c>
      <c r="Z3484" s="49">
        <v>46.93</v>
      </c>
      <c r="AA3484" s="49">
        <v>48.3</v>
      </c>
      <c r="AB3484" s="49">
        <v>49.4</v>
      </c>
      <c r="AC3484" s="49">
        <v>50.6</v>
      </c>
      <c r="AD3484" s="49">
        <v>52.08</v>
      </c>
      <c r="AE3484" s="49">
        <v>53.69</v>
      </c>
      <c r="AF3484" s="49">
        <v>55.38</v>
      </c>
      <c r="AG3484" s="49">
        <v>57.07</v>
      </c>
      <c r="AH3484" s="49">
        <v>56.63</v>
      </c>
      <c r="AI3484" s="49">
        <v>56.06</v>
      </c>
      <c r="AJ3484" s="49">
        <v>55.81</v>
      </c>
      <c r="AK3484" s="49">
        <v>55.5</v>
      </c>
    </row>
    <row r="3485" spans="1:37" x14ac:dyDescent="0.3">
      <c r="A3485" s="86" t="str">
        <f t="shared" si="54"/>
        <v>SDGbaseTra_RurAS_CRGC_InvValcoman</v>
      </c>
      <c r="B3485" s="47" t="s">
        <v>222</v>
      </c>
      <c r="C3485" s="48" t="s">
        <v>237</v>
      </c>
      <c r="D3485" s="54" t="s">
        <v>186</v>
      </c>
      <c r="E3485" s="49" t="s">
        <v>116</v>
      </c>
      <c r="F3485" s="49">
        <v>1.75</v>
      </c>
      <c r="G3485" s="49">
        <v>1.66</v>
      </c>
      <c r="H3485" s="49">
        <v>1.7</v>
      </c>
      <c r="I3485" s="49">
        <v>1.79</v>
      </c>
      <c r="J3485" s="49">
        <v>1.82</v>
      </c>
      <c r="K3485" s="49">
        <v>1.86</v>
      </c>
      <c r="L3485" s="49">
        <v>1.91</v>
      </c>
      <c r="M3485" s="49">
        <v>1.97</v>
      </c>
      <c r="N3485" s="49">
        <v>2.02</v>
      </c>
      <c r="O3485" s="49">
        <v>2.13</v>
      </c>
      <c r="P3485" s="49">
        <v>2.1800000000000002</v>
      </c>
      <c r="Q3485" s="49">
        <v>2.23</v>
      </c>
      <c r="R3485" s="49">
        <v>2.21</v>
      </c>
      <c r="S3485" s="49">
        <v>2.27</v>
      </c>
      <c r="T3485" s="49">
        <v>2.33</v>
      </c>
      <c r="U3485" s="49">
        <v>2.42</v>
      </c>
      <c r="V3485" s="49">
        <v>2.5</v>
      </c>
      <c r="W3485" s="49">
        <v>2.59</v>
      </c>
      <c r="X3485" s="49">
        <v>2.67</v>
      </c>
      <c r="Y3485" s="49">
        <v>2.74</v>
      </c>
      <c r="Z3485" s="49">
        <v>2.83</v>
      </c>
      <c r="AA3485" s="49">
        <v>2.91</v>
      </c>
      <c r="AB3485" s="49">
        <v>2.99</v>
      </c>
      <c r="AC3485" s="49">
        <v>3.07</v>
      </c>
      <c r="AD3485" s="49">
        <v>3.16</v>
      </c>
      <c r="AE3485" s="49">
        <v>3.25</v>
      </c>
      <c r="AF3485" s="49">
        <v>3.36</v>
      </c>
      <c r="AG3485" s="49">
        <v>3.46</v>
      </c>
      <c r="AH3485" s="49">
        <v>3.47</v>
      </c>
      <c r="AI3485" s="49">
        <v>3.46</v>
      </c>
      <c r="AJ3485" s="49">
        <v>3.47</v>
      </c>
      <c r="AK3485" s="49">
        <v>3.47</v>
      </c>
    </row>
    <row r="3486" spans="1:37" x14ac:dyDescent="0.3">
      <c r="A3486" s="86" t="str">
        <f t="shared" si="54"/>
        <v>SDGbaseTra_RurAS_CRGC_InvValccons</v>
      </c>
      <c r="B3486" s="47" t="s">
        <v>222</v>
      </c>
      <c r="C3486" s="48" t="s">
        <v>237</v>
      </c>
      <c r="D3486" s="54" t="s">
        <v>186</v>
      </c>
      <c r="E3486" s="49" t="s">
        <v>117</v>
      </c>
      <c r="F3486" s="49">
        <v>407.96</v>
      </c>
      <c r="G3486" s="49">
        <v>393.44</v>
      </c>
      <c r="H3486" s="49">
        <v>401.88</v>
      </c>
      <c r="I3486" s="49">
        <v>428.85</v>
      </c>
      <c r="J3486" s="49">
        <v>434.51</v>
      </c>
      <c r="K3486" s="49">
        <v>442.82</v>
      </c>
      <c r="L3486" s="49">
        <v>452.95</v>
      </c>
      <c r="M3486" s="49">
        <v>464.88</v>
      </c>
      <c r="N3486" s="49">
        <v>477.08</v>
      </c>
      <c r="O3486" s="49">
        <v>488.85</v>
      </c>
      <c r="P3486" s="49">
        <v>503.32</v>
      </c>
      <c r="Q3486" s="49">
        <v>517.92999999999995</v>
      </c>
      <c r="R3486" s="49">
        <v>509.87</v>
      </c>
      <c r="S3486" s="49">
        <v>527.79</v>
      </c>
      <c r="T3486" s="49">
        <v>546.04999999999995</v>
      </c>
      <c r="U3486" s="49">
        <v>566.6</v>
      </c>
      <c r="V3486" s="49">
        <v>586.80999999999995</v>
      </c>
      <c r="W3486" s="49">
        <v>607.44000000000005</v>
      </c>
      <c r="X3486" s="49">
        <v>628.85</v>
      </c>
      <c r="Y3486" s="49">
        <v>647.76</v>
      </c>
      <c r="Z3486" s="49">
        <v>668.01</v>
      </c>
      <c r="AA3486" s="49">
        <v>687.18</v>
      </c>
      <c r="AB3486" s="49">
        <v>702.16</v>
      </c>
      <c r="AC3486" s="49">
        <v>719.2</v>
      </c>
      <c r="AD3486" s="49">
        <v>740.95</v>
      </c>
      <c r="AE3486" s="49">
        <v>764.65</v>
      </c>
      <c r="AF3486" s="49">
        <v>789.25</v>
      </c>
      <c r="AG3486" s="49">
        <v>813.83</v>
      </c>
      <c r="AH3486" s="49">
        <v>810.29</v>
      </c>
      <c r="AI3486" s="49">
        <v>804.08</v>
      </c>
      <c r="AJ3486" s="49">
        <v>801.91</v>
      </c>
      <c r="AK3486" s="49">
        <v>798.86</v>
      </c>
    </row>
    <row r="3487" spans="1:37" x14ac:dyDescent="0.3">
      <c r="A3487" s="86" t="str">
        <f t="shared" si="54"/>
        <v>SDGbaseTra_RurAS_CRGC_InvValcbsrv</v>
      </c>
      <c r="B3487" s="47" t="s">
        <v>222</v>
      </c>
      <c r="C3487" s="48" t="s">
        <v>237</v>
      </c>
      <c r="D3487" s="54" t="s">
        <v>186</v>
      </c>
      <c r="E3487" s="49" t="s">
        <v>118</v>
      </c>
      <c r="F3487" s="49">
        <v>64.14</v>
      </c>
      <c r="G3487" s="49">
        <v>56.75</v>
      </c>
      <c r="H3487" s="49">
        <v>58.8</v>
      </c>
      <c r="I3487" s="49">
        <v>62.28</v>
      </c>
      <c r="J3487" s="49">
        <v>63.57</v>
      </c>
      <c r="K3487" s="49">
        <v>65.05</v>
      </c>
      <c r="L3487" s="49">
        <v>66.75</v>
      </c>
      <c r="M3487" s="49">
        <v>68.650000000000006</v>
      </c>
      <c r="N3487" s="49">
        <v>70.59</v>
      </c>
      <c r="O3487" s="49">
        <v>72.72</v>
      </c>
      <c r="P3487" s="49">
        <v>74.989999999999995</v>
      </c>
      <c r="Q3487" s="49">
        <v>77.19</v>
      </c>
      <c r="R3487" s="49">
        <v>77.13</v>
      </c>
      <c r="S3487" s="49">
        <v>79.7</v>
      </c>
      <c r="T3487" s="49">
        <v>82.38</v>
      </c>
      <c r="U3487" s="49">
        <v>85.49</v>
      </c>
      <c r="V3487" s="49">
        <v>88.77</v>
      </c>
      <c r="W3487" s="49">
        <v>91.93</v>
      </c>
      <c r="X3487" s="49">
        <v>94.88</v>
      </c>
      <c r="Y3487" s="49">
        <v>97.78</v>
      </c>
      <c r="Z3487" s="49">
        <v>100.82</v>
      </c>
      <c r="AA3487" s="49">
        <v>103.71</v>
      </c>
      <c r="AB3487" s="49">
        <v>106.03</v>
      </c>
      <c r="AC3487" s="49">
        <v>108.59</v>
      </c>
      <c r="AD3487" s="49">
        <v>111.76</v>
      </c>
      <c r="AE3487" s="49">
        <v>115.24</v>
      </c>
      <c r="AF3487" s="49">
        <v>118.87</v>
      </c>
      <c r="AG3487" s="49">
        <v>122.36</v>
      </c>
      <c r="AH3487" s="49">
        <v>121.9</v>
      </c>
      <c r="AI3487" s="49">
        <v>120.84</v>
      </c>
      <c r="AJ3487" s="49">
        <v>120.19</v>
      </c>
      <c r="AK3487" s="49">
        <v>119.35</v>
      </c>
    </row>
    <row r="3488" spans="1:37" x14ac:dyDescent="0.3">
      <c r="A3488" s="86" t="str">
        <f t="shared" si="54"/>
        <v>SDGbaseTra_RurAS_CRGC_InvValcimpt</v>
      </c>
      <c r="B3488" s="47" t="s">
        <v>222</v>
      </c>
      <c r="C3488" s="48" t="s">
        <v>237</v>
      </c>
      <c r="D3488" s="54" t="s">
        <v>186</v>
      </c>
      <c r="E3488" s="49" t="s">
        <v>119</v>
      </c>
      <c r="F3488" s="49">
        <v>2.86</v>
      </c>
      <c r="G3488" s="49">
        <v>2.92</v>
      </c>
      <c r="H3488" s="49">
        <v>2.96</v>
      </c>
      <c r="I3488" s="49">
        <v>2.94</v>
      </c>
      <c r="J3488" s="49">
        <v>2.92</v>
      </c>
      <c r="K3488" s="49">
        <v>2.92</v>
      </c>
      <c r="L3488" s="49">
        <v>2.91</v>
      </c>
      <c r="M3488" s="49">
        <v>2.92</v>
      </c>
      <c r="N3488" s="49">
        <v>2.92</v>
      </c>
      <c r="O3488" s="49">
        <v>3.01</v>
      </c>
      <c r="P3488" s="49">
        <v>3.03</v>
      </c>
      <c r="Q3488" s="49">
        <v>3.03</v>
      </c>
      <c r="R3488" s="49">
        <v>3.03</v>
      </c>
      <c r="S3488" s="49">
        <v>3.04</v>
      </c>
      <c r="T3488" s="49">
        <v>3.06</v>
      </c>
      <c r="U3488" s="49">
        <v>3.07</v>
      </c>
      <c r="V3488" s="49">
        <v>3.08</v>
      </c>
      <c r="W3488" s="49">
        <v>3.09</v>
      </c>
      <c r="X3488" s="49">
        <v>3.1</v>
      </c>
      <c r="Y3488" s="49">
        <v>3.11</v>
      </c>
      <c r="Z3488" s="49">
        <v>3.1</v>
      </c>
      <c r="AA3488" s="49">
        <v>3.11</v>
      </c>
      <c r="AB3488" s="49">
        <v>3.13</v>
      </c>
      <c r="AC3488" s="49">
        <v>3.14</v>
      </c>
      <c r="AD3488" s="49">
        <v>3.15</v>
      </c>
      <c r="AE3488" s="49">
        <v>3.15</v>
      </c>
      <c r="AF3488" s="49">
        <v>3.15</v>
      </c>
      <c r="AG3488" s="49">
        <v>3.15</v>
      </c>
      <c r="AH3488" s="49">
        <v>3.14</v>
      </c>
      <c r="AI3488" s="49">
        <v>3.12</v>
      </c>
      <c r="AJ3488" s="49">
        <v>3.1</v>
      </c>
      <c r="AK3488" s="49">
        <v>3.08</v>
      </c>
    </row>
    <row r="3489" spans="1:37" x14ac:dyDescent="0.3">
      <c r="A3489" s="86" t="str">
        <f t="shared" si="54"/>
        <v>SDGbaseTra_RurAS_CRGC_InvValtotal</v>
      </c>
      <c r="B3489" s="47" t="s">
        <v>222</v>
      </c>
      <c r="C3489" s="48" t="s">
        <v>237</v>
      </c>
      <c r="D3489" s="54" t="s">
        <v>186</v>
      </c>
      <c r="E3489" s="49" t="s">
        <v>1</v>
      </c>
      <c r="F3489" s="49">
        <v>906.02</v>
      </c>
      <c r="G3489" s="49">
        <v>856.69</v>
      </c>
      <c r="H3489" s="49">
        <v>883.66</v>
      </c>
      <c r="I3489" s="49">
        <v>940.19</v>
      </c>
      <c r="J3489" s="49">
        <v>956.74</v>
      </c>
      <c r="K3489" s="49">
        <v>976.83</v>
      </c>
      <c r="L3489" s="49">
        <v>999.68</v>
      </c>
      <c r="M3489" s="49">
        <v>1023.41</v>
      </c>
      <c r="N3489" s="49">
        <v>1049.58</v>
      </c>
      <c r="O3489" s="49">
        <v>1079.8800000000001</v>
      </c>
      <c r="P3489" s="49">
        <v>1113.03</v>
      </c>
      <c r="Q3489" s="49">
        <v>1145.49</v>
      </c>
      <c r="R3489" s="49">
        <v>1136.72</v>
      </c>
      <c r="S3489" s="49">
        <v>1176.21</v>
      </c>
      <c r="T3489" s="49">
        <v>1217.1199999999999</v>
      </c>
      <c r="U3489" s="49">
        <v>1263.25</v>
      </c>
      <c r="V3489" s="49">
        <v>1307.83</v>
      </c>
      <c r="W3489" s="49">
        <v>1354.4</v>
      </c>
      <c r="X3489" s="49">
        <v>1403.51</v>
      </c>
      <c r="Y3489" s="49">
        <v>1449.89</v>
      </c>
      <c r="Z3489" s="49">
        <v>1499.04</v>
      </c>
      <c r="AA3489" s="49">
        <v>1547.09</v>
      </c>
      <c r="AB3489" s="49">
        <v>1599.05</v>
      </c>
      <c r="AC3489" s="49">
        <v>1647.37</v>
      </c>
      <c r="AD3489" s="49">
        <v>1697.4</v>
      </c>
      <c r="AE3489" s="49">
        <v>1749.86</v>
      </c>
      <c r="AF3489" s="49">
        <v>1804.07</v>
      </c>
      <c r="AG3489" s="49">
        <v>1857.58</v>
      </c>
      <c r="AH3489" s="49">
        <v>1864.07</v>
      </c>
      <c r="AI3489" s="49">
        <v>1862.8</v>
      </c>
      <c r="AJ3489" s="49">
        <v>1861.75</v>
      </c>
      <c r="AK3489" s="49">
        <v>1856.71</v>
      </c>
    </row>
    <row r="3490" spans="1:37" x14ac:dyDescent="0.3">
      <c r="A3490" s="86" t="str">
        <f t="shared" si="54"/>
        <v>SDGbaseTra_RurAS_CRGIADJXtotal</v>
      </c>
      <c r="B3490" s="47" t="s">
        <v>222</v>
      </c>
      <c r="C3490" s="48" t="s">
        <v>237</v>
      </c>
      <c r="D3490" s="54" t="s">
        <v>187</v>
      </c>
      <c r="E3490" s="49" t="s">
        <v>1</v>
      </c>
      <c r="F3490" s="49">
        <v>1</v>
      </c>
      <c r="G3490" s="49">
        <v>0.91</v>
      </c>
      <c r="H3490" s="49">
        <v>0.94</v>
      </c>
      <c r="I3490" s="49">
        <v>0.99</v>
      </c>
      <c r="J3490" s="49">
        <v>1.01</v>
      </c>
      <c r="K3490" s="49">
        <v>1.03</v>
      </c>
      <c r="L3490" s="49">
        <v>1.05</v>
      </c>
      <c r="M3490" s="49">
        <v>1.08</v>
      </c>
      <c r="N3490" s="49">
        <v>1.1100000000000001</v>
      </c>
      <c r="O3490" s="49">
        <v>1.1499999999999999</v>
      </c>
      <c r="P3490" s="49">
        <v>1.18</v>
      </c>
      <c r="Q3490" s="49">
        <v>1.22</v>
      </c>
      <c r="R3490" s="49">
        <v>1.21</v>
      </c>
      <c r="S3490" s="49">
        <v>1.25</v>
      </c>
      <c r="T3490" s="49">
        <v>1.29</v>
      </c>
      <c r="U3490" s="49">
        <v>1.34</v>
      </c>
      <c r="V3490" s="49">
        <v>1.39</v>
      </c>
      <c r="W3490" s="49">
        <v>1.44</v>
      </c>
      <c r="X3490" s="49">
        <v>1.48</v>
      </c>
      <c r="Y3490" s="49">
        <v>1.53</v>
      </c>
      <c r="Z3490" s="49">
        <v>1.58</v>
      </c>
      <c r="AA3490" s="49">
        <v>1.62</v>
      </c>
      <c r="AB3490" s="49">
        <v>1.67</v>
      </c>
      <c r="AC3490" s="49">
        <v>1.71</v>
      </c>
      <c r="AD3490" s="49">
        <v>1.76</v>
      </c>
      <c r="AE3490" s="49">
        <v>1.81</v>
      </c>
      <c r="AF3490" s="49">
        <v>1.87</v>
      </c>
      <c r="AG3490" s="49">
        <v>1.92</v>
      </c>
      <c r="AH3490" s="49">
        <v>1.91</v>
      </c>
      <c r="AI3490" s="49">
        <v>1.9</v>
      </c>
      <c r="AJ3490" s="49">
        <v>1.89</v>
      </c>
      <c r="AK3490" s="49">
        <v>1.88</v>
      </c>
    </row>
    <row r="3491" spans="1:37" x14ac:dyDescent="0.3">
      <c r="A3491" s="86" t="str">
        <f t="shared" si="54"/>
        <v>SDGbaseTra_RurAS_CRGC_QINV_IADJtotal</v>
      </c>
      <c r="B3491" s="47" t="s">
        <v>222</v>
      </c>
      <c r="C3491" s="48" t="s">
        <v>237</v>
      </c>
      <c r="D3491" s="54" t="s">
        <v>188</v>
      </c>
      <c r="E3491" s="49" t="s">
        <v>1</v>
      </c>
      <c r="F3491" s="49">
        <v>906.02</v>
      </c>
      <c r="G3491" s="49">
        <v>943.29</v>
      </c>
      <c r="H3491" s="49">
        <v>944.19</v>
      </c>
      <c r="I3491" s="49">
        <v>952.18</v>
      </c>
      <c r="J3491" s="49">
        <v>951.21</v>
      </c>
      <c r="K3491" s="49">
        <v>951.34</v>
      </c>
      <c r="L3491" s="49">
        <v>950.18</v>
      </c>
      <c r="M3491" s="49">
        <v>946.95</v>
      </c>
      <c r="N3491" s="49">
        <v>944.8</v>
      </c>
      <c r="O3491" s="49">
        <v>940.13</v>
      </c>
      <c r="P3491" s="49">
        <v>940.49</v>
      </c>
      <c r="Q3491" s="49">
        <v>941.57</v>
      </c>
      <c r="R3491" s="49">
        <v>935.92</v>
      </c>
      <c r="S3491" s="49">
        <v>938.5</v>
      </c>
      <c r="T3491" s="49">
        <v>940.33</v>
      </c>
      <c r="U3491" s="49">
        <v>941.42</v>
      </c>
      <c r="V3491" s="49">
        <v>940.12</v>
      </c>
      <c r="W3491" s="49">
        <v>940.74</v>
      </c>
      <c r="X3491" s="49">
        <v>945.53</v>
      </c>
      <c r="Y3491" s="49">
        <v>947.7</v>
      </c>
      <c r="Z3491" s="49">
        <v>949.9</v>
      </c>
      <c r="AA3491" s="49">
        <v>952.12</v>
      </c>
      <c r="AB3491" s="49">
        <v>959.94</v>
      </c>
      <c r="AC3491" s="49">
        <v>964.87</v>
      </c>
      <c r="AD3491" s="49">
        <v>966.48</v>
      </c>
      <c r="AE3491" s="49">
        <v>967.12</v>
      </c>
      <c r="AF3491" s="49">
        <v>967.2</v>
      </c>
      <c r="AG3491" s="49">
        <v>967.43</v>
      </c>
      <c r="AH3491" s="49">
        <v>974.35</v>
      </c>
      <c r="AI3491" s="49">
        <v>980.94</v>
      </c>
      <c r="AJ3491" s="49">
        <v>984.36</v>
      </c>
      <c r="AK3491" s="49">
        <v>987.49</v>
      </c>
    </row>
    <row r="3492" spans="1:37" x14ac:dyDescent="0.3">
      <c r="A3492" s="86" t="str">
        <f t="shared" si="54"/>
        <v>SDGbaseTra_RurAS_CRGtrnsfrx_govent-n</v>
      </c>
      <c r="B3492" s="47" t="s">
        <v>222</v>
      </c>
      <c r="C3492" s="48" t="s">
        <v>237</v>
      </c>
      <c r="D3492" s="54" t="s">
        <v>193</v>
      </c>
      <c r="E3492" s="49" t="s">
        <v>82</v>
      </c>
      <c r="F3492" s="49">
        <v>182.31</v>
      </c>
      <c r="G3492" s="49">
        <v>182.31</v>
      </c>
      <c r="H3492" s="49">
        <v>182.31</v>
      </c>
      <c r="I3492" s="49">
        <v>182.31</v>
      </c>
      <c r="J3492" s="49">
        <v>182.31</v>
      </c>
      <c r="K3492" s="49">
        <v>182.31</v>
      </c>
      <c r="L3492" s="49">
        <v>182.31</v>
      </c>
      <c r="M3492" s="49">
        <v>182.31</v>
      </c>
      <c r="N3492" s="49">
        <v>182.31</v>
      </c>
      <c r="O3492" s="49">
        <v>182.31</v>
      </c>
      <c r="P3492" s="49">
        <v>182.31</v>
      </c>
      <c r="Q3492" s="49">
        <v>182.31</v>
      </c>
      <c r="R3492" s="49">
        <v>182.31</v>
      </c>
      <c r="S3492" s="49">
        <v>182.31</v>
      </c>
      <c r="T3492" s="49">
        <v>182.31</v>
      </c>
      <c r="U3492" s="49">
        <v>182.31</v>
      </c>
      <c r="V3492" s="49">
        <v>182.31</v>
      </c>
      <c r="W3492" s="49">
        <v>182.31</v>
      </c>
      <c r="X3492" s="49">
        <v>182.31</v>
      </c>
      <c r="Y3492" s="49">
        <v>182.31</v>
      </c>
      <c r="Z3492" s="49">
        <v>182.31</v>
      </c>
      <c r="AA3492" s="49">
        <v>182.31</v>
      </c>
      <c r="AB3492" s="49">
        <v>182.31</v>
      </c>
      <c r="AC3492" s="49">
        <v>182.31</v>
      </c>
      <c r="AD3492" s="49">
        <v>182.31</v>
      </c>
      <c r="AE3492" s="49">
        <v>182.31</v>
      </c>
      <c r="AF3492" s="49">
        <v>182.31</v>
      </c>
      <c r="AG3492" s="49">
        <v>182.31</v>
      </c>
      <c r="AH3492" s="49">
        <v>182.31</v>
      </c>
      <c r="AI3492" s="49">
        <v>182.31</v>
      </c>
      <c r="AJ3492" s="49">
        <v>182.31</v>
      </c>
      <c r="AK3492" s="49">
        <v>182.31</v>
      </c>
    </row>
    <row r="3493" spans="1:37" x14ac:dyDescent="0.3">
      <c r="A3493" s="86" t="str">
        <f t="shared" si="54"/>
        <v>SDGbaseTra_RurAS_CRGtrnsfrx_govhhd-0</v>
      </c>
      <c r="B3493" s="47" t="s">
        <v>222</v>
      </c>
      <c r="C3493" s="48" t="s">
        <v>237</v>
      </c>
      <c r="D3493" s="54" t="s">
        <v>193</v>
      </c>
      <c r="E3493" s="49" t="s">
        <v>84</v>
      </c>
      <c r="F3493" s="49">
        <v>42.27</v>
      </c>
      <c r="G3493" s="49">
        <v>42.27</v>
      </c>
      <c r="H3493" s="49">
        <v>40.799999999999997</v>
      </c>
      <c r="I3493" s="49">
        <v>42.26</v>
      </c>
      <c r="J3493" s="49">
        <v>42.91</v>
      </c>
      <c r="K3493" s="49">
        <v>43.4</v>
      </c>
      <c r="L3493" s="49">
        <v>44.07</v>
      </c>
      <c r="M3493" s="49">
        <v>44.88</v>
      </c>
      <c r="N3493" s="49">
        <v>45.74</v>
      </c>
      <c r="O3493" s="49">
        <v>46.71</v>
      </c>
      <c r="P3493" s="49">
        <v>47.83</v>
      </c>
      <c r="Q3493" s="49">
        <v>49.08</v>
      </c>
      <c r="R3493" s="49">
        <v>50.32</v>
      </c>
      <c r="S3493" s="49">
        <v>52.49</v>
      </c>
      <c r="T3493" s="49">
        <v>54.77</v>
      </c>
      <c r="U3493" s="49">
        <v>57.16</v>
      </c>
      <c r="V3493" s="49">
        <v>59.87</v>
      </c>
      <c r="W3493" s="49">
        <v>62.58</v>
      </c>
      <c r="X3493" s="49">
        <v>65.38</v>
      </c>
      <c r="Y3493" s="49">
        <v>68.319999999999993</v>
      </c>
      <c r="Z3493" s="49">
        <v>71.150000000000006</v>
      </c>
      <c r="AA3493" s="49">
        <v>74.14</v>
      </c>
      <c r="AB3493" s="49">
        <v>77.099999999999994</v>
      </c>
      <c r="AC3493" s="49">
        <v>80.3</v>
      </c>
      <c r="AD3493" s="49">
        <v>83.4</v>
      </c>
      <c r="AE3493" s="49">
        <v>86.58</v>
      </c>
      <c r="AF3493" s="49">
        <v>89.88</v>
      </c>
      <c r="AG3493" s="49">
        <v>93.3</v>
      </c>
      <c r="AH3493" s="49">
        <v>96.68</v>
      </c>
      <c r="AI3493" s="49">
        <v>97.85</v>
      </c>
      <c r="AJ3493" s="49">
        <v>98.72</v>
      </c>
      <c r="AK3493" s="49">
        <v>99.63</v>
      </c>
    </row>
    <row r="3494" spans="1:37" x14ac:dyDescent="0.3">
      <c r="A3494" s="86" t="str">
        <f t="shared" si="54"/>
        <v>SDGbaseTra_RurAS_CRGtrnsfrx_govhhd-1</v>
      </c>
      <c r="B3494" s="47" t="s">
        <v>222</v>
      </c>
      <c r="C3494" s="48" t="s">
        <v>237</v>
      </c>
      <c r="D3494" s="54" t="s">
        <v>193</v>
      </c>
      <c r="E3494" s="49" t="s">
        <v>85</v>
      </c>
      <c r="F3494" s="49">
        <v>53.47</v>
      </c>
      <c r="G3494" s="49">
        <v>53.47</v>
      </c>
      <c r="H3494" s="49">
        <v>51.61</v>
      </c>
      <c r="I3494" s="49">
        <v>53.46</v>
      </c>
      <c r="J3494" s="49">
        <v>54.27</v>
      </c>
      <c r="K3494" s="49">
        <v>54.9</v>
      </c>
      <c r="L3494" s="49">
        <v>55.74</v>
      </c>
      <c r="M3494" s="49">
        <v>56.77</v>
      </c>
      <c r="N3494" s="49">
        <v>57.85</v>
      </c>
      <c r="O3494" s="49">
        <v>59.08</v>
      </c>
      <c r="P3494" s="49">
        <v>60.5</v>
      </c>
      <c r="Q3494" s="49">
        <v>62.08</v>
      </c>
      <c r="R3494" s="49">
        <v>63.65</v>
      </c>
      <c r="S3494" s="49">
        <v>66.400000000000006</v>
      </c>
      <c r="T3494" s="49">
        <v>69.28</v>
      </c>
      <c r="U3494" s="49">
        <v>72.31</v>
      </c>
      <c r="V3494" s="49">
        <v>75.739999999999995</v>
      </c>
      <c r="W3494" s="49">
        <v>79.16</v>
      </c>
      <c r="X3494" s="49">
        <v>82.71</v>
      </c>
      <c r="Y3494" s="49">
        <v>86.42</v>
      </c>
      <c r="Z3494" s="49">
        <v>90</v>
      </c>
      <c r="AA3494" s="49">
        <v>93.78</v>
      </c>
      <c r="AB3494" s="49">
        <v>97.53</v>
      </c>
      <c r="AC3494" s="49">
        <v>101.58</v>
      </c>
      <c r="AD3494" s="49">
        <v>105.5</v>
      </c>
      <c r="AE3494" s="49">
        <v>109.52</v>
      </c>
      <c r="AF3494" s="49">
        <v>113.7</v>
      </c>
      <c r="AG3494" s="49">
        <v>118.02</v>
      </c>
      <c r="AH3494" s="49">
        <v>122.3</v>
      </c>
      <c r="AI3494" s="49">
        <v>123.78</v>
      </c>
      <c r="AJ3494" s="49">
        <v>124.88</v>
      </c>
      <c r="AK3494" s="49">
        <v>126.03</v>
      </c>
    </row>
    <row r="3495" spans="1:37" x14ac:dyDescent="0.3">
      <c r="A3495" s="86" t="str">
        <f t="shared" si="54"/>
        <v>SDGbaseTra_RurAS_CRGtrnsfrx_govhhd-2</v>
      </c>
      <c r="B3495" s="47" t="s">
        <v>222</v>
      </c>
      <c r="C3495" s="48" t="s">
        <v>237</v>
      </c>
      <c r="D3495" s="54" t="s">
        <v>193</v>
      </c>
      <c r="E3495" s="49" t="s">
        <v>86</v>
      </c>
      <c r="F3495" s="49">
        <v>58.1</v>
      </c>
      <c r="G3495" s="49">
        <v>58.1</v>
      </c>
      <c r="H3495" s="49">
        <v>56.08</v>
      </c>
      <c r="I3495" s="49">
        <v>58.08</v>
      </c>
      <c r="J3495" s="49">
        <v>58.97</v>
      </c>
      <c r="K3495" s="49">
        <v>59.65</v>
      </c>
      <c r="L3495" s="49">
        <v>60.56</v>
      </c>
      <c r="M3495" s="49">
        <v>61.68</v>
      </c>
      <c r="N3495" s="49">
        <v>62.86</v>
      </c>
      <c r="O3495" s="49">
        <v>64.19</v>
      </c>
      <c r="P3495" s="49">
        <v>65.73</v>
      </c>
      <c r="Q3495" s="49">
        <v>67.45</v>
      </c>
      <c r="R3495" s="49">
        <v>69.16</v>
      </c>
      <c r="S3495" s="49">
        <v>72.14</v>
      </c>
      <c r="T3495" s="49">
        <v>75.28</v>
      </c>
      <c r="U3495" s="49">
        <v>78.56</v>
      </c>
      <c r="V3495" s="49">
        <v>82.29</v>
      </c>
      <c r="W3495" s="49">
        <v>86</v>
      </c>
      <c r="X3495" s="49">
        <v>89.86</v>
      </c>
      <c r="Y3495" s="49">
        <v>93.9</v>
      </c>
      <c r="Z3495" s="49">
        <v>97.79</v>
      </c>
      <c r="AA3495" s="49">
        <v>101.89</v>
      </c>
      <c r="AB3495" s="49">
        <v>105.96</v>
      </c>
      <c r="AC3495" s="49">
        <v>110.37</v>
      </c>
      <c r="AD3495" s="49">
        <v>114.62</v>
      </c>
      <c r="AE3495" s="49">
        <v>118.99</v>
      </c>
      <c r="AF3495" s="49">
        <v>123.53</v>
      </c>
      <c r="AG3495" s="49">
        <v>128.22</v>
      </c>
      <c r="AH3495" s="49">
        <v>132.88</v>
      </c>
      <c r="AI3495" s="49">
        <v>134.47999999999999</v>
      </c>
      <c r="AJ3495" s="49">
        <v>135.66999999999999</v>
      </c>
      <c r="AK3495" s="49">
        <v>136.93</v>
      </c>
    </row>
    <row r="3496" spans="1:37" x14ac:dyDescent="0.3">
      <c r="A3496" s="86" t="str">
        <f t="shared" si="54"/>
        <v>SDGbaseTra_RurAS_CRGtrnsfrx_govhhd-3</v>
      </c>
      <c r="B3496" s="47" t="s">
        <v>222</v>
      </c>
      <c r="C3496" s="48" t="s">
        <v>237</v>
      </c>
      <c r="D3496" s="54" t="s">
        <v>193</v>
      </c>
      <c r="E3496" s="49" t="s">
        <v>87</v>
      </c>
      <c r="F3496" s="49">
        <v>61.81</v>
      </c>
      <c r="G3496" s="49">
        <v>61.81</v>
      </c>
      <c r="H3496" s="49">
        <v>59.66</v>
      </c>
      <c r="I3496" s="49">
        <v>61.79</v>
      </c>
      <c r="J3496" s="49">
        <v>62.73</v>
      </c>
      <c r="K3496" s="49">
        <v>63.46</v>
      </c>
      <c r="L3496" s="49">
        <v>64.430000000000007</v>
      </c>
      <c r="M3496" s="49">
        <v>65.61</v>
      </c>
      <c r="N3496" s="49">
        <v>66.87</v>
      </c>
      <c r="O3496" s="49">
        <v>68.290000000000006</v>
      </c>
      <c r="P3496" s="49">
        <v>69.930000000000007</v>
      </c>
      <c r="Q3496" s="49">
        <v>71.760000000000005</v>
      </c>
      <c r="R3496" s="49">
        <v>73.569999999999993</v>
      </c>
      <c r="S3496" s="49">
        <v>76.75</v>
      </c>
      <c r="T3496" s="49">
        <v>80.08</v>
      </c>
      <c r="U3496" s="49">
        <v>83.58</v>
      </c>
      <c r="V3496" s="49">
        <v>87.54</v>
      </c>
      <c r="W3496" s="49">
        <v>91.5</v>
      </c>
      <c r="X3496" s="49">
        <v>95.6</v>
      </c>
      <c r="Y3496" s="49">
        <v>99.89</v>
      </c>
      <c r="Z3496" s="49">
        <v>104.03</v>
      </c>
      <c r="AA3496" s="49">
        <v>108.39</v>
      </c>
      <c r="AB3496" s="49">
        <v>112.73</v>
      </c>
      <c r="AC3496" s="49">
        <v>117.41</v>
      </c>
      <c r="AD3496" s="49">
        <v>121.94</v>
      </c>
      <c r="AE3496" s="49">
        <v>126.59</v>
      </c>
      <c r="AF3496" s="49">
        <v>131.41999999999999</v>
      </c>
      <c r="AG3496" s="49">
        <v>136.41</v>
      </c>
      <c r="AH3496" s="49">
        <v>141.36000000000001</v>
      </c>
      <c r="AI3496" s="49">
        <v>143.07</v>
      </c>
      <c r="AJ3496" s="49">
        <v>144.34</v>
      </c>
      <c r="AK3496" s="49">
        <v>145.66999999999999</v>
      </c>
    </row>
    <row r="3497" spans="1:37" x14ac:dyDescent="0.3">
      <c r="A3497" s="86" t="str">
        <f t="shared" si="54"/>
        <v>SDGbaseTra_RurAS_CRGtrnsfrx_govhhd-4</v>
      </c>
      <c r="B3497" s="47" t="s">
        <v>222</v>
      </c>
      <c r="C3497" s="48" t="s">
        <v>237</v>
      </c>
      <c r="D3497" s="54" t="s">
        <v>193</v>
      </c>
      <c r="E3497" s="49" t="s">
        <v>88</v>
      </c>
      <c r="F3497" s="49">
        <v>54.28</v>
      </c>
      <c r="G3497" s="49">
        <v>54.28</v>
      </c>
      <c r="H3497" s="49">
        <v>52.39</v>
      </c>
      <c r="I3497" s="49">
        <v>54.26</v>
      </c>
      <c r="J3497" s="49">
        <v>55.09</v>
      </c>
      <c r="K3497" s="49">
        <v>55.72</v>
      </c>
      <c r="L3497" s="49">
        <v>56.58</v>
      </c>
      <c r="M3497" s="49">
        <v>57.62</v>
      </c>
      <c r="N3497" s="49">
        <v>58.72</v>
      </c>
      <c r="O3497" s="49">
        <v>59.97</v>
      </c>
      <c r="P3497" s="49">
        <v>61.41</v>
      </c>
      <c r="Q3497" s="49">
        <v>63.01</v>
      </c>
      <c r="R3497" s="49">
        <v>64.61</v>
      </c>
      <c r="S3497" s="49">
        <v>67.400000000000006</v>
      </c>
      <c r="T3497" s="49">
        <v>70.319999999999993</v>
      </c>
      <c r="U3497" s="49">
        <v>73.39</v>
      </c>
      <c r="V3497" s="49">
        <v>76.87</v>
      </c>
      <c r="W3497" s="49">
        <v>80.349999999999994</v>
      </c>
      <c r="X3497" s="49">
        <v>83.95</v>
      </c>
      <c r="Y3497" s="49">
        <v>87.72</v>
      </c>
      <c r="Z3497" s="49">
        <v>91.35</v>
      </c>
      <c r="AA3497" s="49">
        <v>95.19</v>
      </c>
      <c r="AB3497" s="49">
        <v>98.99</v>
      </c>
      <c r="AC3497" s="49">
        <v>103.11</v>
      </c>
      <c r="AD3497" s="49">
        <v>107.08</v>
      </c>
      <c r="AE3497" s="49">
        <v>111.17</v>
      </c>
      <c r="AF3497" s="49">
        <v>115.4</v>
      </c>
      <c r="AG3497" s="49">
        <v>119.79</v>
      </c>
      <c r="AH3497" s="49">
        <v>124.14</v>
      </c>
      <c r="AI3497" s="49">
        <v>125.64</v>
      </c>
      <c r="AJ3497" s="49">
        <v>126.75</v>
      </c>
      <c r="AK3497" s="49">
        <v>127.92</v>
      </c>
    </row>
    <row r="3498" spans="1:37" x14ac:dyDescent="0.3">
      <c r="A3498" s="86" t="str">
        <f t="shared" si="54"/>
        <v>SDGbaseTra_RurAS_CRGtrnsfrx_govhhd-5</v>
      </c>
      <c r="B3498" s="47" t="s">
        <v>222</v>
      </c>
      <c r="C3498" s="48" t="s">
        <v>237</v>
      </c>
      <c r="D3498" s="54" t="s">
        <v>193</v>
      </c>
      <c r="E3498" s="49" t="s">
        <v>89</v>
      </c>
      <c r="F3498" s="49">
        <v>51.45</v>
      </c>
      <c r="G3498" s="49">
        <v>51.45</v>
      </c>
      <c r="H3498" s="49">
        <v>49.66</v>
      </c>
      <c r="I3498" s="49">
        <v>51.44</v>
      </c>
      <c r="J3498" s="49">
        <v>52.22</v>
      </c>
      <c r="K3498" s="49">
        <v>52.82</v>
      </c>
      <c r="L3498" s="49">
        <v>53.63</v>
      </c>
      <c r="M3498" s="49">
        <v>54.62</v>
      </c>
      <c r="N3498" s="49">
        <v>55.66</v>
      </c>
      <c r="O3498" s="49">
        <v>56.84</v>
      </c>
      <c r="P3498" s="49">
        <v>58.21</v>
      </c>
      <c r="Q3498" s="49">
        <v>59.73</v>
      </c>
      <c r="R3498" s="49">
        <v>61.24</v>
      </c>
      <c r="S3498" s="49">
        <v>63.89</v>
      </c>
      <c r="T3498" s="49">
        <v>66.66</v>
      </c>
      <c r="U3498" s="49">
        <v>69.569999999999993</v>
      </c>
      <c r="V3498" s="49">
        <v>72.87</v>
      </c>
      <c r="W3498" s="49">
        <v>76.16</v>
      </c>
      <c r="X3498" s="49">
        <v>79.569999999999993</v>
      </c>
      <c r="Y3498" s="49">
        <v>83.15</v>
      </c>
      <c r="Z3498" s="49">
        <v>86.59</v>
      </c>
      <c r="AA3498" s="49">
        <v>90.23</v>
      </c>
      <c r="AB3498" s="49">
        <v>93.83</v>
      </c>
      <c r="AC3498" s="49">
        <v>97.73</v>
      </c>
      <c r="AD3498" s="49">
        <v>101.5</v>
      </c>
      <c r="AE3498" s="49">
        <v>105.37</v>
      </c>
      <c r="AF3498" s="49">
        <v>109.39</v>
      </c>
      <c r="AG3498" s="49">
        <v>113.55</v>
      </c>
      <c r="AH3498" s="49">
        <v>117.67</v>
      </c>
      <c r="AI3498" s="49">
        <v>119.09</v>
      </c>
      <c r="AJ3498" s="49">
        <v>120.15</v>
      </c>
      <c r="AK3498" s="49">
        <v>121.26</v>
      </c>
    </row>
    <row r="3499" spans="1:37" x14ac:dyDescent="0.3">
      <c r="A3499" s="86" t="str">
        <f t="shared" si="54"/>
        <v>SDGbaseTra_RurAS_CRGtrnsfrx_govhhd-6</v>
      </c>
      <c r="B3499" s="47" t="s">
        <v>222</v>
      </c>
      <c r="C3499" s="48" t="s">
        <v>237</v>
      </c>
      <c r="D3499" s="54" t="s">
        <v>193</v>
      </c>
      <c r="E3499" s="49" t="s">
        <v>90</v>
      </c>
      <c r="F3499" s="49">
        <v>33.299999999999997</v>
      </c>
      <c r="G3499" s="49">
        <v>33.299999999999997</v>
      </c>
      <c r="H3499" s="49">
        <v>32.15</v>
      </c>
      <c r="I3499" s="49">
        <v>33.299999999999997</v>
      </c>
      <c r="J3499" s="49">
        <v>33.799999999999997</v>
      </c>
      <c r="K3499" s="49">
        <v>34.19</v>
      </c>
      <c r="L3499" s="49">
        <v>34.72</v>
      </c>
      <c r="M3499" s="49">
        <v>35.36</v>
      </c>
      <c r="N3499" s="49">
        <v>36.03</v>
      </c>
      <c r="O3499" s="49">
        <v>36.799999999999997</v>
      </c>
      <c r="P3499" s="49">
        <v>37.68</v>
      </c>
      <c r="Q3499" s="49">
        <v>38.659999999999997</v>
      </c>
      <c r="R3499" s="49">
        <v>39.64</v>
      </c>
      <c r="S3499" s="49">
        <v>41.36</v>
      </c>
      <c r="T3499" s="49">
        <v>43.15</v>
      </c>
      <c r="U3499" s="49">
        <v>45.03</v>
      </c>
      <c r="V3499" s="49">
        <v>47.17</v>
      </c>
      <c r="W3499" s="49">
        <v>49.3</v>
      </c>
      <c r="X3499" s="49">
        <v>51.51</v>
      </c>
      <c r="Y3499" s="49">
        <v>53.82</v>
      </c>
      <c r="Z3499" s="49">
        <v>56.05</v>
      </c>
      <c r="AA3499" s="49">
        <v>58.41</v>
      </c>
      <c r="AB3499" s="49">
        <v>60.74</v>
      </c>
      <c r="AC3499" s="49">
        <v>63.27</v>
      </c>
      <c r="AD3499" s="49">
        <v>65.709999999999994</v>
      </c>
      <c r="AE3499" s="49">
        <v>68.209999999999994</v>
      </c>
      <c r="AF3499" s="49">
        <v>70.81</v>
      </c>
      <c r="AG3499" s="49">
        <v>73.5</v>
      </c>
      <c r="AH3499" s="49">
        <v>76.17</v>
      </c>
      <c r="AI3499" s="49">
        <v>77.09</v>
      </c>
      <c r="AJ3499" s="49">
        <v>77.77</v>
      </c>
      <c r="AK3499" s="49">
        <v>78.489999999999995</v>
      </c>
    </row>
    <row r="3500" spans="1:37" x14ac:dyDescent="0.3">
      <c r="A3500" s="86" t="str">
        <f t="shared" si="54"/>
        <v>SDGbaseTra_RurAS_CRGtrnsfrx_govhhd-7</v>
      </c>
      <c r="B3500" s="47" t="s">
        <v>222</v>
      </c>
      <c r="C3500" s="48" t="s">
        <v>237</v>
      </c>
      <c r="D3500" s="54" t="s">
        <v>193</v>
      </c>
      <c r="E3500" s="49" t="s">
        <v>91</v>
      </c>
      <c r="F3500" s="49">
        <v>17.170000000000002</v>
      </c>
      <c r="G3500" s="49">
        <v>17.170000000000002</v>
      </c>
      <c r="H3500" s="49">
        <v>16.57</v>
      </c>
      <c r="I3500" s="49">
        <v>17.16</v>
      </c>
      <c r="J3500" s="49">
        <v>17.420000000000002</v>
      </c>
      <c r="K3500" s="49">
        <v>17.62</v>
      </c>
      <c r="L3500" s="49">
        <v>17.89</v>
      </c>
      <c r="M3500" s="49">
        <v>18.22</v>
      </c>
      <c r="N3500" s="49">
        <v>18.57</v>
      </c>
      <c r="O3500" s="49">
        <v>18.97</v>
      </c>
      <c r="P3500" s="49">
        <v>19.420000000000002</v>
      </c>
      <c r="Q3500" s="49">
        <v>19.93</v>
      </c>
      <c r="R3500" s="49">
        <v>20.43</v>
      </c>
      <c r="S3500" s="49">
        <v>21.32</v>
      </c>
      <c r="T3500" s="49">
        <v>22.24</v>
      </c>
      <c r="U3500" s="49">
        <v>23.21</v>
      </c>
      <c r="V3500" s="49">
        <v>24.31</v>
      </c>
      <c r="W3500" s="49">
        <v>25.41</v>
      </c>
      <c r="X3500" s="49">
        <v>26.55</v>
      </c>
      <c r="Y3500" s="49">
        <v>27.74</v>
      </c>
      <c r="Z3500" s="49">
        <v>28.89</v>
      </c>
      <c r="AA3500" s="49">
        <v>30.1</v>
      </c>
      <c r="AB3500" s="49">
        <v>31.31</v>
      </c>
      <c r="AC3500" s="49">
        <v>32.61</v>
      </c>
      <c r="AD3500" s="49">
        <v>33.869999999999997</v>
      </c>
      <c r="AE3500" s="49">
        <v>35.159999999999997</v>
      </c>
      <c r="AF3500" s="49">
        <v>36.5</v>
      </c>
      <c r="AG3500" s="49">
        <v>37.89</v>
      </c>
      <c r="AH3500" s="49">
        <v>39.26</v>
      </c>
      <c r="AI3500" s="49">
        <v>39.729999999999997</v>
      </c>
      <c r="AJ3500" s="49">
        <v>40.090000000000003</v>
      </c>
      <c r="AK3500" s="49">
        <v>40.46</v>
      </c>
    </row>
    <row r="3501" spans="1:37" x14ac:dyDescent="0.3">
      <c r="A3501" s="86" t="str">
        <f t="shared" si="54"/>
        <v>SDGbaseTra_RurAS_CRGtrnsfrx_govhhd-8</v>
      </c>
      <c r="B3501" s="47" t="s">
        <v>222</v>
      </c>
      <c r="C3501" s="48" t="s">
        <v>237</v>
      </c>
      <c r="D3501" s="54" t="s">
        <v>193</v>
      </c>
      <c r="E3501" s="49" t="s">
        <v>92</v>
      </c>
      <c r="F3501" s="49">
        <v>-31.54</v>
      </c>
      <c r="G3501" s="49">
        <v>-31.54</v>
      </c>
      <c r="H3501" s="49">
        <v>-30.44</v>
      </c>
      <c r="I3501" s="49">
        <v>-31.53</v>
      </c>
      <c r="J3501" s="49">
        <v>-32.01</v>
      </c>
      <c r="K3501" s="49">
        <v>-32.380000000000003</v>
      </c>
      <c r="L3501" s="49">
        <v>-32.880000000000003</v>
      </c>
      <c r="M3501" s="49">
        <v>-33.479999999999997</v>
      </c>
      <c r="N3501" s="49">
        <v>-34.119999999999997</v>
      </c>
      <c r="O3501" s="49">
        <v>-34.85</v>
      </c>
      <c r="P3501" s="49">
        <v>-35.68</v>
      </c>
      <c r="Q3501" s="49">
        <v>-36.619999999999997</v>
      </c>
      <c r="R3501" s="49">
        <v>-37.54</v>
      </c>
      <c r="S3501" s="49">
        <v>-39.159999999999997</v>
      </c>
      <c r="T3501" s="49">
        <v>-40.86</v>
      </c>
      <c r="U3501" s="49">
        <v>-42.65</v>
      </c>
      <c r="V3501" s="49">
        <v>-44.67</v>
      </c>
      <c r="W3501" s="49">
        <v>-46.69</v>
      </c>
      <c r="X3501" s="49">
        <v>-48.78</v>
      </c>
      <c r="Y3501" s="49">
        <v>-50.97</v>
      </c>
      <c r="Z3501" s="49">
        <v>-53.08</v>
      </c>
      <c r="AA3501" s="49">
        <v>-55.31</v>
      </c>
      <c r="AB3501" s="49">
        <v>-57.52</v>
      </c>
      <c r="AC3501" s="49">
        <v>-59.91</v>
      </c>
      <c r="AD3501" s="49">
        <v>-62.22</v>
      </c>
      <c r="AE3501" s="49">
        <v>-64.599999999999994</v>
      </c>
      <c r="AF3501" s="49">
        <v>-67.06</v>
      </c>
      <c r="AG3501" s="49">
        <v>-69.61</v>
      </c>
      <c r="AH3501" s="49">
        <v>-72.13</v>
      </c>
      <c r="AI3501" s="49">
        <v>-73</v>
      </c>
      <c r="AJ3501" s="49">
        <v>-73.650000000000006</v>
      </c>
      <c r="AK3501" s="49">
        <v>-74.33</v>
      </c>
    </row>
    <row r="3502" spans="1:37" x14ac:dyDescent="0.3">
      <c r="A3502" s="86" t="str">
        <f t="shared" si="54"/>
        <v>SDGbaseTra_RurAS_CRGtrnsfrx_govhhd-9</v>
      </c>
      <c r="B3502" s="47" t="s">
        <v>222</v>
      </c>
      <c r="C3502" s="48" t="s">
        <v>237</v>
      </c>
      <c r="D3502" s="54" t="s">
        <v>193</v>
      </c>
      <c r="E3502" s="49" t="s">
        <v>93</v>
      </c>
      <c r="F3502" s="49">
        <v>-164.45</v>
      </c>
      <c r="G3502" s="49">
        <v>-164.45</v>
      </c>
      <c r="H3502" s="49">
        <v>-158.72999999999999</v>
      </c>
      <c r="I3502" s="49">
        <v>-164.41</v>
      </c>
      <c r="J3502" s="49">
        <v>-166.91</v>
      </c>
      <c r="K3502" s="49">
        <v>-168.83</v>
      </c>
      <c r="L3502" s="49">
        <v>-171.42</v>
      </c>
      <c r="M3502" s="49">
        <v>-174.58</v>
      </c>
      <c r="N3502" s="49">
        <v>-177.92</v>
      </c>
      <c r="O3502" s="49">
        <v>-181.7</v>
      </c>
      <c r="P3502" s="49">
        <v>-186.06</v>
      </c>
      <c r="Q3502" s="49">
        <v>-190.92</v>
      </c>
      <c r="R3502" s="49">
        <v>-195.76</v>
      </c>
      <c r="S3502" s="49">
        <v>-204.21</v>
      </c>
      <c r="T3502" s="49">
        <v>-213.08</v>
      </c>
      <c r="U3502" s="49">
        <v>-222.38</v>
      </c>
      <c r="V3502" s="49">
        <v>-232.92</v>
      </c>
      <c r="W3502" s="49">
        <v>-243.45</v>
      </c>
      <c r="X3502" s="49">
        <v>-254.35</v>
      </c>
      <c r="Y3502" s="49">
        <v>-265.77999999999997</v>
      </c>
      <c r="Z3502" s="49">
        <v>-276.79000000000002</v>
      </c>
      <c r="AA3502" s="49">
        <v>-288.39999999999998</v>
      </c>
      <c r="AB3502" s="49">
        <v>-299.93</v>
      </c>
      <c r="AC3502" s="49">
        <v>-312.39999999999998</v>
      </c>
      <c r="AD3502" s="49">
        <v>-324.44</v>
      </c>
      <c r="AE3502" s="49">
        <v>-336.83</v>
      </c>
      <c r="AF3502" s="49">
        <v>-349.66</v>
      </c>
      <c r="AG3502" s="49">
        <v>-362.95</v>
      </c>
      <c r="AH3502" s="49">
        <v>-376.12</v>
      </c>
      <c r="AI3502" s="49">
        <v>-380.66</v>
      </c>
      <c r="AJ3502" s="49">
        <v>-384.04</v>
      </c>
      <c r="AK3502" s="49">
        <v>-387.59</v>
      </c>
    </row>
    <row r="3503" spans="1:37" x14ac:dyDescent="0.3">
      <c r="A3503" s="86" t="str">
        <f t="shared" si="54"/>
        <v>SDGbaseTra_RurAS_CRGtrnsfrx_rowent-e</v>
      </c>
      <c r="B3503" s="47" t="s">
        <v>222</v>
      </c>
      <c r="C3503" s="48" t="s">
        <v>237</v>
      </c>
      <c r="D3503" s="54" t="s">
        <v>194</v>
      </c>
      <c r="E3503" s="49" t="s">
        <v>83</v>
      </c>
      <c r="F3503" s="49">
        <v>-32.42</v>
      </c>
      <c r="G3503" s="49">
        <v>-32.42</v>
      </c>
      <c r="H3503" s="49">
        <v>-32.42</v>
      </c>
      <c r="I3503" s="49">
        <v>-32.42</v>
      </c>
      <c r="J3503" s="49">
        <v>-32.42</v>
      </c>
      <c r="K3503" s="49">
        <v>-32.42</v>
      </c>
      <c r="L3503" s="49">
        <v>-32.42</v>
      </c>
      <c r="M3503" s="49">
        <v>-32.42</v>
      </c>
      <c r="N3503" s="49">
        <v>-32.42</v>
      </c>
      <c r="O3503" s="49">
        <v>-32.42</v>
      </c>
      <c r="P3503" s="49">
        <v>-32.42</v>
      </c>
      <c r="Q3503" s="49">
        <v>-32.42</v>
      </c>
      <c r="R3503" s="49">
        <v>-32.42</v>
      </c>
      <c r="S3503" s="49">
        <v>-32.42</v>
      </c>
      <c r="T3503" s="49">
        <v>-32.42</v>
      </c>
      <c r="U3503" s="49">
        <v>-32.42</v>
      </c>
      <c r="V3503" s="49">
        <v>-32.42</v>
      </c>
      <c r="W3503" s="49">
        <v>-32.42</v>
      </c>
      <c r="X3503" s="49">
        <v>-32.42</v>
      </c>
      <c r="Y3503" s="49">
        <v>-32.42</v>
      </c>
      <c r="Z3503" s="49">
        <v>-32.42</v>
      </c>
      <c r="AA3503" s="49">
        <v>-32.42</v>
      </c>
      <c r="AB3503" s="49">
        <v>-32.42</v>
      </c>
      <c r="AC3503" s="49">
        <v>-32.42</v>
      </c>
      <c r="AD3503" s="49">
        <v>-32.42</v>
      </c>
      <c r="AE3503" s="49">
        <v>-32.42</v>
      </c>
      <c r="AF3503" s="49">
        <v>-32.42</v>
      </c>
      <c r="AG3503" s="49">
        <v>-32.42</v>
      </c>
      <c r="AH3503" s="49">
        <v>-32.42</v>
      </c>
      <c r="AI3503" s="49">
        <v>-32.42</v>
      </c>
      <c r="AJ3503" s="49">
        <v>-32.42</v>
      </c>
      <c r="AK3503" s="49">
        <v>-32.42</v>
      </c>
    </row>
    <row r="3504" spans="1:37" x14ac:dyDescent="0.3">
      <c r="A3504" s="86" t="str">
        <f t="shared" si="54"/>
        <v>SDGbaseTra_RurAS_CRGtrnsfrx_rowhhd-0</v>
      </c>
      <c r="B3504" s="47" t="s">
        <v>222</v>
      </c>
      <c r="C3504" s="48" t="s">
        <v>237</v>
      </c>
      <c r="D3504" s="54" t="s">
        <v>194</v>
      </c>
      <c r="E3504" s="49" t="s">
        <v>84</v>
      </c>
      <c r="F3504" s="49">
        <v>0.03</v>
      </c>
      <c r="G3504" s="49">
        <v>0.03</v>
      </c>
      <c r="H3504" s="49">
        <v>0.03</v>
      </c>
      <c r="I3504" s="49">
        <v>0.03</v>
      </c>
      <c r="J3504" s="49">
        <v>0.03</v>
      </c>
      <c r="K3504" s="49">
        <v>0.03</v>
      </c>
      <c r="L3504" s="49">
        <v>0.03</v>
      </c>
      <c r="M3504" s="49">
        <v>0.03</v>
      </c>
      <c r="N3504" s="49">
        <v>0.03</v>
      </c>
      <c r="O3504" s="49">
        <v>0.03</v>
      </c>
      <c r="P3504" s="49">
        <v>0.03</v>
      </c>
      <c r="Q3504" s="49">
        <v>0.03</v>
      </c>
      <c r="R3504" s="49">
        <v>0.03</v>
      </c>
      <c r="S3504" s="49">
        <v>0.03</v>
      </c>
      <c r="T3504" s="49">
        <v>0.03</v>
      </c>
      <c r="U3504" s="49">
        <v>0.03</v>
      </c>
      <c r="V3504" s="49">
        <v>0.03</v>
      </c>
      <c r="W3504" s="49">
        <v>0.03</v>
      </c>
      <c r="X3504" s="49">
        <v>0.03</v>
      </c>
      <c r="Y3504" s="49">
        <v>0.03</v>
      </c>
      <c r="Z3504" s="49">
        <v>0.03</v>
      </c>
      <c r="AA3504" s="49">
        <v>0.03</v>
      </c>
      <c r="AB3504" s="49">
        <v>0.03</v>
      </c>
      <c r="AC3504" s="49">
        <v>0.03</v>
      </c>
      <c r="AD3504" s="49">
        <v>0.03</v>
      </c>
      <c r="AE3504" s="49">
        <v>0.03</v>
      </c>
      <c r="AF3504" s="49">
        <v>0.03</v>
      </c>
      <c r="AG3504" s="49">
        <v>0.03</v>
      </c>
      <c r="AH3504" s="49">
        <v>0.03</v>
      </c>
      <c r="AI3504" s="49">
        <v>0.03</v>
      </c>
      <c r="AJ3504" s="49">
        <v>0.03</v>
      </c>
      <c r="AK3504" s="49">
        <v>0.03</v>
      </c>
    </row>
    <row r="3505" spans="1:37" x14ac:dyDescent="0.3">
      <c r="A3505" s="86" t="str">
        <f t="shared" si="54"/>
        <v>SDGbaseTra_RurAS_CRGtrnsfrx_rowhhd-1</v>
      </c>
      <c r="B3505" s="47" t="s">
        <v>222</v>
      </c>
      <c r="C3505" s="48" t="s">
        <v>237</v>
      </c>
      <c r="D3505" s="54" t="s">
        <v>194</v>
      </c>
      <c r="E3505" s="49" t="s">
        <v>85</v>
      </c>
      <c r="F3505" s="49">
        <v>0.06</v>
      </c>
      <c r="G3505" s="49">
        <v>0.06</v>
      </c>
      <c r="H3505" s="49">
        <v>0.06</v>
      </c>
      <c r="I3505" s="49">
        <v>0.06</v>
      </c>
      <c r="J3505" s="49">
        <v>0.06</v>
      </c>
      <c r="K3505" s="49">
        <v>0.06</v>
      </c>
      <c r="L3505" s="49">
        <v>0.06</v>
      </c>
      <c r="M3505" s="49">
        <v>0.06</v>
      </c>
      <c r="N3505" s="49">
        <v>0.06</v>
      </c>
      <c r="O3505" s="49">
        <v>0.06</v>
      </c>
      <c r="P3505" s="49">
        <v>0.06</v>
      </c>
      <c r="Q3505" s="49">
        <v>0.06</v>
      </c>
      <c r="R3505" s="49">
        <v>0.06</v>
      </c>
      <c r="S3505" s="49">
        <v>0.06</v>
      </c>
      <c r="T3505" s="49">
        <v>0.06</v>
      </c>
      <c r="U3505" s="49">
        <v>0.06</v>
      </c>
      <c r="V3505" s="49">
        <v>0.06</v>
      </c>
      <c r="W3505" s="49">
        <v>0.06</v>
      </c>
      <c r="X3505" s="49">
        <v>0.06</v>
      </c>
      <c r="Y3505" s="49">
        <v>0.06</v>
      </c>
      <c r="Z3505" s="49">
        <v>0.06</v>
      </c>
      <c r="AA3505" s="49">
        <v>0.06</v>
      </c>
      <c r="AB3505" s="49">
        <v>0.06</v>
      </c>
      <c r="AC3505" s="49">
        <v>0.06</v>
      </c>
      <c r="AD3505" s="49">
        <v>0.06</v>
      </c>
      <c r="AE3505" s="49">
        <v>0.06</v>
      </c>
      <c r="AF3505" s="49">
        <v>0.06</v>
      </c>
      <c r="AG3505" s="49">
        <v>0.06</v>
      </c>
      <c r="AH3505" s="49">
        <v>0.06</v>
      </c>
      <c r="AI3505" s="49">
        <v>0.06</v>
      </c>
      <c r="AJ3505" s="49">
        <v>0.06</v>
      </c>
      <c r="AK3505" s="49">
        <v>0.06</v>
      </c>
    </row>
    <row r="3506" spans="1:37" x14ac:dyDescent="0.3">
      <c r="A3506" s="86" t="str">
        <f t="shared" si="54"/>
        <v>SDGbaseTra_RurAS_CRGtrnsfrx_rowhhd-2</v>
      </c>
      <c r="B3506" s="47" t="s">
        <v>222</v>
      </c>
      <c r="C3506" s="48" t="s">
        <v>237</v>
      </c>
      <c r="D3506" s="54" t="s">
        <v>194</v>
      </c>
      <c r="E3506" s="49" t="s">
        <v>86</v>
      </c>
      <c r="F3506" s="49">
        <v>0.13</v>
      </c>
      <c r="G3506" s="49">
        <v>0.13</v>
      </c>
      <c r="H3506" s="49">
        <v>0.13</v>
      </c>
      <c r="I3506" s="49">
        <v>0.13</v>
      </c>
      <c r="J3506" s="49">
        <v>0.13</v>
      </c>
      <c r="K3506" s="49">
        <v>0.13</v>
      </c>
      <c r="L3506" s="49">
        <v>0.13</v>
      </c>
      <c r="M3506" s="49">
        <v>0.13</v>
      </c>
      <c r="N3506" s="49">
        <v>0.13</v>
      </c>
      <c r="O3506" s="49">
        <v>0.13</v>
      </c>
      <c r="P3506" s="49">
        <v>0.13</v>
      </c>
      <c r="Q3506" s="49">
        <v>0.13</v>
      </c>
      <c r="R3506" s="49">
        <v>0.13</v>
      </c>
      <c r="S3506" s="49">
        <v>0.13</v>
      </c>
      <c r="T3506" s="49">
        <v>0.13</v>
      </c>
      <c r="U3506" s="49">
        <v>0.13</v>
      </c>
      <c r="V3506" s="49">
        <v>0.13</v>
      </c>
      <c r="W3506" s="49">
        <v>0.13</v>
      </c>
      <c r="X3506" s="49">
        <v>0.13</v>
      </c>
      <c r="Y3506" s="49">
        <v>0.13</v>
      </c>
      <c r="Z3506" s="49">
        <v>0.13</v>
      </c>
      <c r="AA3506" s="49">
        <v>0.13</v>
      </c>
      <c r="AB3506" s="49">
        <v>0.13</v>
      </c>
      <c r="AC3506" s="49">
        <v>0.13</v>
      </c>
      <c r="AD3506" s="49">
        <v>0.13</v>
      </c>
      <c r="AE3506" s="49">
        <v>0.13</v>
      </c>
      <c r="AF3506" s="49">
        <v>0.13</v>
      </c>
      <c r="AG3506" s="49">
        <v>0.13</v>
      </c>
      <c r="AH3506" s="49">
        <v>0.13</v>
      </c>
      <c r="AI3506" s="49">
        <v>0.13</v>
      </c>
      <c r="AJ3506" s="49">
        <v>0.13</v>
      </c>
      <c r="AK3506" s="49">
        <v>0.13</v>
      </c>
    </row>
    <row r="3507" spans="1:37" x14ac:dyDescent="0.3">
      <c r="A3507" s="86" t="str">
        <f t="shared" si="54"/>
        <v>SDGbaseTra_RurAS_CRGtrnsfrx_rowhhd-3</v>
      </c>
      <c r="B3507" s="47" t="s">
        <v>222</v>
      </c>
      <c r="C3507" s="48" t="s">
        <v>237</v>
      </c>
      <c r="D3507" s="54" t="s">
        <v>194</v>
      </c>
      <c r="E3507" s="49" t="s">
        <v>87</v>
      </c>
      <c r="F3507" s="49">
        <v>0.21</v>
      </c>
      <c r="G3507" s="49">
        <v>0.21</v>
      </c>
      <c r="H3507" s="49">
        <v>0.21</v>
      </c>
      <c r="I3507" s="49">
        <v>0.21</v>
      </c>
      <c r="J3507" s="49">
        <v>0.21</v>
      </c>
      <c r="K3507" s="49">
        <v>0.21</v>
      </c>
      <c r="L3507" s="49">
        <v>0.21</v>
      </c>
      <c r="M3507" s="49">
        <v>0.21</v>
      </c>
      <c r="N3507" s="49">
        <v>0.21</v>
      </c>
      <c r="O3507" s="49">
        <v>0.21</v>
      </c>
      <c r="P3507" s="49">
        <v>0.21</v>
      </c>
      <c r="Q3507" s="49">
        <v>0.21</v>
      </c>
      <c r="R3507" s="49">
        <v>0.21</v>
      </c>
      <c r="S3507" s="49">
        <v>0.21</v>
      </c>
      <c r="T3507" s="49">
        <v>0.21</v>
      </c>
      <c r="U3507" s="49">
        <v>0.21</v>
      </c>
      <c r="V3507" s="49">
        <v>0.21</v>
      </c>
      <c r="W3507" s="49">
        <v>0.21</v>
      </c>
      <c r="X3507" s="49">
        <v>0.21</v>
      </c>
      <c r="Y3507" s="49">
        <v>0.21</v>
      </c>
      <c r="Z3507" s="49">
        <v>0.21</v>
      </c>
      <c r="AA3507" s="49">
        <v>0.21</v>
      </c>
      <c r="AB3507" s="49">
        <v>0.21</v>
      </c>
      <c r="AC3507" s="49">
        <v>0.21</v>
      </c>
      <c r="AD3507" s="49">
        <v>0.21</v>
      </c>
      <c r="AE3507" s="49">
        <v>0.21</v>
      </c>
      <c r="AF3507" s="49">
        <v>0.21</v>
      </c>
      <c r="AG3507" s="49">
        <v>0.21</v>
      </c>
      <c r="AH3507" s="49">
        <v>0.21</v>
      </c>
      <c r="AI3507" s="49">
        <v>0.21</v>
      </c>
      <c r="AJ3507" s="49">
        <v>0.21</v>
      </c>
      <c r="AK3507" s="49">
        <v>0.21</v>
      </c>
    </row>
    <row r="3508" spans="1:37" x14ac:dyDescent="0.3">
      <c r="A3508" s="86" t="str">
        <f t="shared" si="54"/>
        <v>SDGbaseTra_RurAS_CRGtrnsfrx_rowhhd-4</v>
      </c>
      <c r="B3508" s="47" t="s">
        <v>222</v>
      </c>
      <c r="C3508" s="48" t="s">
        <v>237</v>
      </c>
      <c r="D3508" s="54" t="s">
        <v>194</v>
      </c>
      <c r="E3508" s="49" t="s">
        <v>88</v>
      </c>
      <c r="F3508" s="49">
        <v>0.21</v>
      </c>
      <c r="G3508" s="49">
        <v>0.21</v>
      </c>
      <c r="H3508" s="49">
        <v>0.21</v>
      </c>
      <c r="I3508" s="49">
        <v>0.21</v>
      </c>
      <c r="J3508" s="49">
        <v>0.21</v>
      </c>
      <c r="K3508" s="49">
        <v>0.21</v>
      </c>
      <c r="L3508" s="49">
        <v>0.21</v>
      </c>
      <c r="M3508" s="49">
        <v>0.21</v>
      </c>
      <c r="N3508" s="49">
        <v>0.21</v>
      </c>
      <c r="O3508" s="49">
        <v>0.21</v>
      </c>
      <c r="P3508" s="49">
        <v>0.21</v>
      </c>
      <c r="Q3508" s="49">
        <v>0.21</v>
      </c>
      <c r="R3508" s="49">
        <v>0.21</v>
      </c>
      <c r="S3508" s="49">
        <v>0.21</v>
      </c>
      <c r="T3508" s="49">
        <v>0.21</v>
      </c>
      <c r="U3508" s="49">
        <v>0.21</v>
      </c>
      <c r="V3508" s="49">
        <v>0.21</v>
      </c>
      <c r="W3508" s="49">
        <v>0.21</v>
      </c>
      <c r="X3508" s="49">
        <v>0.21</v>
      </c>
      <c r="Y3508" s="49">
        <v>0.21</v>
      </c>
      <c r="Z3508" s="49">
        <v>0.21</v>
      </c>
      <c r="AA3508" s="49">
        <v>0.21</v>
      </c>
      <c r="AB3508" s="49">
        <v>0.21</v>
      </c>
      <c r="AC3508" s="49">
        <v>0.21</v>
      </c>
      <c r="AD3508" s="49">
        <v>0.21</v>
      </c>
      <c r="AE3508" s="49">
        <v>0.21</v>
      </c>
      <c r="AF3508" s="49">
        <v>0.21</v>
      </c>
      <c r="AG3508" s="49">
        <v>0.21</v>
      </c>
      <c r="AH3508" s="49">
        <v>0.21</v>
      </c>
      <c r="AI3508" s="49">
        <v>0.21</v>
      </c>
      <c r="AJ3508" s="49">
        <v>0.21</v>
      </c>
      <c r="AK3508" s="49">
        <v>0.21</v>
      </c>
    </row>
    <row r="3509" spans="1:37" x14ac:dyDescent="0.3">
      <c r="A3509" s="86" t="str">
        <f t="shared" si="54"/>
        <v>SDGbaseTra_RurAS_CRGtrnsfrx_rowhhd-5</v>
      </c>
      <c r="B3509" s="47" t="s">
        <v>222</v>
      </c>
      <c r="C3509" s="48" t="s">
        <v>237</v>
      </c>
      <c r="D3509" s="54" t="s">
        <v>194</v>
      </c>
      <c r="E3509" s="49" t="s">
        <v>89</v>
      </c>
      <c r="F3509" s="49">
        <v>0.3</v>
      </c>
      <c r="G3509" s="49">
        <v>0.3</v>
      </c>
      <c r="H3509" s="49">
        <v>0.3</v>
      </c>
      <c r="I3509" s="49">
        <v>0.3</v>
      </c>
      <c r="J3509" s="49">
        <v>0.3</v>
      </c>
      <c r="K3509" s="49">
        <v>0.3</v>
      </c>
      <c r="L3509" s="49">
        <v>0.3</v>
      </c>
      <c r="M3509" s="49">
        <v>0.3</v>
      </c>
      <c r="N3509" s="49">
        <v>0.3</v>
      </c>
      <c r="O3509" s="49">
        <v>0.3</v>
      </c>
      <c r="P3509" s="49">
        <v>0.3</v>
      </c>
      <c r="Q3509" s="49">
        <v>0.3</v>
      </c>
      <c r="R3509" s="49">
        <v>0.3</v>
      </c>
      <c r="S3509" s="49">
        <v>0.3</v>
      </c>
      <c r="T3509" s="49">
        <v>0.3</v>
      </c>
      <c r="U3509" s="49">
        <v>0.3</v>
      </c>
      <c r="V3509" s="49">
        <v>0.3</v>
      </c>
      <c r="W3509" s="49">
        <v>0.3</v>
      </c>
      <c r="X3509" s="49">
        <v>0.3</v>
      </c>
      <c r="Y3509" s="49">
        <v>0.3</v>
      </c>
      <c r="Z3509" s="49">
        <v>0.3</v>
      </c>
      <c r="AA3509" s="49">
        <v>0.3</v>
      </c>
      <c r="AB3509" s="49">
        <v>0.3</v>
      </c>
      <c r="AC3509" s="49">
        <v>0.3</v>
      </c>
      <c r="AD3509" s="49">
        <v>0.3</v>
      </c>
      <c r="AE3509" s="49">
        <v>0.3</v>
      </c>
      <c r="AF3509" s="49">
        <v>0.3</v>
      </c>
      <c r="AG3509" s="49">
        <v>0.3</v>
      </c>
      <c r="AH3509" s="49">
        <v>0.3</v>
      </c>
      <c r="AI3509" s="49">
        <v>0.3</v>
      </c>
      <c r="AJ3509" s="49">
        <v>0.3</v>
      </c>
      <c r="AK3509" s="49">
        <v>0.3</v>
      </c>
    </row>
    <row r="3510" spans="1:37" x14ac:dyDescent="0.3">
      <c r="A3510" s="86" t="str">
        <f t="shared" si="54"/>
        <v>SDGbaseTra_RurAS_CRGtrnsfrx_rowhhd-6</v>
      </c>
      <c r="B3510" s="47" t="s">
        <v>222</v>
      </c>
      <c r="C3510" s="48" t="s">
        <v>237</v>
      </c>
      <c r="D3510" s="54" t="s">
        <v>194</v>
      </c>
      <c r="E3510" s="49" t="s">
        <v>90</v>
      </c>
      <c r="F3510" s="49">
        <v>0.56000000000000005</v>
      </c>
      <c r="G3510" s="49">
        <v>0.56000000000000005</v>
      </c>
      <c r="H3510" s="49">
        <v>0.56000000000000005</v>
      </c>
      <c r="I3510" s="49">
        <v>0.56000000000000005</v>
      </c>
      <c r="J3510" s="49">
        <v>0.56000000000000005</v>
      </c>
      <c r="K3510" s="49">
        <v>0.56000000000000005</v>
      </c>
      <c r="L3510" s="49">
        <v>0.56000000000000005</v>
      </c>
      <c r="M3510" s="49">
        <v>0.56000000000000005</v>
      </c>
      <c r="N3510" s="49">
        <v>0.56000000000000005</v>
      </c>
      <c r="O3510" s="49">
        <v>0.56000000000000005</v>
      </c>
      <c r="P3510" s="49">
        <v>0.56000000000000005</v>
      </c>
      <c r="Q3510" s="49">
        <v>0.56000000000000005</v>
      </c>
      <c r="R3510" s="49">
        <v>0.56000000000000005</v>
      </c>
      <c r="S3510" s="49">
        <v>0.56000000000000005</v>
      </c>
      <c r="T3510" s="49">
        <v>0.56000000000000005</v>
      </c>
      <c r="U3510" s="49">
        <v>0.56000000000000005</v>
      </c>
      <c r="V3510" s="49">
        <v>0.56000000000000005</v>
      </c>
      <c r="W3510" s="49">
        <v>0.56000000000000005</v>
      </c>
      <c r="X3510" s="49">
        <v>0.56000000000000005</v>
      </c>
      <c r="Y3510" s="49">
        <v>0.56000000000000005</v>
      </c>
      <c r="Z3510" s="49">
        <v>0.56000000000000005</v>
      </c>
      <c r="AA3510" s="49">
        <v>0.56000000000000005</v>
      </c>
      <c r="AB3510" s="49">
        <v>0.56000000000000005</v>
      </c>
      <c r="AC3510" s="49">
        <v>0.56000000000000005</v>
      </c>
      <c r="AD3510" s="49">
        <v>0.56000000000000005</v>
      </c>
      <c r="AE3510" s="49">
        <v>0.56000000000000005</v>
      </c>
      <c r="AF3510" s="49">
        <v>0.56000000000000005</v>
      </c>
      <c r="AG3510" s="49">
        <v>0.56000000000000005</v>
      </c>
      <c r="AH3510" s="49">
        <v>0.56000000000000005</v>
      </c>
      <c r="AI3510" s="49">
        <v>0.56000000000000005</v>
      </c>
      <c r="AJ3510" s="49">
        <v>0.56000000000000005</v>
      </c>
      <c r="AK3510" s="49">
        <v>0.56000000000000005</v>
      </c>
    </row>
    <row r="3511" spans="1:37" x14ac:dyDescent="0.3">
      <c r="A3511" s="86" t="str">
        <f t="shared" si="54"/>
        <v>SDGbaseTra_RurAS_CRGtrnsfrx_rowhhd-7</v>
      </c>
      <c r="B3511" s="47" t="s">
        <v>222</v>
      </c>
      <c r="C3511" s="48" t="s">
        <v>237</v>
      </c>
      <c r="D3511" s="54" t="s">
        <v>194</v>
      </c>
      <c r="E3511" s="49" t="s">
        <v>91</v>
      </c>
      <c r="F3511" s="49">
        <v>0.68</v>
      </c>
      <c r="G3511" s="49">
        <v>0.68</v>
      </c>
      <c r="H3511" s="49">
        <v>0.68</v>
      </c>
      <c r="I3511" s="49">
        <v>0.68</v>
      </c>
      <c r="J3511" s="49">
        <v>0.68</v>
      </c>
      <c r="K3511" s="49">
        <v>0.68</v>
      </c>
      <c r="L3511" s="49">
        <v>0.68</v>
      </c>
      <c r="M3511" s="49">
        <v>0.68</v>
      </c>
      <c r="N3511" s="49">
        <v>0.68</v>
      </c>
      <c r="O3511" s="49">
        <v>0.68</v>
      </c>
      <c r="P3511" s="49">
        <v>0.68</v>
      </c>
      <c r="Q3511" s="49">
        <v>0.68</v>
      </c>
      <c r="R3511" s="49">
        <v>0.68</v>
      </c>
      <c r="S3511" s="49">
        <v>0.68</v>
      </c>
      <c r="T3511" s="49">
        <v>0.68</v>
      </c>
      <c r="U3511" s="49">
        <v>0.68</v>
      </c>
      <c r="V3511" s="49">
        <v>0.68</v>
      </c>
      <c r="W3511" s="49">
        <v>0.68</v>
      </c>
      <c r="X3511" s="49">
        <v>0.68</v>
      </c>
      <c r="Y3511" s="49">
        <v>0.68</v>
      </c>
      <c r="Z3511" s="49">
        <v>0.68</v>
      </c>
      <c r="AA3511" s="49">
        <v>0.68</v>
      </c>
      <c r="AB3511" s="49">
        <v>0.68</v>
      </c>
      <c r="AC3511" s="49">
        <v>0.68</v>
      </c>
      <c r="AD3511" s="49">
        <v>0.68</v>
      </c>
      <c r="AE3511" s="49">
        <v>0.68</v>
      </c>
      <c r="AF3511" s="49">
        <v>0.68</v>
      </c>
      <c r="AG3511" s="49">
        <v>0.68</v>
      </c>
      <c r="AH3511" s="49">
        <v>0.68</v>
      </c>
      <c r="AI3511" s="49">
        <v>0.68</v>
      </c>
      <c r="AJ3511" s="49">
        <v>0.68</v>
      </c>
      <c r="AK3511" s="49">
        <v>0.68</v>
      </c>
    </row>
    <row r="3512" spans="1:37" x14ac:dyDescent="0.3">
      <c r="A3512" s="86" t="str">
        <f t="shared" si="54"/>
        <v>SDGbaseTra_RurAS_CRGtrnsfrx_rowhhd-8</v>
      </c>
      <c r="B3512" s="47" t="s">
        <v>222</v>
      </c>
      <c r="C3512" s="48" t="s">
        <v>237</v>
      </c>
      <c r="D3512" s="54" t="s">
        <v>194</v>
      </c>
      <c r="E3512" s="49" t="s">
        <v>92</v>
      </c>
      <c r="F3512" s="49">
        <v>2.34</v>
      </c>
      <c r="G3512" s="49">
        <v>2.34</v>
      </c>
      <c r="H3512" s="49">
        <v>2.34</v>
      </c>
      <c r="I3512" s="49">
        <v>2.34</v>
      </c>
      <c r="J3512" s="49">
        <v>2.34</v>
      </c>
      <c r="K3512" s="49">
        <v>2.34</v>
      </c>
      <c r="L3512" s="49">
        <v>2.34</v>
      </c>
      <c r="M3512" s="49">
        <v>2.34</v>
      </c>
      <c r="N3512" s="49">
        <v>2.34</v>
      </c>
      <c r="O3512" s="49">
        <v>2.34</v>
      </c>
      <c r="P3512" s="49">
        <v>2.34</v>
      </c>
      <c r="Q3512" s="49">
        <v>2.34</v>
      </c>
      <c r="R3512" s="49">
        <v>2.34</v>
      </c>
      <c r="S3512" s="49">
        <v>2.34</v>
      </c>
      <c r="T3512" s="49">
        <v>2.34</v>
      </c>
      <c r="U3512" s="49">
        <v>2.34</v>
      </c>
      <c r="V3512" s="49">
        <v>2.34</v>
      </c>
      <c r="W3512" s="49">
        <v>2.34</v>
      </c>
      <c r="X3512" s="49">
        <v>2.34</v>
      </c>
      <c r="Y3512" s="49">
        <v>2.34</v>
      </c>
      <c r="Z3512" s="49">
        <v>2.34</v>
      </c>
      <c r="AA3512" s="49">
        <v>2.34</v>
      </c>
      <c r="AB3512" s="49">
        <v>2.34</v>
      </c>
      <c r="AC3512" s="49">
        <v>2.34</v>
      </c>
      <c r="AD3512" s="49">
        <v>2.34</v>
      </c>
      <c r="AE3512" s="49">
        <v>2.34</v>
      </c>
      <c r="AF3512" s="49">
        <v>2.34</v>
      </c>
      <c r="AG3512" s="49">
        <v>2.34</v>
      </c>
      <c r="AH3512" s="49">
        <v>2.34</v>
      </c>
      <c r="AI3512" s="49">
        <v>2.34</v>
      </c>
      <c r="AJ3512" s="49">
        <v>2.34</v>
      </c>
      <c r="AK3512" s="49">
        <v>2.34</v>
      </c>
    </row>
    <row r="3513" spans="1:37" x14ac:dyDescent="0.3">
      <c r="A3513" s="86" t="str">
        <f t="shared" si="54"/>
        <v>SDGbaseTra_RurAS_CRGtrnsfrx_rowhhd-9</v>
      </c>
      <c r="B3513" s="47" t="s">
        <v>222</v>
      </c>
      <c r="C3513" s="48" t="s">
        <v>237</v>
      </c>
      <c r="D3513" s="54" t="s">
        <v>194</v>
      </c>
      <c r="E3513" s="49" t="s">
        <v>93</v>
      </c>
      <c r="F3513" s="49">
        <v>8.82</v>
      </c>
      <c r="G3513" s="49">
        <v>8.82</v>
      </c>
      <c r="H3513" s="49">
        <v>8.82</v>
      </c>
      <c r="I3513" s="49">
        <v>8.82</v>
      </c>
      <c r="J3513" s="49">
        <v>8.82</v>
      </c>
      <c r="K3513" s="49">
        <v>8.82</v>
      </c>
      <c r="L3513" s="49">
        <v>8.82</v>
      </c>
      <c r="M3513" s="49">
        <v>8.82</v>
      </c>
      <c r="N3513" s="49">
        <v>8.82</v>
      </c>
      <c r="O3513" s="49">
        <v>8.82</v>
      </c>
      <c r="P3513" s="49">
        <v>8.82</v>
      </c>
      <c r="Q3513" s="49">
        <v>8.82</v>
      </c>
      <c r="R3513" s="49">
        <v>8.82</v>
      </c>
      <c r="S3513" s="49">
        <v>8.82</v>
      </c>
      <c r="T3513" s="49">
        <v>8.82</v>
      </c>
      <c r="U3513" s="49">
        <v>8.82</v>
      </c>
      <c r="V3513" s="49">
        <v>8.82</v>
      </c>
      <c r="W3513" s="49">
        <v>8.82</v>
      </c>
      <c r="X3513" s="49">
        <v>8.82</v>
      </c>
      <c r="Y3513" s="49">
        <v>8.82</v>
      </c>
      <c r="Z3513" s="49">
        <v>8.82</v>
      </c>
      <c r="AA3513" s="49">
        <v>8.82</v>
      </c>
      <c r="AB3513" s="49">
        <v>8.82</v>
      </c>
      <c r="AC3513" s="49">
        <v>8.82</v>
      </c>
      <c r="AD3513" s="49">
        <v>8.82</v>
      </c>
      <c r="AE3513" s="49">
        <v>8.82</v>
      </c>
      <c r="AF3513" s="49">
        <v>8.82</v>
      </c>
      <c r="AG3513" s="49">
        <v>8.82</v>
      </c>
      <c r="AH3513" s="49">
        <v>8.82</v>
      </c>
      <c r="AI3513" s="49">
        <v>8.82</v>
      </c>
      <c r="AJ3513" s="49">
        <v>8.82</v>
      </c>
      <c r="AK3513" s="49">
        <v>8.82</v>
      </c>
    </row>
    <row r="3514" spans="1:37" x14ac:dyDescent="0.3">
      <c r="A3514" s="86" t="str">
        <f t="shared" si="54"/>
        <v>SDGbaseTra_RurAS_CRGtrnsfrx_rowgov</v>
      </c>
      <c r="B3514" s="47" t="s">
        <v>222</v>
      </c>
      <c r="C3514" s="48" t="s">
        <v>237</v>
      </c>
      <c r="D3514" s="54" t="s">
        <v>194</v>
      </c>
      <c r="E3514" s="49" t="s">
        <v>195</v>
      </c>
      <c r="F3514" s="49">
        <v>-48.31</v>
      </c>
      <c r="G3514" s="49">
        <v>-48.31</v>
      </c>
      <c r="H3514" s="49">
        <v>-48.31</v>
      </c>
      <c r="I3514" s="49">
        <v>-48.31</v>
      </c>
      <c r="J3514" s="49">
        <v>-48.31</v>
      </c>
      <c r="K3514" s="49">
        <v>-48.31</v>
      </c>
      <c r="L3514" s="49">
        <v>-48.31</v>
      </c>
      <c r="M3514" s="49">
        <v>-48.31</v>
      </c>
      <c r="N3514" s="49">
        <v>-48.31</v>
      </c>
      <c r="O3514" s="49">
        <v>-48.31</v>
      </c>
      <c r="P3514" s="49">
        <v>-48.31</v>
      </c>
      <c r="Q3514" s="49">
        <v>-48.31</v>
      </c>
      <c r="R3514" s="49">
        <v>-48.31</v>
      </c>
      <c r="S3514" s="49">
        <v>-48.31</v>
      </c>
      <c r="T3514" s="49">
        <v>-48.31</v>
      </c>
      <c r="U3514" s="49">
        <v>-48.31</v>
      </c>
      <c r="V3514" s="49">
        <v>-48.31</v>
      </c>
      <c r="W3514" s="49">
        <v>-48.31</v>
      </c>
      <c r="X3514" s="49">
        <v>-48.31</v>
      </c>
      <c r="Y3514" s="49">
        <v>-48.31</v>
      </c>
      <c r="Z3514" s="49">
        <v>-48.31</v>
      </c>
      <c r="AA3514" s="49">
        <v>-48.31</v>
      </c>
      <c r="AB3514" s="49">
        <v>-48.31</v>
      </c>
      <c r="AC3514" s="49">
        <v>-48.31</v>
      </c>
      <c r="AD3514" s="49">
        <v>-48.31</v>
      </c>
      <c r="AE3514" s="49">
        <v>-48.31</v>
      </c>
      <c r="AF3514" s="49">
        <v>-48.31</v>
      </c>
      <c r="AG3514" s="49">
        <v>-48.31</v>
      </c>
      <c r="AH3514" s="49">
        <v>-48.31</v>
      </c>
      <c r="AI3514" s="49">
        <v>-48.31</v>
      </c>
      <c r="AJ3514" s="49">
        <v>-48.31</v>
      </c>
      <c r="AK3514" s="49">
        <v>-48.31</v>
      </c>
    </row>
    <row r="3515" spans="1:37" x14ac:dyDescent="0.3">
      <c r="A3515" s="86" t="str">
        <f t="shared" si="54"/>
        <v>SDGbaseTra_RurAS_CRGC_NetTrnsGov2Instotal</v>
      </c>
      <c r="B3515" s="47" t="s">
        <v>222</v>
      </c>
      <c r="C3515" s="48" t="s">
        <v>237</v>
      </c>
      <c r="D3515" s="54" t="s">
        <v>196</v>
      </c>
      <c r="E3515" s="49" t="s">
        <v>1</v>
      </c>
      <c r="F3515" s="49">
        <v>406.48</v>
      </c>
      <c r="G3515" s="49">
        <v>406.48</v>
      </c>
      <c r="H3515" s="49">
        <v>400.36</v>
      </c>
      <c r="I3515" s="49">
        <v>406.43</v>
      </c>
      <c r="J3515" s="49">
        <v>409.1</v>
      </c>
      <c r="K3515" s="49">
        <v>411.16</v>
      </c>
      <c r="L3515" s="49">
        <v>413.93</v>
      </c>
      <c r="M3515" s="49">
        <v>417.31</v>
      </c>
      <c r="N3515" s="49">
        <v>420.88</v>
      </c>
      <c r="O3515" s="49">
        <v>424.92</v>
      </c>
      <c r="P3515" s="49">
        <v>429.58</v>
      </c>
      <c r="Q3515" s="49">
        <v>434.78</v>
      </c>
      <c r="R3515" s="49">
        <v>439.95</v>
      </c>
      <c r="S3515" s="49">
        <v>448.99</v>
      </c>
      <c r="T3515" s="49">
        <v>458.47</v>
      </c>
      <c r="U3515" s="49">
        <v>468.42</v>
      </c>
      <c r="V3515" s="49">
        <v>479.69</v>
      </c>
      <c r="W3515" s="49">
        <v>490.95</v>
      </c>
      <c r="X3515" s="49">
        <v>502.61</v>
      </c>
      <c r="Y3515" s="49">
        <v>514.83000000000004</v>
      </c>
      <c r="Z3515" s="49">
        <v>526.6</v>
      </c>
      <c r="AA3515" s="49">
        <v>539.02</v>
      </c>
      <c r="AB3515" s="49">
        <v>551.35</v>
      </c>
      <c r="AC3515" s="49">
        <v>564.69000000000005</v>
      </c>
      <c r="AD3515" s="49">
        <v>577.55999999999995</v>
      </c>
      <c r="AE3515" s="49">
        <v>590.79999999999995</v>
      </c>
      <c r="AF3515" s="49">
        <v>604.53</v>
      </c>
      <c r="AG3515" s="49">
        <v>618.74</v>
      </c>
      <c r="AH3515" s="49">
        <v>632.82000000000005</v>
      </c>
      <c r="AI3515" s="49">
        <v>637.67999999999995</v>
      </c>
      <c r="AJ3515" s="49">
        <v>641.29</v>
      </c>
      <c r="AK3515" s="49">
        <v>645.08000000000004</v>
      </c>
    </row>
    <row r="3516" spans="1:37" x14ac:dyDescent="0.3">
      <c r="A3516" s="86" t="str">
        <f t="shared" si="54"/>
        <v>SDGbaseTra_RurAS_CRGQFSXflab-p</v>
      </c>
      <c r="B3516" s="47" t="s">
        <v>222</v>
      </c>
      <c r="C3516" s="48" t="s">
        <v>237</v>
      </c>
      <c r="D3516" s="54" t="s">
        <v>198</v>
      </c>
      <c r="E3516" s="49" t="s">
        <v>199</v>
      </c>
      <c r="F3516" s="49">
        <v>3154.55</v>
      </c>
      <c r="G3516" s="49">
        <v>2950</v>
      </c>
      <c r="H3516" s="49">
        <v>3075.72</v>
      </c>
      <c r="I3516" s="49">
        <v>3167.33</v>
      </c>
      <c r="J3516" s="49">
        <v>3232.44</v>
      </c>
      <c r="K3516" s="49">
        <v>3285.92</v>
      </c>
      <c r="L3516" s="49">
        <v>3336.61</v>
      </c>
      <c r="M3516" s="49">
        <v>3387.11</v>
      </c>
      <c r="N3516" s="49">
        <v>3440.12</v>
      </c>
      <c r="O3516" s="49">
        <v>3498.37</v>
      </c>
      <c r="P3516" s="49">
        <v>3562.86</v>
      </c>
      <c r="Q3516" s="49">
        <v>3629.88</v>
      </c>
      <c r="R3516" s="49">
        <v>3721.96</v>
      </c>
      <c r="S3516" s="49">
        <v>3832.61</v>
      </c>
      <c r="T3516" s="49">
        <v>3956.51</v>
      </c>
      <c r="U3516" s="49">
        <v>4096.43</v>
      </c>
      <c r="V3516" s="49">
        <v>4246</v>
      </c>
      <c r="W3516" s="49">
        <v>4402.3</v>
      </c>
      <c r="X3516" s="49">
        <v>4566.91</v>
      </c>
      <c r="Y3516" s="49">
        <v>4733.0600000000004</v>
      </c>
      <c r="Z3516" s="49">
        <v>4901.29</v>
      </c>
      <c r="AA3516" s="49">
        <v>5071.05</v>
      </c>
      <c r="AB3516" s="49">
        <v>5248.23</v>
      </c>
      <c r="AC3516" s="49">
        <v>5425.74</v>
      </c>
      <c r="AD3516" s="49">
        <v>5605.53</v>
      </c>
      <c r="AE3516" s="49">
        <v>5789.34</v>
      </c>
      <c r="AF3516" s="49">
        <v>5977.77</v>
      </c>
      <c r="AG3516" s="49">
        <v>6165.39</v>
      </c>
      <c r="AH3516" s="49">
        <v>6296.03</v>
      </c>
      <c r="AI3516" s="49">
        <v>6381.18</v>
      </c>
      <c r="AJ3516" s="49">
        <v>6441.31</v>
      </c>
      <c r="AK3516" s="49">
        <v>6483.35</v>
      </c>
    </row>
    <row r="3517" spans="1:37" x14ac:dyDescent="0.3">
      <c r="A3517" s="86" t="str">
        <f t="shared" si="54"/>
        <v>SDGbaseTra_RurAS_CRGQFSXflab-m</v>
      </c>
      <c r="B3517" s="47" t="s">
        <v>222</v>
      </c>
      <c r="C3517" s="48" t="s">
        <v>237</v>
      </c>
      <c r="D3517" s="54" t="s">
        <v>198</v>
      </c>
      <c r="E3517" s="49" t="s">
        <v>200</v>
      </c>
      <c r="F3517" s="49">
        <v>5235.99</v>
      </c>
      <c r="G3517" s="49">
        <v>4902.68</v>
      </c>
      <c r="H3517" s="49">
        <v>5116.3500000000004</v>
      </c>
      <c r="I3517" s="49">
        <v>5270.97</v>
      </c>
      <c r="J3517" s="49">
        <v>5374.84</v>
      </c>
      <c r="K3517" s="49">
        <v>5456.74</v>
      </c>
      <c r="L3517" s="49">
        <v>5533.61</v>
      </c>
      <c r="M3517" s="49">
        <v>5611.53</v>
      </c>
      <c r="N3517" s="49">
        <v>5694.19</v>
      </c>
      <c r="O3517" s="49">
        <v>5777.81</v>
      </c>
      <c r="P3517" s="49">
        <v>5873.65</v>
      </c>
      <c r="Q3517" s="49">
        <v>5974.65</v>
      </c>
      <c r="R3517" s="49">
        <v>6116.54</v>
      </c>
      <c r="S3517" s="49">
        <v>6294.07</v>
      </c>
      <c r="T3517" s="49">
        <v>6497.11</v>
      </c>
      <c r="U3517" s="49">
        <v>6731.54</v>
      </c>
      <c r="V3517" s="49">
        <v>6987.58</v>
      </c>
      <c r="W3517" s="49">
        <v>7256.31</v>
      </c>
      <c r="X3517" s="49">
        <v>7537.36</v>
      </c>
      <c r="Y3517" s="49">
        <v>7818.22</v>
      </c>
      <c r="Z3517" s="49">
        <v>8100.06</v>
      </c>
      <c r="AA3517" s="49">
        <v>8382.68</v>
      </c>
      <c r="AB3517" s="49">
        <v>8669.27</v>
      </c>
      <c r="AC3517" s="49">
        <v>8956.01</v>
      </c>
      <c r="AD3517" s="49">
        <v>9249.2099999999991</v>
      </c>
      <c r="AE3517" s="49">
        <v>9551.94</v>
      </c>
      <c r="AF3517" s="49">
        <v>9864.68</v>
      </c>
      <c r="AG3517" s="49">
        <v>10172.959999999999</v>
      </c>
      <c r="AH3517" s="49">
        <v>10364.4</v>
      </c>
      <c r="AI3517" s="49">
        <v>10466.530000000001</v>
      </c>
      <c r="AJ3517" s="49">
        <v>10520.21</v>
      </c>
      <c r="AK3517" s="49">
        <v>10539.78</v>
      </c>
    </row>
    <row r="3518" spans="1:37" x14ac:dyDescent="0.3">
      <c r="A3518" s="86" t="str">
        <f t="shared" si="54"/>
        <v>SDGbaseTra_RurAS_CRGQFSXflab-s</v>
      </c>
      <c r="B3518" s="47" t="s">
        <v>222</v>
      </c>
      <c r="C3518" s="48" t="s">
        <v>237</v>
      </c>
      <c r="D3518" s="54" t="s">
        <v>198</v>
      </c>
      <c r="E3518" s="49" t="s">
        <v>201</v>
      </c>
      <c r="F3518" s="49">
        <v>4708.9399999999996</v>
      </c>
      <c r="G3518" s="49">
        <v>4371.1099999999997</v>
      </c>
      <c r="H3518" s="49">
        <v>4549.33</v>
      </c>
      <c r="I3518" s="49">
        <v>4695.57</v>
      </c>
      <c r="J3518" s="49">
        <v>4808.4399999999996</v>
      </c>
      <c r="K3518" s="49">
        <v>4904.37</v>
      </c>
      <c r="L3518" s="49">
        <v>4993.3900000000003</v>
      </c>
      <c r="M3518" s="49">
        <v>5080.58</v>
      </c>
      <c r="N3518" s="49">
        <v>5168.1000000000004</v>
      </c>
      <c r="O3518" s="49">
        <v>5243.87</v>
      </c>
      <c r="P3518" s="49">
        <v>5331.16</v>
      </c>
      <c r="Q3518" s="49">
        <v>5424.78</v>
      </c>
      <c r="R3518" s="49">
        <v>5547.39</v>
      </c>
      <c r="S3518" s="49">
        <v>5694.84</v>
      </c>
      <c r="T3518" s="49">
        <v>5862.28</v>
      </c>
      <c r="U3518" s="49">
        <v>6053.77</v>
      </c>
      <c r="V3518" s="49">
        <v>6264.3</v>
      </c>
      <c r="W3518" s="49">
        <v>6488.05</v>
      </c>
      <c r="X3518" s="49">
        <v>6724.35</v>
      </c>
      <c r="Y3518" s="49">
        <v>6964.09</v>
      </c>
      <c r="Z3518" s="49">
        <v>7206.4</v>
      </c>
      <c r="AA3518" s="49">
        <v>7451.77</v>
      </c>
      <c r="AB3518" s="49">
        <v>7693.88</v>
      </c>
      <c r="AC3518" s="49">
        <v>7936.67</v>
      </c>
      <c r="AD3518" s="49">
        <v>8186.49</v>
      </c>
      <c r="AE3518" s="49">
        <v>8445.5300000000007</v>
      </c>
      <c r="AF3518" s="49">
        <v>8714.02</v>
      </c>
      <c r="AG3518" s="49">
        <v>8982.41</v>
      </c>
      <c r="AH3518" s="49">
        <v>9176</v>
      </c>
      <c r="AI3518" s="49">
        <v>9307.39</v>
      </c>
      <c r="AJ3518" s="49">
        <v>9399.92</v>
      </c>
      <c r="AK3518" s="49">
        <v>9462.7900000000009</v>
      </c>
    </row>
    <row r="3519" spans="1:37" x14ac:dyDescent="0.3">
      <c r="A3519" s="86" t="str">
        <f t="shared" si="54"/>
        <v>SDGbaseTra_RurAS_CRGQFSXflab-t</v>
      </c>
      <c r="B3519" s="47" t="s">
        <v>222</v>
      </c>
      <c r="C3519" s="48" t="s">
        <v>237</v>
      </c>
      <c r="D3519" s="54" t="s">
        <v>198</v>
      </c>
      <c r="E3519" s="49" t="s">
        <v>202</v>
      </c>
      <c r="F3519" s="49">
        <v>3319.1</v>
      </c>
      <c r="G3519" s="49">
        <v>3045.9</v>
      </c>
      <c r="H3519" s="49">
        <v>3146.48</v>
      </c>
      <c r="I3519" s="49">
        <v>3229.48</v>
      </c>
      <c r="J3519" s="49">
        <v>3294.82</v>
      </c>
      <c r="K3519" s="49">
        <v>3352.13</v>
      </c>
      <c r="L3519" s="49">
        <v>3407.11</v>
      </c>
      <c r="M3519" s="49">
        <v>3462.34</v>
      </c>
      <c r="N3519" s="49">
        <v>3518.84</v>
      </c>
      <c r="O3519" s="49">
        <v>3565.93</v>
      </c>
      <c r="P3519" s="49">
        <v>3621.79</v>
      </c>
      <c r="Q3519" s="49">
        <v>3683.31</v>
      </c>
      <c r="R3519" s="49">
        <v>3768.82</v>
      </c>
      <c r="S3519" s="49">
        <v>3870.9</v>
      </c>
      <c r="T3519" s="49">
        <v>3986.26</v>
      </c>
      <c r="U3519" s="49">
        <v>4118.03</v>
      </c>
      <c r="V3519" s="49">
        <v>4261.68</v>
      </c>
      <c r="W3519" s="49">
        <v>4413.8999999999996</v>
      </c>
      <c r="X3519" s="49">
        <v>4577.26</v>
      </c>
      <c r="Y3519" s="49">
        <v>4743.3599999999997</v>
      </c>
      <c r="Z3519" s="49">
        <v>4912.26</v>
      </c>
      <c r="AA3519" s="49">
        <v>5083.3100000000004</v>
      </c>
      <c r="AB3519" s="49">
        <v>5252.51</v>
      </c>
      <c r="AC3519" s="49">
        <v>5421.15</v>
      </c>
      <c r="AD3519" s="49">
        <v>5592.78</v>
      </c>
      <c r="AE3519" s="49">
        <v>5769.52</v>
      </c>
      <c r="AF3519" s="49">
        <v>5951.76</v>
      </c>
      <c r="AG3519" s="49">
        <v>6135.42</v>
      </c>
      <c r="AH3519" s="49">
        <v>6272.6</v>
      </c>
      <c r="AI3519" s="49">
        <v>6369.54</v>
      </c>
      <c r="AJ3519" s="49">
        <v>6440.8</v>
      </c>
      <c r="AK3519" s="49">
        <v>6492.48</v>
      </c>
    </row>
    <row r="3520" spans="1:37" x14ac:dyDescent="0.3">
      <c r="A3520" s="86" t="str">
        <f t="shared" si="54"/>
        <v>SDGbaseTra_RurAS_CRGQFSXfcap</v>
      </c>
      <c r="B3520" s="47" t="s">
        <v>222</v>
      </c>
      <c r="C3520" s="48" t="s">
        <v>237</v>
      </c>
      <c r="D3520" s="54" t="s">
        <v>198</v>
      </c>
      <c r="E3520" s="49" t="s">
        <v>203</v>
      </c>
      <c r="F3520" s="49">
        <v>3799.09</v>
      </c>
      <c r="G3520" s="49">
        <v>3955.03</v>
      </c>
      <c r="H3520" s="49">
        <v>4074.86</v>
      </c>
      <c r="I3520" s="49">
        <v>4043.63</v>
      </c>
      <c r="J3520" s="49">
        <v>4028.87</v>
      </c>
      <c r="K3520" s="49">
        <v>4040.22</v>
      </c>
      <c r="L3520" s="49">
        <v>4078.03</v>
      </c>
      <c r="M3520" s="49">
        <v>4119.76</v>
      </c>
      <c r="N3520" s="49">
        <v>4162.2700000000004</v>
      </c>
      <c r="O3520" s="49">
        <v>4186.95</v>
      </c>
      <c r="P3520" s="49">
        <v>4212.91</v>
      </c>
      <c r="Q3520" s="49">
        <v>4240.0600000000004</v>
      </c>
      <c r="R3520" s="49">
        <v>4429.46</v>
      </c>
      <c r="S3520" s="49">
        <v>4605.3599999999997</v>
      </c>
      <c r="T3520" s="49">
        <v>4789.5200000000004</v>
      </c>
      <c r="U3520" s="49">
        <v>5003.8599999999997</v>
      </c>
      <c r="V3520" s="49">
        <v>5202.3</v>
      </c>
      <c r="W3520" s="49">
        <v>5411.69</v>
      </c>
      <c r="X3520" s="49">
        <v>5632.48</v>
      </c>
      <c r="Y3520" s="49">
        <v>5837.81</v>
      </c>
      <c r="Z3520" s="49">
        <v>6043.64</v>
      </c>
      <c r="AA3520" s="49">
        <v>6253.9</v>
      </c>
      <c r="AB3520" s="49">
        <v>6468.26</v>
      </c>
      <c r="AC3520" s="49">
        <v>6669.63</v>
      </c>
      <c r="AD3520" s="49">
        <v>6876.87</v>
      </c>
      <c r="AE3520" s="49">
        <v>7091.84</v>
      </c>
      <c r="AF3520" s="49">
        <v>7315.52</v>
      </c>
      <c r="AG3520" s="49">
        <v>7525.09</v>
      </c>
      <c r="AH3520" s="49">
        <v>7397.64</v>
      </c>
      <c r="AI3520" s="49">
        <v>7281.47</v>
      </c>
      <c r="AJ3520" s="49">
        <v>7197.96</v>
      </c>
      <c r="AK3520" s="49">
        <v>7117.29</v>
      </c>
    </row>
    <row r="3521" spans="1:37" x14ac:dyDescent="0.3">
      <c r="A3521" s="86" t="str">
        <f t="shared" si="54"/>
        <v>SDGbaseTra_RurAS_CRGQFSXfegy</v>
      </c>
      <c r="B3521" s="47" t="s">
        <v>222</v>
      </c>
      <c r="C3521" s="48" t="s">
        <v>237</v>
      </c>
      <c r="D3521" s="54" t="s">
        <v>198</v>
      </c>
      <c r="E3521" s="49" t="s">
        <v>204</v>
      </c>
      <c r="F3521" s="49">
        <v>200.18</v>
      </c>
      <c r="G3521" s="49">
        <v>216.07</v>
      </c>
      <c r="H3521" s="49">
        <v>219.02</v>
      </c>
      <c r="I3521" s="49">
        <v>221.18</v>
      </c>
      <c r="J3521" s="49">
        <v>223.22</v>
      </c>
      <c r="K3521" s="49">
        <v>230.14</v>
      </c>
      <c r="L3521" s="49">
        <v>237.95</v>
      </c>
      <c r="M3521" s="49">
        <v>237.43</v>
      </c>
      <c r="N3521" s="49">
        <v>233.44</v>
      </c>
      <c r="O3521" s="49">
        <v>232.16</v>
      </c>
      <c r="P3521" s="49">
        <v>236.45</v>
      </c>
      <c r="Q3521" s="49">
        <v>241.6</v>
      </c>
      <c r="R3521" s="49">
        <v>256.45</v>
      </c>
      <c r="S3521" s="49">
        <v>268.08</v>
      </c>
      <c r="T3521" s="49">
        <v>278.93</v>
      </c>
      <c r="U3521" s="49">
        <v>290.17</v>
      </c>
      <c r="V3521" s="49">
        <v>291.95</v>
      </c>
      <c r="W3521" s="49">
        <v>301.14</v>
      </c>
      <c r="X3521" s="49">
        <v>324.62</v>
      </c>
      <c r="Y3521" s="49">
        <v>346.64</v>
      </c>
      <c r="Z3521" s="49">
        <v>369.82</v>
      </c>
      <c r="AA3521" s="49">
        <v>393.01</v>
      </c>
      <c r="AB3521" s="49">
        <v>409.78</v>
      </c>
      <c r="AC3521" s="49">
        <v>427.76</v>
      </c>
      <c r="AD3521" s="49">
        <v>447.58</v>
      </c>
      <c r="AE3521" s="49">
        <v>467.87</v>
      </c>
      <c r="AF3521" s="49">
        <v>488.6</v>
      </c>
      <c r="AG3521" s="49">
        <v>571.65</v>
      </c>
      <c r="AH3521" s="49">
        <v>648.09</v>
      </c>
      <c r="AI3521" s="49">
        <v>716.54</v>
      </c>
      <c r="AJ3521" s="49">
        <v>786.37</v>
      </c>
      <c r="AK3521" s="49">
        <v>853.36</v>
      </c>
    </row>
    <row r="3522" spans="1:37" x14ac:dyDescent="0.3">
      <c r="A3522" s="86" t="str">
        <f t="shared" ref="A3522:A3585" si="55">_xlfn.CONCAT(C3522,D3522,E3522)</f>
        <v>SDGbaseTra_RurAS_CRGQFSXfland</v>
      </c>
      <c r="B3522" s="47" t="s">
        <v>222</v>
      </c>
      <c r="C3522" s="48" t="s">
        <v>237</v>
      </c>
      <c r="D3522" s="54" t="s">
        <v>198</v>
      </c>
      <c r="E3522" s="49" t="s">
        <v>205</v>
      </c>
      <c r="F3522" s="49">
        <v>17.03</v>
      </c>
      <c r="G3522" s="49">
        <v>17.2</v>
      </c>
      <c r="H3522" s="49">
        <v>17.37</v>
      </c>
      <c r="I3522" s="49">
        <v>17.54</v>
      </c>
      <c r="J3522" s="49">
        <v>17.72</v>
      </c>
      <c r="K3522" s="49">
        <v>17.899999999999999</v>
      </c>
      <c r="L3522" s="49">
        <v>18.07</v>
      </c>
      <c r="M3522" s="49">
        <v>18.260000000000002</v>
      </c>
      <c r="N3522" s="49">
        <v>18.440000000000001</v>
      </c>
      <c r="O3522" s="49">
        <v>18.62</v>
      </c>
      <c r="P3522" s="49">
        <v>18.809999999999999</v>
      </c>
      <c r="Q3522" s="49">
        <v>19</v>
      </c>
      <c r="R3522" s="49">
        <v>19.190000000000001</v>
      </c>
      <c r="S3522" s="49">
        <v>19.38</v>
      </c>
      <c r="T3522" s="49">
        <v>19.57</v>
      </c>
      <c r="U3522" s="49">
        <v>19.77</v>
      </c>
      <c r="V3522" s="49">
        <v>19.97</v>
      </c>
      <c r="W3522" s="49">
        <v>20.170000000000002</v>
      </c>
      <c r="X3522" s="49">
        <v>20.37</v>
      </c>
      <c r="Y3522" s="49">
        <v>20.57</v>
      </c>
      <c r="Z3522" s="49">
        <v>20.78</v>
      </c>
      <c r="AA3522" s="49">
        <v>20.98</v>
      </c>
      <c r="AB3522" s="49">
        <v>21.19</v>
      </c>
      <c r="AC3522" s="49">
        <v>21.41</v>
      </c>
      <c r="AD3522" s="49">
        <v>21.62</v>
      </c>
      <c r="AE3522" s="49">
        <v>21.84</v>
      </c>
      <c r="AF3522" s="49">
        <v>22.05</v>
      </c>
      <c r="AG3522" s="49">
        <v>22.28</v>
      </c>
      <c r="AH3522" s="49">
        <v>22.5</v>
      </c>
      <c r="AI3522" s="49">
        <v>22.72</v>
      </c>
      <c r="AJ3522" s="49">
        <v>22.95</v>
      </c>
      <c r="AK3522" s="49">
        <v>23.18</v>
      </c>
    </row>
    <row r="3523" spans="1:37" x14ac:dyDescent="0.3">
      <c r="A3523" s="86" t="str">
        <f t="shared" si="55"/>
        <v>SDGbaseTra_RurAS_CRGP_ActivePoptotal</v>
      </c>
      <c r="B3523" s="47" t="s">
        <v>222</v>
      </c>
      <c r="C3523" s="48" t="s">
        <v>237</v>
      </c>
      <c r="D3523" s="54" t="s">
        <v>207</v>
      </c>
      <c r="E3523" s="49" t="s">
        <v>1</v>
      </c>
      <c r="F3523" s="49"/>
      <c r="G3523" s="49">
        <v>24292.9</v>
      </c>
      <c r="H3523" s="49">
        <v>24642.6</v>
      </c>
      <c r="I3523" s="49">
        <v>24992.2</v>
      </c>
      <c r="J3523" s="49">
        <v>25341.9</v>
      </c>
      <c r="K3523" s="49">
        <v>25691.599999999999</v>
      </c>
      <c r="L3523" s="49">
        <v>26041.200000000001</v>
      </c>
      <c r="M3523" s="49">
        <v>26390.6</v>
      </c>
      <c r="N3523" s="49">
        <v>26740</v>
      </c>
      <c r="O3523" s="49">
        <v>27089.3</v>
      </c>
      <c r="P3523" s="49">
        <v>27438.7</v>
      </c>
      <c r="Q3523" s="49">
        <v>27788.1</v>
      </c>
      <c r="R3523" s="49">
        <v>28086.2</v>
      </c>
      <c r="S3523" s="49">
        <v>28384.400000000001</v>
      </c>
      <c r="T3523" s="49">
        <v>28682.5</v>
      </c>
      <c r="U3523" s="49">
        <v>28980.7</v>
      </c>
      <c r="V3523" s="49">
        <v>29278.799999999999</v>
      </c>
      <c r="W3523" s="49">
        <v>29514.3</v>
      </c>
      <c r="X3523" s="49">
        <v>29749.7</v>
      </c>
      <c r="Y3523" s="49">
        <v>29985.200000000001</v>
      </c>
      <c r="Z3523" s="49">
        <v>30220.7</v>
      </c>
      <c r="AA3523" s="49">
        <v>30456.1</v>
      </c>
      <c r="AB3523" s="49">
        <v>30638.2</v>
      </c>
      <c r="AC3523" s="49">
        <v>30820.3</v>
      </c>
      <c r="AD3523" s="49">
        <v>31002.3</v>
      </c>
      <c r="AE3523" s="49">
        <v>31184.400000000001</v>
      </c>
      <c r="AF3523" s="49">
        <v>31366.5</v>
      </c>
      <c r="AG3523" s="49">
        <v>31469.200000000001</v>
      </c>
      <c r="AH3523" s="49">
        <v>31571.9</v>
      </c>
      <c r="AI3523" s="49">
        <v>31674.6</v>
      </c>
      <c r="AJ3523" s="49">
        <v>31777.4</v>
      </c>
      <c r="AK3523" s="49">
        <v>31880.1</v>
      </c>
    </row>
    <row r="3524" spans="1:37" x14ac:dyDescent="0.3">
      <c r="A3524" s="86" t="str">
        <f t="shared" si="55"/>
        <v>SDGbaseTra_RurAS_CRGP_WAgePoptotal</v>
      </c>
      <c r="B3524" s="47" t="s">
        <v>222</v>
      </c>
      <c r="C3524" s="48" t="s">
        <v>237</v>
      </c>
      <c r="D3524" s="54" t="s">
        <v>208</v>
      </c>
      <c r="E3524" s="49" t="s">
        <v>1</v>
      </c>
      <c r="F3524" s="49"/>
      <c r="G3524" s="49">
        <v>38959.5</v>
      </c>
      <c r="H3524" s="49">
        <v>39520.300000000003</v>
      </c>
      <c r="I3524" s="49">
        <v>40081.1</v>
      </c>
      <c r="J3524" s="49">
        <v>40641.9</v>
      </c>
      <c r="K3524" s="49">
        <v>41202.699999999997</v>
      </c>
      <c r="L3524" s="49">
        <v>41763.4</v>
      </c>
      <c r="M3524" s="49">
        <v>42323.7</v>
      </c>
      <c r="N3524" s="49">
        <v>42884</v>
      </c>
      <c r="O3524" s="49">
        <v>43444.3</v>
      </c>
      <c r="P3524" s="49">
        <v>44004.6</v>
      </c>
      <c r="Q3524" s="49">
        <v>44564.9</v>
      </c>
      <c r="R3524" s="49">
        <v>45043.1</v>
      </c>
      <c r="S3524" s="49">
        <v>45521.2</v>
      </c>
      <c r="T3524" s="49">
        <v>45999.4</v>
      </c>
      <c r="U3524" s="49">
        <v>46477.5</v>
      </c>
      <c r="V3524" s="49">
        <v>46955.7</v>
      </c>
      <c r="W3524" s="49">
        <v>47333.3</v>
      </c>
      <c r="X3524" s="49">
        <v>47710.9</v>
      </c>
      <c r="Y3524" s="49">
        <v>48088.6</v>
      </c>
      <c r="Z3524" s="49">
        <v>48466.2</v>
      </c>
      <c r="AA3524" s="49">
        <v>48843.8</v>
      </c>
      <c r="AB3524" s="49">
        <v>49135.8</v>
      </c>
      <c r="AC3524" s="49">
        <v>49427.8</v>
      </c>
      <c r="AD3524" s="49">
        <v>49719.8</v>
      </c>
      <c r="AE3524" s="49">
        <v>50011.8</v>
      </c>
      <c r="AF3524" s="49">
        <v>50303.8</v>
      </c>
      <c r="AG3524" s="49">
        <v>50468.5</v>
      </c>
      <c r="AH3524" s="49">
        <v>50633.3</v>
      </c>
      <c r="AI3524" s="49">
        <v>50798</v>
      </c>
      <c r="AJ3524" s="49">
        <v>50962.7</v>
      </c>
      <c r="AK3524" s="49">
        <v>51127.5</v>
      </c>
    </row>
    <row r="3525" spans="1:37" x14ac:dyDescent="0.3">
      <c r="A3525" s="86" t="str">
        <f t="shared" si="55"/>
        <v>SDGbaseTra_RurAS_CRGC_BroadUnEmpRatetotal</v>
      </c>
      <c r="B3525" s="47" t="s">
        <v>222</v>
      </c>
      <c r="C3525" s="48" t="s">
        <v>237</v>
      </c>
      <c r="D3525" s="54" t="s">
        <v>209</v>
      </c>
      <c r="E3525" s="49" t="s">
        <v>1</v>
      </c>
      <c r="F3525" s="49"/>
      <c r="G3525" s="49">
        <v>0.37</v>
      </c>
      <c r="H3525" s="49">
        <v>0.36</v>
      </c>
      <c r="I3525" s="49">
        <v>0.35</v>
      </c>
      <c r="J3525" s="49">
        <v>0.34</v>
      </c>
      <c r="K3525" s="49">
        <v>0.34</v>
      </c>
      <c r="L3525" s="49">
        <v>0.34</v>
      </c>
      <c r="M3525" s="49">
        <v>0.34</v>
      </c>
      <c r="N3525" s="49">
        <v>0.33</v>
      </c>
      <c r="O3525" s="49">
        <v>0.33</v>
      </c>
      <c r="P3525" s="49">
        <v>0.33</v>
      </c>
      <c r="Q3525" s="49">
        <v>0.33</v>
      </c>
      <c r="R3525" s="49">
        <v>0.32</v>
      </c>
      <c r="S3525" s="49">
        <v>0.31</v>
      </c>
      <c r="T3525" s="49">
        <v>0.28999999999999998</v>
      </c>
      <c r="U3525" s="49">
        <v>0.28000000000000003</v>
      </c>
      <c r="V3525" s="49">
        <v>0.26</v>
      </c>
      <c r="W3525" s="49">
        <v>0.24</v>
      </c>
      <c r="X3525" s="49">
        <v>0.21</v>
      </c>
      <c r="Y3525" s="49">
        <v>0.19</v>
      </c>
      <c r="Z3525" s="49">
        <v>0.17</v>
      </c>
      <c r="AA3525" s="49">
        <v>0.15</v>
      </c>
      <c r="AB3525" s="49">
        <v>0.12</v>
      </c>
      <c r="AC3525" s="49">
        <v>0.1</v>
      </c>
      <c r="AD3525" s="49">
        <v>0.08</v>
      </c>
      <c r="AE3525" s="49">
        <v>0.05</v>
      </c>
      <c r="AF3525" s="49">
        <v>0.03</v>
      </c>
      <c r="AG3525" s="49">
        <v>0</v>
      </c>
      <c r="AH3525" s="49">
        <v>-0.02</v>
      </c>
      <c r="AI3525" s="49">
        <v>-0.03</v>
      </c>
      <c r="AJ3525" s="49">
        <v>-0.03</v>
      </c>
      <c r="AK3525" s="49">
        <v>-0.03</v>
      </c>
    </row>
    <row r="3526" spans="1:37" x14ac:dyDescent="0.3">
      <c r="A3526" s="86" t="str">
        <f t="shared" si="55"/>
        <v>SDGbaseTra_RurAS_CRGC_LabForceParttotal</v>
      </c>
      <c r="B3526" s="47" t="s">
        <v>222</v>
      </c>
      <c r="C3526" s="48" t="s">
        <v>237</v>
      </c>
      <c r="D3526" s="54" t="s">
        <v>210</v>
      </c>
      <c r="E3526" s="49" t="s">
        <v>1</v>
      </c>
      <c r="F3526" s="49"/>
      <c r="G3526" s="49">
        <v>0.39</v>
      </c>
      <c r="H3526" s="49">
        <v>0.4</v>
      </c>
      <c r="I3526" s="49">
        <v>0.41</v>
      </c>
      <c r="J3526" s="49">
        <v>0.41</v>
      </c>
      <c r="K3526" s="49">
        <v>0.41</v>
      </c>
      <c r="L3526" s="49">
        <v>0.41</v>
      </c>
      <c r="M3526" s="49">
        <v>0.41</v>
      </c>
      <c r="N3526" s="49">
        <v>0.42</v>
      </c>
      <c r="O3526" s="49">
        <v>0.42</v>
      </c>
      <c r="P3526" s="49">
        <v>0.42</v>
      </c>
      <c r="Q3526" s="49">
        <v>0.42</v>
      </c>
      <c r="R3526" s="49">
        <v>0.43</v>
      </c>
      <c r="S3526" s="49">
        <v>0.43</v>
      </c>
      <c r="T3526" s="49">
        <v>0.44</v>
      </c>
      <c r="U3526" s="49">
        <v>0.45</v>
      </c>
      <c r="V3526" s="49">
        <v>0.46</v>
      </c>
      <c r="W3526" s="49">
        <v>0.48</v>
      </c>
      <c r="X3526" s="49">
        <v>0.49</v>
      </c>
      <c r="Y3526" s="49">
        <v>0.5</v>
      </c>
      <c r="Z3526" s="49">
        <v>0.52</v>
      </c>
      <c r="AA3526" s="49">
        <v>0.53</v>
      </c>
      <c r="AB3526" s="49">
        <v>0.55000000000000004</v>
      </c>
      <c r="AC3526" s="49">
        <v>0.56000000000000005</v>
      </c>
      <c r="AD3526" s="49">
        <v>0.57999999999999996</v>
      </c>
      <c r="AE3526" s="49">
        <v>0.59</v>
      </c>
      <c r="AF3526" s="49">
        <v>0.61</v>
      </c>
      <c r="AG3526" s="49">
        <v>0.62</v>
      </c>
      <c r="AH3526" s="49">
        <v>0.63</v>
      </c>
      <c r="AI3526" s="49">
        <v>0.64</v>
      </c>
      <c r="AJ3526" s="49">
        <v>0.64</v>
      </c>
      <c r="AK3526" s="49">
        <v>0.65</v>
      </c>
    </row>
    <row r="3527" spans="1:37" x14ac:dyDescent="0.3">
      <c r="A3527" s="86" t="str">
        <f t="shared" si="55"/>
        <v>SDGbaseTra_RurAS_CRGQVAXaawhe</v>
      </c>
      <c r="B3527" s="47" t="s">
        <v>222</v>
      </c>
      <c r="C3527" s="48" t="s">
        <v>237</v>
      </c>
      <c r="D3527" s="54" t="s">
        <v>211</v>
      </c>
      <c r="E3527" s="49" t="s">
        <v>4</v>
      </c>
      <c r="F3527" s="49">
        <v>2.66</v>
      </c>
      <c r="G3527" s="49">
        <v>2.65</v>
      </c>
      <c r="H3527" s="49">
        <v>2.71</v>
      </c>
      <c r="I3527" s="49">
        <v>2.71</v>
      </c>
      <c r="J3527" s="49">
        <v>2.73</v>
      </c>
      <c r="K3527" s="49">
        <v>2.74</v>
      </c>
      <c r="L3527" s="49">
        <v>2.76</v>
      </c>
      <c r="M3527" s="49">
        <v>2.78</v>
      </c>
      <c r="N3527" s="49">
        <v>2.8</v>
      </c>
      <c r="O3527" s="49">
        <v>2.86</v>
      </c>
      <c r="P3527" s="49">
        <v>2.9</v>
      </c>
      <c r="Q3527" s="49">
        <v>2.93</v>
      </c>
      <c r="R3527" s="49">
        <v>3</v>
      </c>
      <c r="S3527" s="49">
        <v>3.07</v>
      </c>
      <c r="T3527" s="49">
        <v>3.13</v>
      </c>
      <c r="U3527" s="49">
        <v>3.2</v>
      </c>
      <c r="V3527" s="49">
        <v>3.26</v>
      </c>
      <c r="W3527" s="49">
        <v>3.32</v>
      </c>
      <c r="X3527" s="49">
        <v>3.37</v>
      </c>
      <c r="Y3527" s="49">
        <v>3.43</v>
      </c>
      <c r="Z3527" s="49">
        <v>3.48</v>
      </c>
      <c r="AA3527" s="49">
        <v>3.53</v>
      </c>
      <c r="AB3527" s="49">
        <v>3.6</v>
      </c>
      <c r="AC3527" s="49">
        <v>3.65</v>
      </c>
      <c r="AD3527" s="49">
        <v>3.71</v>
      </c>
      <c r="AE3527" s="49">
        <v>3.76</v>
      </c>
      <c r="AF3527" s="49">
        <v>3.81</v>
      </c>
      <c r="AG3527" s="49">
        <v>3.86</v>
      </c>
      <c r="AH3527" s="49">
        <v>3.86</v>
      </c>
      <c r="AI3527" s="49">
        <v>3.85</v>
      </c>
      <c r="AJ3527" s="49">
        <v>3.85</v>
      </c>
      <c r="AK3527" s="49">
        <v>3.84</v>
      </c>
    </row>
    <row r="3528" spans="1:37" x14ac:dyDescent="0.3">
      <c r="A3528" s="86" t="str">
        <f t="shared" si="55"/>
        <v>SDGbaseTra_RurAS_CRGQVAXaamai</v>
      </c>
      <c r="B3528" s="47" t="s">
        <v>222</v>
      </c>
      <c r="C3528" s="48" t="s">
        <v>237</v>
      </c>
      <c r="D3528" s="54" t="s">
        <v>211</v>
      </c>
      <c r="E3528" s="49" t="s">
        <v>5</v>
      </c>
      <c r="F3528" s="49">
        <v>11.93</v>
      </c>
      <c r="G3528" s="49">
        <v>11.82</v>
      </c>
      <c r="H3528" s="49">
        <v>12.14</v>
      </c>
      <c r="I3528" s="49">
        <v>12.19</v>
      </c>
      <c r="J3528" s="49">
        <v>12.28</v>
      </c>
      <c r="K3528" s="49">
        <v>12.35</v>
      </c>
      <c r="L3528" s="49">
        <v>12.44</v>
      </c>
      <c r="M3528" s="49">
        <v>12.53</v>
      </c>
      <c r="N3528" s="49">
        <v>12.63</v>
      </c>
      <c r="O3528" s="49">
        <v>12.97</v>
      </c>
      <c r="P3528" s="49">
        <v>13.18</v>
      </c>
      <c r="Q3528" s="49">
        <v>13.32</v>
      </c>
      <c r="R3528" s="49">
        <v>13.69</v>
      </c>
      <c r="S3528" s="49">
        <v>13.99</v>
      </c>
      <c r="T3528" s="49">
        <v>14.27</v>
      </c>
      <c r="U3528" s="49">
        <v>14.59</v>
      </c>
      <c r="V3528" s="49">
        <v>14.85</v>
      </c>
      <c r="W3528" s="49">
        <v>15.11</v>
      </c>
      <c r="X3528" s="49">
        <v>15.36</v>
      </c>
      <c r="Y3528" s="49">
        <v>15.58</v>
      </c>
      <c r="Z3528" s="49">
        <v>15.8</v>
      </c>
      <c r="AA3528" s="49">
        <v>16.03</v>
      </c>
      <c r="AB3528" s="49">
        <v>16.350000000000001</v>
      </c>
      <c r="AC3528" s="49">
        <v>16.600000000000001</v>
      </c>
      <c r="AD3528" s="49">
        <v>16.829999999999998</v>
      </c>
      <c r="AE3528" s="49">
        <v>17.05</v>
      </c>
      <c r="AF3528" s="49">
        <v>17.29</v>
      </c>
      <c r="AG3528" s="49">
        <v>17.46</v>
      </c>
      <c r="AH3528" s="49">
        <v>17.39</v>
      </c>
      <c r="AI3528" s="49">
        <v>17.29</v>
      </c>
      <c r="AJ3528" s="49">
        <v>17.2</v>
      </c>
      <c r="AK3528" s="49">
        <v>17.100000000000001</v>
      </c>
    </row>
    <row r="3529" spans="1:37" x14ac:dyDescent="0.3">
      <c r="A3529" s="86" t="str">
        <f t="shared" si="55"/>
        <v>SDGbaseTra_RurAS_CRGQVAXaaoce</v>
      </c>
      <c r="B3529" s="47" t="s">
        <v>222</v>
      </c>
      <c r="C3529" s="48" t="s">
        <v>237</v>
      </c>
      <c r="D3529" s="54" t="s">
        <v>211</v>
      </c>
      <c r="E3529" s="49" t="s">
        <v>6</v>
      </c>
      <c r="F3529" s="49">
        <v>0.82</v>
      </c>
      <c r="G3529" s="49">
        <v>0.81</v>
      </c>
      <c r="H3529" s="49">
        <v>0.83</v>
      </c>
      <c r="I3529" s="49">
        <v>0.83</v>
      </c>
      <c r="J3529" s="49">
        <v>0.84</v>
      </c>
      <c r="K3529" s="49">
        <v>0.84</v>
      </c>
      <c r="L3529" s="49">
        <v>0.85</v>
      </c>
      <c r="M3529" s="49">
        <v>0.86</v>
      </c>
      <c r="N3529" s="49">
        <v>0.86</v>
      </c>
      <c r="O3529" s="49">
        <v>0.88</v>
      </c>
      <c r="P3529" s="49">
        <v>0.9</v>
      </c>
      <c r="Q3529" s="49">
        <v>0.91</v>
      </c>
      <c r="R3529" s="49">
        <v>0.93</v>
      </c>
      <c r="S3529" s="49">
        <v>0.95</v>
      </c>
      <c r="T3529" s="49">
        <v>0.97</v>
      </c>
      <c r="U3529" s="49">
        <v>0.99</v>
      </c>
      <c r="V3529" s="49">
        <v>1.01</v>
      </c>
      <c r="W3529" s="49">
        <v>1.03</v>
      </c>
      <c r="X3529" s="49">
        <v>1.05</v>
      </c>
      <c r="Y3529" s="49">
        <v>1.07</v>
      </c>
      <c r="Z3529" s="49">
        <v>1.0900000000000001</v>
      </c>
      <c r="AA3529" s="49">
        <v>1.1100000000000001</v>
      </c>
      <c r="AB3529" s="49">
        <v>1.1299999999999999</v>
      </c>
      <c r="AC3529" s="49">
        <v>1.1499999999999999</v>
      </c>
      <c r="AD3529" s="49">
        <v>1.17</v>
      </c>
      <c r="AE3529" s="49">
        <v>1.19</v>
      </c>
      <c r="AF3529" s="49">
        <v>1.21</v>
      </c>
      <c r="AG3529" s="49">
        <v>1.22</v>
      </c>
      <c r="AH3529" s="49">
        <v>1.23</v>
      </c>
      <c r="AI3529" s="49">
        <v>1.23</v>
      </c>
      <c r="AJ3529" s="49">
        <v>1.23</v>
      </c>
      <c r="AK3529" s="49">
        <v>1.23</v>
      </c>
    </row>
    <row r="3530" spans="1:37" x14ac:dyDescent="0.3">
      <c r="A3530" s="86" t="str">
        <f t="shared" si="55"/>
        <v>SDGbaseTra_RurAS_CRGQVAXaaveg</v>
      </c>
      <c r="B3530" s="47" t="s">
        <v>222</v>
      </c>
      <c r="C3530" s="48" t="s">
        <v>237</v>
      </c>
      <c r="D3530" s="54" t="s">
        <v>211</v>
      </c>
      <c r="E3530" s="49" t="s">
        <v>7</v>
      </c>
      <c r="F3530" s="49">
        <v>6.73</v>
      </c>
      <c r="G3530" s="49">
        <v>6.44</v>
      </c>
      <c r="H3530" s="49">
        <v>6.57</v>
      </c>
      <c r="I3530" s="49">
        <v>6.61</v>
      </c>
      <c r="J3530" s="49">
        <v>6.67</v>
      </c>
      <c r="K3530" s="49">
        <v>6.69</v>
      </c>
      <c r="L3530" s="49">
        <v>6.73</v>
      </c>
      <c r="M3530" s="49">
        <v>6.74</v>
      </c>
      <c r="N3530" s="49">
        <v>6.78</v>
      </c>
      <c r="O3530" s="49">
        <v>6.91</v>
      </c>
      <c r="P3530" s="49">
        <v>6.97</v>
      </c>
      <c r="Q3530" s="49">
        <v>7</v>
      </c>
      <c r="R3530" s="49">
        <v>7.18</v>
      </c>
      <c r="S3530" s="49">
        <v>7.31</v>
      </c>
      <c r="T3530" s="49">
        <v>7.43</v>
      </c>
      <c r="U3530" s="49">
        <v>7.59</v>
      </c>
      <c r="V3530" s="49">
        <v>7.73</v>
      </c>
      <c r="W3530" s="49">
        <v>7.84</v>
      </c>
      <c r="X3530" s="49">
        <v>7.96</v>
      </c>
      <c r="Y3530" s="49">
        <v>8.09</v>
      </c>
      <c r="Z3530" s="49">
        <v>8.2200000000000006</v>
      </c>
      <c r="AA3530" s="49">
        <v>8.35</v>
      </c>
      <c r="AB3530" s="49">
        <v>8.51</v>
      </c>
      <c r="AC3530" s="49">
        <v>8.65</v>
      </c>
      <c r="AD3530" s="49">
        <v>8.77</v>
      </c>
      <c r="AE3530" s="49">
        <v>8.9</v>
      </c>
      <c r="AF3530" s="49">
        <v>9.0500000000000007</v>
      </c>
      <c r="AG3530" s="49">
        <v>9.18</v>
      </c>
      <c r="AH3530" s="49">
        <v>9.16</v>
      </c>
      <c r="AI3530" s="49">
        <v>9.15</v>
      </c>
      <c r="AJ3530" s="49">
        <v>9.14</v>
      </c>
      <c r="AK3530" s="49">
        <v>9.1199999999999992</v>
      </c>
    </row>
    <row r="3531" spans="1:37" x14ac:dyDescent="0.3">
      <c r="A3531" s="86" t="str">
        <f t="shared" si="55"/>
        <v>SDGbaseTra_RurAS_CRGQVAXaaofr</v>
      </c>
      <c r="B3531" s="47" t="s">
        <v>222</v>
      </c>
      <c r="C3531" s="48" t="s">
        <v>237</v>
      </c>
      <c r="D3531" s="54" t="s">
        <v>211</v>
      </c>
      <c r="E3531" s="49" t="s">
        <v>8</v>
      </c>
      <c r="F3531" s="49">
        <v>13</v>
      </c>
      <c r="G3531" s="49">
        <v>12.6</v>
      </c>
      <c r="H3531" s="49">
        <v>13.03</v>
      </c>
      <c r="I3531" s="49">
        <v>13.07</v>
      </c>
      <c r="J3531" s="49">
        <v>13.18</v>
      </c>
      <c r="K3531" s="49">
        <v>13.26</v>
      </c>
      <c r="L3531" s="49">
        <v>13.36</v>
      </c>
      <c r="M3531" s="49">
        <v>13.44</v>
      </c>
      <c r="N3531" s="49">
        <v>13.55</v>
      </c>
      <c r="O3531" s="49">
        <v>14.2</v>
      </c>
      <c r="P3531" s="49">
        <v>14.45</v>
      </c>
      <c r="Q3531" s="49">
        <v>14.57</v>
      </c>
      <c r="R3531" s="49">
        <v>15</v>
      </c>
      <c r="S3531" s="49">
        <v>15.34</v>
      </c>
      <c r="T3531" s="49">
        <v>15.7</v>
      </c>
      <c r="U3531" s="49">
        <v>16.149999999999999</v>
      </c>
      <c r="V3531" s="49">
        <v>16.57</v>
      </c>
      <c r="W3531" s="49">
        <v>16.95</v>
      </c>
      <c r="X3531" s="49">
        <v>17.329999999999998</v>
      </c>
      <c r="Y3531" s="49">
        <v>17.690000000000001</v>
      </c>
      <c r="Z3531" s="49">
        <v>18.04</v>
      </c>
      <c r="AA3531" s="49">
        <v>18.43</v>
      </c>
      <c r="AB3531" s="49">
        <v>18.989999999999998</v>
      </c>
      <c r="AC3531" s="49">
        <v>19.45</v>
      </c>
      <c r="AD3531" s="49">
        <v>19.84</v>
      </c>
      <c r="AE3531" s="49">
        <v>20.23</v>
      </c>
      <c r="AF3531" s="49">
        <v>20.65</v>
      </c>
      <c r="AG3531" s="49">
        <v>20.99</v>
      </c>
      <c r="AH3531" s="49">
        <v>20.99</v>
      </c>
      <c r="AI3531" s="49">
        <v>20.83</v>
      </c>
      <c r="AJ3531" s="49">
        <v>20.71</v>
      </c>
      <c r="AK3531" s="49">
        <v>20.55</v>
      </c>
    </row>
    <row r="3532" spans="1:37" x14ac:dyDescent="0.3">
      <c r="A3532" s="86" t="str">
        <f t="shared" si="55"/>
        <v>SDGbaseTra_RurAS_CRGQVAXaagra</v>
      </c>
      <c r="B3532" s="47" t="s">
        <v>222</v>
      </c>
      <c r="C3532" s="48" t="s">
        <v>237</v>
      </c>
      <c r="D3532" s="54" t="s">
        <v>211</v>
      </c>
      <c r="E3532" s="49" t="s">
        <v>9</v>
      </c>
      <c r="F3532" s="49">
        <v>6.2</v>
      </c>
      <c r="G3532" s="49">
        <v>6.02</v>
      </c>
      <c r="H3532" s="49">
        <v>6.29</v>
      </c>
      <c r="I3532" s="49">
        <v>6.27</v>
      </c>
      <c r="J3532" s="49">
        <v>6.31</v>
      </c>
      <c r="K3532" s="49">
        <v>6.33</v>
      </c>
      <c r="L3532" s="49">
        <v>6.36</v>
      </c>
      <c r="M3532" s="49">
        <v>6.4</v>
      </c>
      <c r="N3532" s="49">
        <v>6.47</v>
      </c>
      <c r="O3532" s="49">
        <v>6.87</v>
      </c>
      <c r="P3532" s="49">
        <v>7.02</v>
      </c>
      <c r="Q3532" s="49">
        <v>7.1</v>
      </c>
      <c r="R3532" s="49">
        <v>7.34</v>
      </c>
      <c r="S3532" s="49">
        <v>7.56</v>
      </c>
      <c r="T3532" s="49">
        <v>7.81</v>
      </c>
      <c r="U3532" s="49">
        <v>8.11</v>
      </c>
      <c r="V3532" s="49">
        <v>8.4</v>
      </c>
      <c r="W3532" s="49">
        <v>8.7100000000000009</v>
      </c>
      <c r="X3532" s="49">
        <v>9.0299999999999994</v>
      </c>
      <c r="Y3532" s="49">
        <v>9.34</v>
      </c>
      <c r="Z3532" s="49">
        <v>9.6199999999999992</v>
      </c>
      <c r="AA3532" s="49">
        <v>9.92</v>
      </c>
      <c r="AB3532" s="49">
        <v>10.38</v>
      </c>
      <c r="AC3532" s="49">
        <v>10.75</v>
      </c>
      <c r="AD3532" s="49">
        <v>11.06</v>
      </c>
      <c r="AE3532" s="49">
        <v>11.35</v>
      </c>
      <c r="AF3532" s="49">
        <v>11.65</v>
      </c>
      <c r="AG3532" s="49">
        <v>11.9</v>
      </c>
      <c r="AH3532" s="49">
        <v>11.98</v>
      </c>
      <c r="AI3532" s="49">
        <v>11.92</v>
      </c>
      <c r="AJ3532" s="49">
        <v>11.85</v>
      </c>
      <c r="AK3532" s="49">
        <v>11.75</v>
      </c>
    </row>
    <row r="3533" spans="1:37" x14ac:dyDescent="0.3">
      <c r="A3533" s="86" t="str">
        <f t="shared" si="55"/>
        <v>SDGbaseTra_RurAS_CRGQVAXaaoil</v>
      </c>
      <c r="B3533" s="47" t="s">
        <v>222</v>
      </c>
      <c r="C3533" s="48" t="s">
        <v>237</v>
      </c>
      <c r="D3533" s="54" t="s">
        <v>211</v>
      </c>
      <c r="E3533" s="49" t="s">
        <v>10</v>
      </c>
      <c r="F3533" s="49">
        <v>5.45</v>
      </c>
      <c r="G3533" s="49">
        <v>5.35</v>
      </c>
      <c r="H3533" s="49">
        <v>5.47</v>
      </c>
      <c r="I3533" s="49">
        <v>5.49</v>
      </c>
      <c r="J3533" s="49">
        <v>5.53</v>
      </c>
      <c r="K3533" s="49">
        <v>5.57</v>
      </c>
      <c r="L3533" s="49">
        <v>5.61</v>
      </c>
      <c r="M3533" s="49">
        <v>5.64</v>
      </c>
      <c r="N3533" s="49">
        <v>5.69</v>
      </c>
      <c r="O3533" s="49">
        <v>5.79</v>
      </c>
      <c r="P3533" s="49">
        <v>5.86</v>
      </c>
      <c r="Q3533" s="49">
        <v>5.93</v>
      </c>
      <c r="R3533" s="49">
        <v>6.09</v>
      </c>
      <c r="S3533" s="49">
        <v>6.22</v>
      </c>
      <c r="T3533" s="49">
        <v>6.36</v>
      </c>
      <c r="U3533" s="49">
        <v>6.52</v>
      </c>
      <c r="V3533" s="49">
        <v>6.66</v>
      </c>
      <c r="W3533" s="49">
        <v>6.79</v>
      </c>
      <c r="X3533" s="49">
        <v>6.93</v>
      </c>
      <c r="Y3533" s="49">
        <v>7.06</v>
      </c>
      <c r="Z3533" s="49">
        <v>7.19</v>
      </c>
      <c r="AA3533" s="49">
        <v>7.33</v>
      </c>
      <c r="AB3533" s="49">
        <v>7.49</v>
      </c>
      <c r="AC3533" s="49">
        <v>7.63</v>
      </c>
      <c r="AD3533" s="49">
        <v>7.75</v>
      </c>
      <c r="AE3533" s="49">
        <v>7.89</v>
      </c>
      <c r="AF3533" s="49">
        <v>8.0299999999999994</v>
      </c>
      <c r="AG3533" s="49">
        <v>8.16</v>
      </c>
      <c r="AH3533" s="49">
        <v>8.18</v>
      </c>
      <c r="AI3533" s="49">
        <v>8.1999999999999993</v>
      </c>
      <c r="AJ3533" s="49">
        <v>8.2200000000000006</v>
      </c>
      <c r="AK3533" s="49">
        <v>8.23</v>
      </c>
    </row>
    <row r="3534" spans="1:37" x14ac:dyDescent="0.3">
      <c r="A3534" s="86" t="str">
        <f t="shared" si="55"/>
        <v>SDGbaseTra_RurAS_CRGQVAXaatub</v>
      </c>
      <c r="B3534" s="47" t="s">
        <v>222</v>
      </c>
      <c r="C3534" s="48" t="s">
        <v>237</v>
      </c>
      <c r="D3534" s="54" t="s">
        <v>211</v>
      </c>
      <c r="E3534" s="49" t="s">
        <v>11</v>
      </c>
      <c r="F3534" s="49">
        <v>2.95</v>
      </c>
      <c r="G3534" s="49">
        <v>2.83</v>
      </c>
      <c r="H3534" s="49">
        <v>2.89</v>
      </c>
      <c r="I3534" s="49">
        <v>2.9</v>
      </c>
      <c r="J3534" s="49">
        <v>2.92</v>
      </c>
      <c r="K3534" s="49">
        <v>2.93</v>
      </c>
      <c r="L3534" s="49">
        <v>2.94</v>
      </c>
      <c r="M3534" s="49">
        <v>2.95</v>
      </c>
      <c r="N3534" s="49">
        <v>2.98</v>
      </c>
      <c r="O3534" s="49">
        <v>3.04</v>
      </c>
      <c r="P3534" s="49">
        <v>3.07</v>
      </c>
      <c r="Q3534" s="49">
        <v>3.09</v>
      </c>
      <c r="R3534" s="49">
        <v>3.17</v>
      </c>
      <c r="S3534" s="49">
        <v>3.24</v>
      </c>
      <c r="T3534" s="49">
        <v>3.3</v>
      </c>
      <c r="U3534" s="49">
        <v>3.38</v>
      </c>
      <c r="V3534" s="49">
        <v>3.45</v>
      </c>
      <c r="W3534" s="49">
        <v>3.5</v>
      </c>
      <c r="X3534" s="49">
        <v>3.56</v>
      </c>
      <c r="Y3534" s="49">
        <v>3.62</v>
      </c>
      <c r="Z3534" s="49">
        <v>3.68</v>
      </c>
      <c r="AA3534" s="49">
        <v>3.74</v>
      </c>
      <c r="AB3534" s="49">
        <v>3.82</v>
      </c>
      <c r="AC3534" s="49">
        <v>3.89</v>
      </c>
      <c r="AD3534" s="49">
        <v>3.94</v>
      </c>
      <c r="AE3534" s="49">
        <v>4</v>
      </c>
      <c r="AF3534" s="49">
        <v>4.07</v>
      </c>
      <c r="AG3534" s="49">
        <v>4.12</v>
      </c>
      <c r="AH3534" s="49">
        <v>4.09</v>
      </c>
      <c r="AI3534" s="49">
        <v>4.0599999999999996</v>
      </c>
      <c r="AJ3534" s="49">
        <v>4.04</v>
      </c>
      <c r="AK3534" s="49">
        <v>4.01</v>
      </c>
    </row>
    <row r="3535" spans="1:37" x14ac:dyDescent="0.3">
      <c r="A3535" s="86" t="str">
        <f t="shared" si="55"/>
        <v>SDGbaseTra_RurAS_CRGQVAXaapul</v>
      </c>
      <c r="B3535" s="47" t="s">
        <v>222</v>
      </c>
      <c r="C3535" s="48" t="s">
        <v>237</v>
      </c>
      <c r="D3535" s="54" t="s">
        <v>211</v>
      </c>
      <c r="E3535" s="49" t="s">
        <v>12</v>
      </c>
      <c r="F3535" s="49">
        <v>0.52</v>
      </c>
      <c r="G3535" s="49">
        <v>0.52</v>
      </c>
      <c r="H3535" s="49">
        <v>0.53</v>
      </c>
      <c r="I3535" s="49">
        <v>0.53</v>
      </c>
      <c r="J3535" s="49">
        <v>0.53</v>
      </c>
      <c r="K3535" s="49">
        <v>0.54</v>
      </c>
      <c r="L3535" s="49">
        <v>0.54</v>
      </c>
      <c r="M3535" s="49">
        <v>0.54</v>
      </c>
      <c r="N3535" s="49">
        <v>0.55000000000000004</v>
      </c>
      <c r="O3535" s="49">
        <v>0.55000000000000004</v>
      </c>
      <c r="P3535" s="49">
        <v>0.56000000000000005</v>
      </c>
      <c r="Q3535" s="49">
        <v>0.56000000000000005</v>
      </c>
      <c r="R3535" s="49">
        <v>0.57999999999999996</v>
      </c>
      <c r="S3535" s="49">
        <v>0.59</v>
      </c>
      <c r="T3535" s="49">
        <v>0.6</v>
      </c>
      <c r="U3535" s="49">
        <v>0.61</v>
      </c>
      <c r="V3535" s="49">
        <v>0.62</v>
      </c>
      <c r="W3535" s="49">
        <v>0.63</v>
      </c>
      <c r="X3535" s="49">
        <v>0.64</v>
      </c>
      <c r="Y3535" s="49">
        <v>0.65</v>
      </c>
      <c r="Z3535" s="49">
        <v>0.66</v>
      </c>
      <c r="AA3535" s="49">
        <v>0.67</v>
      </c>
      <c r="AB3535" s="49">
        <v>0.68</v>
      </c>
      <c r="AC3535" s="49">
        <v>0.69</v>
      </c>
      <c r="AD3535" s="49">
        <v>0.7</v>
      </c>
      <c r="AE3535" s="49">
        <v>0.71</v>
      </c>
      <c r="AF3535" s="49">
        <v>0.72</v>
      </c>
      <c r="AG3535" s="49">
        <v>0.73</v>
      </c>
      <c r="AH3535" s="49">
        <v>0.73</v>
      </c>
      <c r="AI3535" s="49">
        <v>0.73</v>
      </c>
      <c r="AJ3535" s="49">
        <v>0.73</v>
      </c>
      <c r="AK3535" s="49">
        <v>0.73</v>
      </c>
    </row>
    <row r="3536" spans="1:37" x14ac:dyDescent="0.3">
      <c r="A3536" s="86" t="str">
        <f t="shared" si="55"/>
        <v>SDGbaseTra_RurAS_CRGQVAXaasug</v>
      </c>
      <c r="B3536" s="47" t="s">
        <v>222</v>
      </c>
      <c r="C3536" s="48" t="s">
        <v>237</v>
      </c>
      <c r="D3536" s="54" t="s">
        <v>211</v>
      </c>
      <c r="E3536" s="49" t="s">
        <v>13</v>
      </c>
      <c r="F3536" s="49">
        <v>3.82</v>
      </c>
      <c r="G3536" s="49">
        <v>3.74</v>
      </c>
      <c r="H3536" s="49">
        <v>3.82</v>
      </c>
      <c r="I3536" s="49">
        <v>3.83</v>
      </c>
      <c r="J3536" s="49">
        <v>3.86</v>
      </c>
      <c r="K3536" s="49">
        <v>3.88</v>
      </c>
      <c r="L3536" s="49">
        <v>3.89</v>
      </c>
      <c r="M3536" s="49">
        <v>3.9</v>
      </c>
      <c r="N3536" s="49">
        <v>3.92</v>
      </c>
      <c r="O3536" s="49">
        <v>4.0199999999999996</v>
      </c>
      <c r="P3536" s="49">
        <v>4.0599999999999996</v>
      </c>
      <c r="Q3536" s="49">
        <v>4.07</v>
      </c>
      <c r="R3536" s="49">
        <v>4.16</v>
      </c>
      <c r="S3536" s="49">
        <v>4.22</v>
      </c>
      <c r="T3536" s="49">
        <v>4.28</v>
      </c>
      <c r="U3536" s="49">
        <v>4.37</v>
      </c>
      <c r="V3536" s="49">
        <v>4.43</v>
      </c>
      <c r="W3536" s="49">
        <v>4.49</v>
      </c>
      <c r="X3536" s="49">
        <v>4.5599999999999996</v>
      </c>
      <c r="Y3536" s="49">
        <v>4.63</v>
      </c>
      <c r="Z3536" s="49">
        <v>4.6900000000000004</v>
      </c>
      <c r="AA3536" s="49">
        <v>4.75</v>
      </c>
      <c r="AB3536" s="49">
        <v>4.84</v>
      </c>
      <c r="AC3536" s="49">
        <v>4.9000000000000004</v>
      </c>
      <c r="AD3536" s="49">
        <v>4.95</v>
      </c>
      <c r="AE3536" s="49">
        <v>5</v>
      </c>
      <c r="AF3536" s="49">
        <v>5.05</v>
      </c>
      <c r="AG3536" s="49">
        <v>5.12</v>
      </c>
      <c r="AH3536" s="49">
        <v>5.12</v>
      </c>
      <c r="AI3536" s="49">
        <v>5.12</v>
      </c>
      <c r="AJ3536" s="49">
        <v>5.12</v>
      </c>
      <c r="AK3536" s="49">
        <v>5.12</v>
      </c>
    </row>
    <row r="3537" spans="1:37" x14ac:dyDescent="0.3">
      <c r="A3537" s="86" t="str">
        <f t="shared" si="55"/>
        <v>SDGbaseTra_RurAS_CRGQVAXaaoth</v>
      </c>
      <c r="B3537" s="47" t="s">
        <v>222</v>
      </c>
      <c r="C3537" s="48" t="s">
        <v>237</v>
      </c>
      <c r="D3537" s="54" t="s">
        <v>211</v>
      </c>
      <c r="E3537" s="49" t="s">
        <v>14</v>
      </c>
      <c r="F3537" s="49">
        <v>7.29</v>
      </c>
      <c r="G3537" s="49">
        <v>7.3</v>
      </c>
      <c r="H3537" s="49">
        <v>7.41</v>
      </c>
      <c r="I3537" s="49">
        <v>7.43</v>
      </c>
      <c r="J3537" s="49">
        <v>7.45</v>
      </c>
      <c r="K3537" s="49">
        <v>7.48</v>
      </c>
      <c r="L3537" s="49">
        <v>7.53</v>
      </c>
      <c r="M3537" s="49">
        <v>7.59</v>
      </c>
      <c r="N3537" s="49">
        <v>7.66</v>
      </c>
      <c r="O3537" s="49">
        <v>7.79</v>
      </c>
      <c r="P3537" s="49">
        <v>7.92</v>
      </c>
      <c r="Q3537" s="49">
        <v>8.0299999999999994</v>
      </c>
      <c r="R3537" s="49">
        <v>8.1999999999999993</v>
      </c>
      <c r="S3537" s="49">
        <v>8.35</v>
      </c>
      <c r="T3537" s="49">
        <v>8.52</v>
      </c>
      <c r="U3537" s="49">
        <v>8.69</v>
      </c>
      <c r="V3537" s="49">
        <v>8.85</v>
      </c>
      <c r="W3537" s="49">
        <v>9.02</v>
      </c>
      <c r="X3537" s="49">
        <v>9.1999999999999993</v>
      </c>
      <c r="Y3537" s="49">
        <v>9.3699999999999992</v>
      </c>
      <c r="Z3537" s="49">
        <v>9.5399999999999991</v>
      </c>
      <c r="AA3537" s="49">
        <v>9.7100000000000009</v>
      </c>
      <c r="AB3537" s="49">
        <v>9.89</v>
      </c>
      <c r="AC3537" s="49">
        <v>10.07</v>
      </c>
      <c r="AD3537" s="49">
        <v>10.24</v>
      </c>
      <c r="AE3537" s="49">
        <v>10.41</v>
      </c>
      <c r="AF3537" s="49">
        <v>10.58</v>
      </c>
      <c r="AG3537" s="49">
        <v>10.75</v>
      </c>
      <c r="AH3537" s="49">
        <v>10.83</v>
      </c>
      <c r="AI3537" s="49">
        <v>10.89</v>
      </c>
      <c r="AJ3537" s="49">
        <v>10.96</v>
      </c>
      <c r="AK3537" s="49">
        <v>11.01</v>
      </c>
    </row>
    <row r="3538" spans="1:37" x14ac:dyDescent="0.3">
      <c r="A3538" s="86" t="str">
        <f t="shared" si="55"/>
        <v>SDGbaseTra_RurAS_CRGQVAXalani</v>
      </c>
      <c r="B3538" s="47" t="s">
        <v>222</v>
      </c>
      <c r="C3538" s="48" t="s">
        <v>237</v>
      </c>
      <c r="D3538" s="54" t="s">
        <v>211</v>
      </c>
      <c r="E3538" s="49" t="s">
        <v>15</v>
      </c>
      <c r="F3538" s="49">
        <v>27.55</v>
      </c>
      <c r="G3538" s="49">
        <v>27.7</v>
      </c>
      <c r="H3538" s="49">
        <v>28.2</v>
      </c>
      <c r="I3538" s="49">
        <v>27.75</v>
      </c>
      <c r="J3538" s="49">
        <v>27.52</v>
      </c>
      <c r="K3538" s="49">
        <v>27.45</v>
      </c>
      <c r="L3538" s="49">
        <v>27.55</v>
      </c>
      <c r="M3538" s="49">
        <v>27.7</v>
      </c>
      <c r="N3538" s="49">
        <v>27.94</v>
      </c>
      <c r="O3538" s="49">
        <v>28.6</v>
      </c>
      <c r="P3538" s="49">
        <v>29.29</v>
      </c>
      <c r="Q3538" s="49">
        <v>29.78</v>
      </c>
      <c r="R3538" s="49">
        <v>31.2</v>
      </c>
      <c r="S3538" s="49">
        <v>32.5</v>
      </c>
      <c r="T3538" s="49">
        <v>33.83</v>
      </c>
      <c r="U3538" s="49">
        <v>35.36</v>
      </c>
      <c r="V3538" s="49">
        <v>36.79</v>
      </c>
      <c r="W3538" s="49">
        <v>38.28</v>
      </c>
      <c r="X3538" s="49">
        <v>39.869999999999997</v>
      </c>
      <c r="Y3538" s="49">
        <v>41.36</v>
      </c>
      <c r="Z3538" s="49">
        <v>42.87</v>
      </c>
      <c r="AA3538" s="49">
        <v>44.41</v>
      </c>
      <c r="AB3538" s="49">
        <v>46.16</v>
      </c>
      <c r="AC3538" s="49">
        <v>47.8</v>
      </c>
      <c r="AD3538" s="49">
        <v>49.38</v>
      </c>
      <c r="AE3538" s="49">
        <v>50.92</v>
      </c>
      <c r="AF3538" s="49">
        <v>52.51</v>
      </c>
      <c r="AG3538" s="49">
        <v>54.02</v>
      </c>
      <c r="AH3538" s="49">
        <v>53.61</v>
      </c>
      <c r="AI3538" s="49">
        <v>53.09</v>
      </c>
      <c r="AJ3538" s="49">
        <v>52.71</v>
      </c>
      <c r="AK3538" s="49">
        <v>52.28</v>
      </c>
    </row>
    <row r="3539" spans="1:37" x14ac:dyDescent="0.3">
      <c r="A3539" s="86" t="str">
        <f t="shared" si="55"/>
        <v>SDGbaseTra_RurAS_CRGQVAXafore</v>
      </c>
      <c r="B3539" s="47" t="s">
        <v>222</v>
      </c>
      <c r="C3539" s="48" t="s">
        <v>237</v>
      </c>
      <c r="D3539" s="54" t="s">
        <v>211</v>
      </c>
      <c r="E3539" s="49" t="s">
        <v>16</v>
      </c>
      <c r="F3539" s="49">
        <v>6.49</v>
      </c>
      <c r="G3539" s="49">
        <v>6.17</v>
      </c>
      <c r="H3539" s="49">
        <v>6.35</v>
      </c>
      <c r="I3539" s="49">
        <v>6.39</v>
      </c>
      <c r="J3539" s="49">
        <v>6.42</v>
      </c>
      <c r="K3539" s="49">
        <v>6.45</v>
      </c>
      <c r="L3539" s="49">
        <v>6.49</v>
      </c>
      <c r="M3539" s="49">
        <v>6.52</v>
      </c>
      <c r="N3539" s="49">
        <v>6.57</v>
      </c>
      <c r="O3539" s="49">
        <v>6.72</v>
      </c>
      <c r="P3539" s="49">
        <v>6.8</v>
      </c>
      <c r="Q3539" s="49">
        <v>6.88</v>
      </c>
      <c r="R3539" s="49">
        <v>7.11</v>
      </c>
      <c r="S3539" s="49">
        <v>7.28</v>
      </c>
      <c r="T3539" s="49">
        <v>7.41</v>
      </c>
      <c r="U3539" s="49">
        <v>7.59</v>
      </c>
      <c r="V3539" s="49">
        <v>7.75</v>
      </c>
      <c r="W3539" s="49">
        <v>7.95</v>
      </c>
      <c r="X3539" s="49">
        <v>8.18</v>
      </c>
      <c r="Y3539" s="49">
        <v>8.4</v>
      </c>
      <c r="Z3539" s="49">
        <v>8.65</v>
      </c>
      <c r="AA3539" s="49">
        <v>8.8800000000000008</v>
      </c>
      <c r="AB3539" s="49">
        <v>9.1199999999999992</v>
      </c>
      <c r="AC3539" s="49">
        <v>9.32</v>
      </c>
      <c r="AD3539" s="49">
        <v>9.51</v>
      </c>
      <c r="AE3539" s="49">
        <v>9.7100000000000009</v>
      </c>
      <c r="AF3539" s="49">
        <v>9.9</v>
      </c>
      <c r="AG3539" s="49">
        <v>10.08</v>
      </c>
      <c r="AH3539" s="49">
        <v>10.029999999999999</v>
      </c>
      <c r="AI3539" s="49">
        <v>9.9499999999999993</v>
      </c>
      <c r="AJ3539" s="49">
        <v>9.89</v>
      </c>
      <c r="AK3539" s="49">
        <v>9.82</v>
      </c>
    </row>
    <row r="3540" spans="1:37" x14ac:dyDescent="0.3">
      <c r="A3540" s="86" t="str">
        <f t="shared" si="55"/>
        <v>SDGbaseTra_RurAS_CRGQVAXafish</v>
      </c>
      <c r="B3540" s="47" t="s">
        <v>222</v>
      </c>
      <c r="C3540" s="48" t="s">
        <v>237</v>
      </c>
      <c r="D3540" s="54" t="s">
        <v>211</v>
      </c>
      <c r="E3540" s="49" t="s">
        <v>17</v>
      </c>
      <c r="F3540" s="49">
        <v>7.37</v>
      </c>
      <c r="G3540" s="49">
        <v>7.41</v>
      </c>
      <c r="H3540" s="49">
        <v>7.7</v>
      </c>
      <c r="I3540" s="49">
        <v>7.64</v>
      </c>
      <c r="J3540" s="49">
        <v>7.61</v>
      </c>
      <c r="K3540" s="49">
        <v>7.6</v>
      </c>
      <c r="L3540" s="49">
        <v>7.61</v>
      </c>
      <c r="M3540" s="49">
        <v>7.65</v>
      </c>
      <c r="N3540" s="49">
        <v>7.7</v>
      </c>
      <c r="O3540" s="49">
        <v>7.91</v>
      </c>
      <c r="P3540" s="49">
        <v>8.08</v>
      </c>
      <c r="Q3540" s="49">
        <v>8.2200000000000006</v>
      </c>
      <c r="R3540" s="49">
        <v>8.61</v>
      </c>
      <c r="S3540" s="49">
        <v>8.9700000000000006</v>
      </c>
      <c r="T3540" s="49">
        <v>9.35</v>
      </c>
      <c r="U3540" s="49">
        <v>9.7899999999999991</v>
      </c>
      <c r="V3540" s="49">
        <v>10.199999999999999</v>
      </c>
      <c r="W3540" s="49">
        <v>10.63</v>
      </c>
      <c r="X3540" s="49">
        <v>11.09</v>
      </c>
      <c r="Y3540" s="49">
        <v>11.52</v>
      </c>
      <c r="Z3540" s="49">
        <v>11.96</v>
      </c>
      <c r="AA3540" s="49">
        <v>12.41</v>
      </c>
      <c r="AB3540" s="49">
        <v>12.94</v>
      </c>
      <c r="AC3540" s="49">
        <v>13.44</v>
      </c>
      <c r="AD3540" s="49">
        <v>13.93</v>
      </c>
      <c r="AE3540" s="49">
        <v>14.41</v>
      </c>
      <c r="AF3540" s="49">
        <v>14.9</v>
      </c>
      <c r="AG3540" s="49">
        <v>15.39</v>
      </c>
      <c r="AH3540" s="49">
        <v>15.33</v>
      </c>
      <c r="AI3540" s="49">
        <v>15.2</v>
      </c>
      <c r="AJ3540" s="49">
        <v>15.1</v>
      </c>
      <c r="AK3540" s="49">
        <v>14.98</v>
      </c>
    </row>
    <row r="3541" spans="1:37" x14ac:dyDescent="0.3">
      <c r="A3541" s="86" t="str">
        <f t="shared" si="55"/>
        <v>SDGbaseTra_RurAS_CRGQVAXacoal</v>
      </c>
      <c r="B3541" s="47" t="s">
        <v>222</v>
      </c>
      <c r="C3541" s="48" t="s">
        <v>237</v>
      </c>
      <c r="D3541" s="54" t="s">
        <v>211</v>
      </c>
      <c r="E3541" s="49" t="s">
        <v>18</v>
      </c>
      <c r="F3541" s="49">
        <v>112.99</v>
      </c>
      <c r="G3541" s="49">
        <v>109.36</v>
      </c>
      <c r="H3541" s="49">
        <v>107.44</v>
      </c>
      <c r="I3541" s="49">
        <v>105.7</v>
      </c>
      <c r="J3541" s="49">
        <v>102.51</v>
      </c>
      <c r="K3541" s="49">
        <v>101.15</v>
      </c>
      <c r="L3541" s="49">
        <v>99.16</v>
      </c>
      <c r="M3541" s="49">
        <v>97.18</v>
      </c>
      <c r="N3541" s="49">
        <v>96.05</v>
      </c>
      <c r="O3541" s="49">
        <v>94.63</v>
      </c>
      <c r="P3541" s="49">
        <v>91.73</v>
      </c>
      <c r="Q3541" s="49">
        <v>86.88</v>
      </c>
      <c r="R3541" s="49">
        <v>83.68</v>
      </c>
      <c r="S3541" s="49">
        <v>83.66</v>
      </c>
      <c r="T3541" s="49">
        <v>82.77</v>
      </c>
      <c r="U3541" s="49">
        <v>82.34</v>
      </c>
      <c r="V3541" s="49">
        <v>81.459999999999994</v>
      </c>
      <c r="W3541" s="49">
        <v>81.19</v>
      </c>
      <c r="X3541" s="49">
        <v>79.09</v>
      </c>
      <c r="Y3541" s="49">
        <v>77.17</v>
      </c>
      <c r="Z3541" s="49">
        <v>75.25</v>
      </c>
      <c r="AA3541" s="49">
        <v>73.33</v>
      </c>
      <c r="AB3541" s="49">
        <v>69.099999999999994</v>
      </c>
      <c r="AC3541" s="49">
        <v>64.88</v>
      </c>
      <c r="AD3541" s="49">
        <v>60.65</v>
      </c>
      <c r="AE3541" s="49">
        <v>56.43</v>
      </c>
      <c r="AF3541" s="49">
        <v>52.2</v>
      </c>
      <c r="AG3541" s="49">
        <v>44.49</v>
      </c>
      <c r="AH3541" s="49">
        <v>36.770000000000003</v>
      </c>
      <c r="AI3541" s="49">
        <v>29.05</v>
      </c>
      <c r="AJ3541" s="49">
        <v>21.33</v>
      </c>
      <c r="AK3541" s="49">
        <v>13.61</v>
      </c>
    </row>
    <row r="3542" spans="1:37" x14ac:dyDescent="0.3">
      <c r="A3542" s="86" t="str">
        <f t="shared" si="55"/>
        <v>SDGbaseTra_RurAS_CRGQVAXagold</v>
      </c>
      <c r="B3542" s="47" t="s">
        <v>222</v>
      </c>
      <c r="C3542" s="48" t="s">
        <v>237</v>
      </c>
      <c r="D3542" s="54" t="s">
        <v>211</v>
      </c>
      <c r="E3542" s="49" t="s">
        <v>19</v>
      </c>
      <c r="F3542" s="49">
        <v>61.14</v>
      </c>
      <c r="G3542" s="49">
        <v>61.08</v>
      </c>
      <c r="H3542" s="49">
        <v>60.95</v>
      </c>
      <c r="I3542" s="49">
        <v>60.89</v>
      </c>
      <c r="J3542" s="49">
        <v>60.83</v>
      </c>
      <c r="K3542" s="49">
        <v>60.76</v>
      </c>
      <c r="L3542" s="49">
        <v>60.7</v>
      </c>
      <c r="M3542" s="49">
        <v>60.64</v>
      </c>
      <c r="N3542" s="49">
        <v>60.58</v>
      </c>
      <c r="O3542" s="49">
        <v>60.52</v>
      </c>
      <c r="P3542" s="49">
        <v>60.46</v>
      </c>
      <c r="Q3542" s="49">
        <v>60.4</v>
      </c>
      <c r="R3542" s="49">
        <v>60.34</v>
      </c>
      <c r="S3542" s="49">
        <v>60.28</v>
      </c>
      <c r="T3542" s="49">
        <v>60.22</v>
      </c>
      <c r="U3542" s="49">
        <v>60.16</v>
      </c>
      <c r="V3542" s="49">
        <v>60.1</v>
      </c>
      <c r="W3542" s="49">
        <v>60.04</v>
      </c>
      <c r="X3542" s="49">
        <v>59.98</v>
      </c>
      <c r="Y3542" s="49">
        <v>59.92</v>
      </c>
      <c r="Z3542" s="49">
        <v>59.86</v>
      </c>
      <c r="AA3542" s="49">
        <v>59.8</v>
      </c>
      <c r="AB3542" s="49">
        <v>59.74</v>
      </c>
      <c r="AC3542" s="49">
        <v>59.68</v>
      </c>
      <c r="AD3542" s="49">
        <v>59.62</v>
      </c>
      <c r="AE3542" s="49">
        <v>59.56</v>
      </c>
      <c r="AF3542" s="49">
        <v>59.5</v>
      </c>
      <c r="AG3542" s="49">
        <v>59.44</v>
      </c>
      <c r="AH3542" s="49">
        <v>59.38</v>
      </c>
      <c r="AI3542" s="49">
        <v>59.32</v>
      </c>
      <c r="AJ3542" s="49">
        <v>59.26</v>
      </c>
      <c r="AK3542" s="49">
        <v>59.2</v>
      </c>
    </row>
    <row r="3543" spans="1:37" x14ac:dyDescent="0.3">
      <c r="A3543" s="86" t="str">
        <f t="shared" si="55"/>
        <v>SDGbaseTra_RurAS_CRGQVAXangas</v>
      </c>
      <c r="B3543" s="47" t="s">
        <v>222</v>
      </c>
      <c r="C3543" s="48" t="s">
        <v>237</v>
      </c>
      <c r="D3543" s="54" t="s">
        <v>211</v>
      </c>
      <c r="E3543" s="49" t="s">
        <v>20</v>
      </c>
      <c r="F3543" s="49">
        <v>0.94</v>
      </c>
      <c r="G3543" s="49">
        <v>0.8</v>
      </c>
      <c r="H3543" s="49">
        <v>0.77</v>
      </c>
      <c r="I3543" s="49">
        <v>0.72</v>
      </c>
      <c r="J3543" s="49">
        <v>0.69</v>
      </c>
      <c r="K3543" s="49">
        <v>0.65</v>
      </c>
      <c r="L3543" s="49">
        <v>0.62</v>
      </c>
      <c r="M3543" s="49">
        <v>0.59</v>
      </c>
      <c r="N3543" s="49">
        <v>0.56000000000000005</v>
      </c>
      <c r="O3543" s="49">
        <v>0.56000000000000005</v>
      </c>
      <c r="P3543" s="49">
        <v>0.54</v>
      </c>
      <c r="Q3543" s="49">
        <v>0.51</v>
      </c>
      <c r="R3543" s="49">
        <v>0.48</v>
      </c>
      <c r="S3543" s="49">
        <v>0.46</v>
      </c>
      <c r="T3543" s="49">
        <v>0.44</v>
      </c>
      <c r="U3543" s="49">
        <v>0.42</v>
      </c>
      <c r="V3543" s="49">
        <v>0.4</v>
      </c>
      <c r="W3543" s="49">
        <v>0.38</v>
      </c>
      <c r="X3543" s="49">
        <v>0.36</v>
      </c>
      <c r="Y3543" s="49">
        <v>0.34</v>
      </c>
      <c r="Z3543" s="49">
        <v>0.32</v>
      </c>
      <c r="AA3543" s="49">
        <v>0.31</v>
      </c>
      <c r="AB3543" s="49">
        <v>0.3</v>
      </c>
      <c r="AC3543" s="49">
        <v>0.28000000000000003</v>
      </c>
      <c r="AD3543" s="49">
        <v>0.27</v>
      </c>
      <c r="AE3543" s="49">
        <v>0.26</v>
      </c>
      <c r="AF3543" s="49">
        <v>0.25</v>
      </c>
      <c r="AG3543" s="49">
        <v>0.23</v>
      </c>
      <c r="AH3543" s="49">
        <v>0.22</v>
      </c>
      <c r="AI3543" s="49">
        <v>0.21</v>
      </c>
      <c r="AJ3543" s="49">
        <v>0.2</v>
      </c>
      <c r="AK3543" s="49">
        <v>0.19</v>
      </c>
    </row>
    <row r="3544" spans="1:37" x14ac:dyDescent="0.3">
      <c r="A3544" s="86" t="str">
        <f t="shared" si="55"/>
        <v>SDGbaseTra_RurAS_CRGQVAXapgm</v>
      </c>
      <c r="B3544" s="47" t="s">
        <v>222</v>
      </c>
      <c r="C3544" s="48" t="s">
        <v>237</v>
      </c>
      <c r="D3544" s="54" t="s">
        <v>211</v>
      </c>
      <c r="E3544" s="49" t="s">
        <v>21</v>
      </c>
      <c r="F3544" s="49">
        <v>97.82</v>
      </c>
      <c r="G3544" s="49">
        <v>74.06</v>
      </c>
      <c r="H3544" s="49">
        <v>78.099999999999994</v>
      </c>
      <c r="I3544" s="49">
        <v>81.96</v>
      </c>
      <c r="J3544" s="49">
        <v>85.88</v>
      </c>
      <c r="K3544" s="49">
        <v>89.85</v>
      </c>
      <c r="L3544" s="49">
        <v>93.89</v>
      </c>
      <c r="M3544" s="49">
        <v>94.4</v>
      </c>
      <c r="N3544" s="49">
        <v>94.88</v>
      </c>
      <c r="O3544" s="49">
        <v>95.62</v>
      </c>
      <c r="P3544" s="49">
        <v>96.17</v>
      </c>
      <c r="Q3544" s="49">
        <v>96.63</v>
      </c>
      <c r="R3544" s="49">
        <v>98.68</v>
      </c>
      <c r="S3544" s="49">
        <v>100.78</v>
      </c>
      <c r="T3544" s="49">
        <v>102.89</v>
      </c>
      <c r="U3544" s="49">
        <v>105.06</v>
      </c>
      <c r="V3544" s="49">
        <v>107.32</v>
      </c>
      <c r="W3544" s="49">
        <v>109.56</v>
      </c>
      <c r="X3544" s="49">
        <v>111.71</v>
      </c>
      <c r="Y3544" s="49">
        <v>113.87</v>
      </c>
      <c r="Z3544" s="49">
        <v>115.99</v>
      </c>
      <c r="AA3544" s="49">
        <v>118.17</v>
      </c>
      <c r="AB3544" s="49">
        <v>140.94999999999999</v>
      </c>
      <c r="AC3544" s="49">
        <v>164.03</v>
      </c>
      <c r="AD3544" s="49">
        <v>187.36</v>
      </c>
      <c r="AE3544" s="49">
        <v>210.74</v>
      </c>
      <c r="AF3544" s="49">
        <v>234.15</v>
      </c>
      <c r="AG3544" s="49">
        <v>257.51</v>
      </c>
      <c r="AH3544" s="49">
        <v>280.10000000000002</v>
      </c>
      <c r="AI3544" s="49">
        <v>302.8</v>
      </c>
      <c r="AJ3544" s="49">
        <v>325.7</v>
      </c>
      <c r="AK3544" s="49">
        <v>348.63</v>
      </c>
    </row>
    <row r="3545" spans="1:37" x14ac:dyDescent="0.3">
      <c r="A3545" s="86" t="str">
        <f t="shared" si="55"/>
        <v>SDGbaseTra_RurAS_CRGQVAXamore</v>
      </c>
      <c r="B3545" s="47" t="s">
        <v>222</v>
      </c>
      <c r="C3545" s="48" t="s">
        <v>237</v>
      </c>
      <c r="D3545" s="54" t="s">
        <v>211</v>
      </c>
      <c r="E3545" s="49" t="s">
        <v>22</v>
      </c>
      <c r="F3545" s="49">
        <v>78.23</v>
      </c>
      <c r="G3545" s="49">
        <v>72.83</v>
      </c>
      <c r="H3545" s="49">
        <v>76.33</v>
      </c>
      <c r="I3545" s="49">
        <v>76.87</v>
      </c>
      <c r="J3545" s="49">
        <v>77.55</v>
      </c>
      <c r="K3545" s="49">
        <v>78.08</v>
      </c>
      <c r="L3545" s="49">
        <v>78.849999999999994</v>
      </c>
      <c r="M3545" s="49">
        <v>79.959999999999994</v>
      </c>
      <c r="N3545" s="49">
        <v>81.28</v>
      </c>
      <c r="O3545" s="49">
        <v>85.76</v>
      </c>
      <c r="P3545" s="49">
        <v>88.69</v>
      </c>
      <c r="Q3545" s="49">
        <v>90.87</v>
      </c>
      <c r="R3545" s="49">
        <v>94.41</v>
      </c>
      <c r="S3545" s="49">
        <v>97.84</v>
      </c>
      <c r="T3545" s="49">
        <v>101.44</v>
      </c>
      <c r="U3545" s="49">
        <v>105.44</v>
      </c>
      <c r="V3545" s="49">
        <v>109.06</v>
      </c>
      <c r="W3545" s="49">
        <v>112.85</v>
      </c>
      <c r="X3545" s="49">
        <v>116.99</v>
      </c>
      <c r="Y3545" s="49">
        <v>120.62</v>
      </c>
      <c r="Z3545" s="49">
        <v>123.93</v>
      </c>
      <c r="AA3545" s="49">
        <v>127.4</v>
      </c>
      <c r="AB3545" s="49">
        <v>131.62</v>
      </c>
      <c r="AC3545" s="49">
        <v>135.02000000000001</v>
      </c>
      <c r="AD3545" s="49">
        <v>137.96</v>
      </c>
      <c r="AE3545" s="49">
        <v>140.66</v>
      </c>
      <c r="AF3545" s="49">
        <v>143.34</v>
      </c>
      <c r="AG3545" s="49">
        <v>145.47</v>
      </c>
      <c r="AH3545" s="49">
        <v>144.44</v>
      </c>
      <c r="AI3545" s="49">
        <v>141.56</v>
      </c>
      <c r="AJ3545" s="49">
        <v>138.65</v>
      </c>
      <c r="AK3545" s="49">
        <v>135.01</v>
      </c>
    </row>
    <row r="3546" spans="1:37" x14ac:dyDescent="0.3">
      <c r="A3546" s="86" t="str">
        <f t="shared" si="55"/>
        <v>SDGbaseTra_RurAS_CRGQVAXamine</v>
      </c>
      <c r="B3546" s="47" t="s">
        <v>222</v>
      </c>
      <c r="C3546" s="48" t="s">
        <v>237</v>
      </c>
      <c r="D3546" s="54" t="s">
        <v>211</v>
      </c>
      <c r="E3546" s="49" t="s">
        <v>23</v>
      </c>
      <c r="F3546" s="49">
        <v>57.01</v>
      </c>
      <c r="G3546" s="49">
        <v>53.19</v>
      </c>
      <c r="H3546" s="49">
        <v>55.22</v>
      </c>
      <c r="I3546" s="49">
        <v>55.71</v>
      </c>
      <c r="J3546" s="49">
        <v>56.16</v>
      </c>
      <c r="K3546" s="49">
        <v>56.61</v>
      </c>
      <c r="L3546" s="49">
        <v>57.33</v>
      </c>
      <c r="M3546" s="49">
        <v>58.28</v>
      </c>
      <c r="N3546" s="49">
        <v>59.38</v>
      </c>
      <c r="O3546" s="49">
        <v>61.49</v>
      </c>
      <c r="P3546" s="49">
        <v>62.98</v>
      </c>
      <c r="Q3546" s="49">
        <v>64.23</v>
      </c>
      <c r="R3546" s="49">
        <v>66.41</v>
      </c>
      <c r="S3546" s="49">
        <v>68.62</v>
      </c>
      <c r="T3546" s="49">
        <v>70.989999999999995</v>
      </c>
      <c r="U3546" s="49">
        <v>73.819999999999993</v>
      </c>
      <c r="V3546" s="49">
        <v>76.52</v>
      </c>
      <c r="W3546" s="49">
        <v>79.239999999999995</v>
      </c>
      <c r="X3546" s="49">
        <v>82.4</v>
      </c>
      <c r="Y3546" s="49">
        <v>85.48</v>
      </c>
      <c r="Z3546" s="49">
        <v>88.54</v>
      </c>
      <c r="AA3546" s="49">
        <v>91.64</v>
      </c>
      <c r="AB3546" s="49">
        <v>94.86</v>
      </c>
      <c r="AC3546" s="49">
        <v>97.52</v>
      </c>
      <c r="AD3546" s="49">
        <v>99.99</v>
      </c>
      <c r="AE3546" s="49">
        <v>102.48</v>
      </c>
      <c r="AF3546" s="49">
        <v>105.09</v>
      </c>
      <c r="AG3546" s="49">
        <v>107.93</v>
      </c>
      <c r="AH3546" s="49">
        <v>107.8</v>
      </c>
      <c r="AI3546" s="49">
        <v>106.85</v>
      </c>
      <c r="AJ3546" s="49">
        <v>106.17</v>
      </c>
      <c r="AK3546" s="49">
        <v>105.31</v>
      </c>
    </row>
    <row r="3547" spans="1:37" x14ac:dyDescent="0.3">
      <c r="A3547" s="86" t="str">
        <f t="shared" si="55"/>
        <v>SDGbaseTra_RurAS_CRGQVAXameat</v>
      </c>
      <c r="B3547" s="47" t="s">
        <v>222</v>
      </c>
      <c r="C3547" s="48" t="s">
        <v>237</v>
      </c>
      <c r="D3547" s="54" t="s">
        <v>211</v>
      </c>
      <c r="E3547" s="49" t="s">
        <v>24</v>
      </c>
      <c r="F3547" s="49">
        <v>14.3</v>
      </c>
      <c r="G3547" s="49">
        <v>14.33</v>
      </c>
      <c r="H3547" s="49">
        <v>14.67</v>
      </c>
      <c r="I3547" s="49">
        <v>14.53</v>
      </c>
      <c r="J3547" s="49">
        <v>14.5</v>
      </c>
      <c r="K3547" s="49">
        <v>14.48</v>
      </c>
      <c r="L3547" s="49">
        <v>14.53</v>
      </c>
      <c r="M3547" s="49">
        <v>14.6</v>
      </c>
      <c r="N3547" s="49">
        <v>14.72</v>
      </c>
      <c r="O3547" s="49">
        <v>15</v>
      </c>
      <c r="P3547" s="49">
        <v>15.27</v>
      </c>
      <c r="Q3547" s="49">
        <v>15.48</v>
      </c>
      <c r="R3547" s="49">
        <v>16.149999999999999</v>
      </c>
      <c r="S3547" s="49">
        <v>16.739999999999998</v>
      </c>
      <c r="T3547" s="49">
        <v>17.350000000000001</v>
      </c>
      <c r="U3547" s="49">
        <v>18.059999999999999</v>
      </c>
      <c r="V3547" s="49">
        <v>18.73</v>
      </c>
      <c r="W3547" s="49">
        <v>19.399999999999999</v>
      </c>
      <c r="X3547" s="49">
        <v>20.09</v>
      </c>
      <c r="Y3547" s="49">
        <v>20.74</v>
      </c>
      <c r="Z3547" s="49">
        <v>21.37</v>
      </c>
      <c r="AA3547" s="49">
        <v>21.98</v>
      </c>
      <c r="AB3547" s="49">
        <v>22.67</v>
      </c>
      <c r="AC3547" s="49">
        <v>23.3</v>
      </c>
      <c r="AD3547" s="49">
        <v>23.88</v>
      </c>
      <c r="AE3547" s="49">
        <v>24.44</v>
      </c>
      <c r="AF3547" s="49">
        <v>25.03</v>
      </c>
      <c r="AG3547" s="49">
        <v>25.61</v>
      </c>
      <c r="AH3547" s="49">
        <v>25.43</v>
      </c>
      <c r="AI3547" s="49">
        <v>25.26</v>
      </c>
      <c r="AJ3547" s="49">
        <v>25.15</v>
      </c>
      <c r="AK3547" s="49">
        <v>25.01</v>
      </c>
    </row>
    <row r="3548" spans="1:37" x14ac:dyDescent="0.3">
      <c r="A3548" s="86" t="str">
        <f t="shared" si="55"/>
        <v>SDGbaseTra_RurAS_CRGQVAXapfis</v>
      </c>
      <c r="B3548" s="47" t="s">
        <v>222</v>
      </c>
      <c r="C3548" s="48" t="s">
        <v>237</v>
      </c>
      <c r="D3548" s="54" t="s">
        <v>211</v>
      </c>
      <c r="E3548" s="49" t="s">
        <v>25</v>
      </c>
      <c r="F3548" s="49">
        <v>6.32</v>
      </c>
      <c r="G3548" s="49">
        <v>6.24</v>
      </c>
      <c r="H3548" s="49">
        <v>6.45</v>
      </c>
      <c r="I3548" s="49">
        <v>6.42</v>
      </c>
      <c r="J3548" s="49">
        <v>6.43</v>
      </c>
      <c r="K3548" s="49">
        <v>6.43</v>
      </c>
      <c r="L3548" s="49">
        <v>6.45</v>
      </c>
      <c r="M3548" s="49">
        <v>6.47</v>
      </c>
      <c r="N3548" s="49">
        <v>6.52</v>
      </c>
      <c r="O3548" s="49">
        <v>6.74</v>
      </c>
      <c r="P3548" s="49">
        <v>6.87</v>
      </c>
      <c r="Q3548" s="49">
        <v>6.95</v>
      </c>
      <c r="R3548" s="49">
        <v>7.24</v>
      </c>
      <c r="S3548" s="49">
        <v>7.48</v>
      </c>
      <c r="T3548" s="49">
        <v>7.74</v>
      </c>
      <c r="U3548" s="49">
        <v>8.06</v>
      </c>
      <c r="V3548" s="49">
        <v>8.34</v>
      </c>
      <c r="W3548" s="49">
        <v>8.65</v>
      </c>
      <c r="X3548" s="49">
        <v>8.98</v>
      </c>
      <c r="Y3548" s="49">
        <v>9.2899999999999991</v>
      </c>
      <c r="Z3548" s="49">
        <v>9.59</v>
      </c>
      <c r="AA3548" s="49">
        <v>9.9</v>
      </c>
      <c r="AB3548" s="49">
        <v>10.29</v>
      </c>
      <c r="AC3548" s="49">
        <v>10.64</v>
      </c>
      <c r="AD3548" s="49">
        <v>10.95</v>
      </c>
      <c r="AE3548" s="49">
        <v>11.26</v>
      </c>
      <c r="AF3548" s="49">
        <v>11.56</v>
      </c>
      <c r="AG3548" s="49">
        <v>11.87</v>
      </c>
      <c r="AH3548" s="49">
        <v>11.86</v>
      </c>
      <c r="AI3548" s="49">
        <v>11.8</v>
      </c>
      <c r="AJ3548" s="49">
        <v>11.75</v>
      </c>
      <c r="AK3548" s="49">
        <v>11.67</v>
      </c>
    </row>
    <row r="3549" spans="1:37" x14ac:dyDescent="0.3">
      <c r="A3549" s="86" t="str">
        <f t="shared" si="55"/>
        <v>SDGbaseTra_RurAS_CRGQVAXavege</v>
      </c>
      <c r="B3549" s="47" t="s">
        <v>222</v>
      </c>
      <c r="C3549" s="48" t="s">
        <v>237</v>
      </c>
      <c r="D3549" s="54" t="s">
        <v>211</v>
      </c>
      <c r="E3549" s="49" t="s">
        <v>26</v>
      </c>
      <c r="F3549" s="49">
        <v>10.97</v>
      </c>
      <c r="G3549" s="49">
        <v>10.62</v>
      </c>
      <c r="H3549" s="49">
        <v>11.03</v>
      </c>
      <c r="I3549" s="49">
        <v>10.97</v>
      </c>
      <c r="J3549" s="49">
        <v>11.03</v>
      </c>
      <c r="K3549" s="49">
        <v>11.05</v>
      </c>
      <c r="L3549" s="49">
        <v>11.1</v>
      </c>
      <c r="M3549" s="49">
        <v>11.16</v>
      </c>
      <c r="N3549" s="49">
        <v>11.26</v>
      </c>
      <c r="O3549" s="49">
        <v>11.75</v>
      </c>
      <c r="P3549" s="49">
        <v>11.98</v>
      </c>
      <c r="Q3549" s="49">
        <v>12.13</v>
      </c>
      <c r="R3549" s="49">
        <v>12.65</v>
      </c>
      <c r="S3549" s="49">
        <v>13.08</v>
      </c>
      <c r="T3549" s="49">
        <v>13.55</v>
      </c>
      <c r="U3549" s="49">
        <v>14.11</v>
      </c>
      <c r="V3549" s="49">
        <v>14.63</v>
      </c>
      <c r="W3549" s="49">
        <v>15.19</v>
      </c>
      <c r="X3549" s="49">
        <v>15.8</v>
      </c>
      <c r="Y3549" s="49">
        <v>16.36</v>
      </c>
      <c r="Z3549" s="49">
        <v>16.899999999999999</v>
      </c>
      <c r="AA3549" s="49">
        <v>17.46</v>
      </c>
      <c r="AB3549" s="49">
        <v>18.22</v>
      </c>
      <c r="AC3549" s="49">
        <v>18.87</v>
      </c>
      <c r="AD3549" s="49">
        <v>19.43</v>
      </c>
      <c r="AE3549" s="49">
        <v>19.98</v>
      </c>
      <c r="AF3549" s="49">
        <v>20.54</v>
      </c>
      <c r="AG3549" s="49">
        <v>21.07</v>
      </c>
      <c r="AH3549" s="49">
        <v>21.17</v>
      </c>
      <c r="AI3549" s="49">
        <v>21.11</v>
      </c>
      <c r="AJ3549" s="49">
        <v>21.02</v>
      </c>
      <c r="AK3549" s="49">
        <v>20.88</v>
      </c>
    </row>
    <row r="3550" spans="1:37" x14ac:dyDescent="0.3">
      <c r="A3550" s="86" t="str">
        <f t="shared" si="55"/>
        <v>SDGbaseTra_RurAS_CRGQVAXafats</v>
      </c>
      <c r="B3550" s="47" t="s">
        <v>222</v>
      </c>
      <c r="C3550" s="48" t="s">
        <v>237</v>
      </c>
      <c r="D3550" s="54" t="s">
        <v>211</v>
      </c>
      <c r="E3550" s="49" t="s">
        <v>27</v>
      </c>
      <c r="F3550" s="49">
        <v>3.48</v>
      </c>
      <c r="G3550" s="49">
        <v>3.56</v>
      </c>
      <c r="H3550" s="49">
        <v>3.71</v>
      </c>
      <c r="I3550" s="49">
        <v>3.68</v>
      </c>
      <c r="J3550" s="49">
        <v>3.68</v>
      </c>
      <c r="K3550" s="49">
        <v>3.68</v>
      </c>
      <c r="L3550" s="49">
        <v>3.69</v>
      </c>
      <c r="M3550" s="49">
        <v>3.71</v>
      </c>
      <c r="N3550" s="49">
        <v>3.73</v>
      </c>
      <c r="O3550" s="49">
        <v>3.87</v>
      </c>
      <c r="P3550" s="49">
        <v>3.99</v>
      </c>
      <c r="Q3550" s="49">
        <v>4.07</v>
      </c>
      <c r="R3550" s="49">
        <v>4.26</v>
      </c>
      <c r="S3550" s="49">
        <v>4.43</v>
      </c>
      <c r="T3550" s="49">
        <v>4.59</v>
      </c>
      <c r="U3550" s="49">
        <v>4.7699999999999996</v>
      </c>
      <c r="V3550" s="49">
        <v>4.93</v>
      </c>
      <c r="W3550" s="49">
        <v>5.08</v>
      </c>
      <c r="X3550" s="49">
        <v>5.25</v>
      </c>
      <c r="Y3550" s="49">
        <v>5.4</v>
      </c>
      <c r="Z3550" s="49">
        <v>5.54</v>
      </c>
      <c r="AA3550" s="49">
        <v>5.69</v>
      </c>
      <c r="AB3550" s="49">
        <v>5.89</v>
      </c>
      <c r="AC3550" s="49">
        <v>6.06</v>
      </c>
      <c r="AD3550" s="49">
        <v>6.21</v>
      </c>
      <c r="AE3550" s="49">
        <v>6.35</v>
      </c>
      <c r="AF3550" s="49">
        <v>6.48</v>
      </c>
      <c r="AG3550" s="49">
        <v>6.59</v>
      </c>
      <c r="AH3550" s="49">
        <v>6.52</v>
      </c>
      <c r="AI3550" s="49">
        <v>6.43</v>
      </c>
      <c r="AJ3550" s="49">
        <v>6.34</v>
      </c>
      <c r="AK3550" s="49">
        <v>6.25</v>
      </c>
    </row>
    <row r="3551" spans="1:37" x14ac:dyDescent="0.3">
      <c r="A3551" s="86" t="str">
        <f t="shared" si="55"/>
        <v>SDGbaseTra_RurAS_CRGQVAXadair</v>
      </c>
      <c r="B3551" s="47" t="s">
        <v>222</v>
      </c>
      <c r="C3551" s="48" t="s">
        <v>237</v>
      </c>
      <c r="D3551" s="54" t="s">
        <v>211</v>
      </c>
      <c r="E3551" s="49" t="s">
        <v>28</v>
      </c>
      <c r="F3551" s="49">
        <v>10.56</v>
      </c>
      <c r="G3551" s="49">
        <v>10.32</v>
      </c>
      <c r="H3551" s="49">
        <v>10.59</v>
      </c>
      <c r="I3551" s="49">
        <v>10.51</v>
      </c>
      <c r="J3551" s="49">
        <v>10.56</v>
      </c>
      <c r="K3551" s="49">
        <v>10.57</v>
      </c>
      <c r="L3551" s="49">
        <v>10.62</v>
      </c>
      <c r="M3551" s="49">
        <v>10.67</v>
      </c>
      <c r="N3551" s="49">
        <v>10.77</v>
      </c>
      <c r="O3551" s="49">
        <v>11.15</v>
      </c>
      <c r="P3551" s="49">
        <v>11.35</v>
      </c>
      <c r="Q3551" s="49">
        <v>11.47</v>
      </c>
      <c r="R3551" s="49">
        <v>11.95</v>
      </c>
      <c r="S3551" s="49">
        <v>12.34</v>
      </c>
      <c r="T3551" s="49">
        <v>12.75</v>
      </c>
      <c r="U3551" s="49">
        <v>13.25</v>
      </c>
      <c r="V3551" s="49">
        <v>13.71</v>
      </c>
      <c r="W3551" s="49">
        <v>14.19</v>
      </c>
      <c r="X3551" s="49">
        <v>14.72</v>
      </c>
      <c r="Y3551" s="49">
        <v>15.23</v>
      </c>
      <c r="Z3551" s="49">
        <v>15.73</v>
      </c>
      <c r="AA3551" s="49">
        <v>16.22</v>
      </c>
      <c r="AB3551" s="49">
        <v>16.850000000000001</v>
      </c>
      <c r="AC3551" s="49">
        <v>17.39</v>
      </c>
      <c r="AD3551" s="49">
        <v>17.850000000000001</v>
      </c>
      <c r="AE3551" s="49">
        <v>18.309999999999999</v>
      </c>
      <c r="AF3551" s="49">
        <v>18.78</v>
      </c>
      <c r="AG3551" s="49">
        <v>19.22</v>
      </c>
      <c r="AH3551" s="49">
        <v>19.260000000000002</v>
      </c>
      <c r="AI3551" s="49">
        <v>19.22</v>
      </c>
      <c r="AJ3551" s="49">
        <v>19.170000000000002</v>
      </c>
      <c r="AK3551" s="49">
        <v>19.059999999999999</v>
      </c>
    </row>
    <row r="3552" spans="1:37" x14ac:dyDescent="0.3">
      <c r="A3552" s="86" t="str">
        <f t="shared" si="55"/>
        <v>SDGbaseTra_RurAS_CRGQVAXagrai</v>
      </c>
      <c r="B3552" s="47" t="s">
        <v>222</v>
      </c>
      <c r="C3552" s="48" t="s">
        <v>237</v>
      </c>
      <c r="D3552" s="54" t="s">
        <v>211</v>
      </c>
      <c r="E3552" s="49" t="s">
        <v>29</v>
      </c>
      <c r="F3552" s="49">
        <v>8.56</v>
      </c>
      <c r="G3552" s="49">
        <v>8.42</v>
      </c>
      <c r="H3552" s="49">
        <v>8.58</v>
      </c>
      <c r="I3552" s="49">
        <v>8.6199999999999992</v>
      </c>
      <c r="J3552" s="49">
        <v>8.69</v>
      </c>
      <c r="K3552" s="49">
        <v>8.7100000000000009</v>
      </c>
      <c r="L3552" s="49">
        <v>8.75</v>
      </c>
      <c r="M3552" s="49">
        <v>8.77</v>
      </c>
      <c r="N3552" s="49">
        <v>8.8000000000000007</v>
      </c>
      <c r="O3552" s="49">
        <v>8.98</v>
      </c>
      <c r="P3552" s="49">
        <v>9.0500000000000007</v>
      </c>
      <c r="Q3552" s="49">
        <v>9.08</v>
      </c>
      <c r="R3552" s="49">
        <v>9.2799999999999994</v>
      </c>
      <c r="S3552" s="49">
        <v>9.4</v>
      </c>
      <c r="T3552" s="49">
        <v>9.5</v>
      </c>
      <c r="U3552" s="49">
        <v>9.6300000000000008</v>
      </c>
      <c r="V3552" s="49">
        <v>9.6999999999999993</v>
      </c>
      <c r="W3552" s="49">
        <v>9.7799999999999994</v>
      </c>
      <c r="X3552" s="49">
        <v>9.86</v>
      </c>
      <c r="Y3552" s="49">
        <v>9.92</v>
      </c>
      <c r="Z3552" s="49">
        <v>9.98</v>
      </c>
      <c r="AA3552" s="49">
        <v>10.06</v>
      </c>
      <c r="AB3552" s="49">
        <v>10.199999999999999</v>
      </c>
      <c r="AC3552" s="49">
        <v>10.29</v>
      </c>
      <c r="AD3552" s="49">
        <v>10.35</v>
      </c>
      <c r="AE3552" s="49">
        <v>10.43</v>
      </c>
      <c r="AF3552" s="49">
        <v>10.51</v>
      </c>
      <c r="AG3552" s="49">
        <v>10.55</v>
      </c>
      <c r="AH3552" s="49">
        <v>10.44</v>
      </c>
      <c r="AI3552" s="49">
        <v>10.36</v>
      </c>
      <c r="AJ3552" s="49">
        <v>10.31</v>
      </c>
      <c r="AK3552" s="49">
        <v>10.25</v>
      </c>
    </row>
    <row r="3553" spans="1:37" x14ac:dyDescent="0.3">
      <c r="A3553" s="86" t="str">
        <f t="shared" si="55"/>
        <v>SDGbaseTra_RurAS_CRGQVAXastar</v>
      </c>
      <c r="B3553" s="47" t="s">
        <v>222</v>
      </c>
      <c r="C3553" s="48" t="s">
        <v>237</v>
      </c>
      <c r="D3553" s="54" t="s">
        <v>211</v>
      </c>
      <c r="E3553" s="49" t="s">
        <v>30</v>
      </c>
      <c r="F3553" s="49">
        <v>7.25</v>
      </c>
      <c r="G3553" s="49">
        <v>7.17</v>
      </c>
      <c r="H3553" s="49">
        <v>7.36</v>
      </c>
      <c r="I3553" s="49">
        <v>7.4</v>
      </c>
      <c r="J3553" s="49">
        <v>7.45</v>
      </c>
      <c r="K3553" s="49">
        <v>7.48</v>
      </c>
      <c r="L3553" s="49">
        <v>7.52</v>
      </c>
      <c r="M3553" s="49">
        <v>7.55</v>
      </c>
      <c r="N3553" s="49">
        <v>7.6</v>
      </c>
      <c r="O3553" s="49">
        <v>7.75</v>
      </c>
      <c r="P3553" s="49">
        <v>7.83</v>
      </c>
      <c r="Q3553" s="49">
        <v>7.88</v>
      </c>
      <c r="R3553" s="49">
        <v>8.06</v>
      </c>
      <c r="S3553" s="49">
        <v>8.18</v>
      </c>
      <c r="T3553" s="49">
        <v>8.2799999999999994</v>
      </c>
      <c r="U3553" s="49">
        <v>8.4</v>
      </c>
      <c r="V3553" s="49">
        <v>8.4700000000000006</v>
      </c>
      <c r="W3553" s="49">
        <v>8.5299999999999994</v>
      </c>
      <c r="X3553" s="49">
        <v>8.6</v>
      </c>
      <c r="Y3553" s="49">
        <v>8.6300000000000008</v>
      </c>
      <c r="Z3553" s="49">
        <v>8.67</v>
      </c>
      <c r="AA3553" s="49">
        <v>8.7100000000000009</v>
      </c>
      <c r="AB3553" s="49">
        <v>8.7899999999999991</v>
      </c>
      <c r="AC3553" s="49">
        <v>8.84</v>
      </c>
      <c r="AD3553" s="49">
        <v>8.86</v>
      </c>
      <c r="AE3553" s="49">
        <v>8.89</v>
      </c>
      <c r="AF3553" s="49">
        <v>8.92</v>
      </c>
      <c r="AG3553" s="49">
        <v>8.77</v>
      </c>
      <c r="AH3553" s="49">
        <v>8.51</v>
      </c>
      <c r="AI3553" s="49">
        <v>8.23</v>
      </c>
      <c r="AJ3553" s="49">
        <v>7.98</v>
      </c>
      <c r="AK3553" s="49">
        <v>7.72</v>
      </c>
    </row>
    <row r="3554" spans="1:37" x14ac:dyDescent="0.3">
      <c r="A3554" s="86" t="str">
        <f t="shared" si="55"/>
        <v>SDGbaseTra_RurAS_CRGQVAXafeed</v>
      </c>
      <c r="B3554" s="47" t="s">
        <v>222</v>
      </c>
      <c r="C3554" s="48" t="s">
        <v>237</v>
      </c>
      <c r="D3554" s="54" t="s">
        <v>211</v>
      </c>
      <c r="E3554" s="49" t="s">
        <v>31</v>
      </c>
      <c r="F3554" s="49">
        <v>6.55</v>
      </c>
      <c r="G3554" s="49">
        <v>6.49</v>
      </c>
      <c r="H3554" s="49">
        <v>6.61</v>
      </c>
      <c r="I3554" s="49">
        <v>6.5</v>
      </c>
      <c r="J3554" s="49">
        <v>6.44</v>
      </c>
      <c r="K3554" s="49">
        <v>6.44</v>
      </c>
      <c r="L3554" s="49">
        <v>6.46</v>
      </c>
      <c r="M3554" s="49">
        <v>6.5</v>
      </c>
      <c r="N3554" s="49">
        <v>6.56</v>
      </c>
      <c r="O3554" s="49">
        <v>6.71</v>
      </c>
      <c r="P3554" s="49">
        <v>6.85</v>
      </c>
      <c r="Q3554" s="49">
        <v>6.96</v>
      </c>
      <c r="R3554" s="49">
        <v>7.31</v>
      </c>
      <c r="S3554" s="49">
        <v>7.64</v>
      </c>
      <c r="T3554" s="49">
        <v>7.98</v>
      </c>
      <c r="U3554" s="49">
        <v>8.3800000000000008</v>
      </c>
      <c r="V3554" s="49">
        <v>8.76</v>
      </c>
      <c r="W3554" s="49">
        <v>9.18</v>
      </c>
      <c r="X3554" s="49">
        <v>9.6199999999999992</v>
      </c>
      <c r="Y3554" s="49">
        <v>10.039999999999999</v>
      </c>
      <c r="Z3554" s="49">
        <v>10.48</v>
      </c>
      <c r="AA3554" s="49">
        <v>10.92</v>
      </c>
      <c r="AB3554" s="49">
        <v>11.43</v>
      </c>
      <c r="AC3554" s="49">
        <v>11.91</v>
      </c>
      <c r="AD3554" s="49">
        <v>12.39</v>
      </c>
      <c r="AE3554" s="49">
        <v>12.85</v>
      </c>
      <c r="AF3554" s="49">
        <v>13.32</v>
      </c>
      <c r="AG3554" s="49">
        <v>13.78</v>
      </c>
      <c r="AH3554" s="49">
        <v>13.76</v>
      </c>
      <c r="AI3554" s="49">
        <v>13.71</v>
      </c>
      <c r="AJ3554" s="49">
        <v>13.69</v>
      </c>
      <c r="AK3554" s="49">
        <v>13.64</v>
      </c>
    </row>
    <row r="3555" spans="1:37" x14ac:dyDescent="0.3">
      <c r="A3555" s="86" t="str">
        <f t="shared" si="55"/>
        <v>SDGbaseTra_RurAS_CRGQVAXabake</v>
      </c>
      <c r="B3555" s="47" t="s">
        <v>222</v>
      </c>
      <c r="C3555" s="48" t="s">
        <v>237</v>
      </c>
      <c r="D3555" s="54" t="s">
        <v>211</v>
      </c>
      <c r="E3555" s="49" t="s">
        <v>32</v>
      </c>
      <c r="F3555" s="49">
        <v>22.28</v>
      </c>
      <c r="G3555" s="49">
        <v>21.41</v>
      </c>
      <c r="H3555" s="49">
        <v>21.92</v>
      </c>
      <c r="I3555" s="49">
        <v>21.99</v>
      </c>
      <c r="J3555" s="49">
        <v>22.23</v>
      </c>
      <c r="K3555" s="49">
        <v>22.33</v>
      </c>
      <c r="L3555" s="49">
        <v>22.47</v>
      </c>
      <c r="M3555" s="49">
        <v>22.6</v>
      </c>
      <c r="N3555" s="49">
        <v>22.81</v>
      </c>
      <c r="O3555" s="49">
        <v>23.31</v>
      </c>
      <c r="P3555" s="49">
        <v>23.62</v>
      </c>
      <c r="Q3555" s="49">
        <v>23.87</v>
      </c>
      <c r="R3555" s="49">
        <v>24.68</v>
      </c>
      <c r="S3555" s="49">
        <v>25.29</v>
      </c>
      <c r="T3555" s="49">
        <v>25.89</v>
      </c>
      <c r="U3555" s="49">
        <v>26.64</v>
      </c>
      <c r="V3555" s="49">
        <v>27.3</v>
      </c>
      <c r="W3555" s="49">
        <v>27.95</v>
      </c>
      <c r="X3555" s="49">
        <v>28.66</v>
      </c>
      <c r="Y3555" s="49">
        <v>29.36</v>
      </c>
      <c r="Z3555" s="49">
        <v>30.06</v>
      </c>
      <c r="AA3555" s="49">
        <v>30.71</v>
      </c>
      <c r="AB3555" s="49">
        <v>31.5</v>
      </c>
      <c r="AC3555" s="49">
        <v>32.159999999999997</v>
      </c>
      <c r="AD3555" s="49">
        <v>32.75</v>
      </c>
      <c r="AE3555" s="49">
        <v>33.369999999999997</v>
      </c>
      <c r="AF3555" s="49">
        <v>34.020000000000003</v>
      </c>
      <c r="AG3555" s="49">
        <v>34.549999999999997</v>
      </c>
      <c r="AH3555" s="49">
        <v>34.5</v>
      </c>
      <c r="AI3555" s="49">
        <v>34.44</v>
      </c>
      <c r="AJ3555" s="49">
        <v>34.380000000000003</v>
      </c>
      <c r="AK3555" s="49">
        <v>34.25</v>
      </c>
    </row>
    <row r="3556" spans="1:37" x14ac:dyDescent="0.3">
      <c r="A3556" s="86" t="str">
        <f t="shared" si="55"/>
        <v>SDGbaseTra_RurAS_CRGQVAXasuga</v>
      </c>
      <c r="B3556" s="47" t="s">
        <v>222</v>
      </c>
      <c r="C3556" s="48" t="s">
        <v>237</v>
      </c>
      <c r="D3556" s="54" t="s">
        <v>211</v>
      </c>
      <c r="E3556" s="49" t="s">
        <v>33</v>
      </c>
      <c r="F3556" s="49">
        <v>8.52</v>
      </c>
      <c r="G3556" s="49">
        <v>8.31</v>
      </c>
      <c r="H3556" s="49">
        <v>8.5299999999999994</v>
      </c>
      <c r="I3556" s="49">
        <v>8.56</v>
      </c>
      <c r="J3556" s="49">
        <v>8.64</v>
      </c>
      <c r="K3556" s="49">
        <v>8.67</v>
      </c>
      <c r="L3556" s="49">
        <v>8.7200000000000006</v>
      </c>
      <c r="M3556" s="49">
        <v>8.74</v>
      </c>
      <c r="N3556" s="49">
        <v>8.7899999999999991</v>
      </c>
      <c r="O3556" s="49">
        <v>9.06</v>
      </c>
      <c r="P3556" s="49">
        <v>9.16</v>
      </c>
      <c r="Q3556" s="49">
        <v>9.19</v>
      </c>
      <c r="R3556" s="49">
        <v>9.44</v>
      </c>
      <c r="S3556" s="49">
        <v>9.61</v>
      </c>
      <c r="T3556" s="49">
        <v>9.77</v>
      </c>
      <c r="U3556" s="49">
        <v>9.99</v>
      </c>
      <c r="V3556" s="49">
        <v>10.17</v>
      </c>
      <c r="W3556" s="49">
        <v>10.33</v>
      </c>
      <c r="X3556" s="49">
        <v>10.51</v>
      </c>
      <c r="Y3556" s="49">
        <v>10.69</v>
      </c>
      <c r="Z3556" s="49">
        <v>10.85</v>
      </c>
      <c r="AA3556" s="49">
        <v>11.01</v>
      </c>
      <c r="AB3556" s="49">
        <v>11.24</v>
      </c>
      <c r="AC3556" s="49">
        <v>11.4</v>
      </c>
      <c r="AD3556" s="49">
        <v>11.52</v>
      </c>
      <c r="AE3556" s="49">
        <v>11.65</v>
      </c>
      <c r="AF3556" s="49">
        <v>11.79</v>
      </c>
      <c r="AG3556" s="49">
        <v>11.96</v>
      </c>
      <c r="AH3556" s="49">
        <v>11.98</v>
      </c>
      <c r="AI3556" s="49">
        <v>11.96</v>
      </c>
      <c r="AJ3556" s="49">
        <v>11.98</v>
      </c>
      <c r="AK3556" s="49">
        <v>11.96</v>
      </c>
    </row>
    <row r="3557" spans="1:37" x14ac:dyDescent="0.3">
      <c r="A3557" s="86" t="str">
        <f t="shared" si="55"/>
        <v>SDGbaseTra_RurAS_CRGQVAXaconf</v>
      </c>
      <c r="B3557" s="47" t="s">
        <v>222</v>
      </c>
      <c r="C3557" s="48" t="s">
        <v>237</v>
      </c>
      <c r="D3557" s="54" t="s">
        <v>211</v>
      </c>
      <c r="E3557" s="49" t="s">
        <v>34</v>
      </c>
      <c r="F3557" s="49">
        <v>2.4900000000000002</v>
      </c>
      <c r="G3557" s="49">
        <v>2.38</v>
      </c>
      <c r="H3557" s="49">
        <v>2.4700000000000002</v>
      </c>
      <c r="I3557" s="49">
        <v>2.44</v>
      </c>
      <c r="J3557" s="49">
        <v>2.44</v>
      </c>
      <c r="K3557" s="49">
        <v>2.4500000000000002</v>
      </c>
      <c r="L3557" s="49">
        <v>2.46</v>
      </c>
      <c r="M3557" s="49">
        <v>2.48</v>
      </c>
      <c r="N3557" s="49">
        <v>2.5</v>
      </c>
      <c r="O3557" s="49">
        <v>2.59</v>
      </c>
      <c r="P3557" s="49">
        <v>2.65</v>
      </c>
      <c r="Q3557" s="49">
        <v>2.68</v>
      </c>
      <c r="R3557" s="49">
        <v>2.83</v>
      </c>
      <c r="S3557" s="49">
        <v>2.95</v>
      </c>
      <c r="T3557" s="49">
        <v>3.09</v>
      </c>
      <c r="U3557" s="49">
        <v>3.26</v>
      </c>
      <c r="V3557" s="49">
        <v>3.43</v>
      </c>
      <c r="W3557" s="49">
        <v>3.61</v>
      </c>
      <c r="X3557" s="49">
        <v>3.79</v>
      </c>
      <c r="Y3557" s="49">
        <v>3.97</v>
      </c>
      <c r="Z3557" s="49">
        <v>4.1399999999999997</v>
      </c>
      <c r="AA3557" s="49">
        <v>4.32</v>
      </c>
      <c r="AB3557" s="49">
        <v>4.55</v>
      </c>
      <c r="AC3557" s="49">
        <v>4.76</v>
      </c>
      <c r="AD3557" s="49">
        <v>4.95</v>
      </c>
      <c r="AE3557" s="49">
        <v>5.14</v>
      </c>
      <c r="AF3557" s="49">
        <v>5.34</v>
      </c>
      <c r="AG3557" s="49">
        <v>5.53</v>
      </c>
      <c r="AH3557" s="49">
        <v>5.59</v>
      </c>
      <c r="AI3557" s="49">
        <v>5.6</v>
      </c>
      <c r="AJ3557" s="49">
        <v>5.59</v>
      </c>
      <c r="AK3557" s="49">
        <v>5.57</v>
      </c>
    </row>
    <row r="3558" spans="1:37" x14ac:dyDescent="0.3">
      <c r="A3558" s="86" t="str">
        <f t="shared" si="55"/>
        <v>SDGbaseTra_RurAS_CRGQVAXapast</v>
      </c>
      <c r="B3558" s="47" t="s">
        <v>222</v>
      </c>
      <c r="C3558" s="48" t="s">
        <v>237</v>
      </c>
      <c r="D3558" s="54" t="s">
        <v>211</v>
      </c>
      <c r="E3558" s="49" t="s">
        <v>35</v>
      </c>
      <c r="F3558" s="49">
        <v>0.65</v>
      </c>
      <c r="G3558" s="49">
        <v>0.66</v>
      </c>
      <c r="H3558" s="49">
        <v>0.68</v>
      </c>
      <c r="I3558" s="49">
        <v>0.68</v>
      </c>
      <c r="J3558" s="49">
        <v>0.68</v>
      </c>
      <c r="K3558" s="49">
        <v>0.68</v>
      </c>
      <c r="L3558" s="49">
        <v>0.68</v>
      </c>
      <c r="M3558" s="49">
        <v>0.68</v>
      </c>
      <c r="N3558" s="49">
        <v>0.69</v>
      </c>
      <c r="O3558" s="49">
        <v>0.71</v>
      </c>
      <c r="P3558" s="49">
        <v>0.73</v>
      </c>
      <c r="Q3558" s="49">
        <v>0.74</v>
      </c>
      <c r="R3558" s="49">
        <v>0.78</v>
      </c>
      <c r="S3558" s="49">
        <v>0.82</v>
      </c>
      <c r="T3558" s="49">
        <v>0.86</v>
      </c>
      <c r="U3558" s="49">
        <v>0.9</v>
      </c>
      <c r="V3558" s="49">
        <v>0.94</v>
      </c>
      <c r="W3558" s="49">
        <v>0.99</v>
      </c>
      <c r="X3558" s="49">
        <v>1.04</v>
      </c>
      <c r="Y3558" s="49">
        <v>1.08</v>
      </c>
      <c r="Z3558" s="49">
        <v>1.1299999999999999</v>
      </c>
      <c r="AA3558" s="49">
        <v>1.17</v>
      </c>
      <c r="AB3558" s="49">
        <v>1.22</v>
      </c>
      <c r="AC3558" s="49">
        <v>1.27</v>
      </c>
      <c r="AD3558" s="49">
        <v>1.31</v>
      </c>
      <c r="AE3558" s="49">
        <v>1.35</v>
      </c>
      <c r="AF3558" s="49">
        <v>1.39</v>
      </c>
      <c r="AG3558" s="49">
        <v>1.43</v>
      </c>
      <c r="AH3558" s="49">
        <v>1.42</v>
      </c>
      <c r="AI3558" s="49">
        <v>1.41</v>
      </c>
      <c r="AJ3558" s="49">
        <v>1.39</v>
      </c>
      <c r="AK3558" s="49">
        <v>1.38</v>
      </c>
    </row>
    <row r="3559" spans="1:37" x14ac:dyDescent="0.3">
      <c r="A3559" s="86" t="str">
        <f t="shared" si="55"/>
        <v>SDGbaseTra_RurAS_CRGQVAXaofoo</v>
      </c>
      <c r="B3559" s="47" t="s">
        <v>222</v>
      </c>
      <c r="C3559" s="48" t="s">
        <v>237</v>
      </c>
      <c r="D3559" s="54" t="s">
        <v>211</v>
      </c>
      <c r="E3559" s="49" t="s">
        <v>36</v>
      </c>
      <c r="F3559" s="49">
        <v>12.41</v>
      </c>
      <c r="G3559" s="49">
        <v>12.12</v>
      </c>
      <c r="H3559" s="49">
        <v>12.52</v>
      </c>
      <c r="I3559" s="49">
        <v>12.44</v>
      </c>
      <c r="J3559" s="49">
        <v>12.5</v>
      </c>
      <c r="K3559" s="49">
        <v>12.52</v>
      </c>
      <c r="L3559" s="49">
        <v>12.58</v>
      </c>
      <c r="M3559" s="49">
        <v>12.65</v>
      </c>
      <c r="N3559" s="49">
        <v>12.78</v>
      </c>
      <c r="O3559" s="49">
        <v>13.3</v>
      </c>
      <c r="P3559" s="49">
        <v>13.56</v>
      </c>
      <c r="Q3559" s="49">
        <v>13.72</v>
      </c>
      <c r="R3559" s="49">
        <v>14.29</v>
      </c>
      <c r="S3559" s="49">
        <v>14.76</v>
      </c>
      <c r="T3559" s="49">
        <v>15.26</v>
      </c>
      <c r="U3559" s="49">
        <v>15.88</v>
      </c>
      <c r="V3559" s="49">
        <v>16.440000000000001</v>
      </c>
      <c r="W3559" s="49">
        <v>17.04</v>
      </c>
      <c r="X3559" s="49">
        <v>17.71</v>
      </c>
      <c r="Y3559" s="49">
        <v>18.32</v>
      </c>
      <c r="Z3559" s="49">
        <v>18.920000000000002</v>
      </c>
      <c r="AA3559" s="49">
        <v>19.510000000000002</v>
      </c>
      <c r="AB3559" s="49">
        <v>20.27</v>
      </c>
      <c r="AC3559" s="49">
        <v>20.92</v>
      </c>
      <c r="AD3559" s="49">
        <v>21.46</v>
      </c>
      <c r="AE3559" s="49">
        <v>21.99</v>
      </c>
      <c r="AF3559" s="49">
        <v>22.56</v>
      </c>
      <c r="AG3559" s="49">
        <v>23.12</v>
      </c>
      <c r="AH3559" s="49">
        <v>23.19</v>
      </c>
      <c r="AI3559" s="49">
        <v>23.12</v>
      </c>
      <c r="AJ3559" s="49">
        <v>23.03</v>
      </c>
      <c r="AK3559" s="49">
        <v>22.89</v>
      </c>
    </row>
    <row r="3560" spans="1:37" x14ac:dyDescent="0.3">
      <c r="A3560" s="86" t="str">
        <f t="shared" si="55"/>
        <v>SDGbaseTra_RurAS_CRGQVAXabevt</v>
      </c>
      <c r="B3560" s="47" t="s">
        <v>222</v>
      </c>
      <c r="C3560" s="48" t="s">
        <v>237</v>
      </c>
      <c r="D3560" s="54" t="s">
        <v>211</v>
      </c>
      <c r="E3560" s="49" t="s">
        <v>37</v>
      </c>
      <c r="F3560" s="49">
        <v>40.840000000000003</v>
      </c>
      <c r="G3560" s="49">
        <v>40.090000000000003</v>
      </c>
      <c r="H3560" s="49">
        <v>42.23</v>
      </c>
      <c r="I3560" s="49">
        <v>41.96</v>
      </c>
      <c r="J3560" s="49">
        <v>42.27</v>
      </c>
      <c r="K3560" s="49">
        <v>42.44</v>
      </c>
      <c r="L3560" s="49">
        <v>42.68</v>
      </c>
      <c r="M3560" s="49">
        <v>42.98</v>
      </c>
      <c r="N3560" s="49">
        <v>43.47</v>
      </c>
      <c r="O3560" s="49">
        <v>46.31</v>
      </c>
      <c r="P3560" s="49">
        <v>47.48</v>
      </c>
      <c r="Q3560" s="49">
        <v>48.07</v>
      </c>
      <c r="R3560" s="49">
        <v>50.32</v>
      </c>
      <c r="S3560" s="49">
        <v>52.25</v>
      </c>
      <c r="T3560" s="49">
        <v>54.42</v>
      </c>
      <c r="U3560" s="49">
        <v>57.06</v>
      </c>
      <c r="V3560" s="49">
        <v>59.52</v>
      </c>
      <c r="W3560" s="49">
        <v>62.17</v>
      </c>
      <c r="X3560" s="49">
        <v>65.08</v>
      </c>
      <c r="Y3560" s="49">
        <v>67.739999999999995</v>
      </c>
      <c r="Z3560" s="49">
        <v>70.25</v>
      </c>
      <c r="AA3560" s="49">
        <v>72.8</v>
      </c>
      <c r="AB3560" s="49">
        <v>76.59</v>
      </c>
      <c r="AC3560" s="49">
        <v>79.73</v>
      </c>
      <c r="AD3560" s="49">
        <v>82.35</v>
      </c>
      <c r="AE3560" s="49">
        <v>84.76</v>
      </c>
      <c r="AF3560" s="49">
        <v>87.22</v>
      </c>
      <c r="AG3560" s="49">
        <v>89.7</v>
      </c>
      <c r="AH3560" s="49">
        <v>90.65</v>
      </c>
      <c r="AI3560" s="49">
        <v>90.63</v>
      </c>
      <c r="AJ3560" s="49">
        <v>90.47</v>
      </c>
      <c r="AK3560" s="49">
        <v>90.06</v>
      </c>
    </row>
    <row r="3561" spans="1:37" x14ac:dyDescent="0.3">
      <c r="A3561" s="86" t="str">
        <f t="shared" si="55"/>
        <v>SDGbaseTra_RurAS_CRGQVAXatext</v>
      </c>
      <c r="B3561" s="47" t="s">
        <v>222</v>
      </c>
      <c r="C3561" s="48" t="s">
        <v>237</v>
      </c>
      <c r="D3561" s="54" t="s">
        <v>211</v>
      </c>
      <c r="E3561" s="49" t="s">
        <v>38</v>
      </c>
      <c r="F3561" s="49">
        <v>6.57</v>
      </c>
      <c r="G3561" s="49">
        <v>6.07</v>
      </c>
      <c r="H3561" s="49">
        <v>6.26</v>
      </c>
      <c r="I3561" s="49">
        <v>6.22</v>
      </c>
      <c r="J3561" s="49">
        <v>6.26</v>
      </c>
      <c r="K3561" s="49">
        <v>6.29</v>
      </c>
      <c r="L3561" s="49">
        <v>6.34</v>
      </c>
      <c r="M3561" s="49">
        <v>6.41</v>
      </c>
      <c r="N3561" s="49">
        <v>6.5</v>
      </c>
      <c r="O3561" s="49">
        <v>6.81</v>
      </c>
      <c r="P3561" s="49">
        <v>6.96</v>
      </c>
      <c r="Q3561" s="49">
        <v>7.07</v>
      </c>
      <c r="R3561" s="49">
        <v>7.36</v>
      </c>
      <c r="S3561" s="49">
        <v>7.61</v>
      </c>
      <c r="T3561" s="49">
        <v>7.89</v>
      </c>
      <c r="U3561" s="49">
        <v>8.2200000000000006</v>
      </c>
      <c r="V3561" s="49">
        <v>8.5299999999999994</v>
      </c>
      <c r="W3561" s="49">
        <v>8.86</v>
      </c>
      <c r="X3561" s="49">
        <v>9.2200000000000006</v>
      </c>
      <c r="Y3561" s="49">
        <v>9.57</v>
      </c>
      <c r="Z3561" s="49">
        <v>9.92</v>
      </c>
      <c r="AA3561" s="49">
        <v>10.25</v>
      </c>
      <c r="AB3561" s="49">
        <v>10.68</v>
      </c>
      <c r="AC3561" s="49">
        <v>11.04</v>
      </c>
      <c r="AD3561" s="49">
        <v>11.37</v>
      </c>
      <c r="AE3561" s="49">
        <v>11.7</v>
      </c>
      <c r="AF3561" s="49">
        <v>12.06</v>
      </c>
      <c r="AG3561" s="49">
        <v>12.44</v>
      </c>
      <c r="AH3561" s="49">
        <v>12.55</v>
      </c>
      <c r="AI3561" s="49">
        <v>12.55</v>
      </c>
      <c r="AJ3561" s="49">
        <v>12.54</v>
      </c>
      <c r="AK3561" s="49">
        <v>12.5</v>
      </c>
    </row>
    <row r="3562" spans="1:37" x14ac:dyDescent="0.3">
      <c r="A3562" s="86" t="str">
        <f t="shared" si="55"/>
        <v>SDGbaseTra_RurAS_CRGQVAXaclth</v>
      </c>
      <c r="B3562" s="47" t="s">
        <v>222</v>
      </c>
      <c r="C3562" s="48" t="s">
        <v>237</v>
      </c>
      <c r="D3562" s="54" t="s">
        <v>211</v>
      </c>
      <c r="E3562" s="49" t="s">
        <v>39</v>
      </c>
      <c r="F3562" s="49">
        <v>6.76</v>
      </c>
      <c r="G3562" s="49">
        <v>6.2</v>
      </c>
      <c r="H3562" s="49">
        <v>6.4</v>
      </c>
      <c r="I3562" s="49">
        <v>6.39</v>
      </c>
      <c r="J3562" s="49">
        <v>6.45</v>
      </c>
      <c r="K3562" s="49">
        <v>6.48</v>
      </c>
      <c r="L3562" s="49">
        <v>6.51</v>
      </c>
      <c r="M3562" s="49">
        <v>6.55</v>
      </c>
      <c r="N3562" s="49">
        <v>6.62</v>
      </c>
      <c r="O3562" s="49">
        <v>6.85</v>
      </c>
      <c r="P3562" s="49">
        <v>6.97</v>
      </c>
      <c r="Q3562" s="49">
        <v>7.05</v>
      </c>
      <c r="R3562" s="49">
        <v>7.35</v>
      </c>
      <c r="S3562" s="49">
        <v>7.58</v>
      </c>
      <c r="T3562" s="49">
        <v>7.81</v>
      </c>
      <c r="U3562" s="49">
        <v>8.11</v>
      </c>
      <c r="V3562" s="49">
        <v>8.3800000000000008</v>
      </c>
      <c r="W3562" s="49">
        <v>8.68</v>
      </c>
      <c r="X3562" s="49">
        <v>9</v>
      </c>
      <c r="Y3562" s="49">
        <v>9.3000000000000007</v>
      </c>
      <c r="Z3562" s="49">
        <v>9.61</v>
      </c>
      <c r="AA3562" s="49">
        <v>9.9</v>
      </c>
      <c r="AB3562" s="49">
        <v>10.29</v>
      </c>
      <c r="AC3562" s="49">
        <v>10.61</v>
      </c>
      <c r="AD3562" s="49">
        <v>10.89</v>
      </c>
      <c r="AE3562" s="49">
        <v>11.16</v>
      </c>
      <c r="AF3562" s="49">
        <v>11.45</v>
      </c>
      <c r="AG3562" s="49">
        <v>11.77</v>
      </c>
      <c r="AH3562" s="49">
        <v>11.87</v>
      </c>
      <c r="AI3562" s="49">
        <v>11.93</v>
      </c>
      <c r="AJ3562" s="49">
        <v>11.96</v>
      </c>
      <c r="AK3562" s="49">
        <v>11.96</v>
      </c>
    </row>
    <row r="3563" spans="1:37" x14ac:dyDescent="0.3">
      <c r="A3563" s="86" t="str">
        <f t="shared" si="55"/>
        <v>SDGbaseTra_RurAS_CRGQVAXaleat</v>
      </c>
      <c r="B3563" s="47" t="s">
        <v>222</v>
      </c>
      <c r="C3563" s="48" t="s">
        <v>237</v>
      </c>
      <c r="D3563" s="54" t="s">
        <v>211</v>
      </c>
      <c r="E3563" s="49" t="s">
        <v>40</v>
      </c>
      <c r="F3563" s="49">
        <v>2.4500000000000002</v>
      </c>
      <c r="G3563" s="49">
        <v>2.44</v>
      </c>
      <c r="H3563" s="49">
        <v>2.57</v>
      </c>
      <c r="I3563" s="49">
        <v>2.54</v>
      </c>
      <c r="J3563" s="49">
        <v>2.5099999999999998</v>
      </c>
      <c r="K3563" s="49">
        <v>2.4900000000000002</v>
      </c>
      <c r="L3563" s="49">
        <v>2.4900000000000002</v>
      </c>
      <c r="M3563" s="49">
        <v>2.5099999999999998</v>
      </c>
      <c r="N3563" s="49">
        <v>2.5299999999999998</v>
      </c>
      <c r="O3563" s="49">
        <v>2.69</v>
      </c>
      <c r="P3563" s="49">
        <v>2.81</v>
      </c>
      <c r="Q3563" s="49">
        <v>2.89</v>
      </c>
      <c r="R3563" s="49">
        <v>3.05</v>
      </c>
      <c r="S3563" s="49">
        <v>3.21</v>
      </c>
      <c r="T3563" s="49">
        <v>3.38</v>
      </c>
      <c r="U3563" s="49">
        <v>3.56</v>
      </c>
      <c r="V3563" s="49">
        <v>3.73</v>
      </c>
      <c r="W3563" s="49">
        <v>3.92</v>
      </c>
      <c r="X3563" s="49">
        <v>4.12</v>
      </c>
      <c r="Y3563" s="49">
        <v>4.29</v>
      </c>
      <c r="Z3563" s="49">
        <v>4.46</v>
      </c>
      <c r="AA3563" s="49">
        <v>4.6399999999999997</v>
      </c>
      <c r="AB3563" s="49">
        <v>4.87</v>
      </c>
      <c r="AC3563" s="49">
        <v>5.09</v>
      </c>
      <c r="AD3563" s="49">
        <v>5.31</v>
      </c>
      <c r="AE3563" s="49">
        <v>5.51</v>
      </c>
      <c r="AF3563" s="49">
        <v>5.7</v>
      </c>
      <c r="AG3563" s="49">
        <v>5.89</v>
      </c>
      <c r="AH3563" s="49">
        <v>5.81</v>
      </c>
      <c r="AI3563" s="49">
        <v>5.68</v>
      </c>
      <c r="AJ3563" s="49">
        <v>5.56</v>
      </c>
      <c r="AK3563" s="49">
        <v>5.45</v>
      </c>
    </row>
    <row r="3564" spans="1:37" x14ac:dyDescent="0.3">
      <c r="A3564" s="86" t="str">
        <f t="shared" si="55"/>
        <v>SDGbaseTra_RurAS_CRGQVAXafoot</v>
      </c>
      <c r="B3564" s="47" t="s">
        <v>222</v>
      </c>
      <c r="C3564" s="48" t="s">
        <v>237</v>
      </c>
      <c r="D3564" s="54" t="s">
        <v>211</v>
      </c>
      <c r="E3564" s="49" t="s">
        <v>41</v>
      </c>
      <c r="F3564" s="49">
        <v>1.91</v>
      </c>
      <c r="G3564" s="49">
        <v>1.82</v>
      </c>
      <c r="H3564" s="49">
        <v>1.88</v>
      </c>
      <c r="I3564" s="49">
        <v>1.88</v>
      </c>
      <c r="J3564" s="49">
        <v>1.9</v>
      </c>
      <c r="K3564" s="49">
        <v>1.91</v>
      </c>
      <c r="L3564" s="49">
        <v>1.92</v>
      </c>
      <c r="M3564" s="49">
        <v>1.93</v>
      </c>
      <c r="N3564" s="49">
        <v>1.95</v>
      </c>
      <c r="O3564" s="49">
        <v>2.0299999999999998</v>
      </c>
      <c r="P3564" s="49">
        <v>2.08</v>
      </c>
      <c r="Q3564" s="49">
        <v>2.11</v>
      </c>
      <c r="R3564" s="49">
        <v>2.19</v>
      </c>
      <c r="S3564" s="49">
        <v>2.2599999999999998</v>
      </c>
      <c r="T3564" s="49">
        <v>2.33</v>
      </c>
      <c r="U3564" s="49">
        <v>2.41</v>
      </c>
      <c r="V3564" s="49">
        <v>2.4900000000000002</v>
      </c>
      <c r="W3564" s="49">
        <v>2.57</v>
      </c>
      <c r="X3564" s="49">
        <v>2.66</v>
      </c>
      <c r="Y3564" s="49">
        <v>2.75</v>
      </c>
      <c r="Z3564" s="49">
        <v>2.84</v>
      </c>
      <c r="AA3564" s="49">
        <v>2.93</v>
      </c>
      <c r="AB3564" s="49">
        <v>3.05</v>
      </c>
      <c r="AC3564" s="49">
        <v>3.16</v>
      </c>
      <c r="AD3564" s="49">
        <v>3.25</v>
      </c>
      <c r="AE3564" s="49">
        <v>3.34</v>
      </c>
      <c r="AF3564" s="49">
        <v>3.43</v>
      </c>
      <c r="AG3564" s="49">
        <v>3.52</v>
      </c>
      <c r="AH3564" s="49">
        <v>3.54</v>
      </c>
      <c r="AI3564" s="49">
        <v>3.55</v>
      </c>
      <c r="AJ3564" s="49">
        <v>3.56</v>
      </c>
      <c r="AK3564" s="49">
        <v>3.56</v>
      </c>
    </row>
    <row r="3565" spans="1:37" x14ac:dyDescent="0.3">
      <c r="A3565" s="86" t="str">
        <f t="shared" si="55"/>
        <v>SDGbaseTra_RurAS_CRGQVAXawood</v>
      </c>
      <c r="B3565" s="47" t="s">
        <v>222</v>
      </c>
      <c r="C3565" s="48" t="s">
        <v>237</v>
      </c>
      <c r="D3565" s="54" t="s">
        <v>211</v>
      </c>
      <c r="E3565" s="49" t="s">
        <v>42</v>
      </c>
      <c r="F3565" s="49">
        <v>23.69</v>
      </c>
      <c r="G3565" s="49">
        <v>22.09</v>
      </c>
      <c r="H3565" s="49">
        <v>22.85</v>
      </c>
      <c r="I3565" s="49">
        <v>23.05</v>
      </c>
      <c r="J3565" s="49">
        <v>23.21</v>
      </c>
      <c r="K3565" s="49">
        <v>23.37</v>
      </c>
      <c r="L3565" s="49">
        <v>23.62</v>
      </c>
      <c r="M3565" s="49">
        <v>23.92</v>
      </c>
      <c r="N3565" s="49">
        <v>24.29</v>
      </c>
      <c r="O3565" s="49">
        <v>25.02</v>
      </c>
      <c r="P3565" s="49">
        <v>25.49</v>
      </c>
      <c r="Q3565" s="49">
        <v>25.89</v>
      </c>
      <c r="R3565" s="49">
        <v>26.68</v>
      </c>
      <c r="S3565" s="49">
        <v>27.55</v>
      </c>
      <c r="T3565" s="49">
        <v>28.49</v>
      </c>
      <c r="U3565" s="49">
        <v>29.6</v>
      </c>
      <c r="V3565" s="49">
        <v>30.67</v>
      </c>
      <c r="W3565" s="49">
        <v>31.79</v>
      </c>
      <c r="X3565" s="49">
        <v>33.01</v>
      </c>
      <c r="Y3565" s="49">
        <v>34.159999999999997</v>
      </c>
      <c r="Z3565" s="49">
        <v>35.31</v>
      </c>
      <c r="AA3565" s="49">
        <v>36.450000000000003</v>
      </c>
      <c r="AB3565" s="49">
        <v>37.68</v>
      </c>
      <c r="AC3565" s="49">
        <v>38.74</v>
      </c>
      <c r="AD3565" s="49">
        <v>39.78</v>
      </c>
      <c r="AE3565" s="49">
        <v>40.840000000000003</v>
      </c>
      <c r="AF3565" s="49">
        <v>41.96</v>
      </c>
      <c r="AG3565" s="49">
        <v>43.07</v>
      </c>
      <c r="AH3565" s="49">
        <v>43.13</v>
      </c>
      <c r="AI3565" s="49">
        <v>42.88</v>
      </c>
      <c r="AJ3565" s="49">
        <v>42.66</v>
      </c>
      <c r="AK3565" s="49">
        <v>42.38</v>
      </c>
    </row>
    <row r="3566" spans="1:37" x14ac:dyDescent="0.3">
      <c r="A3566" s="86" t="str">
        <f t="shared" si="55"/>
        <v>SDGbaseTra_RurAS_CRGQVAXapapr</v>
      </c>
      <c r="B3566" s="47" t="s">
        <v>222</v>
      </c>
      <c r="C3566" s="48" t="s">
        <v>237</v>
      </c>
      <c r="D3566" s="54" t="s">
        <v>211</v>
      </c>
      <c r="E3566" s="49" t="s">
        <v>43</v>
      </c>
      <c r="F3566" s="49">
        <v>24.02</v>
      </c>
      <c r="G3566" s="49">
        <v>22.8</v>
      </c>
      <c r="H3566" s="49">
        <v>23.7</v>
      </c>
      <c r="I3566" s="49">
        <v>23.8</v>
      </c>
      <c r="J3566" s="49">
        <v>23.89</v>
      </c>
      <c r="K3566" s="49">
        <v>24.1</v>
      </c>
      <c r="L3566" s="49">
        <v>24.3</v>
      </c>
      <c r="M3566" s="49">
        <v>24.4</v>
      </c>
      <c r="N3566" s="49">
        <v>24.73</v>
      </c>
      <c r="O3566" s="49">
        <v>25.48</v>
      </c>
      <c r="P3566" s="49">
        <v>25.91</v>
      </c>
      <c r="Q3566" s="49">
        <v>26.26</v>
      </c>
      <c r="R3566" s="49">
        <v>27.54</v>
      </c>
      <c r="S3566" s="49">
        <v>28.47</v>
      </c>
      <c r="T3566" s="49">
        <v>29.51</v>
      </c>
      <c r="U3566" s="49">
        <v>30.7</v>
      </c>
      <c r="V3566" s="49">
        <v>31.83</v>
      </c>
      <c r="W3566" s="49">
        <v>33.06</v>
      </c>
      <c r="X3566" s="49">
        <v>34.380000000000003</v>
      </c>
      <c r="Y3566" s="49">
        <v>35.6</v>
      </c>
      <c r="Z3566" s="49">
        <v>36.79</v>
      </c>
      <c r="AA3566" s="49">
        <v>38.03</v>
      </c>
      <c r="AB3566" s="49">
        <v>39.39</v>
      </c>
      <c r="AC3566" s="49">
        <v>40.549999999999997</v>
      </c>
      <c r="AD3566" s="49">
        <v>41.63</v>
      </c>
      <c r="AE3566" s="49">
        <v>42.73</v>
      </c>
      <c r="AF3566" s="49">
        <v>43.88</v>
      </c>
      <c r="AG3566" s="49">
        <v>45.02</v>
      </c>
      <c r="AH3566" s="49">
        <v>45.1</v>
      </c>
      <c r="AI3566" s="49">
        <v>44.89</v>
      </c>
      <c r="AJ3566" s="49">
        <v>44.68</v>
      </c>
      <c r="AK3566" s="49">
        <v>44.4</v>
      </c>
    </row>
    <row r="3567" spans="1:37" x14ac:dyDescent="0.3">
      <c r="A3567" s="86" t="str">
        <f t="shared" si="55"/>
        <v>SDGbaseTra_RurAS_CRGQVAXaprnt</v>
      </c>
      <c r="B3567" s="47" t="s">
        <v>222</v>
      </c>
      <c r="C3567" s="48" t="s">
        <v>237</v>
      </c>
      <c r="D3567" s="54" t="s">
        <v>211</v>
      </c>
      <c r="E3567" s="49" t="s">
        <v>44</v>
      </c>
      <c r="F3567" s="49">
        <v>16.78</v>
      </c>
      <c r="G3567" s="49">
        <v>15.66</v>
      </c>
      <c r="H3567" s="49">
        <v>16.190000000000001</v>
      </c>
      <c r="I3567" s="49">
        <v>16.25</v>
      </c>
      <c r="J3567" s="49">
        <v>16.329999999999998</v>
      </c>
      <c r="K3567" s="49">
        <v>16.43</v>
      </c>
      <c r="L3567" s="49">
        <v>16.59</v>
      </c>
      <c r="M3567" s="49">
        <v>16.78</v>
      </c>
      <c r="N3567" s="49">
        <v>17.03</v>
      </c>
      <c r="O3567" s="49">
        <v>17.239999999999998</v>
      </c>
      <c r="P3567" s="49">
        <v>17.510000000000002</v>
      </c>
      <c r="Q3567" s="49">
        <v>17.8</v>
      </c>
      <c r="R3567" s="49">
        <v>18.52</v>
      </c>
      <c r="S3567" s="49">
        <v>19.2</v>
      </c>
      <c r="T3567" s="49">
        <v>19.95</v>
      </c>
      <c r="U3567" s="49">
        <v>20.81</v>
      </c>
      <c r="V3567" s="49">
        <v>21.66</v>
      </c>
      <c r="W3567" s="49">
        <v>22.57</v>
      </c>
      <c r="X3567" s="49">
        <v>23.52</v>
      </c>
      <c r="Y3567" s="49">
        <v>24.45</v>
      </c>
      <c r="Z3567" s="49">
        <v>25.4</v>
      </c>
      <c r="AA3567" s="49">
        <v>26.35</v>
      </c>
      <c r="AB3567" s="49">
        <v>27.26</v>
      </c>
      <c r="AC3567" s="49">
        <v>28.12</v>
      </c>
      <c r="AD3567" s="49">
        <v>29.01</v>
      </c>
      <c r="AE3567" s="49">
        <v>29.92</v>
      </c>
      <c r="AF3567" s="49">
        <v>30.87</v>
      </c>
      <c r="AG3567" s="49">
        <v>31.82</v>
      </c>
      <c r="AH3567" s="49">
        <v>31.92</v>
      </c>
      <c r="AI3567" s="49">
        <v>31.88</v>
      </c>
      <c r="AJ3567" s="49">
        <v>31.84</v>
      </c>
      <c r="AK3567" s="49">
        <v>31.74</v>
      </c>
    </row>
    <row r="3568" spans="1:37" x14ac:dyDescent="0.3">
      <c r="A3568" s="86" t="str">
        <f t="shared" si="55"/>
        <v>SDGbaseTra_RurAS_CRGQVAXapetr</v>
      </c>
      <c r="B3568" s="47" t="s">
        <v>222</v>
      </c>
      <c r="C3568" s="48" t="s">
        <v>237</v>
      </c>
      <c r="D3568" s="54" t="s">
        <v>211</v>
      </c>
      <c r="E3568" s="49" t="s">
        <v>45</v>
      </c>
      <c r="F3568" s="49">
        <v>46.32</v>
      </c>
      <c r="G3568" s="49">
        <v>28.85</v>
      </c>
      <c r="H3568" s="49">
        <v>33.270000000000003</v>
      </c>
      <c r="I3568" s="49">
        <v>38.35</v>
      </c>
      <c r="J3568" s="49">
        <v>38.35</v>
      </c>
      <c r="K3568" s="49">
        <v>38.35</v>
      </c>
      <c r="L3568" s="49">
        <v>38.35</v>
      </c>
      <c r="M3568" s="49">
        <v>38.35</v>
      </c>
      <c r="N3568" s="49">
        <v>38.299999999999997</v>
      </c>
      <c r="O3568" s="49">
        <v>16.66</v>
      </c>
      <c r="P3568" s="49">
        <v>10.65</v>
      </c>
      <c r="Q3568" s="49">
        <v>10.56</v>
      </c>
      <c r="R3568" s="49">
        <v>10.56</v>
      </c>
      <c r="S3568" s="49">
        <v>10.56</v>
      </c>
      <c r="T3568" s="49">
        <v>10.56</v>
      </c>
      <c r="U3568" s="49">
        <v>10.56</v>
      </c>
      <c r="V3568" s="49">
        <v>10.52</v>
      </c>
      <c r="W3568" s="49">
        <v>10.52</v>
      </c>
      <c r="X3568" s="49">
        <v>10.57</v>
      </c>
      <c r="Y3568" s="49">
        <v>10.5</v>
      </c>
      <c r="Z3568" s="49">
        <v>10.43</v>
      </c>
      <c r="AA3568" s="49">
        <v>10.37</v>
      </c>
      <c r="AB3568" s="49">
        <v>9.4499999999999993</v>
      </c>
      <c r="AC3568" s="49">
        <v>8.5299999999999994</v>
      </c>
      <c r="AD3568" s="49">
        <v>7.61</v>
      </c>
      <c r="AE3568" s="49">
        <v>6.69</v>
      </c>
      <c r="AF3568" s="49">
        <v>5.78</v>
      </c>
      <c r="AG3568" s="49">
        <v>4.82</v>
      </c>
      <c r="AH3568" s="49">
        <v>3.86</v>
      </c>
      <c r="AI3568" s="49">
        <v>2.9</v>
      </c>
      <c r="AJ3568" s="49">
        <v>1.94</v>
      </c>
      <c r="AK3568" s="49">
        <v>0.99</v>
      </c>
    </row>
    <row r="3569" spans="1:37" x14ac:dyDescent="0.3">
      <c r="A3569" s="86" t="str">
        <f t="shared" si="55"/>
        <v>SDGbaseTra_RurAS_CRGQVAXahydr</v>
      </c>
      <c r="B3569" s="47" t="s">
        <v>222</v>
      </c>
      <c r="C3569" s="48" t="s">
        <v>237</v>
      </c>
      <c r="D3569" s="54" t="s">
        <v>211</v>
      </c>
      <c r="E3569" s="49" t="s">
        <v>46</v>
      </c>
      <c r="F3569" s="49">
        <v>0.12</v>
      </c>
      <c r="G3569" s="49">
        <v>0.13</v>
      </c>
      <c r="H3569" s="49">
        <v>0.31</v>
      </c>
      <c r="I3569" s="49">
        <v>0.72</v>
      </c>
      <c r="J3569" s="49">
        <v>0.72</v>
      </c>
      <c r="K3569" s="49">
        <v>0.72</v>
      </c>
      <c r="L3569" s="49">
        <v>0.72</v>
      </c>
      <c r="M3569" s="49">
        <v>0.72</v>
      </c>
      <c r="N3569" s="49">
        <v>0.72</v>
      </c>
      <c r="O3569" s="49">
        <v>0.72</v>
      </c>
      <c r="P3569" s="49">
        <v>0.72</v>
      </c>
      <c r="Q3569" s="49">
        <v>0.72</v>
      </c>
      <c r="R3569" s="49">
        <v>0.72</v>
      </c>
      <c r="S3569" s="49">
        <v>0.72</v>
      </c>
      <c r="T3569" s="49">
        <v>0.72</v>
      </c>
      <c r="U3569" s="49">
        <v>0.72</v>
      </c>
      <c r="V3569" s="49">
        <v>0.72</v>
      </c>
      <c r="W3569" s="49">
        <v>0.72</v>
      </c>
      <c r="X3569" s="49">
        <v>2.37</v>
      </c>
      <c r="Y3569" s="49">
        <v>3.57</v>
      </c>
      <c r="Z3569" s="49">
        <v>4.7699999999999996</v>
      </c>
      <c r="AA3569" s="49">
        <v>5.98</v>
      </c>
      <c r="AB3569" s="49">
        <v>6.46</v>
      </c>
      <c r="AC3569" s="49">
        <v>6.95</v>
      </c>
      <c r="AD3569" s="49">
        <v>7.44</v>
      </c>
      <c r="AE3569" s="49">
        <v>7.93</v>
      </c>
      <c r="AF3569" s="49">
        <v>8.42</v>
      </c>
      <c r="AG3569" s="49">
        <v>9.49</v>
      </c>
      <c r="AH3569" s="49">
        <v>10.55</v>
      </c>
      <c r="AI3569" s="49">
        <v>11.62</v>
      </c>
      <c r="AJ3569" s="49">
        <v>12.69</v>
      </c>
      <c r="AK3569" s="49">
        <v>13.76</v>
      </c>
    </row>
    <row r="3570" spans="1:37" x14ac:dyDescent="0.3">
      <c r="A3570" s="86" t="str">
        <f t="shared" si="55"/>
        <v>SDGbaseTra_RurAS_CRGQVAXaammo</v>
      </c>
      <c r="B3570" s="47" t="s">
        <v>222</v>
      </c>
      <c r="C3570" s="48" t="s">
        <v>237</v>
      </c>
      <c r="D3570" s="54" t="s">
        <v>211</v>
      </c>
      <c r="E3570" s="49" t="s">
        <v>47</v>
      </c>
      <c r="F3570" s="49">
        <v>2.4900000000000002</v>
      </c>
      <c r="G3570" s="49">
        <v>2.35</v>
      </c>
      <c r="H3570" s="49">
        <v>2.35</v>
      </c>
      <c r="I3570" s="49">
        <v>2.37</v>
      </c>
      <c r="J3570" s="49">
        <v>2.37</v>
      </c>
      <c r="K3570" s="49">
        <v>2.38</v>
      </c>
      <c r="L3570" s="49">
        <v>2.39</v>
      </c>
      <c r="M3570" s="49">
        <v>2.41</v>
      </c>
      <c r="N3570" s="49">
        <v>2.42</v>
      </c>
      <c r="O3570" s="49">
        <v>2.39</v>
      </c>
      <c r="P3570" s="49">
        <v>2.38</v>
      </c>
      <c r="Q3570" s="49">
        <v>2.4</v>
      </c>
      <c r="R3570" s="49">
        <v>2.44</v>
      </c>
      <c r="S3570" s="49">
        <v>2.4900000000000002</v>
      </c>
      <c r="T3570" s="49">
        <v>2.54</v>
      </c>
      <c r="U3570" s="49">
        <v>2.61</v>
      </c>
      <c r="V3570" s="49">
        <v>2.67</v>
      </c>
      <c r="W3570" s="49">
        <v>2.74</v>
      </c>
      <c r="X3570" s="49">
        <v>2.82</v>
      </c>
      <c r="Y3570" s="49">
        <v>2.89</v>
      </c>
      <c r="Z3570" s="49">
        <v>2.95</v>
      </c>
      <c r="AA3570" s="49">
        <v>2.99</v>
      </c>
      <c r="AB3570" s="49">
        <v>2.91</v>
      </c>
      <c r="AC3570" s="49">
        <v>2.84</v>
      </c>
      <c r="AD3570" s="49">
        <v>2.79</v>
      </c>
      <c r="AE3570" s="49">
        <v>2.75</v>
      </c>
      <c r="AF3570" s="49">
        <v>2.73</v>
      </c>
      <c r="AG3570" s="49">
        <v>2.7</v>
      </c>
      <c r="AH3570" s="49">
        <v>2.6</v>
      </c>
      <c r="AI3570" s="49">
        <v>2.4900000000000002</v>
      </c>
      <c r="AJ3570" s="49">
        <v>2.39</v>
      </c>
      <c r="AK3570" s="49">
        <v>2.2999999999999998</v>
      </c>
    </row>
    <row r="3571" spans="1:37" x14ac:dyDescent="0.3">
      <c r="A3571" s="86" t="str">
        <f t="shared" si="55"/>
        <v>SDGbaseTra_RurAS_CRGQVAXabchm</v>
      </c>
      <c r="B3571" s="47" t="s">
        <v>222</v>
      </c>
      <c r="C3571" s="48" t="s">
        <v>237</v>
      </c>
      <c r="D3571" s="54" t="s">
        <v>211</v>
      </c>
      <c r="E3571" s="49" t="s">
        <v>48</v>
      </c>
      <c r="F3571" s="49">
        <v>22.37</v>
      </c>
      <c r="G3571" s="49">
        <v>22.37</v>
      </c>
      <c r="H3571" s="49">
        <v>21.77</v>
      </c>
      <c r="I3571" s="49">
        <v>21.81</v>
      </c>
      <c r="J3571" s="49">
        <v>21.89</v>
      </c>
      <c r="K3571" s="49">
        <v>21.9</v>
      </c>
      <c r="L3571" s="49">
        <v>21.91</v>
      </c>
      <c r="M3571" s="49">
        <v>21.94</v>
      </c>
      <c r="N3571" s="49">
        <v>21.91</v>
      </c>
      <c r="O3571" s="49">
        <v>22.03</v>
      </c>
      <c r="P3571" s="49">
        <v>21.94</v>
      </c>
      <c r="Q3571" s="49">
        <v>21.85</v>
      </c>
      <c r="R3571" s="49">
        <v>21.88</v>
      </c>
      <c r="S3571" s="49">
        <v>22</v>
      </c>
      <c r="T3571" s="49">
        <v>22.12</v>
      </c>
      <c r="U3571" s="49">
        <v>22.25</v>
      </c>
      <c r="V3571" s="49">
        <v>22.33</v>
      </c>
      <c r="W3571" s="49">
        <v>22.5</v>
      </c>
      <c r="X3571" s="49">
        <v>22.74</v>
      </c>
      <c r="Y3571" s="49">
        <v>22.94</v>
      </c>
      <c r="Z3571" s="49">
        <v>23.09</v>
      </c>
      <c r="AA3571" s="49">
        <v>22.85</v>
      </c>
      <c r="AB3571" s="49">
        <v>21.44</v>
      </c>
      <c r="AC3571" s="49">
        <v>19.809999999999999</v>
      </c>
      <c r="AD3571" s="49">
        <v>18.3</v>
      </c>
      <c r="AE3571" s="49">
        <v>16.93</v>
      </c>
      <c r="AF3571" s="49">
        <v>15.7</v>
      </c>
      <c r="AG3571" s="49">
        <v>14.53</v>
      </c>
      <c r="AH3571" s="49">
        <v>13.43</v>
      </c>
      <c r="AI3571" s="49">
        <v>12.11</v>
      </c>
      <c r="AJ3571" s="49">
        <v>10.86</v>
      </c>
      <c r="AK3571" s="49">
        <v>9.74</v>
      </c>
    </row>
    <row r="3572" spans="1:37" x14ac:dyDescent="0.3">
      <c r="A3572" s="86" t="str">
        <f t="shared" si="55"/>
        <v>SDGbaseTra_RurAS_CRGQVAXaochm</v>
      </c>
      <c r="B3572" s="47" t="s">
        <v>222</v>
      </c>
      <c r="C3572" s="48" t="s">
        <v>237</v>
      </c>
      <c r="D3572" s="54" t="s">
        <v>211</v>
      </c>
      <c r="E3572" s="49" t="s">
        <v>49</v>
      </c>
      <c r="F3572" s="49">
        <v>34.24</v>
      </c>
      <c r="G3572" s="49">
        <v>34.24</v>
      </c>
      <c r="H3572" s="49">
        <v>33.32</v>
      </c>
      <c r="I3572" s="49">
        <v>33.369999999999997</v>
      </c>
      <c r="J3572" s="49">
        <v>33.49</v>
      </c>
      <c r="K3572" s="49">
        <v>33.51</v>
      </c>
      <c r="L3572" s="49">
        <v>33.53</v>
      </c>
      <c r="M3572" s="49">
        <v>33.57</v>
      </c>
      <c r="N3572" s="49">
        <v>33.53</v>
      </c>
      <c r="O3572" s="49">
        <v>33.71</v>
      </c>
      <c r="P3572" s="49">
        <v>33.57</v>
      </c>
      <c r="Q3572" s="49">
        <v>33.44</v>
      </c>
      <c r="R3572" s="49">
        <v>33.49</v>
      </c>
      <c r="S3572" s="49">
        <v>33.659999999999997</v>
      </c>
      <c r="T3572" s="49">
        <v>33.85</v>
      </c>
      <c r="U3572" s="49">
        <v>34.049999999999997</v>
      </c>
      <c r="V3572" s="49">
        <v>34.18</v>
      </c>
      <c r="W3572" s="49">
        <v>34.42</v>
      </c>
      <c r="X3572" s="49">
        <v>34.81</v>
      </c>
      <c r="Y3572" s="49">
        <v>35.11</v>
      </c>
      <c r="Z3572" s="49">
        <v>35.33</v>
      </c>
      <c r="AA3572" s="49">
        <v>34.97</v>
      </c>
      <c r="AB3572" s="49">
        <v>32.81</v>
      </c>
      <c r="AC3572" s="49">
        <v>30.32</v>
      </c>
      <c r="AD3572" s="49">
        <v>28</v>
      </c>
      <c r="AE3572" s="49">
        <v>25.91</v>
      </c>
      <c r="AF3572" s="49">
        <v>24.03</v>
      </c>
      <c r="AG3572" s="49">
        <v>22.24</v>
      </c>
      <c r="AH3572" s="49">
        <v>20.56</v>
      </c>
      <c r="AI3572" s="49">
        <v>18.54</v>
      </c>
      <c r="AJ3572" s="49">
        <v>16.62</v>
      </c>
      <c r="AK3572" s="49">
        <v>14.9</v>
      </c>
    </row>
    <row r="3573" spans="1:37" x14ac:dyDescent="0.3">
      <c r="A3573" s="86" t="str">
        <f t="shared" si="55"/>
        <v>SDGbaseTra_RurAS_CRGQVAXarubb</v>
      </c>
      <c r="B3573" s="47" t="s">
        <v>222</v>
      </c>
      <c r="C3573" s="48" t="s">
        <v>237</v>
      </c>
      <c r="D3573" s="54" t="s">
        <v>211</v>
      </c>
      <c r="E3573" s="49" t="s">
        <v>50</v>
      </c>
      <c r="F3573" s="49">
        <v>6.77</v>
      </c>
      <c r="G3573" s="49">
        <v>6.41</v>
      </c>
      <c r="H3573" s="49">
        <v>6.68</v>
      </c>
      <c r="I3573" s="49">
        <v>6.66</v>
      </c>
      <c r="J3573" s="49">
        <v>6.71</v>
      </c>
      <c r="K3573" s="49">
        <v>6.75</v>
      </c>
      <c r="L3573" s="49">
        <v>6.82</v>
      </c>
      <c r="M3573" s="49">
        <v>6.89</v>
      </c>
      <c r="N3573" s="49">
        <v>6.99</v>
      </c>
      <c r="O3573" s="49">
        <v>7.32</v>
      </c>
      <c r="P3573" s="49">
        <v>7.49</v>
      </c>
      <c r="Q3573" s="49">
        <v>7.62</v>
      </c>
      <c r="R3573" s="49">
        <v>7.94</v>
      </c>
      <c r="S3573" s="49">
        <v>8.25</v>
      </c>
      <c r="T3573" s="49">
        <v>8.59</v>
      </c>
      <c r="U3573" s="49">
        <v>8.98</v>
      </c>
      <c r="V3573" s="49">
        <v>9.35</v>
      </c>
      <c r="W3573" s="49">
        <v>9.75</v>
      </c>
      <c r="X3573" s="49">
        <v>10.18</v>
      </c>
      <c r="Y3573" s="49">
        <v>10.55</v>
      </c>
      <c r="Z3573" s="49">
        <v>10.93</v>
      </c>
      <c r="AA3573" s="49">
        <v>11.32</v>
      </c>
      <c r="AB3573" s="49">
        <v>11.89</v>
      </c>
      <c r="AC3573" s="49">
        <v>12.41</v>
      </c>
      <c r="AD3573" s="49">
        <v>12.91</v>
      </c>
      <c r="AE3573" s="49">
        <v>13.4</v>
      </c>
      <c r="AF3573" s="49">
        <v>13.91</v>
      </c>
      <c r="AG3573" s="49">
        <v>14.4</v>
      </c>
      <c r="AH3573" s="49">
        <v>14.6</v>
      </c>
      <c r="AI3573" s="49">
        <v>14.67</v>
      </c>
      <c r="AJ3573" s="49">
        <v>14.73</v>
      </c>
      <c r="AK3573" s="49">
        <v>14.74</v>
      </c>
    </row>
    <row r="3574" spans="1:37" x14ac:dyDescent="0.3">
      <c r="A3574" s="86" t="str">
        <f t="shared" si="55"/>
        <v>SDGbaseTra_RurAS_CRGQVAXaplas</v>
      </c>
      <c r="B3574" s="47" t="s">
        <v>222</v>
      </c>
      <c r="C3574" s="48" t="s">
        <v>237</v>
      </c>
      <c r="D3574" s="54" t="s">
        <v>211</v>
      </c>
      <c r="E3574" s="49" t="s">
        <v>51</v>
      </c>
      <c r="F3574" s="49">
        <v>15.43</v>
      </c>
      <c r="G3574" s="49">
        <v>14.49</v>
      </c>
      <c r="H3574" s="49">
        <v>14.94</v>
      </c>
      <c r="I3574" s="49">
        <v>15.06</v>
      </c>
      <c r="J3574" s="49">
        <v>15.18</v>
      </c>
      <c r="K3574" s="49">
        <v>15.28</v>
      </c>
      <c r="L3574" s="49">
        <v>15.44</v>
      </c>
      <c r="M3574" s="49">
        <v>15.63</v>
      </c>
      <c r="N3574" s="49">
        <v>15.87</v>
      </c>
      <c r="O3574" s="49">
        <v>16.37</v>
      </c>
      <c r="P3574" s="49">
        <v>16.68</v>
      </c>
      <c r="Q3574" s="49">
        <v>16.93</v>
      </c>
      <c r="R3574" s="49">
        <v>17.43</v>
      </c>
      <c r="S3574" s="49">
        <v>17.98</v>
      </c>
      <c r="T3574" s="49">
        <v>18.579999999999998</v>
      </c>
      <c r="U3574" s="49">
        <v>19.29</v>
      </c>
      <c r="V3574" s="49">
        <v>19.98</v>
      </c>
      <c r="W3574" s="49">
        <v>20.71</v>
      </c>
      <c r="X3574" s="49">
        <v>21.51</v>
      </c>
      <c r="Y3574" s="49">
        <v>22.28</v>
      </c>
      <c r="Z3574" s="49">
        <v>23.02</v>
      </c>
      <c r="AA3574" s="49">
        <v>23.76</v>
      </c>
      <c r="AB3574" s="49">
        <v>24.46</v>
      </c>
      <c r="AC3574" s="49">
        <v>25.09</v>
      </c>
      <c r="AD3574" s="49">
        <v>25.72</v>
      </c>
      <c r="AE3574" s="49">
        <v>26.39</v>
      </c>
      <c r="AF3574" s="49">
        <v>27.09</v>
      </c>
      <c r="AG3574" s="49">
        <v>27.77</v>
      </c>
      <c r="AH3574" s="49">
        <v>27.75</v>
      </c>
      <c r="AI3574" s="49">
        <v>27.63</v>
      </c>
      <c r="AJ3574" s="49">
        <v>27.46</v>
      </c>
      <c r="AK3574" s="49">
        <v>27.24</v>
      </c>
    </row>
    <row r="3575" spans="1:37" x14ac:dyDescent="0.3">
      <c r="A3575" s="86" t="str">
        <f t="shared" si="55"/>
        <v>SDGbaseTra_RurAS_CRGQVAXanmet</v>
      </c>
      <c r="B3575" s="47" t="s">
        <v>222</v>
      </c>
      <c r="C3575" s="48" t="s">
        <v>237</v>
      </c>
      <c r="D3575" s="54" t="s">
        <v>211</v>
      </c>
      <c r="E3575" s="49" t="s">
        <v>52</v>
      </c>
      <c r="F3575" s="49">
        <v>17.63</v>
      </c>
      <c r="G3575" s="49">
        <v>16.34</v>
      </c>
      <c r="H3575" s="49">
        <v>16.91</v>
      </c>
      <c r="I3575" s="49">
        <v>17.28</v>
      </c>
      <c r="J3575" s="49">
        <v>17.489999999999998</v>
      </c>
      <c r="K3575" s="49">
        <v>17.73</v>
      </c>
      <c r="L3575" s="49">
        <v>18.03</v>
      </c>
      <c r="M3575" s="49">
        <v>18.39</v>
      </c>
      <c r="N3575" s="49">
        <v>18.79</v>
      </c>
      <c r="O3575" s="49">
        <v>19.53</v>
      </c>
      <c r="P3575" s="49">
        <v>20.059999999999999</v>
      </c>
      <c r="Q3575" s="49">
        <v>20.53</v>
      </c>
      <c r="R3575" s="49">
        <v>20.99</v>
      </c>
      <c r="S3575" s="49">
        <v>21.72</v>
      </c>
      <c r="T3575" s="49">
        <v>22.5</v>
      </c>
      <c r="U3575" s="49">
        <v>23.4</v>
      </c>
      <c r="V3575" s="49">
        <v>24.29</v>
      </c>
      <c r="W3575" s="49">
        <v>25.23</v>
      </c>
      <c r="X3575" s="49">
        <v>26.17</v>
      </c>
      <c r="Y3575" s="49">
        <v>27.09</v>
      </c>
      <c r="Z3575" s="49">
        <v>28.04</v>
      </c>
      <c r="AA3575" s="49">
        <v>29</v>
      </c>
      <c r="AB3575" s="49">
        <v>30.01</v>
      </c>
      <c r="AC3575" s="49">
        <v>30.94</v>
      </c>
      <c r="AD3575" s="49">
        <v>31.89</v>
      </c>
      <c r="AE3575" s="49">
        <v>32.869999999999997</v>
      </c>
      <c r="AF3575" s="49">
        <v>33.9</v>
      </c>
      <c r="AG3575" s="49">
        <v>34.85</v>
      </c>
      <c r="AH3575" s="49">
        <v>34.86</v>
      </c>
      <c r="AI3575" s="49">
        <v>34.67</v>
      </c>
      <c r="AJ3575" s="49">
        <v>34.520000000000003</v>
      </c>
      <c r="AK3575" s="49">
        <v>34.299999999999997</v>
      </c>
    </row>
    <row r="3576" spans="1:37" x14ac:dyDescent="0.3">
      <c r="A3576" s="86" t="str">
        <f t="shared" si="55"/>
        <v>SDGbaseTra_RurAS_CRGQVAXairon</v>
      </c>
      <c r="B3576" s="47" t="s">
        <v>222</v>
      </c>
      <c r="C3576" s="48" t="s">
        <v>237</v>
      </c>
      <c r="D3576" s="54" t="s">
        <v>211</v>
      </c>
      <c r="E3576" s="49" t="s">
        <v>53</v>
      </c>
      <c r="F3576" s="49">
        <v>20.84</v>
      </c>
      <c r="G3576" s="49">
        <v>19.63</v>
      </c>
      <c r="H3576" s="49">
        <v>19.920000000000002</v>
      </c>
      <c r="I3576" s="49">
        <v>19.920000000000002</v>
      </c>
      <c r="J3576" s="49">
        <v>19.91</v>
      </c>
      <c r="K3576" s="49">
        <v>20</v>
      </c>
      <c r="L3576" s="49">
        <v>20.190000000000001</v>
      </c>
      <c r="M3576" s="49">
        <v>20.55</v>
      </c>
      <c r="N3576" s="49">
        <v>20.89</v>
      </c>
      <c r="O3576" s="49">
        <v>21.7</v>
      </c>
      <c r="P3576" s="49">
        <v>22.15</v>
      </c>
      <c r="Q3576" s="49">
        <v>22.46</v>
      </c>
      <c r="R3576" s="49">
        <v>22.84</v>
      </c>
      <c r="S3576" s="49">
        <v>23.4</v>
      </c>
      <c r="T3576" s="49">
        <v>24.01</v>
      </c>
      <c r="U3576" s="49">
        <v>24.74</v>
      </c>
      <c r="V3576" s="49">
        <v>25.61</v>
      </c>
      <c r="W3576" s="49">
        <v>26.45</v>
      </c>
      <c r="X3576" s="49">
        <v>27.21</v>
      </c>
      <c r="Y3576" s="49">
        <v>28.03</v>
      </c>
      <c r="Z3576" s="49">
        <v>28.79</v>
      </c>
      <c r="AA3576" s="49">
        <v>29.66</v>
      </c>
      <c r="AB3576" s="49">
        <v>29.68</v>
      </c>
      <c r="AC3576" s="49">
        <v>30.09</v>
      </c>
      <c r="AD3576" s="49">
        <v>30.83</v>
      </c>
      <c r="AE3576" s="49">
        <v>31.69</v>
      </c>
      <c r="AF3576" s="49">
        <v>32.61</v>
      </c>
      <c r="AG3576" s="49">
        <v>33.42</v>
      </c>
      <c r="AH3576" s="49">
        <v>32.81</v>
      </c>
      <c r="AI3576" s="49">
        <v>32.43</v>
      </c>
      <c r="AJ3576" s="49">
        <v>32.19</v>
      </c>
      <c r="AK3576" s="49">
        <v>31.98</v>
      </c>
    </row>
    <row r="3577" spans="1:37" x14ac:dyDescent="0.3">
      <c r="A3577" s="86" t="str">
        <f t="shared" si="55"/>
        <v>SDGbaseTra_RurAS_CRGQVAXanfrm</v>
      </c>
      <c r="B3577" s="47" t="s">
        <v>222</v>
      </c>
      <c r="C3577" s="48" t="s">
        <v>237</v>
      </c>
      <c r="D3577" s="54" t="s">
        <v>211</v>
      </c>
      <c r="E3577" s="49" t="s">
        <v>54</v>
      </c>
      <c r="F3577" s="49">
        <v>13.07</v>
      </c>
      <c r="G3577" s="49">
        <v>11.8</v>
      </c>
      <c r="H3577" s="49">
        <v>11.44</v>
      </c>
      <c r="I3577" s="49">
        <v>10.36</v>
      </c>
      <c r="J3577" s="49">
        <v>9.7799999999999994</v>
      </c>
      <c r="K3577" s="49">
        <v>9.5299999999999994</v>
      </c>
      <c r="L3577" s="49">
        <v>9.6</v>
      </c>
      <c r="M3577" s="49">
        <v>10.26</v>
      </c>
      <c r="N3577" s="49">
        <v>10.74</v>
      </c>
      <c r="O3577" s="49">
        <v>12.64</v>
      </c>
      <c r="P3577" s="49">
        <v>13.44</v>
      </c>
      <c r="Q3577" s="49">
        <v>13.72</v>
      </c>
      <c r="R3577" s="49">
        <v>14.35</v>
      </c>
      <c r="S3577" s="49">
        <v>15.05</v>
      </c>
      <c r="T3577" s="49">
        <v>15.8</v>
      </c>
      <c r="U3577" s="49">
        <v>16.77</v>
      </c>
      <c r="V3577" s="49">
        <v>18.46</v>
      </c>
      <c r="W3577" s="49">
        <v>19.98</v>
      </c>
      <c r="X3577" s="49">
        <v>20.79</v>
      </c>
      <c r="Y3577" s="49">
        <v>21.94</v>
      </c>
      <c r="Z3577" s="49">
        <v>22.86</v>
      </c>
      <c r="AA3577" s="49">
        <v>24.14</v>
      </c>
      <c r="AB3577" s="49">
        <v>20.85</v>
      </c>
      <c r="AC3577" s="49">
        <v>19.84</v>
      </c>
      <c r="AD3577" s="49">
        <v>20.37</v>
      </c>
      <c r="AE3577" s="49">
        <v>21.23</v>
      </c>
      <c r="AF3577" s="49">
        <v>22.26</v>
      </c>
      <c r="AG3577" s="49">
        <v>22.86</v>
      </c>
      <c r="AH3577" s="49">
        <v>19.579999999999998</v>
      </c>
      <c r="AI3577" s="49">
        <v>17.47</v>
      </c>
      <c r="AJ3577" s="49">
        <v>16.5</v>
      </c>
      <c r="AK3577" s="49">
        <v>15.79</v>
      </c>
    </row>
    <row r="3578" spans="1:37" x14ac:dyDescent="0.3">
      <c r="A3578" s="86" t="str">
        <f t="shared" si="55"/>
        <v>SDGbaseTra_RurAS_CRGQVAXametp</v>
      </c>
      <c r="B3578" s="47" t="s">
        <v>222</v>
      </c>
      <c r="C3578" s="48" t="s">
        <v>237</v>
      </c>
      <c r="D3578" s="54" t="s">
        <v>211</v>
      </c>
      <c r="E3578" s="49" t="s">
        <v>55</v>
      </c>
      <c r="F3578" s="49">
        <v>33.25</v>
      </c>
      <c r="G3578" s="49">
        <v>30.1</v>
      </c>
      <c r="H3578" s="49">
        <v>31.1</v>
      </c>
      <c r="I3578" s="49">
        <v>31.53</v>
      </c>
      <c r="J3578" s="49">
        <v>31.78</v>
      </c>
      <c r="K3578" s="49">
        <v>32.11</v>
      </c>
      <c r="L3578" s="49">
        <v>32.61</v>
      </c>
      <c r="M3578" s="49">
        <v>33.28</v>
      </c>
      <c r="N3578" s="49">
        <v>33.99</v>
      </c>
      <c r="O3578" s="49">
        <v>35.64</v>
      </c>
      <c r="P3578" s="49">
        <v>36.57</v>
      </c>
      <c r="Q3578" s="49">
        <v>37.29</v>
      </c>
      <c r="R3578" s="49">
        <v>38.11</v>
      </c>
      <c r="S3578" s="49">
        <v>39.36</v>
      </c>
      <c r="T3578" s="49">
        <v>40.71</v>
      </c>
      <c r="U3578" s="49">
        <v>42.32</v>
      </c>
      <c r="V3578" s="49">
        <v>44.14</v>
      </c>
      <c r="W3578" s="49">
        <v>45.83</v>
      </c>
      <c r="X3578" s="49">
        <v>47.27</v>
      </c>
      <c r="Y3578" s="49">
        <v>48.98</v>
      </c>
      <c r="Z3578" s="49">
        <v>50.67</v>
      </c>
      <c r="AA3578" s="49">
        <v>52.43</v>
      </c>
      <c r="AB3578" s="49">
        <v>54.07</v>
      </c>
      <c r="AC3578" s="49">
        <v>55.73</v>
      </c>
      <c r="AD3578" s="49">
        <v>57.58</v>
      </c>
      <c r="AE3578" s="49">
        <v>59.55</v>
      </c>
      <c r="AF3578" s="49">
        <v>61.62</v>
      </c>
      <c r="AG3578" s="49">
        <v>63.53</v>
      </c>
      <c r="AH3578" s="49">
        <v>63.43</v>
      </c>
      <c r="AI3578" s="49">
        <v>63.07</v>
      </c>
      <c r="AJ3578" s="49">
        <v>62.89</v>
      </c>
      <c r="AK3578" s="49">
        <v>62.63</v>
      </c>
    </row>
    <row r="3579" spans="1:37" x14ac:dyDescent="0.3">
      <c r="A3579" s="86" t="str">
        <f t="shared" si="55"/>
        <v>SDGbaseTra_RurAS_CRGQVAXamach</v>
      </c>
      <c r="B3579" s="47" t="s">
        <v>222</v>
      </c>
      <c r="C3579" s="48" t="s">
        <v>237</v>
      </c>
      <c r="D3579" s="54" t="s">
        <v>211</v>
      </c>
      <c r="E3579" s="49" t="s">
        <v>56</v>
      </c>
      <c r="F3579" s="49">
        <v>38.67</v>
      </c>
      <c r="G3579" s="49">
        <v>34.909999999999997</v>
      </c>
      <c r="H3579" s="49">
        <v>36.04</v>
      </c>
      <c r="I3579" s="49">
        <v>36.909999999999997</v>
      </c>
      <c r="J3579" s="49">
        <v>37.26</v>
      </c>
      <c r="K3579" s="49">
        <v>37.74</v>
      </c>
      <c r="L3579" s="49">
        <v>38.479999999999997</v>
      </c>
      <c r="M3579" s="49">
        <v>39.54</v>
      </c>
      <c r="N3579" s="49">
        <v>40.57</v>
      </c>
      <c r="O3579" s="49">
        <v>42.8</v>
      </c>
      <c r="P3579" s="49">
        <v>44.09</v>
      </c>
      <c r="Q3579" s="49">
        <v>45.09</v>
      </c>
      <c r="R3579" s="49">
        <v>45.61</v>
      </c>
      <c r="S3579" s="49">
        <v>47.07</v>
      </c>
      <c r="T3579" s="49">
        <v>48.66</v>
      </c>
      <c r="U3579" s="49">
        <v>50.52</v>
      </c>
      <c r="V3579" s="49">
        <v>52.57</v>
      </c>
      <c r="W3579" s="49">
        <v>54.5</v>
      </c>
      <c r="X3579" s="49">
        <v>56.19</v>
      </c>
      <c r="Y3579" s="49">
        <v>58.18</v>
      </c>
      <c r="Z3579" s="49">
        <v>60.14</v>
      </c>
      <c r="AA3579" s="49">
        <v>62.23</v>
      </c>
      <c r="AB3579" s="49">
        <v>63.49</v>
      </c>
      <c r="AC3579" s="49">
        <v>65.069999999999993</v>
      </c>
      <c r="AD3579" s="49">
        <v>67.2</v>
      </c>
      <c r="AE3579" s="49">
        <v>69.53</v>
      </c>
      <c r="AF3579" s="49">
        <v>72</v>
      </c>
      <c r="AG3579" s="49">
        <v>74.209999999999994</v>
      </c>
      <c r="AH3579" s="49">
        <v>73.22</v>
      </c>
      <c r="AI3579" s="49">
        <v>72.11</v>
      </c>
      <c r="AJ3579" s="49">
        <v>71.52</v>
      </c>
      <c r="AK3579" s="49">
        <v>70.92</v>
      </c>
    </row>
    <row r="3580" spans="1:37" x14ac:dyDescent="0.3">
      <c r="A3580" s="86" t="str">
        <f t="shared" si="55"/>
        <v>SDGbaseTra_RurAS_CRGQVAXafcel</v>
      </c>
      <c r="B3580" s="47" t="s">
        <v>222</v>
      </c>
      <c r="C3580" s="48" t="s">
        <v>237</v>
      </c>
      <c r="D3580" s="54" t="s">
        <v>211</v>
      </c>
      <c r="E3580" s="49" t="s">
        <v>57</v>
      </c>
      <c r="F3580" s="49">
        <v>0.28999999999999998</v>
      </c>
      <c r="G3580" s="49">
        <v>0.28999999999999998</v>
      </c>
      <c r="H3580" s="49">
        <v>0.28999999999999998</v>
      </c>
      <c r="I3580" s="49">
        <v>0.28999999999999998</v>
      </c>
      <c r="J3580" s="49">
        <v>0.28999999999999998</v>
      </c>
      <c r="K3580" s="49">
        <v>0.28999999999999998</v>
      </c>
      <c r="L3580" s="49">
        <v>0.28999999999999998</v>
      </c>
      <c r="M3580" s="49">
        <v>0.28999999999999998</v>
      </c>
      <c r="N3580" s="49">
        <v>0.28999999999999998</v>
      </c>
      <c r="O3580" s="49">
        <v>0.28999999999999998</v>
      </c>
      <c r="P3580" s="49">
        <v>0.28999999999999998</v>
      </c>
      <c r="Q3580" s="49">
        <v>0.28999999999999998</v>
      </c>
      <c r="R3580" s="49">
        <v>0.28999999999999998</v>
      </c>
      <c r="S3580" s="49">
        <v>0.28999999999999998</v>
      </c>
      <c r="T3580" s="49">
        <v>0.28999999999999998</v>
      </c>
      <c r="U3580" s="49">
        <v>0.28999999999999998</v>
      </c>
      <c r="V3580" s="49">
        <v>0.28999999999999998</v>
      </c>
      <c r="W3580" s="49">
        <v>0.28999999999999998</v>
      </c>
      <c r="X3580" s="49">
        <v>0.28999999999999998</v>
      </c>
      <c r="Y3580" s="49">
        <v>4.22</v>
      </c>
      <c r="Z3580" s="49">
        <v>8.44</v>
      </c>
      <c r="AA3580" s="49">
        <v>12.66</v>
      </c>
      <c r="AB3580" s="49">
        <v>13.65</v>
      </c>
      <c r="AC3580" s="49">
        <v>14.64</v>
      </c>
      <c r="AD3580" s="49">
        <v>15.63</v>
      </c>
      <c r="AE3580" s="49">
        <v>16.62</v>
      </c>
      <c r="AF3580" s="49">
        <v>17.61</v>
      </c>
      <c r="AG3580" s="49">
        <v>17.559999999999999</v>
      </c>
      <c r="AH3580" s="49">
        <v>17.52</v>
      </c>
      <c r="AI3580" s="49">
        <v>17.47</v>
      </c>
      <c r="AJ3580" s="49">
        <v>17.43</v>
      </c>
      <c r="AK3580" s="49">
        <v>17.38</v>
      </c>
    </row>
    <row r="3581" spans="1:37" x14ac:dyDescent="0.3">
      <c r="A3581" s="86" t="str">
        <f t="shared" si="55"/>
        <v>SDGbaseTra_RurAS_CRGQVAXaelct</v>
      </c>
      <c r="B3581" s="47" t="s">
        <v>222</v>
      </c>
      <c r="C3581" s="48" t="s">
        <v>237</v>
      </c>
      <c r="D3581" s="54" t="s">
        <v>211</v>
      </c>
      <c r="E3581" s="49" t="s">
        <v>58</v>
      </c>
      <c r="F3581" s="49">
        <v>0.08</v>
      </c>
      <c r="G3581" s="49">
        <v>0.08</v>
      </c>
      <c r="H3581" s="49">
        <v>0.08</v>
      </c>
      <c r="I3581" s="49">
        <v>0.08</v>
      </c>
      <c r="J3581" s="49">
        <v>0.08</v>
      </c>
      <c r="K3581" s="49">
        <v>0.08</v>
      </c>
      <c r="L3581" s="49">
        <v>0.08</v>
      </c>
      <c r="M3581" s="49">
        <v>0.08</v>
      </c>
      <c r="N3581" s="49">
        <v>0.08</v>
      </c>
      <c r="O3581" s="49">
        <v>0.08</v>
      </c>
      <c r="P3581" s="49">
        <v>0.08</v>
      </c>
      <c r="Q3581" s="49">
        <v>0.08</v>
      </c>
      <c r="R3581" s="49">
        <v>0.08</v>
      </c>
      <c r="S3581" s="49">
        <v>0.08</v>
      </c>
      <c r="T3581" s="49">
        <v>0.08</v>
      </c>
      <c r="U3581" s="49">
        <v>0.08</v>
      </c>
      <c r="V3581" s="49">
        <v>0.08</v>
      </c>
      <c r="W3581" s="49">
        <v>0.08</v>
      </c>
      <c r="X3581" s="49">
        <v>3.19</v>
      </c>
      <c r="Y3581" s="49">
        <v>3.19</v>
      </c>
      <c r="Z3581" s="49">
        <v>1.76</v>
      </c>
      <c r="AA3581" s="49">
        <v>1.76</v>
      </c>
      <c r="AB3581" s="49">
        <v>1.76</v>
      </c>
      <c r="AC3581" s="49">
        <v>1.76</v>
      </c>
      <c r="AD3581" s="49">
        <v>0.99</v>
      </c>
      <c r="AE3581" s="49">
        <v>0.99</v>
      </c>
      <c r="AF3581" s="49">
        <v>0.99</v>
      </c>
      <c r="AG3581" s="49">
        <v>0.99</v>
      </c>
      <c r="AH3581" s="49">
        <v>0.99</v>
      </c>
      <c r="AI3581" s="49">
        <v>7.46</v>
      </c>
      <c r="AJ3581" s="49">
        <v>7.46</v>
      </c>
      <c r="AK3581" s="49">
        <v>7.46</v>
      </c>
    </row>
    <row r="3582" spans="1:37" x14ac:dyDescent="0.3">
      <c r="A3582" s="86" t="str">
        <f t="shared" si="55"/>
        <v>SDGbaseTra_RurAS_CRGQVAXaemch</v>
      </c>
      <c r="B3582" s="47" t="s">
        <v>222</v>
      </c>
      <c r="C3582" s="48" t="s">
        <v>237</v>
      </c>
      <c r="D3582" s="54" t="s">
        <v>211</v>
      </c>
      <c r="E3582" s="49" t="s">
        <v>59</v>
      </c>
      <c r="F3582" s="49">
        <v>8.99</v>
      </c>
      <c r="G3582" s="49">
        <v>8.25</v>
      </c>
      <c r="H3582" s="49">
        <v>8.48</v>
      </c>
      <c r="I3582" s="49">
        <v>8.57</v>
      </c>
      <c r="J3582" s="49">
        <v>8.57</v>
      </c>
      <c r="K3582" s="49">
        <v>8.64</v>
      </c>
      <c r="L3582" s="49">
        <v>8.7899999999999991</v>
      </c>
      <c r="M3582" s="49">
        <v>9.07</v>
      </c>
      <c r="N3582" s="49">
        <v>9.33</v>
      </c>
      <c r="O3582" s="49">
        <v>9.94</v>
      </c>
      <c r="P3582" s="49">
        <v>10.26</v>
      </c>
      <c r="Q3582" s="49">
        <v>10.48</v>
      </c>
      <c r="R3582" s="49">
        <v>10.64</v>
      </c>
      <c r="S3582" s="49">
        <v>10.99</v>
      </c>
      <c r="T3582" s="49">
        <v>11.38</v>
      </c>
      <c r="U3582" s="49">
        <v>11.85</v>
      </c>
      <c r="V3582" s="49">
        <v>12.36</v>
      </c>
      <c r="W3582" s="49">
        <v>12.85</v>
      </c>
      <c r="X3582" s="49">
        <v>13.3</v>
      </c>
      <c r="Y3582" s="49">
        <v>13.8</v>
      </c>
      <c r="Z3582" s="49">
        <v>14.29</v>
      </c>
      <c r="AA3582" s="49">
        <v>14.81</v>
      </c>
      <c r="AB3582" s="49">
        <v>14.88</v>
      </c>
      <c r="AC3582" s="49">
        <v>15.12</v>
      </c>
      <c r="AD3582" s="49">
        <v>15.58</v>
      </c>
      <c r="AE3582" s="49">
        <v>16.11</v>
      </c>
      <c r="AF3582" s="49">
        <v>16.68</v>
      </c>
      <c r="AG3582" s="49">
        <v>17.25</v>
      </c>
      <c r="AH3582" s="49">
        <v>16.809999999999999</v>
      </c>
      <c r="AI3582" s="49">
        <v>16.34</v>
      </c>
      <c r="AJ3582" s="49">
        <v>16.13</v>
      </c>
      <c r="AK3582" s="49">
        <v>15.92</v>
      </c>
    </row>
    <row r="3583" spans="1:37" x14ac:dyDescent="0.3">
      <c r="A3583" s="86" t="str">
        <f t="shared" si="55"/>
        <v>SDGbaseTra_RurAS_CRGQVAXasequ</v>
      </c>
      <c r="B3583" s="47" t="s">
        <v>222</v>
      </c>
      <c r="C3583" s="48" t="s">
        <v>237</v>
      </c>
      <c r="D3583" s="54" t="s">
        <v>211</v>
      </c>
      <c r="E3583" s="49" t="s">
        <v>60</v>
      </c>
      <c r="F3583" s="49">
        <v>8.7799999999999994</v>
      </c>
      <c r="G3583" s="49">
        <v>8.41</v>
      </c>
      <c r="H3583" s="49">
        <v>8.66</v>
      </c>
      <c r="I3583" s="49">
        <v>8.6</v>
      </c>
      <c r="J3583" s="49">
        <v>8.57</v>
      </c>
      <c r="K3583" s="49">
        <v>8.59</v>
      </c>
      <c r="L3583" s="49">
        <v>8.6999999999999993</v>
      </c>
      <c r="M3583" s="49">
        <v>8.9499999999999993</v>
      </c>
      <c r="N3583" s="49">
        <v>9.16</v>
      </c>
      <c r="O3583" s="49">
        <v>9.7100000000000009</v>
      </c>
      <c r="P3583" s="49">
        <v>9.99</v>
      </c>
      <c r="Q3583" s="49">
        <v>10.19</v>
      </c>
      <c r="R3583" s="49">
        <v>10.52</v>
      </c>
      <c r="S3583" s="49">
        <v>10.9</v>
      </c>
      <c r="T3583" s="49">
        <v>11.33</v>
      </c>
      <c r="U3583" s="49">
        <v>11.83</v>
      </c>
      <c r="V3583" s="49">
        <v>12.32</v>
      </c>
      <c r="W3583" s="49">
        <v>12.83</v>
      </c>
      <c r="X3583" s="49">
        <v>13.39</v>
      </c>
      <c r="Y3583" s="49">
        <v>13.94</v>
      </c>
      <c r="Z3583" s="49">
        <v>14.48</v>
      </c>
      <c r="AA3583" s="49">
        <v>15.06</v>
      </c>
      <c r="AB3583" s="49">
        <v>15.18</v>
      </c>
      <c r="AC3583" s="49">
        <v>15.46</v>
      </c>
      <c r="AD3583" s="49">
        <v>15.96</v>
      </c>
      <c r="AE3583" s="49">
        <v>16.52</v>
      </c>
      <c r="AF3583" s="49">
        <v>17.13</v>
      </c>
      <c r="AG3583" s="49">
        <v>17.68</v>
      </c>
      <c r="AH3583" s="49">
        <v>17.149999999999999</v>
      </c>
      <c r="AI3583" s="49">
        <v>16.61</v>
      </c>
      <c r="AJ3583" s="49">
        <v>16.34</v>
      </c>
      <c r="AK3583" s="49">
        <v>16.100000000000001</v>
      </c>
    </row>
    <row r="3584" spans="1:37" x14ac:dyDescent="0.3">
      <c r="A3584" s="86" t="str">
        <f t="shared" si="55"/>
        <v>SDGbaseTra_RurAS_CRGQVAXavehi</v>
      </c>
      <c r="B3584" s="47" t="s">
        <v>222</v>
      </c>
      <c r="C3584" s="48" t="s">
        <v>237</v>
      </c>
      <c r="D3584" s="54" t="s">
        <v>211</v>
      </c>
      <c r="E3584" s="49" t="s">
        <v>61</v>
      </c>
      <c r="F3584" s="49">
        <v>39.57</v>
      </c>
      <c r="G3584" s="49">
        <v>36.26</v>
      </c>
      <c r="H3584" s="49">
        <v>37.46</v>
      </c>
      <c r="I3584" s="49">
        <v>37.22</v>
      </c>
      <c r="J3584" s="49">
        <v>37.11</v>
      </c>
      <c r="K3584" s="49">
        <v>37.29</v>
      </c>
      <c r="L3584" s="49">
        <v>37.79</v>
      </c>
      <c r="M3584" s="49">
        <v>38.71</v>
      </c>
      <c r="N3584" s="49">
        <v>39.53</v>
      </c>
      <c r="O3584" s="49">
        <v>41.19</v>
      </c>
      <c r="P3584" s="49">
        <v>42.2</v>
      </c>
      <c r="Q3584" s="49">
        <v>43.05</v>
      </c>
      <c r="R3584" s="49">
        <v>44.88</v>
      </c>
      <c r="S3584" s="49">
        <v>46.79</v>
      </c>
      <c r="T3584" s="49">
        <v>48.92</v>
      </c>
      <c r="U3584" s="49">
        <v>51.39</v>
      </c>
      <c r="V3584" s="49">
        <v>54.02</v>
      </c>
      <c r="W3584" s="49">
        <v>56.69</v>
      </c>
      <c r="X3584" s="49">
        <v>59.25</v>
      </c>
      <c r="Y3584" s="49">
        <v>60.77</v>
      </c>
      <c r="Z3584" s="49">
        <v>62.31</v>
      </c>
      <c r="AA3584" s="49">
        <v>63.91</v>
      </c>
      <c r="AB3584" s="49">
        <v>65.19</v>
      </c>
      <c r="AC3584" s="49">
        <v>66.930000000000007</v>
      </c>
      <c r="AD3584" s="49">
        <v>69.400000000000006</v>
      </c>
      <c r="AE3584" s="49">
        <v>72.17</v>
      </c>
      <c r="AF3584" s="49">
        <v>75.09</v>
      </c>
      <c r="AG3584" s="49">
        <v>78.11</v>
      </c>
      <c r="AH3584" s="49">
        <v>77.25</v>
      </c>
      <c r="AI3584" s="49">
        <v>75.760000000000005</v>
      </c>
      <c r="AJ3584" s="49">
        <v>74.97</v>
      </c>
      <c r="AK3584" s="49">
        <v>74.23</v>
      </c>
    </row>
    <row r="3585" spans="1:37" x14ac:dyDescent="0.3">
      <c r="A3585" s="86" t="str">
        <f t="shared" si="55"/>
        <v>SDGbaseTra_RurAS_CRGQVAXatequ</v>
      </c>
      <c r="B3585" s="47" t="s">
        <v>222</v>
      </c>
      <c r="C3585" s="48" t="s">
        <v>237</v>
      </c>
      <c r="D3585" s="54" t="s">
        <v>211</v>
      </c>
      <c r="E3585" s="49" t="s">
        <v>62</v>
      </c>
      <c r="F3585" s="49">
        <v>7.09</v>
      </c>
      <c r="G3585" s="49">
        <v>6.19</v>
      </c>
      <c r="H3585" s="49">
        <v>6.43</v>
      </c>
      <c r="I3585" s="49">
        <v>6.33</v>
      </c>
      <c r="J3585" s="49">
        <v>6.28</v>
      </c>
      <c r="K3585" s="49">
        <v>6.29</v>
      </c>
      <c r="L3585" s="49">
        <v>6.39</v>
      </c>
      <c r="M3585" s="49">
        <v>6.69</v>
      </c>
      <c r="N3585" s="49">
        <v>6.93</v>
      </c>
      <c r="O3585" s="49">
        <v>7.92</v>
      </c>
      <c r="P3585" s="49">
        <v>8.3000000000000007</v>
      </c>
      <c r="Q3585" s="49">
        <v>8.48</v>
      </c>
      <c r="R3585" s="49">
        <v>8.61</v>
      </c>
      <c r="S3585" s="49">
        <v>8.89</v>
      </c>
      <c r="T3585" s="49">
        <v>9.2200000000000006</v>
      </c>
      <c r="U3585" s="49">
        <v>9.61</v>
      </c>
      <c r="V3585" s="49">
        <v>10.07</v>
      </c>
      <c r="W3585" s="49">
        <v>10.51</v>
      </c>
      <c r="X3585" s="49">
        <v>10.83</v>
      </c>
      <c r="Y3585" s="49">
        <v>11.23</v>
      </c>
      <c r="Z3585" s="49">
        <v>11.59</v>
      </c>
      <c r="AA3585" s="49">
        <v>12.04</v>
      </c>
      <c r="AB3585" s="49">
        <v>11.71</v>
      </c>
      <c r="AC3585" s="49">
        <v>11.73</v>
      </c>
      <c r="AD3585" s="49">
        <v>12.12</v>
      </c>
      <c r="AE3585" s="49">
        <v>12.59</v>
      </c>
      <c r="AF3585" s="49">
        <v>13.1</v>
      </c>
      <c r="AG3585" s="49">
        <v>13.46</v>
      </c>
      <c r="AH3585" s="49">
        <v>12.62</v>
      </c>
      <c r="AI3585" s="49">
        <v>11.86</v>
      </c>
      <c r="AJ3585" s="49">
        <v>11.47</v>
      </c>
      <c r="AK3585" s="49">
        <v>11.16</v>
      </c>
    </row>
    <row r="3586" spans="1:37" x14ac:dyDescent="0.3">
      <c r="A3586" s="86" t="str">
        <f t="shared" ref="A3586:A3649" si="56">_xlfn.CONCAT(C3586,D3586,E3586)</f>
        <v>SDGbaseTra_RurAS_CRGQVAXafurn</v>
      </c>
      <c r="B3586" s="47" t="s">
        <v>222</v>
      </c>
      <c r="C3586" s="48" t="s">
        <v>237</v>
      </c>
      <c r="D3586" s="54" t="s">
        <v>211</v>
      </c>
      <c r="E3586" s="49" t="s">
        <v>63</v>
      </c>
      <c r="F3586" s="49">
        <v>6.09</v>
      </c>
      <c r="G3586" s="49">
        <v>5.46</v>
      </c>
      <c r="H3586" s="49">
        <v>5.68</v>
      </c>
      <c r="I3586" s="49">
        <v>5.84</v>
      </c>
      <c r="J3586" s="49">
        <v>5.93</v>
      </c>
      <c r="K3586" s="49">
        <v>6.02</v>
      </c>
      <c r="L3586" s="49">
        <v>6.14</v>
      </c>
      <c r="M3586" s="49">
        <v>6.28</v>
      </c>
      <c r="N3586" s="49">
        <v>6.44</v>
      </c>
      <c r="O3586" s="49">
        <v>6.79</v>
      </c>
      <c r="P3586" s="49">
        <v>7</v>
      </c>
      <c r="Q3586" s="49">
        <v>7.17</v>
      </c>
      <c r="R3586" s="49">
        <v>7.3</v>
      </c>
      <c r="S3586" s="49">
        <v>7.56</v>
      </c>
      <c r="T3586" s="49">
        <v>7.84</v>
      </c>
      <c r="U3586" s="49">
        <v>8.17</v>
      </c>
      <c r="V3586" s="49">
        <v>8.51</v>
      </c>
      <c r="W3586" s="49">
        <v>8.84</v>
      </c>
      <c r="X3586" s="49">
        <v>9.17</v>
      </c>
      <c r="Y3586" s="49">
        <v>9.52</v>
      </c>
      <c r="Z3586" s="49">
        <v>9.8699999999999992</v>
      </c>
      <c r="AA3586" s="49">
        <v>10.220000000000001</v>
      </c>
      <c r="AB3586" s="49">
        <v>10.59</v>
      </c>
      <c r="AC3586" s="49">
        <v>10.93</v>
      </c>
      <c r="AD3586" s="49">
        <v>11.26</v>
      </c>
      <c r="AE3586" s="49">
        <v>11.61</v>
      </c>
      <c r="AF3586" s="49">
        <v>11.98</v>
      </c>
      <c r="AG3586" s="49">
        <v>12.35</v>
      </c>
      <c r="AH3586" s="49">
        <v>12.36</v>
      </c>
      <c r="AI3586" s="49">
        <v>12.27</v>
      </c>
      <c r="AJ3586" s="49">
        <v>12.2</v>
      </c>
      <c r="AK3586" s="49">
        <v>12.1</v>
      </c>
    </row>
    <row r="3587" spans="1:37" x14ac:dyDescent="0.3">
      <c r="A3587" s="86" t="str">
        <f t="shared" si="56"/>
        <v>SDGbaseTra_RurAS_CRGQVAXaoman</v>
      </c>
      <c r="B3587" s="47" t="s">
        <v>222</v>
      </c>
      <c r="C3587" s="48" t="s">
        <v>237</v>
      </c>
      <c r="D3587" s="54" t="s">
        <v>211</v>
      </c>
      <c r="E3587" s="49" t="s">
        <v>64</v>
      </c>
      <c r="F3587" s="49">
        <v>25.46</v>
      </c>
      <c r="G3587" s="49">
        <v>23.36</v>
      </c>
      <c r="H3587" s="49">
        <v>24.48</v>
      </c>
      <c r="I3587" s="49">
        <v>24.41</v>
      </c>
      <c r="J3587" s="49">
        <v>24.38</v>
      </c>
      <c r="K3587" s="49">
        <v>24.38</v>
      </c>
      <c r="L3587" s="49">
        <v>24.5</v>
      </c>
      <c r="M3587" s="49">
        <v>24.74</v>
      </c>
      <c r="N3587" s="49">
        <v>25.07</v>
      </c>
      <c r="O3587" s="49">
        <v>26.1</v>
      </c>
      <c r="P3587" s="49">
        <v>27</v>
      </c>
      <c r="Q3587" s="49">
        <v>27.68</v>
      </c>
      <c r="R3587" s="49">
        <v>29.12</v>
      </c>
      <c r="S3587" s="49">
        <v>30.41</v>
      </c>
      <c r="T3587" s="49">
        <v>31.75</v>
      </c>
      <c r="U3587" s="49">
        <v>33.29</v>
      </c>
      <c r="V3587" s="49">
        <v>34.74</v>
      </c>
      <c r="W3587" s="49">
        <v>36.25</v>
      </c>
      <c r="X3587" s="49">
        <v>37.81</v>
      </c>
      <c r="Y3587" s="49">
        <v>39.25</v>
      </c>
      <c r="Z3587" s="49">
        <v>40.65</v>
      </c>
      <c r="AA3587" s="49">
        <v>42.1</v>
      </c>
      <c r="AB3587" s="49">
        <v>43.57</v>
      </c>
      <c r="AC3587" s="49">
        <v>44.88</v>
      </c>
      <c r="AD3587" s="49">
        <v>46.19</v>
      </c>
      <c r="AE3587" s="49">
        <v>47.53</v>
      </c>
      <c r="AF3587" s="49">
        <v>48.91</v>
      </c>
      <c r="AG3587" s="49">
        <v>50.21</v>
      </c>
      <c r="AH3587" s="49">
        <v>49.54</v>
      </c>
      <c r="AI3587" s="49">
        <v>48.58</v>
      </c>
      <c r="AJ3587" s="49">
        <v>47.77</v>
      </c>
      <c r="AK3587" s="49">
        <v>46.91</v>
      </c>
    </row>
    <row r="3588" spans="1:37" x14ac:dyDescent="0.3">
      <c r="A3588" s="86" t="str">
        <f t="shared" si="56"/>
        <v>SDGbaseTra_RurAS_CRGQVAXaelec</v>
      </c>
      <c r="B3588" s="47" t="s">
        <v>222</v>
      </c>
      <c r="C3588" s="48" t="s">
        <v>237</v>
      </c>
      <c r="D3588" s="54" t="s">
        <v>211</v>
      </c>
      <c r="E3588" s="49" t="s">
        <v>65</v>
      </c>
      <c r="F3588" s="49">
        <v>142.19999999999999</v>
      </c>
      <c r="G3588" s="49">
        <v>136.88</v>
      </c>
      <c r="H3588" s="49">
        <v>141.87</v>
      </c>
      <c r="I3588" s="49">
        <v>139.83000000000001</v>
      </c>
      <c r="J3588" s="49">
        <v>134.88</v>
      </c>
      <c r="K3588" s="49">
        <v>133.22</v>
      </c>
      <c r="L3588" s="49">
        <v>132.61000000000001</v>
      </c>
      <c r="M3588" s="49">
        <v>132.29</v>
      </c>
      <c r="N3588" s="49">
        <v>132.54</v>
      </c>
      <c r="O3588" s="49">
        <v>132.15</v>
      </c>
      <c r="P3588" s="49">
        <v>132.71</v>
      </c>
      <c r="Q3588" s="49">
        <v>132.65</v>
      </c>
      <c r="R3588" s="49">
        <v>136.38999999999999</v>
      </c>
      <c r="S3588" s="49">
        <v>141.33000000000001</v>
      </c>
      <c r="T3588" s="49">
        <v>145.08000000000001</v>
      </c>
      <c r="U3588" s="49">
        <v>149.96</v>
      </c>
      <c r="V3588" s="49">
        <v>151.52000000000001</v>
      </c>
      <c r="W3588" s="49">
        <v>155.62</v>
      </c>
      <c r="X3588" s="49">
        <v>167.35</v>
      </c>
      <c r="Y3588" s="49">
        <v>174.65</v>
      </c>
      <c r="Z3588" s="49">
        <v>182.49</v>
      </c>
      <c r="AA3588" s="49">
        <v>190.28</v>
      </c>
      <c r="AB3588" s="49">
        <v>194.54</v>
      </c>
      <c r="AC3588" s="49">
        <v>199.42</v>
      </c>
      <c r="AD3588" s="49">
        <v>205.15</v>
      </c>
      <c r="AE3588" s="49">
        <v>211.08</v>
      </c>
      <c r="AF3588" s="49">
        <v>217.2</v>
      </c>
      <c r="AG3588" s="49">
        <v>229.85</v>
      </c>
      <c r="AH3588" s="49">
        <v>240.61</v>
      </c>
      <c r="AI3588" s="49">
        <v>249.25</v>
      </c>
      <c r="AJ3588" s="49">
        <v>259.08999999999997</v>
      </c>
      <c r="AK3588" s="49">
        <v>268.52</v>
      </c>
    </row>
    <row r="3589" spans="1:37" x14ac:dyDescent="0.3">
      <c r="A3589" s="86" t="str">
        <f t="shared" si="56"/>
        <v>SDGbaseTra_RurAS_CRGQVAXawatr</v>
      </c>
      <c r="B3589" s="47" t="s">
        <v>222</v>
      </c>
      <c r="C3589" s="48" t="s">
        <v>237</v>
      </c>
      <c r="D3589" s="54" t="s">
        <v>211</v>
      </c>
      <c r="E3589" s="49" t="s">
        <v>66</v>
      </c>
      <c r="F3589" s="49">
        <v>38.119999999999997</v>
      </c>
      <c r="G3589" s="49">
        <v>37.590000000000003</v>
      </c>
      <c r="H3589" s="49">
        <v>38.590000000000003</v>
      </c>
      <c r="I3589" s="49">
        <v>38.229999999999997</v>
      </c>
      <c r="J3589" s="49">
        <v>38.19</v>
      </c>
      <c r="K3589" s="49">
        <v>38.270000000000003</v>
      </c>
      <c r="L3589" s="49">
        <v>38.57</v>
      </c>
      <c r="M3589" s="49">
        <v>38.94</v>
      </c>
      <c r="N3589" s="49">
        <v>39.43</v>
      </c>
      <c r="O3589" s="49">
        <v>40.299999999999997</v>
      </c>
      <c r="P3589" s="49">
        <v>41.04</v>
      </c>
      <c r="Q3589" s="49">
        <v>41.67</v>
      </c>
      <c r="R3589" s="49">
        <v>43.62</v>
      </c>
      <c r="S3589" s="49">
        <v>45.43</v>
      </c>
      <c r="T3589" s="49">
        <v>47.38</v>
      </c>
      <c r="U3589" s="49">
        <v>49.71</v>
      </c>
      <c r="V3589" s="49">
        <v>52.03</v>
      </c>
      <c r="W3589" s="49">
        <v>54.42</v>
      </c>
      <c r="X3589" s="49">
        <v>56.94</v>
      </c>
      <c r="Y3589" s="49">
        <v>59.35</v>
      </c>
      <c r="Z3589" s="49">
        <v>61.77</v>
      </c>
      <c r="AA3589" s="49">
        <v>64.2</v>
      </c>
      <c r="AB3589" s="49">
        <v>67.05</v>
      </c>
      <c r="AC3589" s="49">
        <v>69.81</v>
      </c>
      <c r="AD3589" s="49">
        <v>72.58</v>
      </c>
      <c r="AE3589" s="49">
        <v>75.44</v>
      </c>
      <c r="AF3589" s="49">
        <v>78.44</v>
      </c>
      <c r="AG3589" s="49">
        <v>81.48</v>
      </c>
      <c r="AH3589" s="49">
        <v>81.83</v>
      </c>
      <c r="AI3589" s="49">
        <v>81.98</v>
      </c>
      <c r="AJ3589" s="49">
        <v>82.28</v>
      </c>
      <c r="AK3589" s="49">
        <v>82.52</v>
      </c>
    </row>
    <row r="3590" spans="1:37" x14ac:dyDescent="0.3">
      <c r="A3590" s="86" t="str">
        <f t="shared" si="56"/>
        <v>SDGbaseTra_RurAS_CRGQVAXacons</v>
      </c>
      <c r="B3590" s="47" t="s">
        <v>222</v>
      </c>
      <c r="C3590" s="48" t="s">
        <v>237</v>
      </c>
      <c r="D3590" s="54" t="s">
        <v>211</v>
      </c>
      <c r="E3590" s="49" t="s">
        <v>67</v>
      </c>
      <c r="F3590" s="49">
        <v>140.65</v>
      </c>
      <c r="G3590" s="49">
        <v>129.47999999999999</v>
      </c>
      <c r="H3590" s="49">
        <v>133.52000000000001</v>
      </c>
      <c r="I3590" s="49">
        <v>138.69</v>
      </c>
      <c r="J3590" s="49">
        <v>140.81</v>
      </c>
      <c r="K3590" s="49">
        <v>143.30000000000001</v>
      </c>
      <c r="L3590" s="49">
        <v>146.32</v>
      </c>
      <c r="M3590" s="49">
        <v>149.81</v>
      </c>
      <c r="N3590" s="49">
        <v>153.61000000000001</v>
      </c>
      <c r="O3590" s="49">
        <v>158.59</v>
      </c>
      <c r="P3590" s="49">
        <v>163.15</v>
      </c>
      <c r="Q3590" s="49">
        <v>167.56</v>
      </c>
      <c r="R3590" s="49">
        <v>169.22</v>
      </c>
      <c r="S3590" s="49">
        <v>174.8</v>
      </c>
      <c r="T3590" s="49">
        <v>180.78</v>
      </c>
      <c r="U3590" s="49">
        <v>187.71</v>
      </c>
      <c r="V3590" s="49">
        <v>194.8</v>
      </c>
      <c r="W3590" s="49">
        <v>201.92</v>
      </c>
      <c r="X3590" s="49">
        <v>208.79</v>
      </c>
      <c r="Y3590" s="49">
        <v>215.72</v>
      </c>
      <c r="Z3590" s="49">
        <v>222.97</v>
      </c>
      <c r="AA3590" s="49">
        <v>230.1</v>
      </c>
      <c r="AB3590" s="49">
        <v>236.84</v>
      </c>
      <c r="AC3590" s="49">
        <v>243.44</v>
      </c>
      <c r="AD3590" s="49">
        <v>250.73</v>
      </c>
      <c r="AE3590" s="49">
        <v>258.51</v>
      </c>
      <c r="AF3590" s="49">
        <v>266.67</v>
      </c>
      <c r="AG3590" s="49">
        <v>274.76</v>
      </c>
      <c r="AH3590" s="49">
        <v>274.60000000000002</v>
      </c>
      <c r="AI3590" s="49">
        <v>273.33999999999997</v>
      </c>
      <c r="AJ3590" s="49">
        <v>272.68</v>
      </c>
      <c r="AK3590" s="49">
        <v>271.52999999999997</v>
      </c>
    </row>
    <row r="3591" spans="1:37" x14ac:dyDescent="0.3">
      <c r="A3591" s="86" t="str">
        <f t="shared" si="56"/>
        <v>SDGbaseTra_RurAS_CRGQVAXatrad</v>
      </c>
      <c r="B3591" s="47" t="s">
        <v>222</v>
      </c>
      <c r="C3591" s="48" t="s">
        <v>237</v>
      </c>
      <c r="D3591" s="54" t="s">
        <v>211</v>
      </c>
      <c r="E3591" s="49" t="s">
        <v>68</v>
      </c>
      <c r="F3591" s="49">
        <v>482.47</v>
      </c>
      <c r="G3591" s="49">
        <v>441.71</v>
      </c>
      <c r="H3591" s="49">
        <v>455.93</v>
      </c>
      <c r="I3591" s="49">
        <v>461.54</v>
      </c>
      <c r="J3591" s="49">
        <v>462.99</v>
      </c>
      <c r="K3591" s="49">
        <v>465.04</v>
      </c>
      <c r="L3591" s="49">
        <v>468.75</v>
      </c>
      <c r="M3591" s="49">
        <v>474.02</v>
      </c>
      <c r="N3591" s="49">
        <v>480.12</v>
      </c>
      <c r="O3591" s="49">
        <v>470.05</v>
      </c>
      <c r="P3591" s="49">
        <v>472.56</v>
      </c>
      <c r="Q3591" s="49">
        <v>479.19</v>
      </c>
      <c r="R3591" s="49">
        <v>493.85</v>
      </c>
      <c r="S3591" s="49">
        <v>509.34</v>
      </c>
      <c r="T3591" s="49">
        <v>526.08000000000004</v>
      </c>
      <c r="U3591" s="49">
        <v>545.80999999999995</v>
      </c>
      <c r="V3591" s="49">
        <v>565.84</v>
      </c>
      <c r="W3591" s="49">
        <v>586.41999999999996</v>
      </c>
      <c r="X3591" s="49">
        <v>607.54</v>
      </c>
      <c r="Y3591" s="49">
        <v>627.29</v>
      </c>
      <c r="Z3591" s="49">
        <v>646.57000000000005</v>
      </c>
      <c r="AA3591" s="49">
        <v>665.87</v>
      </c>
      <c r="AB3591" s="49">
        <v>678.04</v>
      </c>
      <c r="AC3591" s="49">
        <v>690.96</v>
      </c>
      <c r="AD3591" s="49">
        <v>706.03</v>
      </c>
      <c r="AE3591" s="49">
        <v>722.38</v>
      </c>
      <c r="AF3591" s="49">
        <v>739.93</v>
      </c>
      <c r="AG3591" s="49">
        <v>756.77</v>
      </c>
      <c r="AH3591" s="49">
        <v>750.23</v>
      </c>
      <c r="AI3591" s="49">
        <v>741.37</v>
      </c>
      <c r="AJ3591" s="49">
        <v>734.3</v>
      </c>
      <c r="AK3591" s="49">
        <v>726.67</v>
      </c>
    </row>
    <row r="3592" spans="1:37" x14ac:dyDescent="0.3">
      <c r="A3592" s="86" t="str">
        <f t="shared" si="56"/>
        <v>SDGbaseTra_RurAS_CRGQVAXahotl</v>
      </c>
      <c r="B3592" s="47" t="s">
        <v>222</v>
      </c>
      <c r="C3592" s="48" t="s">
        <v>237</v>
      </c>
      <c r="D3592" s="54" t="s">
        <v>211</v>
      </c>
      <c r="E3592" s="49" t="s">
        <v>69</v>
      </c>
      <c r="F3592" s="49">
        <v>37.69</v>
      </c>
      <c r="G3592" s="49">
        <v>35.11</v>
      </c>
      <c r="H3592" s="49">
        <v>36.72</v>
      </c>
      <c r="I3592" s="49">
        <v>36.57</v>
      </c>
      <c r="J3592" s="49">
        <v>36.630000000000003</v>
      </c>
      <c r="K3592" s="49">
        <v>36.74</v>
      </c>
      <c r="L3592" s="49">
        <v>37</v>
      </c>
      <c r="M3592" s="49">
        <v>37.36</v>
      </c>
      <c r="N3592" s="49">
        <v>37.83</v>
      </c>
      <c r="O3592" s="49">
        <v>39.020000000000003</v>
      </c>
      <c r="P3592" s="49">
        <v>39.86</v>
      </c>
      <c r="Q3592" s="49">
        <v>40.549999999999997</v>
      </c>
      <c r="R3592" s="49">
        <v>42.63</v>
      </c>
      <c r="S3592" s="49">
        <v>44.54</v>
      </c>
      <c r="T3592" s="49">
        <v>46.64</v>
      </c>
      <c r="U3592" s="49">
        <v>49.1</v>
      </c>
      <c r="V3592" s="49">
        <v>51.5</v>
      </c>
      <c r="W3592" s="49">
        <v>54.07</v>
      </c>
      <c r="X3592" s="49">
        <v>56.89</v>
      </c>
      <c r="Y3592" s="49">
        <v>59.6</v>
      </c>
      <c r="Z3592" s="49">
        <v>62.37</v>
      </c>
      <c r="AA3592" s="49">
        <v>65.19</v>
      </c>
      <c r="AB3592" s="49">
        <v>68.48</v>
      </c>
      <c r="AC3592" s="49">
        <v>71.5</v>
      </c>
      <c r="AD3592" s="49">
        <v>74.37</v>
      </c>
      <c r="AE3592" s="49">
        <v>77.260000000000005</v>
      </c>
      <c r="AF3592" s="49">
        <v>80.27</v>
      </c>
      <c r="AG3592" s="49">
        <v>83.35</v>
      </c>
      <c r="AH3592" s="49">
        <v>84.04</v>
      </c>
      <c r="AI3592" s="49">
        <v>84.15</v>
      </c>
      <c r="AJ3592" s="49">
        <v>84.17</v>
      </c>
      <c r="AK3592" s="49">
        <v>84.01</v>
      </c>
    </row>
    <row r="3593" spans="1:37" x14ac:dyDescent="0.3">
      <c r="A3593" s="86" t="str">
        <f t="shared" si="56"/>
        <v>SDGbaseTra_RurAS_CRGQVAXaltrp-p</v>
      </c>
      <c r="B3593" s="47" t="s">
        <v>222</v>
      </c>
      <c r="C3593" s="48" t="s">
        <v>237</v>
      </c>
      <c r="D3593" s="54" t="s">
        <v>211</v>
      </c>
      <c r="E3593" s="49" t="s">
        <v>70</v>
      </c>
      <c r="F3593" s="49">
        <v>60.68</v>
      </c>
      <c r="G3593" s="49">
        <v>58.32</v>
      </c>
      <c r="H3593" s="49">
        <v>59.86</v>
      </c>
      <c r="I3593" s="49">
        <v>59.45</v>
      </c>
      <c r="J3593" s="49">
        <v>59.29</v>
      </c>
      <c r="K3593" s="49">
        <v>59.23</v>
      </c>
      <c r="L3593" s="49">
        <v>59.44</v>
      </c>
      <c r="M3593" s="49">
        <v>59.85</v>
      </c>
      <c r="N3593" s="49">
        <v>60.58</v>
      </c>
      <c r="O3593" s="49">
        <v>62.07</v>
      </c>
      <c r="P3593" s="49">
        <v>63.48</v>
      </c>
      <c r="Q3593" s="49">
        <v>64.81</v>
      </c>
      <c r="R3593" s="49">
        <v>68.17</v>
      </c>
      <c r="S3593" s="49">
        <v>71.33</v>
      </c>
      <c r="T3593" s="49">
        <v>74.61</v>
      </c>
      <c r="U3593" s="49">
        <v>78.38</v>
      </c>
      <c r="V3593" s="49">
        <v>81.95</v>
      </c>
      <c r="W3593" s="49">
        <v>85.67</v>
      </c>
      <c r="X3593" s="49">
        <v>89.51</v>
      </c>
      <c r="Y3593" s="49">
        <v>93.09</v>
      </c>
      <c r="Z3593" s="49">
        <v>96.61</v>
      </c>
      <c r="AA3593" s="49">
        <v>100.07</v>
      </c>
      <c r="AB3593" s="49">
        <v>103.78</v>
      </c>
      <c r="AC3593" s="49">
        <v>106.97</v>
      </c>
      <c r="AD3593" s="49">
        <v>109.97</v>
      </c>
      <c r="AE3593" s="49">
        <v>112.8</v>
      </c>
      <c r="AF3593" s="49">
        <v>115.67</v>
      </c>
      <c r="AG3593" s="49">
        <v>118.39</v>
      </c>
      <c r="AH3593" s="49">
        <v>117.59</v>
      </c>
      <c r="AI3593" s="49">
        <v>116.52</v>
      </c>
      <c r="AJ3593" s="49">
        <v>115.79</v>
      </c>
      <c r="AK3593" s="49">
        <v>114.82</v>
      </c>
    </row>
    <row r="3594" spans="1:37" x14ac:dyDescent="0.3">
      <c r="A3594" s="86" t="str">
        <f t="shared" si="56"/>
        <v>SDGbaseTra_RurAS_CRGQVAXaltrp-f</v>
      </c>
      <c r="B3594" s="47" t="s">
        <v>222</v>
      </c>
      <c r="C3594" s="48" t="s">
        <v>237</v>
      </c>
      <c r="D3594" s="54" t="s">
        <v>211</v>
      </c>
      <c r="E3594" s="49" t="s">
        <v>71</v>
      </c>
      <c r="F3594" s="49">
        <v>247.43</v>
      </c>
      <c r="G3594" s="49">
        <v>235</v>
      </c>
      <c r="H3594" s="49">
        <v>241</v>
      </c>
      <c r="I3594" s="49">
        <v>241.8</v>
      </c>
      <c r="J3594" s="49">
        <v>243.02</v>
      </c>
      <c r="K3594" s="49">
        <v>244.55</v>
      </c>
      <c r="L3594" s="49">
        <v>246.97</v>
      </c>
      <c r="M3594" s="49">
        <v>249.7</v>
      </c>
      <c r="N3594" s="49">
        <v>253.02</v>
      </c>
      <c r="O3594" s="49">
        <v>257.08999999999997</v>
      </c>
      <c r="P3594" s="49">
        <v>261.73</v>
      </c>
      <c r="Q3594" s="49">
        <v>267.2</v>
      </c>
      <c r="R3594" s="49">
        <v>278.81</v>
      </c>
      <c r="S3594" s="49">
        <v>290.5</v>
      </c>
      <c r="T3594" s="49">
        <v>303.98</v>
      </c>
      <c r="U3594" s="49">
        <v>316.8</v>
      </c>
      <c r="V3594" s="49">
        <v>328.4</v>
      </c>
      <c r="W3594" s="49">
        <v>342.39</v>
      </c>
      <c r="X3594" s="49">
        <v>356.6</v>
      </c>
      <c r="Y3594" s="49">
        <v>369.35</v>
      </c>
      <c r="Z3594" s="49">
        <v>382.57</v>
      </c>
      <c r="AA3594" s="49">
        <v>397.84</v>
      </c>
      <c r="AB3594" s="49">
        <v>413.59</v>
      </c>
      <c r="AC3594" s="49">
        <v>427.58</v>
      </c>
      <c r="AD3594" s="49">
        <v>442.97</v>
      </c>
      <c r="AE3594" s="49">
        <v>457.82</v>
      </c>
      <c r="AF3594" s="49">
        <v>472.75</v>
      </c>
      <c r="AG3594" s="49">
        <v>485.15</v>
      </c>
      <c r="AH3594" s="49">
        <v>482.2</v>
      </c>
      <c r="AI3594" s="49">
        <v>479.41</v>
      </c>
      <c r="AJ3594" s="49">
        <v>477.84</v>
      </c>
      <c r="AK3594" s="49">
        <v>475.89</v>
      </c>
    </row>
    <row r="3595" spans="1:37" x14ac:dyDescent="0.3">
      <c r="A3595" s="86" t="str">
        <f t="shared" si="56"/>
        <v>SDGbaseTra_RurAS_CRGQVAXaotrp-p</v>
      </c>
      <c r="B3595" s="47" t="s">
        <v>222</v>
      </c>
      <c r="C3595" s="48" t="s">
        <v>237</v>
      </c>
      <c r="D3595" s="54" t="s">
        <v>211</v>
      </c>
      <c r="E3595" s="49" t="s">
        <v>72</v>
      </c>
      <c r="F3595" s="49">
        <v>8.1</v>
      </c>
      <c r="G3595" s="49">
        <v>7.97</v>
      </c>
      <c r="H3595" s="49">
        <v>8.43</v>
      </c>
      <c r="I3595" s="49">
        <v>8.68</v>
      </c>
      <c r="J3595" s="49">
        <v>8.9499999999999993</v>
      </c>
      <c r="K3595" s="49">
        <v>9.18</v>
      </c>
      <c r="L3595" s="49">
        <v>9.4</v>
      </c>
      <c r="M3595" s="49">
        <v>9.59</v>
      </c>
      <c r="N3595" s="49">
        <v>9.7799999999999994</v>
      </c>
      <c r="O3595" s="49">
        <v>9.82</v>
      </c>
      <c r="P3595" s="49">
        <v>9.93</v>
      </c>
      <c r="Q3595" s="49">
        <v>10.07</v>
      </c>
      <c r="R3595" s="49">
        <v>10.48</v>
      </c>
      <c r="S3595" s="49">
        <v>10.83</v>
      </c>
      <c r="T3595" s="49">
        <v>11.17</v>
      </c>
      <c r="U3595" s="49">
        <v>11.56</v>
      </c>
      <c r="V3595" s="49">
        <v>11.93</v>
      </c>
      <c r="W3595" s="49">
        <v>12.3</v>
      </c>
      <c r="X3595" s="49">
        <v>12.64</v>
      </c>
      <c r="Y3595" s="49">
        <v>12.96</v>
      </c>
      <c r="Z3595" s="49">
        <v>13.27</v>
      </c>
      <c r="AA3595" s="49">
        <v>13.53</v>
      </c>
      <c r="AB3595" s="49">
        <v>13.73</v>
      </c>
      <c r="AC3595" s="49">
        <v>13.91</v>
      </c>
      <c r="AD3595" s="49">
        <v>14.11</v>
      </c>
      <c r="AE3595" s="49">
        <v>14.31</v>
      </c>
      <c r="AF3595" s="49">
        <v>14.55</v>
      </c>
      <c r="AG3595" s="49">
        <v>14.79</v>
      </c>
      <c r="AH3595" s="49">
        <v>14.69</v>
      </c>
      <c r="AI3595" s="49">
        <v>14.63</v>
      </c>
      <c r="AJ3595" s="49">
        <v>14.61</v>
      </c>
      <c r="AK3595" s="49">
        <v>14.58</v>
      </c>
    </row>
    <row r="3596" spans="1:37" x14ac:dyDescent="0.3">
      <c r="A3596" s="86" t="str">
        <f t="shared" si="56"/>
        <v>SDGbaseTra_RurAS_CRGQVAXaotrp-f</v>
      </c>
      <c r="B3596" s="47" t="s">
        <v>222</v>
      </c>
      <c r="C3596" s="48" t="s">
        <v>237</v>
      </c>
      <c r="D3596" s="54" t="s">
        <v>211</v>
      </c>
      <c r="E3596" s="49" t="s">
        <v>73</v>
      </c>
      <c r="F3596" s="49">
        <v>7.29</v>
      </c>
      <c r="G3596" s="49">
        <v>7.01</v>
      </c>
      <c r="H3596" s="49">
        <v>7.3</v>
      </c>
      <c r="I3596" s="49">
        <v>7.39</v>
      </c>
      <c r="J3596" s="49">
        <v>7.47</v>
      </c>
      <c r="K3596" s="49">
        <v>7.54</v>
      </c>
      <c r="L3596" s="49">
        <v>7.63</v>
      </c>
      <c r="M3596" s="49">
        <v>7.72</v>
      </c>
      <c r="N3596" s="49">
        <v>7.82</v>
      </c>
      <c r="O3596" s="49">
        <v>7.89</v>
      </c>
      <c r="P3596" s="49">
        <v>8.01</v>
      </c>
      <c r="Q3596" s="49">
        <v>8.15</v>
      </c>
      <c r="R3596" s="49">
        <v>8.4600000000000009</v>
      </c>
      <c r="S3596" s="49">
        <v>8.7799999999999994</v>
      </c>
      <c r="T3596" s="49">
        <v>9.15</v>
      </c>
      <c r="U3596" s="49">
        <v>9.4700000000000006</v>
      </c>
      <c r="V3596" s="49">
        <v>9.77</v>
      </c>
      <c r="W3596" s="49">
        <v>10.15</v>
      </c>
      <c r="X3596" s="49">
        <v>10.49</v>
      </c>
      <c r="Y3596" s="49">
        <v>10.79</v>
      </c>
      <c r="Z3596" s="49">
        <v>11.1</v>
      </c>
      <c r="AA3596" s="49">
        <v>11.47</v>
      </c>
      <c r="AB3596" s="49">
        <v>11.81</v>
      </c>
      <c r="AC3596" s="49">
        <v>12.12</v>
      </c>
      <c r="AD3596" s="49">
        <v>12.48</v>
      </c>
      <c r="AE3596" s="49">
        <v>12.82</v>
      </c>
      <c r="AF3596" s="49">
        <v>13.16</v>
      </c>
      <c r="AG3596" s="49">
        <v>13.44</v>
      </c>
      <c r="AH3596" s="49">
        <v>13.36</v>
      </c>
      <c r="AI3596" s="49">
        <v>13.3</v>
      </c>
      <c r="AJ3596" s="49">
        <v>13.27</v>
      </c>
      <c r="AK3596" s="49">
        <v>13.22</v>
      </c>
    </row>
    <row r="3597" spans="1:37" x14ac:dyDescent="0.3">
      <c r="A3597" s="86" t="str">
        <f t="shared" si="56"/>
        <v>SDGbaseTra_RurAS_CRGQVAXaprtr</v>
      </c>
      <c r="B3597" s="47" t="s">
        <v>222</v>
      </c>
      <c r="C3597" s="48" t="s">
        <v>237</v>
      </c>
      <c r="D3597" s="54" t="s">
        <v>211</v>
      </c>
      <c r="E3597" s="49" t="s">
        <v>74</v>
      </c>
      <c r="F3597" s="49">
        <v>0</v>
      </c>
      <c r="G3597" s="49">
        <v>0</v>
      </c>
      <c r="H3597" s="49">
        <v>0</v>
      </c>
      <c r="I3597" s="49">
        <v>0</v>
      </c>
      <c r="J3597" s="49">
        <v>0</v>
      </c>
      <c r="K3597" s="49">
        <v>0</v>
      </c>
      <c r="L3597" s="49">
        <v>0</v>
      </c>
      <c r="M3597" s="49">
        <v>0</v>
      </c>
      <c r="N3597" s="49">
        <v>0</v>
      </c>
      <c r="O3597" s="49">
        <v>0</v>
      </c>
      <c r="P3597" s="49">
        <v>0</v>
      </c>
      <c r="Q3597" s="49">
        <v>0</v>
      </c>
      <c r="R3597" s="49">
        <v>0</v>
      </c>
      <c r="S3597" s="49">
        <v>0</v>
      </c>
      <c r="T3597" s="49">
        <v>0</v>
      </c>
      <c r="U3597" s="49">
        <v>0</v>
      </c>
      <c r="V3597" s="49">
        <v>0</v>
      </c>
      <c r="W3597" s="49">
        <v>0</v>
      </c>
      <c r="X3597" s="49">
        <v>0</v>
      </c>
      <c r="Y3597" s="49">
        <v>0</v>
      </c>
      <c r="Z3597" s="49">
        <v>0</v>
      </c>
      <c r="AA3597" s="49">
        <v>0</v>
      </c>
      <c r="AB3597" s="49">
        <v>0</v>
      </c>
      <c r="AC3597" s="49">
        <v>0</v>
      </c>
      <c r="AD3597" s="49">
        <v>0</v>
      </c>
      <c r="AE3597" s="49">
        <v>0</v>
      </c>
      <c r="AF3597" s="49">
        <v>0</v>
      </c>
      <c r="AG3597" s="49">
        <v>0</v>
      </c>
      <c r="AH3597" s="49">
        <v>0</v>
      </c>
      <c r="AI3597" s="49">
        <v>0</v>
      </c>
      <c r="AJ3597" s="49">
        <v>0</v>
      </c>
      <c r="AK3597" s="49">
        <v>0</v>
      </c>
    </row>
    <row r="3598" spans="1:37" x14ac:dyDescent="0.3">
      <c r="A3598" s="86" t="str">
        <f t="shared" si="56"/>
        <v>SDGbaseTra_RurAS_CRGQVAXatrps</v>
      </c>
      <c r="B3598" s="47" t="s">
        <v>222</v>
      </c>
      <c r="C3598" s="48" t="s">
        <v>237</v>
      </c>
      <c r="D3598" s="54" t="s">
        <v>211</v>
      </c>
      <c r="E3598" s="49" t="s">
        <v>75</v>
      </c>
      <c r="F3598" s="49">
        <v>54.94</v>
      </c>
      <c r="G3598" s="49">
        <v>50.42</v>
      </c>
      <c r="H3598" s="49">
        <v>51.71</v>
      </c>
      <c r="I3598" s="49">
        <v>51.76</v>
      </c>
      <c r="J3598" s="49">
        <v>51.93</v>
      </c>
      <c r="K3598" s="49">
        <v>52.21</v>
      </c>
      <c r="L3598" s="49">
        <v>52.61</v>
      </c>
      <c r="M3598" s="49">
        <v>52.92</v>
      </c>
      <c r="N3598" s="49">
        <v>53.32</v>
      </c>
      <c r="O3598" s="49">
        <v>54.17</v>
      </c>
      <c r="P3598" s="49">
        <v>54.69</v>
      </c>
      <c r="Q3598" s="49">
        <v>55.01</v>
      </c>
      <c r="R3598" s="49">
        <v>56.54</v>
      </c>
      <c r="S3598" s="49">
        <v>58.22</v>
      </c>
      <c r="T3598" s="49">
        <v>60.01</v>
      </c>
      <c r="U3598" s="49">
        <v>62.09</v>
      </c>
      <c r="V3598" s="49">
        <v>64.040000000000006</v>
      </c>
      <c r="W3598" s="49">
        <v>66.19</v>
      </c>
      <c r="X3598" s="49">
        <v>68.36</v>
      </c>
      <c r="Y3598" s="49">
        <v>70.5</v>
      </c>
      <c r="Z3598" s="49">
        <v>72.67</v>
      </c>
      <c r="AA3598" s="49">
        <v>74.86</v>
      </c>
      <c r="AB3598" s="49">
        <v>78.459999999999994</v>
      </c>
      <c r="AC3598" s="49">
        <v>81.97</v>
      </c>
      <c r="AD3598" s="49">
        <v>85.47</v>
      </c>
      <c r="AE3598" s="49">
        <v>89.09</v>
      </c>
      <c r="AF3598" s="49">
        <v>92.84</v>
      </c>
      <c r="AG3598" s="49">
        <v>96.34</v>
      </c>
      <c r="AH3598" s="49">
        <v>97.71</v>
      </c>
      <c r="AI3598" s="49">
        <v>98.72</v>
      </c>
      <c r="AJ3598" s="49">
        <v>99.71</v>
      </c>
      <c r="AK3598" s="49">
        <v>100.55</v>
      </c>
    </row>
    <row r="3599" spans="1:37" x14ac:dyDescent="0.3">
      <c r="A3599" s="86" t="str">
        <f t="shared" si="56"/>
        <v>SDGbaseTra_RurAS_CRGQVAXacomm</v>
      </c>
      <c r="B3599" s="47" t="s">
        <v>222</v>
      </c>
      <c r="C3599" s="48" t="s">
        <v>237</v>
      </c>
      <c r="D3599" s="54" t="s">
        <v>211</v>
      </c>
      <c r="E3599" s="49" t="s">
        <v>76</v>
      </c>
      <c r="F3599" s="49">
        <v>84.05</v>
      </c>
      <c r="G3599" s="49">
        <v>79.900000000000006</v>
      </c>
      <c r="H3599" s="49">
        <v>82.48</v>
      </c>
      <c r="I3599" s="49">
        <v>82.38</v>
      </c>
      <c r="J3599" s="49">
        <v>82.65</v>
      </c>
      <c r="K3599" s="49">
        <v>83.06</v>
      </c>
      <c r="L3599" s="49">
        <v>83.85</v>
      </c>
      <c r="M3599" s="49">
        <v>84.94</v>
      </c>
      <c r="N3599" s="49">
        <v>86.25</v>
      </c>
      <c r="O3599" s="49">
        <v>88.41</v>
      </c>
      <c r="P3599" s="49">
        <v>90.12</v>
      </c>
      <c r="Q3599" s="49">
        <v>91.71</v>
      </c>
      <c r="R3599" s="49">
        <v>95.58</v>
      </c>
      <c r="S3599" s="49">
        <v>99.27</v>
      </c>
      <c r="T3599" s="49">
        <v>103.32</v>
      </c>
      <c r="U3599" s="49">
        <v>108.04</v>
      </c>
      <c r="V3599" s="49">
        <v>112.7</v>
      </c>
      <c r="W3599" s="49">
        <v>117.6</v>
      </c>
      <c r="X3599" s="49">
        <v>122.86</v>
      </c>
      <c r="Y3599" s="49">
        <v>128</v>
      </c>
      <c r="Z3599" s="49">
        <v>133.26</v>
      </c>
      <c r="AA3599" s="49">
        <v>138.55000000000001</v>
      </c>
      <c r="AB3599" s="49">
        <v>143.86000000000001</v>
      </c>
      <c r="AC3599" s="49">
        <v>148.86000000000001</v>
      </c>
      <c r="AD3599" s="49">
        <v>153.93</v>
      </c>
      <c r="AE3599" s="49">
        <v>159.19999999999999</v>
      </c>
      <c r="AF3599" s="49">
        <v>164.71</v>
      </c>
      <c r="AG3599" s="49">
        <v>170.28</v>
      </c>
      <c r="AH3599" s="49">
        <v>170.9</v>
      </c>
      <c r="AI3599" s="49">
        <v>170.76</v>
      </c>
      <c r="AJ3599" s="49">
        <v>170.68</v>
      </c>
      <c r="AK3599" s="49">
        <v>170.35</v>
      </c>
    </row>
    <row r="3600" spans="1:37" x14ac:dyDescent="0.3">
      <c r="A3600" s="86" t="str">
        <f t="shared" si="56"/>
        <v>SDGbaseTra_RurAS_CRGQVAXafsrv</v>
      </c>
      <c r="B3600" s="47" t="s">
        <v>222</v>
      </c>
      <c r="C3600" s="48" t="s">
        <v>237</v>
      </c>
      <c r="D3600" s="54" t="s">
        <v>211</v>
      </c>
      <c r="E3600" s="49" t="s">
        <v>77</v>
      </c>
      <c r="F3600" s="49">
        <v>413.44</v>
      </c>
      <c r="G3600" s="49">
        <v>391.14</v>
      </c>
      <c r="H3600" s="49">
        <v>405.44</v>
      </c>
      <c r="I3600" s="49">
        <v>404.73</v>
      </c>
      <c r="J3600" s="49">
        <v>406.37</v>
      </c>
      <c r="K3600" s="49">
        <v>408.15</v>
      </c>
      <c r="L3600" s="49">
        <v>411.32</v>
      </c>
      <c r="M3600" s="49">
        <v>415.32</v>
      </c>
      <c r="N3600" s="49">
        <v>420.67</v>
      </c>
      <c r="O3600" s="49">
        <v>431.2</v>
      </c>
      <c r="P3600" s="49">
        <v>439.12</v>
      </c>
      <c r="Q3600" s="49">
        <v>446.36</v>
      </c>
      <c r="R3600" s="49">
        <v>466.23</v>
      </c>
      <c r="S3600" s="49">
        <v>484.89</v>
      </c>
      <c r="T3600" s="49">
        <v>505.74</v>
      </c>
      <c r="U3600" s="49">
        <v>529.9</v>
      </c>
      <c r="V3600" s="49">
        <v>554.03</v>
      </c>
      <c r="W3600" s="49">
        <v>579.99</v>
      </c>
      <c r="X3600" s="49">
        <v>608.17999999999995</v>
      </c>
      <c r="Y3600" s="49">
        <v>636.17999999999995</v>
      </c>
      <c r="Z3600" s="49">
        <v>665.12</v>
      </c>
      <c r="AA3600" s="49">
        <v>694.51</v>
      </c>
      <c r="AB3600" s="49">
        <v>727.98</v>
      </c>
      <c r="AC3600" s="49">
        <v>759.04</v>
      </c>
      <c r="AD3600" s="49">
        <v>789.47</v>
      </c>
      <c r="AE3600" s="49">
        <v>820.52</v>
      </c>
      <c r="AF3600" s="49">
        <v>852.33</v>
      </c>
      <c r="AG3600" s="49">
        <v>885.05</v>
      </c>
      <c r="AH3600" s="49">
        <v>897.36</v>
      </c>
      <c r="AI3600" s="49">
        <v>904.07</v>
      </c>
      <c r="AJ3600" s="49">
        <v>908.52</v>
      </c>
      <c r="AK3600" s="49">
        <v>910.74</v>
      </c>
    </row>
    <row r="3601" spans="1:37" x14ac:dyDescent="0.3">
      <c r="A3601" s="86" t="str">
        <f t="shared" si="56"/>
        <v>SDGbaseTra_RurAS_CRGQVAXabsrv</v>
      </c>
      <c r="B3601" s="47" t="s">
        <v>222</v>
      </c>
      <c r="C3601" s="48" t="s">
        <v>237</v>
      </c>
      <c r="D3601" s="54" t="s">
        <v>211</v>
      </c>
      <c r="E3601" s="49" t="s">
        <v>78</v>
      </c>
      <c r="F3601" s="49">
        <v>367.48</v>
      </c>
      <c r="G3601" s="49">
        <v>349.34</v>
      </c>
      <c r="H3601" s="49">
        <v>360.71</v>
      </c>
      <c r="I3601" s="49">
        <v>360.42</v>
      </c>
      <c r="J3601" s="49">
        <v>361.83</v>
      </c>
      <c r="K3601" s="49">
        <v>363.75</v>
      </c>
      <c r="L3601" s="49">
        <v>367.18</v>
      </c>
      <c r="M3601" s="49">
        <v>371.61</v>
      </c>
      <c r="N3601" s="49">
        <v>377.17</v>
      </c>
      <c r="O3601" s="49">
        <v>386.01</v>
      </c>
      <c r="P3601" s="49">
        <v>393.36</v>
      </c>
      <c r="Q3601" s="49">
        <v>400.29</v>
      </c>
      <c r="R3601" s="49">
        <v>417.58</v>
      </c>
      <c r="S3601" s="49">
        <v>433.83</v>
      </c>
      <c r="T3601" s="49">
        <v>451.66</v>
      </c>
      <c r="U3601" s="49">
        <v>472.44</v>
      </c>
      <c r="V3601" s="49">
        <v>493</v>
      </c>
      <c r="W3601" s="49">
        <v>514.59</v>
      </c>
      <c r="X3601" s="49">
        <v>537.74</v>
      </c>
      <c r="Y3601" s="49">
        <v>560.38</v>
      </c>
      <c r="Z3601" s="49">
        <v>583.61</v>
      </c>
      <c r="AA3601" s="49">
        <v>606.89</v>
      </c>
      <c r="AB3601" s="49">
        <v>631.74</v>
      </c>
      <c r="AC3601" s="49">
        <v>654.67999999999995</v>
      </c>
      <c r="AD3601" s="49">
        <v>677.3</v>
      </c>
      <c r="AE3601" s="49">
        <v>700.67</v>
      </c>
      <c r="AF3601" s="49">
        <v>725.03</v>
      </c>
      <c r="AG3601" s="49">
        <v>749.77</v>
      </c>
      <c r="AH3601" s="49">
        <v>754.5</v>
      </c>
      <c r="AI3601" s="49">
        <v>755.6</v>
      </c>
      <c r="AJ3601" s="49">
        <v>756.2</v>
      </c>
      <c r="AK3601" s="49">
        <v>755.47</v>
      </c>
    </row>
    <row r="3602" spans="1:37" x14ac:dyDescent="0.3">
      <c r="A3602" s="86" t="str">
        <f t="shared" si="56"/>
        <v>SDGbaseTra_RurAS_CRGQVAXagsrv</v>
      </c>
      <c r="B3602" s="47" t="s">
        <v>222</v>
      </c>
      <c r="C3602" s="48" t="s">
        <v>237</v>
      </c>
      <c r="D3602" s="54" t="s">
        <v>211</v>
      </c>
      <c r="E3602" s="49" t="s">
        <v>79</v>
      </c>
      <c r="F3602" s="49">
        <v>789.44</v>
      </c>
      <c r="G3602" s="49">
        <v>803.77</v>
      </c>
      <c r="H3602" s="49">
        <v>823.53</v>
      </c>
      <c r="I3602" s="49">
        <v>841.96</v>
      </c>
      <c r="J3602" s="49">
        <v>861.47</v>
      </c>
      <c r="K3602" s="49">
        <v>881.36</v>
      </c>
      <c r="L3602" s="49">
        <v>901.82</v>
      </c>
      <c r="M3602" s="49">
        <v>922.83</v>
      </c>
      <c r="N3602" s="49">
        <v>944.49</v>
      </c>
      <c r="O3602" s="49">
        <v>967.19</v>
      </c>
      <c r="P3602" s="49">
        <v>990.14</v>
      </c>
      <c r="Q3602" s="49">
        <v>1013.52</v>
      </c>
      <c r="R3602" s="49">
        <v>1038.8699999999999</v>
      </c>
      <c r="S3602" s="49">
        <v>1064.33</v>
      </c>
      <c r="T3602" s="49">
        <v>1090.5999999999999</v>
      </c>
      <c r="U3602" s="49">
        <v>1117.8599999999999</v>
      </c>
      <c r="V3602" s="49">
        <v>1145.73</v>
      </c>
      <c r="W3602" s="49">
        <v>1174.23</v>
      </c>
      <c r="X3602" s="49">
        <v>1203.67</v>
      </c>
      <c r="Y3602" s="49">
        <v>1233.8599999999999</v>
      </c>
      <c r="Z3602" s="49">
        <v>1264.81</v>
      </c>
      <c r="AA3602" s="49">
        <v>1296.3</v>
      </c>
      <c r="AB3602" s="49">
        <v>1328.93</v>
      </c>
      <c r="AC3602" s="49">
        <v>1361.96</v>
      </c>
      <c r="AD3602" s="49">
        <v>1395.55</v>
      </c>
      <c r="AE3602" s="49">
        <v>1429.97</v>
      </c>
      <c r="AF3602" s="49">
        <v>1465.21</v>
      </c>
      <c r="AG3602" s="49">
        <v>1501.47</v>
      </c>
      <c r="AH3602" s="49">
        <v>1536.99</v>
      </c>
      <c r="AI3602" s="49">
        <v>1572.45</v>
      </c>
      <c r="AJ3602" s="49">
        <v>1608.13</v>
      </c>
      <c r="AK3602" s="49">
        <v>1644.31</v>
      </c>
    </row>
    <row r="3603" spans="1:37" x14ac:dyDescent="0.3">
      <c r="A3603" s="86" t="str">
        <f t="shared" si="56"/>
        <v>SDGbaseTra_RurAS_CRGQVAXaosrv</v>
      </c>
      <c r="B3603" s="47" t="s">
        <v>222</v>
      </c>
      <c r="C3603" s="48" t="s">
        <v>237</v>
      </c>
      <c r="D3603" s="54" t="s">
        <v>211</v>
      </c>
      <c r="E3603" s="49" t="s">
        <v>80</v>
      </c>
      <c r="F3603" s="49">
        <v>475.08</v>
      </c>
      <c r="G3603" s="49">
        <v>430.11</v>
      </c>
      <c r="H3603" s="49">
        <v>447.84</v>
      </c>
      <c r="I3603" s="49">
        <v>448.76</v>
      </c>
      <c r="J3603" s="49">
        <v>451.09</v>
      </c>
      <c r="K3603" s="49">
        <v>453.56</v>
      </c>
      <c r="L3603" s="49">
        <v>457.69</v>
      </c>
      <c r="M3603" s="49">
        <v>462.72</v>
      </c>
      <c r="N3603" s="49">
        <v>469.1</v>
      </c>
      <c r="O3603" s="49">
        <v>479.36</v>
      </c>
      <c r="P3603" s="49">
        <v>488.19</v>
      </c>
      <c r="Q3603" s="49">
        <v>496.52</v>
      </c>
      <c r="R3603" s="49">
        <v>518.91</v>
      </c>
      <c r="S3603" s="49">
        <v>539.91</v>
      </c>
      <c r="T3603" s="49">
        <v>562.89</v>
      </c>
      <c r="U3603" s="49">
        <v>589.45000000000005</v>
      </c>
      <c r="V3603" s="49">
        <v>615.61</v>
      </c>
      <c r="W3603" s="49">
        <v>643.35</v>
      </c>
      <c r="X3603" s="49">
        <v>673</v>
      </c>
      <c r="Y3603" s="49">
        <v>701.9</v>
      </c>
      <c r="Z3603" s="49">
        <v>731.62</v>
      </c>
      <c r="AA3603" s="49">
        <v>761.76</v>
      </c>
      <c r="AB3603" s="49">
        <v>794.19</v>
      </c>
      <c r="AC3603" s="49">
        <v>824.15</v>
      </c>
      <c r="AD3603" s="49">
        <v>853.91</v>
      </c>
      <c r="AE3603" s="49">
        <v>884.4</v>
      </c>
      <c r="AF3603" s="49">
        <v>915.81</v>
      </c>
      <c r="AG3603" s="49">
        <v>947.44</v>
      </c>
      <c r="AH3603" s="49">
        <v>951.74</v>
      </c>
      <c r="AI3603" s="49">
        <v>951.88</v>
      </c>
      <c r="AJ3603" s="49">
        <v>951.59</v>
      </c>
      <c r="AK3603" s="49">
        <v>949.6</v>
      </c>
    </row>
    <row r="3604" spans="1:37" x14ac:dyDescent="0.3">
      <c r="A3604" s="86" t="str">
        <f t="shared" si="56"/>
        <v>SDGbaseTra_RurAS_CRGPVAXaawhe</v>
      </c>
      <c r="B3604" s="47" t="s">
        <v>222</v>
      </c>
      <c r="C3604" s="48" t="s">
        <v>237</v>
      </c>
      <c r="D3604" s="54" t="s">
        <v>212</v>
      </c>
      <c r="E3604" s="49" t="s">
        <v>4</v>
      </c>
      <c r="F3604" s="49">
        <v>1</v>
      </c>
      <c r="G3604" s="49">
        <v>0.94</v>
      </c>
      <c r="H3604" s="49">
        <v>0.95</v>
      </c>
      <c r="I3604" s="49">
        <v>0.96</v>
      </c>
      <c r="J3604" s="49">
        <v>0.97</v>
      </c>
      <c r="K3604" s="49">
        <v>0.97</v>
      </c>
      <c r="L3604" s="49">
        <v>0.97</v>
      </c>
      <c r="M3604" s="49">
        <v>0.96</v>
      </c>
      <c r="N3604" s="49">
        <v>0.96</v>
      </c>
      <c r="O3604" s="49">
        <v>0.99</v>
      </c>
      <c r="P3604" s="49">
        <v>0.98</v>
      </c>
      <c r="Q3604" s="49">
        <v>0.97</v>
      </c>
      <c r="R3604" s="49">
        <v>0.98</v>
      </c>
      <c r="S3604" s="49">
        <v>0.98</v>
      </c>
      <c r="T3604" s="49">
        <v>0.97</v>
      </c>
      <c r="U3604" s="49">
        <v>0.98</v>
      </c>
      <c r="V3604" s="49">
        <v>0.98</v>
      </c>
      <c r="W3604" s="49">
        <v>0.98</v>
      </c>
      <c r="X3604" s="49">
        <v>0.99</v>
      </c>
      <c r="Y3604" s="49">
        <v>0.99</v>
      </c>
      <c r="Z3604" s="49">
        <v>0.99</v>
      </c>
      <c r="AA3604" s="49">
        <v>1</v>
      </c>
      <c r="AB3604" s="49">
        <v>1.01</v>
      </c>
      <c r="AC3604" s="49">
        <v>1.01</v>
      </c>
      <c r="AD3604" s="49">
        <v>1.01</v>
      </c>
      <c r="AE3604" s="49">
        <v>1.02</v>
      </c>
      <c r="AF3604" s="49">
        <v>1.03</v>
      </c>
      <c r="AG3604" s="49">
        <v>1.03</v>
      </c>
      <c r="AH3604" s="49">
        <v>1.01</v>
      </c>
      <c r="AI3604" s="49">
        <v>1</v>
      </c>
      <c r="AJ3604" s="49">
        <v>0.99</v>
      </c>
      <c r="AK3604" s="49">
        <v>0.98</v>
      </c>
    </row>
    <row r="3605" spans="1:37" x14ac:dyDescent="0.3">
      <c r="A3605" s="86" t="str">
        <f t="shared" si="56"/>
        <v>SDGbaseTra_RurAS_CRGPVAXaamai</v>
      </c>
      <c r="B3605" s="47" t="s">
        <v>222</v>
      </c>
      <c r="C3605" s="48" t="s">
        <v>237</v>
      </c>
      <c r="D3605" s="54" t="s">
        <v>212</v>
      </c>
      <c r="E3605" s="49" t="s">
        <v>5</v>
      </c>
      <c r="F3605" s="49">
        <v>1</v>
      </c>
      <c r="G3605" s="49">
        <v>0.95</v>
      </c>
      <c r="H3605" s="49">
        <v>0.98</v>
      </c>
      <c r="I3605" s="49">
        <v>0.98</v>
      </c>
      <c r="J3605" s="49">
        <v>0.99</v>
      </c>
      <c r="K3605" s="49">
        <v>0.98</v>
      </c>
      <c r="L3605" s="49">
        <v>0.98</v>
      </c>
      <c r="M3605" s="49">
        <v>0.97</v>
      </c>
      <c r="N3605" s="49">
        <v>0.97</v>
      </c>
      <c r="O3605" s="49">
        <v>1.02</v>
      </c>
      <c r="P3605" s="49">
        <v>1.01</v>
      </c>
      <c r="Q3605" s="49">
        <v>0.99</v>
      </c>
      <c r="R3605" s="49">
        <v>1.01</v>
      </c>
      <c r="S3605" s="49">
        <v>1.01</v>
      </c>
      <c r="T3605" s="49">
        <v>1.01</v>
      </c>
      <c r="U3605" s="49">
        <v>1.02</v>
      </c>
      <c r="V3605" s="49">
        <v>1.02</v>
      </c>
      <c r="W3605" s="49">
        <v>1.02</v>
      </c>
      <c r="X3605" s="49">
        <v>1.02</v>
      </c>
      <c r="Y3605" s="49">
        <v>1.02</v>
      </c>
      <c r="Z3605" s="49">
        <v>1.02</v>
      </c>
      <c r="AA3605" s="49">
        <v>1.02</v>
      </c>
      <c r="AB3605" s="49">
        <v>1.04</v>
      </c>
      <c r="AC3605" s="49">
        <v>1.04</v>
      </c>
      <c r="AD3605" s="49">
        <v>1.04</v>
      </c>
      <c r="AE3605" s="49">
        <v>1.05</v>
      </c>
      <c r="AF3605" s="49">
        <v>1.05</v>
      </c>
      <c r="AG3605" s="49">
        <v>1.04</v>
      </c>
      <c r="AH3605" s="49">
        <v>1</v>
      </c>
      <c r="AI3605" s="49">
        <v>0.97</v>
      </c>
      <c r="AJ3605" s="49">
        <v>0.95</v>
      </c>
      <c r="AK3605" s="49">
        <v>0.93</v>
      </c>
    </row>
    <row r="3606" spans="1:37" x14ac:dyDescent="0.3">
      <c r="A3606" s="86" t="str">
        <f t="shared" si="56"/>
        <v>SDGbaseTra_RurAS_CRGPVAXaaoce</v>
      </c>
      <c r="B3606" s="47" t="s">
        <v>222</v>
      </c>
      <c r="C3606" s="48" t="s">
        <v>237</v>
      </c>
      <c r="D3606" s="54" t="s">
        <v>212</v>
      </c>
      <c r="E3606" s="49" t="s">
        <v>6</v>
      </c>
      <c r="F3606" s="49">
        <v>1</v>
      </c>
      <c r="G3606" s="49">
        <v>0.93</v>
      </c>
      <c r="H3606" s="49">
        <v>0.96</v>
      </c>
      <c r="I3606" s="49">
        <v>0.97</v>
      </c>
      <c r="J3606" s="49">
        <v>0.98</v>
      </c>
      <c r="K3606" s="49">
        <v>0.98</v>
      </c>
      <c r="L3606" s="49">
        <v>0.98</v>
      </c>
      <c r="M3606" s="49">
        <v>0.97</v>
      </c>
      <c r="N3606" s="49">
        <v>0.97</v>
      </c>
      <c r="O3606" s="49">
        <v>1.02</v>
      </c>
      <c r="P3606" s="49">
        <v>1.01</v>
      </c>
      <c r="Q3606" s="49">
        <v>1</v>
      </c>
      <c r="R3606" s="49">
        <v>1.03</v>
      </c>
      <c r="S3606" s="49">
        <v>1.03</v>
      </c>
      <c r="T3606" s="49">
        <v>1.04</v>
      </c>
      <c r="U3606" s="49">
        <v>1.06</v>
      </c>
      <c r="V3606" s="49">
        <v>1.07</v>
      </c>
      <c r="W3606" s="49">
        <v>1.08</v>
      </c>
      <c r="X3606" s="49">
        <v>1.0900000000000001</v>
      </c>
      <c r="Y3606" s="49">
        <v>1.0900000000000001</v>
      </c>
      <c r="Z3606" s="49">
        <v>1.1000000000000001</v>
      </c>
      <c r="AA3606" s="49">
        <v>1.1100000000000001</v>
      </c>
      <c r="AB3606" s="49">
        <v>1.1399999999999999</v>
      </c>
      <c r="AC3606" s="49">
        <v>1.1599999999999999</v>
      </c>
      <c r="AD3606" s="49">
        <v>1.1599999999999999</v>
      </c>
      <c r="AE3606" s="49">
        <v>1.17</v>
      </c>
      <c r="AF3606" s="49">
        <v>1.18</v>
      </c>
      <c r="AG3606" s="49">
        <v>1.18</v>
      </c>
      <c r="AH3606" s="49">
        <v>1.1499999999999999</v>
      </c>
      <c r="AI3606" s="49">
        <v>1.1200000000000001</v>
      </c>
      <c r="AJ3606" s="49">
        <v>1.1000000000000001</v>
      </c>
      <c r="AK3606" s="49">
        <v>1.08</v>
      </c>
    </row>
    <row r="3607" spans="1:37" x14ac:dyDescent="0.3">
      <c r="A3607" s="86" t="str">
        <f t="shared" si="56"/>
        <v>SDGbaseTra_RurAS_CRGPVAXaaveg</v>
      </c>
      <c r="B3607" s="47" t="s">
        <v>222</v>
      </c>
      <c r="C3607" s="48" t="s">
        <v>237</v>
      </c>
      <c r="D3607" s="54" t="s">
        <v>212</v>
      </c>
      <c r="E3607" s="49" t="s">
        <v>7</v>
      </c>
      <c r="F3607" s="49">
        <v>1</v>
      </c>
      <c r="G3607" s="49">
        <v>1</v>
      </c>
      <c r="H3607" s="49">
        <v>0.99</v>
      </c>
      <c r="I3607" s="49">
        <v>0.98</v>
      </c>
      <c r="J3607" s="49">
        <v>0.98</v>
      </c>
      <c r="K3607" s="49">
        <v>0.98</v>
      </c>
      <c r="L3607" s="49">
        <v>0.98</v>
      </c>
      <c r="M3607" s="49">
        <v>0.97</v>
      </c>
      <c r="N3607" s="49">
        <v>0.97</v>
      </c>
      <c r="O3607" s="49">
        <v>0.97</v>
      </c>
      <c r="P3607" s="49">
        <v>0.97</v>
      </c>
      <c r="Q3607" s="49">
        <v>0.97</v>
      </c>
      <c r="R3607" s="49">
        <v>0.98</v>
      </c>
      <c r="S3607" s="49">
        <v>0.98</v>
      </c>
      <c r="T3607" s="49">
        <v>0.98</v>
      </c>
      <c r="U3607" s="49">
        <v>0.98</v>
      </c>
      <c r="V3607" s="49">
        <v>0.99</v>
      </c>
      <c r="W3607" s="49">
        <v>0.99</v>
      </c>
      <c r="X3607" s="49">
        <v>0.99</v>
      </c>
      <c r="Y3607" s="49">
        <v>0.99</v>
      </c>
      <c r="Z3607" s="49">
        <v>0.99</v>
      </c>
      <c r="AA3607" s="49">
        <v>0.99</v>
      </c>
      <c r="AB3607" s="49">
        <v>0.98</v>
      </c>
      <c r="AC3607" s="49">
        <v>0.98</v>
      </c>
      <c r="AD3607" s="49">
        <v>0.98</v>
      </c>
      <c r="AE3607" s="49">
        <v>0.99</v>
      </c>
      <c r="AF3607" s="49">
        <v>0.99</v>
      </c>
      <c r="AG3607" s="49">
        <v>0.99</v>
      </c>
      <c r="AH3607" s="49">
        <v>0.97</v>
      </c>
      <c r="AI3607" s="49">
        <v>0.96</v>
      </c>
      <c r="AJ3607" s="49">
        <v>0.95</v>
      </c>
      <c r="AK3607" s="49">
        <v>0.95</v>
      </c>
    </row>
    <row r="3608" spans="1:37" x14ac:dyDescent="0.3">
      <c r="A3608" s="86" t="str">
        <f t="shared" si="56"/>
        <v>SDGbaseTra_RurAS_CRGPVAXaaofr</v>
      </c>
      <c r="B3608" s="47" t="s">
        <v>222</v>
      </c>
      <c r="C3608" s="48" t="s">
        <v>237</v>
      </c>
      <c r="D3608" s="54" t="s">
        <v>212</v>
      </c>
      <c r="E3608" s="49" t="s">
        <v>8</v>
      </c>
      <c r="F3608" s="49">
        <v>1</v>
      </c>
      <c r="G3608" s="49">
        <v>1</v>
      </c>
      <c r="H3608" s="49">
        <v>1</v>
      </c>
      <c r="I3608" s="49">
        <v>0.99</v>
      </c>
      <c r="J3608" s="49">
        <v>0.98</v>
      </c>
      <c r="K3608" s="49">
        <v>0.98</v>
      </c>
      <c r="L3608" s="49">
        <v>0.98</v>
      </c>
      <c r="M3608" s="49">
        <v>0.98</v>
      </c>
      <c r="N3608" s="49">
        <v>0.98</v>
      </c>
      <c r="O3608" s="49">
        <v>1</v>
      </c>
      <c r="P3608" s="49">
        <v>1</v>
      </c>
      <c r="Q3608" s="49">
        <v>0.99</v>
      </c>
      <c r="R3608" s="49">
        <v>0.99</v>
      </c>
      <c r="S3608" s="49">
        <v>0.99</v>
      </c>
      <c r="T3608" s="49">
        <v>0.99</v>
      </c>
      <c r="U3608" s="49">
        <v>0.99</v>
      </c>
      <c r="V3608" s="49">
        <v>1</v>
      </c>
      <c r="W3608" s="49">
        <v>1</v>
      </c>
      <c r="X3608" s="49">
        <v>1</v>
      </c>
      <c r="Y3608" s="49">
        <v>1</v>
      </c>
      <c r="Z3608" s="49">
        <v>1</v>
      </c>
      <c r="AA3608" s="49">
        <v>1</v>
      </c>
      <c r="AB3608" s="49">
        <v>1</v>
      </c>
      <c r="AC3608" s="49">
        <v>1</v>
      </c>
      <c r="AD3608" s="49">
        <v>1</v>
      </c>
      <c r="AE3608" s="49">
        <v>1</v>
      </c>
      <c r="AF3608" s="49">
        <v>1</v>
      </c>
      <c r="AG3608" s="49">
        <v>1</v>
      </c>
      <c r="AH3608" s="49">
        <v>0.99</v>
      </c>
      <c r="AI3608" s="49">
        <v>0.97</v>
      </c>
      <c r="AJ3608" s="49">
        <v>0.96</v>
      </c>
      <c r="AK3608" s="49">
        <v>0.95</v>
      </c>
    </row>
    <row r="3609" spans="1:37" x14ac:dyDescent="0.3">
      <c r="A3609" s="86" t="str">
        <f t="shared" si="56"/>
        <v>SDGbaseTra_RurAS_CRGPVAXaagra</v>
      </c>
      <c r="B3609" s="47" t="s">
        <v>222</v>
      </c>
      <c r="C3609" s="48" t="s">
        <v>237</v>
      </c>
      <c r="D3609" s="54" t="s">
        <v>212</v>
      </c>
      <c r="E3609" s="49" t="s">
        <v>9</v>
      </c>
      <c r="F3609" s="49">
        <v>1</v>
      </c>
      <c r="G3609" s="49">
        <v>1.02</v>
      </c>
      <c r="H3609" s="49">
        <v>1.02</v>
      </c>
      <c r="I3609" s="49">
        <v>1</v>
      </c>
      <c r="J3609" s="49">
        <v>0.99</v>
      </c>
      <c r="K3609" s="49">
        <v>0.99</v>
      </c>
      <c r="L3609" s="49">
        <v>0.98</v>
      </c>
      <c r="M3609" s="49">
        <v>0.98</v>
      </c>
      <c r="N3609" s="49">
        <v>0.99</v>
      </c>
      <c r="O3609" s="49">
        <v>1.01</v>
      </c>
      <c r="P3609" s="49">
        <v>1.01</v>
      </c>
      <c r="Q3609" s="49">
        <v>1</v>
      </c>
      <c r="R3609" s="49">
        <v>1.01</v>
      </c>
      <c r="S3609" s="49">
        <v>1.01</v>
      </c>
      <c r="T3609" s="49">
        <v>1.02</v>
      </c>
      <c r="U3609" s="49">
        <v>1.03</v>
      </c>
      <c r="V3609" s="49">
        <v>1.04</v>
      </c>
      <c r="W3609" s="49">
        <v>1.04</v>
      </c>
      <c r="X3609" s="49">
        <v>1.05</v>
      </c>
      <c r="Y3609" s="49">
        <v>1.05</v>
      </c>
      <c r="Z3609" s="49">
        <v>1.05</v>
      </c>
      <c r="AA3609" s="49">
        <v>1.05</v>
      </c>
      <c r="AB3609" s="49">
        <v>1.05</v>
      </c>
      <c r="AC3609" s="49">
        <v>1.05</v>
      </c>
      <c r="AD3609" s="49">
        <v>1.05</v>
      </c>
      <c r="AE3609" s="49">
        <v>1.05</v>
      </c>
      <c r="AF3609" s="49">
        <v>1.05</v>
      </c>
      <c r="AG3609" s="49">
        <v>1.05</v>
      </c>
      <c r="AH3609" s="49">
        <v>1.03</v>
      </c>
      <c r="AI3609" s="49">
        <v>1.01</v>
      </c>
      <c r="AJ3609" s="49">
        <v>0.99</v>
      </c>
      <c r="AK3609" s="49">
        <v>0.98</v>
      </c>
    </row>
    <row r="3610" spans="1:37" x14ac:dyDescent="0.3">
      <c r="A3610" s="86" t="str">
        <f t="shared" si="56"/>
        <v>SDGbaseTra_RurAS_CRGPVAXaaoil</v>
      </c>
      <c r="B3610" s="47" t="s">
        <v>222</v>
      </c>
      <c r="C3610" s="48" t="s">
        <v>237</v>
      </c>
      <c r="D3610" s="54" t="s">
        <v>212</v>
      </c>
      <c r="E3610" s="49" t="s">
        <v>10</v>
      </c>
      <c r="F3610" s="49">
        <v>1</v>
      </c>
      <c r="G3610" s="49">
        <v>0.92</v>
      </c>
      <c r="H3610" s="49">
        <v>0.94</v>
      </c>
      <c r="I3610" s="49">
        <v>0.95</v>
      </c>
      <c r="J3610" s="49">
        <v>0.97</v>
      </c>
      <c r="K3610" s="49">
        <v>0.97</v>
      </c>
      <c r="L3610" s="49">
        <v>0.97</v>
      </c>
      <c r="M3610" s="49">
        <v>0.96</v>
      </c>
      <c r="N3610" s="49">
        <v>0.96</v>
      </c>
      <c r="O3610" s="49">
        <v>0.97</v>
      </c>
      <c r="P3610" s="49">
        <v>0.96</v>
      </c>
      <c r="Q3610" s="49">
        <v>0.95</v>
      </c>
      <c r="R3610" s="49">
        <v>0.99</v>
      </c>
      <c r="S3610" s="49">
        <v>0.99</v>
      </c>
      <c r="T3610" s="49">
        <v>1</v>
      </c>
      <c r="U3610" s="49">
        <v>1.02</v>
      </c>
      <c r="V3610" s="49">
        <v>1.03</v>
      </c>
      <c r="W3610" s="49">
        <v>1.04</v>
      </c>
      <c r="X3610" s="49">
        <v>1.04</v>
      </c>
      <c r="Y3610" s="49">
        <v>1.05</v>
      </c>
      <c r="Z3610" s="49">
        <v>1.06</v>
      </c>
      <c r="AA3610" s="49">
        <v>1.07</v>
      </c>
      <c r="AB3610" s="49">
        <v>1.0900000000000001</v>
      </c>
      <c r="AC3610" s="49">
        <v>1.1000000000000001</v>
      </c>
      <c r="AD3610" s="49">
        <v>1.1000000000000001</v>
      </c>
      <c r="AE3610" s="49">
        <v>1.1200000000000001</v>
      </c>
      <c r="AF3610" s="49">
        <v>1.1299999999999999</v>
      </c>
      <c r="AG3610" s="49">
        <v>1.1399999999999999</v>
      </c>
      <c r="AH3610" s="49">
        <v>1.1100000000000001</v>
      </c>
      <c r="AI3610" s="49">
        <v>1.1000000000000001</v>
      </c>
      <c r="AJ3610" s="49">
        <v>1.08</v>
      </c>
      <c r="AK3610" s="49">
        <v>1.07</v>
      </c>
    </row>
    <row r="3611" spans="1:37" x14ac:dyDescent="0.3">
      <c r="A3611" s="86" t="str">
        <f t="shared" si="56"/>
        <v>SDGbaseTra_RurAS_CRGPVAXaatub</v>
      </c>
      <c r="B3611" s="47" t="s">
        <v>222</v>
      </c>
      <c r="C3611" s="48" t="s">
        <v>237</v>
      </c>
      <c r="D3611" s="54" t="s">
        <v>212</v>
      </c>
      <c r="E3611" s="49" t="s">
        <v>11</v>
      </c>
      <c r="F3611" s="49">
        <v>1</v>
      </c>
      <c r="G3611" s="49">
        <v>0.98</v>
      </c>
      <c r="H3611" s="49">
        <v>0.97</v>
      </c>
      <c r="I3611" s="49">
        <v>0.97</v>
      </c>
      <c r="J3611" s="49">
        <v>0.97</v>
      </c>
      <c r="K3611" s="49">
        <v>0.97</v>
      </c>
      <c r="L3611" s="49">
        <v>0.97</v>
      </c>
      <c r="M3611" s="49">
        <v>0.97</v>
      </c>
      <c r="N3611" s="49">
        <v>0.97</v>
      </c>
      <c r="O3611" s="49">
        <v>0.97</v>
      </c>
      <c r="P3611" s="49">
        <v>0.97</v>
      </c>
      <c r="Q3611" s="49">
        <v>0.97</v>
      </c>
      <c r="R3611" s="49">
        <v>0.97</v>
      </c>
      <c r="S3611" s="49">
        <v>0.97</v>
      </c>
      <c r="T3611" s="49">
        <v>0.97</v>
      </c>
      <c r="U3611" s="49">
        <v>0.97</v>
      </c>
      <c r="V3611" s="49">
        <v>0.98</v>
      </c>
      <c r="W3611" s="49">
        <v>0.97</v>
      </c>
      <c r="X3611" s="49">
        <v>0.97</v>
      </c>
      <c r="Y3611" s="49">
        <v>0.97</v>
      </c>
      <c r="Z3611" s="49">
        <v>0.97</v>
      </c>
      <c r="AA3611" s="49">
        <v>0.97</v>
      </c>
      <c r="AB3611" s="49">
        <v>0.97</v>
      </c>
      <c r="AC3611" s="49">
        <v>0.97</v>
      </c>
      <c r="AD3611" s="49">
        <v>0.97</v>
      </c>
      <c r="AE3611" s="49">
        <v>0.98</v>
      </c>
      <c r="AF3611" s="49">
        <v>0.98</v>
      </c>
      <c r="AG3611" s="49">
        <v>0.98</v>
      </c>
      <c r="AH3611" s="49">
        <v>0.96</v>
      </c>
      <c r="AI3611" s="49">
        <v>0.94</v>
      </c>
      <c r="AJ3611" s="49">
        <v>0.94</v>
      </c>
      <c r="AK3611" s="49">
        <v>0.93</v>
      </c>
    </row>
    <row r="3612" spans="1:37" x14ac:dyDescent="0.3">
      <c r="A3612" s="86" t="str">
        <f t="shared" si="56"/>
        <v>SDGbaseTra_RurAS_CRGPVAXaapul</v>
      </c>
      <c r="B3612" s="47" t="s">
        <v>222</v>
      </c>
      <c r="C3612" s="48" t="s">
        <v>237</v>
      </c>
      <c r="D3612" s="54" t="s">
        <v>212</v>
      </c>
      <c r="E3612" s="49" t="s">
        <v>12</v>
      </c>
      <c r="F3612" s="49">
        <v>1</v>
      </c>
      <c r="G3612" s="49">
        <v>0.94</v>
      </c>
      <c r="H3612" s="49">
        <v>0.94</v>
      </c>
      <c r="I3612" s="49">
        <v>0.95</v>
      </c>
      <c r="J3612" s="49">
        <v>0.97</v>
      </c>
      <c r="K3612" s="49">
        <v>0.97</v>
      </c>
      <c r="L3612" s="49">
        <v>0.97</v>
      </c>
      <c r="M3612" s="49">
        <v>0.96</v>
      </c>
      <c r="N3612" s="49">
        <v>0.95</v>
      </c>
      <c r="O3612" s="49">
        <v>0.95</v>
      </c>
      <c r="P3612" s="49">
        <v>0.95</v>
      </c>
      <c r="Q3612" s="49">
        <v>0.94</v>
      </c>
      <c r="R3612" s="49">
        <v>0.95</v>
      </c>
      <c r="S3612" s="49">
        <v>0.95</v>
      </c>
      <c r="T3612" s="49">
        <v>0.94</v>
      </c>
      <c r="U3612" s="49">
        <v>0.95</v>
      </c>
      <c r="V3612" s="49">
        <v>0.95</v>
      </c>
      <c r="W3612" s="49">
        <v>0.94</v>
      </c>
      <c r="X3612" s="49">
        <v>0.94</v>
      </c>
      <c r="Y3612" s="49">
        <v>0.94</v>
      </c>
      <c r="Z3612" s="49">
        <v>0.95</v>
      </c>
      <c r="AA3612" s="49">
        <v>0.95</v>
      </c>
      <c r="AB3612" s="49">
        <v>0.95</v>
      </c>
      <c r="AC3612" s="49">
        <v>0.95</v>
      </c>
      <c r="AD3612" s="49">
        <v>0.95</v>
      </c>
      <c r="AE3612" s="49">
        <v>0.96</v>
      </c>
      <c r="AF3612" s="49">
        <v>0.97</v>
      </c>
      <c r="AG3612" s="49">
        <v>0.97</v>
      </c>
      <c r="AH3612" s="49">
        <v>0.96</v>
      </c>
      <c r="AI3612" s="49">
        <v>0.96</v>
      </c>
      <c r="AJ3612" s="49">
        <v>0.96</v>
      </c>
      <c r="AK3612" s="49">
        <v>0.96</v>
      </c>
    </row>
    <row r="3613" spans="1:37" x14ac:dyDescent="0.3">
      <c r="A3613" s="86" t="str">
        <f t="shared" si="56"/>
        <v>SDGbaseTra_RurAS_CRGPVAXaasug</v>
      </c>
      <c r="B3613" s="47" t="s">
        <v>222</v>
      </c>
      <c r="C3613" s="48" t="s">
        <v>237</v>
      </c>
      <c r="D3613" s="54" t="s">
        <v>212</v>
      </c>
      <c r="E3613" s="49" t="s">
        <v>13</v>
      </c>
      <c r="F3613" s="49">
        <v>1</v>
      </c>
      <c r="G3613" s="49">
        <v>0.98</v>
      </c>
      <c r="H3613" s="49">
        <v>0.97</v>
      </c>
      <c r="I3613" s="49">
        <v>0.97</v>
      </c>
      <c r="J3613" s="49">
        <v>0.97</v>
      </c>
      <c r="K3613" s="49">
        <v>0.97</v>
      </c>
      <c r="L3613" s="49">
        <v>0.96</v>
      </c>
      <c r="M3613" s="49">
        <v>0.96</v>
      </c>
      <c r="N3613" s="49">
        <v>0.96</v>
      </c>
      <c r="O3613" s="49">
        <v>0.97</v>
      </c>
      <c r="P3613" s="49">
        <v>0.96</v>
      </c>
      <c r="Q3613" s="49">
        <v>0.95</v>
      </c>
      <c r="R3613" s="49">
        <v>0.96</v>
      </c>
      <c r="S3613" s="49">
        <v>0.95</v>
      </c>
      <c r="T3613" s="49">
        <v>0.95</v>
      </c>
      <c r="U3613" s="49">
        <v>0.95</v>
      </c>
      <c r="V3613" s="49">
        <v>0.95</v>
      </c>
      <c r="W3613" s="49">
        <v>0.95</v>
      </c>
      <c r="X3613" s="49">
        <v>0.95</v>
      </c>
      <c r="Y3613" s="49">
        <v>0.96</v>
      </c>
      <c r="Z3613" s="49">
        <v>0.96</v>
      </c>
      <c r="AA3613" s="49">
        <v>0.96</v>
      </c>
      <c r="AB3613" s="49">
        <v>0.96</v>
      </c>
      <c r="AC3613" s="49">
        <v>0.96</v>
      </c>
      <c r="AD3613" s="49">
        <v>0.95</v>
      </c>
      <c r="AE3613" s="49">
        <v>0.96</v>
      </c>
      <c r="AF3613" s="49">
        <v>0.96</v>
      </c>
      <c r="AG3613" s="49">
        <v>0.96</v>
      </c>
      <c r="AH3613" s="49">
        <v>0.95</v>
      </c>
      <c r="AI3613" s="49">
        <v>0.94</v>
      </c>
      <c r="AJ3613" s="49">
        <v>0.94</v>
      </c>
      <c r="AK3613" s="49">
        <v>0.93</v>
      </c>
    </row>
    <row r="3614" spans="1:37" x14ac:dyDescent="0.3">
      <c r="A3614" s="86" t="str">
        <f t="shared" si="56"/>
        <v>SDGbaseTra_RurAS_CRGPVAXaaoth</v>
      </c>
      <c r="B3614" s="47" t="s">
        <v>222</v>
      </c>
      <c r="C3614" s="48" t="s">
        <v>237</v>
      </c>
      <c r="D3614" s="54" t="s">
        <v>212</v>
      </c>
      <c r="E3614" s="49" t="s">
        <v>14</v>
      </c>
      <c r="F3614" s="49">
        <v>1</v>
      </c>
      <c r="G3614" s="49">
        <v>0.93</v>
      </c>
      <c r="H3614" s="49">
        <v>0.96</v>
      </c>
      <c r="I3614" s="49">
        <v>0.95</v>
      </c>
      <c r="J3614" s="49">
        <v>0.95</v>
      </c>
      <c r="K3614" s="49">
        <v>0.95</v>
      </c>
      <c r="L3614" s="49">
        <v>0.95</v>
      </c>
      <c r="M3614" s="49">
        <v>0.95</v>
      </c>
      <c r="N3614" s="49">
        <v>0.95</v>
      </c>
      <c r="O3614" s="49">
        <v>1.01</v>
      </c>
      <c r="P3614" s="49">
        <v>1.01</v>
      </c>
      <c r="Q3614" s="49">
        <v>1.01</v>
      </c>
      <c r="R3614" s="49">
        <v>1.03</v>
      </c>
      <c r="S3614" s="49">
        <v>1.06</v>
      </c>
      <c r="T3614" s="49">
        <v>1.0900000000000001</v>
      </c>
      <c r="U3614" s="49">
        <v>1.1200000000000001</v>
      </c>
      <c r="V3614" s="49">
        <v>1.1599999999999999</v>
      </c>
      <c r="W3614" s="49">
        <v>1.2</v>
      </c>
      <c r="X3614" s="49">
        <v>1.25</v>
      </c>
      <c r="Y3614" s="49">
        <v>1.29</v>
      </c>
      <c r="Z3614" s="49">
        <v>1.33</v>
      </c>
      <c r="AA3614" s="49">
        <v>1.37</v>
      </c>
      <c r="AB3614" s="49">
        <v>1.42</v>
      </c>
      <c r="AC3614" s="49">
        <v>1.45</v>
      </c>
      <c r="AD3614" s="49">
        <v>1.48</v>
      </c>
      <c r="AE3614" s="49">
        <v>1.51</v>
      </c>
      <c r="AF3614" s="49">
        <v>1.55</v>
      </c>
      <c r="AG3614" s="49">
        <v>1.58</v>
      </c>
      <c r="AH3614" s="49">
        <v>1.55</v>
      </c>
      <c r="AI3614" s="49">
        <v>1.5</v>
      </c>
      <c r="AJ3614" s="49">
        <v>1.45</v>
      </c>
      <c r="AK3614" s="49">
        <v>1.4</v>
      </c>
    </row>
    <row r="3615" spans="1:37" x14ac:dyDescent="0.3">
      <c r="A3615" s="86" t="str">
        <f t="shared" si="56"/>
        <v>SDGbaseTra_RurAS_CRGPVAXalani</v>
      </c>
      <c r="B3615" s="47" t="s">
        <v>222</v>
      </c>
      <c r="C3615" s="48" t="s">
        <v>237</v>
      </c>
      <c r="D3615" s="54" t="s">
        <v>212</v>
      </c>
      <c r="E3615" s="49" t="s">
        <v>15</v>
      </c>
      <c r="F3615" s="49">
        <v>1</v>
      </c>
      <c r="G3615" s="49">
        <v>0.79</v>
      </c>
      <c r="H3615" s="49">
        <v>0.86</v>
      </c>
      <c r="I3615" s="49">
        <v>0.89</v>
      </c>
      <c r="J3615" s="49">
        <v>0.92</v>
      </c>
      <c r="K3615" s="49">
        <v>0.94</v>
      </c>
      <c r="L3615" s="49">
        <v>0.94</v>
      </c>
      <c r="M3615" s="49">
        <v>0.94</v>
      </c>
      <c r="N3615" s="49">
        <v>0.95</v>
      </c>
      <c r="O3615" s="49">
        <v>1.02</v>
      </c>
      <c r="P3615" s="49">
        <v>0.99</v>
      </c>
      <c r="Q3615" s="49">
        <v>0.98</v>
      </c>
      <c r="R3615" s="49">
        <v>0.98</v>
      </c>
      <c r="S3615" s="49">
        <v>0.96</v>
      </c>
      <c r="T3615" s="49">
        <v>0.96</v>
      </c>
      <c r="U3615" s="49">
        <v>0.96</v>
      </c>
      <c r="V3615" s="49">
        <v>0.96</v>
      </c>
      <c r="W3615" s="49">
        <v>0.96</v>
      </c>
      <c r="X3615" s="49">
        <v>0.96</v>
      </c>
      <c r="Y3615" s="49">
        <v>0.96</v>
      </c>
      <c r="Z3615" s="49">
        <v>0.96</v>
      </c>
      <c r="AA3615" s="49">
        <v>0.96</v>
      </c>
      <c r="AB3615" s="49">
        <v>0.97</v>
      </c>
      <c r="AC3615" s="49">
        <v>0.97</v>
      </c>
      <c r="AD3615" s="49">
        <v>0.97</v>
      </c>
      <c r="AE3615" s="49">
        <v>0.96</v>
      </c>
      <c r="AF3615" s="49">
        <v>0.97</v>
      </c>
      <c r="AG3615" s="49">
        <v>0.96</v>
      </c>
      <c r="AH3615" s="49">
        <v>1</v>
      </c>
      <c r="AI3615" s="49">
        <v>1.01</v>
      </c>
      <c r="AJ3615" s="49">
        <v>1.02</v>
      </c>
      <c r="AK3615" s="49">
        <v>1.02</v>
      </c>
    </row>
    <row r="3616" spans="1:37" x14ac:dyDescent="0.3">
      <c r="A3616" s="86" t="str">
        <f t="shared" si="56"/>
        <v>SDGbaseTra_RurAS_CRGPVAXafore</v>
      </c>
      <c r="B3616" s="47" t="s">
        <v>222</v>
      </c>
      <c r="C3616" s="48" t="s">
        <v>237</v>
      </c>
      <c r="D3616" s="54" t="s">
        <v>212</v>
      </c>
      <c r="E3616" s="49" t="s">
        <v>16</v>
      </c>
      <c r="F3616" s="49">
        <v>1</v>
      </c>
      <c r="G3616" s="49">
        <v>0.95</v>
      </c>
      <c r="H3616" s="49">
        <v>0.95</v>
      </c>
      <c r="I3616" s="49">
        <v>0.96</v>
      </c>
      <c r="J3616" s="49">
        <v>0.96</v>
      </c>
      <c r="K3616" s="49">
        <v>0.97</v>
      </c>
      <c r="L3616" s="49">
        <v>0.97</v>
      </c>
      <c r="M3616" s="49">
        <v>0.97</v>
      </c>
      <c r="N3616" s="49">
        <v>0.97</v>
      </c>
      <c r="O3616" s="49">
        <v>0.98</v>
      </c>
      <c r="P3616" s="49">
        <v>0.98</v>
      </c>
      <c r="Q3616" s="49">
        <v>0.97</v>
      </c>
      <c r="R3616" s="49">
        <v>0.98</v>
      </c>
      <c r="S3616" s="49">
        <v>0.97</v>
      </c>
      <c r="T3616" s="49">
        <v>0.96</v>
      </c>
      <c r="U3616" s="49">
        <v>0.96</v>
      </c>
      <c r="V3616" s="49">
        <v>0.96</v>
      </c>
      <c r="W3616" s="49">
        <v>0.96</v>
      </c>
      <c r="X3616" s="49">
        <v>0.97</v>
      </c>
      <c r="Y3616" s="49">
        <v>0.97</v>
      </c>
      <c r="Z3616" s="49">
        <v>0.98</v>
      </c>
      <c r="AA3616" s="49">
        <v>0.98</v>
      </c>
      <c r="AB3616" s="49">
        <v>0.97</v>
      </c>
      <c r="AC3616" s="49">
        <v>0.97</v>
      </c>
      <c r="AD3616" s="49">
        <v>0.97</v>
      </c>
      <c r="AE3616" s="49">
        <v>0.97</v>
      </c>
      <c r="AF3616" s="49">
        <v>0.97</v>
      </c>
      <c r="AG3616" s="49">
        <v>0.97</v>
      </c>
      <c r="AH3616" s="49">
        <v>0.96</v>
      </c>
      <c r="AI3616" s="49">
        <v>0.95</v>
      </c>
      <c r="AJ3616" s="49">
        <v>0.95</v>
      </c>
      <c r="AK3616" s="49">
        <v>0.95</v>
      </c>
    </row>
    <row r="3617" spans="1:37" x14ac:dyDescent="0.3">
      <c r="A3617" s="86" t="str">
        <f t="shared" si="56"/>
        <v>SDGbaseTra_RurAS_CRGPVAXafish</v>
      </c>
      <c r="B3617" s="47" t="s">
        <v>222</v>
      </c>
      <c r="C3617" s="48" t="s">
        <v>237</v>
      </c>
      <c r="D3617" s="54" t="s">
        <v>212</v>
      </c>
      <c r="E3617" s="49" t="s">
        <v>17</v>
      </c>
      <c r="F3617" s="49">
        <v>1</v>
      </c>
      <c r="G3617" s="49">
        <v>0.93</v>
      </c>
      <c r="H3617" s="49">
        <v>0.94</v>
      </c>
      <c r="I3617" s="49">
        <v>0.93</v>
      </c>
      <c r="J3617" s="49">
        <v>0.94</v>
      </c>
      <c r="K3617" s="49">
        <v>0.94</v>
      </c>
      <c r="L3617" s="49">
        <v>0.94</v>
      </c>
      <c r="M3617" s="49">
        <v>0.95</v>
      </c>
      <c r="N3617" s="49">
        <v>0.95</v>
      </c>
      <c r="O3617" s="49">
        <v>1</v>
      </c>
      <c r="P3617" s="49">
        <v>1</v>
      </c>
      <c r="Q3617" s="49">
        <v>0.99</v>
      </c>
      <c r="R3617" s="49">
        <v>0.99</v>
      </c>
      <c r="S3617" s="49">
        <v>0.98</v>
      </c>
      <c r="T3617" s="49">
        <v>0.98</v>
      </c>
      <c r="U3617" s="49">
        <v>0.98</v>
      </c>
      <c r="V3617" s="49">
        <v>0.98</v>
      </c>
      <c r="W3617" s="49">
        <v>0.98</v>
      </c>
      <c r="X3617" s="49">
        <v>0.98</v>
      </c>
      <c r="Y3617" s="49">
        <v>0.98</v>
      </c>
      <c r="Z3617" s="49">
        <v>0.98</v>
      </c>
      <c r="AA3617" s="49">
        <v>0.98</v>
      </c>
      <c r="AB3617" s="49">
        <v>0.99</v>
      </c>
      <c r="AC3617" s="49">
        <v>0.99</v>
      </c>
      <c r="AD3617" s="49">
        <v>0.99</v>
      </c>
      <c r="AE3617" s="49">
        <v>0.99</v>
      </c>
      <c r="AF3617" s="49">
        <v>0.99</v>
      </c>
      <c r="AG3617" s="49">
        <v>0.99</v>
      </c>
      <c r="AH3617" s="49">
        <v>1</v>
      </c>
      <c r="AI3617" s="49">
        <v>1</v>
      </c>
      <c r="AJ3617" s="49">
        <v>1</v>
      </c>
      <c r="AK3617" s="49">
        <v>1</v>
      </c>
    </row>
    <row r="3618" spans="1:37" x14ac:dyDescent="0.3">
      <c r="A3618" s="86" t="str">
        <f t="shared" si="56"/>
        <v>SDGbaseTra_RurAS_CRGPVAXacoal</v>
      </c>
      <c r="B3618" s="47" t="s">
        <v>222</v>
      </c>
      <c r="C3618" s="48" t="s">
        <v>237</v>
      </c>
      <c r="D3618" s="54" t="s">
        <v>212</v>
      </c>
      <c r="E3618" s="49" t="s">
        <v>18</v>
      </c>
      <c r="F3618" s="49">
        <v>1</v>
      </c>
      <c r="G3618" s="49">
        <v>1.03</v>
      </c>
      <c r="H3618" s="49">
        <v>1.05</v>
      </c>
      <c r="I3618" s="49">
        <v>1.04</v>
      </c>
      <c r="J3618" s="49">
        <v>1.03</v>
      </c>
      <c r="K3618" s="49">
        <v>1.02</v>
      </c>
      <c r="L3618" s="49">
        <v>1.02</v>
      </c>
      <c r="M3618" s="49">
        <v>1.02</v>
      </c>
      <c r="N3618" s="49">
        <v>1.02</v>
      </c>
      <c r="O3618" s="49">
        <v>1.07</v>
      </c>
      <c r="P3618" s="49">
        <v>1.0900000000000001</v>
      </c>
      <c r="Q3618" s="49">
        <v>1.1000000000000001</v>
      </c>
      <c r="R3618" s="49">
        <v>1.1000000000000001</v>
      </c>
      <c r="S3618" s="49">
        <v>1.1100000000000001</v>
      </c>
      <c r="T3618" s="49">
        <v>1.1200000000000001</v>
      </c>
      <c r="U3618" s="49">
        <v>1.1399999999999999</v>
      </c>
      <c r="V3618" s="49">
        <v>1.1399999999999999</v>
      </c>
      <c r="W3618" s="49">
        <v>1.1499999999999999</v>
      </c>
      <c r="X3618" s="49">
        <v>1.1599999999999999</v>
      </c>
      <c r="Y3618" s="49">
        <v>1.17</v>
      </c>
      <c r="Z3618" s="49">
        <v>1.19</v>
      </c>
      <c r="AA3618" s="49">
        <v>1.2</v>
      </c>
      <c r="AB3618" s="49">
        <v>1.23</v>
      </c>
      <c r="AC3618" s="49">
        <v>1.25</v>
      </c>
      <c r="AD3618" s="49">
        <v>1.27</v>
      </c>
      <c r="AE3618" s="49">
        <v>1.29</v>
      </c>
      <c r="AF3618" s="49">
        <v>1.31</v>
      </c>
      <c r="AG3618" s="49">
        <v>1.35</v>
      </c>
      <c r="AH3618" s="49">
        <v>1.39</v>
      </c>
      <c r="AI3618" s="49">
        <v>1.43</v>
      </c>
      <c r="AJ3618" s="49">
        <v>1.52</v>
      </c>
      <c r="AK3618" s="49">
        <v>1.69</v>
      </c>
    </row>
    <row r="3619" spans="1:37" x14ac:dyDescent="0.3">
      <c r="A3619" s="86" t="str">
        <f t="shared" si="56"/>
        <v>SDGbaseTra_RurAS_CRGPVAXagold</v>
      </c>
      <c r="B3619" s="47" t="s">
        <v>222</v>
      </c>
      <c r="C3619" s="48" t="s">
        <v>237</v>
      </c>
      <c r="D3619" s="54" t="s">
        <v>212</v>
      </c>
      <c r="E3619" s="49" t="s">
        <v>19</v>
      </c>
      <c r="F3619" s="49">
        <v>1</v>
      </c>
      <c r="G3619" s="49">
        <v>0.98</v>
      </c>
      <c r="H3619" s="49">
        <v>1.01</v>
      </c>
      <c r="I3619" s="49">
        <v>0.99</v>
      </c>
      <c r="J3619" s="49">
        <v>0.98</v>
      </c>
      <c r="K3619" s="49">
        <v>0.98</v>
      </c>
      <c r="L3619" s="49">
        <v>0.98</v>
      </c>
      <c r="M3619" s="49">
        <v>0.99</v>
      </c>
      <c r="N3619" s="49">
        <v>1</v>
      </c>
      <c r="O3619" s="49">
        <v>1.08</v>
      </c>
      <c r="P3619" s="49">
        <v>1.1000000000000001</v>
      </c>
      <c r="Q3619" s="49">
        <v>1.1100000000000001</v>
      </c>
      <c r="R3619" s="49">
        <v>1.1200000000000001</v>
      </c>
      <c r="S3619" s="49">
        <v>1.1399999999999999</v>
      </c>
      <c r="T3619" s="49">
        <v>1.1599999999999999</v>
      </c>
      <c r="U3619" s="49">
        <v>1.19</v>
      </c>
      <c r="V3619" s="49">
        <v>1.21</v>
      </c>
      <c r="W3619" s="49">
        <v>1.23</v>
      </c>
      <c r="X3619" s="49">
        <v>1.26</v>
      </c>
      <c r="Y3619" s="49">
        <v>1.28</v>
      </c>
      <c r="Z3619" s="49">
        <v>1.29</v>
      </c>
      <c r="AA3619" s="49">
        <v>1.31</v>
      </c>
      <c r="AB3619" s="49">
        <v>1.34</v>
      </c>
      <c r="AC3619" s="49">
        <v>1.35</v>
      </c>
      <c r="AD3619" s="49">
        <v>1.37</v>
      </c>
      <c r="AE3619" s="49">
        <v>1.37</v>
      </c>
      <c r="AF3619" s="49">
        <v>1.38</v>
      </c>
      <c r="AG3619" s="49">
        <v>1.35</v>
      </c>
      <c r="AH3619" s="49">
        <v>1.29</v>
      </c>
      <c r="AI3619" s="49">
        <v>1.21</v>
      </c>
      <c r="AJ3619" s="49">
        <v>1.1299999999999999</v>
      </c>
      <c r="AK3619" s="49">
        <v>1.05</v>
      </c>
    </row>
    <row r="3620" spans="1:37" x14ac:dyDescent="0.3">
      <c r="A3620" s="86" t="str">
        <f t="shared" si="56"/>
        <v>SDGbaseTra_RurAS_CRGPVAXangas</v>
      </c>
      <c r="B3620" s="47" t="s">
        <v>222</v>
      </c>
      <c r="C3620" s="48" t="s">
        <v>237</v>
      </c>
      <c r="D3620" s="54" t="s">
        <v>212</v>
      </c>
      <c r="E3620" s="49" t="s">
        <v>20</v>
      </c>
      <c r="F3620" s="49">
        <v>1</v>
      </c>
      <c r="G3620" s="49">
        <v>1.05</v>
      </c>
      <c r="H3620" s="49">
        <v>1.07</v>
      </c>
      <c r="I3620" s="49">
        <v>1.05</v>
      </c>
      <c r="J3620" s="49">
        <v>1.04</v>
      </c>
      <c r="K3620" s="49">
        <v>1.03</v>
      </c>
      <c r="L3620" s="49">
        <v>1.03</v>
      </c>
      <c r="M3620" s="49">
        <v>1.04</v>
      </c>
      <c r="N3620" s="49">
        <v>1.04</v>
      </c>
      <c r="O3620" s="49">
        <v>1.1200000000000001</v>
      </c>
      <c r="P3620" s="49">
        <v>1.1399999999999999</v>
      </c>
      <c r="Q3620" s="49">
        <v>1.1399999999999999</v>
      </c>
      <c r="R3620" s="49">
        <v>1.1399999999999999</v>
      </c>
      <c r="S3620" s="49">
        <v>1.1499999999999999</v>
      </c>
      <c r="T3620" s="49">
        <v>1.1599999999999999</v>
      </c>
      <c r="U3620" s="49">
        <v>1.17</v>
      </c>
      <c r="V3620" s="49">
        <v>1.18</v>
      </c>
      <c r="W3620" s="49">
        <v>1.19</v>
      </c>
      <c r="X3620" s="49">
        <v>1.2</v>
      </c>
      <c r="Y3620" s="49">
        <v>1.2</v>
      </c>
      <c r="Z3620" s="49">
        <v>1.21</v>
      </c>
      <c r="AA3620" s="49">
        <v>1.21</v>
      </c>
      <c r="AB3620" s="49">
        <v>1.23</v>
      </c>
      <c r="AC3620" s="49">
        <v>1.24</v>
      </c>
      <c r="AD3620" s="49">
        <v>1.25</v>
      </c>
      <c r="AE3620" s="49">
        <v>1.25</v>
      </c>
      <c r="AF3620" s="49">
        <v>1.25</v>
      </c>
      <c r="AG3620" s="49">
        <v>1.25</v>
      </c>
      <c r="AH3620" s="49">
        <v>1.24</v>
      </c>
      <c r="AI3620" s="49">
        <v>1.22</v>
      </c>
      <c r="AJ3620" s="49">
        <v>1.2</v>
      </c>
      <c r="AK3620" s="49">
        <v>1.18</v>
      </c>
    </row>
    <row r="3621" spans="1:37" x14ac:dyDescent="0.3">
      <c r="A3621" s="86" t="str">
        <f t="shared" si="56"/>
        <v>SDGbaseTra_RurAS_CRGPVAXapgm</v>
      </c>
      <c r="B3621" s="47" t="s">
        <v>222</v>
      </c>
      <c r="C3621" s="48" t="s">
        <v>237</v>
      </c>
      <c r="D3621" s="54" t="s">
        <v>212</v>
      </c>
      <c r="E3621" s="49" t="s">
        <v>21</v>
      </c>
      <c r="F3621" s="49">
        <v>1</v>
      </c>
      <c r="G3621" s="49">
        <v>0.69</v>
      </c>
      <c r="H3621" s="49">
        <v>0.82</v>
      </c>
      <c r="I3621" s="49">
        <v>0.99</v>
      </c>
      <c r="J3621" s="49">
        <v>1.1100000000000001</v>
      </c>
      <c r="K3621" s="49">
        <v>1.1599999999999999</v>
      </c>
      <c r="L3621" s="49">
        <v>1.1499999999999999</v>
      </c>
      <c r="M3621" s="49">
        <v>1.06</v>
      </c>
      <c r="N3621" s="49">
        <v>1.03</v>
      </c>
      <c r="O3621" s="49">
        <v>1.01</v>
      </c>
      <c r="P3621" s="49">
        <v>1</v>
      </c>
      <c r="Q3621" s="49">
        <v>1.01</v>
      </c>
      <c r="R3621" s="49">
        <v>0.99</v>
      </c>
      <c r="S3621" s="49">
        <v>0.99</v>
      </c>
      <c r="T3621" s="49">
        <v>0.98</v>
      </c>
      <c r="U3621" s="49">
        <v>0.98</v>
      </c>
      <c r="V3621" s="49">
        <v>0.98</v>
      </c>
      <c r="W3621" s="49">
        <v>0.98</v>
      </c>
      <c r="X3621" s="49">
        <v>0.98</v>
      </c>
      <c r="Y3621" s="49">
        <v>0.98</v>
      </c>
      <c r="Z3621" s="49">
        <v>0.99</v>
      </c>
      <c r="AA3621" s="49">
        <v>0.99</v>
      </c>
      <c r="AB3621" s="49">
        <v>1.38</v>
      </c>
      <c r="AC3621" s="49">
        <v>1.5</v>
      </c>
      <c r="AD3621" s="49">
        <v>1.46</v>
      </c>
      <c r="AE3621" s="49">
        <v>1.41</v>
      </c>
      <c r="AF3621" s="49">
        <v>1.37</v>
      </c>
      <c r="AG3621" s="49">
        <v>1.33</v>
      </c>
      <c r="AH3621" s="49">
        <v>1.52</v>
      </c>
      <c r="AI3621" s="49">
        <v>1.64</v>
      </c>
      <c r="AJ3621" s="49">
        <v>1.65</v>
      </c>
      <c r="AK3621" s="49">
        <v>1.64</v>
      </c>
    </row>
    <row r="3622" spans="1:37" x14ac:dyDescent="0.3">
      <c r="A3622" s="86" t="str">
        <f t="shared" si="56"/>
        <v>SDGbaseTra_RurAS_CRGPVAXamore</v>
      </c>
      <c r="B3622" s="47" t="s">
        <v>222</v>
      </c>
      <c r="C3622" s="48" t="s">
        <v>237</v>
      </c>
      <c r="D3622" s="54" t="s">
        <v>212</v>
      </c>
      <c r="E3622" s="49" t="s">
        <v>22</v>
      </c>
      <c r="F3622" s="49">
        <v>1</v>
      </c>
      <c r="G3622" s="49">
        <v>1.06</v>
      </c>
      <c r="H3622" s="49">
        <v>1.06</v>
      </c>
      <c r="I3622" s="49">
        <v>1.06</v>
      </c>
      <c r="J3622" s="49">
        <v>1.05</v>
      </c>
      <c r="K3622" s="49">
        <v>1.05</v>
      </c>
      <c r="L3622" s="49">
        <v>1.04</v>
      </c>
      <c r="M3622" s="49">
        <v>1.05</v>
      </c>
      <c r="N3622" s="49">
        <v>1.05</v>
      </c>
      <c r="O3622" s="49">
        <v>1.0900000000000001</v>
      </c>
      <c r="P3622" s="49">
        <v>1.0900000000000001</v>
      </c>
      <c r="Q3622" s="49">
        <v>1.08</v>
      </c>
      <c r="R3622" s="49">
        <v>1.07</v>
      </c>
      <c r="S3622" s="49">
        <v>1.06</v>
      </c>
      <c r="T3622" s="49">
        <v>1.06</v>
      </c>
      <c r="U3622" s="49">
        <v>1.06</v>
      </c>
      <c r="V3622" s="49">
        <v>1.06</v>
      </c>
      <c r="W3622" s="49">
        <v>1.06</v>
      </c>
      <c r="X3622" s="49">
        <v>1.06</v>
      </c>
      <c r="Y3622" s="49">
        <v>1.06</v>
      </c>
      <c r="Z3622" s="49">
        <v>1.05</v>
      </c>
      <c r="AA3622" s="49">
        <v>1.05</v>
      </c>
      <c r="AB3622" s="49">
        <v>1.05</v>
      </c>
      <c r="AC3622" s="49">
        <v>1.04</v>
      </c>
      <c r="AD3622" s="49">
        <v>1.04</v>
      </c>
      <c r="AE3622" s="49">
        <v>1.04</v>
      </c>
      <c r="AF3622" s="49">
        <v>1.04</v>
      </c>
      <c r="AG3622" s="49">
        <v>1.03</v>
      </c>
      <c r="AH3622" s="49">
        <v>1.02</v>
      </c>
      <c r="AI3622" s="49">
        <v>0.99</v>
      </c>
      <c r="AJ3622" s="49">
        <v>0.97</v>
      </c>
      <c r="AK3622" s="49">
        <v>0.95</v>
      </c>
    </row>
    <row r="3623" spans="1:37" x14ac:dyDescent="0.3">
      <c r="A3623" s="86" t="str">
        <f t="shared" si="56"/>
        <v>SDGbaseTra_RurAS_CRGPVAXamine</v>
      </c>
      <c r="B3623" s="47" t="s">
        <v>222</v>
      </c>
      <c r="C3623" s="48" t="s">
        <v>237</v>
      </c>
      <c r="D3623" s="54" t="s">
        <v>212</v>
      </c>
      <c r="E3623" s="49" t="s">
        <v>23</v>
      </c>
      <c r="F3623" s="49">
        <v>1</v>
      </c>
      <c r="G3623" s="49">
        <v>1.03</v>
      </c>
      <c r="H3623" s="49">
        <v>1.03</v>
      </c>
      <c r="I3623" s="49">
        <v>1.05</v>
      </c>
      <c r="J3623" s="49">
        <v>1.05</v>
      </c>
      <c r="K3623" s="49">
        <v>1.05</v>
      </c>
      <c r="L3623" s="49">
        <v>1.05</v>
      </c>
      <c r="M3623" s="49">
        <v>1.06</v>
      </c>
      <c r="N3623" s="49">
        <v>1.06</v>
      </c>
      <c r="O3623" s="49">
        <v>1.07</v>
      </c>
      <c r="P3623" s="49">
        <v>1.07</v>
      </c>
      <c r="Q3623" s="49">
        <v>1.07</v>
      </c>
      <c r="R3623" s="49">
        <v>1.04</v>
      </c>
      <c r="S3623" s="49">
        <v>1.04</v>
      </c>
      <c r="T3623" s="49">
        <v>1.04</v>
      </c>
      <c r="U3623" s="49">
        <v>1.04</v>
      </c>
      <c r="V3623" s="49">
        <v>1.05</v>
      </c>
      <c r="W3623" s="49">
        <v>1.05</v>
      </c>
      <c r="X3623" s="49">
        <v>1.05</v>
      </c>
      <c r="Y3623" s="49">
        <v>1.06</v>
      </c>
      <c r="Z3623" s="49">
        <v>1.06</v>
      </c>
      <c r="AA3623" s="49">
        <v>1.06</v>
      </c>
      <c r="AB3623" s="49">
        <v>1.05</v>
      </c>
      <c r="AC3623" s="49">
        <v>1.05</v>
      </c>
      <c r="AD3623" s="49">
        <v>1.04</v>
      </c>
      <c r="AE3623" s="49">
        <v>1.04</v>
      </c>
      <c r="AF3623" s="49">
        <v>1.04</v>
      </c>
      <c r="AG3623" s="49">
        <v>1.05</v>
      </c>
      <c r="AH3623" s="49">
        <v>1.05</v>
      </c>
      <c r="AI3623" s="49">
        <v>1.03</v>
      </c>
      <c r="AJ3623" s="49">
        <v>1.03</v>
      </c>
      <c r="AK3623" s="49">
        <v>1.03</v>
      </c>
    </row>
    <row r="3624" spans="1:37" x14ac:dyDescent="0.3">
      <c r="A3624" s="86" t="str">
        <f t="shared" si="56"/>
        <v>SDGbaseTra_RurAS_CRGPVAXameat</v>
      </c>
      <c r="B3624" s="47" t="s">
        <v>222</v>
      </c>
      <c r="C3624" s="48" t="s">
        <v>237</v>
      </c>
      <c r="D3624" s="54" t="s">
        <v>212</v>
      </c>
      <c r="E3624" s="49" t="s">
        <v>24</v>
      </c>
      <c r="F3624" s="49">
        <v>1</v>
      </c>
      <c r="G3624" s="49">
        <v>0.96</v>
      </c>
      <c r="H3624" s="49">
        <v>0.93</v>
      </c>
      <c r="I3624" s="49">
        <v>0.93</v>
      </c>
      <c r="J3624" s="49">
        <v>0.94</v>
      </c>
      <c r="K3624" s="49">
        <v>0.95</v>
      </c>
      <c r="L3624" s="49">
        <v>0.95</v>
      </c>
      <c r="M3624" s="49">
        <v>0.95</v>
      </c>
      <c r="N3624" s="49">
        <v>0.96</v>
      </c>
      <c r="O3624" s="49">
        <v>0.97</v>
      </c>
      <c r="P3624" s="49">
        <v>0.98</v>
      </c>
      <c r="Q3624" s="49">
        <v>0.98</v>
      </c>
      <c r="R3624" s="49">
        <v>0.98</v>
      </c>
      <c r="S3624" s="49">
        <v>0.98</v>
      </c>
      <c r="T3624" s="49">
        <v>0.97</v>
      </c>
      <c r="U3624" s="49">
        <v>0.97</v>
      </c>
      <c r="V3624" s="49">
        <v>0.97</v>
      </c>
      <c r="W3624" s="49">
        <v>0.97</v>
      </c>
      <c r="X3624" s="49">
        <v>0.97</v>
      </c>
      <c r="Y3624" s="49">
        <v>0.97</v>
      </c>
      <c r="Z3624" s="49">
        <v>0.97</v>
      </c>
      <c r="AA3624" s="49">
        <v>0.96</v>
      </c>
      <c r="AB3624" s="49">
        <v>0.96</v>
      </c>
      <c r="AC3624" s="49">
        <v>0.96</v>
      </c>
      <c r="AD3624" s="49">
        <v>0.96</v>
      </c>
      <c r="AE3624" s="49">
        <v>0.96</v>
      </c>
      <c r="AF3624" s="49">
        <v>0.96</v>
      </c>
      <c r="AG3624" s="49">
        <v>0.96</v>
      </c>
      <c r="AH3624" s="49">
        <v>0.96</v>
      </c>
      <c r="AI3624" s="49">
        <v>0.97</v>
      </c>
      <c r="AJ3624" s="49">
        <v>0.97</v>
      </c>
      <c r="AK3624" s="49">
        <v>0.98</v>
      </c>
    </row>
    <row r="3625" spans="1:37" x14ac:dyDescent="0.3">
      <c r="A3625" s="86" t="str">
        <f t="shared" si="56"/>
        <v>SDGbaseTra_RurAS_CRGPVAXapfis</v>
      </c>
      <c r="B3625" s="47" t="s">
        <v>222</v>
      </c>
      <c r="C3625" s="48" t="s">
        <v>237</v>
      </c>
      <c r="D3625" s="54" t="s">
        <v>212</v>
      </c>
      <c r="E3625" s="49" t="s">
        <v>25</v>
      </c>
      <c r="F3625" s="49">
        <v>1</v>
      </c>
      <c r="G3625" s="49">
        <v>1</v>
      </c>
      <c r="H3625" s="49">
        <v>0.99</v>
      </c>
      <c r="I3625" s="49">
        <v>0.98</v>
      </c>
      <c r="J3625" s="49">
        <v>0.97</v>
      </c>
      <c r="K3625" s="49">
        <v>0.97</v>
      </c>
      <c r="L3625" s="49">
        <v>0.97</v>
      </c>
      <c r="M3625" s="49">
        <v>0.97</v>
      </c>
      <c r="N3625" s="49">
        <v>0.97</v>
      </c>
      <c r="O3625" s="49">
        <v>0.98</v>
      </c>
      <c r="P3625" s="49">
        <v>0.99</v>
      </c>
      <c r="Q3625" s="49">
        <v>0.98</v>
      </c>
      <c r="R3625" s="49">
        <v>0.99</v>
      </c>
      <c r="S3625" s="49">
        <v>0.99</v>
      </c>
      <c r="T3625" s="49">
        <v>0.99</v>
      </c>
      <c r="U3625" s="49">
        <v>1</v>
      </c>
      <c r="V3625" s="49">
        <v>1</v>
      </c>
      <c r="W3625" s="49">
        <v>1</v>
      </c>
      <c r="X3625" s="49">
        <v>1.01</v>
      </c>
      <c r="Y3625" s="49">
        <v>1.01</v>
      </c>
      <c r="Z3625" s="49">
        <v>1.01</v>
      </c>
      <c r="AA3625" s="49">
        <v>1</v>
      </c>
      <c r="AB3625" s="49">
        <v>1.01</v>
      </c>
      <c r="AC3625" s="49">
        <v>1.01</v>
      </c>
      <c r="AD3625" s="49">
        <v>1.01</v>
      </c>
      <c r="AE3625" s="49">
        <v>1.01</v>
      </c>
      <c r="AF3625" s="49">
        <v>1.01</v>
      </c>
      <c r="AG3625" s="49">
        <v>1</v>
      </c>
      <c r="AH3625" s="49">
        <v>0.99</v>
      </c>
      <c r="AI3625" s="49">
        <v>0.98</v>
      </c>
      <c r="AJ3625" s="49">
        <v>0.97</v>
      </c>
      <c r="AK3625" s="49">
        <v>0.96</v>
      </c>
    </row>
    <row r="3626" spans="1:37" x14ac:dyDescent="0.3">
      <c r="A3626" s="86" t="str">
        <f t="shared" si="56"/>
        <v>SDGbaseTra_RurAS_CRGPVAXavege</v>
      </c>
      <c r="B3626" s="47" t="s">
        <v>222</v>
      </c>
      <c r="C3626" s="48" t="s">
        <v>237</v>
      </c>
      <c r="D3626" s="54" t="s">
        <v>212</v>
      </c>
      <c r="E3626" s="49" t="s">
        <v>26</v>
      </c>
      <c r="F3626" s="49">
        <v>1</v>
      </c>
      <c r="G3626" s="49">
        <v>0.98</v>
      </c>
      <c r="H3626" s="49">
        <v>0.98</v>
      </c>
      <c r="I3626" s="49">
        <v>0.97</v>
      </c>
      <c r="J3626" s="49">
        <v>0.97</v>
      </c>
      <c r="K3626" s="49">
        <v>0.97</v>
      </c>
      <c r="L3626" s="49">
        <v>0.97</v>
      </c>
      <c r="M3626" s="49">
        <v>0.97</v>
      </c>
      <c r="N3626" s="49">
        <v>0.97</v>
      </c>
      <c r="O3626" s="49">
        <v>1</v>
      </c>
      <c r="P3626" s="49">
        <v>0.99</v>
      </c>
      <c r="Q3626" s="49">
        <v>0.99</v>
      </c>
      <c r="R3626" s="49">
        <v>1</v>
      </c>
      <c r="S3626" s="49">
        <v>1</v>
      </c>
      <c r="T3626" s="49">
        <v>1</v>
      </c>
      <c r="U3626" s="49">
        <v>1</v>
      </c>
      <c r="V3626" s="49">
        <v>1.01</v>
      </c>
      <c r="W3626" s="49">
        <v>1.01</v>
      </c>
      <c r="X3626" s="49">
        <v>1.01</v>
      </c>
      <c r="Y3626" s="49">
        <v>1.01</v>
      </c>
      <c r="Z3626" s="49">
        <v>1.01</v>
      </c>
      <c r="AA3626" s="49">
        <v>1.01</v>
      </c>
      <c r="AB3626" s="49">
        <v>1.01</v>
      </c>
      <c r="AC3626" s="49">
        <v>1.01</v>
      </c>
      <c r="AD3626" s="49">
        <v>1.01</v>
      </c>
      <c r="AE3626" s="49">
        <v>1.01</v>
      </c>
      <c r="AF3626" s="49">
        <v>1.01</v>
      </c>
      <c r="AG3626" s="49">
        <v>1.01</v>
      </c>
      <c r="AH3626" s="49">
        <v>1</v>
      </c>
      <c r="AI3626" s="49">
        <v>0.99</v>
      </c>
      <c r="AJ3626" s="49">
        <v>0.98</v>
      </c>
      <c r="AK3626" s="49">
        <v>0.97</v>
      </c>
    </row>
    <row r="3627" spans="1:37" x14ac:dyDescent="0.3">
      <c r="A3627" s="86" t="str">
        <f t="shared" si="56"/>
        <v>SDGbaseTra_RurAS_CRGPVAXafats</v>
      </c>
      <c r="B3627" s="47" t="s">
        <v>222</v>
      </c>
      <c r="C3627" s="48" t="s">
        <v>237</v>
      </c>
      <c r="D3627" s="54" t="s">
        <v>212</v>
      </c>
      <c r="E3627" s="49" t="s">
        <v>27</v>
      </c>
      <c r="F3627" s="49">
        <v>1</v>
      </c>
      <c r="G3627" s="49">
        <v>0.97</v>
      </c>
      <c r="H3627" s="49">
        <v>0.96</v>
      </c>
      <c r="I3627" s="49">
        <v>0.94</v>
      </c>
      <c r="J3627" s="49">
        <v>0.95</v>
      </c>
      <c r="K3627" s="49">
        <v>0.95</v>
      </c>
      <c r="L3627" s="49">
        <v>0.94</v>
      </c>
      <c r="M3627" s="49">
        <v>0.94</v>
      </c>
      <c r="N3627" s="49">
        <v>0.95</v>
      </c>
      <c r="O3627" s="49">
        <v>1.05</v>
      </c>
      <c r="P3627" s="49">
        <v>1.03</v>
      </c>
      <c r="Q3627" s="49">
        <v>1</v>
      </c>
      <c r="R3627" s="49">
        <v>0.98</v>
      </c>
      <c r="S3627" s="49">
        <v>0.97</v>
      </c>
      <c r="T3627" s="49">
        <v>0.95</v>
      </c>
      <c r="U3627" s="49">
        <v>0.95</v>
      </c>
      <c r="V3627" s="49">
        <v>0.94</v>
      </c>
      <c r="W3627" s="49">
        <v>0.93</v>
      </c>
      <c r="X3627" s="49">
        <v>0.94</v>
      </c>
      <c r="Y3627" s="49">
        <v>0.93</v>
      </c>
      <c r="Z3627" s="49">
        <v>0.93</v>
      </c>
      <c r="AA3627" s="49">
        <v>0.93</v>
      </c>
      <c r="AB3627" s="49">
        <v>0.96</v>
      </c>
      <c r="AC3627" s="49">
        <v>0.96</v>
      </c>
      <c r="AD3627" s="49">
        <v>0.94</v>
      </c>
      <c r="AE3627" s="49">
        <v>0.93</v>
      </c>
      <c r="AF3627" s="49">
        <v>0.93</v>
      </c>
      <c r="AG3627" s="49">
        <v>0.92</v>
      </c>
      <c r="AH3627" s="49">
        <v>0.94</v>
      </c>
      <c r="AI3627" s="49">
        <v>0.94</v>
      </c>
      <c r="AJ3627" s="49">
        <v>0.94</v>
      </c>
      <c r="AK3627" s="49">
        <v>0.94</v>
      </c>
    </row>
    <row r="3628" spans="1:37" x14ac:dyDescent="0.3">
      <c r="A3628" s="86" t="str">
        <f t="shared" si="56"/>
        <v>SDGbaseTra_RurAS_CRGPVAXadair</v>
      </c>
      <c r="B3628" s="47" t="s">
        <v>222</v>
      </c>
      <c r="C3628" s="48" t="s">
        <v>237</v>
      </c>
      <c r="D3628" s="54" t="s">
        <v>212</v>
      </c>
      <c r="E3628" s="49" t="s">
        <v>28</v>
      </c>
      <c r="F3628" s="49">
        <v>1</v>
      </c>
      <c r="G3628" s="49">
        <v>0.99</v>
      </c>
      <c r="H3628" s="49">
        <v>0.98</v>
      </c>
      <c r="I3628" s="49">
        <v>0.97</v>
      </c>
      <c r="J3628" s="49">
        <v>0.97</v>
      </c>
      <c r="K3628" s="49">
        <v>0.97</v>
      </c>
      <c r="L3628" s="49">
        <v>0.97</v>
      </c>
      <c r="M3628" s="49">
        <v>0.97</v>
      </c>
      <c r="N3628" s="49">
        <v>0.97</v>
      </c>
      <c r="O3628" s="49">
        <v>0.99</v>
      </c>
      <c r="P3628" s="49">
        <v>0.99</v>
      </c>
      <c r="Q3628" s="49">
        <v>0.98</v>
      </c>
      <c r="R3628" s="49">
        <v>0.99</v>
      </c>
      <c r="S3628" s="49">
        <v>0.99</v>
      </c>
      <c r="T3628" s="49">
        <v>0.99</v>
      </c>
      <c r="U3628" s="49">
        <v>1</v>
      </c>
      <c r="V3628" s="49">
        <v>1</v>
      </c>
      <c r="W3628" s="49">
        <v>1</v>
      </c>
      <c r="X3628" s="49">
        <v>1.01</v>
      </c>
      <c r="Y3628" s="49">
        <v>1.01</v>
      </c>
      <c r="Z3628" s="49">
        <v>1.01</v>
      </c>
      <c r="AA3628" s="49">
        <v>1</v>
      </c>
      <c r="AB3628" s="49">
        <v>1.01</v>
      </c>
      <c r="AC3628" s="49">
        <v>1</v>
      </c>
      <c r="AD3628" s="49">
        <v>1</v>
      </c>
      <c r="AE3628" s="49">
        <v>1</v>
      </c>
      <c r="AF3628" s="49">
        <v>1</v>
      </c>
      <c r="AG3628" s="49">
        <v>1</v>
      </c>
      <c r="AH3628" s="49">
        <v>0.99</v>
      </c>
      <c r="AI3628" s="49">
        <v>0.98</v>
      </c>
      <c r="AJ3628" s="49">
        <v>0.97</v>
      </c>
      <c r="AK3628" s="49">
        <v>0.97</v>
      </c>
    </row>
    <row r="3629" spans="1:37" x14ac:dyDescent="0.3">
      <c r="A3629" s="86" t="str">
        <f t="shared" si="56"/>
        <v>SDGbaseTra_RurAS_CRGPVAXagrai</v>
      </c>
      <c r="B3629" s="47" t="s">
        <v>222</v>
      </c>
      <c r="C3629" s="48" t="s">
        <v>237</v>
      </c>
      <c r="D3629" s="54" t="s">
        <v>212</v>
      </c>
      <c r="E3629" s="49" t="s">
        <v>29</v>
      </c>
      <c r="F3629" s="49">
        <v>1</v>
      </c>
      <c r="G3629" s="49">
        <v>1</v>
      </c>
      <c r="H3629" s="49">
        <v>0.98</v>
      </c>
      <c r="I3629" s="49">
        <v>0.98</v>
      </c>
      <c r="J3629" s="49">
        <v>0.98</v>
      </c>
      <c r="K3629" s="49">
        <v>0.97</v>
      </c>
      <c r="L3629" s="49">
        <v>0.97</v>
      </c>
      <c r="M3629" s="49">
        <v>0.97</v>
      </c>
      <c r="N3629" s="49">
        <v>0.97</v>
      </c>
      <c r="O3629" s="49">
        <v>0.97</v>
      </c>
      <c r="P3629" s="49">
        <v>0.96</v>
      </c>
      <c r="Q3629" s="49">
        <v>0.96</v>
      </c>
      <c r="R3629" s="49">
        <v>0.96</v>
      </c>
      <c r="S3629" s="49">
        <v>0.96</v>
      </c>
      <c r="T3629" s="49">
        <v>0.95</v>
      </c>
      <c r="U3629" s="49">
        <v>0.95</v>
      </c>
      <c r="V3629" s="49">
        <v>0.94</v>
      </c>
      <c r="W3629" s="49">
        <v>0.94</v>
      </c>
      <c r="X3629" s="49">
        <v>0.94</v>
      </c>
      <c r="Y3629" s="49">
        <v>0.94</v>
      </c>
      <c r="Z3629" s="49">
        <v>0.94</v>
      </c>
      <c r="AA3629" s="49">
        <v>0.94</v>
      </c>
      <c r="AB3629" s="49">
        <v>0.94</v>
      </c>
      <c r="AC3629" s="49">
        <v>0.94</v>
      </c>
      <c r="AD3629" s="49">
        <v>0.94</v>
      </c>
      <c r="AE3629" s="49">
        <v>0.94</v>
      </c>
      <c r="AF3629" s="49">
        <v>0.94</v>
      </c>
      <c r="AG3629" s="49">
        <v>0.94</v>
      </c>
      <c r="AH3629" s="49">
        <v>0.93</v>
      </c>
      <c r="AI3629" s="49">
        <v>0.92</v>
      </c>
      <c r="AJ3629" s="49">
        <v>0.92</v>
      </c>
      <c r="AK3629" s="49">
        <v>0.92</v>
      </c>
    </row>
    <row r="3630" spans="1:37" x14ac:dyDescent="0.3">
      <c r="A3630" s="86" t="str">
        <f t="shared" si="56"/>
        <v>SDGbaseTra_RurAS_CRGPVAXastar</v>
      </c>
      <c r="B3630" s="47" t="s">
        <v>222</v>
      </c>
      <c r="C3630" s="48" t="s">
        <v>237</v>
      </c>
      <c r="D3630" s="54" t="s">
        <v>212</v>
      </c>
      <c r="E3630" s="49" t="s">
        <v>30</v>
      </c>
      <c r="F3630" s="49">
        <v>1</v>
      </c>
      <c r="G3630" s="49">
        <v>0.99</v>
      </c>
      <c r="H3630" s="49">
        <v>0.97</v>
      </c>
      <c r="I3630" s="49">
        <v>0.98</v>
      </c>
      <c r="J3630" s="49">
        <v>0.98</v>
      </c>
      <c r="K3630" s="49">
        <v>0.97</v>
      </c>
      <c r="L3630" s="49">
        <v>0.97</v>
      </c>
      <c r="M3630" s="49">
        <v>0.97</v>
      </c>
      <c r="N3630" s="49">
        <v>0.97</v>
      </c>
      <c r="O3630" s="49">
        <v>0.97</v>
      </c>
      <c r="P3630" s="49">
        <v>0.97</v>
      </c>
      <c r="Q3630" s="49">
        <v>0.96</v>
      </c>
      <c r="R3630" s="49">
        <v>0.96</v>
      </c>
      <c r="S3630" s="49">
        <v>0.95</v>
      </c>
      <c r="T3630" s="49">
        <v>0.94</v>
      </c>
      <c r="U3630" s="49">
        <v>0.94</v>
      </c>
      <c r="V3630" s="49">
        <v>0.93</v>
      </c>
      <c r="W3630" s="49">
        <v>0.93</v>
      </c>
      <c r="X3630" s="49">
        <v>0.92</v>
      </c>
      <c r="Y3630" s="49">
        <v>0.92</v>
      </c>
      <c r="Z3630" s="49">
        <v>0.92</v>
      </c>
      <c r="AA3630" s="49">
        <v>0.91</v>
      </c>
      <c r="AB3630" s="49">
        <v>0.91</v>
      </c>
      <c r="AC3630" s="49">
        <v>0.91</v>
      </c>
      <c r="AD3630" s="49">
        <v>0.91</v>
      </c>
      <c r="AE3630" s="49">
        <v>0.92</v>
      </c>
      <c r="AF3630" s="49">
        <v>0.92</v>
      </c>
      <c r="AG3630" s="49">
        <v>0.9</v>
      </c>
      <c r="AH3630" s="49">
        <v>0.87</v>
      </c>
      <c r="AI3630" s="49">
        <v>0.85</v>
      </c>
      <c r="AJ3630" s="49">
        <v>0.83</v>
      </c>
      <c r="AK3630" s="49">
        <v>0.82</v>
      </c>
    </row>
    <row r="3631" spans="1:37" x14ac:dyDescent="0.3">
      <c r="A3631" s="86" t="str">
        <f t="shared" si="56"/>
        <v>SDGbaseTra_RurAS_CRGPVAXafeed</v>
      </c>
      <c r="B3631" s="47" t="s">
        <v>222</v>
      </c>
      <c r="C3631" s="48" t="s">
        <v>237</v>
      </c>
      <c r="D3631" s="54" t="s">
        <v>212</v>
      </c>
      <c r="E3631" s="49" t="s">
        <v>31</v>
      </c>
      <c r="F3631" s="49">
        <v>1</v>
      </c>
      <c r="G3631" s="49">
        <v>0.76</v>
      </c>
      <c r="H3631" s="49">
        <v>0.86</v>
      </c>
      <c r="I3631" s="49">
        <v>0.88</v>
      </c>
      <c r="J3631" s="49">
        <v>0.93</v>
      </c>
      <c r="K3631" s="49">
        <v>0.94</v>
      </c>
      <c r="L3631" s="49">
        <v>0.95</v>
      </c>
      <c r="M3631" s="49">
        <v>0.94</v>
      </c>
      <c r="N3631" s="49">
        <v>0.95</v>
      </c>
      <c r="O3631" s="49">
        <v>1</v>
      </c>
      <c r="P3631" s="49">
        <v>0.99</v>
      </c>
      <c r="Q3631" s="49">
        <v>0.98</v>
      </c>
      <c r="R3631" s="49">
        <v>1</v>
      </c>
      <c r="S3631" s="49">
        <v>0.98</v>
      </c>
      <c r="T3631" s="49">
        <v>0.98</v>
      </c>
      <c r="U3631" s="49">
        <v>0.98</v>
      </c>
      <c r="V3631" s="49">
        <v>0.99</v>
      </c>
      <c r="W3631" s="49">
        <v>0.99</v>
      </c>
      <c r="X3631" s="49">
        <v>0.99</v>
      </c>
      <c r="Y3631" s="49">
        <v>1</v>
      </c>
      <c r="Z3631" s="49">
        <v>1</v>
      </c>
      <c r="AA3631" s="49">
        <v>1</v>
      </c>
      <c r="AB3631" s="49">
        <v>1.01</v>
      </c>
      <c r="AC3631" s="49">
        <v>1.01</v>
      </c>
      <c r="AD3631" s="49">
        <v>1</v>
      </c>
      <c r="AE3631" s="49">
        <v>1</v>
      </c>
      <c r="AF3631" s="49">
        <v>1</v>
      </c>
      <c r="AG3631" s="49">
        <v>1</v>
      </c>
      <c r="AH3631" s="49">
        <v>1.05</v>
      </c>
      <c r="AI3631" s="49">
        <v>1.08</v>
      </c>
      <c r="AJ3631" s="49">
        <v>1.07</v>
      </c>
      <c r="AK3631" s="49">
        <v>1.07</v>
      </c>
    </row>
    <row r="3632" spans="1:37" x14ac:dyDescent="0.3">
      <c r="A3632" s="86" t="str">
        <f t="shared" si="56"/>
        <v>SDGbaseTra_RurAS_CRGPVAXabake</v>
      </c>
      <c r="B3632" s="47" t="s">
        <v>222</v>
      </c>
      <c r="C3632" s="48" t="s">
        <v>237</v>
      </c>
      <c r="D3632" s="54" t="s">
        <v>212</v>
      </c>
      <c r="E3632" s="49" t="s">
        <v>32</v>
      </c>
      <c r="F3632" s="49">
        <v>1</v>
      </c>
      <c r="G3632" s="49">
        <v>1.01</v>
      </c>
      <c r="H3632" s="49">
        <v>1</v>
      </c>
      <c r="I3632" s="49">
        <v>0.99</v>
      </c>
      <c r="J3632" s="49">
        <v>0.99</v>
      </c>
      <c r="K3632" s="49">
        <v>0.98</v>
      </c>
      <c r="L3632" s="49">
        <v>0.98</v>
      </c>
      <c r="M3632" s="49">
        <v>0.98</v>
      </c>
      <c r="N3632" s="49">
        <v>0.98</v>
      </c>
      <c r="O3632" s="49">
        <v>0.98</v>
      </c>
      <c r="P3632" s="49">
        <v>0.98</v>
      </c>
      <c r="Q3632" s="49">
        <v>0.98</v>
      </c>
      <c r="R3632" s="49">
        <v>0.99</v>
      </c>
      <c r="S3632" s="49">
        <v>0.99</v>
      </c>
      <c r="T3632" s="49">
        <v>1</v>
      </c>
      <c r="U3632" s="49">
        <v>1</v>
      </c>
      <c r="V3632" s="49">
        <v>1.01</v>
      </c>
      <c r="W3632" s="49">
        <v>1.01</v>
      </c>
      <c r="X3632" s="49">
        <v>1.01</v>
      </c>
      <c r="Y3632" s="49">
        <v>1.01</v>
      </c>
      <c r="Z3632" s="49">
        <v>1.01</v>
      </c>
      <c r="AA3632" s="49">
        <v>1.01</v>
      </c>
      <c r="AB3632" s="49">
        <v>1</v>
      </c>
      <c r="AC3632" s="49">
        <v>1</v>
      </c>
      <c r="AD3632" s="49">
        <v>1</v>
      </c>
      <c r="AE3632" s="49">
        <v>1</v>
      </c>
      <c r="AF3632" s="49">
        <v>1</v>
      </c>
      <c r="AG3632" s="49">
        <v>1</v>
      </c>
      <c r="AH3632" s="49">
        <v>0.98</v>
      </c>
      <c r="AI3632" s="49">
        <v>0.97</v>
      </c>
      <c r="AJ3632" s="49">
        <v>0.96</v>
      </c>
      <c r="AK3632" s="49">
        <v>0.95</v>
      </c>
    </row>
    <row r="3633" spans="1:37" x14ac:dyDescent="0.3">
      <c r="A3633" s="86" t="str">
        <f t="shared" si="56"/>
        <v>SDGbaseTra_RurAS_CRGPVAXasuga</v>
      </c>
      <c r="B3633" s="47" t="s">
        <v>222</v>
      </c>
      <c r="C3633" s="48" t="s">
        <v>237</v>
      </c>
      <c r="D3633" s="54" t="s">
        <v>212</v>
      </c>
      <c r="E3633" s="49" t="s">
        <v>33</v>
      </c>
      <c r="F3633" s="49">
        <v>1</v>
      </c>
      <c r="G3633" s="49">
        <v>1</v>
      </c>
      <c r="H3633" s="49">
        <v>1</v>
      </c>
      <c r="I3633" s="49">
        <v>0.99</v>
      </c>
      <c r="J3633" s="49">
        <v>0.98</v>
      </c>
      <c r="K3633" s="49">
        <v>0.98</v>
      </c>
      <c r="L3633" s="49">
        <v>0.98</v>
      </c>
      <c r="M3633" s="49">
        <v>0.98</v>
      </c>
      <c r="N3633" s="49">
        <v>0.98</v>
      </c>
      <c r="O3633" s="49">
        <v>0.98</v>
      </c>
      <c r="P3633" s="49">
        <v>0.98</v>
      </c>
      <c r="Q3633" s="49">
        <v>0.97</v>
      </c>
      <c r="R3633" s="49">
        <v>0.98</v>
      </c>
      <c r="S3633" s="49">
        <v>0.98</v>
      </c>
      <c r="T3633" s="49">
        <v>0.98</v>
      </c>
      <c r="U3633" s="49">
        <v>0.98</v>
      </c>
      <c r="V3633" s="49">
        <v>0.98</v>
      </c>
      <c r="W3633" s="49">
        <v>0.98</v>
      </c>
      <c r="X3633" s="49">
        <v>0.98</v>
      </c>
      <c r="Y3633" s="49">
        <v>0.98</v>
      </c>
      <c r="Z3633" s="49">
        <v>0.98</v>
      </c>
      <c r="AA3633" s="49">
        <v>0.98</v>
      </c>
      <c r="AB3633" s="49">
        <v>0.98</v>
      </c>
      <c r="AC3633" s="49">
        <v>0.97</v>
      </c>
      <c r="AD3633" s="49">
        <v>0.97</v>
      </c>
      <c r="AE3633" s="49">
        <v>0.97</v>
      </c>
      <c r="AF3633" s="49">
        <v>0.98</v>
      </c>
      <c r="AG3633" s="49">
        <v>0.98</v>
      </c>
      <c r="AH3633" s="49">
        <v>0.96</v>
      </c>
      <c r="AI3633" s="49">
        <v>0.96</v>
      </c>
      <c r="AJ3633" s="49">
        <v>0.95</v>
      </c>
      <c r="AK3633" s="49">
        <v>0.95</v>
      </c>
    </row>
    <row r="3634" spans="1:37" x14ac:dyDescent="0.3">
      <c r="A3634" s="86" t="str">
        <f t="shared" si="56"/>
        <v>SDGbaseTra_RurAS_CRGPVAXaconf</v>
      </c>
      <c r="B3634" s="47" t="s">
        <v>222</v>
      </c>
      <c r="C3634" s="48" t="s">
        <v>237</v>
      </c>
      <c r="D3634" s="54" t="s">
        <v>212</v>
      </c>
      <c r="E3634" s="49" t="s">
        <v>34</v>
      </c>
      <c r="F3634" s="49">
        <v>1</v>
      </c>
      <c r="G3634" s="49">
        <v>1</v>
      </c>
      <c r="H3634" s="49">
        <v>1</v>
      </c>
      <c r="I3634" s="49">
        <v>0.98</v>
      </c>
      <c r="J3634" s="49">
        <v>0.97</v>
      </c>
      <c r="K3634" s="49">
        <v>0.97</v>
      </c>
      <c r="L3634" s="49">
        <v>0.97</v>
      </c>
      <c r="M3634" s="49">
        <v>0.98</v>
      </c>
      <c r="N3634" s="49">
        <v>0.98</v>
      </c>
      <c r="O3634" s="49">
        <v>0.99</v>
      </c>
      <c r="P3634" s="49">
        <v>0.99</v>
      </c>
      <c r="Q3634" s="49">
        <v>0.99</v>
      </c>
      <c r="R3634" s="49">
        <v>1.01</v>
      </c>
      <c r="S3634" s="49">
        <v>1.02</v>
      </c>
      <c r="T3634" s="49">
        <v>1.02</v>
      </c>
      <c r="U3634" s="49">
        <v>1.03</v>
      </c>
      <c r="V3634" s="49">
        <v>1.04</v>
      </c>
      <c r="W3634" s="49">
        <v>1.05</v>
      </c>
      <c r="X3634" s="49">
        <v>1.05</v>
      </c>
      <c r="Y3634" s="49">
        <v>1.05</v>
      </c>
      <c r="Z3634" s="49">
        <v>1.05</v>
      </c>
      <c r="AA3634" s="49">
        <v>1.05</v>
      </c>
      <c r="AB3634" s="49">
        <v>1.05</v>
      </c>
      <c r="AC3634" s="49">
        <v>1.05</v>
      </c>
      <c r="AD3634" s="49">
        <v>1.04</v>
      </c>
      <c r="AE3634" s="49">
        <v>1.04</v>
      </c>
      <c r="AF3634" s="49">
        <v>1.04</v>
      </c>
      <c r="AG3634" s="49">
        <v>1.04</v>
      </c>
      <c r="AH3634" s="49">
        <v>1.03</v>
      </c>
      <c r="AI3634" s="49">
        <v>1.01</v>
      </c>
      <c r="AJ3634" s="49">
        <v>1</v>
      </c>
      <c r="AK3634" s="49">
        <v>0.98</v>
      </c>
    </row>
    <row r="3635" spans="1:37" x14ac:dyDescent="0.3">
      <c r="A3635" s="86" t="str">
        <f t="shared" si="56"/>
        <v>SDGbaseTra_RurAS_CRGPVAXapast</v>
      </c>
      <c r="B3635" s="47" t="s">
        <v>222</v>
      </c>
      <c r="C3635" s="48" t="s">
        <v>237</v>
      </c>
      <c r="D3635" s="54" t="s">
        <v>212</v>
      </c>
      <c r="E3635" s="49" t="s">
        <v>35</v>
      </c>
      <c r="F3635" s="49">
        <v>1</v>
      </c>
      <c r="G3635" s="49">
        <v>0.93</v>
      </c>
      <c r="H3635" s="49">
        <v>0.94</v>
      </c>
      <c r="I3635" s="49">
        <v>0.92</v>
      </c>
      <c r="J3635" s="49">
        <v>0.94</v>
      </c>
      <c r="K3635" s="49">
        <v>0.95</v>
      </c>
      <c r="L3635" s="49">
        <v>0.95</v>
      </c>
      <c r="M3635" s="49">
        <v>0.95</v>
      </c>
      <c r="N3635" s="49">
        <v>0.96</v>
      </c>
      <c r="O3635" s="49">
        <v>1.02</v>
      </c>
      <c r="P3635" s="49">
        <v>1.02</v>
      </c>
      <c r="Q3635" s="49">
        <v>1</v>
      </c>
      <c r="R3635" s="49">
        <v>1</v>
      </c>
      <c r="S3635" s="49">
        <v>0.99</v>
      </c>
      <c r="T3635" s="49">
        <v>0.98</v>
      </c>
      <c r="U3635" s="49">
        <v>0.99</v>
      </c>
      <c r="V3635" s="49">
        <v>1</v>
      </c>
      <c r="W3635" s="49">
        <v>0.99</v>
      </c>
      <c r="X3635" s="49">
        <v>1</v>
      </c>
      <c r="Y3635" s="49">
        <v>1</v>
      </c>
      <c r="Z3635" s="49">
        <v>0.99</v>
      </c>
      <c r="AA3635" s="49">
        <v>0.98</v>
      </c>
      <c r="AB3635" s="49">
        <v>0.99</v>
      </c>
      <c r="AC3635" s="49">
        <v>0.99</v>
      </c>
      <c r="AD3635" s="49">
        <v>0.98</v>
      </c>
      <c r="AE3635" s="49">
        <v>0.97</v>
      </c>
      <c r="AF3635" s="49">
        <v>0.97</v>
      </c>
      <c r="AG3635" s="49">
        <v>0.97</v>
      </c>
      <c r="AH3635" s="49">
        <v>0.99</v>
      </c>
      <c r="AI3635" s="49">
        <v>0.99</v>
      </c>
      <c r="AJ3635" s="49">
        <v>0.99</v>
      </c>
      <c r="AK3635" s="49">
        <v>0.99</v>
      </c>
    </row>
    <row r="3636" spans="1:37" x14ac:dyDescent="0.3">
      <c r="A3636" s="86" t="str">
        <f t="shared" si="56"/>
        <v>SDGbaseTra_RurAS_CRGPVAXaofoo</v>
      </c>
      <c r="B3636" s="47" t="s">
        <v>222</v>
      </c>
      <c r="C3636" s="48" t="s">
        <v>237</v>
      </c>
      <c r="D3636" s="54" t="s">
        <v>212</v>
      </c>
      <c r="E3636" s="49" t="s">
        <v>36</v>
      </c>
      <c r="F3636" s="49">
        <v>1</v>
      </c>
      <c r="G3636" s="49">
        <v>0.96</v>
      </c>
      <c r="H3636" s="49">
        <v>0.96</v>
      </c>
      <c r="I3636" s="49">
        <v>0.96</v>
      </c>
      <c r="J3636" s="49">
        <v>0.96</v>
      </c>
      <c r="K3636" s="49">
        <v>0.96</v>
      </c>
      <c r="L3636" s="49">
        <v>0.96</v>
      </c>
      <c r="M3636" s="49">
        <v>0.97</v>
      </c>
      <c r="N3636" s="49">
        <v>0.97</v>
      </c>
      <c r="O3636" s="49">
        <v>1</v>
      </c>
      <c r="P3636" s="49">
        <v>0.99</v>
      </c>
      <c r="Q3636" s="49">
        <v>0.98</v>
      </c>
      <c r="R3636" s="49">
        <v>0.99</v>
      </c>
      <c r="S3636" s="49">
        <v>0.99</v>
      </c>
      <c r="T3636" s="49">
        <v>0.98</v>
      </c>
      <c r="U3636" s="49">
        <v>0.99</v>
      </c>
      <c r="V3636" s="49">
        <v>0.99</v>
      </c>
      <c r="W3636" s="49">
        <v>0.99</v>
      </c>
      <c r="X3636" s="49">
        <v>1</v>
      </c>
      <c r="Y3636" s="49">
        <v>1</v>
      </c>
      <c r="Z3636" s="49">
        <v>0.99</v>
      </c>
      <c r="AA3636" s="49">
        <v>0.99</v>
      </c>
      <c r="AB3636" s="49">
        <v>1</v>
      </c>
      <c r="AC3636" s="49">
        <v>0.99</v>
      </c>
      <c r="AD3636" s="49">
        <v>0.99</v>
      </c>
      <c r="AE3636" s="49">
        <v>0.99</v>
      </c>
      <c r="AF3636" s="49">
        <v>0.99</v>
      </c>
      <c r="AG3636" s="49">
        <v>0.99</v>
      </c>
      <c r="AH3636" s="49">
        <v>0.99</v>
      </c>
      <c r="AI3636" s="49">
        <v>0.98</v>
      </c>
      <c r="AJ3636" s="49">
        <v>0.98</v>
      </c>
      <c r="AK3636" s="49">
        <v>0.97</v>
      </c>
    </row>
    <row r="3637" spans="1:37" x14ac:dyDescent="0.3">
      <c r="A3637" s="86" t="str">
        <f t="shared" si="56"/>
        <v>SDGbaseTra_RurAS_CRGPVAXabevt</v>
      </c>
      <c r="B3637" s="47" t="s">
        <v>222</v>
      </c>
      <c r="C3637" s="48" t="s">
        <v>237</v>
      </c>
      <c r="D3637" s="54" t="s">
        <v>212</v>
      </c>
      <c r="E3637" s="49" t="s">
        <v>37</v>
      </c>
      <c r="F3637" s="49">
        <v>1</v>
      </c>
      <c r="G3637" s="49">
        <v>0.99</v>
      </c>
      <c r="H3637" s="49">
        <v>1.01</v>
      </c>
      <c r="I3637" s="49">
        <v>0.99</v>
      </c>
      <c r="J3637" s="49">
        <v>0.98</v>
      </c>
      <c r="K3637" s="49">
        <v>0.98</v>
      </c>
      <c r="L3637" s="49">
        <v>0.98</v>
      </c>
      <c r="M3637" s="49">
        <v>0.98</v>
      </c>
      <c r="N3637" s="49">
        <v>0.98</v>
      </c>
      <c r="O3637" s="49">
        <v>1.02</v>
      </c>
      <c r="P3637" s="49">
        <v>1.01</v>
      </c>
      <c r="Q3637" s="49">
        <v>1</v>
      </c>
      <c r="R3637" s="49">
        <v>1.01</v>
      </c>
      <c r="S3637" s="49">
        <v>1.01</v>
      </c>
      <c r="T3637" s="49">
        <v>1.01</v>
      </c>
      <c r="U3637" s="49">
        <v>1.02</v>
      </c>
      <c r="V3637" s="49">
        <v>1.02</v>
      </c>
      <c r="W3637" s="49">
        <v>1.03</v>
      </c>
      <c r="X3637" s="49">
        <v>1.03</v>
      </c>
      <c r="Y3637" s="49">
        <v>1.03</v>
      </c>
      <c r="Z3637" s="49">
        <v>1.02</v>
      </c>
      <c r="AA3637" s="49">
        <v>1.02</v>
      </c>
      <c r="AB3637" s="49">
        <v>1.03</v>
      </c>
      <c r="AC3637" s="49">
        <v>1.03</v>
      </c>
      <c r="AD3637" s="49">
        <v>1.02</v>
      </c>
      <c r="AE3637" s="49">
        <v>1.02</v>
      </c>
      <c r="AF3637" s="49">
        <v>1.02</v>
      </c>
      <c r="AG3637" s="49">
        <v>1.01</v>
      </c>
      <c r="AH3637" s="49">
        <v>1.01</v>
      </c>
      <c r="AI3637" s="49">
        <v>1</v>
      </c>
      <c r="AJ3637" s="49">
        <v>0.99</v>
      </c>
      <c r="AK3637" s="49">
        <v>0.98</v>
      </c>
    </row>
    <row r="3638" spans="1:37" x14ac:dyDescent="0.3">
      <c r="A3638" s="86" t="str">
        <f t="shared" si="56"/>
        <v>SDGbaseTra_RurAS_CRGPVAXatext</v>
      </c>
      <c r="B3638" s="47" t="s">
        <v>222</v>
      </c>
      <c r="C3638" s="48" t="s">
        <v>237</v>
      </c>
      <c r="D3638" s="54" t="s">
        <v>212</v>
      </c>
      <c r="E3638" s="49" t="s">
        <v>38</v>
      </c>
      <c r="F3638" s="49">
        <v>1</v>
      </c>
      <c r="G3638" s="49">
        <v>1.0900000000000001</v>
      </c>
      <c r="H3638" s="49">
        <v>1.08</v>
      </c>
      <c r="I3638" s="49">
        <v>1.06</v>
      </c>
      <c r="J3638" s="49">
        <v>1.04</v>
      </c>
      <c r="K3638" s="49">
        <v>1.04</v>
      </c>
      <c r="L3638" s="49">
        <v>1.03</v>
      </c>
      <c r="M3638" s="49">
        <v>1.04</v>
      </c>
      <c r="N3638" s="49">
        <v>1.04</v>
      </c>
      <c r="O3638" s="49">
        <v>1.03</v>
      </c>
      <c r="P3638" s="49">
        <v>1.03</v>
      </c>
      <c r="Q3638" s="49">
        <v>1.03</v>
      </c>
      <c r="R3638" s="49">
        <v>1.04</v>
      </c>
      <c r="S3638" s="49">
        <v>1.06</v>
      </c>
      <c r="T3638" s="49">
        <v>1.06</v>
      </c>
      <c r="U3638" s="49">
        <v>1.08</v>
      </c>
      <c r="V3638" s="49">
        <v>1.08</v>
      </c>
      <c r="W3638" s="49">
        <v>1.0900000000000001</v>
      </c>
      <c r="X3638" s="49">
        <v>1.0900000000000001</v>
      </c>
      <c r="Y3638" s="49">
        <v>1.0900000000000001</v>
      </c>
      <c r="Z3638" s="49">
        <v>1.0900000000000001</v>
      </c>
      <c r="AA3638" s="49">
        <v>1.0900000000000001</v>
      </c>
      <c r="AB3638" s="49">
        <v>1.0900000000000001</v>
      </c>
      <c r="AC3638" s="49">
        <v>1.08</v>
      </c>
      <c r="AD3638" s="49">
        <v>1.08</v>
      </c>
      <c r="AE3638" s="49">
        <v>1.08</v>
      </c>
      <c r="AF3638" s="49">
        <v>1.0900000000000001</v>
      </c>
      <c r="AG3638" s="49">
        <v>1.08</v>
      </c>
      <c r="AH3638" s="49">
        <v>1.05</v>
      </c>
      <c r="AI3638" s="49">
        <v>1.03</v>
      </c>
      <c r="AJ3638" s="49">
        <v>1.01</v>
      </c>
      <c r="AK3638" s="49">
        <v>1</v>
      </c>
    </row>
    <row r="3639" spans="1:37" x14ac:dyDescent="0.3">
      <c r="A3639" s="86" t="str">
        <f t="shared" si="56"/>
        <v>SDGbaseTra_RurAS_CRGPVAXaclth</v>
      </c>
      <c r="B3639" s="47" t="s">
        <v>222</v>
      </c>
      <c r="C3639" s="48" t="s">
        <v>237</v>
      </c>
      <c r="D3639" s="54" t="s">
        <v>212</v>
      </c>
      <c r="E3639" s="49" t="s">
        <v>39</v>
      </c>
      <c r="F3639" s="49">
        <v>1</v>
      </c>
      <c r="G3639" s="49">
        <v>1.1000000000000001</v>
      </c>
      <c r="H3639" s="49">
        <v>1.0900000000000001</v>
      </c>
      <c r="I3639" s="49">
        <v>1.08</v>
      </c>
      <c r="J3639" s="49">
        <v>1.06</v>
      </c>
      <c r="K3639" s="49">
        <v>1.05</v>
      </c>
      <c r="L3639" s="49">
        <v>1.05</v>
      </c>
      <c r="M3639" s="49">
        <v>1.05</v>
      </c>
      <c r="N3639" s="49">
        <v>1.05</v>
      </c>
      <c r="O3639" s="49">
        <v>1.04</v>
      </c>
      <c r="P3639" s="49">
        <v>1.04</v>
      </c>
      <c r="Q3639" s="49">
        <v>1.03</v>
      </c>
      <c r="R3639" s="49">
        <v>1.05</v>
      </c>
      <c r="S3639" s="49">
        <v>1.07</v>
      </c>
      <c r="T3639" s="49">
        <v>1.08</v>
      </c>
      <c r="U3639" s="49">
        <v>1.0900000000000001</v>
      </c>
      <c r="V3639" s="49">
        <v>1.1000000000000001</v>
      </c>
      <c r="W3639" s="49">
        <v>1.1000000000000001</v>
      </c>
      <c r="X3639" s="49">
        <v>1.1100000000000001</v>
      </c>
      <c r="Y3639" s="49">
        <v>1.1100000000000001</v>
      </c>
      <c r="Z3639" s="49">
        <v>1.1100000000000001</v>
      </c>
      <c r="AA3639" s="49">
        <v>1.1100000000000001</v>
      </c>
      <c r="AB3639" s="49">
        <v>1.1100000000000001</v>
      </c>
      <c r="AC3639" s="49">
        <v>1.1000000000000001</v>
      </c>
      <c r="AD3639" s="49">
        <v>1.1000000000000001</v>
      </c>
      <c r="AE3639" s="49">
        <v>1.1000000000000001</v>
      </c>
      <c r="AF3639" s="49">
        <v>1.1000000000000001</v>
      </c>
      <c r="AG3639" s="49">
        <v>1.1000000000000001</v>
      </c>
      <c r="AH3639" s="49">
        <v>1.07</v>
      </c>
      <c r="AI3639" s="49">
        <v>1.04</v>
      </c>
      <c r="AJ3639" s="49">
        <v>1.02</v>
      </c>
      <c r="AK3639" s="49">
        <v>1.01</v>
      </c>
    </row>
    <row r="3640" spans="1:37" x14ac:dyDescent="0.3">
      <c r="A3640" s="86" t="str">
        <f t="shared" si="56"/>
        <v>SDGbaseTra_RurAS_CRGPVAXaleat</v>
      </c>
      <c r="B3640" s="47" t="s">
        <v>222</v>
      </c>
      <c r="C3640" s="48" t="s">
        <v>237</v>
      </c>
      <c r="D3640" s="54" t="s">
        <v>212</v>
      </c>
      <c r="E3640" s="49" t="s">
        <v>40</v>
      </c>
      <c r="F3640" s="49">
        <v>1</v>
      </c>
      <c r="G3640" s="49">
        <v>1.0900000000000001</v>
      </c>
      <c r="H3640" s="49">
        <v>1.05</v>
      </c>
      <c r="I3640" s="49">
        <v>0.99</v>
      </c>
      <c r="J3640" s="49">
        <v>0.96</v>
      </c>
      <c r="K3640" s="49">
        <v>0.96</v>
      </c>
      <c r="L3640" s="49">
        <v>0.97</v>
      </c>
      <c r="M3640" s="49">
        <v>0.99</v>
      </c>
      <c r="N3640" s="49">
        <v>1</v>
      </c>
      <c r="O3640" s="49">
        <v>1.1000000000000001</v>
      </c>
      <c r="P3640" s="49">
        <v>1.1100000000000001</v>
      </c>
      <c r="Q3640" s="49">
        <v>1.08</v>
      </c>
      <c r="R3640" s="49">
        <v>1.06</v>
      </c>
      <c r="S3640" s="49">
        <v>1.06</v>
      </c>
      <c r="T3640" s="49">
        <v>1.06</v>
      </c>
      <c r="U3640" s="49">
        <v>1.06</v>
      </c>
      <c r="V3640" s="49">
        <v>1.05</v>
      </c>
      <c r="W3640" s="49">
        <v>1.05</v>
      </c>
      <c r="X3640" s="49">
        <v>1.05</v>
      </c>
      <c r="Y3640" s="49">
        <v>1.05</v>
      </c>
      <c r="Z3640" s="49">
        <v>1.04</v>
      </c>
      <c r="AA3640" s="49">
        <v>1.04</v>
      </c>
      <c r="AB3640" s="49">
        <v>1.06</v>
      </c>
      <c r="AC3640" s="49">
        <v>1.06</v>
      </c>
      <c r="AD3640" s="49">
        <v>1.06</v>
      </c>
      <c r="AE3640" s="49">
        <v>1.05</v>
      </c>
      <c r="AF3640" s="49">
        <v>1.05</v>
      </c>
      <c r="AG3640" s="49">
        <v>1.04</v>
      </c>
      <c r="AH3640" s="49">
        <v>1.01</v>
      </c>
      <c r="AI3640" s="49">
        <v>0.97</v>
      </c>
      <c r="AJ3640" s="49">
        <v>0.95</v>
      </c>
      <c r="AK3640" s="49">
        <v>0.94</v>
      </c>
    </row>
    <row r="3641" spans="1:37" x14ac:dyDescent="0.3">
      <c r="A3641" s="86" t="str">
        <f t="shared" si="56"/>
        <v>SDGbaseTra_RurAS_CRGPVAXafoot</v>
      </c>
      <c r="B3641" s="47" t="s">
        <v>222</v>
      </c>
      <c r="C3641" s="48" t="s">
        <v>237</v>
      </c>
      <c r="D3641" s="54" t="s">
        <v>212</v>
      </c>
      <c r="E3641" s="49" t="s">
        <v>41</v>
      </c>
      <c r="F3641" s="49">
        <v>1</v>
      </c>
      <c r="G3641" s="49">
        <v>1.0900000000000001</v>
      </c>
      <c r="H3641" s="49">
        <v>1.08</v>
      </c>
      <c r="I3641" s="49">
        <v>1.06</v>
      </c>
      <c r="J3641" s="49">
        <v>1.05</v>
      </c>
      <c r="K3641" s="49">
        <v>1.04</v>
      </c>
      <c r="L3641" s="49">
        <v>1.04</v>
      </c>
      <c r="M3641" s="49">
        <v>1.04</v>
      </c>
      <c r="N3641" s="49">
        <v>1.04</v>
      </c>
      <c r="O3641" s="49">
        <v>1.03</v>
      </c>
      <c r="P3641" s="49">
        <v>1.03</v>
      </c>
      <c r="Q3641" s="49">
        <v>1.03</v>
      </c>
      <c r="R3641" s="49">
        <v>1.05</v>
      </c>
      <c r="S3641" s="49">
        <v>1.06</v>
      </c>
      <c r="T3641" s="49">
        <v>1.07</v>
      </c>
      <c r="U3641" s="49">
        <v>1.08</v>
      </c>
      <c r="V3641" s="49">
        <v>1.08</v>
      </c>
      <c r="W3641" s="49">
        <v>1.0900000000000001</v>
      </c>
      <c r="X3641" s="49">
        <v>1.0900000000000001</v>
      </c>
      <c r="Y3641" s="49">
        <v>1.0900000000000001</v>
      </c>
      <c r="Z3641" s="49">
        <v>1.1000000000000001</v>
      </c>
      <c r="AA3641" s="49">
        <v>1.1000000000000001</v>
      </c>
      <c r="AB3641" s="49">
        <v>1.0900000000000001</v>
      </c>
      <c r="AC3641" s="49">
        <v>1.0900000000000001</v>
      </c>
      <c r="AD3641" s="49">
        <v>1.0900000000000001</v>
      </c>
      <c r="AE3641" s="49">
        <v>1.0900000000000001</v>
      </c>
      <c r="AF3641" s="49">
        <v>1.0900000000000001</v>
      </c>
      <c r="AG3641" s="49">
        <v>1.0900000000000001</v>
      </c>
      <c r="AH3641" s="49">
        <v>1.06</v>
      </c>
      <c r="AI3641" s="49">
        <v>1.04</v>
      </c>
      <c r="AJ3641" s="49">
        <v>1.02</v>
      </c>
      <c r="AK3641" s="49">
        <v>1.01</v>
      </c>
    </row>
    <row r="3642" spans="1:37" x14ac:dyDescent="0.3">
      <c r="A3642" s="86" t="str">
        <f t="shared" si="56"/>
        <v>SDGbaseTra_RurAS_CRGPVAXawood</v>
      </c>
      <c r="B3642" s="47" t="s">
        <v>222</v>
      </c>
      <c r="C3642" s="48" t="s">
        <v>237</v>
      </c>
      <c r="D3642" s="54" t="s">
        <v>212</v>
      </c>
      <c r="E3642" s="49" t="s">
        <v>42</v>
      </c>
      <c r="F3642" s="49">
        <v>1</v>
      </c>
      <c r="G3642" s="49">
        <v>1.01</v>
      </c>
      <c r="H3642" s="49">
        <v>1.01</v>
      </c>
      <c r="I3642" s="49">
        <v>1.02</v>
      </c>
      <c r="J3642" s="49">
        <v>1.01</v>
      </c>
      <c r="K3642" s="49">
        <v>1.01</v>
      </c>
      <c r="L3642" s="49">
        <v>1.02</v>
      </c>
      <c r="M3642" s="49">
        <v>1.02</v>
      </c>
      <c r="N3642" s="49">
        <v>1.03</v>
      </c>
      <c r="O3642" s="49">
        <v>1.03</v>
      </c>
      <c r="P3642" s="49">
        <v>1.03</v>
      </c>
      <c r="Q3642" s="49">
        <v>1.03</v>
      </c>
      <c r="R3642" s="49">
        <v>1.02</v>
      </c>
      <c r="S3642" s="49">
        <v>1.02</v>
      </c>
      <c r="T3642" s="49">
        <v>1.02</v>
      </c>
      <c r="U3642" s="49">
        <v>1.03</v>
      </c>
      <c r="V3642" s="49">
        <v>1.03</v>
      </c>
      <c r="W3642" s="49">
        <v>1.03</v>
      </c>
      <c r="X3642" s="49">
        <v>1.04</v>
      </c>
      <c r="Y3642" s="49">
        <v>1.04</v>
      </c>
      <c r="Z3642" s="49">
        <v>1.04</v>
      </c>
      <c r="AA3642" s="49">
        <v>1.04</v>
      </c>
      <c r="AB3642" s="49">
        <v>1.03</v>
      </c>
      <c r="AC3642" s="49">
        <v>1.03</v>
      </c>
      <c r="AD3642" s="49">
        <v>1.03</v>
      </c>
      <c r="AE3642" s="49">
        <v>1.03</v>
      </c>
      <c r="AF3642" s="49">
        <v>1.03</v>
      </c>
      <c r="AG3642" s="49">
        <v>1.03</v>
      </c>
      <c r="AH3642" s="49">
        <v>1.02</v>
      </c>
      <c r="AI3642" s="49">
        <v>1.01</v>
      </c>
      <c r="AJ3642" s="49">
        <v>1.01</v>
      </c>
      <c r="AK3642" s="49">
        <v>1</v>
      </c>
    </row>
    <row r="3643" spans="1:37" x14ac:dyDescent="0.3">
      <c r="A3643" s="86" t="str">
        <f t="shared" si="56"/>
        <v>SDGbaseTra_RurAS_CRGPVAXapapr</v>
      </c>
      <c r="B3643" s="47" t="s">
        <v>222</v>
      </c>
      <c r="C3643" s="48" t="s">
        <v>237</v>
      </c>
      <c r="D3643" s="54" t="s">
        <v>212</v>
      </c>
      <c r="E3643" s="49" t="s">
        <v>43</v>
      </c>
      <c r="F3643" s="49">
        <v>1</v>
      </c>
      <c r="G3643" s="49">
        <v>1.04</v>
      </c>
      <c r="H3643" s="49">
        <v>1.04</v>
      </c>
      <c r="I3643" s="49">
        <v>1.03</v>
      </c>
      <c r="J3643" s="49">
        <v>1.02</v>
      </c>
      <c r="K3643" s="49">
        <v>1.02</v>
      </c>
      <c r="L3643" s="49">
        <v>1.02</v>
      </c>
      <c r="M3643" s="49">
        <v>1.01</v>
      </c>
      <c r="N3643" s="49">
        <v>1.01</v>
      </c>
      <c r="O3643" s="49">
        <v>1.02</v>
      </c>
      <c r="P3643" s="49">
        <v>1.02</v>
      </c>
      <c r="Q3643" s="49">
        <v>1.02</v>
      </c>
      <c r="R3643" s="49">
        <v>1.04</v>
      </c>
      <c r="S3643" s="49">
        <v>1.04</v>
      </c>
      <c r="T3643" s="49">
        <v>1.04</v>
      </c>
      <c r="U3643" s="49">
        <v>1.04</v>
      </c>
      <c r="V3643" s="49">
        <v>1.05</v>
      </c>
      <c r="W3643" s="49">
        <v>1.05</v>
      </c>
      <c r="X3643" s="49">
        <v>1.05</v>
      </c>
      <c r="Y3643" s="49">
        <v>1.05</v>
      </c>
      <c r="Z3643" s="49">
        <v>1.05</v>
      </c>
      <c r="AA3643" s="49">
        <v>1.05</v>
      </c>
      <c r="AB3643" s="49">
        <v>1.05</v>
      </c>
      <c r="AC3643" s="49">
        <v>1.04</v>
      </c>
      <c r="AD3643" s="49">
        <v>1.04</v>
      </c>
      <c r="AE3643" s="49">
        <v>1.04</v>
      </c>
      <c r="AF3643" s="49">
        <v>1.04</v>
      </c>
      <c r="AG3643" s="49">
        <v>1.04</v>
      </c>
      <c r="AH3643" s="49">
        <v>1.03</v>
      </c>
      <c r="AI3643" s="49">
        <v>1.01</v>
      </c>
      <c r="AJ3643" s="49">
        <v>1</v>
      </c>
      <c r="AK3643" s="49">
        <v>0.99</v>
      </c>
    </row>
    <row r="3644" spans="1:37" x14ac:dyDescent="0.3">
      <c r="A3644" s="86" t="str">
        <f t="shared" si="56"/>
        <v>SDGbaseTra_RurAS_CRGPVAXaprnt</v>
      </c>
      <c r="B3644" s="47" t="s">
        <v>222</v>
      </c>
      <c r="C3644" s="48" t="s">
        <v>237</v>
      </c>
      <c r="D3644" s="54" t="s">
        <v>212</v>
      </c>
      <c r="E3644" s="49" t="s">
        <v>44</v>
      </c>
      <c r="F3644" s="49">
        <v>1</v>
      </c>
      <c r="G3644" s="49">
        <v>1.0900000000000001</v>
      </c>
      <c r="H3644" s="49">
        <v>1.0900000000000001</v>
      </c>
      <c r="I3644" s="49">
        <v>1.07</v>
      </c>
      <c r="J3644" s="49">
        <v>1.05</v>
      </c>
      <c r="K3644" s="49">
        <v>1.04</v>
      </c>
      <c r="L3644" s="49">
        <v>1.04</v>
      </c>
      <c r="M3644" s="49">
        <v>1.04</v>
      </c>
      <c r="N3644" s="49">
        <v>1.04</v>
      </c>
      <c r="O3644" s="49">
        <v>1.03</v>
      </c>
      <c r="P3644" s="49">
        <v>1.03</v>
      </c>
      <c r="Q3644" s="49">
        <v>1.03</v>
      </c>
      <c r="R3644" s="49">
        <v>1.04</v>
      </c>
      <c r="S3644" s="49">
        <v>1.06</v>
      </c>
      <c r="T3644" s="49">
        <v>1.07</v>
      </c>
      <c r="U3644" s="49">
        <v>1.08</v>
      </c>
      <c r="V3644" s="49">
        <v>1.0900000000000001</v>
      </c>
      <c r="W3644" s="49">
        <v>1.1000000000000001</v>
      </c>
      <c r="X3644" s="49">
        <v>1.1000000000000001</v>
      </c>
      <c r="Y3644" s="49">
        <v>1.1100000000000001</v>
      </c>
      <c r="Z3644" s="49">
        <v>1.1100000000000001</v>
      </c>
      <c r="AA3644" s="49">
        <v>1.1100000000000001</v>
      </c>
      <c r="AB3644" s="49">
        <v>1.1000000000000001</v>
      </c>
      <c r="AC3644" s="49">
        <v>1.1000000000000001</v>
      </c>
      <c r="AD3644" s="49">
        <v>1.1000000000000001</v>
      </c>
      <c r="AE3644" s="49">
        <v>1.1000000000000001</v>
      </c>
      <c r="AF3644" s="49">
        <v>1.1000000000000001</v>
      </c>
      <c r="AG3644" s="49">
        <v>1.1000000000000001</v>
      </c>
      <c r="AH3644" s="49">
        <v>1.06</v>
      </c>
      <c r="AI3644" s="49">
        <v>1.03</v>
      </c>
      <c r="AJ3644" s="49">
        <v>1.02</v>
      </c>
      <c r="AK3644" s="49">
        <v>1</v>
      </c>
    </row>
    <row r="3645" spans="1:37" x14ac:dyDescent="0.3">
      <c r="A3645" s="86" t="str">
        <f t="shared" si="56"/>
        <v>SDGbaseTra_RurAS_CRGPVAXapetr</v>
      </c>
      <c r="B3645" s="47" t="s">
        <v>222</v>
      </c>
      <c r="C3645" s="48" t="s">
        <v>237</v>
      </c>
      <c r="D3645" s="54" t="s">
        <v>212</v>
      </c>
      <c r="E3645" s="49" t="s">
        <v>45</v>
      </c>
      <c r="F3645" s="49">
        <v>1</v>
      </c>
      <c r="G3645" s="49">
        <v>1.17</v>
      </c>
      <c r="H3645" s="49">
        <v>0.85</v>
      </c>
      <c r="I3645" s="49">
        <v>0.63</v>
      </c>
      <c r="J3645" s="49">
        <v>0.56999999999999995</v>
      </c>
      <c r="K3645" s="49">
        <v>0.51</v>
      </c>
      <c r="L3645" s="49">
        <v>0.48</v>
      </c>
      <c r="M3645" s="49">
        <v>0.47</v>
      </c>
      <c r="N3645" s="49">
        <v>0.47</v>
      </c>
      <c r="O3645" s="49">
        <v>0.99</v>
      </c>
      <c r="P3645" s="49">
        <v>1.3</v>
      </c>
      <c r="Q3645" s="49">
        <v>1.21</v>
      </c>
      <c r="R3645" s="49">
        <v>1.18</v>
      </c>
      <c r="S3645" s="49">
        <v>1.2</v>
      </c>
      <c r="T3645" s="49">
        <v>1.21</v>
      </c>
      <c r="U3645" s="49">
        <v>1.24</v>
      </c>
      <c r="V3645" s="49">
        <v>1.25</v>
      </c>
      <c r="W3645" s="49">
        <v>1.27</v>
      </c>
      <c r="X3645" s="49">
        <v>1.32</v>
      </c>
      <c r="Y3645" s="49">
        <v>1.32</v>
      </c>
      <c r="Z3645" s="49">
        <v>1.32</v>
      </c>
      <c r="AA3645" s="49">
        <v>1.33</v>
      </c>
      <c r="AB3645" s="49">
        <v>1.4</v>
      </c>
      <c r="AC3645" s="49">
        <v>1.42</v>
      </c>
      <c r="AD3645" s="49">
        <v>1.4</v>
      </c>
      <c r="AE3645" s="49">
        <v>1.38</v>
      </c>
      <c r="AF3645" s="49">
        <v>1.35</v>
      </c>
      <c r="AG3645" s="49">
        <v>1.23</v>
      </c>
      <c r="AH3645" s="49">
        <v>1.1299999999999999</v>
      </c>
      <c r="AI3645" s="49">
        <v>0.95</v>
      </c>
      <c r="AJ3645" s="49">
        <v>0.77</v>
      </c>
      <c r="AK3645" s="49">
        <v>0.52</v>
      </c>
    </row>
    <row r="3646" spans="1:37" x14ac:dyDescent="0.3">
      <c r="A3646" s="86" t="str">
        <f t="shared" si="56"/>
        <v>SDGbaseTra_RurAS_CRGPVAXahydr</v>
      </c>
      <c r="B3646" s="47" t="s">
        <v>222</v>
      </c>
      <c r="C3646" s="48" t="s">
        <v>237</v>
      </c>
      <c r="D3646" s="54" t="s">
        <v>212</v>
      </c>
      <c r="E3646" s="49" t="s">
        <v>46</v>
      </c>
      <c r="F3646" s="49">
        <v>1</v>
      </c>
      <c r="G3646" s="49">
        <v>2.6</v>
      </c>
      <c r="H3646" s="49">
        <v>2.71</v>
      </c>
      <c r="I3646" s="49">
        <v>2.65</v>
      </c>
      <c r="J3646" s="49">
        <v>2.63</v>
      </c>
      <c r="K3646" s="49">
        <v>2.61</v>
      </c>
      <c r="L3646" s="49">
        <v>2.6</v>
      </c>
      <c r="M3646" s="49">
        <v>2.62</v>
      </c>
      <c r="N3646" s="49">
        <v>2.64</v>
      </c>
      <c r="O3646" s="49">
        <v>2.86</v>
      </c>
      <c r="P3646" s="49">
        <v>2.92</v>
      </c>
      <c r="Q3646" s="49">
        <v>3.28</v>
      </c>
      <c r="R3646" s="49">
        <v>3.31</v>
      </c>
      <c r="S3646" s="49">
        <v>3.34</v>
      </c>
      <c r="T3646" s="49">
        <v>3.37</v>
      </c>
      <c r="U3646" s="49">
        <v>3.42</v>
      </c>
      <c r="V3646" s="49">
        <v>3.45</v>
      </c>
      <c r="W3646" s="49">
        <v>3.48</v>
      </c>
      <c r="X3646" s="49">
        <v>-1.0900000000000001</v>
      </c>
      <c r="Y3646" s="49">
        <v>-0.88</v>
      </c>
      <c r="Z3646" s="49">
        <v>1.75</v>
      </c>
      <c r="AA3646" s="49">
        <v>1.82</v>
      </c>
      <c r="AB3646" s="49">
        <v>1.87</v>
      </c>
      <c r="AC3646" s="49">
        <v>1.88</v>
      </c>
      <c r="AD3646" s="49">
        <v>1.86</v>
      </c>
      <c r="AE3646" s="49">
        <v>1.84</v>
      </c>
      <c r="AF3646" s="49">
        <v>1.83</v>
      </c>
      <c r="AG3646" s="49">
        <v>1.62</v>
      </c>
      <c r="AH3646" s="49">
        <v>1.44</v>
      </c>
      <c r="AI3646" s="49">
        <v>1.1000000000000001</v>
      </c>
      <c r="AJ3646" s="49">
        <v>0.81</v>
      </c>
      <c r="AK3646" s="49">
        <v>0.55000000000000004</v>
      </c>
    </row>
    <row r="3647" spans="1:37" x14ac:dyDescent="0.3">
      <c r="A3647" s="86" t="str">
        <f t="shared" si="56"/>
        <v>SDGbaseTra_RurAS_CRGPVAXaammo</v>
      </c>
      <c r="B3647" s="47" t="s">
        <v>222</v>
      </c>
      <c r="C3647" s="48" t="s">
        <v>237</v>
      </c>
      <c r="D3647" s="54" t="s">
        <v>212</v>
      </c>
      <c r="E3647" s="49" t="s">
        <v>47</v>
      </c>
      <c r="F3647" s="49">
        <v>1</v>
      </c>
      <c r="G3647" s="49">
        <v>1.03</v>
      </c>
      <c r="H3647" s="49">
        <v>1.02</v>
      </c>
      <c r="I3647" s="49">
        <v>1.01</v>
      </c>
      <c r="J3647" s="49">
        <v>1</v>
      </c>
      <c r="K3647" s="49">
        <v>0.99</v>
      </c>
      <c r="L3647" s="49">
        <v>0.99</v>
      </c>
      <c r="M3647" s="49">
        <v>1</v>
      </c>
      <c r="N3647" s="49">
        <v>1</v>
      </c>
      <c r="O3647" s="49">
        <v>0.98</v>
      </c>
      <c r="P3647" s="49">
        <v>0.98</v>
      </c>
      <c r="Q3647" s="49">
        <v>0.98</v>
      </c>
      <c r="R3647" s="49">
        <v>0.99</v>
      </c>
      <c r="S3647" s="49">
        <v>1</v>
      </c>
      <c r="T3647" s="49">
        <v>1.01</v>
      </c>
      <c r="U3647" s="49">
        <v>1.02</v>
      </c>
      <c r="V3647" s="49">
        <v>1.03</v>
      </c>
      <c r="W3647" s="49">
        <v>1.03</v>
      </c>
      <c r="X3647" s="49">
        <v>1.04</v>
      </c>
      <c r="Y3647" s="49">
        <v>1.04</v>
      </c>
      <c r="Z3647" s="49">
        <v>1.04</v>
      </c>
      <c r="AA3647" s="49">
        <v>1.03</v>
      </c>
      <c r="AB3647" s="49">
        <v>1.01</v>
      </c>
      <c r="AC3647" s="49">
        <v>1</v>
      </c>
      <c r="AD3647" s="49">
        <v>0.99</v>
      </c>
      <c r="AE3647" s="49">
        <v>0.99</v>
      </c>
      <c r="AF3647" s="49">
        <v>0.99</v>
      </c>
      <c r="AG3647" s="49">
        <v>0.99</v>
      </c>
      <c r="AH3647" s="49">
        <v>0.96</v>
      </c>
      <c r="AI3647" s="49">
        <v>0.93</v>
      </c>
      <c r="AJ3647" s="49">
        <v>0.91</v>
      </c>
      <c r="AK3647" s="49">
        <v>0.9</v>
      </c>
    </row>
    <row r="3648" spans="1:37" x14ac:dyDescent="0.3">
      <c r="A3648" s="86" t="str">
        <f t="shared" si="56"/>
        <v>SDGbaseTra_RurAS_CRGPVAXabchm</v>
      </c>
      <c r="B3648" s="47" t="s">
        <v>222</v>
      </c>
      <c r="C3648" s="48" t="s">
        <v>237</v>
      </c>
      <c r="D3648" s="54" t="s">
        <v>212</v>
      </c>
      <c r="E3648" s="49" t="s">
        <v>48</v>
      </c>
      <c r="F3648" s="49">
        <v>1</v>
      </c>
      <c r="G3648" s="49">
        <v>1.26</v>
      </c>
      <c r="H3648" s="49">
        <v>1.37</v>
      </c>
      <c r="I3648" s="49">
        <v>1.32</v>
      </c>
      <c r="J3648" s="49">
        <v>1.31</v>
      </c>
      <c r="K3648" s="49">
        <v>1.31</v>
      </c>
      <c r="L3648" s="49">
        <v>1.32</v>
      </c>
      <c r="M3648" s="49">
        <v>1.35</v>
      </c>
      <c r="N3648" s="49">
        <v>1.39</v>
      </c>
      <c r="O3648" s="49">
        <v>1.69</v>
      </c>
      <c r="P3648" s="49">
        <v>1.75</v>
      </c>
      <c r="Q3648" s="49">
        <v>1.75</v>
      </c>
      <c r="R3648" s="49">
        <v>1.78</v>
      </c>
      <c r="S3648" s="49">
        <v>1.81</v>
      </c>
      <c r="T3648" s="49">
        <v>1.83</v>
      </c>
      <c r="U3648" s="49">
        <v>1.88</v>
      </c>
      <c r="V3648" s="49">
        <v>1.91</v>
      </c>
      <c r="W3648" s="49">
        <v>1.93</v>
      </c>
      <c r="X3648" s="49">
        <v>1.98</v>
      </c>
      <c r="Y3648" s="49">
        <v>1.98</v>
      </c>
      <c r="Z3648" s="49">
        <v>1.98</v>
      </c>
      <c r="AA3648" s="49">
        <v>1.97</v>
      </c>
      <c r="AB3648" s="49">
        <v>2.0499999999999998</v>
      </c>
      <c r="AC3648" s="49">
        <v>2.09</v>
      </c>
      <c r="AD3648" s="49">
        <v>2.1</v>
      </c>
      <c r="AE3648" s="49">
        <v>2.1</v>
      </c>
      <c r="AF3648" s="49">
        <v>2.11</v>
      </c>
      <c r="AG3648" s="49">
        <v>2.0699999999999998</v>
      </c>
      <c r="AH3648" s="49">
        <v>2.0099999999999998</v>
      </c>
      <c r="AI3648" s="49">
        <v>1.9</v>
      </c>
      <c r="AJ3648" s="49">
        <v>1.79</v>
      </c>
      <c r="AK3648" s="49">
        <v>1.68</v>
      </c>
    </row>
    <row r="3649" spans="1:37" x14ac:dyDescent="0.3">
      <c r="A3649" s="86" t="str">
        <f t="shared" si="56"/>
        <v>SDGbaseTra_RurAS_CRGPVAXaochm</v>
      </c>
      <c r="B3649" s="47" t="s">
        <v>222</v>
      </c>
      <c r="C3649" s="48" t="s">
        <v>237</v>
      </c>
      <c r="D3649" s="54" t="s">
        <v>212</v>
      </c>
      <c r="E3649" s="49" t="s">
        <v>49</v>
      </c>
      <c r="F3649" s="49">
        <v>1</v>
      </c>
      <c r="G3649" s="49">
        <v>1.19</v>
      </c>
      <c r="H3649" s="49">
        <v>1.27</v>
      </c>
      <c r="I3649" s="49">
        <v>1.21</v>
      </c>
      <c r="J3649" s="49">
        <v>1.2</v>
      </c>
      <c r="K3649" s="49">
        <v>1.2</v>
      </c>
      <c r="L3649" s="49">
        <v>1.19</v>
      </c>
      <c r="M3649" s="49">
        <v>1.2</v>
      </c>
      <c r="N3649" s="49">
        <v>1.22</v>
      </c>
      <c r="O3649" s="49">
        <v>1.48</v>
      </c>
      <c r="P3649" s="49">
        <v>1.52</v>
      </c>
      <c r="Q3649" s="49">
        <v>1.51</v>
      </c>
      <c r="R3649" s="49">
        <v>1.52</v>
      </c>
      <c r="S3649" s="49">
        <v>1.53</v>
      </c>
      <c r="T3649" s="49">
        <v>1.55</v>
      </c>
      <c r="U3649" s="49">
        <v>1.58</v>
      </c>
      <c r="V3649" s="49">
        <v>1.59</v>
      </c>
      <c r="W3649" s="49">
        <v>1.61</v>
      </c>
      <c r="X3649" s="49">
        <v>1.64</v>
      </c>
      <c r="Y3649" s="49">
        <v>1.64</v>
      </c>
      <c r="Z3649" s="49">
        <v>1.63</v>
      </c>
      <c r="AA3649" s="49">
        <v>1.63</v>
      </c>
      <c r="AB3649" s="49">
        <v>1.71</v>
      </c>
      <c r="AC3649" s="49">
        <v>1.74</v>
      </c>
      <c r="AD3649" s="49">
        <v>1.74</v>
      </c>
      <c r="AE3649" s="49">
        <v>1.74</v>
      </c>
      <c r="AF3649" s="49">
        <v>1.74</v>
      </c>
      <c r="AG3649" s="49">
        <v>1.72</v>
      </c>
      <c r="AH3649" s="49">
        <v>1.69</v>
      </c>
      <c r="AI3649" s="49">
        <v>1.63</v>
      </c>
      <c r="AJ3649" s="49">
        <v>1.57</v>
      </c>
      <c r="AK3649" s="49">
        <v>1.51</v>
      </c>
    </row>
    <row r="3650" spans="1:37" x14ac:dyDescent="0.3">
      <c r="A3650" s="86" t="str">
        <f t="shared" ref="A3650:A3713" si="57">_xlfn.CONCAT(C3650,D3650,E3650)</f>
        <v>SDGbaseTra_RurAS_CRGPVAXarubb</v>
      </c>
      <c r="B3650" s="47" t="s">
        <v>222</v>
      </c>
      <c r="C3650" s="48" t="s">
        <v>237</v>
      </c>
      <c r="D3650" s="54" t="s">
        <v>212</v>
      </c>
      <c r="E3650" s="49" t="s">
        <v>50</v>
      </c>
      <c r="F3650" s="49">
        <v>1</v>
      </c>
      <c r="G3650" s="49">
        <v>1.01</v>
      </c>
      <c r="H3650" s="49">
        <v>1.01</v>
      </c>
      <c r="I3650" s="49">
        <v>0.99</v>
      </c>
      <c r="J3650" s="49">
        <v>0.98</v>
      </c>
      <c r="K3650" s="49">
        <v>0.98</v>
      </c>
      <c r="L3650" s="49">
        <v>0.99</v>
      </c>
      <c r="M3650" s="49">
        <v>0.99</v>
      </c>
      <c r="N3650" s="49">
        <v>0.99</v>
      </c>
      <c r="O3650" s="49">
        <v>1</v>
      </c>
      <c r="P3650" s="49">
        <v>1</v>
      </c>
      <c r="Q3650" s="49">
        <v>1</v>
      </c>
      <c r="R3650" s="49">
        <v>1.01</v>
      </c>
      <c r="S3650" s="49">
        <v>1.01</v>
      </c>
      <c r="T3650" s="49">
        <v>1.02</v>
      </c>
      <c r="U3650" s="49">
        <v>1.03</v>
      </c>
      <c r="V3650" s="49">
        <v>1.03</v>
      </c>
      <c r="W3650" s="49">
        <v>1.03</v>
      </c>
      <c r="X3650" s="49">
        <v>1.04</v>
      </c>
      <c r="Y3650" s="49">
        <v>1.03</v>
      </c>
      <c r="Z3650" s="49">
        <v>1.03</v>
      </c>
      <c r="AA3650" s="49">
        <v>1.03</v>
      </c>
      <c r="AB3650" s="49">
        <v>1.03</v>
      </c>
      <c r="AC3650" s="49">
        <v>1.04</v>
      </c>
      <c r="AD3650" s="49">
        <v>1.04</v>
      </c>
      <c r="AE3650" s="49">
        <v>1.04</v>
      </c>
      <c r="AF3650" s="49">
        <v>1.04</v>
      </c>
      <c r="AG3650" s="49">
        <v>1.04</v>
      </c>
      <c r="AH3650" s="49">
        <v>1.02</v>
      </c>
      <c r="AI3650" s="49">
        <v>1.01</v>
      </c>
      <c r="AJ3650" s="49">
        <v>1</v>
      </c>
      <c r="AK3650" s="49">
        <v>0.99</v>
      </c>
    </row>
    <row r="3651" spans="1:37" x14ac:dyDescent="0.3">
      <c r="A3651" s="86" t="str">
        <f t="shared" si="57"/>
        <v>SDGbaseTra_RurAS_CRGPVAXaplas</v>
      </c>
      <c r="B3651" s="47" t="s">
        <v>222</v>
      </c>
      <c r="C3651" s="48" t="s">
        <v>237</v>
      </c>
      <c r="D3651" s="54" t="s">
        <v>212</v>
      </c>
      <c r="E3651" s="49" t="s">
        <v>51</v>
      </c>
      <c r="F3651" s="49">
        <v>1</v>
      </c>
      <c r="G3651" s="49">
        <v>1.05</v>
      </c>
      <c r="H3651" s="49">
        <v>1.05</v>
      </c>
      <c r="I3651" s="49">
        <v>1.03</v>
      </c>
      <c r="J3651" s="49">
        <v>1.01</v>
      </c>
      <c r="K3651" s="49">
        <v>1.01</v>
      </c>
      <c r="L3651" s="49">
        <v>1</v>
      </c>
      <c r="M3651" s="49">
        <v>1</v>
      </c>
      <c r="N3651" s="49">
        <v>1</v>
      </c>
      <c r="O3651" s="49">
        <v>1</v>
      </c>
      <c r="P3651" s="49">
        <v>1</v>
      </c>
      <c r="Q3651" s="49">
        <v>0.99</v>
      </c>
      <c r="R3651" s="49">
        <v>1.01</v>
      </c>
      <c r="S3651" s="49">
        <v>1.02</v>
      </c>
      <c r="T3651" s="49">
        <v>1.03</v>
      </c>
      <c r="U3651" s="49">
        <v>1.04</v>
      </c>
      <c r="V3651" s="49">
        <v>1.05</v>
      </c>
      <c r="W3651" s="49">
        <v>1.06</v>
      </c>
      <c r="X3651" s="49">
        <v>1.06</v>
      </c>
      <c r="Y3651" s="49">
        <v>1.06</v>
      </c>
      <c r="Z3651" s="49">
        <v>1.06</v>
      </c>
      <c r="AA3651" s="49">
        <v>1.06</v>
      </c>
      <c r="AB3651" s="49">
        <v>1.06</v>
      </c>
      <c r="AC3651" s="49">
        <v>1.05</v>
      </c>
      <c r="AD3651" s="49">
        <v>1.05</v>
      </c>
      <c r="AE3651" s="49">
        <v>1.05</v>
      </c>
      <c r="AF3651" s="49">
        <v>1.05</v>
      </c>
      <c r="AG3651" s="49">
        <v>1.05</v>
      </c>
      <c r="AH3651" s="49">
        <v>1.02</v>
      </c>
      <c r="AI3651" s="49">
        <v>1</v>
      </c>
      <c r="AJ3651" s="49">
        <v>0.98</v>
      </c>
      <c r="AK3651" s="49">
        <v>0.96</v>
      </c>
    </row>
    <row r="3652" spans="1:37" x14ac:dyDescent="0.3">
      <c r="A3652" s="86" t="str">
        <f t="shared" si="57"/>
        <v>SDGbaseTra_RurAS_CRGPVAXanmet</v>
      </c>
      <c r="B3652" s="47" t="s">
        <v>222</v>
      </c>
      <c r="C3652" s="48" t="s">
        <v>237</v>
      </c>
      <c r="D3652" s="54" t="s">
        <v>212</v>
      </c>
      <c r="E3652" s="49" t="s">
        <v>52</v>
      </c>
      <c r="F3652" s="49">
        <v>1</v>
      </c>
      <c r="G3652" s="49">
        <v>1.08</v>
      </c>
      <c r="H3652" s="49">
        <v>1.06</v>
      </c>
      <c r="I3652" s="49">
        <v>1.06</v>
      </c>
      <c r="J3652" s="49">
        <v>1.05</v>
      </c>
      <c r="K3652" s="49">
        <v>1.05</v>
      </c>
      <c r="L3652" s="49">
        <v>1.05</v>
      </c>
      <c r="M3652" s="49">
        <v>1.05</v>
      </c>
      <c r="N3652" s="49">
        <v>1.06</v>
      </c>
      <c r="O3652" s="49">
        <v>1.06</v>
      </c>
      <c r="P3652" s="49">
        <v>1.06</v>
      </c>
      <c r="Q3652" s="49">
        <v>1.06</v>
      </c>
      <c r="R3652" s="49">
        <v>1.05</v>
      </c>
      <c r="S3652" s="49">
        <v>1.05</v>
      </c>
      <c r="T3652" s="49">
        <v>1.06</v>
      </c>
      <c r="U3652" s="49">
        <v>1.07</v>
      </c>
      <c r="V3652" s="49">
        <v>1.07</v>
      </c>
      <c r="W3652" s="49">
        <v>1.07</v>
      </c>
      <c r="X3652" s="49">
        <v>1.08</v>
      </c>
      <c r="Y3652" s="49">
        <v>1.08</v>
      </c>
      <c r="Z3652" s="49">
        <v>1.08</v>
      </c>
      <c r="AA3652" s="49">
        <v>1.08</v>
      </c>
      <c r="AB3652" s="49">
        <v>1.07</v>
      </c>
      <c r="AC3652" s="49">
        <v>1.07</v>
      </c>
      <c r="AD3652" s="49">
        <v>1.07</v>
      </c>
      <c r="AE3652" s="49">
        <v>1.07</v>
      </c>
      <c r="AF3652" s="49">
        <v>1.07</v>
      </c>
      <c r="AG3652" s="49">
        <v>1.07</v>
      </c>
      <c r="AH3652" s="49">
        <v>1.05</v>
      </c>
      <c r="AI3652" s="49">
        <v>1.03</v>
      </c>
      <c r="AJ3652" s="49">
        <v>1.02</v>
      </c>
      <c r="AK3652" s="49">
        <v>1.01</v>
      </c>
    </row>
    <row r="3653" spans="1:37" x14ac:dyDescent="0.3">
      <c r="A3653" s="86" t="str">
        <f t="shared" si="57"/>
        <v>SDGbaseTra_RurAS_CRGPVAXairon</v>
      </c>
      <c r="B3653" s="47" t="s">
        <v>222</v>
      </c>
      <c r="C3653" s="48" t="s">
        <v>237</v>
      </c>
      <c r="D3653" s="54" t="s">
        <v>212</v>
      </c>
      <c r="E3653" s="49" t="s">
        <v>53</v>
      </c>
      <c r="F3653" s="49">
        <v>1</v>
      </c>
      <c r="G3653" s="49">
        <v>1.2</v>
      </c>
      <c r="H3653" s="49">
        <v>1.17</v>
      </c>
      <c r="I3653" s="49">
        <v>1.1399999999999999</v>
      </c>
      <c r="J3653" s="49">
        <v>1.1200000000000001</v>
      </c>
      <c r="K3653" s="49">
        <v>1.1100000000000001</v>
      </c>
      <c r="L3653" s="49">
        <v>1.1100000000000001</v>
      </c>
      <c r="M3653" s="49">
        <v>1.1100000000000001</v>
      </c>
      <c r="N3653" s="49">
        <v>1.1100000000000001</v>
      </c>
      <c r="O3653" s="49">
        <v>1.1100000000000001</v>
      </c>
      <c r="P3653" s="49">
        <v>1.1100000000000001</v>
      </c>
      <c r="Q3653" s="49">
        <v>1.1100000000000001</v>
      </c>
      <c r="R3653" s="49">
        <v>1.1100000000000001</v>
      </c>
      <c r="S3653" s="49">
        <v>1.1200000000000001</v>
      </c>
      <c r="T3653" s="49">
        <v>1.1299999999999999</v>
      </c>
      <c r="U3653" s="49">
        <v>1.1299999999999999</v>
      </c>
      <c r="V3653" s="49">
        <v>1.1399999999999999</v>
      </c>
      <c r="W3653" s="49">
        <v>1.1499999999999999</v>
      </c>
      <c r="X3653" s="49">
        <v>1.1499999999999999</v>
      </c>
      <c r="Y3653" s="49">
        <v>1.1499999999999999</v>
      </c>
      <c r="Z3653" s="49">
        <v>1.1499999999999999</v>
      </c>
      <c r="AA3653" s="49">
        <v>1.1499999999999999</v>
      </c>
      <c r="AB3653" s="49">
        <v>1.1399999999999999</v>
      </c>
      <c r="AC3653" s="49">
        <v>1.1299999999999999</v>
      </c>
      <c r="AD3653" s="49">
        <v>1.1299999999999999</v>
      </c>
      <c r="AE3653" s="49">
        <v>1.1399999999999999</v>
      </c>
      <c r="AF3653" s="49">
        <v>1.1399999999999999</v>
      </c>
      <c r="AG3653" s="49">
        <v>1.1399999999999999</v>
      </c>
      <c r="AH3653" s="49">
        <v>1.1100000000000001</v>
      </c>
      <c r="AI3653" s="49">
        <v>1.08</v>
      </c>
      <c r="AJ3653" s="49">
        <v>1.07</v>
      </c>
      <c r="AK3653" s="49">
        <v>1.06</v>
      </c>
    </row>
    <row r="3654" spans="1:37" x14ac:dyDescent="0.3">
      <c r="A3654" s="86" t="str">
        <f t="shared" si="57"/>
        <v>SDGbaseTra_RurAS_CRGPVAXanfrm</v>
      </c>
      <c r="B3654" s="47" t="s">
        <v>222</v>
      </c>
      <c r="C3654" s="48" t="s">
        <v>237</v>
      </c>
      <c r="D3654" s="54" t="s">
        <v>212</v>
      </c>
      <c r="E3654" s="49" t="s">
        <v>54</v>
      </c>
      <c r="F3654" s="49">
        <v>1</v>
      </c>
      <c r="G3654" s="49">
        <v>1.1599999999999999</v>
      </c>
      <c r="H3654" s="49">
        <v>1.1000000000000001</v>
      </c>
      <c r="I3654" s="49">
        <v>1.03</v>
      </c>
      <c r="J3654" s="49">
        <v>1.01</v>
      </c>
      <c r="K3654" s="49">
        <v>1.01</v>
      </c>
      <c r="L3654" s="49">
        <v>1.03</v>
      </c>
      <c r="M3654" s="49">
        <v>1.0900000000000001</v>
      </c>
      <c r="N3654" s="49">
        <v>1.1100000000000001</v>
      </c>
      <c r="O3654" s="49">
        <v>1.2</v>
      </c>
      <c r="P3654" s="49">
        <v>1.19</v>
      </c>
      <c r="Q3654" s="49">
        <v>1.1599999999999999</v>
      </c>
      <c r="R3654" s="49">
        <v>1.1499999999999999</v>
      </c>
      <c r="S3654" s="49">
        <v>1.1499999999999999</v>
      </c>
      <c r="T3654" s="49">
        <v>1.1599999999999999</v>
      </c>
      <c r="U3654" s="49">
        <v>1.17</v>
      </c>
      <c r="V3654" s="49">
        <v>1.2</v>
      </c>
      <c r="W3654" s="49">
        <v>1.21</v>
      </c>
      <c r="X3654" s="49">
        <v>1.19</v>
      </c>
      <c r="Y3654" s="49">
        <v>1.19</v>
      </c>
      <c r="Z3654" s="49">
        <v>1.18</v>
      </c>
      <c r="AA3654" s="49">
        <v>1.18</v>
      </c>
      <c r="AB3654" s="49">
        <v>1.05</v>
      </c>
      <c r="AC3654" s="49">
        <v>1.02</v>
      </c>
      <c r="AD3654" s="49">
        <v>1.05</v>
      </c>
      <c r="AE3654" s="49">
        <v>1.08</v>
      </c>
      <c r="AF3654" s="49">
        <v>1.1100000000000001</v>
      </c>
      <c r="AG3654" s="49">
        <v>1.1100000000000001</v>
      </c>
      <c r="AH3654" s="49">
        <v>1</v>
      </c>
      <c r="AI3654" s="49">
        <v>0.93</v>
      </c>
      <c r="AJ3654" s="49">
        <v>0.91</v>
      </c>
      <c r="AK3654" s="49">
        <v>0.9</v>
      </c>
    </row>
    <row r="3655" spans="1:37" x14ac:dyDescent="0.3">
      <c r="A3655" s="86" t="str">
        <f t="shared" si="57"/>
        <v>SDGbaseTra_RurAS_CRGPVAXametp</v>
      </c>
      <c r="B3655" s="47" t="s">
        <v>222</v>
      </c>
      <c r="C3655" s="48" t="s">
        <v>237</v>
      </c>
      <c r="D3655" s="54" t="s">
        <v>212</v>
      </c>
      <c r="E3655" s="49" t="s">
        <v>55</v>
      </c>
      <c r="F3655" s="49">
        <v>1</v>
      </c>
      <c r="G3655" s="49">
        <v>1.19</v>
      </c>
      <c r="H3655" s="49">
        <v>1.18</v>
      </c>
      <c r="I3655" s="49">
        <v>1.1599999999999999</v>
      </c>
      <c r="J3655" s="49">
        <v>1.1399999999999999</v>
      </c>
      <c r="K3655" s="49">
        <v>1.1299999999999999</v>
      </c>
      <c r="L3655" s="49">
        <v>1.1299999999999999</v>
      </c>
      <c r="M3655" s="49">
        <v>1.1299999999999999</v>
      </c>
      <c r="N3655" s="49">
        <v>1.1299999999999999</v>
      </c>
      <c r="O3655" s="49">
        <v>1.1200000000000001</v>
      </c>
      <c r="P3655" s="49">
        <v>1.1200000000000001</v>
      </c>
      <c r="Q3655" s="49">
        <v>1.1200000000000001</v>
      </c>
      <c r="R3655" s="49">
        <v>1.1299999999999999</v>
      </c>
      <c r="S3655" s="49">
        <v>1.1399999999999999</v>
      </c>
      <c r="T3655" s="49">
        <v>1.1499999999999999</v>
      </c>
      <c r="U3655" s="49">
        <v>1.17</v>
      </c>
      <c r="V3655" s="49">
        <v>1.18</v>
      </c>
      <c r="W3655" s="49">
        <v>1.18</v>
      </c>
      <c r="X3655" s="49">
        <v>1.18</v>
      </c>
      <c r="Y3655" s="49">
        <v>1.19</v>
      </c>
      <c r="Z3655" s="49">
        <v>1.19</v>
      </c>
      <c r="AA3655" s="49">
        <v>1.19</v>
      </c>
      <c r="AB3655" s="49">
        <v>1.18</v>
      </c>
      <c r="AC3655" s="49">
        <v>1.18</v>
      </c>
      <c r="AD3655" s="49">
        <v>1.18</v>
      </c>
      <c r="AE3655" s="49">
        <v>1.18</v>
      </c>
      <c r="AF3655" s="49">
        <v>1.18</v>
      </c>
      <c r="AG3655" s="49">
        <v>1.18</v>
      </c>
      <c r="AH3655" s="49">
        <v>1.1399999999999999</v>
      </c>
      <c r="AI3655" s="49">
        <v>1.1100000000000001</v>
      </c>
      <c r="AJ3655" s="49">
        <v>1.1000000000000001</v>
      </c>
      <c r="AK3655" s="49">
        <v>1.08</v>
      </c>
    </row>
    <row r="3656" spans="1:37" x14ac:dyDescent="0.3">
      <c r="A3656" s="86" t="str">
        <f t="shared" si="57"/>
        <v>SDGbaseTra_RurAS_CRGPVAXamach</v>
      </c>
      <c r="B3656" s="47" t="s">
        <v>222</v>
      </c>
      <c r="C3656" s="48" t="s">
        <v>237</v>
      </c>
      <c r="D3656" s="54" t="s">
        <v>212</v>
      </c>
      <c r="E3656" s="49" t="s">
        <v>56</v>
      </c>
      <c r="F3656" s="49">
        <v>1</v>
      </c>
      <c r="G3656" s="49">
        <v>1.17</v>
      </c>
      <c r="H3656" s="49">
        <v>1.1599999999999999</v>
      </c>
      <c r="I3656" s="49">
        <v>1.1499999999999999</v>
      </c>
      <c r="J3656" s="49">
        <v>1.1299999999999999</v>
      </c>
      <c r="K3656" s="49">
        <v>1.1200000000000001</v>
      </c>
      <c r="L3656" s="49">
        <v>1.1200000000000001</v>
      </c>
      <c r="M3656" s="49">
        <v>1.1200000000000001</v>
      </c>
      <c r="N3656" s="49">
        <v>1.1200000000000001</v>
      </c>
      <c r="O3656" s="49">
        <v>1.1200000000000001</v>
      </c>
      <c r="P3656" s="49">
        <v>1.1200000000000001</v>
      </c>
      <c r="Q3656" s="49">
        <v>1.1200000000000001</v>
      </c>
      <c r="R3656" s="49">
        <v>1.1200000000000001</v>
      </c>
      <c r="S3656" s="49">
        <v>1.1299999999999999</v>
      </c>
      <c r="T3656" s="49">
        <v>1.1299999999999999</v>
      </c>
      <c r="U3656" s="49">
        <v>1.1399999999999999</v>
      </c>
      <c r="V3656" s="49">
        <v>1.1499999999999999</v>
      </c>
      <c r="W3656" s="49">
        <v>1.1499999999999999</v>
      </c>
      <c r="X3656" s="49">
        <v>1.1599999999999999</v>
      </c>
      <c r="Y3656" s="49">
        <v>1.1599999999999999</v>
      </c>
      <c r="Z3656" s="49">
        <v>1.1599999999999999</v>
      </c>
      <c r="AA3656" s="49">
        <v>1.1599999999999999</v>
      </c>
      <c r="AB3656" s="49">
        <v>1.1499999999999999</v>
      </c>
      <c r="AC3656" s="49">
        <v>1.1399999999999999</v>
      </c>
      <c r="AD3656" s="49">
        <v>1.1399999999999999</v>
      </c>
      <c r="AE3656" s="49">
        <v>1.1499999999999999</v>
      </c>
      <c r="AF3656" s="49">
        <v>1.1499999999999999</v>
      </c>
      <c r="AG3656" s="49">
        <v>1.1499999999999999</v>
      </c>
      <c r="AH3656" s="49">
        <v>1.1200000000000001</v>
      </c>
      <c r="AI3656" s="49">
        <v>1.0900000000000001</v>
      </c>
      <c r="AJ3656" s="49">
        <v>1.07</v>
      </c>
      <c r="AK3656" s="49">
        <v>1.06</v>
      </c>
    </row>
    <row r="3657" spans="1:37" x14ac:dyDescent="0.3">
      <c r="A3657" s="86" t="str">
        <f t="shared" si="57"/>
        <v>SDGbaseTra_RurAS_CRGPVAXafcel</v>
      </c>
      <c r="B3657" s="47" t="s">
        <v>222</v>
      </c>
      <c r="C3657" s="48" t="s">
        <v>237</v>
      </c>
      <c r="D3657" s="54" t="s">
        <v>212</v>
      </c>
      <c r="E3657" s="49" t="s">
        <v>57</v>
      </c>
      <c r="F3657" s="49">
        <v>1</v>
      </c>
      <c r="G3657" s="49">
        <v>1</v>
      </c>
      <c r="H3657" s="49">
        <v>1.01</v>
      </c>
      <c r="I3657" s="49">
        <v>0.94</v>
      </c>
      <c r="J3657" s="49">
        <v>0.9</v>
      </c>
      <c r="K3657" s="49">
        <v>0.88</v>
      </c>
      <c r="L3657" s="49">
        <v>0.87</v>
      </c>
      <c r="M3657" s="49">
        <v>0.9</v>
      </c>
      <c r="N3657" s="49">
        <v>0.92</v>
      </c>
      <c r="O3657" s="49">
        <v>1.07</v>
      </c>
      <c r="P3657" s="49">
        <v>1.1000000000000001</v>
      </c>
      <c r="Q3657" s="49">
        <v>1.1000000000000001</v>
      </c>
      <c r="R3657" s="49">
        <v>1.1100000000000001</v>
      </c>
      <c r="S3657" s="49">
        <v>1.1200000000000001</v>
      </c>
      <c r="T3657" s="49">
        <v>1.1299999999999999</v>
      </c>
      <c r="U3657" s="49">
        <v>1.1499999999999999</v>
      </c>
      <c r="V3657" s="49">
        <v>1.18</v>
      </c>
      <c r="W3657" s="49">
        <v>1.2</v>
      </c>
      <c r="X3657" s="49">
        <v>1.19</v>
      </c>
      <c r="Y3657" s="49">
        <v>1.19</v>
      </c>
      <c r="Z3657" s="49">
        <v>1.19</v>
      </c>
      <c r="AA3657" s="49">
        <v>1.2</v>
      </c>
      <c r="AB3657" s="49">
        <v>1.1599999999999999</v>
      </c>
      <c r="AC3657" s="49">
        <v>1.1399999999999999</v>
      </c>
      <c r="AD3657" s="49">
        <v>1.1499999999999999</v>
      </c>
      <c r="AE3657" s="49">
        <v>1.1499999999999999</v>
      </c>
      <c r="AF3657" s="49">
        <v>1.1599999999999999</v>
      </c>
      <c r="AG3657" s="49">
        <v>1.1499999999999999</v>
      </c>
      <c r="AH3657" s="49">
        <v>1.08</v>
      </c>
      <c r="AI3657" s="49">
        <v>0.99</v>
      </c>
      <c r="AJ3657" s="49">
        <v>0.94</v>
      </c>
      <c r="AK3657" s="49">
        <v>0.89</v>
      </c>
    </row>
    <row r="3658" spans="1:37" x14ac:dyDescent="0.3">
      <c r="A3658" s="86" t="str">
        <f t="shared" si="57"/>
        <v>SDGbaseTra_RurAS_CRGPVAXaelct</v>
      </c>
      <c r="B3658" s="47" t="s">
        <v>222</v>
      </c>
      <c r="C3658" s="48" t="s">
        <v>237</v>
      </c>
      <c r="D3658" s="54" t="s">
        <v>212</v>
      </c>
      <c r="E3658" s="49" t="s">
        <v>58</v>
      </c>
      <c r="F3658" s="49">
        <v>1</v>
      </c>
      <c r="G3658" s="49">
        <v>1.01</v>
      </c>
      <c r="H3658" s="49">
        <v>1.02</v>
      </c>
      <c r="I3658" s="49">
        <v>0.95</v>
      </c>
      <c r="J3658" s="49">
        <v>0.91</v>
      </c>
      <c r="K3658" s="49">
        <v>0.89</v>
      </c>
      <c r="L3658" s="49">
        <v>0.89</v>
      </c>
      <c r="M3658" s="49">
        <v>0.91</v>
      </c>
      <c r="N3658" s="49">
        <v>0.93</v>
      </c>
      <c r="O3658" s="49">
        <v>1.07</v>
      </c>
      <c r="P3658" s="49">
        <v>1.1000000000000001</v>
      </c>
      <c r="Q3658" s="49">
        <v>1.1000000000000001</v>
      </c>
      <c r="R3658" s="49">
        <v>1.1000000000000001</v>
      </c>
      <c r="S3658" s="49">
        <v>1.1100000000000001</v>
      </c>
      <c r="T3658" s="49">
        <v>1.1299999999999999</v>
      </c>
      <c r="U3658" s="49">
        <v>1.1399999999999999</v>
      </c>
      <c r="V3658" s="49">
        <v>1.17</v>
      </c>
      <c r="W3658" s="49">
        <v>1.19</v>
      </c>
      <c r="X3658" s="49">
        <v>1.18</v>
      </c>
      <c r="Y3658" s="49">
        <v>1.19</v>
      </c>
      <c r="Z3658" s="49">
        <v>1.18</v>
      </c>
      <c r="AA3658" s="49">
        <v>1.19</v>
      </c>
      <c r="AB3658" s="49">
        <v>1.1599999999999999</v>
      </c>
      <c r="AC3658" s="49">
        <v>1.1399999999999999</v>
      </c>
      <c r="AD3658" s="49">
        <v>1.1399999999999999</v>
      </c>
      <c r="AE3658" s="49">
        <v>1.1499999999999999</v>
      </c>
      <c r="AF3658" s="49">
        <v>1.1499999999999999</v>
      </c>
      <c r="AG3658" s="49">
        <v>1.1499999999999999</v>
      </c>
      <c r="AH3658" s="49">
        <v>1.08</v>
      </c>
      <c r="AI3658" s="49">
        <v>1</v>
      </c>
      <c r="AJ3658" s="49">
        <v>0.95</v>
      </c>
      <c r="AK3658" s="49">
        <v>0.91</v>
      </c>
    </row>
    <row r="3659" spans="1:37" x14ac:dyDescent="0.3">
      <c r="A3659" s="86" t="str">
        <f t="shared" si="57"/>
        <v>SDGbaseTra_RurAS_CRGPVAXaemch</v>
      </c>
      <c r="B3659" s="47" t="s">
        <v>222</v>
      </c>
      <c r="C3659" s="48" t="s">
        <v>237</v>
      </c>
      <c r="D3659" s="54" t="s">
        <v>212</v>
      </c>
      <c r="E3659" s="49" t="s">
        <v>59</v>
      </c>
      <c r="F3659" s="49">
        <v>1</v>
      </c>
      <c r="G3659" s="49">
        <v>1.18</v>
      </c>
      <c r="H3659" s="49">
        <v>1.18</v>
      </c>
      <c r="I3659" s="49">
        <v>1.1599999999999999</v>
      </c>
      <c r="J3659" s="49">
        <v>1.1399999999999999</v>
      </c>
      <c r="K3659" s="49">
        <v>1.1299999999999999</v>
      </c>
      <c r="L3659" s="49">
        <v>1.1200000000000001</v>
      </c>
      <c r="M3659" s="49">
        <v>1.1200000000000001</v>
      </c>
      <c r="N3659" s="49">
        <v>1.1200000000000001</v>
      </c>
      <c r="O3659" s="49">
        <v>1.1100000000000001</v>
      </c>
      <c r="P3659" s="49">
        <v>1.1100000000000001</v>
      </c>
      <c r="Q3659" s="49">
        <v>1.1100000000000001</v>
      </c>
      <c r="R3659" s="49">
        <v>1.1299999999999999</v>
      </c>
      <c r="S3659" s="49">
        <v>1.1399999999999999</v>
      </c>
      <c r="T3659" s="49">
        <v>1.1499999999999999</v>
      </c>
      <c r="U3659" s="49">
        <v>1.17</v>
      </c>
      <c r="V3659" s="49">
        <v>1.18</v>
      </c>
      <c r="W3659" s="49">
        <v>1.19</v>
      </c>
      <c r="X3659" s="49">
        <v>1.19</v>
      </c>
      <c r="Y3659" s="49">
        <v>1.19</v>
      </c>
      <c r="Z3659" s="49">
        <v>1.2</v>
      </c>
      <c r="AA3659" s="49">
        <v>1.2</v>
      </c>
      <c r="AB3659" s="49">
        <v>1.19</v>
      </c>
      <c r="AC3659" s="49">
        <v>1.19</v>
      </c>
      <c r="AD3659" s="49">
        <v>1.19</v>
      </c>
      <c r="AE3659" s="49">
        <v>1.19</v>
      </c>
      <c r="AF3659" s="49">
        <v>1.19</v>
      </c>
      <c r="AG3659" s="49">
        <v>1.19</v>
      </c>
      <c r="AH3659" s="49">
        <v>1.1499999999999999</v>
      </c>
      <c r="AI3659" s="49">
        <v>1.1200000000000001</v>
      </c>
      <c r="AJ3659" s="49">
        <v>1.1000000000000001</v>
      </c>
      <c r="AK3659" s="49">
        <v>1.08</v>
      </c>
    </row>
    <row r="3660" spans="1:37" x14ac:dyDescent="0.3">
      <c r="A3660" s="86" t="str">
        <f t="shared" si="57"/>
        <v>SDGbaseTra_RurAS_CRGPVAXasequ</v>
      </c>
      <c r="B3660" s="47" t="s">
        <v>222</v>
      </c>
      <c r="C3660" s="48" t="s">
        <v>237</v>
      </c>
      <c r="D3660" s="54" t="s">
        <v>212</v>
      </c>
      <c r="E3660" s="49" t="s">
        <v>60</v>
      </c>
      <c r="F3660" s="49">
        <v>1</v>
      </c>
      <c r="G3660" s="49">
        <v>1.2</v>
      </c>
      <c r="H3660" s="49">
        <v>1.17</v>
      </c>
      <c r="I3660" s="49">
        <v>1.1299999999999999</v>
      </c>
      <c r="J3660" s="49">
        <v>1.1000000000000001</v>
      </c>
      <c r="K3660" s="49">
        <v>1.0900000000000001</v>
      </c>
      <c r="L3660" s="49">
        <v>1.1000000000000001</v>
      </c>
      <c r="M3660" s="49">
        <v>1.1100000000000001</v>
      </c>
      <c r="N3660" s="49">
        <v>1.1100000000000001</v>
      </c>
      <c r="O3660" s="49">
        <v>1.1200000000000001</v>
      </c>
      <c r="P3660" s="49">
        <v>1.1200000000000001</v>
      </c>
      <c r="Q3660" s="49">
        <v>1.1100000000000001</v>
      </c>
      <c r="R3660" s="49">
        <v>1.1100000000000001</v>
      </c>
      <c r="S3660" s="49">
        <v>1.1200000000000001</v>
      </c>
      <c r="T3660" s="49">
        <v>1.1299999999999999</v>
      </c>
      <c r="U3660" s="49">
        <v>1.1299999999999999</v>
      </c>
      <c r="V3660" s="49">
        <v>1.1399999999999999</v>
      </c>
      <c r="W3660" s="49">
        <v>1.1499999999999999</v>
      </c>
      <c r="X3660" s="49">
        <v>1.1499999999999999</v>
      </c>
      <c r="Y3660" s="49">
        <v>1.1499999999999999</v>
      </c>
      <c r="Z3660" s="49">
        <v>1.1499999999999999</v>
      </c>
      <c r="AA3660" s="49">
        <v>1.1499999999999999</v>
      </c>
      <c r="AB3660" s="49">
        <v>1.1200000000000001</v>
      </c>
      <c r="AC3660" s="49">
        <v>1.1100000000000001</v>
      </c>
      <c r="AD3660" s="49">
        <v>1.1200000000000001</v>
      </c>
      <c r="AE3660" s="49">
        <v>1.1299999999999999</v>
      </c>
      <c r="AF3660" s="49">
        <v>1.1399999999999999</v>
      </c>
      <c r="AG3660" s="49">
        <v>1.1399999999999999</v>
      </c>
      <c r="AH3660" s="49">
        <v>1.0900000000000001</v>
      </c>
      <c r="AI3660" s="49">
        <v>1.05</v>
      </c>
      <c r="AJ3660" s="49">
        <v>1.04</v>
      </c>
      <c r="AK3660" s="49">
        <v>1.02</v>
      </c>
    </row>
    <row r="3661" spans="1:37" x14ac:dyDescent="0.3">
      <c r="A3661" s="86" t="str">
        <f t="shared" si="57"/>
        <v>SDGbaseTra_RurAS_CRGPVAXavehi</v>
      </c>
      <c r="B3661" s="47" t="s">
        <v>222</v>
      </c>
      <c r="C3661" s="48" t="s">
        <v>237</v>
      </c>
      <c r="D3661" s="54" t="s">
        <v>212</v>
      </c>
      <c r="E3661" s="49" t="s">
        <v>61</v>
      </c>
      <c r="F3661" s="49">
        <v>1</v>
      </c>
      <c r="G3661" s="49">
        <v>1.18</v>
      </c>
      <c r="H3661" s="49">
        <v>1.17</v>
      </c>
      <c r="I3661" s="49">
        <v>1.1399999999999999</v>
      </c>
      <c r="J3661" s="49">
        <v>1.1200000000000001</v>
      </c>
      <c r="K3661" s="49">
        <v>1.1100000000000001</v>
      </c>
      <c r="L3661" s="49">
        <v>1.1100000000000001</v>
      </c>
      <c r="M3661" s="49">
        <v>1.1200000000000001</v>
      </c>
      <c r="N3661" s="49">
        <v>1.1200000000000001</v>
      </c>
      <c r="O3661" s="49">
        <v>1.1100000000000001</v>
      </c>
      <c r="P3661" s="49">
        <v>1.1100000000000001</v>
      </c>
      <c r="Q3661" s="49">
        <v>1.1100000000000001</v>
      </c>
      <c r="R3661" s="49">
        <v>1.1299999999999999</v>
      </c>
      <c r="S3661" s="49">
        <v>1.1399999999999999</v>
      </c>
      <c r="T3661" s="49">
        <v>1.1499999999999999</v>
      </c>
      <c r="U3661" s="49">
        <v>1.1599999999999999</v>
      </c>
      <c r="V3661" s="49">
        <v>1.17</v>
      </c>
      <c r="W3661" s="49">
        <v>1.18</v>
      </c>
      <c r="X3661" s="49">
        <v>1.18</v>
      </c>
      <c r="Y3661" s="49">
        <v>1.18</v>
      </c>
      <c r="Z3661" s="49">
        <v>1.17</v>
      </c>
      <c r="AA3661" s="49">
        <v>1.17</v>
      </c>
      <c r="AB3661" s="49">
        <v>1.1599999999999999</v>
      </c>
      <c r="AC3661" s="49">
        <v>1.1599999999999999</v>
      </c>
      <c r="AD3661" s="49">
        <v>1.1599999999999999</v>
      </c>
      <c r="AE3661" s="49">
        <v>1.1599999999999999</v>
      </c>
      <c r="AF3661" s="49">
        <v>1.17</v>
      </c>
      <c r="AG3661" s="49">
        <v>1.17</v>
      </c>
      <c r="AH3661" s="49">
        <v>1.1299999999999999</v>
      </c>
      <c r="AI3661" s="49">
        <v>1.1000000000000001</v>
      </c>
      <c r="AJ3661" s="49">
        <v>1.08</v>
      </c>
      <c r="AK3661" s="49">
        <v>1.07</v>
      </c>
    </row>
    <row r="3662" spans="1:37" x14ac:dyDescent="0.3">
      <c r="A3662" s="86" t="str">
        <f t="shared" si="57"/>
        <v>SDGbaseTra_RurAS_CRGPVAXatequ</v>
      </c>
      <c r="B3662" s="47" t="s">
        <v>222</v>
      </c>
      <c r="C3662" s="48" t="s">
        <v>237</v>
      </c>
      <c r="D3662" s="54" t="s">
        <v>212</v>
      </c>
      <c r="E3662" s="49" t="s">
        <v>62</v>
      </c>
      <c r="F3662" s="49">
        <v>1</v>
      </c>
      <c r="G3662" s="49">
        <v>1.18</v>
      </c>
      <c r="H3662" s="49">
        <v>1.17</v>
      </c>
      <c r="I3662" s="49">
        <v>1.1399999999999999</v>
      </c>
      <c r="J3662" s="49">
        <v>1.1200000000000001</v>
      </c>
      <c r="K3662" s="49">
        <v>1.1100000000000001</v>
      </c>
      <c r="L3662" s="49">
        <v>1.1100000000000001</v>
      </c>
      <c r="M3662" s="49">
        <v>1.1100000000000001</v>
      </c>
      <c r="N3662" s="49">
        <v>1.1100000000000001</v>
      </c>
      <c r="O3662" s="49">
        <v>1.1200000000000001</v>
      </c>
      <c r="P3662" s="49">
        <v>1.1200000000000001</v>
      </c>
      <c r="Q3662" s="49">
        <v>1.1100000000000001</v>
      </c>
      <c r="R3662" s="49">
        <v>1.1200000000000001</v>
      </c>
      <c r="S3662" s="49">
        <v>1.1299999999999999</v>
      </c>
      <c r="T3662" s="49">
        <v>1.1399999999999999</v>
      </c>
      <c r="U3662" s="49">
        <v>1.1499999999999999</v>
      </c>
      <c r="V3662" s="49">
        <v>1.1599999999999999</v>
      </c>
      <c r="W3662" s="49">
        <v>1.17</v>
      </c>
      <c r="X3662" s="49">
        <v>1.17</v>
      </c>
      <c r="Y3662" s="49">
        <v>1.17</v>
      </c>
      <c r="Z3662" s="49">
        <v>1.17</v>
      </c>
      <c r="AA3662" s="49">
        <v>1.17</v>
      </c>
      <c r="AB3662" s="49">
        <v>1.1599999999999999</v>
      </c>
      <c r="AC3662" s="49">
        <v>1.1499999999999999</v>
      </c>
      <c r="AD3662" s="49">
        <v>1.1499999999999999</v>
      </c>
      <c r="AE3662" s="49">
        <v>1.1599999999999999</v>
      </c>
      <c r="AF3662" s="49">
        <v>1.1599999999999999</v>
      </c>
      <c r="AG3662" s="49">
        <v>1.1599999999999999</v>
      </c>
      <c r="AH3662" s="49">
        <v>1.1100000000000001</v>
      </c>
      <c r="AI3662" s="49">
        <v>1.08</v>
      </c>
      <c r="AJ3662" s="49">
        <v>1.06</v>
      </c>
      <c r="AK3662" s="49">
        <v>1.04</v>
      </c>
    </row>
    <row r="3663" spans="1:37" x14ac:dyDescent="0.3">
      <c r="A3663" s="86" t="str">
        <f t="shared" si="57"/>
        <v>SDGbaseTra_RurAS_CRGPVAXafurn</v>
      </c>
      <c r="B3663" s="47" t="s">
        <v>222</v>
      </c>
      <c r="C3663" s="48" t="s">
        <v>237</v>
      </c>
      <c r="D3663" s="54" t="s">
        <v>212</v>
      </c>
      <c r="E3663" s="49" t="s">
        <v>63</v>
      </c>
      <c r="F3663" s="49">
        <v>1</v>
      </c>
      <c r="G3663" s="49">
        <v>1.18</v>
      </c>
      <c r="H3663" s="49">
        <v>1.17</v>
      </c>
      <c r="I3663" s="49">
        <v>1.1499999999999999</v>
      </c>
      <c r="J3663" s="49">
        <v>1.1299999999999999</v>
      </c>
      <c r="K3663" s="49">
        <v>1.1299999999999999</v>
      </c>
      <c r="L3663" s="49">
        <v>1.1299999999999999</v>
      </c>
      <c r="M3663" s="49">
        <v>1.1299999999999999</v>
      </c>
      <c r="N3663" s="49">
        <v>1.1299999999999999</v>
      </c>
      <c r="O3663" s="49">
        <v>1.1299999999999999</v>
      </c>
      <c r="P3663" s="49">
        <v>1.1299999999999999</v>
      </c>
      <c r="Q3663" s="49">
        <v>1.1299999999999999</v>
      </c>
      <c r="R3663" s="49">
        <v>1.1299999999999999</v>
      </c>
      <c r="S3663" s="49">
        <v>1.1399999999999999</v>
      </c>
      <c r="T3663" s="49">
        <v>1.1399999999999999</v>
      </c>
      <c r="U3663" s="49">
        <v>1.1499999999999999</v>
      </c>
      <c r="V3663" s="49">
        <v>1.1599999999999999</v>
      </c>
      <c r="W3663" s="49">
        <v>1.1599999999999999</v>
      </c>
      <c r="X3663" s="49">
        <v>1.17</v>
      </c>
      <c r="Y3663" s="49">
        <v>1.17</v>
      </c>
      <c r="Z3663" s="49">
        <v>1.17</v>
      </c>
      <c r="AA3663" s="49">
        <v>1.17</v>
      </c>
      <c r="AB3663" s="49">
        <v>1.1599999999999999</v>
      </c>
      <c r="AC3663" s="49">
        <v>1.1599999999999999</v>
      </c>
      <c r="AD3663" s="49">
        <v>1.1599999999999999</v>
      </c>
      <c r="AE3663" s="49">
        <v>1.1599999999999999</v>
      </c>
      <c r="AF3663" s="49">
        <v>1.1599999999999999</v>
      </c>
      <c r="AG3663" s="49">
        <v>1.1599999999999999</v>
      </c>
      <c r="AH3663" s="49">
        <v>1.1299999999999999</v>
      </c>
      <c r="AI3663" s="49">
        <v>1.1000000000000001</v>
      </c>
      <c r="AJ3663" s="49">
        <v>1.0900000000000001</v>
      </c>
      <c r="AK3663" s="49">
        <v>1.08</v>
      </c>
    </row>
    <row r="3664" spans="1:37" x14ac:dyDescent="0.3">
      <c r="A3664" s="86" t="str">
        <f t="shared" si="57"/>
        <v>SDGbaseTra_RurAS_CRGPVAXaoman</v>
      </c>
      <c r="B3664" s="47" t="s">
        <v>222</v>
      </c>
      <c r="C3664" s="48" t="s">
        <v>237</v>
      </c>
      <c r="D3664" s="54" t="s">
        <v>212</v>
      </c>
      <c r="E3664" s="49" t="s">
        <v>64</v>
      </c>
      <c r="F3664" s="49">
        <v>1</v>
      </c>
      <c r="G3664" s="49">
        <v>1.1299999999999999</v>
      </c>
      <c r="H3664" s="49">
        <v>1.1100000000000001</v>
      </c>
      <c r="I3664" s="49">
        <v>1.07</v>
      </c>
      <c r="J3664" s="49">
        <v>1.07</v>
      </c>
      <c r="K3664" s="49">
        <v>1.06</v>
      </c>
      <c r="L3664" s="49">
        <v>1.07</v>
      </c>
      <c r="M3664" s="49">
        <v>1.08</v>
      </c>
      <c r="N3664" s="49">
        <v>1.0900000000000001</v>
      </c>
      <c r="O3664" s="49">
        <v>1.18</v>
      </c>
      <c r="P3664" s="49">
        <v>1.17</v>
      </c>
      <c r="Q3664" s="49">
        <v>1.1399999999999999</v>
      </c>
      <c r="R3664" s="49">
        <v>1.1299999999999999</v>
      </c>
      <c r="S3664" s="49">
        <v>1.1100000000000001</v>
      </c>
      <c r="T3664" s="49">
        <v>1.1100000000000001</v>
      </c>
      <c r="U3664" s="49">
        <v>1.1000000000000001</v>
      </c>
      <c r="V3664" s="49">
        <v>1.1000000000000001</v>
      </c>
      <c r="W3664" s="49">
        <v>1.1000000000000001</v>
      </c>
      <c r="X3664" s="49">
        <v>1.1000000000000001</v>
      </c>
      <c r="Y3664" s="49">
        <v>1.1000000000000001</v>
      </c>
      <c r="Z3664" s="49">
        <v>1.0900000000000001</v>
      </c>
      <c r="AA3664" s="49">
        <v>1.0900000000000001</v>
      </c>
      <c r="AB3664" s="49">
        <v>1.08</v>
      </c>
      <c r="AC3664" s="49">
        <v>1.08</v>
      </c>
      <c r="AD3664" s="49">
        <v>1.08</v>
      </c>
      <c r="AE3664" s="49">
        <v>1.08</v>
      </c>
      <c r="AF3664" s="49">
        <v>1.08</v>
      </c>
      <c r="AG3664" s="49">
        <v>1.08</v>
      </c>
      <c r="AH3664" s="49">
        <v>1.06</v>
      </c>
      <c r="AI3664" s="49">
        <v>1.04</v>
      </c>
      <c r="AJ3664" s="49">
        <v>1.03</v>
      </c>
      <c r="AK3664" s="49">
        <v>1.02</v>
      </c>
    </row>
    <row r="3665" spans="1:37" x14ac:dyDescent="0.3">
      <c r="A3665" s="86" t="str">
        <f t="shared" si="57"/>
        <v>SDGbaseTra_RurAS_CRGPVAXaelec</v>
      </c>
      <c r="B3665" s="47" t="s">
        <v>222</v>
      </c>
      <c r="C3665" s="48" t="s">
        <v>237</v>
      </c>
      <c r="D3665" s="54" t="s">
        <v>212</v>
      </c>
      <c r="E3665" s="49" t="s">
        <v>65</v>
      </c>
      <c r="F3665" s="49">
        <v>1</v>
      </c>
      <c r="G3665" s="49">
        <v>1.1200000000000001</v>
      </c>
      <c r="H3665" s="49">
        <v>1.01</v>
      </c>
      <c r="I3665" s="49">
        <v>1.01</v>
      </c>
      <c r="J3665" s="49">
        <v>1.06</v>
      </c>
      <c r="K3665" s="49">
        <v>1.1000000000000001</v>
      </c>
      <c r="L3665" s="49">
        <v>1.1299999999999999</v>
      </c>
      <c r="M3665" s="49">
        <v>1.1200000000000001</v>
      </c>
      <c r="N3665" s="49">
        <v>1.1000000000000001</v>
      </c>
      <c r="O3665" s="49">
        <v>1.1000000000000001</v>
      </c>
      <c r="P3665" s="49">
        <v>1.1100000000000001</v>
      </c>
      <c r="Q3665" s="49">
        <v>1.1499999999999999</v>
      </c>
      <c r="R3665" s="49">
        <v>1.21</v>
      </c>
      <c r="S3665" s="49">
        <v>1.21</v>
      </c>
      <c r="T3665" s="49">
        <v>1.22</v>
      </c>
      <c r="U3665" s="49">
        <v>1.23</v>
      </c>
      <c r="V3665" s="49">
        <v>1.23</v>
      </c>
      <c r="W3665" s="49">
        <v>1.23</v>
      </c>
      <c r="X3665" s="49">
        <v>1.23</v>
      </c>
      <c r="Y3665" s="49">
        <v>1.26</v>
      </c>
      <c r="Z3665" s="49">
        <v>1.28</v>
      </c>
      <c r="AA3665" s="49">
        <v>1.31</v>
      </c>
      <c r="AB3665" s="49">
        <v>1.33</v>
      </c>
      <c r="AC3665" s="49">
        <v>1.36</v>
      </c>
      <c r="AD3665" s="49">
        <v>1.39</v>
      </c>
      <c r="AE3665" s="49">
        <v>1.42</v>
      </c>
      <c r="AF3665" s="49">
        <v>1.44</v>
      </c>
      <c r="AG3665" s="49">
        <v>1.56</v>
      </c>
      <c r="AH3665" s="49">
        <v>1.65</v>
      </c>
      <c r="AI3665" s="49">
        <v>1.78</v>
      </c>
      <c r="AJ3665" s="49">
        <v>1.9</v>
      </c>
      <c r="AK3665" s="49">
        <v>1.99</v>
      </c>
    </row>
    <row r="3666" spans="1:37" x14ac:dyDescent="0.3">
      <c r="A3666" s="86" t="str">
        <f t="shared" si="57"/>
        <v>SDGbaseTra_RurAS_CRGPVAXawatr</v>
      </c>
      <c r="B3666" s="47" t="s">
        <v>222</v>
      </c>
      <c r="C3666" s="48" t="s">
        <v>237</v>
      </c>
      <c r="D3666" s="54" t="s">
        <v>212</v>
      </c>
      <c r="E3666" s="49" t="s">
        <v>66</v>
      </c>
      <c r="F3666" s="49">
        <v>1</v>
      </c>
      <c r="G3666" s="49">
        <v>0.85</v>
      </c>
      <c r="H3666" s="49">
        <v>0.89</v>
      </c>
      <c r="I3666" s="49">
        <v>0.91</v>
      </c>
      <c r="J3666" s="49">
        <v>0.93</v>
      </c>
      <c r="K3666" s="49">
        <v>0.95</v>
      </c>
      <c r="L3666" s="49">
        <v>0.95</v>
      </c>
      <c r="M3666" s="49">
        <v>0.96</v>
      </c>
      <c r="N3666" s="49">
        <v>0.96</v>
      </c>
      <c r="O3666" s="49">
        <v>0.97</v>
      </c>
      <c r="P3666" s="49">
        <v>0.97</v>
      </c>
      <c r="Q3666" s="49">
        <v>0.97</v>
      </c>
      <c r="R3666" s="49">
        <v>0.98</v>
      </c>
      <c r="S3666" s="49">
        <v>0.98</v>
      </c>
      <c r="T3666" s="49">
        <v>0.98</v>
      </c>
      <c r="U3666" s="49">
        <v>0.98</v>
      </c>
      <c r="V3666" s="49">
        <v>0.99</v>
      </c>
      <c r="W3666" s="49">
        <v>0.99</v>
      </c>
      <c r="X3666" s="49">
        <v>0.99</v>
      </c>
      <c r="Y3666" s="49">
        <v>0.99</v>
      </c>
      <c r="Z3666" s="49">
        <v>0.99</v>
      </c>
      <c r="AA3666" s="49">
        <v>0.99</v>
      </c>
      <c r="AB3666" s="49">
        <v>0.99</v>
      </c>
      <c r="AC3666" s="49">
        <v>1</v>
      </c>
      <c r="AD3666" s="49">
        <v>1</v>
      </c>
      <c r="AE3666" s="49">
        <v>1.01</v>
      </c>
      <c r="AF3666" s="49">
        <v>1.01</v>
      </c>
      <c r="AG3666" s="49">
        <v>1.01</v>
      </c>
      <c r="AH3666" s="49">
        <v>1.03</v>
      </c>
      <c r="AI3666" s="49">
        <v>1.05</v>
      </c>
      <c r="AJ3666" s="49">
        <v>1.06</v>
      </c>
      <c r="AK3666" s="49">
        <v>1.06</v>
      </c>
    </row>
    <row r="3667" spans="1:37" x14ac:dyDescent="0.3">
      <c r="A3667" s="86" t="str">
        <f t="shared" si="57"/>
        <v>SDGbaseTra_RurAS_CRGPVAXacons</v>
      </c>
      <c r="B3667" s="47" t="s">
        <v>222</v>
      </c>
      <c r="C3667" s="48" t="s">
        <v>237</v>
      </c>
      <c r="D3667" s="54" t="s">
        <v>212</v>
      </c>
      <c r="E3667" s="49" t="s">
        <v>67</v>
      </c>
      <c r="F3667" s="49">
        <v>1</v>
      </c>
      <c r="G3667" s="49">
        <v>1.1499999999999999</v>
      </c>
      <c r="H3667" s="49">
        <v>1.1200000000000001</v>
      </c>
      <c r="I3667" s="49">
        <v>1.1499999999999999</v>
      </c>
      <c r="J3667" s="49">
        <v>1.1299999999999999</v>
      </c>
      <c r="K3667" s="49">
        <v>1.1299999999999999</v>
      </c>
      <c r="L3667" s="49">
        <v>1.1200000000000001</v>
      </c>
      <c r="M3667" s="49">
        <v>1.1299999999999999</v>
      </c>
      <c r="N3667" s="49">
        <v>1.1299999999999999</v>
      </c>
      <c r="O3667" s="49">
        <v>1.1200000000000001</v>
      </c>
      <c r="P3667" s="49">
        <v>1.1200000000000001</v>
      </c>
      <c r="Q3667" s="49">
        <v>1.1299999999999999</v>
      </c>
      <c r="R3667" s="49">
        <v>1.07</v>
      </c>
      <c r="S3667" s="49">
        <v>1.08</v>
      </c>
      <c r="T3667" s="49">
        <v>1.0900000000000001</v>
      </c>
      <c r="U3667" s="49">
        <v>1.1000000000000001</v>
      </c>
      <c r="V3667" s="49">
        <v>1.1100000000000001</v>
      </c>
      <c r="W3667" s="49">
        <v>1.1100000000000001</v>
      </c>
      <c r="X3667" s="49">
        <v>1.1100000000000001</v>
      </c>
      <c r="Y3667" s="49">
        <v>1.1100000000000001</v>
      </c>
      <c r="Z3667" s="49">
        <v>1.1100000000000001</v>
      </c>
      <c r="AA3667" s="49">
        <v>1.1100000000000001</v>
      </c>
      <c r="AB3667" s="49">
        <v>1.1000000000000001</v>
      </c>
      <c r="AC3667" s="49">
        <v>1.1000000000000001</v>
      </c>
      <c r="AD3667" s="49">
        <v>1.1000000000000001</v>
      </c>
      <c r="AE3667" s="49">
        <v>1.1100000000000001</v>
      </c>
      <c r="AF3667" s="49">
        <v>1.1200000000000001</v>
      </c>
      <c r="AG3667" s="49">
        <v>1.1200000000000001</v>
      </c>
      <c r="AH3667" s="49">
        <v>1.1100000000000001</v>
      </c>
      <c r="AI3667" s="49">
        <v>1.0900000000000001</v>
      </c>
      <c r="AJ3667" s="49">
        <v>1.0900000000000001</v>
      </c>
      <c r="AK3667" s="49">
        <v>1.0900000000000001</v>
      </c>
    </row>
    <row r="3668" spans="1:37" x14ac:dyDescent="0.3">
      <c r="A3668" s="86" t="str">
        <f t="shared" si="57"/>
        <v>SDGbaseTra_RurAS_CRGPVAXatrad</v>
      </c>
      <c r="B3668" s="47" t="s">
        <v>222</v>
      </c>
      <c r="C3668" s="48" t="s">
        <v>237</v>
      </c>
      <c r="D3668" s="54" t="s">
        <v>212</v>
      </c>
      <c r="E3668" s="49" t="s">
        <v>68</v>
      </c>
      <c r="F3668" s="49">
        <v>1</v>
      </c>
      <c r="G3668" s="49">
        <v>1.01</v>
      </c>
      <c r="H3668" s="49">
        <v>1.01</v>
      </c>
      <c r="I3668" s="49">
        <v>1.03</v>
      </c>
      <c r="J3668" s="49">
        <v>1.02</v>
      </c>
      <c r="K3668" s="49">
        <v>1.02</v>
      </c>
      <c r="L3668" s="49">
        <v>1.02</v>
      </c>
      <c r="M3668" s="49">
        <v>1.03</v>
      </c>
      <c r="N3668" s="49">
        <v>1.03</v>
      </c>
      <c r="O3668" s="49">
        <v>0.97</v>
      </c>
      <c r="P3668" s="49">
        <v>0.99</v>
      </c>
      <c r="Q3668" s="49">
        <v>1.01</v>
      </c>
      <c r="R3668" s="49">
        <v>1.01</v>
      </c>
      <c r="S3668" s="49">
        <v>1.02</v>
      </c>
      <c r="T3668" s="49">
        <v>1.03</v>
      </c>
      <c r="U3668" s="49">
        <v>1.04</v>
      </c>
      <c r="V3668" s="49">
        <v>1.05</v>
      </c>
      <c r="W3668" s="49">
        <v>1.05</v>
      </c>
      <c r="X3668" s="49">
        <v>1.05</v>
      </c>
      <c r="Y3668" s="49">
        <v>1.05</v>
      </c>
      <c r="Z3668" s="49">
        <v>1.05</v>
      </c>
      <c r="AA3668" s="49">
        <v>1.05</v>
      </c>
      <c r="AB3668" s="49">
        <v>1.03</v>
      </c>
      <c r="AC3668" s="49">
        <v>1.02</v>
      </c>
      <c r="AD3668" s="49">
        <v>1.02</v>
      </c>
      <c r="AE3668" s="49">
        <v>1.03</v>
      </c>
      <c r="AF3668" s="49">
        <v>1.03</v>
      </c>
      <c r="AG3668" s="49">
        <v>1.04</v>
      </c>
      <c r="AH3668" s="49">
        <v>1.02</v>
      </c>
      <c r="AI3668" s="49">
        <v>1</v>
      </c>
      <c r="AJ3668" s="49">
        <v>0.99</v>
      </c>
      <c r="AK3668" s="49">
        <v>0.99</v>
      </c>
    </row>
    <row r="3669" spans="1:37" x14ac:dyDescent="0.3">
      <c r="A3669" s="86" t="str">
        <f t="shared" si="57"/>
        <v>SDGbaseTra_RurAS_CRGPVAXahotl</v>
      </c>
      <c r="B3669" s="47" t="s">
        <v>222</v>
      </c>
      <c r="C3669" s="48" t="s">
        <v>237</v>
      </c>
      <c r="D3669" s="54" t="s">
        <v>212</v>
      </c>
      <c r="E3669" s="49" t="s">
        <v>69</v>
      </c>
      <c r="F3669" s="49">
        <v>1</v>
      </c>
      <c r="G3669" s="49">
        <v>1.01</v>
      </c>
      <c r="H3669" s="49">
        <v>1.03</v>
      </c>
      <c r="I3669" s="49">
        <v>1.01</v>
      </c>
      <c r="J3669" s="49">
        <v>1.01</v>
      </c>
      <c r="K3669" s="49">
        <v>1.01</v>
      </c>
      <c r="L3669" s="49">
        <v>1.02</v>
      </c>
      <c r="M3669" s="49">
        <v>1.02</v>
      </c>
      <c r="N3669" s="49">
        <v>1.02</v>
      </c>
      <c r="O3669" s="49">
        <v>1.04</v>
      </c>
      <c r="P3669" s="49">
        <v>1.04</v>
      </c>
      <c r="Q3669" s="49">
        <v>1.04</v>
      </c>
      <c r="R3669" s="49">
        <v>1.06</v>
      </c>
      <c r="S3669" s="49">
        <v>1.06</v>
      </c>
      <c r="T3669" s="49">
        <v>1.06</v>
      </c>
      <c r="U3669" s="49">
        <v>1.07</v>
      </c>
      <c r="V3669" s="49">
        <v>1.07</v>
      </c>
      <c r="W3669" s="49">
        <v>1.08</v>
      </c>
      <c r="X3669" s="49">
        <v>1.08</v>
      </c>
      <c r="Y3669" s="49">
        <v>1.08</v>
      </c>
      <c r="Z3669" s="49">
        <v>1.08</v>
      </c>
      <c r="AA3669" s="49">
        <v>1.08</v>
      </c>
      <c r="AB3669" s="49">
        <v>1.08</v>
      </c>
      <c r="AC3669" s="49">
        <v>1.08</v>
      </c>
      <c r="AD3669" s="49">
        <v>1.08</v>
      </c>
      <c r="AE3669" s="49">
        <v>1.08</v>
      </c>
      <c r="AF3669" s="49">
        <v>1.08</v>
      </c>
      <c r="AG3669" s="49">
        <v>1.08</v>
      </c>
      <c r="AH3669" s="49">
        <v>1.08</v>
      </c>
      <c r="AI3669" s="49">
        <v>1.08</v>
      </c>
      <c r="AJ3669" s="49">
        <v>1.07</v>
      </c>
      <c r="AK3669" s="49">
        <v>1.06</v>
      </c>
    </row>
    <row r="3670" spans="1:37" x14ac:dyDescent="0.3">
      <c r="A3670" s="86" t="str">
        <f t="shared" si="57"/>
        <v>SDGbaseTra_RurAS_CRGPVAXaltrp-p</v>
      </c>
      <c r="B3670" s="47" t="s">
        <v>222</v>
      </c>
      <c r="C3670" s="48" t="s">
        <v>237</v>
      </c>
      <c r="D3670" s="54" t="s">
        <v>212</v>
      </c>
      <c r="E3670" s="49" t="s">
        <v>70</v>
      </c>
      <c r="F3670" s="49">
        <v>1</v>
      </c>
      <c r="G3670" s="49">
        <v>0.98</v>
      </c>
      <c r="H3670" s="49">
        <v>0.96</v>
      </c>
      <c r="I3670" s="49">
        <v>0.97</v>
      </c>
      <c r="J3670" s="49">
        <v>0.98</v>
      </c>
      <c r="K3670" s="49">
        <v>0.99</v>
      </c>
      <c r="L3670" s="49">
        <v>0.99</v>
      </c>
      <c r="M3670" s="49">
        <v>1</v>
      </c>
      <c r="N3670" s="49">
        <v>1.01</v>
      </c>
      <c r="O3670" s="49">
        <v>1.03</v>
      </c>
      <c r="P3670" s="49">
        <v>1.04</v>
      </c>
      <c r="Q3670" s="49">
        <v>1.05</v>
      </c>
      <c r="R3670" s="49">
        <v>1.05</v>
      </c>
      <c r="S3670" s="49">
        <v>1.05</v>
      </c>
      <c r="T3670" s="49">
        <v>1.04</v>
      </c>
      <c r="U3670" s="49">
        <v>1.04</v>
      </c>
      <c r="V3670" s="49">
        <v>1.04</v>
      </c>
      <c r="W3670" s="49">
        <v>1.04</v>
      </c>
      <c r="X3670" s="49">
        <v>1.04</v>
      </c>
      <c r="Y3670" s="49">
        <v>1.04</v>
      </c>
      <c r="Z3670" s="49">
        <v>1.03</v>
      </c>
      <c r="AA3670" s="49">
        <v>1.03</v>
      </c>
      <c r="AB3670" s="49">
        <v>1.02</v>
      </c>
      <c r="AC3670" s="49">
        <v>1.01</v>
      </c>
      <c r="AD3670" s="49">
        <v>1.01</v>
      </c>
      <c r="AE3670" s="49">
        <v>1.01</v>
      </c>
      <c r="AF3670" s="49">
        <v>1</v>
      </c>
      <c r="AG3670" s="49">
        <v>1</v>
      </c>
      <c r="AH3670" s="49">
        <v>1.01</v>
      </c>
      <c r="AI3670" s="49">
        <v>1.01</v>
      </c>
      <c r="AJ3670" s="49">
        <v>1.02</v>
      </c>
      <c r="AK3670" s="49">
        <v>1.02</v>
      </c>
    </row>
    <row r="3671" spans="1:37" x14ac:dyDescent="0.3">
      <c r="A3671" s="86" t="str">
        <f t="shared" si="57"/>
        <v>SDGbaseTra_RurAS_CRGPVAXaltrp-f</v>
      </c>
      <c r="B3671" s="47" t="s">
        <v>222</v>
      </c>
      <c r="C3671" s="48" t="s">
        <v>237</v>
      </c>
      <c r="D3671" s="54" t="s">
        <v>212</v>
      </c>
      <c r="E3671" s="49" t="s">
        <v>71</v>
      </c>
      <c r="F3671" s="49">
        <v>1</v>
      </c>
      <c r="G3671" s="49">
        <v>0.94</v>
      </c>
      <c r="H3671" s="49">
        <v>0.95</v>
      </c>
      <c r="I3671" s="49">
        <v>1</v>
      </c>
      <c r="J3671" s="49">
        <v>1.01</v>
      </c>
      <c r="K3671" s="49">
        <v>1.02</v>
      </c>
      <c r="L3671" s="49">
        <v>1.02</v>
      </c>
      <c r="M3671" s="49">
        <v>1.02</v>
      </c>
      <c r="N3671" s="49">
        <v>1.02</v>
      </c>
      <c r="O3671" s="49">
        <v>1</v>
      </c>
      <c r="P3671" s="49">
        <v>1.02</v>
      </c>
      <c r="Q3671" s="49">
        <v>1.04</v>
      </c>
      <c r="R3671" s="49">
        <v>1.02</v>
      </c>
      <c r="S3671" s="49">
        <v>1.03</v>
      </c>
      <c r="T3671" s="49">
        <v>1.04</v>
      </c>
      <c r="U3671" s="49">
        <v>1.02</v>
      </c>
      <c r="V3671" s="49">
        <v>1.01</v>
      </c>
      <c r="W3671" s="49">
        <v>1.03</v>
      </c>
      <c r="X3671" s="49">
        <v>1.02</v>
      </c>
      <c r="Y3671" s="49">
        <v>1.02</v>
      </c>
      <c r="Z3671" s="49">
        <v>1.02</v>
      </c>
      <c r="AA3671" s="49">
        <v>1.04</v>
      </c>
      <c r="AB3671" s="49">
        <v>1.03</v>
      </c>
      <c r="AC3671" s="49">
        <v>1.03</v>
      </c>
      <c r="AD3671" s="49">
        <v>1.04</v>
      </c>
      <c r="AE3671" s="49">
        <v>1.04</v>
      </c>
      <c r="AF3671" s="49">
        <v>1.04</v>
      </c>
      <c r="AG3671" s="49">
        <v>1.02</v>
      </c>
      <c r="AH3671" s="49">
        <v>1.02</v>
      </c>
      <c r="AI3671" s="49">
        <v>1.03</v>
      </c>
      <c r="AJ3671" s="49">
        <v>1.04</v>
      </c>
      <c r="AK3671" s="49">
        <v>1.05</v>
      </c>
    </row>
    <row r="3672" spans="1:37" x14ac:dyDescent="0.3">
      <c r="A3672" s="86" t="str">
        <f t="shared" si="57"/>
        <v>SDGbaseTra_RurAS_CRGPVAXaotrp-p</v>
      </c>
      <c r="B3672" s="47" t="s">
        <v>222</v>
      </c>
      <c r="C3672" s="48" t="s">
        <v>237</v>
      </c>
      <c r="D3672" s="54" t="s">
        <v>212</v>
      </c>
      <c r="E3672" s="49" t="s">
        <v>72</v>
      </c>
      <c r="F3672" s="49">
        <v>1</v>
      </c>
      <c r="G3672" s="49">
        <v>1.07</v>
      </c>
      <c r="H3672" s="49">
        <v>1.08</v>
      </c>
      <c r="I3672" s="49">
        <v>1.1100000000000001</v>
      </c>
      <c r="J3672" s="49">
        <v>1.1100000000000001</v>
      </c>
      <c r="K3672" s="49">
        <v>1.0900000000000001</v>
      </c>
      <c r="L3672" s="49">
        <v>1.07</v>
      </c>
      <c r="M3672" s="49">
        <v>1.06</v>
      </c>
      <c r="N3672" s="49">
        <v>1.05</v>
      </c>
      <c r="O3672" s="49">
        <v>0.99</v>
      </c>
      <c r="P3672" s="49">
        <v>1</v>
      </c>
      <c r="Q3672" s="49">
        <v>1.01</v>
      </c>
      <c r="R3672" s="49">
        <v>1.02</v>
      </c>
      <c r="S3672" s="49">
        <v>1.01</v>
      </c>
      <c r="T3672" s="49">
        <v>1.01</v>
      </c>
      <c r="U3672" s="49">
        <v>1</v>
      </c>
      <c r="V3672" s="49">
        <v>1.01</v>
      </c>
      <c r="W3672" s="49">
        <v>1</v>
      </c>
      <c r="X3672" s="49">
        <v>1</v>
      </c>
      <c r="Y3672" s="49">
        <v>0.99</v>
      </c>
      <c r="Z3672" s="49">
        <v>0.99</v>
      </c>
      <c r="AA3672" s="49">
        <v>0.98</v>
      </c>
      <c r="AB3672" s="49">
        <v>0.96</v>
      </c>
      <c r="AC3672" s="49">
        <v>0.96</v>
      </c>
      <c r="AD3672" s="49">
        <v>0.96</v>
      </c>
      <c r="AE3672" s="49">
        <v>0.97</v>
      </c>
      <c r="AF3672" s="49">
        <v>0.97</v>
      </c>
      <c r="AG3672" s="49">
        <v>0.98</v>
      </c>
      <c r="AH3672" s="49">
        <v>0.98</v>
      </c>
      <c r="AI3672" s="49">
        <v>0.99</v>
      </c>
      <c r="AJ3672" s="49">
        <v>1.01</v>
      </c>
      <c r="AK3672" s="49">
        <v>1.02</v>
      </c>
    </row>
    <row r="3673" spans="1:37" x14ac:dyDescent="0.3">
      <c r="A3673" s="86" t="str">
        <f t="shared" si="57"/>
        <v>SDGbaseTra_RurAS_CRGPVAXaotrp-f</v>
      </c>
      <c r="B3673" s="47" t="s">
        <v>222</v>
      </c>
      <c r="C3673" s="48" t="s">
        <v>237</v>
      </c>
      <c r="D3673" s="54" t="s">
        <v>212</v>
      </c>
      <c r="E3673" s="49" t="s">
        <v>73</v>
      </c>
      <c r="F3673" s="49">
        <v>1</v>
      </c>
      <c r="G3673" s="49">
        <v>1.02</v>
      </c>
      <c r="H3673" s="49">
        <v>1.02</v>
      </c>
      <c r="I3673" s="49">
        <v>1.04</v>
      </c>
      <c r="J3673" s="49">
        <v>1.04</v>
      </c>
      <c r="K3673" s="49">
        <v>1.03</v>
      </c>
      <c r="L3673" s="49">
        <v>1.03</v>
      </c>
      <c r="M3673" s="49">
        <v>1.03</v>
      </c>
      <c r="N3673" s="49">
        <v>1.02</v>
      </c>
      <c r="O3673" s="49">
        <v>0.99</v>
      </c>
      <c r="P3673" s="49">
        <v>1.01</v>
      </c>
      <c r="Q3673" s="49">
        <v>1.02</v>
      </c>
      <c r="R3673" s="49">
        <v>1.02</v>
      </c>
      <c r="S3673" s="49">
        <v>1.03</v>
      </c>
      <c r="T3673" s="49">
        <v>1.03</v>
      </c>
      <c r="U3673" s="49">
        <v>1.01</v>
      </c>
      <c r="V3673" s="49">
        <v>1.01</v>
      </c>
      <c r="W3673" s="49">
        <v>1.02</v>
      </c>
      <c r="X3673" s="49">
        <v>1.02</v>
      </c>
      <c r="Y3673" s="49">
        <v>1.01</v>
      </c>
      <c r="Z3673" s="49">
        <v>1.01</v>
      </c>
      <c r="AA3673" s="49">
        <v>1.02</v>
      </c>
      <c r="AB3673" s="49">
        <v>1.01</v>
      </c>
      <c r="AC3673" s="49">
        <v>1.01</v>
      </c>
      <c r="AD3673" s="49">
        <v>1.02</v>
      </c>
      <c r="AE3673" s="49">
        <v>1.02</v>
      </c>
      <c r="AF3673" s="49">
        <v>1.02</v>
      </c>
      <c r="AG3673" s="49">
        <v>1.01</v>
      </c>
      <c r="AH3673" s="49">
        <v>1.01</v>
      </c>
      <c r="AI3673" s="49">
        <v>1.01</v>
      </c>
      <c r="AJ3673" s="49">
        <v>1.02</v>
      </c>
      <c r="AK3673" s="49">
        <v>1.03</v>
      </c>
    </row>
    <row r="3674" spans="1:37" x14ac:dyDescent="0.3">
      <c r="A3674" s="86" t="str">
        <f t="shared" si="57"/>
        <v>SDGbaseTra_RurAS_CRGPVAXaprtr</v>
      </c>
      <c r="B3674" s="47" t="s">
        <v>222</v>
      </c>
      <c r="C3674" s="48" t="s">
        <v>237</v>
      </c>
      <c r="D3674" s="54" t="s">
        <v>212</v>
      </c>
      <c r="E3674" s="49" t="s">
        <v>74</v>
      </c>
      <c r="F3674" s="49">
        <v>1</v>
      </c>
      <c r="G3674" s="49">
        <v>1.01</v>
      </c>
      <c r="H3674" s="49">
        <v>1.01</v>
      </c>
      <c r="I3674" s="49">
        <v>0.99</v>
      </c>
      <c r="J3674" s="49">
        <v>0.97</v>
      </c>
      <c r="K3674" s="49">
        <v>0.96</v>
      </c>
      <c r="L3674" s="49">
        <v>0.96</v>
      </c>
      <c r="M3674" s="49">
        <v>0.96</v>
      </c>
      <c r="N3674" s="49">
        <v>0.96</v>
      </c>
      <c r="O3674" s="49">
        <v>0.95</v>
      </c>
      <c r="P3674" s="49">
        <v>0.96</v>
      </c>
      <c r="Q3674" s="49">
        <v>0.97</v>
      </c>
      <c r="R3674" s="49">
        <v>0.99</v>
      </c>
      <c r="S3674" s="49">
        <v>1.01</v>
      </c>
      <c r="T3674" s="49">
        <v>1.02</v>
      </c>
      <c r="U3674" s="49">
        <v>1.03</v>
      </c>
      <c r="V3674" s="49">
        <v>1.04</v>
      </c>
      <c r="W3674" s="49">
        <v>1.04</v>
      </c>
      <c r="X3674" s="49">
        <v>1.05</v>
      </c>
      <c r="Y3674" s="49">
        <v>1.05</v>
      </c>
      <c r="Z3674" s="49">
        <v>1.05</v>
      </c>
      <c r="AA3674" s="49">
        <v>1.05</v>
      </c>
      <c r="AB3674" s="49">
        <v>1.05</v>
      </c>
      <c r="AC3674" s="49">
        <v>1.04</v>
      </c>
      <c r="AD3674" s="49">
        <v>1.04</v>
      </c>
      <c r="AE3674" s="49">
        <v>1.04</v>
      </c>
      <c r="AF3674" s="49">
        <v>1.05</v>
      </c>
      <c r="AG3674" s="49">
        <v>1.04</v>
      </c>
      <c r="AH3674" s="49">
        <v>1.02</v>
      </c>
      <c r="AI3674" s="49">
        <v>0.99</v>
      </c>
      <c r="AJ3674" s="49">
        <v>0.98</v>
      </c>
      <c r="AK3674" s="49">
        <v>0.96</v>
      </c>
    </row>
    <row r="3675" spans="1:37" x14ac:dyDescent="0.3">
      <c r="A3675" s="86" t="str">
        <f t="shared" si="57"/>
        <v>SDGbaseTra_RurAS_CRGPVAXatrps</v>
      </c>
      <c r="B3675" s="47" t="s">
        <v>222</v>
      </c>
      <c r="C3675" s="48" t="s">
        <v>237</v>
      </c>
      <c r="D3675" s="54" t="s">
        <v>212</v>
      </c>
      <c r="E3675" s="49" t="s">
        <v>75</v>
      </c>
      <c r="F3675" s="49">
        <v>1</v>
      </c>
      <c r="G3675" s="49">
        <v>0.99</v>
      </c>
      <c r="H3675" s="49">
        <v>0.99</v>
      </c>
      <c r="I3675" s="49">
        <v>1</v>
      </c>
      <c r="J3675" s="49">
        <v>1</v>
      </c>
      <c r="K3675" s="49">
        <v>1.01</v>
      </c>
      <c r="L3675" s="49">
        <v>1.01</v>
      </c>
      <c r="M3675" s="49">
        <v>1.01</v>
      </c>
      <c r="N3675" s="49">
        <v>1.01</v>
      </c>
      <c r="O3675" s="49">
        <v>1.01</v>
      </c>
      <c r="P3675" s="49">
        <v>1</v>
      </c>
      <c r="Q3675" s="49">
        <v>1</v>
      </c>
      <c r="R3675" s="49">
        <v>1</v>
      </c>
      <c r="S3675" s="49">
        <v>1.01</v>
      </c>
      <c r="T3675" s="49">
        <v>1.01</v>
      </c>
      <c r="U3675" s="49">
        <v>1.02</v>
      </c>
      <c r="V3675" s="49">
        <v>1.02</v>
      </c>
      <c r="W3675" s="49">
        <v>1.03</v>
      </c>
      <c r="X3675" s="49">
        <v>1.03</v>
      </c>
      <c r="Y3675" s="49">
        <v>1.03</v>
      </c>
      <c r="Z3675" s="49">
        <v>1.03</v>
      </c>
      <c r="AA3675" s="49">
        <v>1.03</v>
      </c>
      <c r="AB3675" s="49">
        <v>1.05</v>
      </c>
      <c r="AC3675" s="49">
        <v>1.06</v>
      </c>
      <c r="AD3675" s="49">
        <v>1.07</v>
      </c>
      <c r="AE3675" s="49">
        <v>1.08</v>
      </c>
      <c r="AF3675" s="49">
        <v>1.08</v>
      </c>
      <c r="AG3675" s="49">
        <v>1.08</v>
      </c>
      <c r="AH3675" s="49">
        <v>1.08</v>
      </c>
      <c r="AI3675" s="49">
        <v>1.08</v>
      </c>
      <c r="AJ3675" s="49">
        <v>1.08</v>
      </c>
      <c r="AK3675" s="49">
        <v>1.08</v>
      </c>
    </row>
    <row r="3676" spans="1:37" x14ac:dyDescent="0.3">
      <c r="A3676" s="86" t="str">
        <f t="shared" si="57"/>
        <v>SDGbaseTra_RurAS_CRGPVAXacomm</v>
      </c>
      <c r="B3676" s="47" t="s">
        <v>222</v>
      </c>
      <c r="C3676" s="48" t="s">
        <v>237</v>
      </c>
      <c r="D3676" s="54" t="s">
        <v>212</v>
      </c>
      <c r="E3676" s="49" t="s">
        <v>76</v>
      </c>
      <c r="F3676" s="49">
        <v>1</v>
      </c>
      <c r="G3676" s="49">
        <v>0.88</v>
      </c>
      <c r="H3676" s="49">
        <v>0.92</v>
      </c>
      <c r="I3676" s="49">
        <v>0.94</v>
      </c>
      <c r="J3676" s="49">
        <v>0.95</v>
      </c>
      <c r="K3676" s="49">
        <v>0.96</v>
      </c>
      <c r="L3676" s="49">
        <v>0.97</v>
      </c>
      <c r="M3676" s="49">
        <v>0.98</v>
      </c>
      <c r="N3676" s="49">
        <v>0.98</v>
      </c>
      <c r="O3676" s="49">
        <v>0.98</v>
      </c>
      <c r="P3676" s="49">
        <v>0.98</v>
      </c>
      <c r="Q3676" s="49">
        <v>0.99</v>
      </c>
      <c r="R3676" s="49">
        <v>0.99</v>
      </c>
      <c r="S3676" s="49">
        <v>0.99</v>
      </c>
      <c r="T3676" s="49">
        <v>0.99</v>
      </c>
      <c r="U3676" s="49">
        <v>0.99</v>
      </c>
      <c r="V3676" s="49">
        <v>1</v>
      </c>
      <c r="W3676" s="49">
        <v>1</v>
      </c>
      <c r="X3676" s="49">
        <v>1</v>
      </c>
      <c r="Y3676" s="49">
        <v>1.01</v>
      </c>
      <c r="Z3676" s="49">
        <v>1.01</v>
      </c>
      <c r="AA3676" s="49">
        <v>1.01</v>
      </c>
      <c r="AB3676" s="49">
        <v>1</v>
      </c>
      <c r="AC3676" s="49">
        <v>1</v>
      </c>
      <c r="AD3676" s="49">
        <v>1</v>
      </c>
      <c r="AE3676" s="49">
        <v>1</v>
      </c>
      <c r="AF3676" s="49">
        <v>1.01</v>
      </c>
      <c r="AG3676" s="49">
        <v>1.01</v>
      </c>
      <c r="AH3676" s="49">
        <v>1.01</v>
      </c>
      <c r="AI3676" s="49">
        <v>1.01</v>
      </c>
      <c r="AJ3676" s="49">
        <v>1.01</v>
      </c>
      <c r="AK3676" s="49">
        <v>1.01</v>
      </c>
    </row>
    <row r="3677" spans="1:37" x14ac:dyDescent="0.3">
      <c r="A3677" s="86" t="str">
        <f t="shared" si="57"/>
        <v>SDGbaseTra_RurAS_CRGPVAXafsrv</v>
      </c>
      <c r="B3677" s="47" t="s">
        <v>222</v>
      </c>
      <c r="C3677" s="48" t="s">
        <v>237</v>
      </c>
      <c r="D3677" s="54" t="s">
        <v>212</v>
      </c>
      <c r="E3677" s="49" t="s">
        <v>77</v>
      </c>
      <c r="F3677" s="49">
        <v>1</v>
      </c>
      <c r="G3677" s="49">
        <v>0.96</v>
      </c>
      <c r="H3677" s="49">
        <v>0.97</v>
      </c>
      <c r="I3677" s="49">
        <v>0.96</v>
      </c>
      <c r="J3677" s="49">
        <v>0.96</v>
      </c>
      <c r="K3677" s="49">
        <v>0.96</v>
      </c>
      <c r="L3677" s="49">
        <v>0.96</v>
      </c>
      <c r="M3677" s="49">
        <v>0.96</v>
      </c>
      <c r="N3677" s="49">
        <v>0.97</v>
      </c>
      <c r="O3677" s="49">
        <v>0.97</v>
      </c>
      <c r="P3677" s="49">
        <v>0.97</v>
      </c>
      <c r="Q3677" s="49">
        <v>0.97</v>
      </c>
      <c r="R3677" s="49">
        <v>0.99</v>
      </c>
      <c r="S3677" s="49">
        <v>1</v>
      </c>
      <c r="T3677" s="49">
        <v>1</v>
      </c>
      <c r="U3677" s="49">
        <v>1.01</v>
      </c>
      <c r="V3677" s="49">
        <v>1.02</v>
      </c>
      <c r="W3677" s="49">
        <v>1.02</v>
      </c>
      <c r="X3677" s="49">
        <v>1.03</v>
      </c>
      <c r="Y3677" s="49">
        <v>1.03</v>
      </c>
      <c r="Z3677" s="49">
        <v>1.03</v>
      </c>
      <c r="AA3677" s="49">
        <v>1.03</v>
      </c>
      <c r="AB3677" s="49">
        <v>1.03</v>
      </c>
      <c r="AC3677" s="49">
        <v>1.03</v>
      </c>
      <c r="AD3677" s="49">
        <v>1.03</v>
      </c>
      <c r="AE3677" s="49">
        <v>1.03</v>
      </c>
      <c r="AF3677" s="49">
        <v>1.03</v>
      </c>
      <c r="AG3677" s="49">
        <v>1.03</v>
      </c>
      <c r="AH3677" s="49">
        <v>1.02</v>
      </c>
      <c r="AI3677" s="49">
        <v>1.01</v>
      </c>
      <c r="AJ3677" s="49">
        <v>1</v>
      </c>
      <c r="AK3677" s="49">
        <v>0.99</v>
      </c>
    </row>
    <row r="3678" spans="1:37" x14ac:dyDescent="0.3">
      <c r="A3678" s="86" t="str">
        <f t="shared" si="57"/>
        <v>SDGbaseTra_RurAS_CRGPVAXabsrv</v>
      </c>
      <c r="B3678" s="47" t="s">
        <v>222</v>
      </c>
      <c r="C3678" s="48" t="s">
        <v>237</v>
      </c>
      <c r="D3678" s="54" t="s">
        <v>212</v>
      </c>
      <c r="E3678" s="49" t="s">
        <v>78</v>
      </c>
      <c r="F3678" s="49">
        <v>1</v>
      </c>
      <c r="G3678" s="49">
        <v>0.89</v>
      </c>
      <c r="H3678" s="49">
        <v>0.91</v>
      </c>
      <c r="I3678" s="49">
        <v>0.93</v>
      </c>
      <c r="J3678" s="49">
        <v>0.94</v>
      </c>
      <c r="K3678" s="49">
        <v>0.95</v>
      </c>
      <c r="L3678" s="49">
        <v>0.96</v>
      </c>
      <c r="M3678" s="49">
        <v>0.96</v>
      </c>
      <c r="N3678" s="49">
        <v>0.97</v>
      </c>
      <c r="O3678" s="49">
        <v>0.97</v>
      </c>
      <c r="P3678" s="49">
        <v>0.97</v>
      </c>
      <c r="Q3678" s="49">
        <v>0.98</v>
      </c>
      <c r="R3678" s="49">
        <v>0.98</v>
      </c>
      <c r="S3678" s="49">
        <v>0.98</v>
      </c>
      <c r="T3678" s="49">
        <v>0.98</v>
      </c>
      <c r="U3678" s="49">
        <v>0.99</v>
      </c>
      <c r="V3678" s="49">
        <v>0.99</v>
      </c>
      <c r="W3678" s="49">
        <v>1</v>
      </c>
      <c r="X3678" s="49">
        <v>1</v>
      </c>
      <c r="Y3678" s="49">
        <v>1</v>
      </c>
      <c r="Z3678" s="49">
        <v>1</v>
      </c>
      <c r="AA3678" s="49">
        <v>1</v>
      </c>
      <c r="AB3678" s="49">
        <v>1</v>
      </c>
      <c r="AC3678" s="49">
        <v>0.99</v>
      </c>
      <c r="AD3678" s="49">
        <v>0.99</v>
      </c>
      <c r="AE3678" s="49">
        <v>1</v>
      </c>
      <c r="AF3678" s="49">
        <v>1</v>
      </c>
      <c r="AG3678" s="49">
        <v>1</v>
      </c>
      <c r="AH3678" s="49">
        <v>1</v>
      </c>
      <c r="AI3678" s="49">
        <v>1</v>
      </c>
      <c r="AJ3678" s="49">
        <v>1</v>
      </c>
      <c r="AK3678" s="49">
        <v>0.99</v>
      </c>
    </row>
    <row r="3679" spans="1:37" x14ac:dyDescent="0.3">
      <c r="A3679" s="86" t="str">
        <f t="shared" si="57"/>
        <v>SDGbaseTra_RurAS_CRGPVAXagsrv</v>
      </c>
      <c r="B3679" s="47" t="s">
        <v>222</v>
      </c>
      <c r="C3679" s="48" t="s">
        <v>237</v>
      </c>
      <c r="D3679" s="54" t="s">
        <v>212</v>
      </c>
      <c r="E3679" s="49" t="s">
        <v>79</v>
      </c>
      <c r="F3679" s="49">
        <v>1</v>
      </c>
      <c r="G3679" s="49">
        <v>1.03</v>
      </c>
      <c r="H3679" s="49">
        <v>1.02</v>
      </c>
      <c r="I3679" s="49">
        <v>1.01</v>
      </c>
      <c r="J3679" s="49">
        <v>0.99</v>
      </c>
      <c r="K3679" s="49">
        <v>0.99</v>
      </c>
      <c r="L3679" s="49">
        <v>0.99</v>
      </c>
      <c r="M3679" s="49">
        <v>0.99</v>
      </c>
      <c r="N3679" s="49">
        <v>0.99</v>
      </c>
      <c r="O3679" s="49">
        <v>0.98</v>
      </c>
      <c r="P3679" s="49">
        <v>0.97</v>
      </c>
      <c r="Q3679" s="49">
        <v>0.97</v>
      </c>
      <c r="R3679" s="49">
        <v>0.99</v>
      </c>
      <c r="S3679" s="49">
        <v>0.99</v>
      </c>
      <c r="T3679" s="49">
        <v>1</v>
      </c>
      <c r="U3679" s="49">
        <v>1.01</v>
      </c>
      <c r="V3679" s="49">
        <v>1.02</v>
      </c>
      <c r="W3679" s="49">
        <v>1.02</v>
      </c>
      <c r="X3679" s="49">
        <v>1.03</v>
      </c>
      <c r="Y3679" s="49">
        <v>1.03</v>
      </c>
      <c r="Z3679" s="49">
        <v>1.03</v>
      </c>
      <c r="AA3679" s="49">
        <v>1.03</v>
      </c>
      <c r="AB3679" s="49">
        <v>1.02</v>
      </c>
      <c r="AC3679" s="49">
        <v>1.02</v>
      </c>
      <c r="AD3679" s="49">
        <v>1.02</v>
      </c>
      <c r="AE3679" s="49">
        <v>1.02</v>
      </c>
      <c r="AF3679" s="49">
        <v>1.03</v>
      </c>
      <c r="AG3679" s="49">
        <v>1.02</v>
      </c>
      <c r="AH3679" s="49">
        <v>1</v>
      </c>
      <c r="AI3679" s="49">
        <v>0.98</v>
      </c>
      <c r="AJ3679" s="49">
        <v>0.97</v>
      </c>
      <c r="AK3679" s="49">
        <v>0.96</v>
      </c>
    </row>
    <row r="3680" spans="1:37" x14ac:dyDescent="0.3">
      <c r="A3680" s="86" t="str">
        <f t="shared" si="57"/>
        <v>SDGbaseTra_RurAS_CRGPVAXaosrv</v>
      </c>
      <c r="B3680" s="47" t="s">
        <v>222</v>
      </c>
      <c r="C3680" s="48" t="s">
        <v>237</v>
      </c>
      <c r="D3680" s="54" t="s">
        <v>212</v>
      </c>
      <c r="E3680" s="49" t="s">
        <v>80</v>
      </c>
      <c r="F3680" s="49">
        <v>1</v>
      </c>
      <c r="G3680" s="49">
        <v>1.1299999999999999</v>
      </c>
      <c r="H3680" s="49">
        <v>1.1200000000000001</v>
      </c>
      <c r="I3680" s="49">
        <v>1.1000000000000001</v>
      </c>
      <c r="J3680" s="49">
        <v>1.1000000000000001</v>
      </c>
      <c r="K3680" s="49">
        <v>1.1000000000000001</v>
      </c>
      <c r="L3680" s="49">
        <v>1.1000000000000001</v>
      </c>
      <c r="M3680" s="49">
        <v>1.1000000000000001</v>
      </c>
      <c r="N3680" s="49">
        <v>1.1000000000000001</v>
      </c>
      <c r="O3680" s="49">
        <v>1.1000000000000001</v>
      </c>
      <c r="P3680" s="49">
        <v>1.1000000000000001</v>
      </c>
      <c r="Q3680" s="49">
        <v>1.1100000000000001</v>
      </c>
      <c r="R3680" s="49">
        <v>1.1100000000000001</v>
      </c>
      <c r="S3680" s="49">
        <v>1.1200000000000001</v>
      </c>
      <c r="T3680" s="49">
        <v>1.1200000000000001</v>
      </c>
      <c r="U3680" s="49">
        <v>1.1200000000000001</v>
      </c>
      <c r="V3680" s="49">
        <v>1.1299999999999999</v>
      </c>
      <c r="W3680" s="49">
        <v>1.1299999999999999</v>
      </c>
      <c r="X3680" s="49">
        <v>1.1399999999999999</v>
      </c>
      <c r="Y3680" s="49">
        <v>1.1399999999999999</v>
      </c>
      <c r="Z3680" s="49">
        <v>1.1399999999999999</v>
      </c>
      <c r="AA3680" s="49">
        <v>1.1399999999999999</v>
      </c>
      <c r="AB3680" s="49">
        <v>1.1299999999999999</v>
      </c>
      <c r="AC3680" s="49">
        <v>1.1299999999999999</v>
      </c>
      <c r="AD3680" s="49">
        <v>1.1299999999999999</v>
      </c>
      <c r="AE3680" s="49">
        <v>1.1399999999999999</v>
      </c>
      <c r="AF3680" s="49">
        <v>1.1399999999999999</v>
      </c>
      <c r="AG3680" s="49">
        <v>1.1399999999999999</v>
      </c>
      <c r="AH3680" s="49">
        <v>1.1399999999999999</v>
      </c>
      <c r="AI3680" s="49">
        <v>1.1399999999999999</v>
      </c>
      <c r="AJ3680" s="49">
        <v>1.1399999999999999</v>
      </c>
      <c r="AK3680" s="49">
        <v>1.1299999999999999</v>
      </c>
    </row>
    <row r="3681" spans="1:37" x14ac:dyDescent="0.3">
      <c r="A3681" s="86" t="str">
        <f t="shared" si="57"/>
        <v>SDGbaseTra_RurAS_CRGutaxbase</v>
      </c>
      <c r="B3681" s="47" t="s">
        <v>222</v>
      </c>
      <c r="C3681" s="48" t="s">
        <v>237</v>
      </c>
      <c r="D3681" s="54" t="s">
        <v>226</v>
      </c>
      <c r="E3681" s="49" t="s">
        <v>220</v>
      </c>
      <c r="F3681" s="49">
        <v>58.648751329495703</v>
      </c>
      <c r="G3681" s="49">
        <v>55.282552576539402</v>
      </c>
      <c r="H3681" s="49">
        <v>57.061113993144602</v>
      </c>
      <c r="I3681" s="49">
        <v>56.7886979917131</v>
      </c>
      <c r="J3681" s="49">
        <v>52.745224745456397</v>
      </c>
      <c r="K3681" s="49">
        <v>53.199466783560197</v>
      </c>
      <c r="L3681" s="49">
        <v>53.792856128306198</v>
      </c>
      <c r="M3681" s="49">
        <v>54.206185662670698</v>
      </c>
      <c r="N3681" s="49">
        <v>53.817616761489603</v>
      </c>
      <c r="O3681" s="49">
        <v>53.571019509911402</v>
      </c>
      <c r="P3681" s="49">
        <v>53.832753779844502</v>
      </c>
      <c r="Q3681" s="49">
        <v>53.942493872436799</v>
      </c>
      <c r="R3681" s="49">
        <v>56.756051310080601</v>
      </c>
      <c r="S3681" s="49">
        <v>59.621537216755499</v>
      </c>
      <c r="T3681" s="49">
        <v>61.0600280710972</v>
      </c>
      <c r="U3681" s="49">
        <v>63.494738315274198</v>
      </c>
      <c r="V3681" s="49">
        <v>65.995502628981797</v>
      </c>
      <c r="W3681" s="49">
        <v>68.141934285014102</v>
      </c>
      <c r="X3681" s="49">
        <v>70.695830963454199</v>
      </c>
      <c r="Y3681" s="49">
        <v>72.468089109855597</v>
      </c>
      <c r="Z3681" s="49">
        <v>75.109993431411894</v>
      </c>
      <c r="AA3681" s="49">
        <v>77.544273817570598</v>
      </c>
      <c r="AB3681" s="49">
        <v>79.6342038121402</v>
      </c>
      <c r="AC3681" s="49">
        <v>81.758680182446895</v>
      </c>
      <c r="AD3681" s="49">
        <v>84.084001020930302</v>
      </c>
      <c r="AE3681" s="49">
        <v>86.405242580850199</v>
      </c>
      <c r="AF3681" s="49">
        <v>88.699868178578598</v>
      </c>
      <c r="AG3681" s="49">
        <v>90.585540680971704</v>
      </c>
      <c r="AH3681" s="49">
        <v>94.815999412816794</v>
      </c>
      <c r="AI3681" s="49">
        <v>97.2213276614835</v>
      </c>
      <c r="AJ3681" s="49">
        <v>101.44462246946701</v>
      </c>
      <c r="AK3681" s="49">
        <v>104.800244431815</v>
      </c>
    </row>
    <row r="3682" spans="1:37" x14ac:dyDescent="0.3">
      <c r="A3682" s="86" t="str">
        <f t="shared" si="57"/>
        <v>SDGbaseTra_RurAS_CRGimptaxbase</v>
      </c>
      <c r="B3682" s="47" t="s">
        <v>222</v>
      </c>
      <c r="C3682" s="48" t="s">
        <v>237</v>
      </c>
      <c r="D3682" s="54" t="s">
        <v>221</v>
      </c>
      <c r="E3682" s="49" t="s">
        <v>220</v>
      </c>
      <c r="F3682" s="49">
        <v>53.826071644541003</v>
      </c>
      <c r="G3682" s="49">
        <v>51.059354824738698</v>
      </c>
      <c r="H3682" s="49">
        <v>53.221855316363403</v>
      </c>
      <c r="I3682" s="49">
        <v>53.304373356106296</v>
      </c>
      <c r="J3682" s="49">
        <v>53.554872216363599</v>
      </c>
      <c r="K3682" s="49">
        <v>53.892659079261001</v>
      </c>
      <c r="L3682" s="49">
        <v>54.464094077289502</v>
      </c>
      <c r="M3682" s="49">
        <v>55.265428731030902</v>
      </c>
      <c r="N3682" s="49">
        <v>56.189509451789199</v>
      </c>
      <c r="O3682" s="49">
        <v>58.836207992496398</v>
      </c>
      <c r="P3682" s="49">
        <v>60.238882709627397</v>
      </c>
      <c r="Q3682" s="49">
        <v>61.292362136945897</v>
      </c>
      <c r="R3682" s="49">
        <v>63.687413655662198</v>
      </c>
      <c r="S3682" s="49">
        <v>66.212871825271904</v>
      </c>
      <c r="T3682" s="49">
        <v>68.955825949471503</v>
      </c>
      <c r="U3682" s="49">
        <v>72.197219159107703</v>
      </c>
      <c r="V3682" s="49">
        <v>75.336848457053605</v>
      </c>
      <c r="W3682" s="49">
        <v>78.645771966844293</v>
      </c>
      <c r="X3682" s="49">
        <v>82.244964891651094</v>
      </c>
      <c r="Y3682" s="49">
        <v>85.3800072071394</v>
      </c>
      <c r="Z3682" s="49">
        <v>88.467667472503706</v>
      </c>
      <c r="AA3682" s="49">
        <v>91.643725141362196</v>
      </c>
      <c r="AB3682" s="49">
        <v>95.337949573718504</v>
      </c>
      <c r="AC3682" s="49">
        <v>98.696882497945197</v>
      </c>
      <c r="AD3682" s="49">
        <v>102.044644400211</v>
      </c>
      <c r="AE3682" s="49">
        <v>105.498958368743</v>
      </c>
      <c r="AF3682" s="49">
        <v>109.118605591337</v>
      </c>
      <c r="AG3682" s="49">
        <v>112.756578769942</v>
      </c>
      <c r="AH3682" s="49">
        <v>113.006689758775</v>
      </c>
      <c r="AI3682" s="49">
        <v>112.419811128576</v>
      </c>
      <c r="AJ3682" s="49">
        <v>112.01351923084501</v>
      </c>
      <c r="AK3682" s="49">
        <v>111.46350464852399</v>
      </c>
    </row>
    <row r="3683" spans="1:37" x14ac:dyDescent="0.3">
      <c r="A3683" s="86" t="str">
        <f t="shared" si="57"/>
        <v>SDGbaseTra_RurAS_CRGvataxbase</v>
      </c>
      <c r="B3683" s="47" t="s">
        <v>222</v>
      </c>
      <c r="C3683" s="48" t="s">
        <v>237</v>
      </c>
      <c r="D3683" s="54" t="s">
        <v>227</v>
      </c>
      <c r="E3683" s="49" t="s">
        <v>220</v>
      </c>
      <c r="F3683" s="50">
        <v>2.2587798931727801E-11</v>
      </c>
      <c r="G3683" s="50">
        <v>-2.09183780460506E-11</v>
      </c>
      <c r="H3683" s="50">
        <v>3.6664003760846398E-11</v>
      </c>
      <c r="I3683" s="50">
        <v>-1.11806956736848E-11</v>
      </c>
      <c r="J3683" s="50">
        <v>7.2034887449272803E-11</v>
      </c>
      <c r="K3683" s="50">
        <v>2.5181674021737499E-11</v>
      </c>
      <c r="L3683" s="50">
        <v>-3.8653524818527302E-12</v>
      </c>
      <c r="M3683" s="50">
        <v>1.3358238336361199E-11</v>
      </c>
      <c r="N3683" s="50">
        <v>2.27373675438873E-12</v>
      </c>
      <c r="O3683" s="50">
        <v>-2.0463630786537201E-12</v>
      </c>
      <c r="P3683" s="50">
        <v>-1.27329258167519E-11</v>
      </c>
      <c r="Q3683" s="50">
        <v>-3.2969182835382898E-12</v>
      </c>
      <c r="R3683" s="50">
        <v>-1.3073986307734499E-11</v>
      </c>
      <c r="S3683" s="50">
        <v>-1.8189894005996201E-12</v>
      </c>
      <c r="T3683" s="50">
        <v>1.36424205189797E-12</v>
      </c>
      <c r="U3683" s="50">
        <v>2.7284841047691499E-12</v>
      </c>
      <c r="V3683" s="50">
        <v>2.0463630788809698E-12</v>
      </c>
      <c r="W3683" s="50">
        <v>-1.8189917149598399E-12</v>
      </c>
      <c r="X3683" s="50">
        <v>1.59161626093006E-12</v>
      </c>
      <c r="Y3683" s="50">
        <v>-1.81898975389525E-12</v>
      </c>
      <c r="Z3683" s="50">
        <v>-2.9558580145436999E-12</v>
      </c>
      <c r="AA3683" s="50">
        <v>-4.0927262634942997E-12</v>
      </c>
      <c r="AB3683" s="50">
        <v>-1.46656275498113E-11</v>
      </c>
      <c r="AC3683" s="50">
        <v>-1.0231817724023899E-11</v>
      </c>
      <c r="AD3683" s="50">
        <v>-6.3664656559989302E-12</v>
      </c>
      <c r="AE3683" s="50">
        <v>1.35287403094351E-11</v>
      </c>
      <c r="AF3683" s="50">
        <v>1.13686896464027E-12</v>
      </c>
      <c r="AG3683" s="50">
        <v>-1.81898737415781E-12</v>
      </c>
      <c r="AH3683" s="50">
        <v>-6.59383659022404E-12</v>
      </c>
      <c r="AI3683" s="50">
        <v>-2.7512214816246799E-11</v>
      </c>
      <c r="AJ3683" s="50">
        <v>-5.9117155581998103E-12</v>
      </c>
      <c r="AK3683" s="50">
        <v>5.2295945306352103E-12</v>
      </c>
    </row>
    <row r="3684" spans="1:37" x14ac:dyDescent="0.3">
      <c r="A3684" s="86" t="str">
        <f t="shared" si="57"/>
        <v>SDGbaseTra_RurAS_CRGacttaxbase</v>
      </c>
      <c r="B3684" s="47" t="s">
        <v>222</v>
      </c>
      <c r="C3684" s="48" t="s">
        <v>237</v>
      </c>
      <c r="D3684" s="54" t="s">
        <v>219</v>
      </c>
      <c r="E3684" s="49" t="s">
        <v>220</v>
      </c>
      <c r="F3684" s="49">
        <v>94.683488898731298</v>
      </c>
      <c r="G3684" s="49">
        <v>86.072051881132197</v>
      </c>
      <c r="H3684" s="49">
        <v>86.280164743351406</v>
      </c>
      <c r="I3684" s="49">
        <v>86.826886007555999</v>
      </c>
      <c r="J3684" s="49">
        <v>87.658539773612702</v>
      </c>
      <c r="K3684" s="49">
        <v>88.525089530255002</v>
      </c>
      <c r="L3684" s="49">
        <v>89.789507184933498</v>
      </c>
      <c r="M3684" s="49">
        <v>91.283330994068294</v>
      </c>
      <c r="N3684" s="49">
        <v>93.156217072987005</v>
      </c>
      <c r="O3684" s="49">
        <v>94.001486509399697</v>
      </c>
      <c r="P3684" s="49">
        <v>96.286689920908799</v>
      </c>
      <c r="Q3684" s="49">
        <v>98.881320846483604</v>
      </c>
      <c r="R3684" s="49">
        <v>102.510157815375</v>
      </c>
      <c r="S3684" s="49">
        <v>106.629219045574</v>
      </c>
      <c r="T3684" s="49">
        <v>111.13349431101599</v>
      </c>
      <c r="U3684" s="49">
        <v>116.02909497924399</v>
      </c>
      <c r="V3684" s="49">
        <v>120.968663133964</v>
      </c>
      <c r="W3684" s="49">
        <v>126.132355274316</v>
      </c>
      <c r="X3684" s="49">
        <v>131.405907238541</v>
      </c>
      <c r="Y3684" s="49">
        <v>136.77160418102201</v>
      </c>
      <c r="Z3684" s="49">
        <v>142.34071106804899</v>
      </c>
      <c r="AA3684" s="49">
        <v>147.93581008252099</v>
      </c>
      <c r="AB3684" s="49">
        <v>153.638282326889</v>
      </c>
      <c r="AC3684" s="49">
        <v>159.207203935997</v>
      </c>
      <c r="AD3684" s="49">
        <v>165.03748516775599</v>
      </c>
      <c r="AE3684" s="49">
        <v>171.05878803303099</v>
      </c>
      <c r="AF3684" s="49">
        <v>177.222497412623</v>
      </c>
      <c r="AG3684" s="49">
        <v>183.069927891514</v>
      </c>
      <c r="AH3684" s="49">
        <v>184.00553548311399</v>
      </c>
      <c r="AI3684" s="49">
        <v>184.64361278946501</v>
      </c>
      <c r="AJ3684" s="49">
        <v>184.97703276683001</v>
      </c>
      <c r="AK3684" s="49">
        <v>185.03282378273801</v>
      </c>
    </row>
    <row r="3685" spans="1:37" x14ac:dyDescent="0.3">
      <c r="A3685" s="86" t="str">
        <f t="shared" si="57"/>
        <v>SDGbaseTra_RurAS_CRGcomtaxbase</v>
      </c>
      <c r="B3685" s="47" t="s">
        <v>222</v>
      </c>
      <c r="C3685" s="48" t="s">
        <v>237</v>
      </c>
      <c r="D3685" s="54" t="s">
        <v>228</v>
      </c>
      <c r="E3685" s="49" t="s">
        <v>220</v>
      </c>
      <c r="F3685" s="49">
        <v>497.90817031404998</v>
      </c>
      <c r="G3685" s="49">
        <v>456.91852034841202</v>
      </c>
      <c r="H3685" s="49">
        <v>455.56653686832402</v>
      </c>
      <c r="I3685" s="49">
        <v>454.32390765910401</v>
      </c>
      <c r="J3685" s="49">
        <v>457.743065913821</v>
      </c>
      <c r="K3685" s="49">
        <v>460.69001117477399</v>
      </c>
      <c r="L3685" s="49">
        <v>465.77539590491301</v>
      </c>
      <c r="M3685" s="49">
        <v>472.07058630968902</v>
      </c>
      <c r="N3685" s="49">
        <v>480.21207803590499</v>
      </c>
      <c r="O3685" s="49">
        <v>489.46573166457301</v>
      </c>
      <c r="P3685" s="49">
        <v>499.84026549132602</v>
      </c>
      <c r="Q3685" s="49">
        <v>510.15655825566301</v>
      </c>
      <c r="R3685" s="49">
        <v>528.67009125054904</v>
      </c>
      <c r="S3685" s="49">
        <v>547.72924523587199</v>
      </c>
      <c r="T3685" s="49">
        <v>568.89894151877104</v>
      </c>
      <c r="U3685" s="49">
        <v>592.42212768962895</v>
      </c>
      <c r="V3685" s="49">
        <v>615.504252484429</v>
      </c>
      <c r="W3685" s="49">
        <v>639.56002593619405</v>
      </c>
      <c r="X3685" s="49">
        <v>664.30245330743003</v>
      </c>
      <c r="Y3685" s="49">
        <v>688.33476288942302</v>
      </c>
      <c r="Z3685" s="49">
        <v>713.13536032175398</v>
      </c>
      <c r="AA3685" s="49">
        <v>737.30647097519602</v>
      </c>
      <c r="AB3685" s="49">
        <v>764.10494005437295</v>
      </c>
      <c r="AC3685" s="49">
        <v>789.42318313321096</v>
      </c>
      <c r="AD3685" s="49">
        <v>815.11732009400896</v>
      </c>
      <c r="AE3685" s="49">
        <v>841.70258954434905</v>
      </c>
      <c r="AF3685" s="49">
        <v>869.17530587892998</v>
      </c>
      <c r="AG3685" s="49">
        <v>896.50498163759698</v>
      </c>
      <c r="AH3685" s="49">
        <v>899.68715261180796</v>
      </c>
      <c r="AI3685" s="49">
        <v>901.78260025487702</v>
      </c>
      <c r="AJ3685" s="49">
        <v>902.62739539779898</v>
      </c>
      <c r="AK3685" s="49">
        <v>902.75070258983703</v>
      </c>
    </row>
    <row r="3686" spans="1:37" x14ac:dyDescent="0.3">
      <c r="A3686" s="86" t="str">
        <f t="shared" si="57"/>
        <v>SDGbaseTra_RurAS_CRGDIRTAXbase</v>
      </c>
      <c r="B3686" s="47" t="s">
        <v>222</v>
      </c>
      <c r="C3686" s="48" t="s">
        <v>237</v>
      </c>
      <c r="D3686" s="54" t="s">
        <v>229</v>
      </c>
      <c r="E3686" s="49" t="s">
        <v>220</v>
      </c>
      <c r="F3686" s="49">
        <v>784.14526173304796</v>
      </c>
      <c r="G3686" s="49">
        <v>878.54395439898406</v>
      </c>
      <c r="H3686" s="49">
        <v>869.43167423220598</v>
      </c>
      <c r="I3686" s="49">
        <v>946.75304036853197</v>
      </c>
      <c r="J3686" s="49">
        <v>972.75479129988901</v>
      </c>
      <c r="K3686" s="49">
        <v>1005.14237516</v>
      </c>
      <c r="L3686" s="49">
        <v>1040.0530643914699</v>
      </c>
      <c r="M3686" s="49">
        <v>1077.2746704353999</v>
      </c>
      <c r="N3686" s="49">
        <v>1113.5773717402201</v>
      </c>
      <c r="O3686" s="49">
        <v>1134.8748068689699</v>
      </c>
      <c r="P3686" s="49">
        <v>1170.4460155731599</v>
      </c>
      <c r="Q3686" s="49">
        <v>1208.87779633578</v>
      </c>
      <c r="R3686" s="49">
        <v>1163.6772519359499</v>
      </c>
      <c r="S3686" s="49">
        <v>1183.76560312882</v>
      </c>
      <c r="T3686" s="49">
        <v>1198.3840160070399</v>
      </c>
      <c r="U3686" s="49">
        <v>1210.5724198225601</v>
      </c>
      <c r="V3686" s="49">
        <v>1223.3760841322901</v>
      </c>
      <c r="W3686" s="49">
        <v>1229.9297002293399</v>
      </c>
      <c r="X3686" s="49">
        <v>1235.50685371123</v>
      </c>
      <c r="Y3686" s="49">
        <v>1242.6256479793401</v>
      </c>
      <c r="Z3686" s="49">
        <v>1247.00688287053</v>
      </c>
      <c r="AA3686" s="49">
        <v>1252.77611086966</v>
      </c>
      <c r="AB3686" s="49">
        <v>1248.2877130153099</v>
      </c>
      <c r="AC3686" s="49">
        <v>1251.8295320229199</v>
      </c>
      <c r="AD3686" s="49">
        <v>1258.6930364735599</v>
      </c>
      <c r="AE3686" s="49">
        <v>1268.4665082872</v>
      </c>
      <c r="AF3686" s="49">
        <v>1277.41762585323</v>
      </c>
      <c r="AG3686" s="49">
        <v>1285.1555888360399</v>
      </c>
      <c r="AH3686" s="49">
        <v>1300.2494618327501</v>
      </c>
      <c r="AI3686" s="49">
        <v>1316.63593412973</v>
      </c>
      <c r="AJ3686" s="49">
        <v>1343.8589504290201</v>
      </c>
      <c r="AK3686" s="49">
        <v>1379.00146309807</v>
      </c>
    </row>
    <row r="3687" spans="1:37" x14ac:dyDescent="0.3">
      <c r="A3687" s="86" t="str">
        <f t="shared" si="57"/>
        <v>SDGbaseTra_RurAS_CRGFACINCbase</v>
      </c>
      <c r="B3687" s="47" t="s">
        <v>222</v>
      </c>
      <c r="C3687" s="48" t="s">
        <v>237</v>
      </c>
      <c r="D3687" s="54" t="s">
        <v>230</v>
      </c>
      <c r="E3687" s="49" t="s">
        <v>220</v>
      </c>
      <c r="F3687" s="49">
        <v>108.72526139301399</v>
      </c>
      <c r="G3687" s="49">
        <v>98.912999259744694</v>
      </c>
      <c r="H3687" s="49">
        <v>102.891484907972</v>
      </c>
      <c r="I3687" s="49">
        <v>104.866727260315</v>
      </c>
      <c r="J3687" s="49">
        <v>106.166877257037</v>
      </c>
      <c r="K3687" s="49">
        <v>107.40920608682799</v>
      </c>
      <c r="L3687" s="49">
        <v>108.718102108436</v>
      </c>
      <c r="M3687" s="49">
        <v>110.122639528869</v>
      </c>
      <c r="N3687" s="49">
        <v>112.022073951614</v>
      </c>
      <c r="O3687" s="49">
        <v>115.107693561603</v>
      </c>
      <c r="P3687" s="49">
        <v>117.746557299613</v>
      </c>
      <c r="Q3687" s="49">
        <v>120.189407674237</v>
      </c>
      <c r="R3687" s="49">
        <v>124.072093102842</v>
      </c>
      <c r="S3687" s="49">
        <v>128.73153446958599</v>
      </c>
      <c r="T3687" s="49">
        <v>133.79758038585101</v>
      </c>
      <c r="U3687" s="49">
        <v>139.40436507720301</v>
      </c>
      <c r="V3687" s="49">
        <v>145.25969468983001</v>
      </c>
      <c r="W3687" s="49">
        <v>151.46144185762299</v>
      </c>
      <c r="X3687" s="49">
        <v>157.50056503972701</v>
      </c>
      <c r="Y3687" s="49">
        <v>163.49153642830299</v>
      </c>
      <c r="Z3687" s="49">
        <v>170.18232052971501</v>
      </c>
      <c r="AA3687" s="49">
        <v>176.59469900701001</v>
      </c>
      <c r="AB3687" s="49">
        <v>184.75630776417901</v>
      </c>
      <c r="AC3687" s="49">
        <v>191.922289213787</v>
      </c>
      <c r="AD3687" s="49">
        <v>198.72061037069599</v>
      </c>
      <c r="AE3687" s="49">
        <v>205.517234794362</v>
      </c>
      <c r="AF3687" s="49">
        <v>212.49875632087199</v>
      </c>
      <c r="AG3687" s="49">
        <v>218.11390056834799</v>
      </c>
      <c r="AH3687" s="49">
        <v>221.19463836790001</v>
      </c>
      <c r="AI3687" s="49">
        <v>222.61423790420699</v>
      </c>
      <c r="AJ3687" s="49">
        <v>222.93456419383699</v>
      </c>
      <c r="AK3687" s="49">
        <v>222.57381843953701</v>
      </c>
    </row>
    <row r="3688" spans="1:37" x14ac:dyDescent="0.3">
      <c r="A3688" s="86" t="str">
        <f t="shared" si="57"/>
        <v>SDGbaseTra_RurAS_CRGTRNSFRbase</v>
      </c>
      <c r="B3688" s="47" t="s">
        <v>222</v>
      </c>
      <c r="C3688" s="48" t="s">
        <v>237</v>
      </c>
      <c r="D3688" s="54" t="s">
        <v>231</v>
      </c>
      <c r="E3688" s="49" t="s">
        <v>220</v>
      </c>
      <c r="F3688" s="49">
        <v>-48.3117601953644</v>
      </c>
      <c r="G3688" s="49">
        <v>-49.496601816787603</v>
      </c>
      <c r="H3688" s="49">
        <v>-50.174789915395102</v>
      </c>
      <c r="I3688" s="49">
        <v>-49.762931428714701</v>
      </c>
      <c r="J3688" s="49">
        <v>-49.5673139167545</v>
      </c>
      <c r="K3688" s="49">
        <v>-49.432578095752397</v>
      </c>
      <c r="L3688" s="49">
        <v>-49.352499687836598</v>
      </c>
      <c r="M3688" s="49">
        <v>-49.430792580940299</v>
      </c>
      <c r="N3688" s="49">
        <v>-49.501296863976201</v>
      </c>
      <c r="O3688" s="49">
        <v>-51.252796731991502</v>
      </c>
      <c r="P3688" s="49">
        <v>-51.6163568035305</v>
      </c>
      <c r="Q3688" s="49">
        <v>-51.6142265586194</v>
      </c>
      <c r="R3688" s="49">
        <v>-51.689840219459299</v>
      </c>
      <c r="S3688" s="49">
        <v>-51.8795315670096</v>
      </c>
      <c r="T3688" s="49">
        <v>-52.104842681422703</v>
      </c>
      <c r="U3688" s="49">
        <v>-52.3280574571492</v>
      </c>
      <c r="V3688" s="49">
        <v>-52.447806699556402</v>
      </c>
      <c r="W3688" s="49">
        <v>-52.656637136461001</v>
      </c>
      <c r="X3688" s="49">
        <v>-52.927824601463399</v>
      </c>
      <c r="Y3688" s="49">
        <v>-52.995782698757097</v>
      </c>
      <c r="Z3688" s="49">
        <v>-52.985746669759301</v>
      </c>
      <c r="AA3688" s="49">
        <v>-53.117382447478299</v>
      </c>
      <c r="AB3688" s="49">
        <v>-53.557246194376603</v>
      </c>
      <c r="AC3688" s="49">
        <v>-53.794485105380197</v>
      </c>
      <c r="AD3688" s="49">
        <v>-53.899066831878201</v>
      </c>
      <c r="AE3688" s="49">
        <v>-53.932635124559198</v>
      </c>
      <c r="AF3688" s="49">
        <v>-53.962038661132702</v>
      </c>
      <c r="AG3688" s="49">
        <v>-53.944887500968498</v>
      </c>
      <c r="AH3688" s="49">
        <v>-53.7934045451156</v>
      </c>
      <c r="AI3688" s="49">
        <v>-53.330897820876302</v>
      </c>
      <c r="AJ3688" s="49">
        <v>-52.998333442518401</v>
      </c>
      <c r="AK3688" s="49">
        <v>-52.681806046293403</v>
      </c>
    </row>
    <row r="3689" spans="1:37" x14ac:dyDescent="0.3">
      <c r="A3689" s="86" t="str">
        <f t="shared" si="57"/>
        <v>SDGbaseTra_RurAS_CRSPalmaRatiototal</v>
      </c>
      <c r="B3689" s="55" t="s">
        <v>222</v>
      </c>
      <c r="C3689" s="56" t="s">
        <v>238</v>
      </c>
      <c r="D3689" s="82" t="s">
        <v>0</v>
      </c>
      <c r="E3689" s="57" t="s">
        <v>1</v>
      </c>
      <c r="F3689" s="57">
        <v>3.69</v>
      </c>
      <c r="G3689" s="57">
        <v>3.5</v>
      </c>
      <c r="H3689" s="57">
        <v>3.68</v>
      </c>
      <c r="I3689" s="57">
        <v>3.61</v>
      </c>
      <c r="J3689" s="57">
        <v>3.59</v>
      </c>
      <c r="K3689" s="57">
        <v>3.58</v>
      </c>
      <c r="L3689" s="57">
        <v>3.56</v>
      </c>
      <c r="M3689" s="57">
        <v>3.55</v>
      </c>
      <c r="N3689" s="57">
        <v>3.54</v>
      </c>
      <c r="O3689" s="57">
        <v>3.52</v>
      </c>
      <c r="P3689" s="57">
        <v>3.51</v>
      </c>
      <c r="Q3689" s="57">
        <v>3.49</v>
      </c>
      <c r="R3689" s="57">
        <v>3.53</v>
      </c>
      <c r="S3689" s="57">
        <v>3.52</v>
      </c>
      <c r="T3689" s="57">
        <v>3.52</v>
      </c>
      <c r="U3689" s="57">
        <v>3.52</v>
      </c>
      <c r="V3689" s="57">
        <v>3.51</v>
      </c>
      <c r="W3689" s="57">
        <v>3.5</v>
      </c>
      <c r="X3689" s="57">
        <v>3.49</v>
      </c>
      <c r="Y3689" s="57">
        <v>3.48</v>
      </c>
      <c r="Z3689" s="57">
        <v>3.47</v>
      </c>
      <c r="AA3689" s="57">
        <v>3.46</v>
      </c>
      <c r="AB3689" s="57">
        <v>3.45</v>
      </c>
      <c r="AC3689" s="57">
        <v>3.44</v>
      </c>
      <c r="AD3689" s="57">
        <v>3.43</v>
      </c>
      <c r="AE3689" s="57">
        <v>3.41</v>
      </c>
      <c r="AF3689" s="57">
        <v>3.4</v>
      </c>
      <c r="AG3689" s="57">
        <v>3.38</v>
      </c>
      <c r="AH3689" s="57">
        <v>3.31</v>
      </c>
      <c r="AI3689" s="57">
        <v>3.28</v>
      </c>
      <c r="AJ3689" s="57">
        <v>3.25</v>
      </c>
      <c r="AK3689" s="57">
        <v>3.22</v>
      </c>
    </row>
    <row r="3690" spans="1:37" x14ac:dyDescent="0.3">
      <c r="A3690" s="86" t="str">
        <f t="shared" si="57"/>
        <v>SDGbaseTra_RurAS_CRS20-20Ratiototal</v>
      </c>
      <c r="B3690" s="55" t="s">
        <v>222</v>
      </c>
      <c r="C3690" s="56" t="s">
        <v>238</v>
      </c>
      <c r="D3690" s="82" t="s">
        <v>2</v>
      </c>
      <c r="E3690" s="57" t="s">
        <v>1</v>
      </c>
      <c r="F3690" s="57">
        <v>13.17</v>
      </c>
      <c r="G3690" s="57">
        <v>12.49</v>
      </c>
      <c r="H3690" s="57">
        <v>13.15</v>
      </c>
      <c r="I3690" s="57">
        <v>12.9</v>
      </c>
      <c r="J3690" s="57">
        <v>12.81</v>
      </c>
      <c r="K3690" s="57">
        <v>12.76</v>
      </c>
      <c r="L3690" s="57">
        <v>12.71</v>
      </c>
      <c r="M3690" s="57">
        <v>12.65</v>
      </c>
      <c r="N3690" s="57">
        <v>12.61</v>
      </c>
      <c r="O3690" s="57">
        <v>12.55</v>
      </c>
      <c r="P3690" s="57">
        <v>12.5</v>
      </c>
      <c r="Q3690" s="57">
        <v>12.44</v>
      </c>
      <c r="R3690" s="57">
        <v>12.58</v>
      </c>
      <c r="S3690" s="57">
        <v>12.55</v>
      </c>
      <c r="T3690" s="57">
        <v>12.52</v>
      </c>
      <c r="U3690" s="57">
        <v>12.53</v>
      </c>
      <c r="V3690" s="57">
        <v>12.49</v>
      </c>
      <c r="W3690" s="57">
        <v>12.47</v>
      </c>
      <c r="X3690" s="57">
        <v>12.44</v>
      </c>
      <c r="Y3690" s="57">
        <v>12.38</v>
      </c>
      <c r="Z3690" s="57">
        <v>12.35</v>
      </c>
      <c r="AA3690" s="57">
        <v>12.3</v>
      </c>
      <c r="AB3690" s="57">
        <v>12.27</v>
      </c>
      <c r="AC3690" s="57">
        <v>12.21</v>
      </c>
      <c r="AD3690" s="57">
        <v>12.16</v>
      </c>
      <c r="AE3690" s="57">
        <v>12.12</v>
      </c>
      <c r="AF3690" s="57">
        <v>12.08</v>
      </c>
      <c r="AG3690" s="57">
        <v>12</v>
      </c>
      <c r="AH3690" s="57">
        <v>11.71</v>
      </c>
      <c r="AI3690" s="57">
        <v>11.59</v>
      </c>
      <c r="AJ3690" s="57">
        <v>11.49</v>
      </c>
      <c r="AK3690" s="57">
        <v>11.37</v>
      </c>
    </row>
    <row r="3691" spans="1:37" x14ac:dyDescent="0.3">
      <c r="A3691" s="86" t="str">
        <f t="shared" si="57"/>
        <v>SDGbaseTra_RurAS_CRSC_GVAaawhe</v>
      </c>
      <c r="B3691" s="55" t="s">
        <v>222</v>
      </c>
      <c r="C3691" s="56" t="s">
        <v>238</v>
      </c>
      <c r="D3691" s="82" t="s">
        <v>3</v>
      </c>
      <c r="E3691" s="57" t="s">
        <v>4</v>
      </c>
      <c r="F3691" s="57">
        <v>2.66</v>
      </c>
      <c r="G3691" s="57">
        <v>2.4900000000000002</v>
      </c>
      <c r="H3691" s="57">
        <v>2.58</v>
      </c>
      <c r="I3691" s="57">
        <v>2.62</v>
      </c>
      <c r="J3691" s="57">
        <v>2.67</v>
      </c>
      <c r="K3691" s="57">
        <v>2.69</v>
      </c>
      <c r="L3691" s="57">
        <v>2.71</v>
      </c>
      <c r="M3691" s="57">
        <v>2.72</v>
      </c>
      <c r="N3691" s="57">
        <v>2.73</v>
      </c>
      <c r="O3691" s="57">
        <v>2.87</v>
      </c>
      <c r="P3691" s="57">
        <v>2.89</v>
      </c>
      <c r="Q3691" s="57">
        <v>2.88</v>
      </c>
      <c r="R3691" s="57">
        <v>2.98</v>
      </c>
      <c r="S3691" s="57">
        <v>3.04</v>
      </c>
      <c r="T3691" s="57">
        <v>3.09</v>
      </c>
      <c r="U3691" s="57">
        <v>3.18</v>
      </c>
      <c r="V3691" s="57">
        <v>3.24</v>
      </c>
      <c r="W3691" s="57">
        <v>3.29</v>
      </c>
      <c r="X3691" s="57">
        <v>3.35</v>
      </c>
      <c r="Y3691" s="57">
        <v>3.41</v>
      </c>
      <c r="Z3691" s="57">
        <v>3.47</v>
      </c>
      <c r="AA3691" s="57">
        <v>3.54</v>
      </c>
      <c r="AB3691" s="57">
        <v>3.64</v>
      </c>
      <c r="AC3691" s="57">
        <v>3.72</v>
      </c>
      <c r="AD3691" s="57">
        <v>3.78</v>
      </c>
      <c r="AE3691" s="57">
        <v>3.85</v>
      </c>
      <c r="AF3691" s="57">
        <v>3.93</v>
      </c>
      <c r="AG3691" s="57">
        <v>3.98</v>
      </c>
      <c r="AH3691" s="57">
        <v>3.91</v>
      </c>
      <c r="AI3691" s="57">
        <v>3.85</v>
      </c>
      <c r="AJ3691" s="57">
        <v>3.81</v>
      </c>
      <c r="AK3691" s="57">
        <v>3.76</v>
      </c>
    </row>
    <row r="3692" spans="1:37" x14ac:dyDescent="0.3">
      <c r="A3692" s="86" t="str">
        <f t="shared" si="57"/>
        <v>SDGbaseTra_RurAS_CRSC_GVAaamai</v>
      </c>
      <c r="B3692" s="55" t="s">
        <v>222</v>
      </c>
      <c r="C3692" s="56" t="s">
        <v>238</v>
      </c>
      <c r="D3692" s="82" t="s">
        <v>3</v>
      </c>
      <c r="E3692" s="57" t="s">
        <v>5</v>
      </c>
      <c r="F3692" s="57">
        <v>11.93</v>
      </c>
      <c r="G3692" s="57">
        <v>11.29</v>
      </c>
      <c r="H3692" s="57">
        <v>11.89</v>
      </c>
      <c r="I3692" s="57">
        <v>12.04</v>
      </c>
      <c r="J3692" s="57">
        <v>12.25</v>
      </c>
      <c r="K3692" s="57">
        <v>12.33</v>
      </c>
      <c r="L3692" s="57">
        <v>12.45</v>
      </c>
      <c r="M3692" s="57">
        <v>12.46</v>
      </c>
      <c r="N3692" s="57">
        <v>12.52</v>
      </c>
      <c r="O3692" s="57">
        <v>13.5</v>
      </c>
      <c r="P3692" s="57">
        <v>13.63</v>
      </c>
      <c r="Q3692" s="57">
        <v>13.55</v>
      </c>
      <c r="R3692" s="57">
        <v>14.07</v>
      </c>
      <c r="S3692" s="57">
        <v>14.38</v>
      </c>
      <c r="T3692" s="57">
        <v>14.66</v>
      </c>
      <c r="U3692" s="57">
        <v>15.03</v>
      </c>
      <c r="V3692" s="57">
        <v>15.3</v>
      </c>
      <c r="W3692" s="57">
        <v>15.51</v>
      </c>
      <c r="X3692" s="57">
        <v>15.76</v>
      </c>
      <c r="Y3692" s="57">
        <v>15.94</v>
      </c>
      <c r="Z3692" s="57">
        <v>16.16</v>
      </c>
      <c r="AA3692" s="57">
        <v>16.46</v>
      </c>
      <c r="AB3692" s="57">
        <v>17.04</v>
      </c>
      <c r="AC3692" s="57">
        <v>17.38</v>
      </c>
      <c r="AD3692" s="57">
        <v>17.62</v>
      </c>
      <c r="AE3692" s="57">
        <v>17.89</v>
      </c>
      <c r="AF3692" s="57">
        <v>18.23</v>
      </c>
      <c r="AG3692" s="57">
        <v>18.190000000000001</v>
      </c>
      <c r="AH3692" s="57">
        <v>17.510000000000002</v>
      </c>
      <c r="AI3692" s="57">
        <v>16.86</v>
      </c>
      <c r="AJ3692" s="57">
        <v>16.41</v>
      </c>
      <c r="AK3692" s="57">
        <v>15.93</v>
      </c>
    </row>
    <row r="3693" spans="1:37" x14ac:dyDescent="0.3">
      <c r="A3693" s="86" t="str">
        <f t="shared" si="57"/>
        <v>SDGbaseTra_RurAS_CRSC_GVAaaoce</v>
      </c>
      <c r="B3693" s="55" t="s">
        <v>222</v>
      </c>
      <c r="C3693" s="56" t="s">
        <v>238</v>
      </c>
      <c r="D3693" s="82" t="s">
        <v>3</v>
      </c>
      <c r="E3693" s="57" t="s">
        <v>6</v>
      </c>
      <c r="F3693" s="57">
        <v>0.82</v>
      </c>
      <c r="G3693" s="57">
        <v>0.76</v>
      </c>
      <c r="H3693" s="57">
        <v>0.8</v>
      </c>
      <c r="I3693" s="57">
        <v>0.82</v>
      </c>
      <c r="J3693" s="57">
        <v>0.83</v>
      </c>
      <c r="K3693" s="57">
        <v>0.84</v>
      </c>
      <c r="L3693" s="57">
        <v>0.85</v>
      </c>
      <c r="M3693" s="57">
        <v>0.85</v>
      </c>
      <c r="N3693" s="57">
        <v>0.86</v>
      </c>
      <c r="O3693" s="57">
        <v>0.92</v>
      </c>
      <c r="P3693" s="57">
        <v>0.94</v>
      </c>
      <c r="Q3693" s="57">
        <v>0.93</v>
      </c>
      <c r="R3693" s="57">
        <v>0.98</v>
      </c>
      <c r="S3693" s="57">
        <v>1.01</v>
      </c>
      <c r="T3693" s="57">
        <v>1.04</v>
      </c>
      <c r="U3693" s="57">
        <v>1.07</v>
      </c>
      <c r="V3693" s="57">
        <v>1.1000000000000001</v>
      </c>
      <c r="W3693" s="57">
        <v>1.1299999999999999</v>
      </c>
      <c r="X3693" s="57">
        <v>1.1599999999999999</v>
      </c>
      <c r="Y3693" s="57">
        <v>1.19</v>
      </c>
      <c r="Z3693" s="57">
        <v>1.21</v>
      </c>
      <c r="AA3693" s="57">
        <v>1.24</v>
      </c>
      <c r="AB3693" s="57">
        <v>1.3</v>
      </c>
      <c r="AC3693" s="57">
        <v>1.34</v>
      </c>
      <c r="AD3693" s="57">
        <v>1.37</v>
      </c>
      <c r="AE3693" s="57">
        <v>1.4</v>
      </c>
      <c r="AF3693" s="57">
        <v>1.44</v>
      </c>
      <c r="AG3693" s="57">
        <v>1.45</v>
      </c>
      <c r="AH3693" s="57">
        <v>1.42</v>
      </c>
      <c r="AI3693" s="57">
        <v>1.38</v>
      </c>
      <c r="AJ3693" s="57">
        <v>1.36</v>
      </c>
      <c r="AK3693" s="57">
        <v>1.33</v>
      </c>
    </row>
    <row r="3694" spans="1:37" x14ac:dyDescent="0.3">
      <c r="A3694" s="86" t="str">
        <f t="shared" si="57"/>
        <v>SDGbaseTra_RurAS_CRSC_GVAaaveg</v>
      </c>
      <c r="B3694" s="55" t="s">
        <v>222</v>
      </c>
      <c r="C3694" s="56" t="s">
        <v>238</v>
      </c>
      <c r="D3694" s="82" t="s">
        <v>3</v>
      </c>
      <c r="E3694" s="57" t="s">
        <v>7</v>
      </c>
      <c r="F3694" s="57">
        <v>6.73</v>
      </c>
      <c r="G3694" s="57">
        <v>6.44</v>
      </c>
      <c r="H3694" s="57">
        <v>6.5</v>
      </c>
      <c r="I3694" s="57">
        <v>6.53</v>
      </c>
      <c r="J3694" s="57">
        <v>6.56</v>
      </c>
      <c r="K3694" s="57">
        <v>6.58</v>
      </c>
      <c r="L3694" s="57">
        <v>6.62</v>
      </c>
      <c r="M3694" s="57">
        <v>6.64</v>
      </c>
      <c r="N3694" s="57">
        <v>6.69</v>
      </c>
      <c r="O3694" s="57">
        <v>6.81</v>
      </c>
      <c r="P3694" s="57">
        <v>6.85</v>
      </c>
      <c r="Q3694" s="57">
        <v>6.87</v>
      </c>
      <c r="R3694" s="57">
        <v>7.08</v>
      </c>
      <c r="S3694" s="57">
        <v>7.22</v>
      </c>
      <c r="T3694" s="57">
        <v>7.34</v>
      </c>
      <c r="U3694" s="57">
        <v>7.52</v>
      </c>
      <c r="V3694" s="57">
        <v>7.68</v>
      </c>
      <c r="W3694" s="57">
        <v>7.78</v>
      </c>
      <c r="X3694" s="57">
        <v>7.89</v>
      </c>
      <c r="Y3694" s="57">
        <v>8.01</v>
      </c>
      <c r="Z3694" s="57">
        <v>8.14</v>
      </c>
      <c r="AA3694" s="57">
        <v>8.27</v>
      </c>
      <c r="AB3694" s="57">
        <v>8.42</v>
      </c>
      <c r="AC3694" s="57">
        <v>8.5399999999999991</v>
      </c>
      <c r="AD3694" s="57">
        <v>8.66</v>
      </c>
      <c r="AE3694" s="57">
        <v>8.81</v>
      </c>
      <c r="AF3694" s="57">
        <v>9</v>
      </c>
      <c r="AG3694" s="57">
        <v>9.11</v>
      </c>
      <c r="AH3694" s="57">
        <v>8.93</v>
      </c>
      <c r="AI3694" s="57">
        <v>8.7899999999999991</v>
      </c>
      <c r="AJ3694" s="57">
        <v>8.73</v>
      </c>
      <c r="AK3694" s="57">
        <v>8.66</v>
      </c>
    </row>
    <row r="3695" spans="1:37" x14ac:dyDescent="0.3">
      <c r="A3695" s="86" t="str">
        <f t="shared" si="57"/>
        <v>SDGbaseTra_RurAS_CRSC_GVAaaofr</v>
      </c>
      <c r="B3695" s="55" t="s">
        <v>222</v>
      </c>
      <c r="C3695" s="56" t="s">
        <v>238</v>
      </c>
      <c r="D3695" s="82" t="s">
        <v>3</v>
      </c>
      <c r="E3695" s="57" t="s">
        <v>8</v>
      </c>
      <c r="F3695" s="57">
        <v>13</v>
      </c>
      <c r="G3695" s="57">
        <v>12.64</v>
      </c>
      <c r="H3695" s="57">
        <v>13.02</v>
      </c>
      <c r="I3695" s="57">
        <v>12.97</v>
      </c>
      <c r="J3695" s="57">
        <v>13.05</v>
      </c>
      <c r="K3695" s="57">
        <v>13.13</v>
      </c>
      <c r="L3695" s="57">
        <v>13.26</v>
      </c>
      <c r="M3695" s="57">
        <v>13.35</v>
      </c>
      <c r="N3695" s="57">
        <v>13.48</v>
      </c>
      <c r="O3695" s="57">
        <v>14.44</v>
      </c>
      <c r="P3695" s="57">
        <v>14.64</v>
      </c>
      <c r="Q3695" s="57">
        <v>14.65</v>
      </c>
      <c r="R3695" s="57">
        <v>15.07</v>
      </c>
      <c r="S3695" s="57">
        <v>15.4</v>
      </c>
      <c r="T3695" s="57">
        <v>15.77</v>
      </c>
      <c r="U3695" s="57">
        <v>16.25</v>
      </c>
      <c r="V3695" s="57">
        <v>16.7</v>
      </c>
      <c r="W3695" s="57">
        <v>17.059999999999999</v>
      </c>
      <c r="X3695" s="57">
        <v>17.41</v>
      </c>
      <c r="Y3695" s="57">
        <v>17.75</v>
      </c>
      <c r="Z3695" s="57">
        <v>18.059999999999999</v>
      </c>
      <c r="AA3695" s="57">
        <v>18.45</v>
      </c>
      <c r="AB3695" s="57">
        <v>19.059999999999999</v>
      </c>
      <c r="AC3695" s="57">
        <v>19.510000000000002</v>
      </c>
      <c r="AD3695" s="57">
        <v>19.89</v>
      </c>
      <c r="AE3695" s="57">
        <v>20.3</v>
      </c>
      <c r="AF3695" s="57">
        <v>20.77</v>
      </c>
      <c r="AG3695" s="57">
        <v>21.06</v>
      </c>
      <c r="AH3695" s="57">
        <v>20.72</v>
      </c>
      <c r="AI3695" s="57">
        <v>20.21</v>
      </c>
      <c r="AJ3695" s="57">
        <v>19.89</v>
      </c>
      <c r="AK3695" s="57">
        <v>19.57</v>
      </c>
    </row>
    <row r="3696" spans="1:37" x14ac:dyDescent="0.3">
      <c r="A3696" s="86" t="str">
        <f t="shared" si="57"/>
        <v>SDGbaseTra_RurAS_CRSC_GVAaagra</v>
      </c>
      <c r="B3696" s="55" t="s">
        <v>222</v>
      </c>
      <c r="C3696" s="56" t="s">
        <v>238</v>
      </c>
      <c r="D3696" s="82" t="s">
        <v>3</v>
      </c>
      <c r="E3696" s="57" t="s">
        <v>9</v>
      </c>
      <c r="F3696" s="57">
        <v>6.2</v>
      </c>
      <c r="G3696" s="57">
        <v>6.16</v>
      </c>
      <c r="H3696" s="57">
        <v>6.43</v>
      </c>
      <c r="I3696" s="57">
        <v>6.33</v>
      </c>
      <c r="J3696" s="57">
        <v>6.32</v>
      </c>
      <c r="K3696" s="57">
        <v>6.34</v>
      </c>
      <c r="L3696" s="57">
        <v>6.39</v>
      </c>
      <c r="M3696" s="57">
        <v>6.46</v>
      </c>
      <c r="N3696" s="57">
        <v>6.56</v>
      </c>
      <c r="O3696" s="57">
        <v>7.13</v>
      </c>
      <c r="P3696" s="57">
        <v>7.29</v>
      </c>
      <c r="Q3696" s="57">
        <v>7.33</v>
      </c>
      <c r="R3696" s="57">
        <v>7.62</v>
      </c>
      <c r="S3696" s="57">
        <v>7.87</v>
      </c>
      <c r="T3696" s="57">
        <v>8.17</v>
      </c>
      <c r="U3696" s="57">
        <v>8.5399999999999991</v>
      </c>
      <c r="V3696" s="57">
        <v>8.8800000000000008</v>
      </c>
      <c r="W3696" s="57">
        <v>9.2200000000000006</v>
      </c>
      <c r="X3696" s="57">
        <v>9.59</v>
      </c>
      <c r="Y3696" s="57">
        <v>9.91</v>
      </c>
      <c r="Z3696" s="57">
        <v>10.19</v>
      </c>
      <c r="AA3696" s="57">
        <v>10.5</v>
      </c>
      <c r="AB3696" s="57">
        <v>11.01</v>
      </c>
      <c r="AC3696" s="57">
        <v>11.4</v>
      </c>
      <c r="AD3696" s="57">
        <v>11.71</v>
      </c>
      <c r="AE3696" s="57">
        <v>12</v>
      </c>
      <c r="AF3696" s="57">
        <v>12.32</v>
      </c>
      <c r="AG3696" s="57">
        <v>12.53</v>
      </c>
      <c r="AH3696" s="57">
        <v>12.37</v>
      </c>
      <c r="AI3696" s="57">
        <v>12.04</v>
      </c>
      <c r="AJ3696" s="57">
        <v>11.79</v>
      </c>
      <c r="AK3696" s="57">
        <v>11.53</v>
      </c>
    </row>
    <row r="3697" spans="1:37" x14ac:dyDescent="0.3">
      <c r="A3697" s="86" t="str">
        <f t="shared" si="57"/>
        <v>SDGbaseTra_RurAS_CRSC_GVAaaoil</v>
      </c>
      <c r="B3697" s="55" t="s">
        <v>222</v>
      </c>
      <c r="C3697" s="56" t="s">
        <v>238</v>
      </c>
      <c r="D3697" s="82" t="s">
        <v>3</v>
      </c>
      <c r="E3697" s="57" t="s">
        <v>10</v>
      </c>
      <c r="F3697" s="57">
        <v>5.45</v>
      </c>
      <c r="G3697" s="57">
        <v>4.93</v>
      </c>
      <c r="H3697" s="57">
        <v>5.15</v>
      </c>
      <c r="I3697" s="57">
        <v>5.27</v>
      </c>
      <c r="J3697" s="57">
        <v>5.4</v>
      </c>
      <c r="K3697" s="57">
        <v>5.46</v>
      </c>
      <c r="L3697" s="57">
        <v>5.52</v>
      </c>
      <c r="M3697" s="57">
        <v>5.53</v>
      </c>
      <c r="N3697" s="57">
        <v>5.57</v>
      </c>
      <c r="O3697" s="57">
        <v>5.76</v>
      </c>
      <c r="P3697" s="57">
        <v>5.81</v>
      </c>
      <c r="Q3697" s="57">
        <v>5.82</v>
      </c>
      <c r="R3697" s="57">
        <v>6.13</v>
      </c>
      <c r="S3697" s="57">
        <v>6.32</v>
      </c>
      <c r="T3697" s="57">
        <v>6.5</v>
      </c>
      <c r="U3697" s="57">
        <v>6.76</v>
      </c>
      <c r="V3697" s="57">
        <v>6.98</v>
      </c>
      <c r="W3697" s="57">
        <v>7.13</v>
      </c>
      <c r="X3697" s="57">
        <v>7.33</v>
      </c>
      <c r="Y3697" s="57">
        <v>7.53</v>
      </c>
      <c r="Z3697" s="57">
        <v>7.74</v>
      </c>
      <c r="AA3697" s="57">
        <v>7.94</v>
      </c>
      <c r="AB3697" s="57">
        <v>8.23</v>
      </c>
      <c r="AC3697" s="57">
        <v>8.44</v>
      </c>
      <c r="AD3697" s="57">
        <v>8.6300000000000008</v>
      </c>
      <c r="AE3697" s="57">
        <v>8.85</v>
      </c>
      <c r="AF3697" s="57">
        <v>9.1199999999999992</v>
      </c>
      <c r="AG3697" s="57">
        <v>9.32</v>
      </c>
      <c r="AH3697" s="57">
        <v>9.15</v>
      </c>
      <c r="AI3697" s="57">
        <v>9.01</v>
      </c>
      <c r="AJ3697" s="57">
        <v>8.9499999999999993</v>
      </c>
      <c r="AK3697" s="57">
        <v>8.84</v>
      </c>
    </row>
    <row r="3698" spans="1:37" x14ac:dyDescent="0.3">
      <c r="A3698" s="86" t="str">
        <f t="shared" si="57"/>
        <v>SDGbaseTra_RurAS_CRSC_GVAaatub</v>
      </c>
      <c r="B3698" s="55" t="s">
        <v>222</v>
      </c>
      <c r="C3698" s="56" t="s">
        <v>238</v>
      </c>
      <c r="D3698" s="82" t="s">
        <v>3</v>
      </c>
      <c r="E3698" s="57" t="s">
        <v>11</v>
      </c>
      <c r="F3698" s="57">
        <v>2.95</v>
      </c>
      <c r="G3698" s="57">
        <v>2.77</v>
      </c>
      <c r="H3698" s="57">
        <v>2.8</v>
      </c>
      <c r="I3698" s="57">
        <v>2.82</v>
      </c>
      <c r="J3698" s="57">
        <v>2.84</v>
      </c>
      <c r="K3698" s="57">
        <v>2.86</v>
      </c>
      <c r="L3698" s="57">
        <v>2.88</v>
      </c>
      <c r="M3698" s="57">
        <v>2.89</v>
      </c>
      <c r="N3698" s="57">
        <v>2.92</v>
      </c>
      <c r="O3698" s="57">
        <v>2.98</v>
      </c>
      <c r="P3698" s="57">
        <v>3.01</v>
      </c>
      <c r="Q3698" s="57">
        <v>3.02</v>
      </c>
      <c r="R3698" s="57">
        <v>3.12</v>
      </c>
      <c r="S3698" s="57">
        <v>3.18</v>
      </c>
      <c r="T3698" s="57">
        <v>3.24</v>
      </c>
      <c r="U3698" s="57">
        <v>3.32</v>
      </c>
      <c r="V3698" s="57">
        <v>3.39</v>
      </c>
      <c r="W3698" s="57">
        <v>3.44</v>
      </c>
      <c r="X3698" s="57">
        <v>3.49</v>
      </c>
      <c r="Y3698" s="57">
        <v>3.54</v>
      </c>
      <c r="Z3698" s="57">
        <v>3.6</v>
      </c>
      <c r="AA3698" s="57">
        <v>3.66</v>
      </c>
      <c r="AB3698" s="57">
        <v>3.73</v>
      </c>
      <c r="AC3698" s="57">
        <v>3.79</v>
      </c>
      <c r="AD3698" s="57">
        <v>3.85</v>
      </c>
      <c r="AE3698" s="57">
        <v>3.92</v>
      </c>
      <c r="AF3698" s="57">
        <v>4</v>
      </c>
      <c r="AG3698" s="57">
        <v>4.03</v>
      </c>
      <c r="AH3698" s="57">
        <v>3.93</v>
      </c>
      <c r="AI3698" s="57">
        <v>3.85</v>
      </c>
      <c r="AJ3698" s="57">
        <v>3.8</v>
      </c>
      <c r="AK3698" s="57">
        <v>3.74</v>
      </c>
    </row>
    <row r="3699" spans="1:37" x14ac:dyDescent="0.3">
      <c r="A3699" s="86" t="str">
        <f t="shared" si="57"/>
        <v>SDGbaseTra_RurAS_CRSC_GVAaapul</v>
      </c>
      <c r="B3699" s="55" t="s">
        <v>222</v>
      </c>
      <c r="C3699" s="56" t="s">
        <v>238</v>
      </c>
      <c r="D3699" s="82" t="s">
        <v>3</v>
      </c>
      <c r="E3699" s="57" t="s">
        <v>12</v>
      </c>
      <c r="F3699" s="57">
        <v>0.52</v>
      </c>
      <c r="G3699" s="57">
        <v>0.49</v>
      </c>
      <c r="H3699" s="57">
        <v>0.5</v>
      </c>
      <c r="I3699" s="57">
        <v>0.51</v>
      </c>
      <c r="J3699" s="57">
        <v>0.52</v>
      </c>
      <c r="K3699" s="57">
        <v>0.52</v>
      </c>
      <c r="L3699" s="57">
        <v>0.53</v>
      </c>
      <c r="M3699" s="57">
        <v>0.53</v>
      </c>
      <c r="N3699" s="57">
        <v>0.53</v>
      </c>
      <c r="O3699" s="57">
        <v>0.53</v>
      </c>
      <c r="P3699" s="57">
        <v>0.53</v>
      </c>
      <c r="Q3699" s="57">
        <v>0.53</v>
      </c>
      <c r="R3699" s="57">
        <v>0.55000000000000004</v>
      </c>
      <c r="S3699" s="57">
        <v>0.56000000000000005</v>
      </c>
      <c r="T3699" s="57">
        <v>0.56999999999999995</v>
      </c>
      <c r="U3699" s="57">
        <v>0.57999999999999996</v>
      </c>
      <c r="V3699" s="57">
        <v>0.59</v>
      </c>
      <c r="W3699" s="57">
        <v>0.6</v>
      </c>
      <c r="X3699" s="57">
        <v>0.61</v>
      </c>
      <c r="Y3699" s="57">
        <v>0.62</v>
      </c>
      <c r="Z3699" s="57">
        <v>0.63</v>
      </c>
      <c r="AA3699" s="57">
        <v>0.64</v>
      </c>
      <c r="AB3699" s="57">
        <v>0.65</v>
      </c>
      <c r="AC3699" s="57">
        <v>0.66</v>
      </c>
      <c r="AD3699" s="57">
        <v>0.67</v>
      </c>
      <c r="AE3699" s="57">
        <v>0.68</v>
      </c>
      <c r="AF3699" s="57">
        <v>0.7</v>
      </c>
      <c r="AG3699" s="57">
        <v>0.71</v>
      </c>
      <c r="AH3699" s="57">
        <v>0.7</v>
      </c>
      <c r="AI3699" s="57">
        <v>0.7</v>
      </c>
      <c r="AJ3699" s="57">
        <v>0.7</v>
      </c>
      <c r="AK3699" s="57">
        <v>0.7</v>
      </c>
    </row>
    <row r="3700" spans="1:37" x14ac:dyDescent="0.3">
      <c r="A3700" s="86" t="str">
        <f t="shared" si="57"/>
        <v>SDGbaseTra_RurAS_CRSC_GVAaasug</v>
      </c>
      <c r="B3700" s="55" t="s">
        <v>222</v>
      </c>
      <c r="C3700" s="56" t="s">
        <v>238</v>
      </c>
      <c r="D3700" s="82" t="s">
        <v>3</v>
      </c>
      <c r="E3700" s="57" t="s">
        <v>13</v>
      </c>
      <c r="F3700" s="57">
        <v>3.82</v>
      </c>
      <c r="G3700" s="57">
        <v>3.66</v>
      </c>
      <c r="H3700" s="57">
        <v>3.7</v>
      </c>
      <c r="I3700" s="57">
        <v>3.72</v>
      </c>
      <c r="J3700" s="57">
        <v>3.76</v>
      </c>
      <c r="K3700" s="57">
        <v>3.77</v>
      </c>
      <c r="L3700" s="57">
        <v>3.79</v>
      </c>
      <c r="M3700" s="57">
        <v>3.79</v>
      </c>
      <c r="N3700" s="57">
        <v>3.8</v>
      </c>
      <c r="O3700" s="57">
        <v>3.97</v>
      </c>
      <c r="P3700" s="57">
        <v>3.97</v>
      </c>
      <c r="Q3700" s="57">
        <v>3.93</v>
      </c>
      <c r="R3700" s="57">
        <v>4.0199999999999996</v>
      </c>
      <c r="S3700" s="57">
        <v>4.0599999999999996</v>
      </c>
      <c r="T3700" s="57">
        <v>4.12</v>
      </c>
      <c r="U3700" s="57">
        <v>4.21</v>
      </c>
      <c r="V3700" s="57">
        <v>4.2699999999999996</v>
      </c>
      <c r="W3700" s="57">
        <v>4.32</v>
      </c>
      <c r="X3700" s="57">
        <v>4.3899999999999997</v>
      </c>
      <c r="Y3700" s="57">
        <v>4.46</v>
      </c>
      <c r="Z3700" s="57">
        <v>4.5199999999999996</v>
      </c>
      <c r="AA3700" s="57">
        <v>4.57</v>
      </c>
      <c r="AB3700" s="57">
        <v>4.66</v>
      </c>
      <c r="AC3700" s="57">
        <v>4.71</v>
      </c>
      <c r="AD3700" s="57">
        <v>4.74</v>
      </c>
      <c r="AE3700" s="57">
        <v>4.79</v>
      </c>
      <c r="AF3700" s="57">
        <v>4.8600000000000003</v>
      </c>
      <c r="AG3700" s="57">
        <v>4.9400000000000004</v>
      </c>
      <c r="AH3700" s="57">
        <v>4.88</v>
      </c>
      <c r="AI3700" s="57">
        <v>4.83</v>
      </c>
      <c r="AJ3700" s="57">
        <v>4.8099999999999996</v>
      </c>
      <c r="AK3700" s="57">
        <v>4.79</v>
      </c>
    </row>
    <row r="3701" spans="1:37" x14ac:dyDescent="0.3">
      <c r="A3701" s="86" t="str">
        <f t="shared" si="57"/>
        <v>SDGbaseTra_RurAS_CRSC_GVAaaoth</v>
      </c>
      <c r="B3701" s="55" t="s">
        <v>222</v>
      </c>
      <c r="C3701" s="56" t="s">
        <v>238</v>
      </c>
      <c r="D3701" s="82" t="s">
        <v>3</v>
      </c>
      <c r="E3701" s="57" t="s">
        <v>14</v>
      </c>
      <c r="F3701" s="57">
        <v>7.29</v>
      </c>
      <c r="G3701" s="57">
        <v>6.77</v>
      </c>
      <c r="H3701" s="57">
        <v>7.14</v>
      </c>
      <c r="I3701" s="57">
        <v>7.11</v>
      </c>
      <c r="J3701" s="57">
        <v>7.16</v>
      </c>
      <c r="K3701" s="57">
        <v>7.2</v>
      </c>
      <c r="L3701" s="57">
        <v>7.29</v>
      </c>
      <c r="M3701" s="57">
        <v>7.39</v>
      </c>
      <c r="N3701" s="57">
        <v>7.5</v>
      </c>
      <c r="O3701" s="57">
        <v>8.15</v>
      </c>
      <c r="P3701" s="57">
        <v>8.35</v>
      </c>
      <c r="Q3701" s="57">
        <v>8.42</v>
      </c>
      <c r="R3701" s="57">
        <v>8.81</v>
      </c>
      <c r="S3701" s="57">
        <v>9.16</v>
      </c>
      <c r="T3701" s="57">
        <v>9.57</v>
      </c>
      <c r="U3701" s="57">
        <v>10.09</v>
      </c>
      <c r="V3701" s="57">
        <v>10.57</v>
      </c>
      <c r="W3701" s="57">
        <v>11.11</v>
      </c>
      <c r="X3701" s="57">
        <v>11.75</v>
      </c>
      <c r="Y3701" s="57">
        <v>12.33</v>
      </c>
      <c r="Z3701" s="57">
        <v>12.89</v>
      </c>
      <c r="AA3701" s="57">
        <v>13.49</v>
      </c>
      <c r="AB3701" s="57">
        <v>14.23</v>
      </c>
      <c r="AC3701" s="57">
        <v>14.83</v>
      </c>
      <c r="AD3701" s="57">
        <v>15.37</v>
      </c>
      <c r="AE3701" s="57">
        <v>15.93</v>
      </c>
      <c r="AF3701" s="57">
        <v>16.55</v>
      </c>
      <c r="AG3701" s="57">
        <v>17.149999999999999</v>
      </c>
      <c r="AH3701" s="57">
        <v>16.89</v>
      </c>
      <c r="AI3701" s="57">
        <v>16.420000000000002</v>
      </c>
      <c r="AJ3701" s="57">
        <v>15.99</v>
      </c>
      <c r="AK3701" s="57">
        <v>15.52</v>
      </c>
    </row>
    <row r="3702" spans="1:37" x14ac:dyDescent="0.3">
      <c r="A3702" s="86" t="str">
        <f t="shared" si="57"/>
        <v>SDGbaseTra_RurAS_CRSC_GVAalani</v>
      </c>
      <c r="B3702" s="55" t="s">
        <v>222</v>
      </c>
      <c r="C3702" s="56" t="s">
        <v>238</v>
      </c>
      <c r="D3702" s="82" t="s">
        <v>3</v>
      </c>
      <c r="E3702" s="57" t="s">
        <v>15</v>
      </c>
      <c r="F3702" s="57">
        <v>27.55</v>
      </c>
      <c r="G3702" s="57">
        <v>21.83</v>
      </c>
      <c r="H3702" s="57">
        <v>24.19</v>
      </c>
      <c r="I3702" s="57">
        <v>24.72</v>
      </c>
      <c r="J3702" s="57">
        <v>25.58</v>
      </c>
      <c r="K3702" s="57">
        <v>25.94</v>
      </c>
      <c r="L3702" s="57">
        <v>26.21</v>
      </c>
      <c r="M3702" s="57">
        <v>26.49</v>
      </c>
      <c r="N3702" s="57">
        <v>27</v>
      </c>
      <c r="O3702" s="57">
        <v>29.63</v>
      </c>
      <c r="P3702" s="57">
        <v>29.76</v>
      </c>
      <c r="Q3702" s="57">
        <v>29.84</v>
      </c>
      <c r="R3702" s="57">
        <v>31.07</v>
      </c>
      <c r="S3702" s="57">
        <v>31.86</v>
      </c>
      <c r="T3702" s="57">
        <v>32.950000000000003</v>
      </c>
      <c r="U3702" s="57">
        <v>34.340000000000003</v>
      </c>
      <c r="V3702" s="57">
        <v>35.659999999999997</v>
      </c>
      <c r="W3702" s="57">
        <v>37.04</v>
      </c>
      <c r="X3702" s="57">
        <v>38.68</v>
      </c>
      <c r="Y3702" s="57">
        <v>40.11</v>
      </c>
      <c r="Z3702" s="57">
        <v>41.54</v>
      </c>
      <c r="AA3702" s="57">
        <v>42.86</v>
      </c>
      <c r="AB3702" s="57">
        <v>45.23</v>
      </c>
      <c r="AC3702" s="57">
        <v>46.76</v>
      </c>
      <c r="AD3702" s="57">
        <v>47.85</v>
      </c>
      <c r="AE3702" s="57">
        <v>49.19</v>
      </c>
      <c r="AF3702" s="57">
        <v>50.79</v>
      </c>
      <c r="AG3702" s="57">
        <v>52.02</v>
      </c>
      <c r="AH3702" s="57">
        <v>53.46</v>
      </c>
      <c r="AI3702" s="57">
        <v>53.67</v>
      </c>
      <c r="AJ3702" s="57">
        <v>53.45</v>
      </c>
      <c r="AK3702" s="57">
        <v>53</v>
      </c>
    </row>
    <row r="3703" spans="1:37" x14ac:dyDescent="0.3">
      <c r="A3703" s="86" t="str">
        <f t="shared" si="57"/>
        <v>SDGbaseTra_RurAS_CRSC_GVAafore</v>
      </c>
      <c r="B3703" s="55" t="s">
        <v>222</v>
      </c>
      <c r="C3703" s="56" t="s">
        <v>238</v>
      </c>
      <c r="D3703" s="82" t="s">
        <v>3</v>
      </c>
      <c r="E3703" s="57" t="s">
        <v>16</v>
      </c>
      <c r="F3703" s="57">
        <v>6.49</v>
      </c>
      <c r="G3703" s="57">
        <v>5.89</v>
      </c>
      <c r="H3703" s="57">
        <v>6.05</v>
      </c>
      <c r="I3703" s="57">
        <v>6.16</v>
      </c>
      <c r="J3703" s="57">
        <v>6.2</v>
      </c>
      <c r="K3703" s="57">
        <v>6.26</v>
      </c>
      <c r="L3703" s="57">
        <v>6.32</v>
      </c>
      <c r="M3703" s="57">
        <v>6.35</v>
      </c>
      <c r="N3703" s="57">
        <v>6.41</v>
      </c>
      <c r="O3703" s="57">
        <v>6.63</v>
      </c>
      <c r="P3703" s="57">
        <v>6.73</v>
      </c>
      <c r="Q3703" s="57">
        <v>6.8</v>
      </c>
      <c r="R3703" s="57">
        <v>7.03</v>
      </c>
      <c r="S3703" s="57">
        <v>7.1</v>
      </c>
      <c r="T3703" s="57">
        <v>7.17</v>
      </c>
      <c r="U3703" s="57">
        <v>7.33</v>
      </c>
      <c r="V3703" s="57">
        <v>7.52</v>
      </c>
      <c r="W3703" s="57">
        <v>7.73</v>
      </c>
      <c r="X3703" s="57">
        <v>7.99</v>
      </c>
      <c r="Y3703" s="57">
        <v>8.23</v>
      </c>
      <c r="Z3703" s="57">
        <v>8.5399999999999991</v>
      </c>
      <c r="AA3703" s="57">
        <v>8.73</v>
      </c>
      <c r="AB3703" s="57">
        <v>8.92</v>
      </c>
      <c r="AC3703" s="57">
        <v>9.08</v>
      </c>
      <c r="AD3703" s="57">
        <v>9.26</v>
      </c>
      <c r="AE3703" s="57">
        <v>9.4499999999999993</v>
      </c>
      <c r="AF3703" s="57">
        <v>9.64</v>
      </c>
      <c r="AG3703" s="57">
        <v>9.8000000000000007</v>
      </c>
      <c r="AH3703" s="57">
        <v>9.6199999999999992</v>
      </c>
      <c r="AI3703" s="57">
        <v>9.4700000000000006</v>
      </c>
      <c r="AJ3703" s="57">
        <v>9.39</v>
      </c>
      <c r="AK3703" s="57">
        <v>9.31</v>
      </c>
    </row>
    <row r="3704" spans="1:37" x14ac:dyDescent="0.3">
      <c r="A3704" s="86" t="str">
        <f t="shared" si="57"/>
        <v>SDGbaseTra_RurAS_CRSC_GVAafish</v>
      </c>
      <c r="B3704" s="55" t="s">
        <v>222</v>
      </c>
      <c r="C3704" s="56" t="s">
        <v>238</v>
      </c>
      <c r="D3704" s="82" t="s">
        <v>3</v>
      </c>
      <c r="E3704" s="57" t="s">
        <v>17</v>
      </c>
      <c r="F3704" s="57">
        <v>7.37</v>
      </c>
      <c r="G3704" s="57">
        <v>6.89</v>
      </c>
      <c r="H3704" s="57">
        <v>7.22</v>
      </c>
      <c r="I3704" s="57">
        <v>7.15</v>
      </c>
      <c r="J3704" s="57">
        <v>7.2</v>
      </c>
      <c r="K3704" s="57">
        <v>7.25</v>
      </c>
      <c r="L3704" s="57">
        <v>7.32</v>
      </c>
      <c r="M3704" s="57">
        <v>7.4</v>
      </c>
      <c r="N3704" s="57">
        <v>7.51</v>
      </c>
      <c r="O3704" s="57">
        <v>8.11</v>
      </c>
      <c r="P3704" s="57">
        <v>8.3000000000000007</v>
      </c>
      <c r="Q3704" s="57">
        <v>8.3800000000000008</v>
      </c>
      <c r="R3704" s="57">
        <v>8.73</v>
      </c>
      <c r="S3704" s="57">
        <v>9.02</v>
      </c>
      <c r="T3704" s="57">
        <v>9.36</v>
      </c>
      <c r="U3704" s="57">
        <v>9.76</v>
      </c>
      <c r="V3704" s="57">
        <v>10.119999999999999</v>
      </c>
      <c r="W3704" s="57">
        <v>10.53</v>
      </c>
      <c r="X3704" s="57">
        <v>11</v>
      </c>
      <c r="Y3704" s="57">
        <v>11.41</v>
      </c>
      <c r="Z3704" s="57">
        <v>11.82</v>
      </c>
      <c r="AA3704" s="57">
        <v>12.26</v>
      </c>
      <c r="AB3704" s="57">
        <v>12.92</v>
      </c>
      <c r="AC3704" s="57">
        <v>13.45</v>
      </c>
      <c r="AD3704" s="57">
        <v>13.88</v>
      </c>
      <c r="AE3704" s="57">
        <v>14.32</v>
      </c>
      <c r="AF3704" s="57">
        <v>14.78</v>
      </c>
      <c r="AG3704" s="57">
        <v>15.22</v>
      </c>
      <c r="AH3704" s="57">
        <v>15.33</v>
      </c>
      <c r="AI3704" s="57">
        <v>15.24</v>
      </c>
      <c r="AJ3704" s="57">
        <v>15.14</v>
      </c>
      <c r="AK3704" s="57">
        <v>15.01</v>
      </c>
    </row>
    <row r="3705" spans="1:37" x14ac:dyDescent="0.3">
      <c r="A3705" s="86" t="str">
        <f t="shared" si="57"/>
        <v>SDGbaseTra_RurAS_CRSC_GVAacoal</v>
      </c>
      <c r="B3705" s="55" t="s">
        <v>222</v>
      </c>
      <c r="C3705" s="56" t="s">
        <v>238</v>
      </c>
      <c r="D3705" s="82" t="s">
        <v>3</v>
      </c>
      <c r="E3705" s="57" t="s">
        <v>18</v>
      </c>
      <c r="F3705" s="57">
        <v>112.99</v>
      </c>
      <c r="G3705" s="57">
        <v>113.01</v>
      </c>
      <c r="H3705" s="57">
        <v>113.09</v>
      </c>
      <c r="I3705" s="57">
        <v>109.68</v>
      </c>
      <c r="J3705" s="57">
        <v>106.18</v>
      </c>
      <c r="K3705" s="57">
        <v>103.88</v>
      </c>
      <c r="L3705" s="57">
        <v>101.51</v>
      </c>
      <c r="M3705" s="57">
        <v>100.28</v>
      </c>
      <c r="N3705" s="57">
        <v>99.15</v>
      </c>
      <c r="O3705" s="57">
        <v>102.5</v>
      </c>
      <c r="P3705" s="57">
        <v>100.56</v>
      </c>
      <c r="Q3705" s="57">
        <v>96.03</v>
      </c>
      <c r="R3705" s="57">
        <v>92.89</v>
      </c>
      <c r="S3705" s="57">
        <v>93.46</v>
      </c>
      <c r="T3705" s="57">
        <v>93.55</v>
      </c>
      <c r="U3705" s="57">
        <v>94.09</v>
      </c>
      <c r="V3705" s="57">
        <v>93.14</v>
      </c>
      <c r="W3705" s="57">
        <v>93.74</v>
      </c>
      <c r="X3705" s="57">
        <v>92.16</v>
      </c>
      <c r="Y3705" s="57">
        <v>90.96</v>
      </c>
      <c r="Z3705" s="57">
        <v>89.54</v>
      </c>
      <c r="AA3705" s="57">
        <v>88.39</v>
      </c>
      <c r="AB3705" s="57">
        <v>85</v>
      </c>
      <c r="AC3705" s="57">
        <v>81.150000000000006</v>
      </c>
      <c r="AD3705" s="57">
        <v>77.03</v>
      </c>
      <c r="AE3705" s="57">
        <v>72.8</v>
      </c>
      <c r="AF3705" s="57">
        <v>68.58</v>
      </c>
      <c r="AG3705" s="57">
        <v>59.99</v>
      </c>
      <c r="AH3705" s="57">
        <v>50.99</v>
      </c>
      <c r="AI3705" s="57">
        <v>41.59</v>
      </c>
      <c r="AJ3705" s="57">
        <v>32.42</v>
      </c>
      <c r="AK3705" s="57">
        <v>22.99</v>
      </c>
    </row>
    <row r="3706" spans="1:37" x14ac:dyDescent="0.3">
      <c r="A3706" s="86" t="str">
        <f t="shared" si="57"/>
        <v>SDGbaseTra_RurAS_CRSC_GVAagold</v>
      </c>
      <c r="B3706" s="55" t="s">
        <v>222</v>
      </c>
      <c r="C3706" s="56" t="s">
        <v>238</v>
      </c>
      <c r="D3706" s="82" t="s">
        <v>3</v>
      </c>
      <c r="E3706" s="57" t="s">
        <v>19</v>
      </c>
      <c r="F3706" s="57">
        <v>61.14</v>
      </c>
      <c r="G3706" s="57">
        <v>59.99</v>
      </c>
      <c r="H3706" s="57">
        <v>61.37</v>
      </c>
      <c r="I3706" s="57">
        <v>60.62</v>
      </c>
      <c r="J3706" s="57">
        <v>60.18</v>
      </c>
      <c r="K3706" s="57">
        <v>59.95</v>
      </c>
      <c r="L3706" s="57">
        <v>60.09</v>
      </c>
      <c r="M3706" s="57">
        <v>60.89</v>
      </c>
      <c r="N3706" s="57">
        <v>61.79</v>
      </c>
      <c r="O3706" s="57">
        <v>66.41</v>
      </c>
      <c r="P3706" s="57">
        <v>67.87</v>
      </c>
      <c r="Q3706" s="57">
        <v>68.239999999999995</v>
      </c>
      <c r="R3706" s="57">
        <v>68.81</v>
      </c>
      <c r="S3706" s="57">
        <v>69.900000000000006</v>
      </c>
      <c r="T3706" s="57">
        <v>70.959999999999994</v>
      </c>
      <c r="U3706" s="57">
        <v>72.28</v>
      </c>
      <c r="V3706" s="57">
        <v>73.349999999999994</v>
      </c>
      <c r="W3706" s="57">
        <v>74.55</v>
      </c>
      <c r="X3706" s="57">
        <v>76.16</v>
      </c>
      <c r="Y3706" s="57">
        <v>77.08</v>
      </c>
      <c r="Z3706" s="57">
        <v>77.69</v>
      </c>
      <c r="AA3706" s="57">
        <v>78.64</v>
      </c>
      <c r="AB3706" s="57">
        <v>80.27</v>
      </c>
      <c r="AC3706" s="57">
        <v>81.180000000000007</v>
      </c>
      <c r="AD3706" s="57">
        <v>81.73</v>
      </c>
      <c r="AE3706" s="57">
        <v>82.12</v>
      </c>
      <c r="AF3706" s="57">
        <v>82.54</v>
      </c>
      <c r="AG3706" s="57">
        <v>80.31</v>
      </c>
      <c r="AH3706" s="57">
        <v>77</v>
      </c>
      <c r="AI3706" s="57">
        <v>72.06</v>
      </c>
      <c r="AJ3706" s="57">
        <v>67.37</v>
      </c>
      <c r="AK3706" s="57">
        <v>62.38</v>
      </c>
    </row>
    <row r="3707" spans="1:37" x14ac:dyDescent="0.3">
      <c r="A3707" s="86" t="str">
        <f t="shared" si="57"/>
        <v>SDGbaseTra_RurAS_CRSC_GVAangas</v>
      </c>
      <c r="B3707" s="55" t="s">
        <v>222</v>
      </c>
      <c r="C3707" s="56" t="s">
        <v>238</v>
      </c>
      <c r="D3707" s="82" t="s">
        <v>3</v>
      </c>
      <c r="E3707" s="57" t="s">
        <v>20</v>
      </c>
      <c r="F3707" s="57">
        <v>0.94</v>
      </c>
      <c r="G3707" s="57">
        <v>0.84</v>
      </c>
      <c r="H3707" s="57">
        <v>0.82</v>
      </c>
      <c r="I3707" s="57">
        <v>0.76</v>
      </c>
      <c r="J3707" s="57">
        <v>0.72</v>
      </c>
      <c r="K3707" s="57">
        <v>0.68</v>
      </c>
      <c r="L3707" s="57">
        <v>0.64</v>
      </c>
      <c r="M3707" s="57">
        <v>0.61</v>
      </c>
      <c r="N3707" s="57">
        <v>0.59</v>
      </c>
      <c r="O3707" s="57">
        <v>0.63</v>
      </c>
      <c r="P3707" s="57">
        <v>0.61</v>
      </c>
      <c r="Q3707" s="57">
        <v>0.57999999999999996</v>
      </c>
      <c r="R3707" s="57">
        <v>0.55000000000000004</v>
      </c>
      <c r="S3707" s="57">
        <v>0.53</v>
      </c>
      <c r="T3707" s="57">
        <v>0.51</v>
      </c>
      <c r="U3707" s="57">
        <v>0.49</v>
      </c>
      <c r="V3707" s="57">
        <v>0.47</v>
      </c>
      <c r="W3707" s="57">
        <v>0.45</v>
      </c>
      <c r="X3707" s="57">
        <v>0.43</v>
      </c>
      <c r="Y3707" s="57">
        <v>0.41</v>
      </c>
      <c r="Z3707" s="57">
        <v>0.39</v>
      </c>
      <c r="AA3707" s="57">
        <v>0.37</v>
      </c>
      <c r="AB3707" s="57">
        <v>0.36</v>
      </c>
      <c r="AC3707" s="57">
        <v>0.35</v>
      </c>
      <c r="AD3707" s="57">
        <v>0.34</v>
      </c>
      <c r="AE3707" s="57">
        <v>0.32</v>
      </c>
      <c r="AF3707" s="57">
        <v>0.31</v>
      </c>
      <c r="AG3707" s="57">
        <v>0.28999999999999998</v>
      </c>
      <c r="AH3707" s="57">
        <v>0.28000000000000003</v>
      </c>
      <c r="AI3707" s="57">
        <v>0.26</v>
      </c>
      <c r="AJ3707" s="57">
        <v>0.24</v>
      </c>
      <c r="AK3707" s="57">
        <v>0.23</v>
      </c>
    </row>
    <row r="3708" spans="1:37" x14ac:dyDescent="0.3">
      <c r="A3708" s="86" t="str">
        <f t="shared" si="57"/>
        <v>SDGbaseTra_RurAS_CRSC_GVAapgm</v>
      </c>
      <c r="B3708" s="55" t="s">
        <v>222</v>
      </c>
      <c r="C3708" s="56" t="s">
        <v>238</v>
      </c>
      <c r="D3708" s="82" t="s">
        <v>3</v>
      </c>
      <c r="E3708" s="57" t="s">
        <v>21</v>
      </c>
      <c r="F3708" s="57">
        <v>97.82</v>
      </c>
      <c r="G3708" s="57">
        <v>50.8</v>
      </c>
      <c r="H3708" s="57">
        <v>64.22</v>
      </c>
      <c r="I3708" s="57">
        <v>80.77</v>
      </c>
      <c r="J3708" s="57">
        <v>94</v>
      </c>
      <c r="K3708" s="57">
        <v>102.67</v>
      </c>
      <c r="L3708" s="57">
        <v>107.31</v>
      </c>
      <c r="M3708" s="57">
        <v>99.27</v>
      </c>
      <c r="N3708" s="57">
        <v>96.84</v>
      </c>
      <c r="O3708" s="57">
        <v>95.42</v>
      </c>
      <c r="P3708" s="57">
        <v>95.63</v>
      </c>
      <c r="Q3708" s="57">
        <v>96.32</v>
      </c>
      <c r="R3708" s="57">
        <v>97.52</v>
      </c>
      <c r="S3708" s="57">
        <v>99.69</v>
      </c>
      <c r="T3708" s="57">
        <v>101.6</v>
      </c>
      <c r="U3708" s="57">
        <v>103.15</v>
      </c>
      <c r="V3708" s="57">
        <v>105.94</v>
      </c>
      <c r="W3708" s="57">
        <v>108.19</v>
      </c>
      <c r="X3708" s="57">
        <v>110</v>
      </c>
      <c r="Y3708" s="57">
        <v>112.43</v>
      </c>
      <c r="Z3708" s="57">
        <v>114.69</v>
      </c>
      <c r="AA3708" s="57">
        <v>117.02</v>
      </c>
      <c r="AB3708" s="57">
        <v>194.59</v>
      </c>
      <c r="AC3708" s="57">
        <v>246.95</v>
      </c>
      <c r="AD3708" s="57">
        <v>274.99</v>
      </c>
      <c r="AE3708" s="57">
        <v>298.64999999999998</v>
      </c>
      <c r="AF3708" s="57">
        <v>321.18</v>
      </c>
      <c r="AG3708" s="57">
        <v>345</v>
      </c>
      <c r="AH3708" s="57">
        <v>426.99</v>
      </c>
      <c r="AI3708" s="57">
        <v>498.38</v>
      </c>
      <c r="AJ3708" s="57">
        <v>539.45000000000005</v>
      </c>
      <c r="AK3708" s="57">
        <v>573.51</v>
      </c>
    </row>
    <row r="3709" spans="1:37" x14ac:dyDescent="0.3">
      <c r="A3709" s="86" t="str">
        <f t="shared" si="57"/>
        <v>SDGbaseTra_RurAS_CRSC_GVAamore</v>
      </c>
      <c r="B3709" s="55" t="s">
        <v>222</v>
      </c>
      <c r="C3709" s="56" t="s">
        <v>238</v>
      </c>
      <c r="D3709" s="82" t="s">
        <v>3</v>
      </c>
      <c r="E3709" s="57" t="s">
        <v>22</v>
      </c>
      <c r="F3709" s="57">
        <v>78.23</v>
      </c>
      <c r="G3709" s="57">
        <v>77.17</v>
      </c>
      <c r="H3709" s="57">
        <v>81.28</v>
      </c>
      <c r="I3709" s="57">
        <v>81.53</v>
      </c>
      <c r="J3709" s="57">
        <v>82</v>
      </c>
      <c r="K3709" s="57">
        <v>82.55</v>
      </c>
      <c r="L3709" s="57">
        <v>83.53</v>
      </c>
      <c r="M3709" s="57">
        <v>85.37</v>
      </c>
      <c r="N3709" s="57">
        <v>87.27</v>
      </c>
      <c r="O3709" s="57">
        <v>95.46</v>
      </c>
      <c r="P3709" s="57">
        <v>98.87</v>
      </c>
      <c r="Q3709" s="57">
        <v>100.65</v>
      </c>
      <c r="R3709" s="57">
        <v>103.22</v>
      </c>
      <c r="S3709" s="57">
        <v>106.38</v>
      </c>
      <c r="T3709" s="57">
        <v>109.79</v>
      </c>
      <c r="U3709" s="57">
        <v>113.84</v>
      </c>
      <c r="V3709" s="57">
        <v>117.34</v>
      </c>
      <c r="W3709" s="57">
        <v>121.04</v>
      </c>
      <c r="X3709" s="57">
        <v>125.51</v>
      </c>
      <c r="Y3709" s="57">
        <v>128.88999999999999</v>
      </c>
      <c r="Z3709" s="57">
        <v>131.57</v>
      </c>
      <c r="AA3709" s="57">
        <v>134.81</v>
      </c>
      <c r="AB3709" s="57">
        <v>138.97999999999999</v>
      </c>
      <c r="AC3709" s="57">
        <v>141.91</v>
      </c>
      <c r="AD3709" s="57">
        <v>144.36000000000001</v>
      </c>
      <c r="AE3709" s="57">
        <v>146.63</v>
      </c>
      <c r="AF3709" s="57">
        <v>149.06</v>
      </c>
      <c r="AG3709" s="57">
        <v>150.13999999999999</v>
      </c>
      <c r="AH3709" s="57">
        <v>146.91</v>
      </c>
      <c r="AI3709" s="57">
        <v>140.52000000000001</v>
      </c>
      <c r="AJ3709" s="57">
        <v>135.19999999999999</v>
      </c>
      <c r="AK3709" s="57">
        <v>129.06</v>
      </c>
    </row>
    <row r="3710" spans="1:37" x14ac:dyDescent="0.3">
      <c r="A3710" s="86" t="str">
        <f t="shared" si="57"/>
        <v>SDGbaseTra_RurAS_CRSC_GVAamine</v>
      </c>
      <c r="B3710" s="55" t="s">
        <v>222</v>
      </c>
      <c r="C3710" s="56" t="s">
        <v>238</v>
      </c>
      <c r="D3710" s="82" t="s">
        <v>3</v>
      </c>
      <c r="E3710" s="57" t="s">
        <v>23</v>
      </c>
      <c r="F3710" s="57">
        <v>57.01</v>
      </c>
      <c r="G3710" s="57">
        <v>54.85</v>
      </c>
      <c r="H3710" s="57">
        <v>57.13</v>
      </c>
      <c r="I3710" s="57">
        <v>58.36</v>
      </c>
      <c r="J3710" s="57">
        <v>58.92</v>
      </c>
      <c r="K3710" s="57">
        <v>59.55</v>
      </c>
      <c r="L3710" s="57">
        <v>60.54</v>
      </c>
      <c r="M3710" s="57">
        <v>62.06</v>
      </c>
      <c r="N3710" s="57">
        <v>63.56</v>
      </c>
      <c r="O3710" s="57">
        <v>66.81</v>
      </c>
      <c r="P3710" s="57">
        <v>68.13</v>
      </c>
      <c r="Q3710" s="57">
        <v>69.27</v>
      </c>
      <c r="R3710" s="57">
        <v>70.3</v>
      </c>
      <c r="S3710" s="57">
        <v>72.33</v>
      </c>
      <c r="T3710" s="57">
        <v>74.819999999999993</v>
      </c>
      <c r="U3710" s="57">
        <v>78.010000000000005</v>
      </c>
      <c r="V3710" s="57">
        <v>80.84</v>
      </c>
      <c r="W3710" s="57">
        <v>83.52</v>
      </c>
      <c r="X3710" s="57">
        <v>87.51</v>
      </c>
      <c r="Y3710" s="57">
        <v>91.12</v>
      </c>
      <c r="Z3710" s="57">
        <v>94.26</v>
      </c>
      <c r="AA3710" s="57">
        <v>97.5</v>
      </c>
      <c r="AB3710" s="57">
        <v>100.22</v>
      </c>
      <c r="AC3710" s="57">
        <v>102.24</v>
      </c>
      <c r="AD3710" s="57">
        <v>104.34</v>
      </c>
      <c r="AE3710" s="57">
        <v>106.8</v>
      </c>
      <c r="AF3710" s="57">
        <v>109.68</v>
      </c>
      <c r="AG3710" s="57">
        <v>113.06</v>
      </c>
      <c r="AH3710" s="57">
        <v>112.71</v>
      </c>
      <c r="AI3710" s="57">
        <v>110.53</v>
      </c>
      <c r="AJ3710" s="57">
        <v>109.42</v>
      </c>
      <c r="AK3710" s="57">
        <v>108.16</v>
      </c>
    </row>
    <row r="3711" spans="1:37" x14ac:dyDescent="0.3">
      <c r="A3711" s="86" t="str">
        <f t="shared" si="57"/>
        <v>SDGbaseTra_RurAS_CRSC_GVAameat</v>
      </c>
      <c r="B3711" s="55" t="s">
        <v>222</v>
      </c>
      <c r="C3711" s="56" t="s">
        <v>238</v>
      </c>
      <c r="D3711" s="82" t="s">
        <v>3</v>
      </c>
      <c r="E3711" s="57" t="s">
        <v>24</v>
      </c>
      <c r="F3711" s="57">
        <v>14.3</v>
      </c>
      <c r="G3711" s="57">
        <v>13.72</v>
      </c>
      <c r="H3711" s="57">
        <v>13.64</v>
      </c>
      <c r="I3711" s="57">
        <v>13.57</v>
      </c>
      <c r="J3711" s="57">
        <v>13.73</v>
      </c>
      <c r="K3711" s="57">
        <v>13.83</v>
      </c>
      <c r="L3711" s="57">
        <v>13.99</v>
      </c>
      <c r="M3711" s="57">
        <v>14.18</v>
      </c>
      <c r="N3711" s="57">
        <v>14.39</v>
      </c>
      <c r="O3711" s="57">
        <v>14.78</v>
      </c>
      <c r="P3711" s="57">
        <v>15.23</v>
      </c>
      <c r="Q3711" s="57">
        <v>15.47</v>
      </c>
      <c r="R3711" s="57">
        <v>16.18</v>
      </c>
      <c r="S3711" s="57">
        <v>16.63</v>
      </c>
      <c r="T3711" s="57">
        <v>17.170000000000002</v>
      </c>
      <c r="U3711" s="57">
        <v>17.87</v>
      </c>
      <c r="V3711" s="57">
        <v>18.47</v>
      </c>
      <c r="W3711" s="57">
        <v>19.03</v>
      </c>
      <c r="X3711" s="57">
        <v>19.68</v>
      </c>
      <c r="Y3711" s="57">
        <v>20.260000000000002</v>
      </c>
      <c r="Z3711" s="57">
        <v>20.79</v>
      </c>
      <c r="AA3711" s="57">
        <v>21.26</v>
      </c>
      <c r="AB3711" s="57">
        <v>21.88</v>
      </c>
      <c r="AC3711" s="57">
        <v>22.48</v>
      </c>
      <c r="AD3711" s="57">
        <v>23.01</v>
      </c>
      <c r="AE3711" s="57">
        <v>23.52</v>
      </c>
      <c r="AF3711" s="57">
        <v>24.13</v>
      </c>
      <c r="AG3711" s="57">
        <v>24.68</v>
      </c>
      <c r="AH3711" s="57">
        <v>24.47</v>
      </c>
      <c r="AI3711" s="57">
        <v>24.41</v>
      </c>
      <c r="AJ3711" s="57">
        <v>24.51</v>
      </c>
      <c r="AK3711" s="57">
        <v>24.54</v>
      </c>
    </row>
    <row r="3712" spans="1:37" x14ac:dyDescent="0.3">
      <c r="A3712" s="86" t="str">
        <f t="shared" si="57"/>
        <v>SDGbaseTra_RurAS_CRSC_GVAapfis</v>
      </c>
      <c r="B3712" s="55" t="s">
        <v>222</v>
      </c>
      <c r="C3712" s="56" t="s">
        <v>238</v>
      </c>
      <c r="D3712" s="82" t="s">
        <v>3</v>
      </c>
      <c r="E3712" s="57" t="s">
        <v>25</v>
      </c>
      <c r="F3712" s="57">
        <v>6.32</v>
      </c>
      <c r="G3712" s="57">
        <v>6.21</v>
      </c>
      <c r="H3712" s="57">
        <v>6.4</v>
      </c>
      <c r="I3712" s="57">
        <v>6.31</v>
      </c>
      <c r="J3712" s="57">
        <v>6.3</v>
      </c>
      <c r="K3712" s="57">
        <v>6.3</v>
      </c>
      <c r="L3712" s="57">
        <v>6.34</v>
      </c>
      <c r="M3712" s="57">
        <v>6.4</v>
      </c>
      <c r="N3712" s="57">
        <v>6.47</v>
      </c>
      <c r="O3712" s="57">
        <v>6.82</v>
      </c>
      <c r="P3712" s="57">
        <v>6.97</v>
      </c>
      <c r="Q3712" s="57">
        <v>7.04</v>
      </c>
      <c r="R3712" s="57">
        <v>7.37</v>
      </c>
      <c r="S3712" s="57">
        <v>7.61</v>
      </c>
      <c r="T3712" s="57">
        <v>7.88</v>
      </c>
      <c r="U3712" s="57">
        <v>8.23</v>
      </c>
      <c r="V3712" s="57">
        <v>8.52</v>
      </c>
      <c r="W3712" s="57">
        <v>8.82</v>
      </c>
      <c r="X3712" s="57">
        <v>9.17</v>
      </c>
      <c r="Y3712" s="57">
        <v>9.4600000000000009</v>
      </c>
      <c r="Z3712" s="57">
        <v>9.74</v>
      </c>
      <c r="AA3712" s="57">
        <v>10.02</v>
      </c>
      <c r="AB3712" s="57">
        <v>10.43</v>
      </c>
      <c r="AC3712" s="57">
        <v>10.77</v>
      </c>
      <c r="AD3712" s="57">
        <v>11.07</v>
      </c>
      <c r="AE3712" s="57">
        <v>11.36</v>
      </c>
      <c r="AF3712" s="57">
        <v>11.67</v>
      </c>
      <c r="AG3712" s="57">
        <v>11.94</v>
      </c>
      <c r="AH3712" s="57">
        <v>11.78</v>
      </c>
      <c r="AI3712" s="57">
        <v>11.56</v>
      </c>
      <c r="AJ3712" s="57">
        <v>11.42</v>
      </c>
      <c r="AK3712" s="57">
        <v>11.26</v>
      </c>
    </row>
    <row r="3713" spans="1:37" x14ac:dyDescent="0.3">
      <c r="A3713" s="86" t="str">
        <f t="shared" si="57"/>
        <v>SDGbaseTra_RurAS_CRSC_GVAavege</v>
      </c>
      <c r="B3713" s="55" t="s">
        <v>222</v>
      </c>
      <c r="C3713" s="56" t="s">
        <v>238</v>
      </c>
      <c r="D3713" s="82" t="s">
        <v>3</v>
      </c>
      <c r="E3713" s="57" t="s">
        <v>26</v>
      </c>
      <c r="F3713" s="57">
        <v>10.97</v>
      </c>
      <c r="G3713" s="57">
        <v>10.39</v>
      </c>
      <c r="H3713" s="57">
        <v>10.86</v>
      </c>
      <c r="I3713" s="57">
        <v>10.75</v>
      </c>
      <c r="J3713" s="57">
        <v>10.83</v>
      </c>
      <c r="K3713" s="57">
        <v>10.87</v>
      </c>
      <c r="L3713" s="57">
        <v>10.96</v>
      </c>
      <c r="M3713" s="57">
        <v>11.07</v>
      </c>
      <c r="N3713" s="57">
        <v>11.23</v>
      </c>
      <c r="O3713" s="57">
        <v>12.01</v>
      </c>
      <c r="P3713" s="57">
        <v>12.24</v>
      </c>
      <c r="Q3713" s="57">
        <v>12.34</v>
      </c>
      <c r="R3713" s="57">
        <v>12.93</v>
      </c>
      <c r="S3713" s="57">
        <v>13.35</v>
      </c>
      <c r="T3713" s="57">
        <v>13.84</v>
      </c>
      <c r="U3713" s="57">
        <v>14.45</v>
      </c>
      <c r="V3713" s="57">
        <v>14.98</v>
      </c>
      <c r="W3713" s="57">
        <v>15.55</v>
      </c>
      <c r="X3713" s="57">
        <v>16.2</v>
      </c>
      <c r="Y3713" s="57">
        <v>16.72</v>
      </c>
      <c r="Z3713" s="57">
        <v>17.23</v>
      </c>
      <c r="AA3713" s="57">
        <v>17.739999999999998</v>
      </c>
      <c r="AB3713" s="57">
        <v>18.59</v>
      </c>
      <c r="AC3713" s="57">
        <v>19.22</v>
      </c>
      <c r="AD3713" s="57">
        <v>19.72</v>
      </c>
      <c r="AE3713" s="57">
        <v>20.22</v>
      </c>
      <c r="AF3713" s="57">
        <v>20.78</v>
      </c>
      <c r="AG3713" s="57">
        <v>21.22</v>
      </c>
      <c r="AH3713" s="57">
        <v>21.14</v>
      </c>
      <c r="AI3713" s="57">
        <v>20.83</v>
      </c>
      <c r="AJ3713" s="57">
        <v>20.55</v>
      </c>
      <c r="AK3713" s="57">
        <v>20.22</v>
      </c>
    </row>
    <row r="3714" spans="1:37" x14ac:dyDescent="0.3">
      <c r="A3714" s="86" t="str">
        <f t="shared" ref="A3714:A3777" si="58">_xlfn.CONCAT(C3714,D3714,E3714)</f>
        <v>SDGbaseTra_RurAS_CRSC_GVAafats</v>
      </c>
      <c r="B3714" s="55" t="s">
        <v>222</v>
      </c>
      <c r="C3714" s="56" t="s">
        <v>238</v>
      </c>
      <c r="D3714" s="82" t="s">
        <v>3</v>
      </c>
      <c r="E3714" s="57" t="s">
        <v>27</v>
      </c>
      <c r="F3714" s="57">
        <v>3.48</v>
      </c>
      <c r="G3714" s="57">
        <v>3.45</v>
      </c>
      <c r="H3714" s="57">
        <v>3.57</v>
      </c>
      <c r="I3714" s="57">
        <v>3.48</v>
      </c>
      <c r="J3714" s="57">
        <v>3.52</v>
      </c>
      <c r="K3714" s="57">
        <v>3.53</v>
      </c>
      <c r="L3714" s="57">
        <v>3.54</v>
      </c>
      <c r="M3714" s="57">
        <v>3.57</v>
      </c>
      <c r="N3714" s="57">
        <v>3.61</v>
      </c>
      <c r="O3714" s="57">
        <v>4.16</v>
      </c>
      <c r="P3714" s="57">
        <v>4.22</v>
      </c>
      <c r="Q3714" s="57">
        <v>4.18</v>
      </c>
      <c r="R3714" s="57">
        <v>4.28</v>
      </c>
      <c r="S3714" s="57">
        <v>4.3600000000000003</v>
      </c>
      <c r="T3714" s="57">
        <v>4.46</v>
      </c>
      <c r="U3714" s="57">
        <v>4.59</v>
      </c>
      <c r="V3714" s="57">
        <v>4.67</v>
      </c>
      <c r="W3714" s="57">
        <v>4.79</v>
      </c>
      <c r="X3714" s="57">
        <v>4.96</v>
      </c>
      <c r="Y3714" s="57">
        <v>5.09</v>
      </c>
      <c r="Z3714" s="57">
        <v>5.2</v>
      </c>
      <c r="AA3714" s="57">
        <v>5.33</v>
      </c>
      <c r="AB3714" s="57">
        <v>5.65</v>
      </c>
      <c r="AC3714" s="57">
        <v>5.82</v>
      </c>
      <c r="AD3714" s="57">
        <v>5.89</v>
      </c>
      <c r="AE3714" s="57">
        <v>5.95</v>
      </c>
      <c r="AF3714" s="57">
        <v>6.01</v>
      </c>
      <c r="AG3714" s="57">
        <v>6.09</v>
      </c>
      <c r="AH3714" s="57">
        <v>6.11</v>
      </c>
      <c r="AI3714" s="57">
        <v>6.02</v>
      </c>
      <c r="AJ3714" s="57">
        <v>5.94</v>
      </c>
      <c r="AK3714" s="57">
        <v>5.84</v>
      </c>
    </row>
    <row r="3715" spans="1:37" x14ac:dyDescent="0.3">
      <c r="A3715" s="86" t="str">
        <f t="shared" si="58"/>
        <v>SDGbaseTra_RurAS_CRSC_GVAadair</v>
      </c>
      <c r="B3715" s="55" t="s">
        <v>222</v>
      </c>
      <c r="C3715" s="56" t="s">
        <v>238</v>
      </c>
      <c r="D3715" s="82" t="s">
        <v>3</v>
      </c>
      <c r="E3715" s="57" t="s">
        <v>28</v>
      </c>
      <c r="F3715" s="57">
        <v>10.56</v>
      </c>
      <c r="G3715" s="57">
        <v>10.19</v>
      </c>
      <c r="H3715" s="57">
        <v>10.38</v>
      </c>
      <c r="I3715" s="57">
        <v>10.220000000000001</v>
      </c>
      <c r="J3715" s="57">
        <v>10.3</v>
      </c>
      <c r="K3715" s="57">
        <v>10.35</v>
      </c>
      <c r="L3715" s="57">
        <v>10.44</v>
      </c>
      <c r="M3715" s="57">
        <v>10.56</v>
      </c>
      <c r="N3715" s="57">
        <v>10.71</v>
      </c>
      <c r="O3715" s="57">
        <v>11.28</v>
      </c>
      <c r="P3715" s="57">
        <v>11.47</v>
      </c>
      <c r="Q3715" s="57">
        <v>11.57</v>
      </c>
      <c r="R3715" s="57">
        <v>12.13</v>
      </c>
      <c r="S3715" s="57">
        <v>12.49</v>
      </c>
      <c r="T3715" s="57">
        <v>12.91</v>
      </c>
      <c r="U3715" s="57">
        <v>13.46</v>
      </c>
      <c r="V3715" s="57">
        <v>13.92</v>
      </c>
      <c r="W3715" s="57">
        <v>14.41</v>
      </c>
      <c r="X3715" s="57">
        <v>14.98</v>
      </c>
      <c r="Y3715" s="57">
        <v>15.48</v>
      </c>
      <c r="Z3715" s="57">
        <v>15.96</v>
      </c>
      <c r="AA3715" s="57">
        <v>16.39</v>
      </c>
      <c r="AB3715" s="57">
        <v>17.05</v>
      </c>
      <c r="AC3715" s="57">
        <v>17.55</v>
      </c>
      <c r="AD3715" s="57">
        <v>17.96</v>
      </c>
      <c r="AE3715" s="57">
        <v>18.38</v>
      </c>
      <c r="AF3715" s="57">
        <v>18.86</v>
      </c>
      <c r="AG3715" s="57">
        <v>19.23</v>
      </c>
      <c r="AH3715" s="57">
        <v>19.07</v>
      </c>
      <c r="AI3715" s="57">
        <v>18.84</v>
      </c>
      <c r="AJ3715" s="57">
        <v>18.66</v>
      </c>
      <c r="AK3715" s="57">
        <v>18.440000000000001</v>
      </c>
    </row>
    <row r="3716" spans="1:37" x14ac:dyDescent="0.3">
      <c r="A3716" s="86" t="str">
        <f t="shared" si="58"/>
        <v>SDGbaseTra_RurAS_CRSC_GVAagrai</v>
      </c>
      <c r="B3716" s="55" t="s">
        <v>222</v>
      </c>
      <c r="C3716" s="56" t="s">
        <v>238</v>
      </c>
      <c r="D3716" s="82" t="s">
        <v>3</v>
      </c>
      <c r="E3716" s="57" t="s">
        <v>29</v>
      </c>
      <c r="F3716" s="57">
        <v>8.56</v>
      </c>
      <c r="G3716" s="57">
        <v>8.39</v>
      </c>
      <c r="H3716" s="57">
        <v>8.3800000000000008</v>
      </c>
      <c r="I3716" s="57">
        <v>8.4499999999999993</v>
      </c>
      <c r="J3716" s="57">
        <v>8.51</v>
      </c>
      <c r="K3716" s="57">
        <v>8.51</v>
      </c>
      <c r="L3716" s="57">
        <v>8.5299999999999994</v>
      </c>
      <c r="M3716" s="57">
        <v>8.5299999999999994</v>
      </c>
      <c r="N3716" s="57">
        <v>8.5500000000000007</v>
      </c>
      <c r="O3716" s="57">
        <v>8.73</v>
      </c>
      <c r="P3716" s="57">
        <v>8.7799999999999994</v>
      </c>
      <c r="Q3716" s="57">
        <v>8.7899999999999991</v>
      </c>
      <c r="R3716" s="57">
        <v>8.9499999999999993</v>
      </c>
      <c r="S3716" s="57">
        <v>9.02</v>
      </c>
      <c r="T3716" s="57">
        <v>9.06</v>
      </c>
      <c r="U3716" s="57">
        <v>9.14</v>
      </c>
      <c r="V3716" s="57">
        <v>9.19</v>
      </c>
      <c r="W3716" s="57">
        <v>9.23</v>
      </c>
      <c r="X3716" s="57">
        <v>9.27</v>
      </c>
      <c r="Y3716" s="57">
        <v>9.3000000000000007</v>
      </c>
      <c r="Z3716" s="57">
        <v>9.35</v>
      </c>
      <c r="AA3716" s="57">
        <v>9.43</v>
      </c>
      <c r="AB3716" s="57">
        <v>9.57</v>
      </c>
      <c r="AC3716" s="57">
        <v>9.65</v>
      </c>
      <c r="AD3716" s="57">
        <v>9.7100000000000009</v>
      </c>
      <c r="AE3716" s="57">
        <v>9.82</v>
      </c>
      <c r="AF3716" s="57">
        <v>9.93</v>
      </c>
      <c r="AG3716" s="57">
        <v>9.92</v>
      </c>
      <c r="AH3716" s="57">
        <v>9.68</v>
      </c>
      <c r="AI3716" s="57">
        <v>9.5399999999999991</v>
      </c>
      <c r="AJ3716" s="57">
        <v>9.51</v>
      </c>
      <c r="AK3716" s="57">
        <v>9.4700000000000006</v>
      </c>
    </row>
    <row r="3717" spans="1:37" x14ac:dyDescent="0.3">
      <c r="A3717" s="86" t="str">
        <f t="shared" si="58"/>
        <v>SDGbaseTra_RurAS_CRSC_GVAastar</v>
      </c>
      <c r="B3717" s="55" t="s">
        <v>222</v>
      </c>
      <c r="C3717" s="56" t="s">
        <v>238</v>
      </c>
      <c r="D3717" s="82" t="s">
        <v>3</v>
      </c>
      <c r="E3717" s="57" t="s">
        <v>30</v>
      </c>
      <c r="F3717" s="57">
        <v>7.25</v>
      </c>
      <c r="G3717" s="57">
        <v>7.1</v>
      </c>
      <c r="H3717" s="57">
        <v>7.18</v>
      </c>
      <c r="I3717" s="57">
        <v>7.25</v>
      </c>
      <c r="J3717" s="57">
        <v>7.29</v>
      </c>
      <c r="K3717" s="57">
        <v>7.3</v>
      </c>
      <c r="L3717" s="57">
        <v>7.32</v>
      </c>
      <c r="M3717" s="57">
        <v>7.35</v>
      </c>
      <c r="N3717" s="57">
        <v>7.38</v>
      </c>
      <c r="O3717" s="57">
        <v>7.53</v>
      </c>
      <c r="P3717" s="57">
        <v>7.6</v>
      </c>
      <c r="Q3717" s="57">
        <v>7.64</v>
      </c>
      <c r="R3717" s="57">
        <v>7.74</v>
      </c>
      <c r="S3717" s="57">
        <v>7.79</v>
      </c>
      <c r="T3717" s="57">
        <v>7.81</v>
      </c>
      <c r="U3717" s="57">
        <v>7.87</v>
      </c>
      <c r="V3717" s="57">
        <v>7.89</v>
      </c>
      <c r="W3717" s="57">
        <v>7.91</v>
      </c>
      <c r="X3717" s="57">
        <v>7.93</v>
      </c>
      <c r="Y3717" s="57">
        <v>7.92</v>
      </c>
      <c r="Z3717" s="57">
        <v>7.94</v>
      </c>
      <c r="AA3717" s="57">
        <v>7.97</v>
      </c>
      <c r="AB3717" s="57">
        <v>8.0399999999999991</v>
      </c>
      <c r="AC3717" s="57">
        <v>8.07</v>
      </c>
      <c r="AD3717" s="57">
        <v>8.09</v>
      </c>
      <c r="AE3717" s="57">
        <v>8.14</v>
      </c>
      <c r="AF3717" s="57">
        <v>8.1999999999999993</v>
      </c>
      <c r="AG3717" s="57">
        <v>7.86</v>
      </c>
      <c r="AH3717" s="57">
        <v>7.39</v>
      </c>
      <c r="AI3717" s="57">
        <v>6.97</v>
      </c>
      <c r="AJ3717" s="57">
        <v>6.65</v>
      </c>
      <c r="AK3717" s="57">
        <v>6.35</v>
      </c>
    </row>
    <row r="3718" spans="1:37" x14ac:dyDescent="0.3">
      <c r="A3718" s="86" t="str">
        <f t="shared" si="58"/>
        <v>SDGbaseTra_RurAS_CRSC_GVAafeed</v>
      </c>
      <c r="B3718" s="55" t="s">
        <v>222</v>
      </c>
      <c r="C3718" s="56" t="s">
        <v>238</v>
      </c>
      <c r="D3718" s="82" t="s">
        <v>3</v>
      </c>
      <c r="E3718" s="57" t="s">
        <v>31</v>
      </c>
      <c r="F3718" s="57">
        <v>6.55</v>
      </c>
      <c r="G3718" s="57">
        <v>4.92</v>
      </c>
      <c r="H3718" s="57">
        <v>5.7</v>
      </c>
      <c r="I3718" s="57">
        <v>5.76</v>
      </c>
      <c r="J3718" s="57">
        <v>6.05</v>
      </c>
      <c r="K3718" s="57">
        <v>6.15</v>
      </c>
      <c r="L3718" s="57">
        <v>6.19</v>
      </c>
      <c r="M3718" s="57">
        <v>6.25</v>
      </c>
      <c r="N3718" s="57">
        <v>6.38</v>
      </c>
      <c r="O3718" s="57">
        <v>6.87</v>
      </c>
      <c r="P3718" s="57">
        <v>6.95</v>
      </c>
      <c r="Q3718" s="57">
        <v>7.02</v>
      </c>
      <c r="R3718" s="57">
        <v>7.48</v>
      </c>
      <c r="S3718" s="57">
        <v>7.66</v>
      </c>
      <c r="T3718" s="57">
        <v>7.99</v>
      </c>
      <c r="U3718" s="57">
        <v>8.3800000000000008</v>
      </c>
      <c r="V3718" s="57">
        <v>8.7899999999999991</v>
      </c>
      <c r="W3718" s="57">
        <v>9.2200000000000006</v>
      </c>
      <c r="X3718" s="57">
        <v>9.68</v>
      </c>
      <c r="Y3718" s="57">
        <v>10.119999999999999</v>
      </c>
      <c r="Z3718" s="57">
        <v>10.57</v>
      </c>
      <c r="AA3718" s="57">
        <v>10.96</v>
      </c>
      <c r="AB3718" s="57">
        <v>11.63</v>
      </c>
      <c r="AC3718" s="57">
        <v>12.11</v>
      </c>
      <c r="AD3718" s="57">
        <v>12.47</v>
      </c>
      <c r="AE3718" s="57">
        <v>12.9</v>
      </c>
      <c r="AF3718" s="57">
        <v>13.29</v>
      </c>
      <c r="AG3718" s="57">
        <v>13.74</v>
      </c>
      <c r="AH3718" s="57">
        <v>14.47</v>
      </c>
      <c r="AI3718" s="57">
        <v>14.77</v>
      </c>
      <c r="AJ3718" s="57">
        <v>14.67</v>
      </c>
      <c r="AK3718" s="57">
        <v>14.5</v>
      </c>
    </row>
    <row r="3719" spans="1:37" x14ac:dyDescent="0.3">
      <c r="A3719" s="86" t="str">
        <f t="shared" si="58"/>
        <v>SDGbaseTra_RurAS_CRSC_GVAabake</v>
      </c>
      <c r="B3719" s="55" t="s">
        <v>222</v>
      </c>
      <c r="C3719" s="56" t="s">
        <v>238</v>
      </c>
      <c r="D3719" s="82" t="s">
        <v>3</v>
      </c>
      <c r="E3719" s="57" t="s">
        <v>32</v>
      </c>
      <c r="F3719" s="57">
        <v>22.28</v>
      </c>
      <c r="G3719" s="57">
        <v>21.57</v>
      </c>
      <c r="H3719" s="57">
        <v>21.93</v>
      </c>
      <c r="I3719" s="57">
        <v>21.95</v>
      </c>
      <c r="J3719" s="57">
        <v>22.09</v>
      </c>
      <c r="K3719" s="57">
        <v>22.17</v>
      </c>
      <c r="L3719" s="57">
        <v>22.35</v>
      </c>
      <c r="M3719" s="57">
        <v>22.56</v>
      </c>
      <c r="N3719" s="57">
        <v>22.82</v>
      </c>
      <c r="O3719" s="57">
        <v>23.25</v>
      </c>
      <c r="P3719" s="57">
        <v>23.58</v>
      </c>
      <c r="Q3719" s="57">
        <v>23.85</v>
      </c>
      <c r="R3719" s="57">
        <v>24.84</v>
      </c>
      <c r="S3719" s="57">
        <v>25.48</v>
      </c>
      <c r="T3719" s="57">
        <v>26.15</v>
      </c>
      <c r="U3719" s="57">
        <v>27.01</v>
      </c>
      <c r="V3719" s="57">
        <v>27.72</v>
      </c>
      <c r="W3719" s="57">
        <v>28.37</v>
      </c>
      <c r="X3719" s="57">
        <v>29.12</v>
      </c>
      <c r="Y3719" s="57">
        <v>29.82</v>
      </c>
      <c r="Z3719" s="57">
        <v>30.49</v>
      </c>
      <c r="AA3719" s="57">
        <v>31.06</v>
      </c>
      <c r="AB3719" s="57">
        <v>31.74</v>
      </c>
      <c r="AC3719" s="57">
        <v>32.299999999999997</v>
      </c>
      <c r="AD3719" s="57">
        <v>32.880000000000003</v>
      </c>
      <c r="AE3719" s="57">
        <v>33.53</v>
      </c>
      <c r="AF3719" s="57">
        <v>34.25</v>
      </c>
      <c r="AG3719" s="57">
        <v>34.68</v>
      </c>
      <c r="AH3719" s="57">
        <v>33.950000000000003</v>
      </c>
      <c r="AI3719" s="57">
        <v>33.369999999999997</v>
      </c>
      <c r="AJ3719" s="57">
        <v>33.020000000000003</v>
      </c>
      <c r="AK3719" s="57">
        <v>32.65</v>
      </c>
    </row>
    <row r="3720" spans="1:37" x14ac:dyDescent="0.3">
      <c r="A3720" s="86" t="str">
        <f t="shared" si="58"/>
        <v>SDGbaseTra_RurAS_CRSC_GVAasuga</v>
      </c>
      <c r="B3720" s="55" t="s">
        <v>222</v>
      </c>
      <c r="C3720" s="56" t="s">
        <v>238</v>
      </c>
      <c r="D3720" s="82" t="s">
        <v>3</v>
      </c>
      <c r="E3720" s="57" t="s">
        <v>33</v>
      </c>
      <c r="F3720" s="57">
        <v>8.52</v>
      </c>
      <c r="G3720" s="57">
        <v>8.35</v>
      </c>
      <c r="H3720" s="57">
        <v>8.5</v>
      </c>
      <c r="I3720" s="57">
        <v>8.51</v>
      </c>
      <c r="J3720" s="57">
        <v>8.56</v>
      </c>
      <c r="K3720" s="57">
        <v>8.57</v>
      </c>
      <c r="L3720" s="57">
        <v>8.6199999999999992</v>
      </c>
      <c r="M3720" s="57">
        <v>8.65</v>
      </c>
      <c r="N3720" s="57">
        <v>8.69</v>
      </c>
      <c r="O3720" s="57">
        <v>9.01</v>
      </c>
      <c r="P3720" s="57">
        <v>9.08</v>
      </c>
      <c r="Q3720" s="57">
        <v>9.06</v>
      </c>
      <c r="R3720" s="57">
        <v>9.33</v>
      </c>
      <c r="S3720" s="57">
        <v>9.48</v>
      </c>
      <c r="T3720" s="57">
        <v>9.64</v>
      </c>
      <c r="U3720" s="57">
        <v>9.8800000000000008</v>
      </c>
      <c r="V3720" s="57">
        <v>10.050000000000001</v>
      </c>
      <c r="W3720" s="57">
        <v>10.17</v>
      </c>
      <c r="X3720" s="57">
        <v>10.36</v>
      </c>
      <c r="Y3720" s="57">
        <v>10.52</v>
      </c>
      <c r="Z3720" s="57">
        <v>10.66</v>
      </c>
      <c r="AA3720" s="57">
        <v>10.79</v>
      </c>
      <c r="AB3720" s="57">
        <v>11</v>
      </c>
      <c r="AC3720" s="57">
        <v>11.12</v>
      </c>
      <c r="AD3720" s="57">
        <v>11.22</v>
      </c>
      <c r="AE3720" s="57">
        <v>11.36</v>
      </c>
      <c r="AF3720" s="57">
        <v>11.52</v>
      </c>
      <c r="AG3720" s="57">
        <v>11.71</v>
      </c>
      <c r="AH3720" s="57">
        <v>11.57</v>
      </c>
      <c r="AI3720" s="57">
        <v>11.44</v>
      </c>
      <c r="AJ3720" s="57">
        <v>11.42</v>
      </c>
      <c r="AK3720" s="57">
        <v>11.38</v>
      </c>
    </row>
    <row r="3721" spans="1:37" x14ac:dyDescent="0.3">
      <c r="A3721" s="86" t="str">
        <f t="shared" si="58"/>
        <v>SDGbaseTra_RurAS_CRSC_GVAaconf</v>
      </c>
      <c r="B3721" s="55" t="s">
        <v>222</v>
      </c>
      <c r="C3721" s="56" t="s">
        <v>238</v>
      </c>
      <c r="D3721" s="82" t="s">
        <v>3</v>
      </c>
      <c r="E3721" s="57" t="s">
        <v>34</v>
      </c>
      <c r="F3721" s="57">
        <v>2.4900000000000002</v>
      </c>
      <c r="G3721" s="57">
        <v>2.37</v>
      </c>
      <c r="H3721" s="57">
        <v>2.4700000000000002</v>
      </c>
      <c r="I3721" s="57">
        <v>2.41</v>
      </c>
      <c r="J3721" s="57">
        <v>2.41</v>
      </c>
      <c r="K3721" s="57">
        <v>2.4300000000000002</v>
      </c>
      <c r="L3721" s="57">
        <v>2.46</v>
      </c>
      <c r="M3721" s="57">
        <v>2.4900000000000002</v>
      </c>
      <c r="N3721" s="57">
        <v>2.5299999999999998</v>
      </c>
      <c r="O3721" s="57">
        <v>2.65</v>
      </c>
      <c r="P3721" s="57">
        <v>2.71</v>
      </c>
      <c r="Q3721" s="57">
        <v>2.76</v>
      </c>
      <c r="R3721" s="57">
        <v>2.94</v>
      </c>
      <c r="S3721" s="57">
        <v>3.09</v>
      </c>
      <c r="T3721" s="57">
        <v>3.26</v>
      </c>
      <c r="U3721" s="57">
        <v>3.46</v>
      </c>
      <c r="V3721" s="57">
        <v>3.65</v>
      </c>
      <c r="W3721" s="57">
        <v>3.84</v>
      </c>
      <c r="X3721" s="57">
        <v>4.04</v>
      </c>
      <c r="Y3721" s="57">
        <v>4.21</v>
      </c>
      <c r="Z3721" s="57">
        <v>4.3899999999999997</v>
      </c>
      <c r="AA3721" s="57">
        <v>4.5599999999999996</v>
      </c>
      <c r="AB3721" s="57">
        <v>4.8</v>
      </c>
      <c r="AC3721" s="57">
        <v>5.01</v>
      </c>
      <c r="AD3721" s="57">
        <v>5.2</v>
      </c>
      <c r="AE3721" s="57">
        <v>5.4</v>
      </c>
      <c r="AF3721" s="57">
        <v>5.6</v>
      </c>
      <c r="AG3721" s="57">
        <v>5.78</v>
      </c>
      <c r="AH3721" s="57">
        <v>5.74</v>
      </c>
      <c r="AI3721" s="57">
        <v>5.66</v>
      </c>
      <c r="AJ3721" s="57">
        <v>5.58</v>
      </c>
      <c r="AK3721" s="57">
        <v>5.49</v>
      </c>
    </row>
    <row r="3722" spans="1:37" x14ac:dyDescent="0.3">
      <c r="A3722" s="86" t="str">
        <f t="shared" si="58"/>
        <v>SDGbaseTra_RurAS_CRSC_GVAapast</v>
      </c>
      <c r="B3722" s="55" t="s">
        <v>222</v>
      </c>
      <c r="C3722" s="56" t="s">
        <v>238</v>
      </c>
      <c r="D3722" s="82" t="s">
        <v>3</v>
      </c>
      <c r="E3722" s="57" t="s">
        <v>35</v>
      </c>
      <c r="F3722" s="57">
        <v>0.65</v>
      </c>
      <c r="G3722" s="57">
        <v>0.61</v>
      </c>
      <c r="H3722" s="57">
        <v>0.64</v>
      </c>
      <c r="I3722" s="57">
        <v>0.63</v>
      </c>
      <c r="J3722" s="57">
        <v>0.64</v>
      </c>
      <c r="K3722" s="57">
        <v>0.65</v>
      </c>
      <c r="L3722" s="57">
        <v>0.66</v>
      </c>
      <c r="M3722" s="57">
        <v>0.67</v>
      </c>
      <c r="N3722" s="57">
        <v>0.68</v>
      </c>
      <c r="O3722" s="57">
        <v>0.74</v>
      </c>
      <c r="P3722" s="57">
        <v>0.76</v>
      </c>
      <c r="Q3722" s="57">
        <v>0.77</v>
      </c>
      <c r="R3722" s="57">
        <v>0.8</v>
      </c>
      <c r="S3722" s="57">
        <v>0.83</v>
      </c>
      <c r="T3722" s="57">
        <v>0.86</v>
      </c>
      <c r="U3722" s="57">
        <v>0.91</v>
      </c>
      <c r="V3722" s="57">
        <v>0.95</v>
      </c>
      <c r="W3722" s="57">
        <v>1</v>
      </c>
      <c r="X3722" s="57">
        <v>1.05</v>
      </c>
      <c r="Y3722" s="57">
        <v>1.0900000000000001</v>
      </c>
      <c r="Z3722" s="57">
        <v>1.1299999999999999</v>
      </c>
      <c r="AA3722" s="57">
        <v>1.1599999999999999</v>
      </c>
      <c r="AB3722" s="57">
        <v>1.22</v>
      </c>
      <c r="AC3722" s="57">
        <v>1.26</v>
      </c>
      <c r="AD3722" s="57">
        <v>1.29</v>
      </c>
      <c r="AE3722" s="57">
        <v>1.32</v>
      </c>
      <c r="AF3722" s="57">
        <v>1.36</v>
      </c>
      <c r="AG3722" s="57">
        <v>1.39</v>
      </c>
      <c r="AH3722" s="57">
        <v>1.4</v>
      </c>
      <c r="AI3722" s="57">
        <v>1.39</v>
      </c>
      <c r="AJ3722" s="57">
        <v>1.38</v>
      </c>
      <c r="AK3722" s="57">
        <v>1.36</v>
      </c>
    </row>
    <row r="3723" spans="1:37" x14ac:dyDescent="0.3">
      <c r="A3723" s="86" t="str">
        <f t="shared" si="58"/>
        <v>SDGbaseTra_RurAS_CRSC_GVAaofoo</v>
      </c>
      <c r="B3723" s="55" t="s">
        <v>222</v>
      </c>
      <c r="C3723" s="56" t="s">
        <v>238</v>
      </c>
      <c r="D3723" s="82" t="s">
        <v>3</v>
      </c>
      <c r="E3723" s="57" t="s">
        <v>36</v>
      </c>
      <c r="F3723" s="57">
        <v>12.41</v>
      </c>
      <c r="G3723" s="57">
        <v>11.64</v>
      </c>
      <c r="H3723" s="57">
        <v>12.06</v>
      </c>
      <c r="I3723" s="57">
        <v>11.97</v>
      </c>
      <c r="J3723" s="57">
        <v>12.12</v>
      </c>
      <c r="K3723" s="57">
        <v>12.2</v>
      </c>
      <c r="L3723" s="57">
        <v>12.31</v>
      </c>
      <c r="M3723" s="57">
        <v>12.46</v>
      </c>
      <c r="N3723" s="57">
        <v>12.65</v>
      </c>
      <c r="O3723" s="57">
        <v>13.61</v>
      </c>
      <c r="P3723" s="57">
        <v>13.81</v>
      </c>
      <c r="Q3723" s="57">
        <v>13.86</v>
      </c>
      <c r="R3723" s="57">
        <v>14.44</v>
      </c>
      <c r="S3723" s="57">
        <v>14.82</v>
      </c>
      <c r="T3723" s="57">
        <v>15.32</v>
      </c>
      <c r="U3723" s="57">
        <v>15.97</v>
      </c>
      <c r="V3723" s="57">
        <v>16.52</v>
      </c>
      <c r="W3723" s="57">
        <v>17.11</v>
      </c>
      <c r="X3723" s="57">
        <v>17.84</v>
      </c>
      <c r="Y3723" s="57">
        <v>18.420000000000002</v>
      </c>
      <c r="Z3723" s="57">
        <v>18.96</v>
      </c>
      <c r="AA3723" s="57">
        <v>19.45</v>
      </c>
      <c r="AB3723" s="57">
        <v>20.29</v>
      </c>
      <c r="AC3723" s="57">
        <v>20.88</v>
      </c>
      <c r="AD3723" s="57">
        <v>21.3</v>
      </c>
      <c r="AE3723" s="57">
        <v>21.76</v>
      </c>
      <c r="AF3723" s="57">
        <v>22.33</v>
      </c>
      <c r="AG3723" s="57">
        <v>22.85</v>
      </c>
      <c r="AH3723" s="57">
        <v>22.91</v>
      </c>
      <c r="AI3723" s="57">
        <v>22.71</v>
      </c>
      <c r="AJ3723" s="57">
        <v>22.53</v>
      </c>
      <c r="AK3723" s="57">
        <v>22.3</v>
      </c>
    </row>
    <row r="3724" spans="1:37" x14ac:dyDescent="0.3">
      <c r="A3724" s="86" t="str">
        <f t="shared" si="58"/>
        <v>SDGbaseTra_RurAS_CRSC_GVAabevt</v>
      </c>
      <c r="B3724" s="55" t="s">
        <v>222</v>
      </c>
      <c r="C3724" s="56" t="s">
        <v>238</v>
      </c>
      <c r="D3724" s="82" t="s">
        <v>3</v>
      </c>
      <c r="E3724" s="57" t="s">
        <v>37</v>
      </c>
      <c r="F3724" s="57">
        <v>40.840000000000003</v>
      </c>
      <c r="G3724" s="57">
        <v>39.729999999999997</v>
      </c>
      <c r="H3724" s="57">
        <v>42.64</v>
      </c>
      <c r="I3724" s="57">
        <v>41.79</v>
      </c>
      <c r="J3724" s="57">
        <v>42.11</v>
      </c>
      <c r="K3724" s="57">
        <v>42.32</v>
      </c>
      <c r="L3724" s="57">
        <v>42.68</v>
      </c>
      <c r="M3724" s="57">
        <v>43.25</v>
      </c>
      <c r="N3724" s="57">
        <v>44.01</v>
      </c>
      <c r="O3724" s="57">
        <v>49.03</v>
      </c>
      <c r="P3724" s="57">
        <v>49.92</v>
      </c>
      <c r="Q3724" s="57">
        <v>49.94</v>
      </c>
      <c r="R3724" s="57">
        <v>52.43</v>
      </c>
      <c r="S3724" s="57">
        <v>54.25</v>
      </c>
      <c r="T3724" s="57">
        <v>56.63</v>
      </c>
      <c r="U3724" s="57">
        <v>59.63</v>
      </c>
      <c r="V3724" s="57">
        <v>62.11</v>
      </c>
      <c r="W3724" s="57">
        <v>64.83</v>
      </c>
      <c r="X3724" s="57">
        <v>68.010000000000005</v>
      </c>
      <c r="Y3724" s="57">
        <v>70.52</v>
      </c>
      <c r="Z3724" s="57">
        <v>72.64</v>
      </c>
      <c r="AA3724" s="57">
        <v>74.92</v>
      </c>
      <c r="AB3724" s="57">
        <v>79.45</v>
      </c>
      <c r="AC3724" s="57">
        <v>82.56</v>
      </c>
      <c r="AD3724" s="57">
        <v>84.75</v>
      </c>
      <c r="AE3724" s="57">
        <v>86.67</v>
      </c>
      <c r="AF3724" s="57">
        <v>88.91</v>
      </c>
      <c r="AG3724" s="57">
        <v>91.1</v>
      </c>
      <c r="AH3724" s="57">
        <v>91.76</v>
      </c>
      <c r="AI3724" s="57">
        <v>90.7</v>
      </c>
      <c r="AJ3724" s="57">
        <v>89.73</v>
      </c>
      <c r="AK3724" s="57">
        <v>88.57</v>
      </c>
    </row>
    <row r="3725" spans="1:37" x14ac:dyDescent="0.3">
      <c r="A3725" s="86" t="str">
        <f t="shared" si="58"/>
        <v>SDGbaseTra_RurAS_CRSC_GVAatext</v>
      </c>
      <c r="B3725" s="55" t="s">
        <v>222</v>
      </c>
      <c r="C3725" s="56" t="s">
        <v>238</v>
      </c>
      <c r="D3725" s="82" t="s">
        <v>3</v>
      </c>
      <c r="E3725" s="57" t="s">
        <v>38</v>
      </c>
      <c r="F3725" s="57">
        <v>6.57</v>
      </c>
      <c r="G3725" s="57">
        <v>6.63</v>
      </c>
      <c r="H3725" s="57">
        <v>6.77</v>
      </c>
      <c r="I3725" s="57">
        <v>6.64</v>
      </c>
      <c r="J3725" s="57">
        <v>6.6</v>
      </c>
      <c r="K3725" s="57">
        <v>6.62</v>
      </c>
      <c r="L3725" s="57">
        <v>6.7</v>
      </c>
      <c r="M3725" s="57">
        <v>6.81</v>
      </c>
      <c r="N3725" s="57">
        <v>6.93</v>
      </c>
      <c r="O3725" s="57">
        <v>7.25</v>
      </c>
      <c r="P3725" s="57">
        <v>7.42</v>
      </c>
      <c r="Q3725" s="57">
        <v>7.53</v>
      </c>
      <c r="R3725" s="57">
        <v>7.92</v>
      </c>
      <c r="S3725" s="57">
        <v>8.25</v>
      </c>
      <c r="T3725" s="57">
        <v>8.6</v>
      </c>
      <c r="U3725" s="57">
        <v>9.02</v>
      </c>
      <c r="V3725" s="57">
        <v>9.41</v>
      </c>
      <c r="W3725" s="57">
        <v>9.7899999999999991</v>
      </c>
      <c r="X3725" s="57">
        <v>10.23</v>
      </c>
      <c r="Y3725" s="57">
        <v>10.6</v>
      </c>
      <c r="Z3725" s="57">
        <v>10.96</v>
      </c>
      <c r="AA3725" s="57">
        <v>11.31</v>
      </c>
      <c r="AB3725" s="57">
        <v>11.72</v>
      </c>
      <c r="AC3725" s="57">
        <v>12.06</v>
      </c>
      <c r="AD3725" s="57">
        <v>12.4</v>
      </c>
      <c r="AE3725" s="57">
        <v>12.76</v>
      </c>
      <c r="AF3725" s="57">
        <v>13.15</v>
      </c>
      <c r="AG3725" s="57">
        <v>13.53</v>
      </c>
      <c r="AH3725" s="57">
        <v>13.27</v>
      </c>
      <c r="AI3725" s="57">
        <v>12.95</v>
      </c>
      <c r="AJ3725" s="57">
        <v>12.73</v>
      </c>
      <c r="AK3725" s="57">
        <v>12.51</v>
      </c>
    </row>
    <row r="3726" spans="1:37" x14ac:dyDescent="0.3">
      <c r="A3726" s="86" t="str">
        <f t="shared" si="58"/>
        <v>SDGbaseTra_RurAS_CRSC_GVAaclth</v>
      </c>
      <c r="B3726" s="55" t="s">
        <v>222</v>
      </c>
      <c r="C3726" s="56" t="s">
        <v>238</v>
      </c>
      <c r="D3726" s="82" t="s">
        <v>3</v>
      </c>
      <c r="E3726" s="57" t="s">
        <v>39</v>
      </c>
      <c r="F3726" s="57">
        <v>6.76</v>
      </c>
      <c r="G3726" s="57">
        <v>6.8</v>
      </c>
      <c r="H3726" s="57">
        <v>7</v>
      </c>
      <c r="I3726" s="57">
        <v>6.92</v>
      </c>
      <c r="J3726" s="57">
        <v>6.9</v>
      </c>
      <c r="K3726" s="57">
        <v>6.91</v>
      </c>
      <c r="L3726" s="57">
        <v>6.96</v>
      </c>
      <c r="M3726" s="57">
        <v>7.04</v>
      </c>
      <c r="N3726" s="57">
        <v>7.14</v>
      </c>
      <c r="O3726" s="57">
        <v>7.34</v>
      </c>
      <c r="P3726" s="57">
        <v>7.47</v>
      </c>
      <c r="Q3726" s="57">
        <v>7.57</v>
      </c>
      <c r="R3726" s="57">
        <v>7.98</v>
      </c>
      <c r="S3726" s="57">
        <v>8.2899999999999991</v>
      </c>
      <c r="T3726" s="57">
        <v>8.6199999999999992</v>
      </c>
      <c r="U3726" s="57">
        <v>9.02</v>
      </c>
      <c r="V3726" s="57">
        <v>9.3800000000000008</v>
      </c>
      <c r="W3726" s="57">
        <v>9.74</v>
      </c>
      <c r="X3726" s="57">
        <v>10.14</v>
      </c>
      <c r="Y3726" s="57">
        <v>10.47</v>
      </c>
      <c r="Z3726" s="57">
        <v>10.8</v>
      </c>
      <c r="AA3726" s="57">
        <v>11.1</v>
      </c>
      <c r="AB3726" s="57">
        <v>11.47</v>
      </c>
      <c r="AC3726" s="57">
        <v>11.78</v>
      </c>
      <c r="AD3726" s="57">
        <v>12.08</v>
      </c>
      <c r="AE3726" s="57">
        <v>12.38</v>
      </c>
      <c r="AF3726" s="57">
        <v>12.71</v>
      </c>
      <c r="AG3726" s="57">
        <v>13.02</v>
      </c>
      <c r="AH3726" s="57">
        <v>12.74</v>
      </c>
      <c r="AI3726" s="57">
        <v>12.47</v>
      </c>
      <c r="AJ3726" s="57">
        <v>12.28</v>
      </c>
      <c r="AK3726" s="57">
        <v>12.09</v>
      </c>
    </row>
    <row r="3727" spans="1:37" x14ac:dyDescent="0.3">
      <c r="A3727" s="86" t="str">
        <f t="shared" si="58"/>
        <v>SDGbaseTra_RurAS_CRSC_GVAaleat</v>
      </c>
      <c r="B3727" s="55" t="s">
        <v>222</v>
      </c>
      <c r="C3727" s="56" t="s">
        <v>238</v>
      </c>
      <c r="D3727" s="82" t="s">
        <v>3</v>
      </c>
      <c r="E3727" s="57" t="s">
        <v>40</v>
      </c>
      <c r="F3727" s="57">
        <v>2.4500000000000002</v>
      </c>
      <c r="G3727" s="57">
        <v>2.66</v>
      </c>
      <c r="H3727" s="57">
        <v>2.71</v>
      </c>
      <c r="I3727" s="57">
        <v>2.54</v>
      </c>
      <c r="J3727" s="57">
        <v>2.46</v>
      </c>
      <c r="K3727" s="57">
        <v>2.46</v>
      </c>
      <c r="L3727" s="57">
        <v>2.4900000000000002</v>
      </c>
      <c r="M3727" s="57">
        <v>2.56</v>
      </c>
      <c r="N3727" s="57">
        <v>2.63</v>
      </c>
      <c r="O3727" s="57">
        <v>3.09</v>
      </c>
      <c r="P3727" s="57">
        <v>3.25</v>
      </c>
      <c r="Q3727" s="57">
        <v>3.28</v>
      </c>
      <c r="R3727" s="57">
        <v>3.38</v>
      </c>
      <c r="S3727" s="57">
        <v>3.54</v>
      </c>
      <c r="T3727" s="57">
        <v>3.7</v>
      </c>
      <c r="U3727" s="57">
        <v>3.88</v>
      </c>
      <c r="V3727" s="57">
        <v>4.03</v>
      </c>
      <c r="W3727" s="57">
        <v>4.22</v>
      </c>
      <c r="X3727" s="57">
        <v>4.43</v>
      </c>
      <c r="Y3727" s="57">
        <v>4.57</v>
      </c>
      <c r="Z3727" s="57">
        <v>4.6900000000000004</v>
      </c>
      <c r="AA3727" s="57">
        <v>4.87</v>
      </c>
      <c r="AB3727" s="57">
        <v>5.19</v>
      </c>
      <c r="AC3727" s="57">
        <v>5.45</v>
      </c>
      <c r="AD3727" s="57">
        <v>5.67</v>
      </c>
      <c r="AE3727" s="57">
        <v>5.83</v>
      </c>
      <c r="AF3727" s="57">
        <v>6</v>
      </c>
      <c r="AG3727" s="57">
        <v>6.14</v>
      </c>
      <c r="AH3727" s="57">
        <v>5.88</v>
      </c>
      <c r="AI3727" s="57">
        <v>5.52</v>
      </c>
      <c r="AJ3727" s="57">
        <v>5.29</v>
      </c>
      <c r="AK3727" s="57">
        <v>5.0999999999999996</v>
      </c>
    </row>
    <row r="3728" spans="1:37" x14ac:dyDescent="0.3">
      <c r="A3728" s="86" t="str">
        <f t="shared" si="58"/>
        <v>SDGbaseTra_RurAS_CRSC_GVAafoot</v>
      </c>
      <c r="B3728" s="55" t="s">
        <v>222</v>
      </c>
      <c r="C3728" s="56" t="s">
        <v>238</v>
      </c>
      <c r="D3728" s="82" t="s">
        <v>3</v>
      </c>
      <c r="E3728" s="57" t="s">
        <v>41</v>
      </c>
      <c r="F3728" s="57">
        <v>1.91</v>
      </c>
      <c r="G3728" s="57">
        <v>1.98</v>
      </c>
      <c r="H3728" s="57">
        <v>2.04</v>
      </c>
      <c r="I3728" s="57">
        <v>2.0099999999999998</v>
      </c>
      <c r="J3728" s="57">
        <v>2.0099999999999998</v>
      </c>
      <c r="K3728" s="57">
        <v>2.02</v>
      </c>
      <c r="L3728" s="57">
        <v>2.0299999999999998</v>
      </c>
      <c r="M3728" s="57">
        <v>2.06</v>
      </c>
      <c r="N3728" s="57">
        <v>2.09</v>
      </c>
      <c r="O3728" s="57">
        <v>2.16</v>
      </c>
      <c r="P3728" s="57">
        <v>2.21</v>
      </c>
      <c r="Q3728" s="57">
        <v>2.25</v>
      </c>
      <c r="R3728" s="57">
        <v>2.36</v>
      </c>
      <c r="S3728" s="57">
        <v>2.4500000000000002</v>
      </c>
      <c r="T3728" s="57">
        <v>2.54</v>
      </c>
      <c r="U3728" s="57">
        <v>2.65</v>
      </c>
      <c r="V3728" s="57">
        <v>2.75</v>
      </c>
      <c r="W3728" s="57">
        <v>2.84</v>
      </c>
      <c r="X3728" s="57">
        <v>2.95</v>
      </c>
      <c r="Y3728" s="57">
        <v>3.05</v>
      </c>
      <c r="Z3728" s="57">
        <v>3.15</v>
      </c>
      <c r="AA3728" s="57">
        <v>3.24</v>
      </c>
      <c r="AB3728" s="57">
        <v>3.36</v>
      </c>
      <c r="AC3728" s="57">
        <v>3.46</v>
      </c>
      <c r="AD3728" s="57">
        <v>3.56</v>
      </c>
      <c r="AE3728" s="57">
        <v>3.66</v>
      </c>
      <c r="AF3728" s="57">
        <v>3.76</v>
      </c>
      <c r="AG3728" s="57">
        <v>3.85</v>
      </c>
      <c r="AH3728" s="57">
        <v>3.77</v>
      </c>
      <c r="AI3728" s="57">
        <v>3.7</v>
      </c>
      <c r="AJ3728" s="57">
        <v>3.65</v>
      </c>
      <c r="AK3728" s="57">
        <v>3.59</v>
      </c>
    </row>
    <row r="3729" spans="1:37" x14ac:dyDescent="0.3">
      <c r="A3729" s="86" t="str">
        <f t="shared" si="58"/>
        <v>SDGbaseTra_RurAS_CRSC_GVAawood</v>
      </c>
      <c r="B3729" s="55" t="s">
        <v>222</v>
      </c>
      <c r="C3729" s="56" t="s">
        <v>238</v>
      </c>
      <c r="D3729" s="82" t="s">
        <v>3</v>
      </c>
      <c r="E3729" s="57" t="s">
        <v>42</v>
      </c>
      <c r="F3729" s="57">
        <v>23.69</v>
      </c>
      <c r="G3729" s="57">
        <v>22.39</v>
      </c>
      <c r="H3729" s="57">
        <v>23.07</v>
      </c>
      <c r="I3729" s="57">
        <v>23.41</v>
      </c>
      <c r="J3729" s="57">
        <v>23.58</v>
      </c>
      <c r="K3729" s="57">
        <v>23.85</v>
      </c>
      <c r="L3729" s="57">
        <v>24.22</v>
      </c>
      <c r="M3729" s="57">
        <v>24.7</v>
      </c>
      <c r="N3729" s="57">
        <v>25.2</v>
      </c>
      <c r="O3729" s="57">
        <v>26.14</v>
      </c>
      <c r="P3729" s="57">
        <v>26.61</v>
      </c>
      <c r="Q3729" s="57">
        <v>27.02</v>
      </c>
      <c r="R3729" s="57">
        <v>27.66</v>
      </c>
      <c r="S3729" s="57">
        <v>28.58</v>
      </c>
      <c r="T3729" s="57">
        <v>29.61</v>
      </c>
      <c r="U3729" s="57">
        <v>30.86</v>
      </c>
      <c r="V3729" s="57">
        <v>32.04</v>
      </c>
      <c r="W3729" s="57">
        <v>33.229999999999997</v>
      </c>
      <c r="X3729" s="57">
        <v>34.590000000000003</v>
      </c>
      <c r="Y3729" s="57">
        <v>35.79</v>
      </c>
      <c r="Z3729" s="57">
        <v>36.93</v>
      </c>
      <c r="AA3729" s="57">
        <v>38.04</v>
      </c>
      <c r="AB3729" s="57">
        <v>39.1</v>
      </c>
      <c r="AC3729" s="57">
        <v>40.020000000000003</v>
      </c>
      <c r="AD3729" s="57">
        <v>41.04</v>
      </c>
      <c r="AE3729" s="57">
        <v>42.16</v>
      </c>
      <c r="AF3729" s="57">
        <v>43.4</v>
      </c>
      <c r="AG3729" s="57">
        <v>44.52</v>
      </c>
      <c r="AH3729" s="57">
        <v>44.17</v>
      </c>
      <c r="AI3729" s="57">
        <v>43.41</v>
      </c>
      <c r="AJ3729" s="57">
        <v>42.93</v>
      </c>
      <c r="AK3729" s="57">
        <v>42.45</v>
      </c>
    </row>
    <row r="3730" spans="1:37" x14ac:dyDescent="0.3">
      <c r="A3730" s="86" t="str">
        <f t="shared" si="58"/>
        <v>SDGbaseTra_RurAS_CRSC_GVAapapr</v>
      </c>
      <c r="B3730" s="55" t="s">
        <v>222</v>
      </c>
      <c r="C3730" s="56" t="s">
        <v>238</v>
      </c>
      <c r="D3730" s="82" t="s">
        <v>3</v>
      </c>
      <c r="E3730" s="57" t="s">
        <v>43</v>
      </c>
      <c r="F3730" s="57">
        <v>24.02</v>
      </c>
      <c r="G3730" s="57">
        <v>23.71</v>
      </c>
      <c r="H3730" s="57">
        <v>24.65</v>
      </c>
      <c r="I3730" s="57">
        <v>24.61</v>
      </c>
      <c r="J3730" s="57">
        <v>24.51</v>
      </c>
      <c r="K3730" s="57">
        <v>24.78</v>
      </c>
      <c r="L3730" s="57">
        <v>25.04</v>
      </c>
      <c r="M3730" s="57">
        <v>25.09</v>
      </c>
      <c r="N3730" s="57">
        <v>25.57</v>
      </c>
      <c r="O3730" s="57">
        <v>26.49</v>
      </c>
      <c r="P3730" s="57">
        <v>26.95</v>
      </c>
      <c r="Q3730" s="57">
        <v>27.35</v>
      </c>
      <c r="R3730" s="57">
        <v>29.14</v>
      </c>
      <c r="S3730" s="57">
        <v>30.11</v>
      </c>
      <c r="T3730" s="57">
        <v>31.22</v>
      </c>
      <c r="U3730" s="57">
        <v>32.57</v>
      </c>
      <c r="V3730" s="57">
        <v>33.840000000000003</v>
      </c>
      <c r="W3730" s="57">
        <v>35.18</v>
      </c>
      <c r="X3730" s="57">
        <v>36.630000000000003</v>
      </c>
      <c r="Y3730" s="57">
        <v>37.840000000000003</v>
      </c>
      <c r="Z3730" s="57">
        <v>39</v>
      </c>
      <c r="AA3730" s="57">
        <v>40.229999999999997</v>
      </c>
      <c r="AB3730" s="57">
        <v>41.44</v>
      </c>
      <c r="AC3730" s="57">
        <v>42.47</v>
      </c>
      <c r="AD3730" s="57">
        <v>43.51</v>
      </c>
      <c r="AE3730" s="57">
        <v>44.65</v>
      </c>
      <c r="AF3730" s="57">
        <v>45.89</v>
      </c>
      <c r="AG3730" s="57">
        <v>46.99</v>
      </c>
      <c r="AH3730" s="57">
        <v>46.35</v>
      </c>
      <c r="AI3730" s="57">
        <v>45.39</v>
      </c>
      <c r="AJ3730" s="57">
        <v>44.72</v>
      </c>
      <c r="AK3730" s="57">
        <v>44.06</v>
      </c>
    </row>
    <row r="3731" spans="1:37" x14ac:dyDescent="0.3">
      <c r="A3731" s="86" t="str">
        <f t="shared" si="58"/>
        <v>SDGbaseTra_RurAS_CRSC_GVAaprnt</v>
      </c>
      <c r="B3731" s="55" t="s">
        <v>222</v>
      </c>
      <c r="C3731" s="56" t="s">
        <v>238</v>
      </c>
      <c r="D3731" s="82" t="s">
        <v>3</v>
      </c>
      <c r="E3731" s="57" t="s">
        <v>44</v>
      </c>
      <c r="F3731" s="57">
        <v>16.78</v>
      </c>
      <c r="G3731" s="57">
        <v>17.13</v>
      </c>
      <c r="H3731" s="57">
        <v>17.7</v>
      </c>
      <c r="I3731" s="57">
        <v>17.55</v>
      </c>
      <c r="J3731" s="57">
        <v>17.399999999999999</v>
      </c>
      <c r="K3731" s="57">
        <v>17.440000000000001</v>
      </c>
      <c r="L3731" s="57">
        <v>17.63</v>
      </c>
      <c r="M3731" s="57">
        <v>17.89</v>
      </c>
      <c r="N3731" s="57">
        <v>18.190000000000001</v>
      </c>
      <c r="O3731" s="57">
        <v>18.28</v>
      </c>
      <c r="P3731" s="57">
        <v>18.579999999999998</v>
      </c>
      <c r="Q3731" s="57">
        <v>18.91</v>
      </c>
      <c r="R3731" s="57">
        <v>19.95</v>
      </c>
      <c r="S3731" s="57">
        <v>20.87</v>
      </c>
      <c r="T3731" s="57">
        <v>21.85</v>
      </c>
      <c r="U3731" s="57">
        <v>23.01</v>
      </c>
      <c r="V3731" s="57">
        <v>24.12</v>
      </c>
      <c r="W3731" s="57">
        <v>25.22</v>
      </c>
      <c r="X3731" s="57">
        <v>26.37</v>
      </c>
      <c r="Y3731" s="57">
        <v>27.4</v>
      </c>
      <c r="Z3731" s="57">
        <v>28.44</v>
      </c>
      <c r="AA3731" s="57">
        <v>29.46</v>
      </c>
      <c r="AB3731" s="57">
        <v>30.29</v>
      </c>
      <c r="AC3731" s="57">
        <v>31.11</v>
      </c>
      <c r="AD3731" s="57">
        <v>32.049999999999997</v>
      </c>
      <c r="AE3731" s="57">
        <v>33.07</v>
      </c>
      <c r="AF3731" s="57">
        <v>34.14</v>
      </c>
      <c r="AG3731" s="57">
        <v>35.1</v>
      </c>
      <c r="AH3731" s="57">
        <v>34.1</v>
      </c>
      <c r="AI3731" s="57">
        <v>33.119999999999997</v>
      </c>
      <c r="AJ3731" s="57">
        <v>32.43</v>
      </c>
      <c r="AK3731" s="57">
        <v>31.8</v>
      </c>
    </row>
    <row r="3732" spans="1:37" x14ac:dyDescent="0.3">
      <c r="A3732" s="86" t="str">
        <f t="shared" si="58"/>
        <v>SDGbaseTra_RurAS_CRSC_GVAapetr</v>
      </c>
      <c r="B3732" s="55" t="s">
        <v>222</v>
      </c>
      <c r="C3732" s="56" t="s">
        <v>238</v>
      </c>
      <c r="D3732" s="82" t="s">
        <v>3</v>
      </c>
      <c r="E3732" s="57" t="s">
        <v>45</v>
      </c>
      <c r="F3732" s="57">
        <v>46.32</v>
      </c>
      <c r="G3732" s="57">
        <v>33.69</v>
      </c>
      <c r="H3732" s="57">
        <v>28.35</v>
      </c>
      <c r="I3732" s="57">
        <v>24.46</v>
      </c>
      <c r="J3732" s="57">
        <v>22.15</v>
      </c>
      <c r="K3732" s="57">
        <v>20.39</v>
      </c>
      <c r="L3732" s="57">
        <v>19.190000000000001</v>
      </c>
      <c r="M3732" s="57">
        <v>19.03</v>
      </c>
      <c r="N3732" s="57">
        <v>19.12</v>
      </c>
      <c r="O3732" s="57">
        <v>17.07</v>
      </c>
      <c r="P3732" s="57">
        <v>14.35</v>
      </c>
      <c r="Q3732" s="57">
        <v>13.39</v>
      </c>
      <c r="R3732" s="57">
        <v>13.04</v>
      </c>
      <c r="S3732" s="57">
        <v>13.12</v>
      </c>
      <c r="T3732" s="57">
        <v>13.23</v>
      </c>
      <c r="U3732" s="57">
        <v>13.44</v>
      </c>
      <c r="V3732" s="57">
        <v>13.45</v>
      </c>
      <c r="W3732" s="57">
        <v>13.64</v>
      </c>
      <c r="X3732" s="57">
        <v>14.2</v>
      </c>
      <c r="Y3732" s="57">
        <v>14.12</v>
      </c>
      <c r="Z3732" s="57">
        <v>13.93</v>
      </c>
      <c r="AA3732" s="57">
        <v>13.93</v>
      </c>
      <c r="AB3732" s="57">
        <v>13.41</v>
      </c>
      <c r="AC3732" s="57">
        <v>12.24</v>
      </c>
      <c r="AD3732" s="57">
        <v>10.78</v>
      </c>
      <c r="AE3732" s="57">
        <v>9.2899999999999991</v>
      </c>
      <c r="AF3732" s="57">
        <v>7.85</v>
      </c>
      <c r="AG3732" s="57">
        <v>5.96</v>
      </c>
      <c r="AH3732" s="57">
        <v>4.42</v>
      </c>
      <c r="AI3732" s="57">
        <v>2.8</v>
      </c>
      <c r="AJ3732" s="57">
        <v>1.52</v>
      </c>
      <c r="AK3732" s="57">
        <v>0.52</v>
      </c>
    </row>
    <row r="3733" spans="1:37" x14ac:dyDescent="0.3">
      <c r="A3733" s="86" t="str">
        <f t="shared" si="58"/>
        <v>SDGbaseTra_RurAS_CRSC_GVAahydr</v>
      </c>
      <c r="B3733" s="55" t="s">
        <v>222</v>
      </c>
      <c r="C3733" s="56" t="s">
        <v>238</v>
      </c>
      <c r="D3733" s="82" t="s">
        <v>3</v>
      </c>
      <c r="E3733" s="57" t="s">
        <v>46</v>
      </c>
      <c r="F3733" s="57">
        <v>0.12</v>
      </c>
      <c r="G3733" s="57">
        <v>0.33</v>
      </c>
      <c r="H3733" s="57">
        <v>0.83</v>
      </c>
      <c r="I3733" s="57">
        <v>1.93</v>
      </c>
      <c r="J3733" s="57">
        <v>1.92</v>
      </c>
      <c r="K3733" s="57">
        <v>1.91</v>
      </c>
      <c r="L3733" s="57">
        <v>1.91</v>
      </c>
      <c r="M3733" s="57">
        <v>1.93</v>
      </c>
      <c r="N3733" s="57">
        <v>1.95</v>
      </c>
      <c r="O3733" s="57">
        <v>2.1</v>
      </c>
      <c r="P3733" s="57">
        <v>2.14</v>
      </c>
      <c r="Q3733" s="57">
        <v>2.4</v>
      </c>
      <c r="R3733" s="57">
        <v>2.4300000000000002</v>
      </c>
      <c r="S3733" s="57">
        <v>2.4500000000000002</v>
      </c>
      <c r="T3733" s="57">
        <v>2.4700000000000002</v>
      </c>
      <c r="U3733" s="57">
        <v>2.5</v>
      </c>
      <c r="V3733" s="57">
        <v>2.52</v>
      </c>
      <c r="W3733" s="57">
        <v>2.54</v>
      </c>
      <c r="X3733" s="57">
        <v>-2.4900000000000002</v>
      </c>
      <c r="Y3733" s="57">
        <v>-3.02</v>
      </c>
      <c r="Z3733" s="57">
        <v>8.51</v>
      </c>
      <c r="AA3733" s="57">
        <v>11.05</v>
      </c>
      <c r="AB3733" s="57">
        <v>12.31</v>
      </c>
      <c r="AC3733" s="57">
        <v>13.26</v>
      </c>
      <c r="AD3733" s="57">
        <v>14.06</v>
      </c>
      <c r="AE3733" s="57">
        <v>14.84</v>
      </c>
      <c r="AF3733" s="57">
        <v>15.63</v>
      </c>
      <c r="AG3733" s="57">
        <v>15.65</v>
      </c>
      <c r="AH3733" s="57">
        <v>15.47</v>
      </c>
      <c r="AI3733" s="57">
        <v>13.14</v>
      </c>
      <c r="AJ3733" s="57">
        <v>10.66</v>
      </c>
      <c r="AK3733" s="57">
        <v>8.1</v>
      </c>
    </row>
    <row r="3734" spans="1:37" x14ac:dyDescent="0.3">
      <c r="A3734" s="86" t="str">
        <f t="shared" si="58"/>
        <v>SDGbaseTra_RurAS_CRSC_GVAaammo</v>
      </c>
      <c r="B3734" s="55" t="s">
        <v>222</v>
      </c>
      <c r="C3734" s="56" t="s">
        <v>238</v>
      </c>
      <c r="D3734" s="82" t="s">
        <v>3</v>
      </c>
      <c r="E3734" s="57" t="s">
        <v>47</v>
      </c>
      <c r="F3734" s="57">
        <v>2.4900000000000002</v>
      </c>
      <c r="G3734" s="57">
        <v>2.41</v>
      </c>
      <c r="H3734" s="57">
        <v>2.39</v>
      </c>
      <c r="I3734" s="57">
        <v>2.39</v>
      </c>
      <c r="J3734" s="57">
        <v>2.38</v>
      </c>
      <c r="K3734" s="57">
        <v>2.38</v>
      </c>
      <c r="L3734" s="57">
        <v>2.4</v>
      </c>
      <c r="M3734" s="57">
        <v>2.4300000000000002</v>
      </c>
      <c r="N3734" s="57">
        <v>2.4500000000000002</v>
      </c>
      <c r="O3734" s="57">
        <v>2.38</v>
      </c>
      <c r="P3734" s="57">
        <v>2.37</v>
      </c>
      <c r="Q3734" s="57">
        <v>2.39</v>
      </c>
      <c r="R3734" s="57">
        <v>2.46</v>
      </c>
      <c r="S3734" s="57">
        <v>2.5299999999999998</v>
      </c>
      <c r="T3734" s="57">
        <v>2.61</v>
      </c>
      <c r="U3734" s="57">
        <v>2.69</v>
      </c>
      <c r="V3734" s="57">
        <v>2.78</v>
      </c>
      <c r="W3734" s="57">
        <v>2.86</v>
      </c>
      <c r="X3734" s="57">
        <v>2.95</v>
      </c>
      <c r="Y3734" s="57">
        <v>3.02</v>
      </c>
      <c r="Z3734" s="57">
        <v>3.08</v>
      </c>
      <c r="AA3734" s="57">
        <v>3.11</v>
      </c>
      <c r="AB3734" s="57">
        <v>2.96</v>
      </c>
      <c r="AC3734" s="57">
        <v>2.85</v>
      </c>
      <c r="AD3734" s="57">
        <v>2.78</v>
      </c>
      <c r="AE3734" s="57">
        <v>2.74</v>
      </c>
      <c r="AF3734" s="57">
        <v>2.72</v>
      </c>
      <c r="AG3734" s="57">
        <v>2.68</v>
      </c>
      <c r="AH3734" s="57">
        <v>2.4900000000000002</v>
      </c>
      <c r="AI3734" s="57">
        <v>2.3199999999999998</v>
      </c>
      <c r="AJ3734" s="57">
        <v>2.1800000000000002</v>
      </c>
      <c r="AK3734" s="57">
        <v>2.06</v>
      </c>
    </row>
    <row r="3735" spans="1:37" x14ac:dyDescent="0.3">
      <c r="A3735" s="86" t="str">
        <f t="shared" si="58"/>
        <v>SDGbaseTra_RurAS_CRSC_GVAabchm</v>
      </c>
      <c r="B3735" s="55" t="s">
        <v>222</v>
      </c>
      <c r="C3735" s="56" t="s">
        <v>238</v>
      </c>
      <c r="D3735" s="82" t="s">
        <v>3</v>
      </c>
      <c r="E3735" s="57" t="s">
        <v>48</v>
      </c>
      <c r="F3735" s="57">
        <v>22.37</v>
      </c>
      <c r="G3735" s="57">
        <v>28.28</v>
      </c>
      <c r="H3735" s="57">
        <v>29.93</v>
      </c>
      <c r="I3735" s="57">
        <v>28.95</v>
      </c>
      <c r="J3735" s="57">
        <v>29.16</v>
      </c>
      <c r="K3735" s="57">
        <v>29.36</v>
      </c>
      <c r="L3735" s="57">
        <v>29.73</v>
      </c>
      <c r="M3735" s="57">
        <v>30.54</v>
      </c>
      <c r="N3735" s="57">
        <v>31.4</v>
      </c>
      <c r="O3735" s="57">
        <v>38.11</v>
      </c>
      <c r="P3735" s="57">
        <v>39.340000000000003</v>
      </c>
      <c r="Q3735" s="57">
        <v>39.36</v>
      </c>
      <c r="R3735" s="57">
        <v>39.99</v>
      </c>
      <c r="S3735" s="57">
        <v>40.549999999999997</v>
      </c>
      <c r="T3735" s="57">
        <v>41.46</v>
      </c>
      <c r="U3735" s="57">
        <v>42.68</v>
      </c>
      <c r="V3735" s="57">
        <v>43.18</v>
      </c>
      <c r="W3735" s="57">
        <v>43.98</v>
      </c>
      <c r="X3735" s="57">
        <v>45.5</v>
      </c>
      <c r="Y3735" s="57">
        <v>45.95</v>
      </c>
      <c r="Z3735" s="57">
        <v>45.98</v>
      </c>
      <c r="AA3735" s="57">
        <v>45.23</v>
      </c>
      <c r="AB3735" s="57">
        <v>44.19</v>
      </c>
      <c r="AC3735" s="57">
        <v>41.59</v>
      </c>
      <c r="AD3735" s="57">
        <v>38.54</v>
      </c>
      <c r="AE3735" s="57">
        <v>35.71</v>
      </c>
      <c r="AF3735" s="57">
        <v>33.159999999999997</v>
      </c>
      <c r="AG3735" s="57">
        <v>30.07</v>
      </c>
      <c r="AH3735" s="57">
        <v>27</v>
      </c>
      <c r="AI3735" s="57">
        <v>22.99</v>
      </c>
      <c r="AJ3735" s="57">
        <v>19.48</v>
      </c>
      <c r="AK3735" s="57">
        <v>16.399999999999999</v>
      </c>
    </row>
    <row r="3736" spans="1:37" x14ac:dyDescent="0.3">
      <c r="A3736" s="86" t="str">
        <f t="shared" si="58"/>
        <v>SDGbaseTra_RurAS_CRSC_GVAaochm</v>
      </c>
      <c r="B3736" s="55" t="s">
        <v>222</v>
      </c>
      <c r="C3736" s="56" t="s">
        <v>238</v>
      </c>
      <c r="D3736" s="82" t="s">
        <v>3</v>
      </c>
      <c r="E3736" s="57" t="s">
        <v>49</v>
      </c>
      <c r="F3736" s="57">
        <v>34.24</v>
      </c>
      <c r="G3736" s="57">
        <v>40.67</v>
      </c>
      <c r="H3736" s="57">
        <v>42.35</v>
      </c>
      <c r="I3736" s="57">
        <v>40.74</v>
      </c>
      <c r="J3736" s="57">
        <v>40.79</v>
      </c>
      <c r="K3736" s="57">
        <v>40.79</v>
      </c>
      <c r="L3736" s="57">
        <v>40.94</v>
      </c>
      <c r="M3736" s="57">
        <v>41.52</v>
      </c>
      <c r="N3736" s="57">
        <v>42.17</v>
      </c>
      <c r="O3736" s="57">
        <v>51.07</v>
      </c>
      <c r="P3736" s="57">
        <v>52.25</v>
      </c>
      <c r="Q3736" s="57">
        <v>51.76</v>
      </c>
      <c r="R3736" s="57">
        <v>52.21</v>
      </c>
      <c r="S3736" s="57">
        <v>52.73</v>
      </c>
      <c r="T3736" s="57">
        <v>53.62</v>
      </c>
      <c r="U3736" s="57">
        <v>54.73</v>
      </c>
      <c r="V3736" s="57">
        <v>55.08</v>
      </c>
      <c r="W3736" s="57">
        <v>56</v>
      </c>
      <c r="X3736" s="57">
        <v>57.65</v>
      </c>
      <c r="Y3736" s="57">
        <v>58.12</v>
      </c>
      <c r="Z3736" s="57">
        <v>58.13</v>
      </c>
      <c r="AA3736" s="57">
        <v>57.46</v>
      </c>
      <c r="AB3736" s="57">
        <v>56.23</v>
      </c>
      <c r="AC3736" s="57">
        <v>52.91</v>
      </c>
      <c r="AD3736" s="57">
        <v>48.96</v>
      </c>
      <c r="AE3736" s="57">
        <v>45.21</v>
      </c>
      <c r="AF3736" s="57">
        <v>41.85</v>
      </c>
      <c r="AG3736" s="57">
        <v>38.21</v>
      </c>
      <c r="AH3736" s="57">
        <v>34.81</v>
      </c>
      <c r="AI3736" s="57">
        <v>30.19</v>
      </c>
      <c r="AJ3736" s="57">
        <v>26.08</v>
      </c>
      <c r="AK3736" s="57">
        <v>22.46</v>
      </c>
    </row>
    <row r="3737" spans="1:37" x14ac:dyDescent="0.3">
      <c r="A3737" s="86" t="str">
        <f t="shared" si="58"/>
        <v>SDGbaseTra_RurAS_CRSC_GVAarubb</v>
      </c>
      <c r="B3737" s="55" t="s">
        <v>222</v>
      </c>
      <c r="C3737" s="56" t="s">
        <v>238</v>
      </c>
      <c r="D3737" s="82" t="s">
        <v>3</v>
      </c>
      <c r="E3737" s="57" t="s">
        <v>50</v>
      </c>
      <c r="F3737" s="57">
        <v>6.77</v>
      </c>
      <c r="G3737" s="57">
        <v>6.46</v>
      </c>
      <c r="H3737" s="57">
        <v>6.73</v>
      </c>
      <c r="I3737" s="57">
        <v>6.66</v>
      </c>
      <c r="J3737" s="57">
        <v>6.68</v>
      </c>
      <c r="K3737" s="57">
        <v>6.74</v>
      </c>
      <c r="L3737" s="57">
        <v>6.84</v>
      </c>
      <c r="M3737" s="57">
        <v>6.96</v>
      </c>
      <c r="N3737" s="57">
        <v>7.1</v>
      </c>
      <c r="O3737" s="57">
        <v>7.53</v>
      </c>
      <c r="P3737" s="57">
        <v>7.71</v>
      </c>
      <c r="Q3737" s="57">
        <v>7.84</v>
      </c>
      <c r="R3737" s="57">
        <v>8.2100000000000009</v>
      </c>
      <c r="S3737" s="57">
        <v>8.57</v>
      </c>
      <c r="T3737" s="57">
        <v>8.94</v>
      </c>
      <c r="U3737" s="57">
        <v>9.3800000000000008</v>
      </c>
      <c r="V3737" s="57">
        <v>9.8000000000000007</v>
      </c>
      <c r="W3737" s="57">
        <v>10.23</v>
      </c>
      <c r="X3737" s="57">
        <v>10.67</v>
      </c>
      <c r="Y3737" s="57">
        <v>11.03</v>
      </c>
      <c r="Z3737" s="57">
        <v>11.39</v>
      </c>
      <c r="AA3737" s="57">
        <v>11.76</v>
      </c>
      <c r="AB3737" s="57">
        <v>12.38</v>
      </c>
      <c r="AC3737" s="57">
        <v>12.92</v>
      </c>
      <c r="AD3737" s="57">
        <v>13.44</v>
      </c>
      <c r="AE3737" s="57">
        <v>13.96</v>
      </c>
      <c r="AF3737" s="57">
        <v>14.5</v>
      </c>
      <c r="AG3737" s="57">
        <v>14.97</v>
      </c>
      <c r="AH3737" s="57">
        <v>14.96</v>
      </c>
      <c r="AI3737" s="57">
        <v>14.81</v>
      </c>
      <c r="AJ3737" s="57">
        <v>14.72</v>
      </c>
      <c r="AK3737" s="57">
        <v>14.61</v>
      </c>
    </row>
    <row r="3738" spans="1:37" x14ac:dyDescent="0.3">
      <c r="A3738" s="86" t="str">
        <f t="shared" si="58"/>
        <v>SDGbaseTra_RurAS_CRSC_GVAaplas</v>
      </c>
      <c r="B3738" s="55" t="s">
        <v>222</v>
      </c>
      <c r="C3738" s="56" t="s">
        <v>238</v>
      </c>
      <c r="D3738" s="82" t="s">
        <v>3</v>
      </c>
      <c r="E3738" s="57" t="s">
        <v>51</v>
      </c>
      <c r="F3738" s="57">
        <v>15.43</v>
      </c>
      <c r="G3738" s="57">
        <v>15.23</v>
      </c>
      <c r="H3738" s="57">
        <v>15.66</v>
      </c>
      <c r="I3738" s="57">
        <v>15.59</v>
      </c>
      <c r="J3738" s="57">
        <v>15.52</v>
      </c>
      <c r="K3738" s="57">
        <v>15.58</v>
      </c>
      <c r="L3738" s="57">
        <v>15.76</v>
      </c>
      <c r="M3738" s="57">
        <v>16.010000000000002</v>
      </c>
      <c r="N3738" s="57">
        <v>16.29</v>
      </c>
      <c r="O3738" s="57">
        <v>16.71</v>
      </c>
      <c r="P3738" s="57">
        <v>17.04</v>
      </c>
      <c r="Q3738" s="57">
        <v>17.3</v>
      </c>
      <c r="R3738" s="57">
        <v>18.04</v>
      </c>
      <c r="S3738" s="57">
        <v>18.760000000000002</v>
      </c>
      <c r="T3738" s="57">
        <v>19.53</v>
      </c>
      <c r="U3738" s="57">
        <v>20.46</v>
      </c>
      <c r="V3738" s="57">
        <v>21.33</v>
      </c>
      <c r="W3738" s="57">
        <v>22.18</v>
      </c>
      <c r="X3738" s="57">
        <v>23.11</v>
      </c>
      <c r="Y3738" s="57">
        <v>23.92</v>
      </c>
      <c r="Z3738" s="57">
        <v>24.68</v>
      </c>
      <c r="AA3738" s="57">
        <v>25.43</v>
      </c>
      <c r="AB3738" s="57">
        <v>26.02</v>
      </c>
      <c r="AC3738" s="57">
        <v>26.57</v>
      </c>
      <c r="AD3738" s="57">
        <v>27.22</v>
      </c>
      <c r="AE3738" s="57">
        <v>27.93</v>
      </c>
      <c r="AF3738" s="57">
        <v>28.69</v>
      </c>
      <c r="AG3738" s="57">
        <v>29.33</v>
      </c>
      <c r="AH3738" s="57">
        <v>28.44</v>
      </c>
      <c r="AI3738" s="57">
        <v>27.58</v>
      </c>
      <c r="AJ3738" s="57">
        <v>26.92</v>
      </c>
      <c r="AK3738" s="57">
        <v>26.31</v>
      </c>
    </row>
    <row r="3739" spans="1:37" x14ac:dyDescent="0.3">
      <c r="A3739" s="86" t="str">
        <f t="shared" si="58"/>
        <v>SDGbaseTra_RurAS_CRSC_GVAanmet</v>
      </c>
      <c r="B3739" s="55" t="s">
        <v>222</v>
      </c>
      <c r="C3739" s="56" t="s">
        <v>238</v>
      </c>
      <c r="D3739" s="82" t="s">
        <v>3</v>
      </c>
      <c r="E3739" s="57" t="s">
        <v>52</v>
      </c>
      <c r="F3739" s="57">
        <v>17.63</v>
      </c>
      <c r="G3739" s="57">
        <v>17.57</v>
      </c>
      <c r="H3739" s="57">
        <v>18</v>
      </c>
      <c r="I3739" s="57">
        <v>18.37</v>
      </c>
      <c r="J3739" s="57">
        <v>18.440000000000001</v>
      </c>
      <c r="K3739" s="57">
        <v>18.68</v>
      </c>
      <c r="L3739" s="57">
        <v>19.04</v>
      </c>
      <c r="M3739" s="57">
        <v>19.510000000000002</v>
      </c>
      <c r="N3739" s="57">
        <v>20.010000000000002</v>
      </c>
      <c r="O3739" s="57">
        <v>20.85</v>
      </c>
      <c r="P3739" s="57">
        <v>21.43</v>
      </c>
      <c r="Q3739" s="57">
        <v>21.93</v>
      </c>
      <c r="R3739" s="57">
        <v>22.33</v>
      </c>
      <c r="S3739" s="57">
        <v>23.2</v>
      </c>
      <c r="T3739" s="57">
        <v>24.11</v>
      </c>
      <c r="U3739" s="57">
        <v>25.21</v>
      </c>
      <c r="V3739" s="57">
        <v>26.29</v>
      </c>
      <c r="W3739" s="57">
        <v>27.35</v>
      </c>
      <c r="X3739" s="57">
        <v>28.38</v>
      </c>
      <c r="Y3739" s="57">
        <v>29.36</v>
      </c>
      <c r="Z3739" s="57">
        <v>30.38</v>
      </c>
      <c r="AA3739" s="57">
        <v>31.37</v>
      </c>
      <c r="AB3739" s="57">
        <v>32.26</v>
      </c>
      <c r="AC3739" s="57">
        <v>33.15</v>
      </c>
      <c r="AD3739" s="57">
        <v>34.200000000000003</v>
      </c>
      <c r="AE3739" s="57">
        <v>35.32</v>
      </c>
      <c r="AF3739" s="57">
        <v>36.5</v>
      </c>
      <c r="AG3739" s="57">
        <v>37.44</v>
      </c>
      <c r="AH3739" s="57">
        <v>36.68</v>
      </c>
      <c r="AI3739" s="57">
        <v>35.81</v>
      </c>
      <c r="AJ3739" s="57">
        <v>35.26</v>
      </c>
      <c r="AK3739" s="57">
        <v>34.69</v>
      </c>
    </row>
    <row r="3740" spans="1:37" x14ac:dyDescent="0.3">
      <c r="A3740" s="86" t="str">
        <f t="shared" si="58"/>
        <v>SDGbaseTra_RurAS_CRSC_GVAairon</v>
      </c>
      <c r="B3740" s="55" t="s">
        <v>222</v>
      </c>
      <c r="C3740" s="56" t="s">
        <v>238</v>
      </c>
      <c r="D3740" s="82" t="s">
        <v>3</v>
      </c>
      <c r="E3740" s="57" t="s">
        <v>53</v>
      </c>
      <c r="F3740" s="57">
        <v>20.84</v>
      </c>
      <c r="G3740" s="57">
        <v>23.48</v>
      </c>
      <c r="H3740" s="57">
        <v>23.24</v>
      </c>
      <c r="I3740" s="57">
        <v>22.78</v>
      </c>
      <c r="J3740" s="57">
        <v>22.39</v>
      </c>
      <c r="K3740" s="57">
        <v>22.36</v>
      </c>
      <c r="L3740" s="57">
        <v>22.59</v>
      </c>
      <c r="M3740" s="57">
        <v>23.09</v>
      </c>
      <c r="N3740" s="57">
        <v>23.52</v>
      </c>
      <c r="O3740" s="57">
        <v>24.44</v>
      </c>
      <c r="P3740" s="57">
        <v>24.95</v>
      </c>
      <c r="Q3740" s="57">
        <v>25.26</v>
      </c>
      <c r="R3740" s="57">
        <v>25.79</v>
      </c>
      <c r="S3740" s="57">
        <v>26.57</v>
      </c>
      <c r="T3740" s="57">
        <v>27.38</v>
      </c>
      <c r="U3740" s="57">
        <v>28.39</v>
      </c>
      <c r="V3740" s="57">
        <v>29.61</v>
      </c>
      <c r="W3740" s="57">
        <v>30.67</v>
      </c>
      <c r="X3740" s="57">
        <v>31.57</v>
      </c>
      <c r="Y3740" s="57">
        <v>32.520000000000003</v>
      </c>
      <c r="Z3740" s="57">
        <v>33.369999999999997</v>
      </c>
      <c r="AA3740" s="57">
        <v>34.369999999999997</v>
      </c>
      <c r="AB3740" s="57">
        <v>33.869999999999997</v>
      </c>
      <c r="AC3740" s="57">
        <v>34.14</v>
      </c>
      <c r="AD3740" s="57">
        <v>35.07</v>
      </c>
      <c r="AE3740" s="57">
        <v>36.19</v>
      </c>
      <c r="AF3740" s="57">
        <v>37.39</v>
      </c>
      <c r="AG3740" s="57">
        <v>38.28</v>
      </c>
      <c r="AH3740" s="57">
        <v>36.43</v>
      </c>
      <c r="AI3740" s="57">
        <v>35.159999999999997</v>
      </c>
      <c r="AJ3740" s="57">
        <v>34.43</v>
      </c>
      <c r="AK3740" s="57">
        <v>33.840000000000003</v>
      </c>
    </row>
    <row r="3741" spans="1:37" x14ac:dyDescent="0.3">
      <c r="A3741" s="86" t="str">
        <f t="shared" si="58"/>
        <v>SDGbaseTra_RurAS_CRSC_GVAanfrm</v>
      </c>
      <c r="B3741" s="55" t="s">
        <v>222</v>
      </c>
      <c r="C3741" s="56" t="s">
        <v>238</v>
      </c>
      <c r="D3741" s="82" t="s">
        <v>3</v>
      </c>
      <c r="E3741" s="57" t="s">
        <v>54</v>
      </c>
      <c r="F3741" s="57">
        <v>13.07</v>
      </c>
      <c r="G3741" s="57">
        <v>13.73</v>
      </c>
      <c r="H3741" s="57">
        <v>12.63</v>
      </c>
      <c r="I3741" s="57">
        <v>10.82</v>
      </c>
      <c r="J3741" s="57">
        <v>10.01</v>
      </c>
      <c r="K3741" s="57">
        <v>9.83</v>
      </c>
      <c r="L3741" s="57">
        <v>10.17</v>
      </c>
      <c r="M3741" s="57">
        <v>11.49</v>
      </c>
      <c r="N3741" s="57">
        <v>12.35</v>
      </c>
      <c r="O3741" s="57">
        <v>15.73</v>
      </c>
      <c r="P3741" s="57">
        <v>16.64</v>
      </c>
      <c r="Q3741" s="57">
        <v>16.579999999999998</v>
      </c>
      <c r="R3741" s="57">
        <v>17.11</v>
      </c>
      <c r="S3741" s="57">
        <v>17.89</v>
      </c>
      <c r="T3741" s="57">
        <v>18.739999999999998</v>
      </c>
      <c r="U3741" s="57">
        <v>19.989999999999998</v>
      </c>
      <c r="V3741" s="57">
        <v>22.62</v>
      </c>
      <c r="W3741" s="57">
        <v>24.63</v>
      </c>
      <c r="X3741" s="57">
        <v>25.08</v>
      </c>
      <c r="Y3741" s="57">
        <v>26.37</v>
      </c>
      <c r="Z3741" s="57">
        <v>27.2</v>
      </c>
      <c r="AA3741" s="57">
        <v>28.73</v>
      </c>
      <c r="AB3741" s="57">
        <v>21.99</v>
      </c>
      <c r="AC3741" s="57">
        <v>20.309999999999999</v>
      </c>
      <c r="AD3741" s="57">
        <v>21.32</v>
      </c>
      <c r="AE3741" s="57">
        <v>22.86</v>
      </c>
      <c r="AF3741" s="57">
        <v>24.59</v>
      </c>
      <c r="AG3741" s="57">
        <v>25.39</v>
      </c>
      <c r="AH3741" s="57">
        <v>19.54</v>
      </c>
      <c r="AI3741" s="57">
        <v>16.27</v>
      </c>
      <c r="AJ3741" s="57">
        <v>14.98</v>
      </c>
      <c r="AK3741" s="57">
        <v>14.13</v>
      </c>
    </row>
    <row r="3742" spans="1:37" x14ac:dyDescent="0.3">
      <c r="A3742" s="86" t="str">
        <f t="shared" si="58"/>
        <v>SDGbaseTra_RurAS_CRSC_GVAametp</v>
      </c>
      <c r="B3742" s="55" t="s">
        <v>222</v>
      </c>
      <c r="C3742" s="56" t="s">
        <v>238</v>
      </c>
      <c r="D3742" s="82" t="s">
        <v>3</v>
      </c>
      <c r="E3742" s="57" t="s">
        <v>55</v>
      </c>
      <c r="F3742" s="57">
        <v>33.25</v>
      </c>
      <c r="G3742" s="57">
        <v>35.75</v>
      </c>
      <c r="H3742" s="57">
        <v>36.659999999999997</v>
      </c>
      <c r="I3742" s="57">
        <v>36.58</v>
      </c>
      <c r="J3742" s="57">
        <v>36.36</v>
      </c>
      <c r="K3742" s="57">
        <v>36.590000000000003</v>
      </c>
      <c r="L3742" s="57">
        <v>37.200000000000003</v>
      </c>
      <c r="M3742" s="57">
        <v>38.08</v>
      </c>
      <c r="N3742" s="57">
        <v>38.979999999999997</v>
      </c>
      <c r="O3742" s="57">
        <v>40.67</v>
      </c>
      <c r="P3742" s="57">
        <v>41.74</v>
      </c>
      <c r="Q3742" s="57">
        <v>42.54</v>
      </c>
      <c r="R3742" s="57">
        <v>44</v>
      </c>
      <c r="S3742" s="57">
        <v>45.83</v>
      </c>
      <c r="T3742" s="57">
        <v>47.75</v>
      </c>
      <c r="U3742" s="57">
        <v>50.08</v>
      </c>
      <c r="V3742" s="57">
        <v>52.56</v>
      </c>
      <c r="W3742" s="57">
        <v>54.75</v>
      </c>
      <c r="X3742" s="57">
        <v>56.59</v>
      </c>
      <c r="Y3742" s="57">
        <v>58.63</v>
      </c>
      <c r="Z3742" s="57">
        <v>60.61</v>
      </c>
      <c r="AA3742" s="57">
        <v>62.65</v>
      </c>
      <c r="AB3742" s="57">
        <v>64.239999999999995</v>
      </c>
      <c r="AC3742" s="57">
        <v>65.95</v>
      </c>
      <c r="AD3742" s="57">
        <v>68.11</v>
      </c>
      <c r="AE3742" s="57">
        <v>70.489999999999995</v>
      </c>
      <c r="AF3742" s="57">
        <v>73</v>
      </c>
      <c r="AG3742" s="57">
        <v>75.09</v>
      </c>
      <c r="AH3742" s="57">
        <v>72.739999999999995</v>
      </c>
      <c r="AI3742" s="57">
        <v>70.459999999999994</v>
      </c>
      <c r="AJ3742" s="57">
        <v>69.05</v>
      </c>
      <c r="AK3742" s="57">
        <v>67.77</v>
      </c>
    </row>
    <row r="3743" spans="1:37" x14ac:dyDescent="0.3">
      <c r="A3743" s="86" t="str">
        <f t="shared" si="58"/>
        <v>SDGbaseTra_RurAS_CRSC_GVAamach</v>
      </c>
      <c r="B3743" s="55" t="s">
        <v>222</v>
      </c>
      <c r="C3743" s="56" t="s">
        <v>238</v>
      </c>
      <c r="D3743" s="82" t="s">
        <v>3</v>
      </c>
      <c r="E3743" s="57" t="s">
        <v>56</v>
      </c>
      <c r="F3743" s="57">
        <v>38.67</v>
      </c>
      <c r="G3743" s="57">
        <v>40.92</v>
      </c>
      <c r="H3743" s="57">
        <v>41.74</v>
      </c>
      <c r="I3743" s="57">
        <v>42.21</v>
      </c>
      <c r="J3743" s="57">
        <v>41.99</v>
      </c>
      <c r="K3743" s="57">
        <v>42.36</v>
      </c>
      <c r="L3743" s="57">
        <v>43.25</v>
      </c>
      <c r="M3743" s="57">
        <v>44.68</v>
      </c>
      <c r="N3743" s="57">
        <v>45.94</v>
      </c>
      <c r="O3743" s="57">
        <v>48.53</v>
      </c>
      <c r="P3743" s="57">
        <v>49.95</v>
      </c>
      <c r="Q3743" s="57">
        <v>50.96</v>
      </c>
      <c r="R3743" s="57">
        <v>51.64</v>
      </c>
      <c r="S3743" s="57">
        <v>53.62</v>
      </c>
      <c r="T3743" s="57">
        <v>55.71</v>
      </c>
      <c r="U3743" s="57">
        <v>58.25</v>
      </c>
      <c r="V3743" s="57">
        <v>61.03</v>
      </c>
      <c r="W3743" s="57">
        <v>63.43</v>
      </c>
      <c r="X3743" s="57">
        <v>65.37</v>
      </c>
      <c r="Y3743" s="57">
        <v>67.709999999999994</v>
      </c>
      <c r="Z3743" s="57">
        <v>69.97</v>
      </c>
      <c r="AA3743" s="57">
        <v>72.36</v>
      </c>
      <c r="AB3743" s="57">
        <v>73.06</v>
      </c>
      <c r="AC3743" s="57">
        <v>74.56</v>
      </c>
      <c r="AD3743" s="57">
        <v>77.19</v>
      </c>
      <c r="AE3743" s="57">
        <v>80.2</v>
      </c>
      <c r="AF3743" s="57">
        <v>83.36</v>
      </c>
      <c r="AG3743" s="57">
        <v>85.8</v>
      </c>
      <c r="AH3743" s="57">
        <v>82.06</v>
      </c>
      <c r="AI3743" s="57">
        <v>78.739999999999995</v>
      </c>
      <c r="AJ3743" s="57">
        <v>76.91</v>
      </c>
      <c r="AK3743" s="57">
        <v>75.33</v>
      </c>
    </row>
    <row r="3744" spans="1:37" x14ac:dyDescent="0.3">
      <c r="A3744" s="86" t="str">
        <f t="shared" si="58"/>
        <v>SDGbaseTra_RurAS_CRSC_GVAafcel</v>
      </c>
      <c r="B3744" s="55" t="s">
        <v>222</v>
      </c>
      <c r="C3744" s="56" t="s">
        <v>238</v>
      </c>
      <c r="D3744" s="82" t="s">
        <v>3</v>
      </c>
      <c r="E3744" s="57" t="s">
        <v>57</v>
      </c>
      <c r="F3744" s="57">
        <v>0.28999999999999998</v>
      </c>
      <c r="G3744" s="57">
        <v>0.28999999999999998</v>
      </c>
      <c r="H3744" s="57">
        <v>0.28999999999999998</v>
      </c>
      <c r="I3744" s="57">
        <v>0.27</v>
      </c>
      <c r="J3744" s="57">
        <v>0.26</v>
      </c>
      <c r="K3744" s="57">
        <v>0.26</v>
      </c>
      <c r="L3744" s="57">
        <v>0.26</v>
      </c>
      <c r="M3744" s="57">
        <v>0.27</v>
      </c>
      <c r="N3744" s="57">
        <v>0.27</v>
      </c>
      <c r="O3744" s="57">
        <v>0.32</v>
      </c>
      <c r="P3744" s="57">
        <v>0.33</v>
      </c>
      <c r="Q3744" s="57">
        <v>0.32</v>
      </c>
      <c r="R3744" s="57">
        <v>0.33</v>
      </c>
      <c r="S3744" s="57">
        <v>0.33</v>
      </c>
      <c r="T3744" s="57">
        <v>0.33</v>
      </c>
      <c r="U3744" s="57">
        <v>0.34</v>
      </c>
      <c r="V3744" s="57">
        <v>0.35</v>
      </c>
      <c r="W3744" s="57">
        <v>0.35</v>
      </c>
      <c r="X3744" s="57">
        <v>0.35</v>
      </c>
      <c r="Y3744" s="57">
        <v>5.07</v>
      </c>
      <c r="Z3744" s="57">
        <v>10.1</v>
      </c>
      <c r="AA3744" s="57">
        <v>15.23</v>
      </c>
      <c r="AB3744" s="57">
        <v>15.94</v>
      </c>
      <c r="AC3744" s="57">
        <v>16.79</v>
      </c>
      <c r="AD3744" s="57">
        <v>17.93</v>
      </c>
      <c r="AE3744" s="57">
        <v>19.12</v>
      </c>
      <c r="AF3744" s="57">
        <v>20.36</v>
      </c>
      <c r="AG3744" s="57">
        <v>20.239999999999998</v>
      </c>
      <c r="AH3744" s="57">
        <v>18.87</v>
      </c>
      <c r="AI3744" s="57">
        <v>17.2</v>
      </c>
      <c r="AJ3744" s="57">
        <v>16.28</v>
      </c>
      <c r="AK3744" s="57">
        <v>15.48</v>
      </c>
    </row>
    <row r="3745" spans="1:37" x14ac:dyDescent="0.3">
      <c r="A3745" s="86" t="str">
        <f t="shared" si="58"/>
        <v>SDGbaseTra_RurAS_CRSC_GVAaelct</v>
      </c>
      <c r="B3745" s="55" t="s">
        <v>222</v>
      </c>
      <c r="C3745" s="56" t="s">
        <v>238</v>
      </c>
      <c r="D3745" s="82" t="s">
        <v>3</v>
      </c>
      <c r="E3745" s="57" t="s">
        <v>58</v>
      </c>
      <c r="F3745" s="57">
        <v>0.08</v>
      </c>
      <c r="G3745" s="57">
        <v>0.08</v>
      </c>
      <c r="H3745" s="57">
        <v>0.08</v>
      </c>
      <c r="I3745" s="57">
        <v>7.0000000000000007E-2</v>
      </c>
      <c r="J3745" s="57">
        <v>7.0000000000000007E-2</v>
      </c>
      <c r="K3745" s="57">
        <v>7.0000000000000007E-2</v>
      </c>
      <c r="L3745" s="57">
        <v>7.0000000000000007E-2</v>
      </c>
      <c r="M3745" s="57">
        <v>7.0000000000000007E-2</v>
      </c>
      <c r="N3745" s="57">
        <v>7.0000000000000007E-2</v>
      </c>
      <c r="O3745" s="57">
        <v>0.09</v>
      </c>
      <c r="P3745" s="57">
        <v>0.09</v>
      </c>
      <c r="Q3745" s="57">
        <v>0.09</v>
      </c>
      <c r="R3745" s="57">
        <v>0.09</v>
      </c>
      <c r="S3745" s="57">
        <v>0.09</v>
      </c>
      <c r="T3745" s="57">
        <v>0.09</v>
      </c>
      <c r="U3745" s="57">
        <v>0.09</v>
      </c>
      <c r="V3745" s="57">
        <v>0.09</v>
      </c>
      <c r="W3745" s="57">
        <v>0.09</v>
      </c>
      <c r="X3745" s="57">
        <v>3.8</v>
      </c>
      <c r="Y3745" s="57">
        <v>3.81</v>
      </c>
      <c r="Z3745" s="57">
        <v>2.09</v>
      </c>
      <c r="AA3745" s="57">
        <v>2.1</v>
      </c>
      <c r="AB3745" s="57">
        <v>2.04</v>
      </c>
      <c r="AC3745" s="57">
        <v>2.0099999999999998</v>
      </c>
      <c r="AD3745" s="57">
        <v>1.1399999999999999</v>
      </c>
      <c r="AE3745" s="57">
        <v>1.1399999999999999</v>
      </c>
      <c r="AF3745" s="57">
        <v>1.1399999999999999</v>
      </c>
      <c r="AG3745" s="57">
        <v>1.1399999999999999</v>
      </c>
      <c r="AH3745" s="57">
        <v>1.07</v>
      </c>
      <c r="AI3745" s="57">
        <v>7.43</v>
      </c>
      <c r="AJ3745" s="57">
        <v>7.08</v>
      </c>
      <c r="AK3745" s="57">
        <v>6.78</v>
      </c>
    </row>
    <row r="3746" spans="1:37" x14ac:dyDescent="0.3">
      <c r="A3746" s="86" t="str">
        <f t="shared" si="58"/>
        <v>SDGbaseTra_RurAS_CRSC_GVAaemch</v>
      </c>
      <c r="B3746" s="55" t="s">
        <v>222</v>
      </c>
      <c r="C3746" s="56" t="s">
        <v>238</v>
      </c>
      <c r="D3746" s="82" t="s">
        <v>3</v>
      </c>
      <c r="E3746" s="57" t="s">
        <v>59</v>
      </c>
      <c r="F3746" s="57">
        <v>8.99</v>
      </c>
      <c r="G3746" s="57">
        <v>9.74</v>
      </c>
      <c r="H3746" s="57">
        <v>10.01</v>
      </c>
      <c r="I3746" s="57">
        <v>9.9499999999999993</v>
      </c>
      <c r="J3746" s="57">
        <v>9.82</v>
      </c>
      <c r="K3746" s="57">
        <v>9.85</v>
      </c>
      <c r="L3746" s="57">
        <v>10.02</v>
      </c>
      <c r="M3746" s="57">
        <v>10.36</v>
      </c>
      <c r="N3746" s="57">
        <v>10.66</v>
      </c>
      <c r="O3746" s="57">
        <v>11.27</v>
      </c>
      <c r="P3746" s="57">
        <v>11.63</v>
      </c>
      <c r="Q3746" s="57">
        <v>11.87</v>
      </c>
      <c r="R3746" s="57">
        <v>12.25</v>
      </c>
      <c r="S3746" s="57">
        <v>12.79</v>
      </c>
      <c r="T3746" s="57">
        <v>13.35</v>
      </c>
      <c r="U3746" s="57">
        <v>14.05</v>
      </c>
      <c r="V3746" s="57">
        <v>14.76</v>
      </c>
      <c r="W3746" s="57">
        <v>15.41</v>
      </c>
      <c r="X3746" s="57">
        <v>16.010000000000002</v>
      </c>
      <c r="Y3746" s="57">
        <v>16.62</v>
      </c>
      <c r="Z3746" s="57">
        <v>17.21</v>
      </c>
      <c r="AA3746" s="57">
        <v>17.82</v>
      </c>
      <c r="AB3746" s="57">
        <v>17.79</v>
      </c>
      <c r="AC3746" s="57">
        <v>18</v>
      </c>
      <c r="AD3746" s="57">
        <v>18.55</v>
      </c>
      <c r="AE3746" s="57">
        <v>19.21</v>
      </c>
      <c r="AF3746" s="57">
        <v>19.91</v>
      </c>
      <c r="AG3746" s="57">
        <v>20.55</v>
      </c>
      <c r="AH3746" s="57">
        <v>19.38</v>
      </c>
      <c r="AI3746" s="57">
        <v>18.3</v>
      </c>
      <c r="AJ3746" s="57">
        <v>17.71</v>
      </c>
      <c r="AK3746" s="57">
        <v>17.18</v>
      </c>
    </row>
    <row r="3747" spans="1:37" x14ac:dyDescent="0.3">
      <c r="A3747" s="86" t="str">
        <f t="shared" si="58"/>
        <v>SDGbaseTra_RurAS_CRSC_GVAasequ</v>
      </c>
      <c r="B3747" s="55" t="s">
        <v>222</v>
      </c>
      <c r="C3747" s="56" t="s">
        <v>238</v>
      </c>
      <c r="D3747" s="82" t="s">
        <v>3</v>
      </c>
      <c r="E3747" s="57" t="s">
        <v>60</v>
      </c>
      <c r="F3747" s="57">
        <v>8.7799999999999994</v>
      </c>
      <c r="G3747" s="57">
        <v>10.08</v>
      </c>
      <c r="H3747" s="57">
        <v>10.119999999999999</v>
      </c>
      <c r="I3747" s="57">
        <v>9.7799999999999994</v>
      </c>
      <c r="J3747" s="57">
        <v>9.56</v>
      </c>
      <c r="K3747" s="57">
        <v>9.5399999999999991</v>
      </c>
      <c r="L3747" s="57">
        <v>9.68</v>
      </c>
      <c r="M3747" s="57">
        <v>10.08</v>
      </c>
      <c r="N3747" s="57">
        <v>10.38</v>
      </c>
      <c r="O3747" s="57">
        <v>11.12</v>
      </c>
      <c r="P3747" s="57">
        <v>11.41</v>
      </c>
      <c r="Q3747" s="57">
        <v>11.59</v>
      </c>
      <c r="R3747" s="57">
        <v>11.97</v>
      </c>
      <c r="S3747" s="57">
        <v>12.45</v>
      </c>
      <c r="T3747" s="57">
        <v>12.98</v>
      </c>
      <c r="U3747" s="57">
        <v>13.63</v>
      </c>
      <c r="V3747" s="57">
        <v>14.25</v>
      </c>
      <c r="W3747" s="57">
        <v>14.87</v>
      </c>
      <c r="X3747" s="57">
        <v>15.55</v>
      </c>
      <c r="Y3747" s="57">
        <v>16.18</v>
      </c>
      <c r="Z3747" s="57">
        <v>16.79</v>
      </c>
      <c r="AA3747" s="57">
        <v>17.45</v>
      </c>
      <c r="AB3747" s="57">
        <v>17.14</v>
      </c>
      <c r="AC3747" s="57">
        <v>17.309999999999999</v>
      </c>
      <c r="AD3747" s="57">
        <v>17.97</v>
      </c>
      <c r="AE3747" s="57">
        <v>18.73</v>
      </c>
      <c r="AF3747" s="57">
        <v>19.55</v>
      </c>
      <c r="AG3747" s="57">
        <v>20.18</v>
      </c>
      <c r="AH3747" s="57">
        <v>18.760000000000002</v>
      </c>
      <c r="AI3747" s="57">
        <v>17.52</v>
      </c>
      <c r="AJ3747" s="57">
        <v>16.940000000000001</v>
      </c>
      <c r="AK3747" s="57">
        <v>16.489999999999998</v>
      </c>
    </row>
    <row r="3748" spans="1:37" x14ac:dyDescent="0.3">
      <c r="A3748" s="86" t="str">
        <f t="shared" si="58"/>
        <v>SDGbaseTra_RurAS_CRSC_GVAavehi</v>
      </c>
      <c r="B3748" s="55" t="s">
        <v>222</v>
      </c>
      <c r="C3748" s="56" t="s">
        <v>238</v>
      </c>
      <c r="D3748" s="82" t="s">
        <v>3</v>
      </c>
      <c r="E3748" s="57" t="s">
        <v>61</v>
      </c>
      <c r="F3748" s="57">
        <v>39.57</v>
      </c>
      <c r="G3748" s="57">
        <v>42.76</v>
      </c>
      <c r="H3748" s="57">
        <v>43.81</v>
      </c>
      <c r="I3748" s="57">
        <v>42.84</v>
      </c>
      <c r="J3748" s="57">
        <v>42.18</v>
      </c>
      <c r="K3748" s="57">
        <v>42.28</v>
      </c>
      <c r="L3748" s="57">
        <v>42.97</v>
      </c>
      <c r="M3748" s="57">
        <v>44.24</v>
      </c>
      <c r="N3748" s="57">
        <v>45.37</v>
      </c>
      <c r="O3748" s="57">
        <v>47.15</v>
      </c>
      <c r="P3748" s="57">
        <v>48.39</v>
      </c>
      <c r="Q3748" s="57">
        <v>49.42</v>
      </c>
      <c r="R3748" s="57">
        <v>52.06</v>
      </c>
      <c r="S3748" s="57">
        <v>54.71</v>
      </c>
      <c r="T3748" s="57">
        <v>57.53</v>
      </c>
      <c r="U3748" s="57">
        <v>60.92</v>
      </c>
      <c r="V3748" s="57">
        <v>64.459999999999994</v>
      </c>
      <c r="W3748" s="57">
        <v>67.849999999999994</v>
      </c>
      <c r="X3748" s="57">
        <v>70.97</v>
      </c>
      <c r="Y3748" s="57">
        <v>72.39</v>
      </c>
      <c r="Z3748" s="57">
        <v>73.89</v>
      </c>
      <c r="AA3748" s="57">
        <v>75.47</v>
      </c>
      <c r="AB3748" s="57">
        <v>76.239999999999995</v>
      </c>
      <c r="AC3748" s="57">
        <v>77.930000000000007</v>
      </c>
      <c r="AD3748" s="57">
        <v>80.95</v>
      </c>
      <c r="AE3748" s="57">
        <v>84.47</v>
      </c>
      <c r="AF3748" s="57">
        <v>88.14</v>
      </c>
      <c r="AG3748" s="57">
        <v>91.67</v>
      </c>
      <c r="AH3748" s="57">
        <v>87.83</v>
      </c>
      <c r="AI3748" s="57">
        <v>83.7</v>
      </c>
      <c r="AJ3748" s="57">
        <v>81.36</v>
      </c>
      <c r="AK3748" s="57">
        <v>79.38</v>
      </c>
    </row>
    <row r="3749" spans="1:37" x14ac:dyDescent="0.3">
      <c r="A3749" s="86" t="str">
        <f t="shared" si="58"/>
        <v>SDGbaseTra_RurAS_CRSC_GVAatequ</v>
      </c>
      <c r="B3749" s="55" t="s">
        <v>222</v>
      </c>
      <c r="C3749" s="56" t="s">
        <v>238</v>
      </c>
      <c r="D3749" s="82" t="s">
        <v>3</v>
      </c>
      <c r="E3749" s="57" t="s">
        <v>62</v>
      </c>
      <c r="F3749" s="57">
        <v>7.09</v>
      </c>
      <c r="G3749" s="57">
        <v>7.27</v>
      </c>
      <c r="H3749" s="57">
        <v>7.5</v>
      </c>
      <c r="I3749" s="57">
        <v>7.25</v>
      </c>
      <c r="J3749" s="57">
        <v>7.08</v>
      </c>
      <c r="K3749" s="57">
        <v>7.07</v>
      </c>
      <c r="L3749" s="57">
        <v>7.2</v>
      </c>
      <c r="M3749" s="57">
        <v>7.59</v>
      </c>
      <c r="N3749" s="57">
        <v>7.89</v>
      </c>
      <c r="O3749" s="57">
        <v>9.08</v>
      </c>
      <c r="P3749" s="57">
        <v>9.51</v>
      </c>
      <c r="Q3749" s="57">
        <v>9.68</v>
      </c>
      <c r="R3749" s="57">
        <v>9.9</v>
      </c>
      <c r="S3749" s="57">
        <v>10.28</v>
      </c>
      <c r="T3749" s="57">
        <v>10.72</v>
      </c>
      <c r="U3749" s="57">
        <v>11.27</v>
      </c>
      <c r="V3749" s="57">
        <v>11.89</v>
      </c>
      <c r="W3749" s="57">
        <v>12.43</v>
      </c>
      <c r="X3749" s="57">
        <v>12.81</v>
      </c>
      <c r="Y3749" s="57">
        <v>13.28</v>
      </c>
      <c r="Z3749" s="57">
        <v>13.68</v>
      </c>
      <c r="AA3749" s="57">
        <v>14.2</v>
      </c>
      <c r="AB3749" s="57">
        <v>13.61</v>
      </c>
      <c r="AC3749" s="57">
        <v>13.54</v>
      </c>
      <c r="AD3749" s="57">
        <v>14.01</v>
      </c>
      <c r="AE3749" s="57">
        <v>14.59</v>
      </c>
      <c r="AF3749" s="57">
        <v>15.24</v>
      </c>
      <c r="AG3749" s="57">
        <v>15.62</v>
      </c>
      <c r="AH3749" s="57">
        <v>14.08</v>
      </c>
      <c r="AI3749" s="57">
        <v>12.79</v>
      </c>
      <c r="AJ3749" s="57">
        <v>12.13</v>
      </c>
      <c r="AK3749" s="57">
        <v>11.61</v>
      </c>
    </row>
    <row r="3750" spans="1:37" x14ac:dyDescent="0.3">
      <c r="A3750" s="86" t="str">
        <f t="shared" si="58"/>
        <v>SDGbaseTra_RurAS_CRSC_GVAafurn</v>
      </c>
      <c r="B3750" s="55" t="s">
        <v>222</v>
      </c>
      <c r="C3750" s="56" t="s">
        <v>238</v>
      </c>
      <c r="D3750" s="82" t="s">
        <v>3</v>
      </c>
      <c r="E3750" s="57" t="s">
        <v>63</v>
      </c>
      <c r="F3750" s="57">
        <v>6.09</v>
      </c>
      <c r="G3750" s="57">
        <v>6.45</v>
      </c>
      <c r="H3750" s="57">
        <v>6.62</v>
      </c>
      <c r="I3750" s="57">
        <v>6.73</v>
      </c>
      <c r="J3750" s="57">
        <v>6.74</v>
      </c>
      <c r="K3750" s="57">
        <v>6.82</v>
      </c>
      <c r="L3750" s="57">
        <v>6.96</v>
      </c>
      <c r="M3750" s="57">
        <v>7.16</v>
      </c>
      <c r="N3750" s="57">
        <v>7.37</v>
      </c>
      <c r="O3750" s="57">
        <v>7.79</v>
      </c>
      <c r="P3750" s="57">
        <v>8.02</v>
      </c>
      <c r="Q3750" s="57">
        <v>8.2100000000000009</v>
      </c>
      <c r="R3750" s="57">
        <v>8.3800000000000008</v>
      </c>
      <c r="S3750" s="57">
        <v>8.7200000000000006</v>
      </c>
      <c r="T3750" s="57">
        <v>9.09</v>
      </c>
      <c r="U3750" s="57">
        <v>9.5399999999999991</v>
      </c>
      <c r="V3750" s="57">
        <v>9.98</v>
      </c>
      <c r="W3750" s="57">
        <v>10.39</v>
      </c>
      <c r="X3750" s="57">
        <v>10.79</v>
      </c>
      <c r="Y3750" s="57">
        <v>11.19</v>
      </c>
      <c r="Z3750" s="57">
        <v>11.6</v>
      </c>
      <c r="AA3750" s="57">
        <v>11.99</v>
      </c>
      <c r="AB3750" s="57">
        <v>12.37</v>
      </c>
      <c r="AC3750" s="57">
        <v>12.71</v>
      </c>
      <c r="AD3750" s="57">
        <v>13.09</v>
      </c>
      <c r="AE3750" s="57">
        <v>13.5</v>
      </c>
      <c r="AF3750" s="57">
        <v>13.95</v>
      </c>
      <c r="AG3750" s="57">
        <v>14.34</v>
      </c>
      <c r="AH3750" s="57">
        <v>14</v>
      </c>
      <c r="AI3750" s="57">
        <v>13.59</v>
      </c>
      <c r="AJ3750" s="57">
        <v>13.33</v>
      </c>
      <c r="AK3750" s="57">
        <v>13.06</v>
      </c>
    </row>
    <row r="3751" spans="1:37" x14ac:dyDescent="0.3">
      <c r="A3751" s="86" t="str">
        <f t="shared" si="58"/>
        <v>SDGbaseTra_RurAS_CRSC_GVAaoman</v>
      </c>
      <c r="B3751" s="55" t="s">
        <v>222</v>
      </c>
      <c r="C3751" s="56" t="s">
        <v>238</v>
      </c>
      <c r="D3751" s="82" t="s">
        <v>3</v>
      </c>
      <c r="E3751" s="57" t="s">
        <v>64</v>
      </c>
      <c r="F3751" s="57">
        <v>25.46</v>
      </c>
      <c r="G3751" s="57">
        <v>26.3</v>
      </c>
      <c r="H3751" s="57">
        <v>27.17</v>
      </c>
      <c r="I3751" s="57">
        <v>26.32</v>
      </c>
      <c r="J3751" s="57">
        <v>26.24</v>
      </c>
      <c r="K3751" s="57">
        <v>26.3</v>
      </c>
      <c r="L3751" s="57">
        <v>26.59</v>
      </c>
      <c r="M3751" s="57">
        <v>27.33</v>
      </c>
      <c r="N3751" s="57">
        <v>27.99</v>
      </c>
      <c r="O3751" s="57">
        <v>31.47</v>
      </c>
      <c r="P3751" s="57">
        <v>32.36</v>
      </c>
      <c r="Q3751" s="57">
        <v>32.57</v>
      </c>
      <c r="R3751" s="57">
        <v>33.61</v>
      </c>
      <c r="S3751" s="57">
        <v>34.630000000000003</v>
      </c>
      <c r="T3751" s="57">
        <v>35.89</v>
      </c>
      <c r="U3751" s="57">
        <v>37.47</v>
      </c>
      <c r="V3751" s="57">
        <v>38.96</v>
      </c>
      <c r="W3751" s="57">
        <v>40.479999999999997</v>
      </c>
      <c r="X3751" s="57">
        <v>42.03</v>
      </c>
      <c r="Y3751" s="57">
        <v>43.45</v>
      </c>
      <c r="Z3751" s="57">
        <v>44.69</v>
      </c>
      <c r="AA3751" s="57">
        <v>46.22</v>
      </c>
      <c r="AB3751" s="57">
        <v>47.28</v>
      </c>
      <c r="AC3751" s="57">
        <v>48.48</v>
      </c>
      <c r="AD3751" s="57">
        <v>49.98</v>
      </c>
      <c r="AE3751" s="57">
        <v>51.51</v>
      </c>
      <c r="AF3751" s="57">
        <v>53.14</v>
      </c>
      <c r="AG3751" s="57">
        <v>54.3</v>
      </c>
      <c r="AH3751" s="57">
        <v>52.6</v>
      </c>
      <c r="AI3751" s="57">
        <v>50.29</v>
      </c>
      <c r="AJ3751" s="57">
        <v>48.98</v>
      </c>
      <c r="AK3751" s="57">
        <v>47.73</v>
      </c>
    </row>
    <row r="3752" spans="1:37" x14ac:dyDescent="0.3">
      <c r="A3752" s="86" t="str">
        <f t="shared" si="58"/>
        <v>SDGbaseTra_RurAS_CRSC_GVAaelec</v>
      </c>
      <c r="B3752" s="55" t="s">
        <v>222</v>
      </c>
      <c r="C3752" s="56" t="s">
        <v>238</v>
      </c>
      <c r="D3752" s="82" t="s">
        <v>3</v>
      </c>
      <c r="E3752" s="57" t="s">
        <v>65</v>
      </c>
      <c r="F3752" s="57">
        <v>142.19999999999999</v>
      </c>
      <c r="G3752" s="57">
        <v>152.78</v>
      </c>
      <c r="H3752" s="57">
        <v>142.6</v>
      </c>
      <c r="I3752" s="57">
        <v>141.26</v>
      </c>
      <c r="J3752" s="57">
        <v>143.21</v>
      </c>
      <c r="K3752" s="57">
        <v>146.5</v>
      </c>
      <c r="L3752" s="57">
        <v>149.93</v>
      </c>
      <c r="M3752" s="57">
        <v>149.13</v>
      </c>
      <c r="N3752" s="57">
        <v>146.53</v>
      </c>
      <c r="O3752" s="57">
        <v>145.78</v>
      </c>
      <c r="P3752" s="57">
        <v>148.31</v>
      </c>
      <c r="Q3752" s="57">
        <v>153.25</v>
      </c>
      <c r="R3752" s="57">
        <v>164.79</v>
      </c>
      <c r="S3752" s="57">
        <v>171.34</v>
      </c>
      <c r="T3752" s="57">
        <v>178.16</v>
      </c>
      <c r="U3752" s="57">
        <v>185.24</v>
      </c>
      <c r="V3752" s="57">
        <v>186.04</v>
      </c>
      <c r="W3752" s="57">
        <v>192.03</v>
      </c>
      <c r="X3752" s="57">
        <v>206.51</v>
      </c>
      <c r="Y3752" s="57">
        <v>219.69</v>
      </c>
      <c r="Z3752" s="57">
        <v>233.83</v>
      </c>
      <c r="AA3752" s="57">
        <v>248.03</v>
      </c>
      <c r="AB3752" s="57">
        <v>257.95999999999998</v>
      </c>
      <c r="AC3752" s="57">
        <v>270.39999999999998</v>
      </c>
      <c r="AD3752" s="57">
        <v>283.89999999999998</v>
      </c>
      <c r="AE3752" s="57">
        <v>297.35000000000002</v>
      </c>
      <c r="AF3752" s="57">
        <v>310.89</v>
      </c>
      <c r="AG3752" s="57">
        <v>356.26</v>
      </c>
      <c r="AH3752" s="57">
        <v>394.69</v>
      </c>
      <c r="AI3752" s="57">
        <v>440.47</v>
      </c>
      <c r="AJ3752" s="57">
        <v>487.64</v>
      </c>
      <c r="AK3752" s="57">
        <v>531.15</v>
      </c>
    </row>
    <row r="3753" spans="1:37" x14ac:dyDescent="0.3">
      <c r="A3753" s="86" t="str">
        <f t="shared" si="58"/>
        <v>SDGbaseTra_RurAS_CRSC_GVAawatr</v>
      </c>
      <c r="B3753" s="55" t="s">
        <v>222</v>
      </c>
      <c r="C3753" s="56" t="s">
        <v>238</v>
      </c>
      <c r="D3753" s="82" t="s">
        <v>3</v>
      </c>
      <c r="E3753" s="57" t="s">
        <v>66</v>
      </c>
      <c r="F3753" s="57">
        <v>38.119999999999997</v>
      </c>
      <c r="G3753" s="57">
        <v>31.87</v>
      </c>
      <c r="H3753" s="57">
        <v>34.17</v>
      </c>
      <c r="I3753" s="57">
        <v>34.82</v>
      </c>
      <c r="J3753" s="57">
        <v>35.840000000000003</v>
      </c>
      <c r="K3753" s="57">
        <v>36.57</v>
      </c>
      <c r="L3753" s="57">
        <v>37.270000000000003</v>
      </c>
      <c r="M3753" s="57">
        <v>37.93</v>
      </c>
      <c r="N3753" s="57">
        <v>38.71</v>
      </c>
      <c r="O3753" s="57">
        <v>39.81</v>
      </c>
      <c r="P3753" s="57">
        <v>40.68</v>
      </c>
      <c r="Q3753" s="57">
        <v>41.49</v>
      </c>
      <c r="R3753" s="57">
        <v>43.57</v>
      </c>
      <c r="S3753" s="57">
        <v>45.23</v>
      </c>
      <c r="T3753" s="57">
        <v>47.28</v>
      </c>
      <c r="U3753" s="57">
        <v>49.84</v>
      </c>
      <c r="V3753" s="57">
        <v>52.32</v>
      </c>
      <c r="W3753" s="57">
        <v>54.55</v>
      </c>
      <c r="X3753" s="57">
        <v>57.02</v>
      </c>
      <c r="Y3753" s="57">
        <v>59.43</v>
      </c>
      <c r="Z3753" s="57">
        <v>61.61</v>
      </c>
      <c r="AA3753" s="57">
        <v>63.75</v>
      </c>
      <c r="AB3753" s="57">
        <v>66.989999999999995</v>
      </c>
      <c r="AC3753" s="57">
        <v>70.11</v>
      </c>
      <c r="AD3753" s="57">
        <v>73.06</v>
      </c>
      <c r="AE3753" s="57">
        <v>76.180000000000007</v>
      </c>
      <c r="AF3753" s="57">
        <v>79.37</v>
      </c>
      <c r="AG3753" s="57">
        <v>82.59</v>
      </c>
      <c r="AH3753" s="57">
        <v>84.7</v>
      </c>
      <c r="AI3753" s="57">
        <v>86.04</v>
      </c>
      <c r="AJ3753" s="57">
        <v>87.02</v>
      </c>
      <c r="AK3753" s="57">
        <v>87.72</v>
      </c>
    </row>
    <row r="3754" spans="1:37" x14ac:dyDescent="0.3">
      <c r="A3754" s="86" t="str">
        <f t="shared" si="58"/>
        <v>SDGbaseTra_RurAS_CRSC_GVAacons</v>
      </c>
      <c r="B3754" s="55" t="s">
        <v>222</v>
      </c>
      <c r="C3754" s="56" t="s">
        <v>238</v>
      </c>
      <c r="D3754" s="82" t="s">
        <v>3</v>
      </c>
      <c r="E3754" s="57" t="s">
        <v>67</v>
      </c>
      <c r="F3754" s="57">
        <v>140.65</v>
      </c>
      <c r="G3754" s="57">
        <v>149.16999999999999</v>
      </c>
      <c r="H3754" s="57">
        <v>148.87</v>
      </c>
      <c r="I3754" s="57">
        <v>158</v>
      </c>
      <c r="J3754" s="57">
        <v>158.1</v>
      </c>
      <c r="K3754" s="57">
        <v>160.27000000000001</v>
      </c>
      <c r="L3754" s="57">
        <v>163.41999999999999</v>
      </c>
      <c r="M3754" s="57">
        <v>167.77</v>
      </c>
      <c r="N3754" s="57">
        <v>172.24</v>
      </c>
      <c r="O3754" s="57">
        <v>176.99</v>
      </c>
      <c r="P3754" s="57">
        <v>182.42</v>
      </c>
      <c r="Q3754" s="57">
        <v>187.88</v>
      </c>
      <c r="R3754" s="57">
        <v>183.46</v>
      </c>
      <c r="S3754" s="57">
        <v>191.05</v>
      </c>
      <c r="T3754" s="57">
        <v>198.61</v>
      </c>
      <c r="U3754" s="57">
        <v>207.34</v>
      </c>
      <c r="V3754" s="57">
        <v>216.72</v>
      </c>
      <c r="W3754" s="57">
        <v>225.01</v>
      </c>
      <c r="X3754" s="57">
        <v>232.11</v>
      </c>
      <c r="Y3754" s="57">
        <v>239.99</v>
      </c>
      <c r="Z3754" s="57">
        <v>248.45</v>
      </c>
      <c r="AA3754" s="57">
        <v>256.18</v>
      </c>
      <c r="AB3754" s="57">
        <v>261.11</v>
      </c>
      <c r="AC3754" s="57">
        <v>267.89</v>
      </c>
      <c r="AD3754" s="57">
        <v>277.29000000000002</v>
      </c>
      <c r="AE3754" s="57">
        <v>287.66000000000003</v>
      </c>
      <c r="AF3754" s="57">
        <v>298.19</v>
      </c>
      <c r="AG3754" s="57">
        <v>307.55</v>
      </c>
      <c r="AH3754" s="57">
        <v>303.88</v>
      </c>
      <c r="AI3754" s="57">
        <v>299.22000000000003</v>
      </c>
      <c r="AJ3754" s="57">
        <v>297.31</v>
      </c>
      <c r="AK3754" s="57">
        <v>294.98</v>
      </c>
    </row>
    <row r="3755" spans="1:37" x14ac:dyDescent="0.3">
      <c r="A3755" s="86" t="str">
        <f t="shared" si="58"/>
        <v>SDGbaseTra_RurAS_CRSC_GVAatrad</v>
      </c>
      <c r="B3755" s="55" t="s">
        <v>222</v>
      </c>
      <c r="C3755" s="56" t="s">
        <v>238</v>
      </c>
      <c r="D3755" s="82" t="s">
        <v>3</v>
      </c>
      <c r="E3755" s="57" t="s">
        <v>68</v>
      </c>
      <c r="F3755" s="57">
        <v>482.47</v>
      </c>
      <c r="G3755" s="57">
        <v>444.69</v>
      </c>
      <c r="H3755" s="57">
        <v>462.15</v>
      </c>
      <c r="I3755" s="57">
        <v>475.53</v>
      </c>
      <c r="J3755" s="57">
        <v>474.98</v>
      </c>
      <c r="K3755" s="57">
        <v>477.95</v>
      </c>
      <c r="L3755" s="57">
        <v>483.45</v>
      </c>
      <c r="M3755" s="57">
        <v>491.96</v>
      </c>
      <c r="N3755" s="57">
        <v>500.17</v>
      </c>
      <c r="O3755" s="57">
        <v>464.86</v>
      </c>
      <c r="P3755" s="57">
        <v>473.01</v>
      </c>
      <c r="Q3755" s="57">
        <v>489.71</v>
      </c>
      <c r="R3755" s="57">
        <v>509.15</v>
      </c>
      <c r="S3755" s="57">
        <v>529.14</v>
      </c>
      <c r="T3755" s="57">
        <v>549.72</v>
      </c>
      <c r="U3755" s="57">
        <v>573.78</v>
      </c>
      <c r="V3755" s="57">
        <v>598.57000000000005</v>
      </c>
      <c r="W3755" s="57">
        <v>621.64</v>
      </c>
      <c r="X3755" s="57">
        <v>644.34</v>
      </c>
      <c r="Y3755" s="57">
        <v>664.24</v>
      </c>
      <c r="Z3755" s="57">
        <v>682.66</v>
      </c>
      <c r="AA3755" s="57">
        <v>701.05</v>
      </c>
      <c r="AB3755" s="57">
        <v>699.01</v>
      </c>
      <c r="AC3755" s="57">
        <v>707.57</v>
      </c>
      <c r="AD3755" s="57">
        <v>724.76</v>
      </c>
      <c r="AE3755" s="57">
        <v>745.11</v>
      </c>
      <c r="AF3755" s="57">
        <v>766.92</v>
      </c>
      <c r="AG3755" s="57">
        <v>784.61</v>
      </c>
      <c r="AH3755" s="57">
        <v>762.72</v>
      </c>
      <c r="AI3755" s="57">
        <v>741.09</v>
      </c>
      <c r="AJ3755" s="57">
        <v>727.98</v>
      </c>
      <c r="AK3755" s="57">
        <v>716.18</v>
      </c>
    </row>
    <row r="3756" spans="1:37" x14ac:dyDescent="0.3">
      <c r="A3756" s="86" t="str">
        <f t="shared" si="58"/>
        <v>SDGbaseTra_RurAS_CRSC_GVAahotl</v>
      </c>
      <c r="B3756" s="55" t="s">
        <v>222</v>
      </c>
      <c r="C3756" s="56" t="s">
        <v>238</v>
      </c>
      <c r="D3756" s="82" t="s">
        <v>3</v>
      </c>
      <c r="E3756" s="57" t="s">
        <v>69</v>
      </c>
      <c r="F3756" s="57">
        <v>37.69</v>
      </c>
      <c r="G3756" s="57">
        <v>35.44</v>
      </c>
      <c r="H3756" s="57">
        <v>37.75</v>
      </c>
      <c r="I3756" s="57">
        <v>37.409999999999997</v>
      </c>
      <c r="J3756" s="57">
        <v>37.549999999999997</v>
      </c>
      <c r="K3756" s="57">
        <v>37.93</v>
      </c>
      <c r="L3756" s="57">
        <v>38.5</v>
      </c>
      <c r="M3756" s="57">
        <v>39.119999999999997</v>
      </c>
      <c r="N3756" s="57">
        <v>39.89</v>
      </c>
      <c r="O3756" s="57">
        <v>41.87</v>
      </c>
      <c r="P3756" s="57">
        <v>42.89</v>
      </c>
      <c r="Q3756" s="57">
        <v>43.69</v>
      </c>
      <c r="R3756" s="57">
        <v>46.35</v>
      </c>
      <c r="S3756" s="57">
        <v>48.45</v>
      </c>
      <c r="T3756" s="57">
        <v>50.84</v>
      </c>
      <c r="U3756" s="57">
        <v>53.69</v>
      </c>
      <c r="V3756" s="57">
        <v>56.39</v>
      </c>
      <c r="W3756" s="57">
        <v>59.26</v>
      </c>
      <c r="X3756" s="57">
        <v>62.48</v>
      </c>
      <c r="Y3756" s="57">
        <v>65.42</v>
      </c>
      <c r="Z3756" s="57">
        <v>68.33</v>
      </c>
      <c r="AA3756" s="57">
        <v>71.209999999999994</v>
      </c>
      <c r="AB3756" s="57">
        <v>74.760000000000005</v>
      </c>
      <c r="AC3756" s="57">
        <v>77.84</v>
      </c>
      <c r="AD3756" s="57">
        <v>80.67</v>
      </c>
      <c r="AE3756" s="57">
        <v>83.62</v>
      </c>
      <c r="AF3756" s="57">
        <v>86.86</v>
      </c>
      <c r="AG3756" s="57">
        <v>90.08</v>
      </c>
      <c r="AH3756" s="57">
        <v>90.92</v>
      </c>
      <c r="AI3756" s="57">
        <v>90.49</v>
      </c>
      <c r="AJ3756" s="57">
        <v>89.91</v>
      </c>
      <c r="AK3756" s="57">
        <v>89.16</v>
      </c>
    </row>
    <row r="3757" spans="1:37" x14ac:dyDescent="0.3">
      <c r="A3757" s="86" t="str">
        <f t="shared" si="58"/>
        <v>SDGbaseTra_RurAS_CRSC_GVAaltrp-p</v>
      </c>
      <c r="B3757" s="55" t="s">
        <v>222</v>
      </c>
      <c r="C3757" s="56" t="s">
        <v>238</v>
      </c>
      <c r="D3757" s="82" t="s">
        <v>3</v>
      </c>
      <c r="E3757" s="57" t="s">
        <v>70</v>
      </c>
      <c r="F3757" s="57">
        <v>60.68</v>
      </c>
      <c r="G3757" s="57">
        <v>57.22</v>
      </c>
      <c r="H3757" s="57">
        <v>57.55</v>
      </c>
      <c r="I3757" s="57">
        <v>57.96</v>
      </c>
      <c r="J3757" s="57">
        <v>58.45</v>
      </c>
      <c r="K3757" s="57">
        <v>58.87</v>
      </c>
      <c r="L3757" s="57">
        <v>59.47</v>
      </c>
      <c r="M3757" s="57">
        <v>60.59</v>
      </c>
      <c r="N3757" s="57">
        <v>62.23</v>
      </c>
      <c r="O3757" s="57">
        <v>64.97</v>
      </c>
      <c r="P3757" s="57">
        <v>67.260000000000005</v>
      </c>
      <c r="Q3757" s="57">
        <v>69.19</v>
      </c>
      <c r="R3757" s="57">
        <v>72.94</v>
      </c>
      <c r="S3757" s="57">
        <v>75.88</v>
      </c>
      <c r="T3757" s="57">
        <v>79.010000000000005</v>
      </c>
      <c r="U3757" s="57">
        <v>82.88</v>
      </c>
      <c r="V3757" s="57">
        <v>86.45</v>
      </c>
      <c r="W3757" s="57">
        <v>90.03</v>
      </c>
      <c r="X3757" s="57">
        <v>93.8</v>
      </c>
      <c r="Y3757" s="57">
        <v>97.19</v>
      </c>
      <c r="Z3757" s="57">
        <v>100.33</v>
      </c>
      <c r="AA3757" s="57">
        <v>103.18</v>
      </c>
      <c r="AB3757" s="57">
        <v>106.32</v>
      </c>
      <c r="AC3757" s="57">
        <v>108.9</v>
      </c>
      <c r="AD3757" s="57">
        <v>111.4</v>
      </c>
      <c r="AE3757" s="57">
        <v>113.6</v>
      </c>
      <c r="AF3757" s="57">
        <v>116.35</v>
      </c>
      <c r="AG3757" s="57">
        <v>118.69</v>
      </c>
      <c r="AH3757" s="57">
        <v>118.4</v>
      </c>
      <c r="AI3757" s="57">
        <v>117.71</v>
      </c>
      <c r="AJ3757" s="57">
        <v>117.86</v>
      </c>
      <c r="AK3757" s="57">
        <v>117.12</v>
      </c>
    </row>
    <row r="3758" spans="1:37" x14ac:dyDescent="0.3">
      <c r="A3758" s="86" t="str">
        <f t="shared" si="58"/>
        <v>SDGbaseTra_RurAS_CRSC_GVAaltrp-f</v>
      </c>
      <c r="B3758" s="55" t="s">
        <v>222</v>
      </c>
      <c r="C3758" s="56" t="s">
        <v>238</v>
      </c>
      <c r="D3758" s="82" t="s">
        <v>3</v>
      </c>
      <c r="E3758" s="57" t="s">
        <v>71</v>
      </c>
      <c r="F3758" s="57">
        <v>247.43</v>
      </c>
      <c r="G3758" s="57">
        <v>221.66</v>
      </c>
      <c r="H3758" s="57">
        <v>228.17</v>
      </c>
      <c r="I3758" s="57">
        <v>240.66</v>
      </c>
      <c r="J3758" s="57">
        <v>245.43</v>
      </c>
      <c r="K3758" s="57">
        <v>248.31</v>
      </c>
      <c r="L3758" s="57">
        <v>250.4</v>
      </c>
      <c r="M3758" s="57">
        <v>253.63</v>
      </c>
      <c r="N3758" s="57">
        <v>257.8</v>
      </c>
      <c r="O3758" s="57">
        <v>259.73</v>
      </c>
      <c r="P3758" s="57">
        <v>271.61</v>
      </c>
      <c r="Q3758" s="57">
        <v>283.19</v>
      </c>
      <c r="R3758" s="57">
        <v>290.99</v>
      </c>
      <c r="S3758" s="57">
        <v>305.70999999999998</v>
      </c>
      <c r="T3758" s="57">
        <v>316.69</v>
      </c>
      <c r="U3758" s="57">
        <v>323.62</v>
      </c>
      <c r="V3758" s="57">
        <v>337.19</v>
      </c>
      <c r="W3758" s="57">
        <v>354.43</v>
      </c>
      <c r="X3758" s="57">
        <v>366.62</v>
      </c>
      <c r="Y3758" s="57">
        <v>377.8</v>
      </c>
      <c r="Z3758" s="57">
        <v>394.46</v>
      </c>
      <c r="AA3758" s="57">
        <v>416.01</v>
      </c>
      <c r="AB3758" s="57">
        <v>428.6</v>
      </c>
      <c r="AC3758" s="57">
        <v>441.95</v>
      </c>
      <c r="AD3758" s="57">
        <v>461.49</v>
      </c>
      <c r="AE3758" s="57">
        <v>476.04</v>
      </c>
      <c r="AF3758" s="57">
        <v>489.31</v>
      </c>
      <c r="AG3758" s="57">
        <v>494.24</v>
      </c>
      <c r="AH3758" s="57">
        <v>492.19</v>
      </c>
      <c r="AI3758" s="57">
        <v>494.63</v>
      </c>
      <c r="AJ3758" s="57">
        <v>498.26</v>
      </c>
      <c r="AK3758" s="57">
        <v>500.2</v>
      </c>
    </row>
    <row r="3759" spans="1:37" x14ac:dyDescent="0.3">
      <c r="A3759" s="86" t="str">
        <f t="shared" si="58"/>
        <v>SDGbaseTra_RurAS_CRSC_GVAaotrp-p</v>
      </c>
      <c r="B3759" s="55" t="s">
        <v>222</v>
      </c>
      <c r="C3759" s="56" t="s">
        <v>238</v>
      </c>
      <c r="D3759" s="82" t="s">
        <v>3</v>
      </c>
      <c r="E3759" s="57" t="s">
        <v>72</v>
      </c>
      <c r="F3759" s="57">
        <v>8.1</v>
      </c>
      <c r="G3759" s="57">
        <v>8.5399999999999991</v>
      </c>
      <c r="H3759" s="57">
        <v>9.07</v>
      </c>
      <c r="I3759" s="57">
        <v>9.64</v>
      </c>
      <c r="J3759" s="57">
        <v>9.9499999999999993</v>
      </c>
      <c r="K3759" s="57">
        <v>10.08</v>
      </c>
      <c r="L3759" s="57">
        <v>10.16</v>
      </c>
      <c r="M3759" s="57">
        <v>10.25</v>
      </c>
      <c r="N3759" s="57">
        <v>10.34</v>
      </c>
      <c r="O3759" s="57">
        <v>9.85</v>
      </c>
      <c r="P3759" s="57">
        <v>10.06</v>
      </c>
      <c r="Q3759" s="57">
        <v>10.35</v>
      </c>
      <c r="R3759" s="57">
        <v>10.82</v>
      </c>
      <c r="S3759" s="57">
        <v>11.08</v>
      </c>
      <c r="T3759" s="57">
        <v>11.37</v>
      </c>
      <c r="U3759" s="57">
        <v>11.74</v>
      </c>
      <c r="V3759" s="57">
        <v>12.12</v>
      </c>
      <c r="W3759" s="57">
        <v>12.42</v>
      </c>
      <c r="X3759" s="57">
        <v>12.67</v>
      </c>
      <c r="Y3759" s="57">
        <v>12.94</v>
      </c>
      <c r="Z3759" s="57">
        <v>13.19</v>
      </c>
      <c r="AA3759" s="57">
        <v>13.31</v>
      </c>
      <c r="AB3759" s="57">
        <v>13.24</v>
      </c>
      <c r="AC3759" s="57">
        <v>13.34</v>
      </c>
      <c r="AD3759" s="57">
        <v>13.6</v>
      </c>
      <c r="AE3759" s="57">
        <v>13.84</v>
      </c>
      <c r="AF3759" s="57">
        <v>14.18</v>
      </c>
      <c r="AG3759" s="57">
        <v>14.49</v>
      </c>
      <c r="AH3759" s="57">
        <v>14.39</v>
      </c>
      <c r="AI3759" s="57">
        <v>14.49</v>
      </c>
      <c r="AJ3759" s="57">
        <v>14.7</v>
      </c>
      <c r="AK3759" s="57">
        <v>14.88</v>
      </c>
    </row>
    <row r="3760" spans="1:37" x14ac:dyDescent="0.3">
      <c r="A3760" s="86" t="str">
        <f t="shared" si="58"/>
        <v>SDGbaseTra_RurAS_CRSC_GVAaotrp-f</v>
      </c>
      <c r="B3760" s="55" t="s">
        <v>222</v>
      </c>
      <c r="C3760" s="56" t="s">
        <v>238</v>
      </c>
      <c r="D3760" s="82" t="s">
        <v>3</v>
      </c>
      <c r="E3760" s="57" t="s">
        <v>73</v>
      </c>
      <c r="F3760" s="57">
        <v>7.29</v>
      </c>
      <c r="G3760" s="57">
        <v>7.14</v>
      </c>
      <c r="H3760" s="57">
        <v>7.46</v>
      </c>
      <c r="I3760" s="57">
        <v>7.71</v>
      </c>
      <c r="J3760" s="57">
        <v>7.77</v>
      </c>
      <c r="K3760" s="57">
        <v>7.82</v>
      </c>
      <c r="L3760" s="57">
        <v>7.87</v>
      </c>
      <c r="M3760" s="57">
        <v>7.96</v>
      </c>
      <c r="N3760" s="57">
        <v>8.0500000000000007</v>
      </c>
      <c r="O3760" s="57">
        <v>7.93</v>
      </c>
      <c r="P3760" s="57">
        <v>8.1999999999999993</v>
      </c>
      <c r="Q3760" s="57">
        <v>8.49</v>
      </c>
      <c r="R3760" s="57">
        <v>8.8000000000000007</v>
      </c>
      <c r="S3760" s="57">
        <v>9.19</v>
      </c>
      <c r="T3760" s="57">
        <v>9.48</v>
      </c>
      <c r="U3760" s="57">
        <v>9.67</v>
      </c>
      <c r="V3760" s="57">
        <v>10.029999999999999</v>
      </c>
      <c r="W3760" s="57">
        <v>10.47</v>
      </c>
      <c r="X3760" s="57">
        <v>10.71</v>
      </c>
      <c r="Y3760" s="57">
        <v>10.94</v>
      </c>
      <c r="Z3760" s="57">
        <v>11.31</v>
      </c>
      <c r="AA3760" s="57">
        <v>11.77</v>
      </c>
      <c r="AB3760" s="57">
        <v>11.98</v>
      </c>
      <c r="AC3760" s="57">
        <v>12.27</v>
      </c>
      <c r="AD3760" s="57">
        <v>12.73</v>
      </c>
      <c r="AE3760" s="57">
        <v>13.09</v>
      </c>
      <c r="AF3760" s="57">
        <v>13.45</v>
      </c>
      <c r="AG3760" s="57">
        <v>13.6</v>
      </c>
      <c r="AH3760" s="57">
        <v>13.44</v>
      </c>
      <c r="AI3760" s="57">
        <v>13.44</v>
      </c>
      <c r="AJ3760" s="57">
        <v>13.52</v>
      </c>
      <c r="AK3760" s="57">
        <v>13.58</v>
      </c>
    </row>
    <row r="3761" spans="1:37" x14ac:dyDescent="0.3">
      <c r="A3761" s="86" t="str">
        <f t="shared" si="58"/>
        <v>SDGbaseTra_RurAS_CRSC_GVAaprtr</v>
      </c>
      <c r="B3761" s="55" t="s">
        <v>222</v>
      </c>
      <c r="C3761" s="56" t="s">
        <v>238</v>
      </c>
      <c r="D3761" s="82" t="s">
        <v>3</v>
      </c>
      <c r="E3761" s="57" t="s">
        <v>74</v>
      </c>
      <c r="F3761" s="57">
        <v>0</v>
      </c>
      <c r="G3761" s="57">
        <v>0</v>
      </c>
      <c r="H3761" s="57">
        <v>0</v>
      </c>
      <c r="I3761" s="57">
        <v>0</v>
      </c>
      <c r="J3761" s="57">
        <v>0</v>
      </c>
      <c r="K3761" s="57">
        <v>0</v>
      </c>
      <c r="L3761" s="57">
        <v>0</v>
      </c>
      <c r="M3761" s="57">
        <v>0</v>
      </c>
      <c r="N3761" s="57">
        <v>0</v>
      </c>
      <c r="O3761" s="57">
        <v>0</v>
      </c>
      <c r="P3761" s="57">
        <v>0</v>
      </c>
      <c r="Q3761" s="57">
        <v>0</v>
      </c>
      <c r="R3761" s="57">
        <v>0</v>
      </c>
      <c r="S3761" s="57">
        <v>0</v>
      </c>
      <c r="T3761" s="57">
        <v>0</v>
      </c>
      <c r="U3761" s="57">
        <v>0</v>
      </c>
      <c r="V3761" s="57">
        <v>0</v>
      </c>
      <c r="W3761" s="57">
        <v>0</v>
      </c>
      <c r="X3761" s="57">
        <v>0</v>
      </c>
      <c r="Y3761" s="57">
        <v>0</v>
      </c>
      <c r="Z3761" s="57">
        <v>0</v>
      </c>
      <c r="AA3761" s="57">
        <v>0</v>
      </c>
      <c r="AB3761" s="57">
        <v>0</v>
      </c>
      <c r="AC3761" s="57">
        <v>0</v>
      </c>
      <c r="AD3761" s="57">
        <v>0</v>
      </c>
      <c r="AE3761" s="57">
        <v>0</v>
      </c>
      <c r="AF3761" s="57">
        <v>0</v>
      </c>
      <c r="AG3761" s="57">
        <v>0</v>
      </c>
      <c r="AH3761" s="57">
        <v>0</v>
      </c>
      <c r="AI3761" s="57">
        <v>0</v>
      </c>
      <c r="AJ3761" s="57">
        <v>0</v>
      </c>
      <c r="AK3761" s="57">
        <v>0</v>
      </c>
    </row>
    <row r="3762" spans="1:37" x14ac:dyDescent="0.3">
      <c r="A3762" s="86" t="str">
        <f t="shared" si="58"/>
        <v>SDGbaseTra_RurAS_CRSC_GVAatrps</v>
      </c>
      <c r="B3762" s="55" t="s">
        <v>222</v>
      </c>
      <c r="C3762" s="56" t="s">
        <v>238</v>
      </c>
      <c r="D3762" s="82" t="s">
        <v>3</v>
      </c>
      <c r="E3762" s="57" t="s">
        <v>75</v>
      </c>
      <c r="F3762" s="57">
        <v>54.94</v>
      </c>
      <c r="G3762" s="57">
        <v>50.05</v>
      </c>
      <c r="H3762" s="57">
        <v>51.23</v>
      </c>
      <c r="I3762" s="57">
        <v>51.73</v>
      </c>
      <c r="J3762" s="57">
        <v>52.1</v>
      </c>
      <c r="K3762" s="57">
        <v>52.82</v>
      </c>
      <c r="L3762" s="57">
        <v>53.56</v>
      </c>
      <c r="M3762" s="57">
        <v>53.92</v>
      </c>
      <c r="N3762" s="57">
        <v>54.41</v>
      </c>
      <c r="O3762" s="57">
        <v>55.09</v>
      </c>
      <c r="P3762" s="57">
        <v>55.63</v>
      </c>
      <c r="Q3762" s="57">
        <v>55.95</v>
      </c>
      <c r="R3762" s="57">
        <v>57.54</v>
      </c>
      <c r="S3762" s="57">
        <v>59.64</v>
      </c>
      <c r="T3762" s="57">
        <v>61.7</v>
      </c>
      <c r="U3762" s="57">
        <v>64.12</v>
      </c>
      <c r="V3762" s="57">
        <v>66.28</v>
      </c>
      <c r="W3762" s="57">
        <v>68.75</v>
      </c>
      <c r="X3762" s="57">
        <v>71</v>
      </c>
      <c r="Y3762" s="57">
        <v>73.27</v>
      </c>
      <c r="Z3762" s="57">
        <v>75.52</v>
      </c>
      <c r="AA3762" s="57">
        <v>77.73</v>
      </c>
      <c r="AB3762" s="57">
        <v>82.69</v>
      </c>
      <c r="AC3762" s="57">
        <v>87.28</v>
      </c>
      <c r="AD3762" s="57">
        <v>91.7</v>
      </c>
      <c r="AE3762" s="57">
        <v>96.12</v>
      </c>
      <c r="AF3762" s="57">
        <v>100.53</v>
      </c>
      <c r="AG3762" s="57">
        <v>103.93</v>
      </c>
      <c r="AH3762" s="57">
        <v>105.61</v>
      </c>
      <c r="AI3762" s="57">
        <v>106.75</v>
      </c>
      <c r="AJ3762" s="57">
        <v>107.9</v>
      </c>
      <c r="AK3762" s="57">
        <v>108.87</v>
      </c>
    </row>
    <row r="3763" spans="1:37" x14ac:dyDescent="0.3">
      <c r="A3763" s="86" t="str">
        <f t="shared" si="58"/>
        <v>SDGbaseTra_RurAS_CRSC_GVAacomm</v>
      </c>
      <c r="B3763" s="55" t="s">
        <v>222</v>
      </c>
      <c r="C3763" s="56" t="s">
        <v>238</v>
      </c>
      <c r="D3763" s="82" t="s">
        <v>3</v>
      </c>
      <c r="E3763" s="57" t="s">
        <v>76</v>
      </c>
      <c r="F3763" s="57">
        <v>84.05</v>
      </c>
      <c r="G3763" s="57">
        <v>70.430000000000007</v>
      </c>
      <c r="H3763" s="57">
        <v>75.56</v>
      </c>
      <c r="I3763" s="57">
        <v>77.37</v>
      </c>
      <c r="J3763" s="57">
        <v>79</v>
      </c>
      <c r="K3763" s="57">
        <v>80.510000000000005</v>
      </c>
      <c r="L3763" s="57">
        <v>82.06</v>
      </c>
      <c r="M3763" s="57">
        <v>83.96</v>
      </c>
      <c r="N3763" s="57">
        <v>85.84</v>
      </c>
      <c r="O3763" s="57">
        <v>88.16</v>
      </c>
      <c r="P3763" s="57">
        <v>90.17</v>
      </c>
      <c r="Q3763" s="57">
        <v>92.26</v>
      </c>
      <c r="R3763" s="57">
        <v>96.1</v>
      </c>
      <c r="S3763" s="57">
        <v>99.75</v>
      </c>
      <c r="T3763" s="57">
        <v>104.03</v>
      </c>
      <c r="U3763" s="57">
        <v>109.07</v>
      </c>
      <c r="V3763" s="57">
        <v>114.15</v>
      </c>
      <c r="W3763" s="57">
        <v>119.25</v>
      </c>
      <c r="X3763" s="57">
        <v>124.83</v>
      </c>
      <c r="Y3763" s="57">
        <v>130.22</v>
      </c>
      <c r="Z3763" s="57">
        <v>135.49</v>
      </c>
      <c r="AA3763" s="57">
        <v>140.55000000000001</v>
      </c>
      <c r="AB3763" s="57">
        <v>144.32</v>
      </c>
      <c r="AC3763" s="57">
        <v>148.91999999999999</v>
      </c>
      <c r="AD3763" s="57">
        <v>154.22</v>
      </c>
      <c r="AE3763" s="57">
        <v>160.01</v>
      </c>
      <c r="AF3763" s="57">
        <v>166.03</v>
      </c>
      <c r="AG3763" s="57">
        <v>171.77</v>
      </c>
      <c r="AH3763" s="57">
        <v>172.75</v>
      </c>
      <c r="AI3763" s="57">
        <v>172.23</v>
      </c>
      <c r="AJ3763" s="57">
        <v>171.81</v>
      </c>
      <c r="AK3763" s="57">
        <v>171.15</v>
      </c>
    </row>
    <row r="3764" spans="1:37" x14ac:dyDescent="0.3">
      <c r="A3764" s="86" t="str">
        <f t="shared" si="58"/>
        <v>SDGbaseTra_RurAS_CRSC_GVAafsrv</v>
      </c>
      <c r="B3764" s="55" t="s">
        <v>222</v>
      </c>
      <c r="C3764" s="56" t="s">
        <v>238</v>
      </c>
      <c r="D3764" s="82" t="s">
        <v>3</v>
      </c>
      <c r="E3764" s="57" t="s">
        <v>77</v>
      </c>
      <c r="F3764" s="57">
        <v>413.44</v>
      </c>
      <c r="G3764" s="57">
        <v>373.89</v>
      </c>
      <c r="H3764" s="57">
        <v>392.18</v>
      </c>
      <c r="I3764" s="57">
        <v>391.23</v>
      </c>
      <c r="J3764" s="57">
        <v>393.04</v>
      </c>
      <c r="K3764" s="57">
        <v>396.97</v>
      </c>
      <c r="L3764" s="57">
        <v>402.86</v>
      </c>
      <c r="M3764" s="57">
        <v>409.58</v>
      </c>
      <c r="N3764" s="57">
        <v>417.54</v>
      </c>
      <c r="O3764" s="57">
        <v>427.95</v>
      </c>
      <c r="P3764" s="57">
        <v>437.94</v>
      </c>
      <c r="Q3764" s="57">
        <v>447.42</v>
      </c>
      <c r="R3764" s="57">
        <v>472.9</v>
      </c>
      <c r="S3764" s="57">
        <v>494.82</v>
      </c>
      <c r="T3764" s="57">
        <v>518.69000000000005</v>
      </c>
      <c r="U3764" s="57">
        <v>546.9</v>
      </c>
      <c r="V3764" s="57">
        <v>574.17999999999995</v>
      </c>
      <c r="W3764" s="57">
        <v>602.49</v>
      </c>
      <c r="X3764" s="57">
        <v>633.41999999999996</v>
      </c>
      <c r="Y3764" s="57">
        <v>662.84</v>
      </c>
      <c r="Z3764" s="57">
        <v>692.55</v>
      </c>
      <c r="AA3764" s="57">
        <v>721.77</v>
      </c>
      <c r="AB3764" s="57">
        <v>753.55</v>
      </c>
      <c r="AC3764" s="57">
        <v>783.68</v>
      </c>
      <c r="AD3764" s="57">
        <v>814.42</v>
      </c>
      <c r="AE3764" s="57">
        <v>846.88</v>
      </c>
      <c r="AF3764" s="57">
        <v>879.88</v>
      </c>
      <c r="AG3764" s="57">
        <v>912.53</v>
      </c>
      <c r="AH3764" s="57">
        <v>914.42</v>
      </c>
      <c r="AI3764" s="57">
        <v>909.62</v>
      </c>
      <c r="AJ3764" s="57">
        <v>905.09</v>
      </c>
      <c r="AK3764" s="57">
        <v>899.48</v>
      </c>
    </row>
    <row r="3765" spans="1:37" x14ac:dyDescent="0.3">
      <c r="A3765" s="86" t="str">
        <f t="shared" si="58"/>
        <v>SDGbaseTra_RurAS_CRSC_GVAabsrv</v>
      </c>
      <c r="B3765" s="55" t="s">
        <v>222</v>
      </c>
      <c r="C3765" s="56" t="s">
        <v>238</v>
      </c>
      <c r="D3765" s="82" t="s">
        <v>3</v>
      </c>
      <c r="E3765" s="57" t="s">
        <v>78</v>
      </c>
      <c r="F3765" s="57">
        <v>367.48</v>
      </c>
      <c r="G3765" s="57">
        <v>310.29000000000002</v>
      </c>
      <c r="H3765" s="57">
        <v>328.95</v>
      </c>
      <c r="I3765" s="57">
        <v>334.78</v>
      </c>
      <c r="J3765" s="57">
        <v>341.22</v>
      </c>
      <c r="K3765" s="57">
        <v>347.94</v>
      </c>
      <c r="L3765" s="57">
        <v>355.12</v>
      </c>
      <c r="M3765" s="57">
        <v>362.86</v>
      </c>
      <c r="N3765" s="57">
        <v>371.18</v>
      </c>
      <c r="O3765" s="57">
        <v>380.16</v>
      </c>
      <c r="P3765" s="57">
        <v>389.34</v>
      </c>
      <c r="Q3765" s="57">
        <v>398.71</v>
      </c>
      <c r="R3765" s="57">
        <v>417.69</v>
      </c>
      <c r="S3765" s="57">
        <v>434.15</v>
      </c>
      <c r="T3765" s="57">
        <v>452.81</v>
      </c>
      <c r="U3765" s="57">
        <v>474.91</v>
      </c>
      <c r="V3765" s="57">
        <v>496.89</v>
      </c>
      <c r="W3765" s="57">
        <v>519.07000000000005</v>
      </c>
      <c r="X3765" s="57">
        <v>543.16999999999996</v>
      </c>
      <c r="Y3765" s="57">
        <v>566.38</v>
      </c>
      <c r="Z3765" s="57">
        <v>589.54999999999995</v>
      </c>
      <c r="AA3765" s="57">
        <v>611.65</v>
      </c>
      <c r="AB3765" s="57">
        <v>632.61</v>
      </c>
      <c r="AC3765" s="57">
        <v>653.54</v>
      </c>
      <c r="AD3765" s="57">
        <v>675.7</v>
      </c>
      <c r="AE3765" s="57">
        <v>700.12</v>
      </c>
      <c r="AF3765" s="57">
        <v>725.77</v>
      </c>
      <c r="AG3765" s="57">
        <v>750.82</v>
      </c>
      <c r="AH3765" s="57">
        <v>755.91</v>
      </c>
      <c r="AI3765" s="57">
        <v>754.92</v>
      </c>
      <c r="AJ3765" s="57">
        <v>753.47</v>
      </c>
      <c r="AK3765" s="57">
        <v>750.84</v>
      </c>
    </row>
    <row r="3766" spans="1:37" x14ac:dyDescent="0.3">
      <c r="A3766" s="86" t="str">
        <f t="shared" si="58"/>
        <v>SDGbaseTra_RurAS_CRSC_GVAagsrv</v>
      </c>
      <c r="B3766" s="55" t="s">
        <v>222</v>
      </c>
      <c r="C3766" s="56" t="s">
        <v>238</v>
      </c>
      <c r="D3766" s="82" t="s">
        <v>3</v>
      </c>
      <c r="E3766" s="57" t="s">
        <v>79</v>
      </c>
      <c r="F3766" s="57">
        <v>789.44</v>
      </c>
      <c r="G3766" s="57">
        <v>824.07</v>
      </c>
      <c r="H3766" s="57">
        <v>840.7</v>
      </c>
      <c r="I3766" s="57">
        <v>850.48</v>
      </c>
      <c r="J3766" s="57">
        <v>860.12</v>
      </c>
      <c r="K3766" s="57">
        <v>876.42</v>
      </c>
      <c r="L3766" s="57">
        <v>896.35</v>
      </c>
      <c r="M3766" s="57">
        <v>917.87</v>
      </c>
      <c r="N3766" s="57">
        <v>939.4</v>
      </c>
      <c r="O3766" s="57">
        <v>952.85</v>
      </c>
      <c r="P3766" s="57">
        <v>974.77</v>
      </c>
      <c r="Q3766" s="57">
        <v>997.78</v>
      </c>
      <c r="R3766" s="57">
        <v>1033.4000000000001</v>
      </c>
      <c r="S3766" s="57">
        <v>1066.57</v>
      </c>
      <c r="T3766" s="57">
        <v>1099.6400000000001</v>
      </c>
      <c r="U3766" s="57">
        <v>1136.25</v>
      </c>
      <c r="V3766" s="57">
        <v>1171.94</v>
      </c>
      <c r="W3766" s="57">
        <v>1205.8800000000001</v>
      </c>
      <c r="X3766" s="57">
        <v>1240.4100000000001</v>
      </c>
      <c r="Y3766" s="57">
        <v>1272.5</v>
      </c>
      <c r="Z3766" s="57">
        <v>1304.79</v>
      </c>
      <c r="AA3766" s="57">
        <v>1336.88</v>
      </c>
      <c r="AB3766" s="57">
        <v>1364.28</v>
      </c>
      <c r="AC3766" s="57">
        <v>1394.86</v>
      </c>
      <c r="AD3766" s="57">
        <v>1430.14</v>
      </c>
      <c r="AE3766" s="57">
        <v>1468.13</v>
      </c>
      <c r="AF3766" s="57">
        <v>1507.1</v>
      </c>
      <c r="AG3766" s="57">
        <v>1542.87</v>
      </c>
      <c r="AH3766" s="57">
        <v>1543.67</v>
      </c>
      <c r="AI3766" s="57">
        <v>1548.68</v>
      </c>
      <c r="AJ3766" s="57">
        <v>1564.18</v>
      </c>
      <c r="AK3766" s="57">
        <v>1583.18</v>
      </c>
    </row>
    <row r="3767" spans="1:37" x14ac:dyDescent="0.3">
      <c r="A3767" s="86" t="str">
        <f t="shared" si="58"/>
        <v>SDGbaseTra_RurAS_CRSC_GVAaosrv</v>
      </c>
      <c r="B3767" s="55" t="s">
        <v>222</v>
      </c>
      <c r="C3767" s="56" t="s">
        <v>238</v>
      </c>
      <c r="D3767" s="82" t="s">
        <v>3</v>
      </c>
      <c r="E3767" s="57" t="s">
        <v>80</v>
      </c>
      <c r="F3767" s="57">
        <v>475.08</v>
      </c>
      <c r="G3767" s="57">
        <v>487.36</v>
      </c>
      <c r="H3767" s="57">
        <v>499.78</v>
      </c>
      <c r="I3767" s="57">
        <v>497.33</v>
      </c>
      <c r="J3767" s="57">
        <v>498.94</v>
      </c>
      <c r="K3767" s="57">
        <v>502.45</v>
      </c>
      <c r="L3767" s="57">
        <v>508.2</v>
      </c>
      <c r="M3767" s="57">
        <v>516.24</v>
      </c>
      <c r="N3767" s="57">
        <v>526.1</v>
      </c>
      <c r="O3767" s="57">
        <v>538.41</v>
      </c>
      <c r="P3767" s="57">
        <v>550.87</v>
      </c>
      <c r="Q3767" s="57">
        <v>563.49</v>
      </c>
      <c r="R3767" s="57">
        <v>590.99</v>
      </c>
      <c r="S3767" s="57">
        <v>615.32000000000005</v>
      </c>
      <c r="T3767" s="57">
        <v>642.39</v>
      </c>
      <c r="U3767" s="57">
        <v>674.19</v>
      </c>
      <c r="V3767" s="57">
        <v>706.15</v>
      </c>
      <c r="W3767" s="57">
        <v>738.72</v>
      </c>
      <c r="X3767" s="57">
        <v>773.81</v>
      </c>
      <c r="Y3767" s="57">
        <v>807.84</v>
      </c>
      <c r="Z3767" s="57">
        <v>842.09</v>
      </c>
      <c r="AA3767" s="57">
        <v>875.33</v>
      </c>
      <c r="AB3767" s="57">
        <v>907.35</v>
      </c>
      <c r="AC3767" s="57">
        <v>938.81</v>
      </c>
      <c r="AD3767" s="57">
        <v>972.1</v>
      </c>
      <c r="AE3767" s="57">
        <v>1007.73</v>
      </c>
      <c r="AF3767" s="57">
        <v>1043.9100000000001</v>
      </c>
      <c r="AG3767" s="57">
        <v>1079.28</v>
      </c>
      <c r="AH3767" s="57">
        <v>1085.4000000000001</v>
      </c>
      <c r="AI3767" s="57">
        <v>1083.6199999999999</v>
      </c>
      <c r="AJ3767" s="57">
        <v>1080.17</v>
      </c>
      <c r="AK3767" s="57">
        <v>1074.49</v>
      </c>
    </row>
    <row r="3768" spans="1:37" x14ac:dyDescent="0.3">
      <c r="A3768" s="86" t="str">
        <f t="shared" si="58"/>
        <v>SDGbaseTra_RurAS_CRSC_GVAtotal</v>
      </c>
      <c r="B3768" s="55" t="s">
        <v>222</v>
      </c>
      <c r="C3768" s="56" t="s">
        <v>238</v>
      </c>
      <c r="D3768" s="82" t="s">
        <v>3</v>
      </c>
      <c r="E3768" s="57" t="s">
        <v>1</v>
      </c>
      <c r="F3768" s="57">
        <v>4444.87</v>
      </c>
      <c r="G3768" s="57">
        <v>4265.71</v>
      </c>
      <c r="H3768" s="57">
        <v>4394.43</v>
      </c>
      <c r="I3768" s="57">
        <v>4447.8</v>
      </c>
      <c r="J3768" s="57">
        <v>4485.74</v>
      </c>
      <c r="K3768" s="57">
        <v>4540.2299999999996</v>
      </c>
      <c r="L3768" s="57">
        <v>4608.59</v>
      </c>
      <c r="M3768" s="57">
        <v>4680.5600000000004</v>
      </c>
      <c r="N3768" s="57">
        <v>4762.82</v>
      </c>
      <c r="O3768" s="57">
        <v>4857.78</v>
      </c>
      <c r="P3768" s="57">
        <v>4965</v>
      </c>
      <c r="Q3768" s="57">
        <v>5070.5600000000004</v>
      </c>
      <c r="R3768" s="57">
        <v>5256.08</v>
      </c>
      <c r="S3768" s="57">
        <v>5448.55</v>
      </c>
      <c r="T3768" s="57">
        <v>5649.88</v>
      </c>
      <c r="U3768" s="57">
        <v>5880.09</v>
      </c>
      <c r="V3768" s="57">
        <v>6106.47</v>
      </c>
      <c r="W3768" s="57">
        <v>6340.03</v>
      </c>
      <c r="X3768" s="57">
        <v>6583.6</v>
      </c>
      <c r="Y3768" s="57">
        <v>6814.43</v>
      </c>
      <c r="Z3768" s="57">
        <v>7057.1</v>
      </c>
      <c r="AA3768" s="57">
        <v>7294.94</v>
      </c>
      <c r="AB3768" s="57">
        <v>7552.5</v>
      </c>
      <c r="AC3768" s="57">
        <v>7797.11</v>
      </c>
      <c r="AD3768" s="57">
        <v>8047.38</v>
      </c>
      <c r="AE3768" s="57">
        <v>8306.0499999999993</v>
      </c>
      <c r="AF3768" s="57">
        <v>8572.74</v>
      </c>
      <c r="AG3768" s="57">
        <v>8833.89</v>
      </c>
      <c r="AH3768" s="57">
        <v>8890.17</v>
      </c>
      <c r="AI3768" s="57">
        <v>8918.91</v>
      </c>
      <c r="AJ3768" s="57">
        <v>8950.73</v>
      </c>
      <c r="AK3768" s="57">
        <v>8968.92</v>
      </c>
    </row>
    <row r="3769" spans="1:37" x14ac:dyDescent="0.3">
      <c r="A3769" s="86" t="str">
        <f t="shared" si="58"/>
        <v>SDGbaseTra_RurAS_CRSGOVSHRXtotal</v>
      </c>
      <c r="B3769" s="55" t="s">
        <v>222</v>
      </c>
      <c r="C3769" s="56" t="s">
        <v>238</v>
      </c>
      <c r="D3769" s="82" t="s">
        <v>191</v>
      </c>
      <c r="E3769" s="57" t="s">
        <v>1</v>
      </c>
      <c r="F3769" s="57">
        <v>0.21</v>
      </c>
      <c r="G3769" s="57">
        <v>0.23</v>
      </c>
      <c r="H3769" s="57">
        <v>0.23</v>
      </c>
      <c r="I3769" s="57">
        <v>0.23</v>
      </c>
      <c r="J3769" s="57">
        <v>0.23</v>
      </c>
      <c r="K3769" s="57">
        <v>0.23</v>
      </c>
      <c r="L3769" s="57">
        <v>0.23</v>
      </c>
      <c r="M3769" s="57">
        <v>0.24</v>
      </c>
      <c r="N3769" s="57">
        <v>0.24</v>
      </c>
      <c r="O3769" s="57">
        <v>0.24</v>
      </c>
      <c r="P3769" s="57">
        <v>0.24</v>
      </c>
      <c r="Q3769" s="57">
        <v>0.24</v>
      </c>
      <c r="R3769" s="57">
        <v>0.24</v>
      </c>
      <c r="S3769" s="57">
        <v>0.23</v>
      </c>
      <c r="T3769" s="57">
        <v>0.23</v>
      </c>
      <c r="U3769" s="57">
        <v>0.23</v>
      </c>
      <c r="V3769" s="57">
        <v>0.23</v>
      </c>
      <c r="W3769" s="57">
        <v>0.23</v>
      </c>
      <c r="X3769" s="57">
        <v>0.22</v>
      </c>
      <c r="Y3769" s="57">
        <v>0.22</v>
      </c>
      <c r="Z3769" s="57">
        <v>0.22</v>
      </c>
      <c r="AA3769" s="57">
        <v>0.22</v>
      </c>
      <c r="AB3769" s="57">
        <v>0.21</v>
      </c>
      <c r="AC3769" s="57">
        <v>0.21</v>
      </c>
      <c r="AD3769" s="57">
        <v>0.21</v>
      </c>
      <c r="AE3769" s="57">
        <v>0.21</v>
      </c>
      <c r="AF3769" s="57">
        <v>0.21</v>
      </c>
      <c r="AG3769" s="57">
        <v>0.2</v>
      </c>
      <c r="AH3769" s="57">
        <v>0.2</v>
      </c>
      <c r="AI3769" s="57">
        <v>0.21</v>
      </c>
      <c r="AJ3769" s="57">
        <v>0.21</v>
      </c>
      <c r="AK3769" s="57">
        <v>0.21</v>
      </c>
    </row>
    <row r="3770" spans="1:37" x14ac:dyDescent="0.3">
      <c r="A3770" s="86" t="str">
        <f t="shared" si="58"/>
        <v>SDGbaseTra_RurAS_CRSINVSHRXtotal</v>
      </c>
      <c r="B3770" s="55" t="s">
        <v>222</v>
      </c>
      <c r="C3770" s="56" t="s">
        <v>238</v>
      </c>
      <c r="D3770" s="82" t="s">
        <v>189</v>
      </c>
      <c r="E3770" s="57" t="s">
        <v>1</v>
      </c>
      <c r="F3770" s="57">
        <v>0.18</v>
      </c>
      <c r="G3770" s="57">
        <v>0.18</v>
      </c>
      <c r="H3770" s="57">
        <v>0.18</v>
      </c>
      <c r="I3770" s="57">
        <v>0.18</v>
      </c>
      <c r="J3770" s="57">
        <v>0.19</v>
      </c>
      <c r="K3770" s="57">
        <v>0.19</v>
      </c>
      <c r="L3770" s="57">
        <v>0.19</v>
      </c>
      <c r="M3770" s="57">
        <v>0.19</v>
      </c>
      <c r="N3770" s="57">
        <v>0.19</v>
      </c>
      <c r="O3770" s="57">
        <v>0.19</v>
      </c>
      <c r="P3770" s="57">
        <v>0.19</v>
      </c>
      <c r="Q3770" s="57">
        <v>0.2</v>
      </c>
      <c r="R3770" s="57">
        <v>0.19</v>
      </c>
      <c r="S3770" s="57">
        <v>0.19</v>
      </c>
      <c r="T3770" s="57">
        <v>0.19</v>
      </c>
      <c r="U3770" s="57">
        <v>0.19</v>
      </c>
      <c r="V3770" s="57">
        <v>0.19</v>
      </c>
      <c r="W3770" s="57">
        <v>0.19</v>
      </c>
      <c r="X3770" s="57">
        <v>0.19</v>
      </c>
      <c r="Y3770" s="57">
        <v>0.19</v>
      </c>
      <c r="Z3770" s="57">
        <v>0.19</v>
      </c>
      <c r="AA3770" s="57">
        <v>0.18</v>
      </c>
      <c r="AB3770" s="57">
        <v>0.18</v>
      </c>
      <c r="AC3770" s="57">
        <v>0.18</v>
      </c>
      <c r="AD3770" s="57">
        <v>0.18</v>
      </c>
      <c r="AE3770" s="57">
        <v>0.18</v>
      </c>
      <c r="AF3770" s="57">
        <v>0.18</v>
      </c>
      <c r="AG3770" s="57">
        <v>0.18</v>
      </c>
      <c r="AH3770" s="57">
        <v>0.18</v>
      </c>
      <c r="AI3770" s="57">
        <v>0.18</v>
      </c>
      <c r="AJ3770" s="57">
        <v>0.18</v>
      </c>
      <c r="AK3770" s="57">
        <v>0.18</v>
      </c>
    </row>
    <row r="3771" spans="1:37" x14ac:dyDescent="0.3">
      <c r="A3771" s="86" t="str">
        <f t="shared" si="58"/>
        <v>SDGbaseTra_RurAS_CRSC_QFSlabtotal</v>
      </c>
      <c r="B3771" s="55" t="s">
        <v>222</v>
      </c>
      <c r="C3771" s="56" t="s">
        <v>238</v>
      </c>
      <c r="D3771" s="82" t="s">
        <v>206</v>
      </c>
      <c r="E3771" s="57" t="s">
        <v>1</v>
      </c>
      <c r="F3771" s="57">
        <v>16418.580000000002</v>
      </c>
      <c r="G3771" s="57">
        <v>15269.68</v>
      </c>
      <c r="H3771" s="57">
        <v>15887.85</v>
      </c>
      <c r="I3771" s="57">
        <v>16376.8</v>
      </c>
      <c r="J3771" s="57">
        <v>16749.14</v>
      </c>
      <c r="K3771" s="57">
        <v>17069.169999999998</v>
      </c>
      <c r="L3771" s="57">
        <v>17375.27</v>
      </c>
      <c r="M3771" s="57">
        <v>17682.03</v>
      </c>
      <c r="N3771" s="57">
        <v>17998.52</v>
      </c>
      <c r="O3771" s="57">
        <v>18300.48</v>
      </c>
      <c r="P3771" s="57">
        <v>18639.939999999999</v>
      </c>
      <c r="Q3771" s="57">
        <v>18998.89</v>
      </c>
      <c r="R3771" s="57">
        <v>19462.669999999998</v>
      </c>
      <c r="S3771" s="57">
        <v>20009.07</v>
      </c>
      <c r="T3771" s="57">
        <v>20622.009999999998</v>
      </c>
      <c r="U3771" s="57">
        <v>21316.66</v>
      </c>
      <c r="V3771" s="57">
        <v>22067.58</v>
      </c>
      <c r="W3771" s="57">
        <v>22857.9</v>
      </c>
      <c r="X3771" s="57">
        <v>23691.09</v>
      </c>
      <c r="Y3771" s="57">
        <v>24530.13</v>
      </c>
      <c r="Z3771" s="57">
        <v>25374.95</v>
      </c>
      <c r="AA3771" s="57">
        <v>26226.36</v>
      </c>
      <c r="AB3771" s="57">
        <v>27083.59</v>
      </c>
      <c r="AC3771" s="57">
        <v>27940.68</v>
      </c>
      <c r="AD3771" s="57">
        <v>28816.74</v>
      </c>
      <c r="AE3771" s="57">
        <v>29720.99</v>
      </c>
      <c r="AF3771" s="57">
        <v>30655.27</v>
      </c>
      <c r="AG3771" s="57">
        <v>31585.94</v>
      </c>
      <c r="AH3771" s="57">
        <v>32223.51</v>
      </c>
      <c r="AI3771" s="57">
        <v>32625.66</v>
      </c>
      <c r="AJ3771" s="57">
        <v>32891.360000000001</v>
      </c>
      <c r="AK3771" s="57">
        <v>33056.89</v>
      </c>
    </row>
    <row r="3772" spans="1:37" x14ac:dyDescent="0.3">
      <c r="A3772" s="86" t="str">
        <f t="shared" si="58"/>
        <v>SDGbaseTra_RurAS_CRSC_PubDeftotal</v>
      </c>
      <c r="B3772" s="55" t="s">
        <v>222</v>
      </c>
      <c r="C3772" s="56" t="s">
        <v>238</v>
      </c>
      <c r="D3772" s="82" t="s">
        <v>99</v>
      </c>
      <c r="E3772" s="57" t="s">
        <v>1</v>
      </c>
      <c r="F3772" s="57">
        <v>0</v>
      </c>
      <c r="G3772" s="57">
        <v>0</v>
      </c>
      <c r="H3772" s="57">
        <v>0</v>
      </c>
      <c r="I3772" s="57">
        <v>0.01</v>
      </c>
      <c r="J3772" s="57">
        <v>0.01</v>
      </c>
      <c r="K3772" s="57">
        <v>0.01</v>
      </c>
      <c r="L3772" s="57">
        <v>0.02</v>
      </c>
      <c r="M3772" s="57">
        <v>0.02</v>
      </c>
      <c r="N3772" s="57">
        <v>0.02</v>
      </c>
      <c r="O3772" s="57">
        <v>0.02</v>
      </c>
      <c r="P3772" s="57">
        <v>0.02</v>
      </c>
      <c r="Q3772" s="57">
        <v>0.03</v>
      </c>
      <c r="R3772" s="57">
        <v>0.02</v>
      </c>
      <c r="S3772" s="57">
        <v>0.01</v>
      </c>
      <c r="T3772" s="57">
        <v>0.01</v>
      </c>
      <c r="U3772" s="57">
        <v>0.01</v>
      </c>
      <c r="V3772" s="57">
        <v>0.01</v>
      </c>
      <c r="W3772" s="57">
        <v>0.01</v>
      </c>
      <c r="X3772" s="57">
        <v>0.01</v>
      </c>
      <c r="Y3772" s="57">
        <v>0.01</v>
      </c>
      <c r="Z3772" s="57">
        <v>0</v>
      </c>
      <c r="AA3772" s="57">
        <v>0</v>
      </c>
      <c r="AB3772" s="57">
        <v>0</v>
      </c>
      <c r="AC3772" s="57">
        <v>0</v>
      </c>
      <c r="AD3772" s="57">
        <v>0</v>
      </c>
      <c r="AE3772" s="57">
        <v>0</v>
      </c>
      <c r="AF3772" s="57">
        <v>0</v>
      </c>
      <c r="AG3772" s="57">
        <v>0</v>
      </c>
      <c r="AH3772" s="57">
        <v>0</v>
      </c>
      <c r="AI3772" s="57">
        <v>0</v>
      </c>
      <c r="AJ3772" s="57">
        <v>0</v>
      </c>
      <c r="AK3772" s="57">
        <v>0</v>
      </c>
    </row>
    <row r="3773" spans="1:37" x14ac:dyDescent="0.3">
      <c r="A3773" s="86" t="str">
        <f t="shared" si="58"/>
        <v>SDGbaseTra_RurAS_CRSYIXent-n</v>
      </c>
      <c r="B3773" s="55" t="s">
        <v>222</v>
      </c>
      <c r="C3773" s="56" t="s">
        <v>238</v>
      </c>
      <c r="D3773" s="82" t="s">
        <v>95</v>
      </c>
      <c r="E3773" s="57" t="s">
        <v>82</v>
      </c>
      <c r="F3773" s="57">
        <v>1681.68</v>
      </c>
      <c r="G3773" s="57">
        <v>1549.8</v>
      </c>
      <c r="H3773" s="57">
        <v>1608.05</v>
      </c>
      <c r="I3773" s="57">
        <v>1623.55</v>
      </c>
      <c r="J3773" s="57">
        <v>1638.07</v>
      </c>
      <c r="K3773" s="57">
        <v>1653.82</v>
      </c>
      <c r="L3773" s="57">
        <v>1671.59</v>
      </c>
      <c r="M3773" s="57">
        <v>1690.47</v>
      </c>
      <c r="N3773" s="57">
        <v>1715.3</v>
      </c>
      <c r="O3773" s="57">
        <v>1754.64</v>
      </c>
      <c r="P3773" s="57">
        <v>1789.64</v>
      </c>
      <c r="Q3773" s="57">
        <v>1821.67</v>
      </c>
      <c r="R3773" s="57">
        <v>1887.11</v>
      </c>
      <c r="S3773" s="57">
        <v>1951.24</v>
      </c>
      <c r="T3773" s="57">
        <v>2019.41</v>
      </c>
      <c r="U3773" s="57">
        <v>2097.75</v>
      </c>
      <c r="V3773" s="57">
        <v>2177.56</v>
      </c>
      <c r="W3773" s="57">
        <v>2261.16</v>
      </c>
      <c r="X3773" s="57">
        <v>2344.4499999999998</v>
      </c>
      <c r="Y3773" s="57">
        <v>2425.61</v>
      </c>
      <c r="Z3773" s="57">
        <v>2515.77</v>
      </c>
      <c r="AA3773" s="57">
        <v>2601.73</v>
      </c>
      <c r="AB3773" s="57">
        <v>2708.08</v>
      </c>
      <c r="AC3773" s="57">
        <v>2802.26</v>
      </c>
      <c r="AD3773" s="57">
        <v>2892.76</v>
      </c>
      <c r="AE3773" s="57">
        <v>2983.98</v>
      </c>
      <c r="AF3773" s="57">
        <v>3077.8</v>
      </c>
      <c r="AG3773" s="57">
        <v>3157.84</v>
      </c>
      <c r="AH3773" s="57">
        <v>3187.44</v>
      </c>
      <c r="AI3773" s="57">
        <v>3199.81</v>
      </c>
      <c r="AJ3773" s="57">
        <v>3200.75</v>
      </c>
      <c r="AK3773" s="57">
        <v>3192.36</v>
      </c>
    </row>
    <row r="3774" spans="1:37" x14ac:dyDescent="0.3">
      <c r="A3774" s="86" t="str">
        <f t="shared" si="58"/>
        <v>SDGbaseTra_RurAS_CRSYIXent-e</v>
      </c>
      <c r="B3774" s="55" t="s">
        <v>222</v>
      </c>
      <c r="C3774" s="56" t="s">
        <v>238</v>
      </c>
      <c r="D3774" s="82" t="s">
        <v>95</v>
      </c>
      <c r="E3774" s="57" t="s">
        <v>83</v>
      </c>
      <c r="F3774" s="57">
        <v>67.67</v>
      </c>
      <c r="G3774" s="57">
        <v>74.819999999999993</v>
      </c>
      <c r="H3774" s="57">
        <v>62.99</v>
      </c>
      <c r="I3774" s="57">
        <v>63.43</v>
      </c>
      <c r="J3774" s="57">
        <v>67.33</v>
      </c>
      <c r="K3774" s="57">
        <v>72.099999999999994</v>
      </c>
      <c r="L3774" s="57">
        <v>76.64</v>
      </c>
      <c r="M3774" s="57">
        <v>76.599999999999994</v>
      </c>
      <c r="N3774" s="57">
        <v>74.790000000000006</v>
      </c>
      <c r="O3774" s="57">
        <v>73.540000000000006</v>
      </c>
      <c r="P3774" s="57">
        <v>75.209999999999994</v>
      </c>
      <c r="Q3774" s="57">
        <v>79.13</v>
      </c>
      <c r="R3774" s="57">
        <v>87.58</v>
      </c>
      <c r="S3774" s="57">
        <v>91.69</v>
      </c>
      <c r="T3774" s="57">
        <v>96.46</v>
      </c>
      <c r="U3774" s="57">
        <v>101.32</v>
      </c>
      <c r="V3774" s="57">
        <v>101.47</v>
      </c>
      <c r="W3774" s="57">
        <v>105.86</v>
      </c>
      <c r="X3774" s="57">
        <v>116.73</v>
      </c>
      <c r="Y3774" s="57">
        <v>126.8</v>
      </c>
      <c r="Z3774" s="57">
        <v>137.72</v>
      </c>
      <c r="AA3774" s="57">
        <v>148.66</v>
      </c>
      <c r="AB3774" s="57">
        <v>156.44999999999999</v>
      </c>
      <c r="AC3774" s="57">
        <v>166.63</v>
      </c>
      <c r="AD3774" s="57">
        <v>177.48</v>
      </c>
      <c r="AE3774" s="57">
        <v>188.15</v>
      </c>
      <c r="AF3774" s="57">
        <v>198.81</v>
      </c>
      <c r="AG3774" s="57">
        <v>239.45</v>
      </c>
      <c r="AH3774" s="57">
        <v>276.35000000000002</v>
      </c>
      <c r="AI3774" s="57">
        <v>321.43</v>
      </c>
      <c r="AJ3774" s="57">
        <v>366.87</v>
      </c>
      <c r="AK3774" s="57">
        <v>408.67</v>
      </c>
    </row>
    <row r="3775" spans="1:37" x14ac:dyDescent="0.3">
      <c r="A3775" s="86" t="str">
        <f t="shared" si="58"/>
        <v>SDGbaseTra_RurAS_CRSYIXhhd-0</v>
      </c>
      <c r="B3775" s="55" t="s">
        <v>222</v>
      </c>
      <c r="C3775" s="56" t="s">
        <v>238</v>
      </c>
      <c r="D3775" s="82" t="s">
        <v>95</v>
      </c>
      <c r="E3775" s="57" t="s">
        <v>84</v>
      </c>
      <c r="F3775" s="57">
        <v>80.83</v>
      </c>
      <c r="G3775" s="57">
        <v>80.77</v>
      </c>
      <c r="H3775" s="57">
        <v>79.86</v>
      </c>
      <c r="I3775" s="57">
        <v>81.819999999999993</v>
      </c>
      <c r="J3775" s="57">
        <v>82.86</v>
      </c>
      <c r="K3775" s="57">
        <v>83.9</v>
      </c>
      <c r="L3775" s="57">
        <v>85.29</v>
      </c>
      <c r="M3775" s="57">
        <v>86.9</v>
      </c>
      <c r="N3775" s="57">
        <v>88.63</v>
      </c>
      <c r="O3775" s="57">
        <v>90.61</v>
      </c>
      <c r="P3775" s="57">
        <v>92.79</v>
      </c>
      <c r="Q3775" s="57">
        <v>95.08</v>
      </c>
      <c r="R3775" s="57">
        <v>98</v>
      </c>
      <c r="S3775" s="57">
        <v>101.93</v>
      </c>
      <c r="T3775" s="57">
        <v>106.01</v>
      </c>
      <c r="U3775" s="57">
        <v>110.45</v>
      </c>
      <c r="V3775" s="57">
        <v>115.24</v>
      </c>
      <c r="W3775" s="57">
        <v>120.01</v>
      </c>
      <c r="X3775" s="57">
        <v>124.97</v>
      </c>
      <c r="Y3775" s="57">
        <v>129.97</v>
      </c>
      <c r="Z3775" s="57">
        <v>134.87</v>
      </c>
      <c r="AA3775" s="57">
        <v>139.94</v>
      </c>
      <c r="AB3775" s="57">
        <v>145.16</v>
      </c>
      <c r="AC3775" s="57">
        <v>150.53</v>
      </c>
      <c r="AD3775" s="57">
        <v>155.86000000000001</v>
      </c>
      <c r="AE3775" s="57">
        <v>161.36000000000001</v>
      </c>
      <c r="AF3775" s="57">
        <v>167.06</v>
      </c>
      <c r="AG3775" s="57">
        <v>172.73</v>
      </c>
      <c r="AH3775" s="57">
        <v>176.6</v>
      </c>
      <c r="AI3775" s="57">
        <v>177.71</v>
      </c>
      <c r="AJ3775" s="57">
        <v>178.62</v>
      </c>
      <c r="AK3775" s="57">
        <v>179.54</v>
      </c>
    </row>
    <row r="3776" spans="1:37" x14ac:dyDescent="0.3">
      <c r="A3776" s="86" t="str">
        <f t="shared" si="58"/>
        <v>SDGbaseTra_RurAS_CRSYIXhhd-1</v>
      </c>
      <c r="B3776" s="55" t="s">
        <v>222</v>
      </c>
      <c r="C3776" s="56" t="s">
        <v>238</v>
      </c>
      <c r="D3776" s="82" t="s">
        <v>95</v>
      </c>
      <c r="E3776" s="57" t="s">
        <v>85</v>
      </c>
      <c r="F3776" s="57">
        <v>111.12</v>
      </c>
      <c r="G3776" s="57">
        <v>110.7</v>
      </c>
      <c r="H3776" s="57">
        <v>109.83</v>
      </c>
      <c r="I3776" s="57">
        <v>112.39</v>
      </c>
      <c r="J3776" s="57">
        <v>113.75</v>
      </c>
      <c r="K3776" s="57">
        <v>115.16</v>
      </c>
      <c r="L3776" s="57">
        <v>117.04</v>
      </c>
      <c r="M3776" s="57">
        <v>119.21</v>
      </c>
      <c r="N3776" s="57">
        <v>121.58</v>
      </c>
      <c r="O3776" s="57">
        <v>124.26</v>
      </c>
      <c r="P3776" s="57">
        <v>127.22</v>
      </c>
      <c r="Q3776" s="57">
        <v>130.33000000000001</v>
      </c>
      <c r="R3776" s="57">
        <v>134.38999999999999</v>
      </c>
      <c r="S3776" s="57">
        <v>139.76</v>
      </c>
      <c r="T3776" s="57">
        <v>145.33000000000001</v>
      </c>
      <c r="U3776" s="57">
        <v>151.41999999999999</v>
      </c>
      <c r="V3776" s="57">
        <v>157.94999999999999</v>
      </c>
      <c r="W3776" s="57">
        <v>164.46</v>
      </c>
      <c r="X3776" s="57">
        <v>171.21</v>
      </c>
      <c r="Y3776" s="57">
        <v>177.99</v>
      </c>
      <c r="Z3776" s="57">
        <v>184.67</v>
      </c>
      <c r="AA3776" s="57">
        <v>191.55</v>
      </c>
      <c r="AB3776" s="57">
        <v>198.65</v>
      </c>
      <c r="AC3776" s="57">
        <v>205.93</v>
      </c>
      <c r="AD3776" s="57">
        <v>213.17</v>
      </c>
      <c r="AE3776" s="57">
        <v>220.64</v>
      </c>
      <c r="AF3776" s="57">
        <v>228.39</v>
      </c>
      <c r="AG3776" s="57">
        <v>236.02</v>
      </c>
      <c r="AH3776" s="57">
        <v>240.92</v>
      </c>
      <c r="AI3776" s="57">
        <v>242.26</v>
      </c>
      <c r="AJ3776" s="57">
        <v>243.37</v>
      </c>
      <c r="AK3776" s="57">
        <v>244.47</v>
      </c>
    </row>
    <row r="3777" spans="1:37" x14ac:dyDescent="0.3">
      <c r="A3777" s="86" t="str">
        <f t="shared" si="58"/>
        <v>SDGbaseTra_RurAS_CRSYIXhhd-2</v>
      </c>
      <c r="B3777" s="55" t="s">
        <v>222</v>
      </c>
      <c r="C3777" s="56" t="s">
        <v>238</v>
      </c>
      <c r="D3777" s="82" t="s">
        <v>95</v>
      </c>
      <c r="E3777" s="57" t="s">
        <v>86</v>
      </c>
      <c r="F3777" s="57">
        <v>130.16999999999999</v>
      </c>
      <c r="G3777" s="57">
        <v>129.06</v>
      </c>
      <c r="H3777" s="57">
        <v>128.43</v>
      </c>
      <c r="I3777" s="57">
        <v>131.28</v>
      </c>
      <c r="J3777" s="57">
        <v>132.80000000000001</v>
      </c>
      <c r="K3777" s="57">
        <v>134.41</v>
      </c>
      <c r="L3777" s="57">
        <v>136.56</v>
      </c>
      <c r="M3777" s="57">
        <v>139.05000000000001</v>
      </c>
      <c r="N3777" s="57">
        <v>141.78</v>
      </c>
      <c r="O3777" s="57">
        <v>144.85</v>
      </c>
      <c r="P3777" s="57">
        <v>148.27000000000001</v>
      </c>
      <c r="Q3777" s="57">
        <v>151.84</v>
      </c>
      <c r="R3777" s="57">
        <v>156.65</v>
      </c>
      <c r="S3777" s="57">
        <v>162.88999999999999</v>
      </c>
      <c r="T3777" s="57">
        <v>169.37</v>
      </c>
      <c r="U3777" s="57">
        <v>176.48</v>
      </c>
      <c r="V3777" s="57">
        <v>184.09</v>
      </c>
      <c r="W3777" s="57">
        <v>191.68</v>
      </c>
      <c r="X3777" s="57">
        <v>199.52</v>
      </c>
      <c r="Y3777" s="57">
        <v>207.37</v>
      </c>
      <c r="Z3777" s="57">
        <v>215.12</v>
      </c>
      <c r="AA3777" s="57">
        <v>223.09</v>
      </c>
      <c r="AB3777" s="57">
        <v>231.32</v>
      </c>
      <c r="AC3777" s="57">
        <v>239.74</v>
      </c>
      <c r="AD3777" s="57">
        <v>248.12</v>
      </c>
      <c r="AE3777" s="57">
        <v>256.79000000000002</v>
      </c>
      <c r="AF3777" s="57">
        <v>265.77999999999997</v>
      </c>
      <c r="AG3777" s="57">
        <v>274.52999999999997</v>
      </c>
      <c r="AH3777" s="57">
        <v>279.8</v>
      </c>
      <c r="AI3777" s="57">
        <v>281.14</v>
      </c>
      <c r="AJ3777" s="57">
        <v>282.24</v>
      </c>
      <c r="AK3777" s="57">
        <v>283.3</v>
      </c>
    </row>
    <row r="3778" spans="1:37" x14ac:dyDescent="0.3">
      <c r="A3778" s="86" t="str">
        <f t="shared" ref="A3778:A3841" si="59">_xlfn.CONCAT(C3778,D3778,E3778)</f>
        <v>SDGbaseTra_RurAS_CRSYIXhhd-3</v>
      </c>
      <c r="B3778" s="55" t="s">
        <v>222</v>
      </c>
      <c r="C3778" s="56" t="s">
        <v>238</v>
      </c>
      <c r="D3778" s="82" t="s">
        <v>95</v>
      </c>
      <c r="E3778" s="57" t="s">
        <v>87</v>
      </c>
      <c r="F3778" s="57">
        <v>160.16</v>
      </c>
      <c r="G3778" s="57">
        <v>158.22999999999999</v>
      </c>
      <c r="H3778" s="57">
        <v>158.22999999999999</v>
      </c>
      <c r="I3778" s="57">
        <v>161.43</v>
      </c>
      <c r="J3778" s="57">
        <v>163.16</v>
      </c>
      <c r="K3778" s="57">
        <v>165.09</v>
      </c>
      <c r="L3778" s="57">
        <v>167.67</v>
      </c>
      <c r="M3778" s="57">
        <v>170.67</v>
      </c>
      <c r="N3778" s="57">
        <v>173.96</v>
      </c>
      <c r="O3778" s="57">
        <v>177.68</v>
      </c>
      <c r="P3778" s="57">
        <v>181.83</v>
      </c>
      <c r="Q3778" s="57">
        <v>186.1</v>
      </c>
      <c r="R3778" s="57">
        <v>192.16</v>
      </c>
      <c r="S3778" s="57">
        <v>199.74</v>
      </c>
      <c r="T3778" s="57">
        <v>207.64</v>
      </c>
      <c r="U3778" s="57">
        <v>216.35</v>
      </c>
      <c r="V3778" s="57">
        <v>225.6</v>
      </c>
      <c r="W3778" s="57">
        <v>234.84</v>
      </c>
      <c r="X3778" s="57">
        <v>244.36</v>
      </c>
      <c r="Y3778" s="57">
        <v>253.81</v>
      </c>
      <c r="Z3778" s="57">
        <v>263.22000000000003</v>
      </c>
      <c r="AA3778" s="57">
        <v>272.83</v>
      </c>
      <c r="AB3778" s="57">
        <v>282.81</v>
      </c>
      <c r="AC3778" s="57">
        <v>292.94</v>
      </c>
      <c r="AD3778" s="57">
        <v>303.07</v>
      </c>
      <c r="AE3778" s="57">
        <v>313.56</v>
      </c>
      <c r="AF3778" s="57">
        <v>324.43</v>
      </c>
      <c r="AG3778" s="57">
        <v>334.88</v>
      </c>
      <c r="AH3778" s="57">
        <v>340.45</v>
      </c>
      <c r="AI3778" s="57">
        <v>341.7</v>
      </c>
      <c r="AJ3778" s="57">
        <v>342.75</v>
      </c>
      <c r="AK3778" s="57">
        <v>343.71</v>
      </c>
    </row>
    <row r="3779" spans="1:37" x14ac:dyDescent="0.3">
      <c r="A3779" s="86" t="str">
        <f t="shared" si="59"/>
        <v>SDGbaseTra_RurAS_CRSYIXhhd-4</v>
      </c>
      <c r="B3779" s="55" t="s">
        <v>222</v>
      </c>
      <c r="C3779" s="56" t="s">
        <v>238</v>
      </c>
      <c r="D3779" s="82" t="s">
        <v>95</v>
      </c>
      <c r="E3779" s="57" t="s">
        <v>88</v>
      </c>
      <c r="F3779" s="57">
        <v>173.02</v>
      </c>
      <c r="G3779" s="57">
        <v>170.2</v>
      </c>
      <c r="H3779" s="57">
        <v>171.19</v>
      </c>
      <c r="I3779" s="57">
        <v>174.29</v>
      </c>
      <c r="J3779" s="57">
        <v>175.98</v>
      </c>
      <c r="K3779" s="57">
        <v>178</v>
      </c>
      <c r="L3779" s="57">
        <v>180.72</v>
      </c>
      <c r="M3779" s="57">
        <v>183.86</v>
      </c>
      <c r="N3779" s="57">
        <v>187.37</v>
      </c>
      <c r="O3779" s="57">
        <v>191.29</v>
      </c>
      <c r="P3779" s="57">
        <v>195.69</v>
      </c>
      <c r="Q3779" s="57">
        <v>200.17</v>
      </c>
      <c r="R3779" s="57">
        <v>206.87</v>
      </c>
      <c r="S3779" s="57">
        <v>214.96</v>
      </c>
      <c r="T3779" s="57">
        <v>223.39</v>
      </c>
      <c r="U3779" s="57">
        <v>232.77</v>
      </c>
      <c r="V3779" s="57">
        <v>242.62</v>
      </c>
      <c r="W3779" s="57">
        <v>252.48</v>
      </c>
      <c r="X3779" s="57">
        <v>262.60000000000002</v>
      </c>
      <c r="Y3779" s="57">
        <v>272.56</v>
      </c>
      <c r="Z3779" s="57">
        <v>282.55</v>
      </c>
      <c r="AA3779" s="57">
        <v>292.69</v>
      </c>
      <c r="AB3779" s="57">
        <v>303.29000000000002</v>
      </c>
      <c r="AC3779" s="57">
        <v>313.92</v>
      </c>
      <c r="AD3779" s="57">
        <v>324.64</v>
      </c>
      <c r="AE3779" s="57">
        <v>335.74</v>
      </c>
      <c r="AF3779" s="57">
        <v>347.24</v>
      </c>
      <c r="AG3779" s="57">
        <v>358.11</v>
      </c>
      <c r="AH3779" s="57">
        <v>362.95</v>
      </c>
      <c r="AI3779" s="57">
        <v>363.79</v>
      </c>
      <c r="AJ3779" s="57">
        <v>364.53</v>
      </c>
      <c r="AK3779" s="57">
        <v>365.12</v>
      </c>
    </row>
    <row r="3780" spans="1:37" x14ac:dyDescent="0.3">
      <c r="A3780" s="86" t="str">
        <f t="shared" si="59"/>
        <v>SDGbaseTra_RurAS_CRSYIXhhd-5</v>
      </c>
      <c r="B3780" s="55" t="s">
        <v>222</v>
      </c>
      <c r="C3780" s="56" t="s">
        <v>238</v>
      </c>
      <c r="D3780" s="82" t="s">
        <v>95</v>
      </c>
      <c r="E3780" s="57" t="s">
        <v>89</v>
      </c>
      <c r="F3780" s="57">
        <v>238.85</v>
      </c>
      <c r="G3780" s="57">
        <v>234.01</v>
      </c>
      <c r="H3780" s="57">
        <v>237.21</v>
      </c>
      <c r="I3780" s="57">
        <v>240.77</v>
      </c>
      <c r="J3780" s="57">
        <v>242.75</v>
      </c>
      <c r="K3780" s="57">
        <v>245.41</v>
      </c>
      <c r="L3780" s="57">
        <v>249.06</v>
      </c>
      <c r="M3780" s="57">
        <v>253.26</v>
      </c>
      <c r="N3780" s="57">
        <v>257.99</v>
      </c>
      <c r="O3780" s="57">
        <v>263.18</v>
      </c>
      <c r="P3780" s="57">
        <v>269.10000000000002</v>
      </c>
      <c r="Q3780" s="57">
        <v>275.04000000000002</v>
      </c>
      <c r="R3780" s="57">
        <v>284.63</v>
      </c>
      <c r="S3780" s="57">
        <v>295.63</v>
      </c>
      <c r="T3780" s="57">
        <v>307.08</v>
      </c>
      <c r="U3780" s="57">
        <v>319.97000000000003</v>
      </c>
      <c r="V3780" s="57">
        <v>333.3</v>
      </c>
      <c r="W3780" s="57">
        <v>346.64</v>
      </c>
      <c r="X3780" s="57">
        <v>360.31</v>
      </c>
      <c r="Y3780" s="57">
        <v>373.58</v>
      </c>
      <c r="Z3780" s="57">
        <v>386.98</v>
      </c>
      <c r="AA3780" s="57">
        <v>400.48</v>
      </c>
      <c r="AB3780" s="57">
        <v>414.65</v>
      </c>
      <c r="AC3780" s="57">
        <v>428.68</v>
      </c>
      <c r="AD3780" s="57">
        <v>443</v>
      </c>
      <c r="AE3780" s="57">
        <v>457.86</v>
      </c>
      <c r="AF3780" s="57">
        <v>473.25</v>
      </c>
      <c r="AG3780" s="57">
        <v>487.5</v>
      </c>
      <c r="AH3780" s="57">
        <v>491.82</v>
      </c>
      <c r="AI3780" s="57">
        <v>491.93</v>
      </c>
      <c r="AJ3780" s="57">
        <v>492.21</v>
      </c>
      <c r="AK3780" s="57">
        <v>492.23</v>
      </c>
    </row>
    <row r="3781" spans="1:37" x14ac:dyDescent="0.3">
      <c r="A3781" s="86" t="str">
        <f t="shared" si="59"/>
        <v>SDGbaseTra_RurAS_CRSYIXhhd-6</v>
      </c>
      <c r="B3781" s="55" t="s">
        <v>222</v>
      </c>
      <c r="C3781" s="56" t="s">
        <v>238</v>
      </c>
      <c r="D3781" s="82" t="s">
        <v>95</v>
      </c>
      <c r="E3781" s="57" t="s">
        <v>90</v>
      </c>
      <c r="F3781" s="57">
        <v>288.75</v>
      </c>
      <c r="G3781" s="57">
        <v>280.12</v>
      </c>
      <c r="H3781" s="57">
        <v>286.49</v>
      </c>
      <c r="I3781" s="57">
        <v>289.91000000000003</v>
      </c>
      <c r="J3781" s="57">
        <v>291.93</v>
      </c>
      <c r="K3781" s="57">
        <v>294.98</v>
      </c>
      <c r="L3781" s="57">
        <v>299.18</v>
      </c>
      <c r="M3781" s="57">
        <v>304.01</v>
      </c>
      <c r="N3781" s="57">
        <v>309.52999999999997</v>
      </c>
      <c r="O3781" s="57">
        <v>315.5</v>
      </c>
      <c r="P3781" s="57">
        <v>322.43</v>
      </c>
      <c r="Q3781" s="57">
        <v>329.27</v>
      </c>
      <c r="R3781" s="57">
        <v>341.35</v>
      </c>
      <c r="S3781" s="57">
        <v>354.37</v>
      </c>
      <c r="T3781" s="57">
        <v>367.95</v>
      </c>
      <c r="U3781" s="57">
        <v>383.41</v>
      </c>
      <c r="V3781" s="57">
        <v>399.18</v>
      </c>
      <c r="W3781" s="57">
        <v>415.01</v>
      </c>
      <c r="X3781" s="57">
        <v>431.14</v>
      </c>
      <c r="Y3781" s="57">
        <v>446.6</v>
      </c>
      <c r="Z3781" s="57">
        <v>462.42</v>
      </c>
      <c r="AA3781" s="57">
        <v>478.2</v>
      </c>
      <c r="AB3781" s="57">
        <v>494.87</v>
      </c>
      <c r="AC3781" s="57">
        <v>511.12</v>
      </c>
      <c r="AD3781" s="57">
        <v>527.87</v>
      </c>
      <c r="AE3781" s="57">
        <v>545.27</v>
      </c>
      <c r="AF3781" s="57">
        <v>563.28</v>
      </c>
      <c r="AG3781" s="57">
        <v>579.48</v>
      </c>
      <c r="AH3781" s="57">
        <v>582.14</v>
      </c>
      <c r="AI3781" s="57">
        <v>581.19000000000005</v>
      </c>
      <c r="AJ3781" s="57">
        <v>580.65</v>
      </c>
      <c r="AK3781" s="57">
        <v>579.66</v>
      </c>
    </row>
    <row r="3782" spans="1:37" x14ac:dyDescent="0.3">
      <c r="A3782" s="86" t="str">
        <f t="shared" si="59"/>
        <v>SDGbaseTra_RurAS_CRSYIXhhd-7</v>
      </c>
      <c r="B3782" s="55" t="s">
        <v>222</v>
      </c>
      <c r="C3782" s="56" t="s">
        <v>238</v>
      </c>
      <c r="D3782" s="82" t="s">
        <v>95</v>
      </c>
      <c r="E3782" s="57" t="s">
        <v>91</v>
      </c>
      <c r="F3782" s="57">
        <v>412.51</v>
      </c>
      <c r="G3782" s="57">
        <v>397.49</v>
      </c>
      <c r="H3782" s="57">
        <v>409.32</v>
      </c>
      <c r="I3782" s="57">
        <v>413.14</v>
      </c>
      <c r="J3782" s="57">
        <v>415.61</v>
      </c>
      <c r="K3782" s="57">
        <v>419.77</v>
      </c>
      <c r="L3782" s="57">
        <v>425.53</v>
      </c>
      <c r="M3782" s="57">
        <v>432.13</v>
      </c>
      <c r="N3782" s="57">
        <v>439.77</v>
      </c>
      <c r="O3782" s="57">
        <v>447.92</v>
      </c>
      <c r="P3782" s="57">
        <v>457.52</v>
      </c>
      <c r="Q3782" s="57">
        <v>466.89</v>
      </c>
      <c r="R3782" s="57">
        <v>484.86</v>
      </c>
      <c r="S3782" s="57">
        <v>503.21</v>
      </c>
      <c r="T3782" s="57">
        <v>522.36</v>
      </c>
      <c r="U3782" s="57">
        <v>544.4</v>
      </c>
      <c r="V3782" s="57">
        <v>566.55999999999995</v>
      </c>
      <c r="W3782" s="57">
        <v>588.89</v>
      </c>
      <c r="X3782" s="57">
        <v>611.66</v>
      </c>
      <c r="Y3782" s="57">
        <v>633.22</v>
      </c>
      <c r="Z3782" s="57">
        <v>655.5</v>
      </c>
      <c r="AA3782" s="57">
        <v>677.51</v>
      </c>
      <c r="AB3782" s="57">
        <v>700.94</v>
      </c>
      <c r="AC3782" s="57">
        <v>723.44</v>
      </c>
      <c r="AD3782" s="57">
        <v>746.78</v>
      </c>
      <c r="AE3782" s="57">
        <v>771.05</v>
      </c>
      <c r="AF3782" s="57">
        <v>796.17</v>
      </c>
      <c r="AG3782" s="57">
        <v>818.38</v>
      </c>
      <c r="AH3782" s="57">
        <v>819.43</v>
      </c>
      <c r="AI3782" s="57">
        <v>816.91</v>
      </c>
      <c r="AJ3782" s="57">
        <v>815.19</v>
      </c>
      <c r="AK3782" s="57">
        <v>812.68</v>
      </c>
    </row>
    <row r="3783" spans="1:37" x14ac:dyDescent="0.3">
      <c r="A3783" s="86" t="str">
        <f t="shared" si="59"/>
        <v>SDGbaseTra_RurAS_CRSYIXhhd-8</v>
      </c>
      <c r="B3783" s="55" t="s">
        <v>222</v>
      </c>
      <c r="C3783" s="56" t="s">
        <v>238</v>
      </c>
      <c r="D3783" s="82" t="s">
        <v>95</v>
      </c>
      <c r="E3783" s="57" t="s">
        <v>92</v>
      </c>
      <c r="F3783" s="57">
        <v>748.01</v>
      </c>
      <c r="G3783" s="57">
        <v>714.14</v>
      </c>
      <c r="H3783" s="57">
        <v>741.68</v>
      </c>
      <c r="I3783" s="57">
        <v>746.19</v>
      </c>
      <c r="J3783" s="57">
        <v>749.83</v>
      </c>
      <c r="K3783" s="57">
        <v>756.93</v>
      </c>
      <c r="L3783" s="57">
        <v>766.82</v>
      </c>
      <c r="M3783" s="57">
        <v>778.07</v>
      </c>
      <c r="N3783" s="57">
        <v>791.3</v>
      </c>
      <c r="O3783" s="57">
        <v>804.89</v>
      </c>
      <c r="P3783" s="57">
        <v>821.54</v>
      </c>
      <c r="Q3783" s="57">
        <v>837.64</v>
      </c>
      <c r="R3783" s="57">
        <v>872.23</v>
      </c>
      <c r="S3783" s="57">
        <v>904.89</v>
      </c>
      <c r="T3783" s="57">
        <v>939.09</v>
      </c>
      <c r="U3783" s="57">
        <v>978.87</v>
      </c>
      <c r="V3783" s="57">
        <v>1018.12</v>
      </c>
      <c r="W3783" s="57">
        <v>1057.9000000000001</v>
      </c>
      <c r="X3783" s="57">
        <v>1098.6600000000001</v>
      </c>
      <c r="Y3783" s="57">
        <v>1136.6400000000001</v>
      </c>
      <c r="Z3783" s="57">
        <v>1176.31</v>
      </c>
      <c r="AA3783" s="57">
        <v>1215.06</v>
      </c>
      <c r="AB3783" s="57">
        <v>1256.4000000000001</v>
      </c>
      <c r="AC3783" s="57">
        <v>1295.4100000000001</v>
      </c>
      <c r="AD3783" s="57">
        <v>1336.25</v>
      </c>
      <c r="AE3783" s="57">
        <v>1378.85</v>
      </c>
      <c r="AF3783" s="57">
        <v>1422.92</v>
      </c>
      <c r="AG3783" s="57">
        <v>1461.24</v>
      </c>
      <c r="AH3783" s="57">
        <v>1457.43</v>
      </c>
      <c r="AI3783" s="57">
        <v>1450.46</v>
      </c>
      <c r="AJ3783" s="57">
        <v>1445.46</v>
      </c>
      <c r="AK3783" s="57">
        <v>1438.77</v>
      </c>
    </row>
    <row r="3784" spans="1:37" x14ac:dyDescent="0.3">
      <c r="A3784" s="86" t="str">
        <f t="shared" si="59"/>
        <v>SDGbaseTra_RurAS_CRSYIXhhd-9</v>
      </c>
      <c r="B3784" s="55" t="s">
        <v>222</v>
      </c>
      <c r="C3784" s="56" t="s">
        <v>238</v>
      </c>
      <c r="D3784" s="82" t="s">
        <v>95</v>
      </c>
      <c r="E3784" s="57" t="s">
        <v>93</v>
      </c>
      <c r="F3784" s="57">
        <v>1780.4</v>
      </c>
      <c r="G3784" s="57">
        <v>1676.61</v>
      </c>
      <c r="H3784" s="57">
        <v>1753.06</v>
      </c>
      <c r="I3784" s="57">
        <v>1759.65</v>
      </c>
      <c r="J3784" s="57">
        <v>1767.91</v>
      </c>
      <c r="K3784" s="57">
        <v>1783.87</v>
      </c>
      <c r="L3784" s="57">
        <v>1805.59</v>
      </c>
      <c r="M3784" s="57">
        <v>1830</v>
      </c>
      <c r="N3784" s="57">
        <v>1859.58</v>
      </c>
      <c r="O3784" s="57">
        <v>1891.57</v>
      </c>
      <c r="P3784" s="57">
        <v>1929.61</v>
      </c>
      <c r="Q3784" s="57">
        <v>1965.83</v>
      </c>
      <c r="R3784" s="57">
        <v>2052.04</v>
      </c>
      <c r="S3784" s="57">
        <v>2128.37</v>
      </c>
      <c r="T3784" s="57">
        <v>2208.71</v>
      </c>
      <c r="U3784" s="57">
        <v>2302.81</v>
      </c>
      <c r="V3784" s="57">
        <v>2394.69</v>
      </c>
      <c r="W3784" s="57">
        <v>2488.81</v>
      </c>
      <c r="X3784" s="57">
        <v>2585.54</v>
      </c>
      <c r="Y3784" s="57">
        <v>2675.16</v>
      </c>
      <c r="Z3784" s="57">
        <v>2770.48</v>
      </c>
      <c r="AA3784" s="57">
        <v>2862.36</v>
      </c>
      <c r="AB3784" s="57">
        <v>2963.36</v>
      </c>
      <c r="AC3784" s="57">
        <v>3056.13</v>
      </c>
      <c r="AD3784" s="57">
        <v>3152.3</v>
      </c>
      <c r="AE3784" s="57">
        <v>3252.23</v>
      </c>
      <c r="AF3784" s="57">
        <v>3355.55</v>
      </c>
      <c r="AG3784" s="57">
        <v>3444.27</v>
      </c>
      <c r="AH3784" s="57">
        <v>3432.69</v>
      </c>
      <c r="AI3784" s="57">
        <v>3416.64</v>
      </c>
      <c r="AJ3784" s="57">
        <v>3403.18</v>
      </c>
      <c r="AK3784" s="57">
        <v>3384.12</v>
      </c>
    </row>
    <row r="3785" spans="1:37" x14ac:dyDescent="0.3">
      <c r="A3785" s="86" t="str">
        <f t="shared" si="59"/>
        <v>SDGbaseTra_RurAS_CRSC_YIXtotal</v>
      </c>
      <c r="B3785" s="55" t="s">
        <v>222</v>
      </c>
      <c r="C3785" s="56" t="s">
        <v>238</v>
      </c>
      <c r="D3785" s="82" t="s">
        <v>224</v>
      </c>
      <c r="E3785" s="57" t="s">
        <v>1</v>
      </c>
      <c r="F3785" s="57">
        <v>5873.17</v>
      </c>
      <c r="G3785" s="57">
        <v>5575.97</v>
      </c>
      <c r="H3785" s="57">
        <v>5746.33</v>
      </c>
      <c r="I3785" s="57">
        <v>5797.84</v>
      </c>
      <c r="J3785" s="57">
        <v>5841.98</v>
      </c>
      <c r="K3785" s="57">
        <v>5903.46</v>
      </c>
      <c r="L3785" s="57">
        <v>5981.67</v>
      </c>
      <c r="M3785" s="57">
        <v>6064.23</v>
      </c>
      <c r="N3785" s="57">
        <v>6161.58</v>
      </c>
      <c r="O3785" s="57">
        <v>6279.95</v>
      </c>
      <c r="P3785" s="57">
        <v>6410.85</v>
      </c>
      <c r="Q3785" s="57">
        <v>6539.01</v>
      </c>
      <c r="R3785" s="57">
        <v>6797.88</v>
      </c>
      <c r="S3785" s="57">
        <v>7048.67</v>
      </c>
      <c r="T3785" s="57">
        <v>7312.8</v>
      </c>
      <c r="U3785" s="57">
        <v>7615.99</v>
      </c>
      <c r="V3785" s="57">
        <v>7916.39</v>
      </c>
      <c r="W3785" s="57">
        <v>8227.75</v>
      </c>
      <c r="X3785" s="57">
        <v>8551.1299999999992</v>
      </c>
      <c r="Y3785" s="57">
        <v>8859.32</v>
      </c>
      <c r="Z3785" s="57">
        <v>9185.61</v>
      </c>
      <c r="AA3785" s="57">
        <v>9504.11</v>
      </c>
      <c r="AB3785" s="57">
        <v>9855.9699999999993</v>
      </c>
      <c r="AC3785" s="57">
        <v>10186.75</v>
      </c>
      <c r="AD3785" s="57">
        <v>10521.29</v>
      </c>
      <c r="AE3785" s="57">
        <v>10865.5</v>
      </c>
      <c r="AF3785" s="57">
        <v>11220.69</v>
      </c>
      <c r="AG3785" s="57">
        <v>11564.44</v>
      </c>
      <c r="AH3785" s="57">
        <v>11648.02</v>
      </c>
      <c r="AI3785" s="57">
        <v>11684.95</v>
      </c>
      <c r="AJ3785" s="57">
        <v>11715.81</v>
      </c>
      <c r="AK3785" s="57">
        <v>11724.64</v>
      </c>
    </row>
    <row r="3786" spans="1:37" x14ac:dyDescent="0.3">
      <c r="A3786" s="86" t="str">
        <f t="shared" si="59"/>
        <v>SDGbaseTra_RurAS_CRSTINSXent-n</v>
      </c>
      <c r="B3786" s="55" t="s">
        <v>222</v>
      </c>
      <c r="C3786" s="56" t="s">
        <v>238</v>
      </c>
      <c r="D3786" s="82" t="s">
        <v>94</v>
      </c>
      <c r="E3786" s="57" t="s">
        <v>82</v>
      </c>
      <c r="F3786" s="57">
        <v>0.14000000000000001</v>
      </c>
      <c r="G3786" s="57">
        <v>0.17</v>
      </c>
      <c r="H3786" s="57">
        <v>0.16</v>
      </c>
      <c r="I3786" s="57">
        <v>0.17</v>
      </c>
      <c r="J3786" s="57">
        <v>0.18</v>
      </c>
      <c r="K3786" s="57">
        <v>0.18</v>
      </c>
      <c r="L3786" s="57">
        <v>0.18</v>
      </c>
      <c r="M3786" s="57">
        <v>0.19</v>
      </c>
      <c r="N3786" s="57">
        <v>0.19</v>
      </c>
      <c r="O3786" s="57">
        <v>0.19</v>
      </c>
      <c r="P3786" s="57">
        <v>0.19</v>
      </c>
      <c r="Q3786" s="57">
        <v>0.19</v>
      </c>
      <c r="R3786" s="57">
        <v>0.18</v>
      </c>
      <c r="S3786" s="57">
        <v>0.18</v>
      </c>
      <c r="T3786" s="57">
        <v>0.17</v>
      </c>
      <c r="U3786" s="57">
        <v>0.17</v>
      </c>
      <c r="V3786" s="57">
        <v>0.16</v>
      </c>
      <c r="W3786" s="57">
        <v>0.16</v>
      </c>
      <c r="X3786" s="57">
        <v>0.15</v>
      </c>
      <c r="Y3786" s="57">
        <v>0.15</v>
      </c>
      <c r="Z3786" s="57">
        <v>0.15</v>
      </c>
      <c r="AA3786" s="57">
        <v>0.14000000000000001</v>
      </c>
      <c r="AB3786" s="57">
        <v>0.14000000000000001</v>
      </c>
      <c r="AC3786" s="57">
        <v>0.13</v>
      </c>
      <c r="AD3786" s="57">
        <v>0.13</v>
      </c>
      <c r="AE3786" s="57">
        <v>0.13</v>
      </c>
      <c r="AF3786" s="57">
        <v>0.12</v>
      </c>
      <c r="AG3786" s="57">
        <v>0.12</v>
      </c>
      <c r="AH3786" s="57">
        <v>0.12</v>
      </c>
      <c r="AI3786" s="57">
        <v>0.12</v>
      </c>
      <c r="AJ3786" s="57">
        <v>0.13</v>
      </c>
      <c r="AK3786" s="57">
        <v>0.13</v>
      </c>
    </row>
    <row r="3787" spans="1:37" x14ac:dyDescent="0.3">
      <c r="A3787" s="86" t="str">
        <f t="shared" si="59"/>
        <v>SDGbaseTra_RurAS_CRSTINSXent-e</v>
      </c>
      <c r="B3787" s="55" t="s">
        <v>222</v>
      </c>
      <c r="C3787" s="56" t="s">
        <v>238</v>
      </c>
      <c r="D3787" s="82" t="s">
        <v>94</v>
      </c>
      <c r="E3787" s="57" t="s">
        <v>83</v>
      </c>
      <c r="F3787" s="57">
        <v>0.11</v>
      </c>
      <c r="G3787" s="57">
        <v>0.12</v>
      </c>
      <c r="H3787" s="57">
        <v>0.12</v>
      </c>
      <c r="I3787" s="57">
        <v>0.12</v>
      </c>
      <c r="J3787" s="57">
        <v>0.12</v>
      </c>
      <c r="K3787" s="57">
        <v>0.12</v>
      </c>
      <c r="L3787" s="57">
        <v>0.12</v>
      </c>
      <c r="M3787" s="57">
        <v>0.12</v>
      </c>
      <c r="N3787" s="57">
        <v>0.12</v>
      </c>
      <c r="O3787" s="57">
        <v>0.12</v>
      </c>
      <c r="P3787" s="57">
        <v>0.12</v>
      </c>
      <c r="Q3787" s="57">
        <v>0.12</v>
      </c>
      <c r="R3787" s="57">
        <v>0.12</v>
      </c>
      <c r="S3787" s="57">
        <v>0.12</v>
      </c>
      <c r="T3787" s="57">
        <v>0.12</v>
      </c>
      <c r="U3787" s="57">
        <v>0.12</v>
      </c>
      <c r="V3787" s="57">
        <v>0.12</v>
      </c>
      <c r="W3787" s="57">
        <v>0.12</v>
      </c>
      <c r="X3787" s="57">
        <v>0.12</v>
      </c>
      <c r="Y3787" s="57">
        <v>0.12</v>
      </c>
      <c r="Z3787" s="57">
        <v>0.11</v>
      </c>
      <c r="AA3787" s="57">
        <v>0.11</v>
      </c>
      <c r="AB3787" s="57">
        <v>0.11</v>
      </c>
      <c r="AC3787" s="57">
        <v>0.11</v>
      </c>
      <c r="AD3787" s="57">
        <v>0.11</v>
      </c>
      <c r="AE3787" s="57">
        <v>0.11</v>
      </c>
      <c r="AF3787" s="57">
        <v>0.11</v>
      </c>
      <c r="AG3787" s="57">
        <v>0.11</v>
      </c>
      <c r="AH3787" s="57">
        <v>0.11</v>
      </c>
      <c r="AI3787" s="57">
        <v>0.11</v>
      </c>
      <c r="AJ3787" s="57">
        <v>0.11</v>
      </c>
      <c r="AK3787" s="57">
        <v>0.11</v>
      </c>
    </row>
    <row r="3788" spans="1:37" x14ac:dyDescent="0.3">
      <c r="A3788" s="86" t="str">
        <f t="shared" si="59"/>
        <v>SDGbaseTra_RurAS_CRSTINSXhhd-0</v>
      </c>
      <c r="B3788" s="55" t="s">
        <v>222</v>
      </c>
      <c r="C3788" s="56" t="s">
        <v>238</v>
      </c>
      <c r="D3788" s="82" t="s">
        <v>94</v>
      </c>
      <c r="E3788" s="57" t="s">
        <v>84</v>
      </c>
      <c r="F3788" s="57">
        <v>0</v>
      </c>
      <c r="G3788" s="57">
        <v>0</v>
      </c>
      <c r="H3788" s="57">
        <v>0</v>
      </c>
      <c r="I3788" s="57">
        <v>0</v>
      </c>
      <c r="J3788" s="57">
        <v>0</v>
      </c>
      <c r="K3788" s="57">
        <v>0</v>
      </c>
      <c r="L3788" s="57">
        <v>0</v>
      </c>
      <c r="M3788" s="57">
        <v>0</v>
      </c>
      <c r="N3788" s="57">
        <v>0</v>
      </c>
      <c r="O3788" s="57">
        <v>0</v>
      </c>
      <c r="P3788" s="57">
        <v>0</v>
      </c>
      <c r="Q3788" s="57">
        <v>0</v>
      </c>
      <c r="R3788" s="57">
        <v>0</v>
      </c>
      <c r="S3788" s="57">
        <v>0</v>
      </c>
      <c r="T3788" s="57">
        <v>0</v>
      </c>
      <c r="U3788" s="57">
        <v>0</v>
      </c>
      <c r="V3788" s="57">
        <v>0</v>
      </c>
      <c r="W3788" s="57">
        <v>0</v>
      </c>
      <c r="X3788" s="57">
        <v>0</v>
      </c>
      <c r="Y3788" s="57">
        <v>0</v>
      </c>
      <c r="Z3788" s="57">
        <v>0</v>
      </c>
      <c r="AA3788" s="57">
        <v>0</v>
      </c>
      <c r="AB3788" s="57">
        <v>0</v>
      </c>
      <c r="AC3788" s="57">
        <v>0</v>
      </c>
      <c r="AD3788" s="57">
        <v>0</v>
      </c>
      <c r="AE3788" s="57">
        <v>0</v>
      </c>
      <c r="AF3788" s="57">
        <v>0</v>
      </c>
      <c r="AG3788" s="57">
        <v>0</v>
      </c>
      <c r="AH3788" s="57">
        <v>0</v>
      </c>
      <c r="AI3788" s="57">
        <v>0</v>
      </c>
      <c r="AJ3788" s="57">
        <v>0</v>
      </c>
      <c r="AK3788" s="57">
        <v>0</v>
      </c>
    </row>
    <row r="3789" spans="1:37" x14ac:dyDescent="0.3">
      <c r="A3789" s="86" t="str">
        <f t="shared" si="59"/>
        <v>SDGbaseTra_RurAS_CRSTINSXhhd-1</v>
      </c>
      <c r="B3789" s="55" t="s">
        <v>222</v>
      </c>
      <c r="C3789" s="56" t="s">
        <v>238</v>
      </c>
      <c r="D3789" s="82" t="s">
        <v>94</v>
      </c>
      <c r="E3789" s="57" t="s">
        <v>85</v>
      </c>
      <c r="F3789" s="57">
        <v>0</v>
      </c>
      <c r="G3789" s="57">
        <v>0</v>
      </c>
      <c r="H3789" s="57">
        <v>0</v>
      </c>
      <c r="I3789" s="57">
        <v>0</v>
      </c>
      <c r="J3789" s="57">
        <v>0</v>
      </c>
      <c r="K3789" s="57">
        <v>0</v>
      </c>
      <c r="L3789" s="57">
        <v>0</v>
      </c>
      <c r="M3789" s="57">
        <v>0</v>
      </c>
      <c r="N3789" s="57">
        <v>0</v>
      </c>
      <c r="O3789" s="57">
        <v>0</v>
      </c>
      <c r="P3789" s="57">
        <v>0</v>
      </c>
      <c r="Q3789" s="57">
        <v>0</v>
      </c>
      <c r="R3789" s="57">
        <v>0</v>
      </c>
      <c r="S3789" s="57">
        <v>0</v>
      </c>
      <c r="T3789" s="57">
        <v>0</v>
      </c>
      <c r="U3789" s="57">
        <v>0</v>
      </c>
      <c r="V3789" s="57">
        <v>0</v>
      </c>
      <c r="W3789" s="57">
        <v>0</v>
      </c>
      <c r="X3789" s="57">
        <v>0</v>
      </c>
      <c r="Y3789" s="57">
        <v>0</v>
      </c>
      <c r="Z3789" s="57">
        <v>0</v>
      </c>
      <c r="AA3789" s="57">
        <v>0</v>
      </c>
      <c r="AB3789" s="57">
        <v>0</v>
      </c>
      <c r="AC3789" s="57">
        <v>0</v>
      </c>
      <c r="AD3789" s="57">
        <v>0</v>
      </c>
      <c r="AE3789" s="57">
        <v>0</v>
      </c>
      <c r="AF3789" s="57">
        <v>0</v>
      </c>
      <c r="AG3789" s="57">
        <v>0</v>
      </c>
      <c r="AH3789" s="57">
        <v>0</v>
      </c>
      <c r="AI3789" s="57">
        <v>0</v>
      </c>
      <c r="AJ3789" s="57">
        <v>0</v>
      </c>
      <c r="AK3789" s="57">
        <v>0</v>
      </c>
    </row>
    <row r="3790" spans="1:37" x14ac:dyDescent="0.3">
      <c r="A3790" s="86" t="str">
        <f t="shared" si="59"/>
        <v>SDGbaseTra_RurAS_CRSTINSXhhd-2</v>
      </c>
      <c r="B3790" s="55" t="s">
        <v>222</v>
      </c>
      <c r="C3790" s="56" t="s">
        <v>238</v>
      </c>
      <c r="D3790" s="82" t="s">
        <v>94</v>
      </c>
      <c r="E3790" s="57" t="s">
        <v>86</v>
      </c>
      <c r="F3790" s="57">
        <v>0.01</v>
      </c>
      <c r="G3790" s="57">
        <v>0.01</v>
      </c>
      <c r="H3790" s="57">
        <v>0.01</v>
      </c>
      <c r="I3790" s="57">
        <v>0.01</v>
      </c>
      <c r="J3790" s="57">
        <v>0.01</v>
      </c>
      <c r="K3790" s="57">
        <v>0.01</v>
      </c>
      <c r="L3790" s="57">
        <v>0.01</v>
      </c>
      <c r="M3790" s="57">
        <v>0.01</v>
      </c>
      <c r="N3790" s="57">
        <v>0.01</v>
      </c>
      <c r="O3790" s="57">
        <v>0.01</v>
      </c>
      <c r="P3790" s="57">
        <v>0.01</v>
      </c>
      <c r="Q3790" s="57">
        <v>0.01</v>
      </c>
      <c r="R3790" s="57">
        <v>0.01</v>
      </c>
      <c r="S3790" s="57">
        <v>0.01</v>
      </c>
      <c r="T3790" s="57">
        <v>0.01</v>
      </c>
      <c r="U3790" s="57">
        <v>0.01</v>
      </c>
      <c r="V3790" s="57">
        <v>0.01</v>
      </c>
      <c r="W3790" s="57">
        <v>0.01</v>
      </c>
      <c r="X3790" s="57">
        <v>0.01</v>
      </c>
      <c r="Y3790" s="57">
        <v>0.01</v>
      </c>
      <c r="Z3790" s="57">
        <v>0.01</v>
      </c>
      <c r="AA3790" s="57">
        <v>0.01</v>
      </c>
      <c r="AB3790" s="57">
        <v>0.01</v>
      </c>
      <c r="AC3790" s="57">
        <v>0.01</v>
      </c>
      <c r="AD3790" s="57">
        <v>0.01</v>
      </c>
      <c r="AE3790" s="57">
        <v>0.01</v>
      </c>
      <c r="AF3790" s="57">
        <v>0.01</v>
      </c>
      <c r="AG3790" s="57">
        <v>0.01</v>
      </c>
      <c r="AH3790" s="57">
        <v>0.01</v>
      </c>
      <c r="AI3790" s="57">
        <v>0.01</v>
      </c>
      <c r="AJ3790" s="57">
        <v>0.01</v>
      </c>
      <c r="AK3790" s="57">
        <v>0.01</v>
      </c>
    </row>
    <row r="3791" spans="1:37" x14ac:dyDescent="0.3">
      <c r="A3791" s="86" t="str">
        <f t="shared" si="59"/>
        <v>SDGbaseTra_RurAS_CRSTINSXhhd-3</v>
      </c>
      <c r="B3791" s="55" t="s">
        <v>222</v>
      </c>
      <c r="C3791" s="56" t="s">
        <v>238</v>
      </c>
      <c r="D3791" s="82" t="s">
        <v>94</v>
      </c>
      <c r="E3791" s="57" t="s">
        <v>87</v>
      </c>
      <c r="F3791" s="57">
        <v>0.01</v>
      </c>
      <c r="G3791" s="57">
        <v>0.01</v>
      </c>
      <c r="H3791" s="57">
        <v>0.01</v>
      </c>
      <c r="I3791" s="57">
        <v>0.01</v>
      </c>
      <c r="J3791" s="57">
        <v>0.01</v>
      </c>
      <c r="K3791" s="57">
        <v>0.01</v>
      </c>
      <c r="L3791" s="57">
        <v>0.01</v>
      </c>
      <c r="M3791" s="57">
        <v>0.01</v>
      </c>
      <c r="N3791" s="57">
        <v>0.01</v>
      </c>
      <c r="O3791" s="57">
        <v>0.01</v>
      </c>
      <c r="P3791" s="57">
        <v>0.01</v>
      </c>
      <c r="Q3791" s="57">
        <v>0.01</v>
      </c>
      <c r="R3791" s="57">
        <v>0.01</v>
      </c>
      <c r="S3791" s="57">
        <v>0.01</v>
      </c>
      <c r="T3791" s="57">
        <v>0.01</v>
      </c>
      <c r="U3791" s="57">
        <v>0.01</v>
      </c>
      <c r="V3791" s="57">
        <v>0.01</v>
      </c>
      <c r="W3791" s="57">
        <v>0.01</v>
      </c>
      <c r="X3791" s="57">
        <v>0.01</v>
      </c>
      <c r="Y3791" s="57">
        <v>0.01</v>
      </c>
      <c r="Z3791" s="57">
        <v>0.01</v>
      </c>
      <c r="AA3791" s="57">
        <v>0.01</v>
      </c>
      <c r="AB3791" s="57">
        <v>0.01</v>
      </c>
      <c r="AC3791" s="57">
        <v>0.01</v>
      </c>
      <c r="AD3791" s="57">
        <v>0.01</v>
      </c>
      <c r="AE3791" s="57">
        <v>0.01</v>
      </c>
      <c r="AF3791" s="57">
        <v>0.01</v>
      </c>
      <c r="AG3791" s="57">
        <v>0.01</v>
      </c>
      <c r="AH3791" s="57">
        <v>0.01</v>
      </c>
      <c r="AI3791" s="57">
        <v>0.01</v>
      </c>
      <c r="AJ3791" s="57">
        <v>0.01</v>
      </c>
      <c r="AK3791" s="57">
        <v>0.01</v>
      </c>
    </row>
    <row r="3792" spans="1:37" x14ac:dyDescent="0.3">
      <c r="A3792" s="86" t="str">
        <f t="shared" si="59"/>
        <v>SDGbaseTra_RurAS_CRSTINSXhhd-4</v>
      </c>
      <c r="B3792" s="55" t="s">
        <v>222</v>
      </c>
      <c r="C3792" s="56" t="s">
        <v>238</v>
      </c>
      <c r="D3792" s="82" t="s">
        <v>94</v>
      </c>
      <c r="E3792" s="57" t="s">
        <v>88</v>
      </c>
      <c r="F3792" s="57">
        <v>0.02</v>
      </c>
      <c r="G3792" s="57">
        <v>0.02</v>
      </c>
      <c r="H3792" s="57">
        <v>0.02</v>
      </c>
      <c r="I3792" s="57">
        <v>0.02</v>
      </c>
      <c r="J3792" s="57">
        <v>0.02</v>
      </c>
      <c r="K3792" s="57">
        <v>0.02</v>
      </c>
      <c r="L3792" s="57">
        <v>0.03</v>
      </c>
      <c r="M3792" s="57">
        <v>0.03</v>
      </c>
      <c r="N3792" s="57">
        <v>0.03</v>
      </c>
      <c r="O3792" s="57">
        <v>0.03</v>
      </c>
      <c r="P3792" s="57">
        <v>0.03</v>
      </c>
      <c r="Q3792" s="57">
        <v>0.03</v>
      </c>
      <c r="R3792" s="57">
        <v>0.02</v>
      </c>
      <c r="S3792" s="57">
        <v>0.02</v>
      </c>
      <c r="T3792" s="57">
        <v>0.02</v>
      </c>
      <c r="U3792" s="57">
        <v>0.02</v>
      </c>
      <c r="V3792" s="57">
        <v>0.02</v>
      </c>
      <c r="W3792" s="57">
        <v>0.02</v>
      </c>
      <c r="X3792" s="57">
        <v>0.02</v>
      </c>
      <c r="Y3792" s="57">
        <v>0.02</v>
      </c>
      <c r="Z3792" s="57">
        <v>0.02</v>
      </c>
      <c r="AA3792" s="57">
        <v>0.02</v>
      </c>
      <c r="AB3792" s="57">
        <v>0.02</v>
      </c>
      <c r="AC3792" s="57">
        <v>0.02</v>
      </c>
      <c r="AD3792" s="57">
        <v>0.02</v>
      </c>
      <c r="AE3792" s="57">
        <v>0.02</v>
      </c>
      <c r="AF3792" s="57">
        <v>0.02</v>
      </c>
      <c r="AG3792" s="57">
        <v>0.02</v>
      </c>
      <c r="AH3792" s="57">
        <v>0.02</v>
      </c>
      <c r="AI3792" s="57">
        <v>0.02</v>
      </c>
      <c r="AJ3792" s="57">
        <v>0.02</v>
      </c>
      <c r="AK3792" s="57">
        <v>0.02</v>
      </c>
    </row>
    <row r="3793" spans="1:37" x14ac:dyDescent="0.3">
      <c r="A3793" s="86" t="str">
        <f t="shared" si="59"/>
        <v>SDGbaseTra_RurAS_CRSTINSXhhd-5</v>
      </c>
      <c r="B3793" s="55" t="s">
        <v>222</v>
      </c>
      <c r="C3793" s="56" t="s">
        <v>238</v>
      </c>
      <c r="D3793" s="82" t="s">
        <v>94</v>
      </c>
      <c r="E3793" s="57" t="s">
        <v>89</v>
      </c>
      <c r="F3793" s="57">
        <v>0.04</v>
      </c>
      <c r="G3793" s="57">
        <v>0.05</v>
      </c>
      <c r="H3793" s="57">
        <v>0.04</v>
      </c>
      <c r="I3793" s="57">
        <v>0.05</v>
      </c>
      <c r="J3793" s="57">
        <v>0.05</v>
      </c>
      <c r="K3793" s="57">
        <v>0.05</v>
      </c>
      <c r="L3793" s="57">
        <v>0.05</v>
      </c>
      <c r="M3793" s="57">
        <v>0.05</v>
      </c>
      <c r="N3793" s="57">
        <v>0.05</v>
      </c>
      <c r="O3793" s="57">
        <v>0.05</v>
      </c>
      <c r="P3793" s="57">
        <v>0.05</v>
      </c>
      <c r="Q3793" s="57">
        <v>0.05</v>
      </c>
      <c r="R3793" s="57">
        <v>0.05</v>
      </c>
      <c r="S3793" s="57">
        <v>0.05</v>
      </c>
      <c r="T3793" s="57">
        <v>0.05</v>
      </c>
      <c r="U3793" s="57">
        <v>0.05</v>
      </c>
      <c r="V3793" s="57">
        <v>0.04</v>
      </c>
      <c r="W3793" s="57">
        <v>0.04</v>
      </c>
      <c r="X3793" s="57">
        <v>0.04</v>
      </c>
      <c r="Y3793" s="57">
        <v>0.04</v>
      </c>
      <c r="Z3793" s="57">
        <v>0.04</v>
      </c>
      <c r="AA3793" s="57">
        <v>0.04</v>
      </c>
      <c r="AB3793" s="57">
        <v>0.04</v>
      </c>
      <c r="AC3793" s="57">
        <v>0.04</v>
      </c>
      <c r="AD3793" s="57">
        <v>0.03</v>
      </c>
      <c r="AE3793" s="57">
        <v>0.03</v>
      </c>
      <c r="AF3793" s="57">
        <v>0.03</v>
      </c>
      <c r="AG3793" s="57">
        <v>0.03</v>
      </c>
      <c r="AH3793" s="57">
        <v>0.03</v>
      </c>
      <c r="AI3793" s="57">
        <v>0.03</v>
      </c>
      <c r="AJ3793" s="57">
        <v>0.03</v>
      </c>
      <c r="AK3793" s="57">
        <v>0.04</v>
      </c>
    </row>
    <row r="3794" spans="1:37" x14ac:dyDescent="0.3">
      <c r="A3794" s="86" t="str">
        <f t="shared" si="59"/>
        <v>SDGbaseTra_RurAS_CRSTINSXhhd-6</v>
      </c>
      <c r="B3794" s="55" t="s">
        <v>222</v>
      </c>
      <c r="C3794" s="56" t="s">
        <v>238</v>
      </c>
      <c r="D3794" s="82" t="s">
        <v>94</v>
      </c>
      <c r="E3794" s="57" t="s">
        <v>90</v>
      </c>
      <c r="F3794" s="57">
        <v>0.05</v>
      </c>
      <c r="G3794" s="57">
        <v>0.06</v>
      </c>
      <c r="H3794" s="57">
        <v>0.06</v>
      </c>
      <c r="I3794" s="57">
        <v>0.06</v>
      </c>
      <c r="J3794" s="57">
        <v>0.06</v>
      </c>
      <c r="K3794" s="57">
        <v>7.0000000000000007E-2</v>
      </c>
      <c r="L3794" s="57">
        <v>7.0000000000000007E-2</v>
      </c>
      <c r="M3794" s="57">
        <v>7.0000000000000007E-2</v>
      </c>
      <c r="N3794" s="57">
        <v>7.0000000000000007E-2</v>
      </c>
      <c r="O3794" s="57">
        <v>7.0000000000000007E-2</v>
      </c>
      <c r="P3794" s="57">
        <v>7.0000000000000007E-2</v>
      </c>
      <c r="Q3794" s="57">
        <v>7.0000000000000007E-2</v>
      </c>
      <c r="R3794" s="57">
        <v>7.0000000000000007E-2</v>
      </c>
      <c r="S3794" s="57">
        <v>0.06</v>
      </c>
      <c r="T3794" s="57">
        <v>0.06</v>
      </c>
      <c r="U3794" s="57">
        <v>0.06</v>
      </c>
      <c r="V3794" s="57">
        <v>0.06</v>
      </c>
      <c r="W3794" s="57">
        <v>0.06</v>
      </c>
      <c r="X3794" s="57">
        <v>0.06</v>
      </c>
      <c r="Y3794" s="57">
        <v>0.05</v>
      </c>
      <c r="Z3794" s="57">
        <v>0.05</v>
      </c>
      <c r="AA3794" s="57">
        <v>0.05</v>
      </c>
      <c r="AB3794" s="57">
        <v>0.05</v>
      </c>
      <c r="AC3794" s="57">
        <v>0.05</v>
      </c>
      <c r="AD3794" s="57">
        <v>0.05</v>
      </c>
      <c r="AE3794" s="57">
        <v>0.05</v>
      </c>
      <c r="AF3794" s="57">
        <v>0.04</v>
      </c>
      <c r="AG3794" s="57">
        <v>0.04</v>
      </c>
      <c r="AH3794" s="57">
        <v>0.04</v>
      </c>
      <c r="AI3794" s="57">
        <v>0.04</v>
      </c>
      <c r="AJ3794" s="57">
        <v>0.05</v>
      </c>
      <c r="AK3794" s="57">
        <v>0.05</v>
      </c>
    </row>
    <row r="3795" spans="1:37" x14ac:dyDescent="0.3">
      <c r="A3795" s="86" t="str">
        <f t="shared" si="59"/>
        <v>SDGbaseTra_RurAS_CRSTINSXhhd-7</v>
      </c>
      <c r="B3795" s="55" t="s">
        <v>222</v>
      </c>
      <c r="C3795" s="56" t="s">
        <v>238</v>
      </c>
      <c r="D3795" s="82" t="s">
        <v>94</v>
      </c>
      <c r="E3795" s="57" t="s">
        <v>91</v>
      </c>
      <c r="F3795" s="57">
        <v>0.08</v>
      </c>
      <c r="G3795" s="57">
        <v>0.1</v>
      </c>
      <c r="H3795" s="57">
        <v>0.1</v>
      </c>
      <c r="I3795" s="57">
        <v>0.1</v>
      </c>
      <c r="J3795" s="57">
        <v>0.1</v>
      </c>
      <c r="K3795" s="57">
        <v>0.11</v>
      </c>
      <c r="L3795" s="57">
        <v>0.11</v>
      </c>
      <c r="M3795" s="57">
        <v>0.11</v>
      </c>
      <c r="N3795" s="57">
        <v>0.11</v>
      </c>
      <c r="O3795" s="57">
        <v>0.11</v>
      </c>
      <c r="P3795" s="57">
        <v>0.11</v>
      </c>
      <c r="Q3795" s="57">
        <v>0.11</v>
      </c>
      <c r="R3795" s="57">
        <v>0.11</v>
      </c>
      <c r="S3795" s="57">
        <v>0.1</v>
      </c>
      <c r="T3795" s="57">
        <v>0.1</v>
      </c>
      <c r="U3795" s="57">
        <v>0.1</v>
      </c>
      <c r="V3795" s="57">
        <v>0.1</v>
      </c>
      <c r="W3795" s="57">
        <v>0.09</v>
      </c>
      <c r="X3795" s="57">
        <v>0.09</v>
      </c>
      <c r="Y3795" s="57">
        <v>0.09</v>
      </c>
      <c r="Z3795" s="57">
        <v>0.09</v>
      </c>
      <c r="AA3795" s="57">
        <v>0.08</v>
      </c>
      <c r="AB3795" s="57">
        <v>0.08</v>
      </c>
      <c r="AC3795" s="57">
        <v>0.08</v>
      </c>
      <c r="AD3795" s="57">
        <v>0.08</v>
      </c>
      <c r="AE3795" s="57">
        <v>7.0000000000000007E-2</v>
      </c>
      <c r="AF3795" s="57">
        <v>7.0000000000000007E-2</v>
      </c>
      <c r="AG3795" s="57">
        <v>7.0000000000000007E-2</v>
      </c>
      <c r="AH3795" s="57">
        <v>7.0000000000000007E-2</v>
      </c>
      <c r="AI3795" s="57">
        <v>7.0000000000000007E-2</v>
      </c>
      <c r="AJ3795" s="57">
        <v>7.0000000000000007E-2</v>
      </c>
      <c r="AK3795" s="57">
        <v>0.08</v>
      </c>
    </row>
    <row r="3796" spans="1:37" x14ac:dyDescent="0.3">
      <c r="A3796" s="86" t="str">
        <f t="shared" si="59"/>
        <v>SDGbaseTra_RurAS_CRSTINSXhhd-8</v>
      </c>
      <c r="B3796" s="55" t="s">
        <v>222</v>
      </c>
      <c r="C3796" s="56" t="s">
        <v>238</v>
      </c>
      <c r="D3796" s="82" t="s">
        <v>94</v>
      </c>
      <c r="E3796" s="57" t="s">
        <v>92</v>
      </c>
      <c r="F3796" s="57">
        <v>0.15</v>
      </c>
      <c r="G3796" s="57">
        <v>0.18</v>
      </c>
      <c r="H3796" s="57">
        <v>0.17</v>
      </c>
      <c r="I3796" s="57">
        <v>0.18</v>
      </c>
      <c r="J3796" s="57">
        <v>0.19</v>
      </c>
      <c r="K3796" s="57">
        <v>0.19</v>
      </c>
      <c r="L3796" s="57">
        <v>0.19</v>
      </c>
      <c r="M3796" s="57">
        <v>0.2</v>
      </c>
      <c r="N3796" s="57">
        <v>0.2</v>
      </c>
      <c r="O3796" s="57">
        <v>0.2</v>
      </c>
      <c r="P3796" s="57">
        <v>0.2</v>
      </c>
      <c r="Q3796" s="57">
        <v>0.21</v>
      </c>
      <c r="R3796" s="57">
        <v>0.19</v>
      </c>
      <c r="S3796" s="57">
        <v>0.19</v>
      </c>
      <c r="T3796" s="57">
        <v>0.18</v>
      </c>
      <c r="U3796" s="57">
        <v>0.18</v>
      </c>
      <c r="V3796" s="57">
        <v>0.17</v>
      </c>
      <c r="W3796" s="57">
        <v>0.17</v>
      </c>
      <c r="X3796" s="57">
        <v>0.16</v>
      </c>
      <c r="Y3796" s="57">
        <v>0.16</v>
      </c>
      <c r="Z3796" s="57">
        <v>0.15</v>
      </c>
      <c r="AA3796" s="57">
        <v>0.15</v>
      </c>
      <c r="AB3796" s="57">
        <v>0.14000000000000001</v>
      </c>
      <c r="AC3796" s="57">
        <v>0.14000000000000001</v>
      </c>
      <c r="AD3796" s="57">
        <v>0.14000000000000001</v>
      </c>
      <c r="AE3796" s="57">
        <v>0.13</v>
      </c>
      <c r="AF3796" s="57">
        <v>0.13</v>
      </c>
      <c r="AG3796" s="57">
        <v>0.13</v>
      </c>
      <c r="AH3796" s="57">
        <v>0.13</v>
      </c>
      <c r="AI3796" s="57">
        <v>0.13</v>
      </c>
      <c r="AJ3796" s="57">
        <v>0.13</v>
      </c>
      <c r="AK3796" s="57">
        <v>0.14000000000000001</v>
      </c>
    </row>
    <row r="3797" spans="1:37" x14ac:dyDescent="0.3">
      <c r="A3797" s="86" t="str">
        <f t="shared" si="59"/>
        <v>SDGbaseTra_RurAS_CRSTINSXhhd-9</v>
      </c>
      <c r="B3797" s="55" t="s">
        <v>222</v>
      </c>
      <c r="C3797" s="56" t="s">
        <v>238</v>
      </c>
      <c r="D3797" s="82" t="s">
        <v>94</v>
      </c>
      <c r="E3797" s="57" t="s">
        <v>93</v>
      </c>
      <c r="F3797" s="57">
        <v>0.2</v>
      </c>
      <c r="G3797" s="57">
        <v>0.24</v>
      </c>
      <c r="H3797" s="57">
        <v>0.23</v>
      </c>
      <c r="I3797" s="57">
        <v>0.24</v>
      </c>
      <c r="J3797" s="57">
        <v>0.25</v>
      </c>
      <c r="K3797" s="57">
        <v>0.25</v>
      </c>
      <c r="L3797" s="57">
        <v>0.26</v>
      </c>
      <c r="M3797" s="57">
        <v>0.26</v>
      </c>
      <c r="N3797" s="57">
        <v>0.27</v>
      </c>
      <c r="O3797" s="57">
        <v>0.27</v>
      </c>
      <c r="P3797" s="57">
        <v>0.27</v>
      </c>
      <c r="Q3797" s="57">
        <v>0.27</v>
      </c>
      <c r="R3797" s="57">
        <v>0.26</v>
      </c>
      <c r="S3797" s="57">
        <v>0.25</v>
      </c>
      <c r="T3797" s="57">
        <v>0.24</v>
      </c>
      <c r="U3797" s="57">
        <v>0.24</v>
      </c>
      <c r="V3797" s="57">
        <v>0.23</v>
      </c>
      <c r="W3797" s="57">
        <v>0.22</v>
      </c>
      <c r="X3797" s="57">
        <v>0.22</v>
      </c>
      <c r="Y3797" s="57">
        <v>0.21</v>
      </c>
      <c r="Z3797" s="57">
        <v>0.2</v>
      </c>
      <c r="AA3797" s="57">
        <v>0.2</v>
      </c>
      <c r="AB3797" s="57">
        <v>0.19</v>
      </c>
      <c r="AC3797" s="57">
        <v>0.19</v>
      </c>
      <c r="AD3797" s="57">
        <v>0.18</v>
      </c>
      <c r="AE3797" s="57">
        <v>0.18</v>
      </c>
      <c r="AF3797" s="57">
        <v>0.17</v>
      </c>
      <c r="AG3797" s="57">
        <v>0.17</v>
      </c>
      <c r="AH3797" s="57">
        <v>0.17</v>
      </c>
      <c r="AI3797" s="57">
        <v>0.17</v>
      </c>
      <c r="AJ3797" s="57">
        <v>0.18</v>
      </c>
      <c r="AK3797" s="57">
        <v>0.18</v>
      </c>
    </row>
    <row r="3798" spans="1:37" x14ac:dyDescent="0.3">
      <c r="A3798" s="86" t="str">
        <f t="shared" si="59"/>
        <v>SDGbaseTra_RurAS_CRSMPSXent-n</v>
      </c>
      <c r="B3798" s="55" t="s">
        <v>222</v>
      </c>
      <c r="C3798" s="56" t="s">
        <v>238</v>
      </c>
      <c r="D3798" s="82" t="s">
        <v>81</v>
      </c>
      <c r="E3798" s="57" t="s">
        <v>82</v>
      </c>
      <c r="F3798" s="57">
        <v>0.44</v>
      </c>
      <c r="G3798" s="57">
        <v>0.44</v>
      </c>
      <c r="H3798" s="57">
        <v>0.44</v>
      </c>
      <c r="I3798" s="57">
        <v>0.44</v>
      </c>
      <c r="J3798" s="57">
        <v>0.44</v>
      </c>
      <c r="K3798" s="57">
        <v>0.44</v>
      </c>
      <c r="L3798" s="57">
        <v>0.44</v>
      </c>
      <c r="M3798" s="57">
        <v>0.44</v>
      </c>
      <c r="N3798" s="57">
        <v>0.44</v>
      </c>
      <c r="O3798" s="57">
        <v>0.44</v>
      </c>
      <c r="P3798" s="57">
        <v>0.44</v>
      </c>
      <c r="Q3798" s="57">
        <v>0.44</v>
      </c>
      <c r="R3798" s="57">
        <v>0.44</v>
      </c>
      <c r="S3798" s="57">
        <v>0.44</v>
      </c>
      <c r="T3798" s="57">
        <v>0.44</v>
      </c>
      <c r="U3798" s="57">
        <v>0.44</v>
      </c>
      <c r="V3798" s="57">
        <v>0.44</v>
      </c>
      <c r="W3798" s="57">
        <v>0.44</v>
      </c>
      <c r="X3798" s="57">
        <v>0.44</v>
      </c>
      <c r="Y3798" s="57">
        <v>0.44</v>
      </c>
      <c r="Z3798" s="57">
        <v>0.44</v>
      </c>
      <c r="AA3798" s="57">
        <v>0.44</v>
      </c>
      <c r="AB3798" s="57">
        <v>0.44</v>
      </c>
      <c r="AC3798" s="57">
        <v>0.44</v>
      </c>
      <c r="AD3798" s="57">
        <v>0.44</v>
      </c>
      <c r="AE3798" s="57">
        <v>0.44</v>
      </c>
      <c r="AF3798" s="57">
        <v>0.44</v>
      </c>
      <c r="AG3798" s="57">
        <v>0.44</v>
      </c>
      <c r="AH3798" s="57">
        <v>0.44</v>
      </c>
      <c r="AI3798" s="57">
        <v>0.44</v>
      </c>
      <c r="AJ3798" s="57">
        <v>0.44</v>
      </c>
      <c r="AK3798" s="57">
        <v>0.44</v>
      </c>
    </row>
    <row r="3799" spans="1:37" x14ac:dyDescent="0.3">
      <c r="A3799" s="86" t="str">
        <f t="shared" si="59"/>
        <v>SDGbaseTra_RurAS_CRSMPSXent-e</v>
      </c>
      <c r="B3799" s="55" t="s">
        <v>222</v>
      </c>
      <c r="C3799" s="56" t="s">
        <v>238</v>
      </c>
      <c r="D3799" s="82" t="s">
        <v>81</v>
      </c>
      <c r="E3799" s="57" t="s">
        <v>83</v>
      </c>
      <c r="F3799" s="57">
        <v>1</v>
      </c>
      <c r="G3799" s="57">
        <v>1</v>
      </c>
      <c r="H3799" s="57">
        <v>1</v>
      </c>
      <c r="I3799" s="57">
        <v>1</v>
      </c>
      <c r="J3799" s="57">
        <v>1</v>
      </c>
      <c r="K3799" s="57">
        <v>1</v>
      </c>
      <c r="L3799" s="57">
        <v>1</v>
      </c>
      <c r="M3799" s="57">
        <v>1</v>
      </c>
      <c r="N3799" s="57">
        <v>1</v>
      </c>
      <c r="O3799" s="57">
        <v>1</v>
      </c>
      <c r="P3799" s="57">
        <v>1</v>
      </c>
      <c r="Q3799" s="57">
        <v>1</v>
      </c>
      <c r="R3799" s="57">
        <v>1</v>
      </c>
      <c r="S3799" s="57">
        <v>1</v>
      </c>
      <c r="T3799" s="57">
        <v>1</v>
      </c>
      <c r="U3799" s="57">
        <v>1</v>
      </c>
      <c r="V3799" s="57">
        <v>1</v>
      </c>
      <c r="W3799" s="57">
        <v>1</v>
      </c>
      <c r="X3799" s="57">
        <v>1</v>
      </c>
      <c r="Y3799" s="57">
        <v>1</v>
      </c>
      <c r="Z3799" s="57">
        <v>1</v>
      </c>
      <c r="AA3799" s="57">
        <v>1</v>
      </c>
      <c r="AB3799" s="57">
        <v>1</v>
      </c>
      <c r="AC3799" s="57">
        <v>1</v>
      </c>
      <c r="AD3799" s="57">
        <v>1</v>
      </c>
      <c r="AE3799" s="57">
        <v>1</v>
      </c>
      <c r="AF3799" s="57">
        <v>1</v>
      </c>
      <c r="AG3799" s="57">
        <v>1</v>
      </c>
      <c r="AH3799" s="57">
        <v>1</v>
      </c>
      <c r="AI3799" s="57">
        <v>1</v>
      </c>
      <c r="AJ3799" s="57">
        <v>1</v>
      </c>
      <c r="AK3799" s="57">
        <v>1</v>
      </c>
    </row>
    <row r="3800" spans="1:37" x14ac:dyDescent="0.3">
      <c r="A3800" s="86" t="str">
        <f t="shared" si="59"/>
        <v>SDGbaseTra_RurAS_CRSMPSXhhd-0</v>
      </c>
      <c r="B3800" s="55" t="s">
        <v>222</v>
      </c>
      <c r="C3800" s="56" t="s">
        <v>238</v>
      </c>
      <c r="D3800" s="82" t="s">
        <v>81</v>
      </c>
      <c r="E3800" s="57" t="s">
        <v>84</v>
      </c>
      <c r="F3800" s="57">
        <v>0</v>
      </c>
      <c r="G3800" s="57">
        <v>0</v>
      </c>
      <c r="H3800" s="57">
        <v>0</v>
      </c>
      <c r="I3800" s="57">
        <v>0</v>
      </c>
      <c r="J3800" s="57">
        <v>0</v>
      </c>
      <c r="K3800" s="57">
        <v>0</v>
      </c>
      <c r="L3800" s="57">
        <v>0</v>
      </c>
      <c r="M3800" s="57">
        <v>0</v>
      </c>
      <c r="N3800" s="57">
        <v>0</v>
      </c>
      <c r="O3800" s="57">
        <v>0</v>
      </c>
      <c r="P3800" s="57">
        <v>0</v>
      </c>
      <c r="Q3800" s="57">
        <v>0</v>
      </c>
      <c r="R3800" s="57">
        <v>0.01</v>
      </c>
      <c r="S3800" s="57">
        <v>0.01</v>
      </c>
      <c r="T3800" s="57">
        <v>0.01</v>
      </c>
      <c r="U3800" s="57">
        <v>0.01</v>
      </c>
      <c r="V3800" s="57">
        <v>0.01</v>
      </c>
      <c r="W3800" s="57">
        <v>0.01</v>
      </c>
      <c r="X3800" s="57">
        <v>0.01</v>
      </c>
      <c r="Y3800" s="57">
        <v>0.01</v>
      </c>
      <c r="Z3800" s="57">
        <v>0.01</v>
      </c>
      <c r="AA3800" s="57">
        <v>0.01</v>
      </c>
      <c r="AB3800" s="57">
        <v>0.01</v>
      </c>
      <c r="AC3800" s="57">
        <v>0.01</v>
      </c>
      <c r="AD3800" s="57">
        <v>0.01</v>
      </c>
      <c r="AE3800" s="57">
        <v>0.01</v>
      </c>
      <c r="AF3800" s="57">
        <v>0.01</v>
      </c>
      <c r="AG3800" s="57">
        <v>0.01</v>
      </c>
      <c r="AH3800" s="57">
        <v>0</v>
      </c>
      <c r="AI3800" s="57">
        <v>0</v>
      </c>
      <c r="AJ3800" s="57">
        <v>-0.01</v>
      </c>
      <c r="AK3800" s="57">
        <v>-0.01</v>
      </c>
    </row>
    <row r="3801" spans="1:37" x14ac:dyDescent="0.3">
      <c r="A3801" s="86" t="str">
        <f t="shared" si="59"/>
        <v>SDGbaseTra_RurAS_CRSMPSXhhd-1</v>
      </c>
      <c r="B3801" s="55" t="s">
        <v>222</v>
      </c>
      <c r="C3801" s="56" t="s">
        <v>238</v>
      </c>
      <c r="D3801" s="82" t="s">
        <v>81</v>
      </c>
      <c r="E3801" s="57" t="s">
        <v>85</v>
      </c>
      <c r="F3801" s="57">
        <v>0</v>
      </c>
      <c r="G3801" s="57">
        <v>0</v>
      </c>
      <c r="H3801" s="57">
        <v>0</v>
      </c>
      <c r="I3801" s="57">
        <v>0</v>
      </c>
      <c r="J3801" s="57">
        <v>0</v>
      </c>
      <c r="K3801" s="57">
        <v>0</v>
      </c>
      <c r="L3801" s="57">
        <v>0</v>
      </c>
      <c r="M3801" s="57">
        <v>0</v>
      </c>
      <c r="N3801" s="57">
        <v>0</v>
      </c>
      <c r="O3801" s="57">
        <v>0</v>
      </c>
      <c r="P3801" s="57">
        <v>0</v>
      </c>
      <c r="Q3801" s="57">
        <v>0</v>
      </c>
      <c r="R3801" s="57">
        <v>0.01</v>
      </c>
      <c r="S3801" s="57">
        <v>0.01</v>
      </c>
      <c r="T3801" s="57">
        <v>0.01</v>
      </c>
      <c r="U3801" s="57">
        <v>0.01</v>
      </c>
      <c r="V3801" s="57">
        <v>0.01</v>
      </c>
      <c r="W3801" s="57">
        <v>0.01</v>
      </c>
      <c r="X3801" s="57">
        <v>0.01</v>
      </c>
      <c r="Y3801" s="57">
        <v>0.01</v>
      </c>
      <c r="Z3801" s="57">
        <v>0.01</v>
      </c>
      <c r="AA3801" s="57">
        <v>0.01</v>
      </c>
      <c r="AB3801" s="57">
        <v>0.01</v>
      </c>
      <c r="AC3801" s="57">
        <v>0.01</v>
      </c>
      <c r="AD3801" s="57">
        <v>0.01</v>
      </c>
      <c r="AE3801" s="57">
        <v>0.01</v>
      </c>
      <c r="AF3801" s="57">
        <v>0.01</v>
      </c>
      <c r="AG3801" s="57">
        <v>0.01</v>
      </c>
      <c r="AH3801" s="57">
        <v>0</v>
      </c>
      <c r="AI3801" s="57">
        <v>0</v>
      </c>
      <c r="AJ3801" s="57">
        <v>-0.01</v>
      </c>
      <c r="AK3801" s="57">
        <v>-0.01</v>
      </c>
    </row>
    <row r="3802" spans="1:37" x14ac:dyDescent="0.3">
      <c r="A3802" s="86" t="str">
        <f t="shared" si="59"/>
        <v>SDGbaseTra_RurAS_CRSMPSXhhd-2</v>
      </c>
      <c r="B3802" s="55" t="s">
        <v>222</v>
      </c>
      <c r="C3802" s="56" t="s">
        <v>238</v>
      </c>
      <c r="D3802" s="82" t="s">
        <v>81</v>
      </c>
      <c r="E3802" s="57" t="s">
        <v>86</v>
      </c>
      <c r="F3802" s="57">
        <v>0</v>
      </c>
      <c r="G3802" s="57">
        <v>0</v>
      </c>
      <c r="H3802" s="57">
        <v>0</v>
      </c>
      <c r="I3802" s="57">
        <v>0</v>
      </c>
      <c r="J3802" s="57">
        <v>0</v>
      </c>
      <c r="K3802" s="57">
        <v>0</v>
      </c>
      <c r="L3802" s="57">
        <v>0</v>
      </c>
      <c r="M3802" s="57">
        <v>0</v>
      </c>
      <c r="N3802" s="57">
        <v>0</v>
      </c>
      <c r="O3802" s="57">
        <v>0</v>
      </c>
      <c r="P3802" s="57">
        <v>0</v>
      </c>
      <c r="Q3802" s="57">
        <v>0.01</v>
      </c>
      <c r="R3802" s="57">
        <v>0.01</v>
      </c>
      <c r="S3802" s="57">
        <v>0.01</v>
      </c>
      <c r="T3802" s="57">
        <v>0.01</v>
      </c>
      <c r="U3802" s="57">
        <v>0.01</v>
      </c>
      <c r="V3802" s="57">
        <v>0.01</v>
      </c>
      <c r="W3802" s="57">
        <v>0.01</v>
      </c>
      <c r="X3802" s="57">
        <v>0.01</v>
      </c>
      <c r="Y3802" s="57">
        <v>0.01</v>
      </c>
      <c r="Z3802" s="57">
        <v>0.01</v>
      </c>
      <c r="AA3802" s="57">
        <v>0.01</v>
      </c>
      <c r="AB3802" s="57">
        <v>0.01</v>
      </c>
      <c r="AC3802" s="57">
        <v>0.01</v>
      </c>
      <c r="AD3802" s="57">
        <v>0.01</v>
      </c>
      <c r="AE3802" s="57">
        <v>0.01</v>
      </c>
      <c r="AF3802" s="57">
        <v>0.01</v>
      </c>
      <c r="AG3802" s="57">
        <v>0.01</v>
      </c>
      <c r="AH3802" s="57">
        <v>0</v>
      </c>
      <c r="AI3802" s="57">
        <v>0</v>
      </c>
      <c r="AJ3802" s="57">
        <v>-0.01</v>
      </c>
      <c r="AK3802" s="57">
        <v>-0.01</v>
      </c>
    </row>
    <row r="3803" spans="1:37" x14ac:dyDescent="0.3">
      <c r="A3803" s="86" t="str">
        <f t="shared" si="59"/>
        <v>SDGbaseTra_RurAS_CRSMPSXhhd-3</v>
      </c>
      <c r="B3803" s="55" t="s">
        <v>222</v>
      </c>
      <c r="C3803" s="56" t="s">
        <v>238</v>
      </c>
      <c r="D3803" s="82" t="s">
        <v>81</v>
      </c>
      <c r="E3803" s="57" t="s">
        <v>87</v>
      </c>
      <c r="F3803" s="57">
        <v>0</v>
      </c>
      <c r="G3803" s="57">
        <v>0</v>
      </c>
      <c r="H3803" s="57">
        <v>0</v>
      </c>
      <c r="I3803" s="57">
        <v>0</v>
      </c>
      <c r="J3803" s="57">
        <v>0</v>
      </c>
      <c r="K3803" s="57">
        <v>0</v>
      </c>
      <c r="L3803" s="57">
        <v>0</v>
      </c>
      <c r="M3803" s="57">
        <v>0</v>
      </c>
      <c r="N3803" s="57">
        <v>0.01</v>
      </c>
      <c r="O3803" s="57">
        <v>0.01</v>
      </c>
      <c r="P3803" s="57">
        <v>0.01</v>
      </c>
      <c r="Q3803" s="57">
        <v>0.01</v>
      </c>
      <c r="R3803" s="57">
        <v>0.01</v>
      </c>
      <c r="S3803" s="57">
        <v>0.01</v>
      </c>
      <c r="T3803" s="57">
        <v>0.01</v>
      </c>
      <c r="U3803" s="57">
        <v>0.01</v>
      </c>
      <c r="V3803" s="57">
        <v>0.01</v>
      </c>
      <c r="W3803" s="57">
        <v>0.01</v>
      </c>
      <c r="X3803" s="57">
        <v>0.01</v>
      </c>
      <c r="Y3803" s="57">
        <v>0.01</v>
      </c>
      <c r="Z3803" s="57">
        <v>0.01</v>
      </c>
      <c r="AA3803" s="57">
        <v>0.01</v>
      </c>
      <c r="AB3803" s="57">
        <v>0.01</v>
      </c>
      <c r="AC3803" s="57">
        <v>0.01</v>
      </c>
      <c r="AD3803" s="57">
        <v>0.01</v>
      </c>
      <c r="AE3803" s="57">
        <v>0.01</v>
      </c>
      <c r="AF3803" s="57">
        <v>0.01</v>
      </c>
      <c r="AG3803" s="57">
        <v>0.01</v>
      </c>
      <c r="AH3803" s="57">
        <v>0</v>
      </c>
      <c r="AI3803" s="57">
        <v>0</v>
      </c>
      <c r="AJ3803" s="57">
        <v>-0.01</v>
      </c>
      <c r="AK3803" s="57">
        <v>-0.01</v>
      </c>
    </row>
    <row r="3804" spans="1:37" x14ac:dyDescent="0.3">
      <c r="A3804" s="86" t="str">
        <f t="shared" si="59"/>
        <v>SDGbaseTra_RurAS_CRSMPSXhhd-4</v>
      </c>
      <c r="B3804" s="55" t="s">
        <v>222</v>
      </c>
      <c r="C3804" s="56" t="s">
        <v>238</v>
      </c>
      <c r="D3804" s="82" t="s">
        <v>81</v>
      </c>
      <c r="E3804" s="57" t="s">
        <v>88</v>
      </c>
      <c r="F3804" s="57">
        <v>0</v>
      </c>
      <c r="G3804" s="57">
        <v>0</v>
      </c>
      <c r="H3804" s="57">
        <v>0</v>
      </c>
      <c r="I3804" s="57">
        <v>0</v>
      </c>
      <c r="J3804" s="57">
        <v>0</v>
      </c>
      <c r="K3804" s="57">
        <v>0</v>
      </c>
      <c r="L3804" s="57">
        <v>0</v>
      </c>
      <c r="M3804" s="57">
        <v>0.01</v>
      </c>
      <c r="N3804" s="57">
        <v>0.01</v>
      </c>
      <c r="O3804" s="57">
        <v>0.01</v>
      </c>
      <c r="P3804" s="57">
        <v>0.01</v>
      </c>
      <c r="Q3804" s="57">
        <v>0.01</v>
      </c>
      <c r="R3804" s="57">
        <v>0.01</v>
      </c>
      <c r="S3804" s="57">
        <v>0.01</v>
      </c>
      <c r="T3804" s="57">
        <v>0.01</v>
      </c>
      <c r="U3804" s="57">
        <v>0.01</v>
      </c>
      <c r="V3804" s="57">
        <v>0.01</v>
      </c>
      <c r="W3804" s="57">
        <v>0.01</v>
      </c>
      <c r="X3804" s="57">
        <v>0.01</v>
      </c>
      <c r="Y3804" s="57">
        <v>0.01</v>
      </c>
      <c r="Z3804" s="57">
        <v>0.01</v>
      </c>
      <c r="AA3804" s="57">
        <v>0.01</v>
      </c>
      <c r="AB3804" s="57">
        <v>0.01</v>
      </c>
      <c r="AC3804" s="57">
        <v>0.01</v>
      </c>
      <c r="AD3804" s="57">
        <v>0.01</v>
      </c>
      <c r="AE3804" s="57">
        <v>0.01</v>
      </c>
      <c r="AF3804" s="57">
        <v>0.01</v>
      </c>
      <c r="AG3804" s="57">
        <v>0.01</v>
      </c>
      <c r="AH3804" s="57">
        <v>0</v>
      </c>
      <c r="AI3804" s="57">
        <v>0</v>
      </c>
      <c r="AJ3804" s="57">
        <v>-0.01</v>
      </c>
      <c r="AK3804" s="57">
        <v>-0.01</v>
      </c>
    </row>
    <row r="3805" spans="1:37" x14ac:dyDescent="0.3">
      <c r="A3805" s="86" t="str">
        <f t="shared" si="59"/>
        <v>SDGbaseTra_RurAS_CRSMPSXhhd-5</v>
      </c>
      <c r="B3805" s="55" t="s">
        <v>222</v>
      </c>
      <c r="C3805" s="56" t="s">
        <v>238</v>
      </c>
      <c r="D3805" s="82" t="s">
        <v>81</v>
      </c>
      <c r="E3805" s="57" t="s">
        <v>89</v>
      </c>
      <c r="F3805" s="57">
        <v>0</v>
      </c>
      <c r="G3805" s="57">
        <v>0</v>
      </c>
      <c r="H3805" s="57">
        <v>0</v>
      </c>
      <c r="I3805" s="57">
        <v>0</v>
      </c>
      <c r="J3805" s="57">
        <v>0</v>
      </c>
      <c r="K3805" s="57">
        <v>0</v>
      </c>
      <c r="L3805" s="57">
        <v>0</v>
      </c>
      <c r="M3805" s="57">
        <v>0.01</v>
      </c>
      <c r="N3805" s="57">
        <v>0.01</v>
      </c>
      <c r="O3805" s="57">
        <v>0.01</v>
      </c>
      <c r="P3805" s="57">
        <v>0.01</v>
      </c>
      <c r="Q3805" s="57">
        <v>0.01</v>
      </c>
      <c r="R3805" s="57">
        <v>0.01</v>
      </c>
      <c r="S3805" s="57">
        <v>0.01</v>
      </c>
      <c r="T3805" s="57">
        <v>0.01</v>
      </c>
      <c r="U3805" s="57">
        <v>0.01</v>
      </c>
      <c r="V3805" s="57">
        <v>0.01</v>
      </c>
      <c r="W3805" s="57">
        <v>0.01</v>
      </c>
      <c r="X3805" s="57">
        <v>0.01</v>
      </c>
      <c r="Y3805" s="57">
        <v>0.01</v>
      </c>
      <c r="Z3805" s="57">
        <v>0.01</v>
      </c>
      <c r="AA3805" s="57">
        <v>0.01</v>
      </c>
      <c r="AB3805" s="57">
        <v>0.01</v>
      </c>
      <c r="AC3805" s="57">
        <v>0.01</v>
      </c>
      <c r="AD3805" s="57">
        <v>0.01</v>
      </c>
      <c r="AE3805" s="57">
        <v>0.01</v>
      </c>
      <c r="AF3805" s="57">
        <v>0.01</v>
      </c>
      <c r="AG3805" s="57">
        <v>0.01</v>
      </c>
      <c r="AH3805" s="57">
        <v>0</v>
      </c>
      <c r="AI3805" s="57">
        <v>0</v>
      </c>
      <c r="AJ3805" s="57">
        <v>-0.01</v>
      </c>
      <c r="AK3805" s="57">
        <v>-0.01</v>
      </c>
    </row>
    <row r="3806" spans="1:37" x14ac:dyDescent="0.3">
      <c r="A3806" s="86" t="str">
        <f t="shared" si="59"/>
        <v>SDGbaseTra_RurAS_CRSMPSXhhd-6</v>
      </c>
      <c r="B3806" s="55" t="s">
        <v>222</v>
      </c>
      <c r="C3806" s="56" t="s">
        <v>238</v>
      </c>
      <c r="D3806" s="82" t="s">
        <v>81</v>
      </c>
      <c r="E3806" s="57" t="s">
        <v>90</v>
      </c>
      <c r="F3806" s="57">
        <v>0</v>
      </c>
      <c r="G3806" s="57">
        <v>0</v>
      </c>
      <c r="H3806" s="57">
        <v>0</v>
      </c>
      <c r="I3806" s="57">
        <v>0</v>
      </c>
      <c r="J3806" s="57">
        <v>0</v>
      </c>
      <c r="K3806" s="57">
        <v>0</v>
      </c>
      <c r="L3806" s="57">
        <v>0</v>
      </c>
      <c r="M3806" s="57">
        <v>0.01</v>
      </c>
      <c r="N3806" s="57">
        <v>0.01</v>
      </c>
      <c r="O3806" s="57">
        <v>0.01</v>
      </c>
      <c r="P3806" s="57">
        <v>0.01</v>
      </c>
      <c r="Q3806" s="57">
        <v>0.01</v>
      </c>
      <c r="R3806" s="57">
        <v>0.01</v>
      </c>
      <c r="S3806" s="57">
        <v>0.01</v>
      </c>
      <c r="T3806" s="57">
        <v>0.01</v>
      </c>
      <c r="U3806" s="57">
        <v>0.01</v>
      </c>
      <c r="V3806" s="57">
        <v>0.01</v>
      </c>
      <c r="W3806" s="57">
        <v>0.01</v>
      </c>
      <c r="X3806" s="57">
        <v>0.01</v>
      </c>
      <c r="Y3806" s="57">
        <v>0.01</v>
      </c>
      <c r="Z3806" s="57">
        <v>0.01</v>
      </c>
      <c r="AA3806" s="57">
        <v>0.01</v>
      </c>
      <c r="AB3806" s="57">
        <v>0.01</v>
      </c>
      <c r="AC3806" s="57">
        <v>0.01</v>
      </c>
      <c r="AD3806" s="57">
        <v>0.01</v>
      </c>
      <c r="AE3806" s="57">
        <v>0.01</v>
      </c>
      <c r="AF3806" s="57">
        <v>0.01</v>
      </c>
      <c r="AG3806" s="57">
        <v>0.01</v>
      </c>
      <c r="AH3806" s="57">
        <v>0</v>
      </c>
      <c r="AI3806" s="57">
        <v>0</v>
      </c>
      <c r="AJ3806" s="57">
        <v>-0.01</v>
      </c>
      <c r="AK3806" s="57">
        <v>-0.01</v>
      </c>
    </row>
    <row r="3807" spans="1:37" x14ac:dyDescent="0.3">
      <c r="A3807" s="86" t="str">
        <f t="shared" si="59"/>
        <v>SDGbaseTra_RurAS_CRSMPSXhhd-7</v>
      </c>
      <c r="B3807" s="55" t="s">
        <v>222</v>
      </c>
      <c r="C3807" s="56" t="s">
        <v>238</v>
      </c>
      <c r="D3807" s="82" t="s">
        <v>81</v>
      </c>
      <c r="E3807" s="57" t="s">
        <v>91</v>
      </c>
      <c r="F3807" s="57">
        <v>0</v>
      </c>
      <c r="G3807" s="57">
        <v>0</v>
      </c>
      <c r="H3807" s="57">
        <v>0.01</v>
      </c>
      <c r="I3807" s="57">
        <v>0.01</v>
      </c>
      <c r="J3807" s="57">
        <v>0.01</v>
      </c>
      <c r="K3807" s="57">
        <v>0.01</v>
      </c>
      <c r="L3807" s="57">
        <v>0.01</v>
      </c>
      <c r="M3807" s="57">
        <v>0.01</v>
      </c>
      <c r="N3807" s="57">
        <v>0.01</v>
      </c>
      <c r="O3807" s="57">
        <v>0.01</v>
      </c>
      <c r="P3807" s="57">
        <v>0.01</v>
      </c>
      <c r="Q3807" s="57">
        <v>0.01</v>
      </c>
      <c r="R3807" s="57">
        <v>0.01</v>
      </c>
      <c r="S3807" s="57">
        <v>0.01</v>
      </c>
      <c r="T3807" s="57">
        <v>0.01</v>
      </c>
      <c r="U3807" s="57">
        <v>0.01</v>
      </c>
      <c r="V3807" s="57">
        <v>0.01</v>
      </c>
      <c r="W3807" s="57">
        <v>0.01</v>
      </c>
      <c r="X3807" s="57">
        <v>0.01</v>
      </c>
      <c r="Y3807" s="57">
        <v>0.01</v>
      </c>
      <c r="Z3807" s="57">
        <v>0.01</v>
      </c>
      <c r="AA3807" s="57">
        <v>0.01</v>
      </c>
      <c r="AB3807" s="57">
        <v>0.01</v>
      </c>
      <c r="AC3807" s="57">
        <v>0.01</v>
      </c>
      <c r="AD3807" s="57">
        <v>0.01</v>
      </c>
      <c r="AE3807" s="57">
        <v>0.01</v>
      </c>
      <c r="AF3807" s="57">
        <v>0.01</v>
      </c>
      <c r="AG3807" s="57">
        <v>0.01</v>
      </c>
      <c r="AH3807" s="57">
        <v>0</v>
      </c>
      <c r="AI3807" s="57">
        <v>0</v>
      </c>
      <c r="AJ3807" s="57">
        <v>-0.01</v>
      </c>
      <c r="AK3807" s="57">
        <v>-0.01</v>
      </c>
    </row>
    <row r="3808" spans="1:37" x14ac:dyDescent="0.3">
      <c r="A3808" s="86" t="str">
        <f t="shared" si="59"/>
        <v>SDGbaseTra_RurAS_CRSMPSXhhd-8</v>
      </c>
      <c r="B3808" s="55" t="s">
        <v>222</v>
      </c>
      <c r="C3808" s="56" t="s">
        <v>238</v>
      </c>
      <c r="D3808" s="82" t="s">
        <v>81</v>
      </c>
      <c r="E3808" s="57" t="s">
        <v>92</v>
      </c>
      <c r="F3808" s="57">
        <v>0.01</v>
      </c>
      <c r="G3808" s="57">
        <v>0.01</v>
      </c>
      <c r="H3808" s="57">
        <v>0.01</v>
      </c>
      <c r="I3808" s="57">
        <v>0.01</v>
      </c>
      <c r="J3808" s="57">
        <v>0.01</v>
      </c>
      <c r="K3808" s="57">
        <v>0.01</v>
      </c>
      <c r="L3808" s="57">
        <v>0.01</v>
      </c>
      <c r="M3808" s="57">
        <v>0.01</v>
      </c>
      <c r="N3808" s="57">
        <v>0.01</v>
      </c>
      <c r="O3808" s="57">
        <v>0.01</v>
      </c>
      <c r="P3808" s="57">
        <v>0.01</v>
      </c>
      <c r="Q3808" s="57">
        <v>0.01</v>
      </c>
      <c r="R3808" s="57">
        <v>0.01</v>
      </c>
      <c r="S3808" s="57">
        <v>0.01</v>
      </c>
      <c r="T3808" s="57">
        <v>0.01</v>
      </c>
      <c r="U3808" s="57">
        <v>0.01</v>
      </c>
      <c r="V3808" s="57">
        <v>0.01</v>
      </c>
      <c r="W3808" s="57">
        <v>0.01</v>
      </c>
      <c r="X3808" s="57">
        <v>0.01</v>
      </c>
      <c r="Y3808" s="57">
        <v>0.01</v>
      </c>
      <c r="Z3808" s="57">
        <v>0.01</v>
      </c>
      <c r="AA3808" s="57">
        <v>0.01</v>
      </c>
      <c r="AB3808" s="57">
        <v>0.01</v>
      </c>
      <c r="AC3808" s="57">
        <v>0.01</v>
      </c>
      <c r="AD3808" s="57">
        <v>0.01</v>
      </c>
      <c r="AE3808" s="57">
        <v>0.01</v>
      </c>
      <c r="AF3808" s="57">
        <v>0.01</v>
      </c>
      <c r="AG3808" s="57">
        <v>0.01</v>
      </c>
      <c r="AH3808" s="57">
        <v>0.01</v>
      </c>
      <c r="AI3808" s="57">
        <v>0</v>
      </c>
      <c r="AJ3808" s="57">
        <v>0</v>
      </c>
      <c r="AK3808" s="57">
        <v>-0.01</v>
      </c>
    </row>
    <row r="3809" spans="1:37" x14ac:dyDescent="0.3">
      <c r="A3809" s="86" t="str">
        <f t="shared" si="59"/>
        <v>SDGbaseTra_RurAS_CRSMPSXhhd-9</v>
      </c>
      <c r="B3809" s="55" t="s">
        <v>222</v>
      </c>
      <c r="C3809" s="56" t="s">
        <v>238</v>
      </c>
      <c r="D3809" s="82" t="s">
        <v>81</v>
      </c>
      <c r="E3809" s="57" t="s">
        <v>93</v>
      </c>
      <c r="F3809" s="57">
        <v>0.04</v>
      </c>
      <c r="G3809" s="57">
        <v>0.04</v>
      </c>
      <c r="H3809" s="57">
        <v>0.04</v>
      </c>
      <c r="I3809" s="57">
        <v>0.04</v>
      </c>
      <c r="J3809" s="57">
        <v>0.04</v>
      </c>
      <c r="K3809" s="57">
        <v>0.04</v>
      </c>
      <c r="L3809" s="57">
        <v>0.04</v>
      </c>
      <c r="M3809" s="57">
        <v>0.05</v>
      </c>
      <c r="N3809" s="57">
        <v>0.05</v>
      </c>
      <c r="O3809" s="57">
        <v>0.05</v>
      </c>
      <c r="P3809" s="57">
        <v>0.05</v>
      </c>
      <c r="Q3809" s="57">
        <v>0.05</v>
      </c>
      <c r="R3809" s="57">
        <v>0.05</v>
      </c>
      <c r="S3809" s="57">
        <v>0.05</v>
      </c>
      <c r="T3809" s="57">
        <v>0.05</v>
      </c>
      <c r="U3809" s="57">
        <v>0.05</v>
      </c>
      <c r="V3809" s="57">
        <v>0.05</v>
      </c>
      <c r="W3809" s="57">
        <v>0.05</v>
      </c>
      <c r="X3809" s="57">
        <v>0.05</v>
      </c>
      <c r="Y3809" s="57">
        <v>0.05</v>
      </c>
      <c r="Z3809" s="57">
        <v>0.05</v>
      </c>
      <c r="AA3809" s="57">
        <v>0.05</v>
      </c>
      <c r="AB3809" s="57">
        <v>0.05</v>
      </c>
      <c r="AC3809" s="57">
        <v>0.05</v>
      </c>
      <c r="AD3809" s="57">
        <v>0.05</v>
      </c>
      <c r="AE3809" s="57">
        <v>0.05</v>
      </c>
      <c r="AF3809" s="57">
        <v>0.05</v>
      </c>
      <c r="AG3809" s="57">
        <v>0.05</v>
      </c>
      <c r="AH3809" s="57">
        <v>0.04</v>
      </c>
      <c r="AI3809" s="57">
        <v>0.04</v>
      </c>
      <c r="AJ3809" s="57">
        <v>0.03</v>
      </c>
      <c r="AK3809" s="57">
        <v>0.03</v>
      </c>
    </row>
    <row r="3810" spans="1:37" x14ac:dyDescent="0.3">
      <c r="A3810" s="86" t="str">
        <f t="shared" si="59"/>
        <v>SDGbaseTra_RurAS_CRSC_SavingsINSent-n</v>
      </c>
      <c r="B3810" s="55" t="s">
        <v>222</v>
      </c>
      <c r="C3810" s="56" t="s">
        <v>238</v>
      </c>
      <c r="D3810" s="82" t="s">
        <v>96</v>
      </c>
      <c r="E3810" s="57" t="s">
        <v>82</v>
      </c>
      <c r="F3810" s="57">
        <v>634.29</v>
      </c>
      <c r="G3810" s="57">
        <v>565.85</v>
      </c>
      <c r="H3810" s="57">
        <v>592.84</v>
      </c>
      <c r="I3810" s="57">
        <v>590.62</v>
      </c>
      <c r="J3810" s="57">
        <v>593.5</v>
      </c>
      <c r="K3810" s="57">
        <v>596.5</v>
      </c>
      <c r="L3810" s="57">
        <v>600.29</v>
      </c>
      <c r="M3810" s="57">
        <v>604.32000000000005</v>
      </c>
      <c r="N3810" s="57">
        <v>610.95000000000005</v>
      </c>
      <c r="O3810" s="57">
        <v>625.14</v>
      </c>
      <c r="P3810" s="57">
        <v>636.32000000000005</v>
      </c>
      <c r="Q3810" s="57">
        <v>645.91</v>
      </c>
      <c r="R3810" s="57">
        <v>679.92</v>
      </c>
      <c r="S3810" s="57">
        <v>706</v>
      </c>
      <c r="T3810" s="57">
        <v>734.31</v>
      </c>
      <c r="U3810" s="57">
        <v>767.55</v>
      </c>
      <c r="V3810" s="57">
        <v>801.12</v>
      </c>
      <c r="W3810" s="57">
        <v>836.93</v>
      </c>
      <c r="X3810" s="57">
        <v>872.93</v>
      </c>
      <c r="Y3810" s="57">
        <v>907.62</v>
      </c>
      <c r="Z3810" s="57">
        <v>946.47</v>
      </c>
      <c r="AA3810" s="57">
        <v>983.31</v>
      </c>
      <c r="AB3810" s="57">
        <v>1029.8599999999999</v>
      </c>
      <c r="AC3810" s="57">
        <v>1070.31</v>
      </c>
      <c r="AD3810" s="57">
        <v>1108.97</v>
      </c>
      <c r="AE3810" s="57">
        <v>1147.69</v>
      </c>
      <c r="AF3810" s="57">
        <v>1187.67</v>
      </c>
      <c r="AG3810" s="57">
        <v>1222.23</v>
      </c>
      <c r="AH3810" s="57">
        <v>1232.18</v>
      </c>
      <c r="AI3810" s="57">
        <v>1234.8699999999999</v>
      </c>
      <c r="AJ3810" s="57">
        <v>1231.6099999999999</v>
      </c>
      <c r="AK3810" s="57">
        <v>1223.33</v>
      </c>
    </row>
    <row r="3811" spans="1:37" x14ac:dyDescent="0.3">
      <c r="A3811" s="86" t="str">
        <f t="shared" si="59"/>
        <v>SDGbaseTra_RurAS_CRSC_SavingsINSent-e</v>
      </c>
      <c r="B3811" s="55" t="s">
        <v>222</v>
      </c>
      <c r="C3811" s="56" t="s">
        <v>238</v>
      </c>
      <c r="D3811" s="82" t="s">
        <v>96</v>
      </c>
      <c r="E3811" s="57" t="s">
        <v>83</v>
      </c>
      <c r="F3811" s="57">
        <v>60.1</v>
      </c>
      <c r="G3811" s="57">
        <v>66.16</v>
      </c>
      <c r="H3811" s="57">
        <v>55.45</v>
      </c>
      <c r="I3811" s="57">
        <v>55.8</v>
      </c>
      <c r="J3811" s="57">
        <v>59.26</v>
      </c>
      <c r="K3811" s="57">
        <v>63.47</v>
      </c>
      <c r="L3811" s="57">
        <v>67.48</v>
      </c>
      <c r="M3811" s="57">
        <v>67.47</v>
      </c>
      <c r="N3811" s="57">
        <v>65.92</v>
      </c>
      <c r="O3811" s="57">
        <v>64.83</v>
      </c>
      <c r="P3811" s="57">
        <v>66.36</v>
      </c>
      <c r="Q3811" s="57">
        <v>69.88</v>
      </c>
      <c r="R3811" s="57">
        <v>77.34</v>
      </c>
      <c r="S3811" s="57">
        <v>81</v>
      </c>
      <c r="T3811" s="57">
        <v>85.24</v>
      </c>
      <c r="U3811" s="57">
        <v>89.55</v>
      </c>
      <c r="V3811" s="57">
        <v>89.71</v>
      </c>
      <c r="W3811" s="57">
        <v>93.62</v>
      </c>
      <c r="X3811" s="57">
        <v>103.23</v>
      </c>
      <c r="Y3811" s="57">
        <v>112.19</v>
      </c>
      <c r="Z3811" s="57">
        <v>121.93</v>
      </c>
      <c r="AA3811" s="57">
        <v>131.69</v>
      </c>
      <c r="AB3811" s="57">
        <v>138.65</v>
      </c>
      <c r="AC3811" s="57">
        <v>147.72999999999999</v>
      </c>
      <c r="AD3811" s="57">
        <v>157.41999999999999</v>
      </c>
      <c r="AE3811" s="57">
        <v>166.94</v>
      </c>
      <c r="AF3811" s="57">
        <v>176.47</v>
      </c>
      <c r="AG3811" s="57">
        <v>212.59</v>
      </c>
      <c r="AH3811" s="57">
        <v>245.38</v>
      </c>
      <c r="AI3811" s="57">
        <v>285.52</v>
      </c>
      <c r="AJ3811" s="57">
        <v>325.95</v>
      </c>
      <c r="AK3811" s="57">
        <v>363.13</v>
      </c>
    </row>
    <row r="3812" spans="1:37" x14ac:dyDescent="0.3">
      <c r="A3812" s="86" t="str">
        <f t="shared" si="59"/>
        <v>SDGbaseTra_RurAS_CRSC_SavingsINShhd-0</v>
      </c>
      <c r="B3812" s="55" t="s">
        <v>222</v>
      </c>
      <c r="C3812" s="56" t="s">
        <v>238</v>
      </c>
      <c r="D3812" s="82" t="s">
        <v>96</v>
      </c>
      <c r="E3812" s="57" t="s">
        <v>84</v>
      </c>
      <c r="F3812" s="57">
        <v>0.06</v>
      </c>
      <c r="G3812" s="57">
        <v>0</v>
      </c>
      <c r="H3812" s="57">
        <v>0.12</v>
      </c>
      <c r="I3812" s="57">
        <v>0.18</v>
      </c>
      <c r="J3812" s="57">
        <v>0.17</v>
      </c>
      <c r="K3812" s="57">
        <v>0.16</v>
      </c>
      <c r="L3812" s="57">
        <v>0.18</v>
      </c>
      <c r="M3812" s="57">
        <v>0.28000000000000003</v>
      </c>
      <c r="N3812" s="57">
        <v>0.4</v>
      </c>
      <c r="O3812" s="57">
        <v>0.35</v>
      </c>
      <c r="P3812" s="57">
        <v>0.41</v>
      </c>
      <c r="Q3812" s="57">
        <v>0.46</v>
      </c>
      <c r="R3812" s="57">
        <v>0.5</v>
      </c>
      <c r="S3812" s="57">
        <v>0.57999999999999996</v>
      </c>
      <c r="T3812" s="57">
        <v>0.66</v>
      </c>
      <c r="U3812" s="57">
        <v>0.77</v>
      </c>
      <c r="V3812" s="57">
        <v>0.96</v>
      </c>
      <c r="W3812" s="57">
        <v>1.1000000000000001</v>
      </c>
      <c r="X3812" s="57">
        <v>1.1499999999999999</v>
      </c>
      <c r="Y3812" s="57">
        <v>1.2</v>
      </c>
      <c r="Z3812" s="57">
        <v>1.2</v>
      </c>
      <c r="AA3812" s="57">
        <v>1.22</v>
      </c>
      <c r="AB3812" s="57">
        <v>1.19</v>
      </c>
      <c r="AC3812" s="57">
        <v>1.17</v>
      </c>
      <c r="AD3812" s="57">
        <v>1.2</v>
      </c>
      <c r="AE3812" s="57">
        <v>1.27</v>
      </c>
      <c r="AF3812" s="57">
        <v>1.36</v>
      </c>
      <c r="AG3812" s="57">
        <v>0.97</v>
      </c>
      <c r="AH3812" s="57">
        <v>0.2</v>
      </c>
      <c r="AI3812" s="57">
        <v>-0.78</v>
      </c>
      <c r="AJ3812" s="57">
        <v>-1.7</v>
      </c>
      <c r="AK3812" s="57">
        <v>-2.57</v>
      </c>
    </row>
    <row r="3813" spans="1:37" x14ac:dyDescent="0.3">
      <c r="A3813" s="86" t="str">
        <f t="shared" si="59"/>
        <v>SDGbaseTra_RurAS_CRSC_SavingsINShhd-1</v>
      </c>
      <c r="B3813" s="55" t="s">
        <v>222</v>
      </c>
      <c r="C3813" s="56" t="s">
        <v>238</v>
      </c>
      <c r="D3813" s="82" t="s">
        <v>96</v>
      </c>
      <c r="E3813" s="57" t="s">
        <v>85</v>
      </c>
      <c r="F3813" s="57">
        <v>0.09</v>
      </c>
      <c r="G3813" s="57">
        <v>0.01</v>
      </c>
      <c r="H3813" s="57">
        <v>0.17</v>
      </c>
      <c r="I3813" s="57">
        <v>0.26</v>
      </c>
      <c r="J3813" s="57">
        <v>0.24</v>
      </c>
      <c r="K3813" s="57">
        <v>0.23</v>
      </c>
      <c r="L3813" s="57">
        <v>0.26</v>
      </c>
      <c r="M3813" s="57">
        <v>0.4</v>
      </c>
      <c r="N3813" s="57">
        <v>0.55000000000000004</v>
      </c>
      <c r="O3813" s="57">
        <v>0.49</v>
      </c>
      <c r="P3813" s="57">
        <v>0.56999999999999995</v>
      </c>
      <c r="Q3813" s="57">
        <v>0.64</v>
      </c>
      <c r="R3813" s="57">
        <v>0.7</v>
      </c>
      <c r="S3813" s="57">
        <v>0.81</v>
      </c>
      <c r="T3813" s="57">
        <v>0.92</v>
      </c>
      <c r="U3813" s="57">
        <v>1.06</v>
      </c>
      <c r="V3813" s="57">
        <v>1.33</v>
      </c>
      <c r="W3813" s="57">
        <v>1.52</v>
      </c>
      <c r="X3813" s="57">
        <v>1.59</v>
      </c>
      <c r="Y3813" s="57">
        <v>1.65</v>
      </c>
      <c r="Z3813" s="57">
        <v>1.65</v>
      </c>
      <c r="AA3813" s="57">
        <v>1.68</v>
      </c>
      <c r="AB3813" s="57">
        <v>1.64</v>
      </c>
      <c r="AC3813" s="57">
        <v>1.62</v>
      </c>
      <c r="AD3813" s="57">
        <v>1.66</v>
      </c>
      <c r="AE3813" s="57">
        <v>1.75</v>
      </c>
      <c r="AF3813" s="57">
        <v>1.88</v>
      </c>
      <c r="AG3813" s="57">
        <v>1.35</v>
      </c>
      <c r="AH3813" s="57">
        <v>0.3</v>
      </c>
      <c r="AI3813" s="57">
        <v>-1.03</v>
      </c>
      <c r="AJ3813" s="57">
        <v>-2.29</v>
      </c>
      <c r="AK3813" s="57">
        <v>-3.46</v>
      </c>
    </row>
    <row r="3814" spans="1:37" x14ac:dyDescent="0.3">
      <c r="A3814" s="86" t="str">
        <f t="shared" si="59"/>
        <v>SDGbaseTra_RurAS_CRSC_SavingsINShhd-2</v>
      </c>
      <c r="B3814" s="55" t="s">
        <v>222</v>
      </c>
      <c r="C3814" s="56" t="s">
        <v>238</v>
      </c>
      <c r="D3814" s="82" t="s">
        <v>96</v>
      </c>
      <c r="E3814" s="57" t="s">
        <v>86</v>
      </c>
      <c r="F3814" s="57">
        <v>0.15</v>
      </c>
      <c r="G3814" s="57">
        <v>0.05</v>
      </c>
      <c r="H3814" s="57">
        <v>0.25</v>
      </c>
      <c r="I3814" s="57">
        <v>0.35</v>
      </c>
      <c r="J3814" s="57">
        <v>0.33</v>
      </c>
      <c r="K3814" s="57">
        <v>0.32</v>
      </c>
      <c r="L3814" s="57">
        <v>0.36</v>
      </c>
      <c r="M3814" s="57">
        <v>0.51</v>
      </c>
      <c r="N3814" s="57">
        <v>0.69</v>
      </c>
      <c r="O3814" s="57">
        <v>0.62</v>
      </c>
      <c r="P3814" s="57">
        <v>0.71</v>
      </c>
      <c r="Q3814" s="57">
        <v>0.79</v>
      </c>
      <c r="R3814" s="57">
        <v>0.86</v>
      </c>
      <c r="S3814" s="57">
        <v>0.99</v>
      </c>
      <c r="T3814" s="57">
        <v>1.1299999999999999</v>
      </c>
      <c r="U3814" s="57">
        <v>1.3</v>
      </c>
      <c r="V3814" s="57">
        <v>1.61</v>
      </c>
      <c r="W3814" s="57">
        <v>1.83</v>
      </c>
      <c r="X3814" s="57">
        <v>1.92</v>
      </c>
      <c r="Y3814" s="57">
        <v>1.99</v>
      </c>
      <c r="Z3814" s="57">
        <v>2</v>
      </c>
      <c r="AA3814" s="57">
        <v>2.0299999999999998</v>
      </c>
      <c r="AB3814" s="57">
        <v>1.99</v>
      </c>
      <c r="AC3814" s="57">
        <v>1.96</v>
      </c>
      <c r="AD3814" s="57">
        <v>2.02</v>
      </c>
      <c r="AE3814" s="57">
        <v>2.12</v>
      </c>
      <c r="AF3814" s="57">
        <v>2.27</v>
      </c>
      <c r="AG3814" s="57">
        <v>1.66</v>
      </c>
      <c r="AH3814" s="57">
        <v>0.44</v>
      </c>
      <c r="AI3814" s="57">
        <v>-1.0900000000000001</v>
      </c>
      <c r="AJ3814" s="57">
        <v>-2.5499999999999998</v>
      </c>
      <c r="AK3814" s="57">
        <v>-3.9</v>
      </c>
    </row>
    <row r="3815" spans="1:37" x14ac:dyDescent="0.3">
      <c r="A3815" s="86" t="str">
        <f t="shared" si="59"/>
        <v>SDGbaseTra_RurAS_CRSC_SavingsINShhd-3</v>
      </c>
      <c r="B3815" s="55" t="s">
        <v>222</v>
      </c>
      <c r="C3815" s="56" t="s">
        <v>238</v>
      </c>
      <c r="D3815" s="82" t="s">
        <v>96</v>
      </c>
      <c r="E3815" s="57" t="s">
        <v>87</v>
      </c>
      <c r="F3815" s="57">
        <v>0.3</v>
      </c>
      <c r="G3815" s="57">
        <v>0.18</v>
      </c>
      <c r="H3815" s="57">
        <v>0.41</v>
      </c>
      <c r="I3815" s="57">
        <v>0.54</v>
      </c>
      <c r="J3815" s="57">
        <v>0.52</v>
      </c>
      <c r="K3815" s="57">
        <v>0.51</v>
      </c>
      <c r="L3815" s="57">
        <v>0.56000000000000005</v>
      </c>
      <c r="M3815" s="57">
        <v>0.74</v>
      </c>
      <c r="N3815" s="57">
        <v>0.97</v>
      </c>
      <c r="O3815" s="57">
        <v>0.89</v>
      </c>
      <c r="P3815" s="57">
        <v>1</v>
      </c>
      <c r="Q3815" s="57">
        <v>1.1000000000000001</v>
      </c>
      <c r="R3815" s="57">
        <v>1.19</v>
      </c>
      <c r="S3815" s="57">
        <v>1.36</v>
      </c>
      <c r="T3815" s="57">
        <v>1.52</v>
      </c>
      <c r="U3815" s="57">
        <v>1.74</v>
      </c>
      <c r="V3815" s="57">
        <v>2.13</v>
      </c>
      <c r="W3815" s="57">
        <v>2.41</v>
      </c>
      <c r="X3815" s="57">
        <v>2.52</v>
      </c>
      <c r="Y3815" s="57">
        <v>2.61</v>
      </c>
      <c r="Z3815" s="57">
        <v>2.63</v>
      </c>
      <c r="AA3815" s="57">
        <v>2.67</v>
      </c>
      <c r="AB3815" s="57">
        <v>2.63</v>
      </c>
      <c r="AC3815" s="57">
        <v>2.6</v>
      </c>
      <c r="AD3815" s="57">
        <v>2.67</v>
      </c>
      <c r="AE3815" s="57">
        <v>2.81</v>
      </c>
      <c r="AF3815" s="57">
        <v>3</v>
      </c>
      <c r="AG3815" s="57">
        <v>2.2599999999999998</v>
      </c>
      <c r="AH3815" s="57">
        <v>0.78</v>
      </c>
      <c r="AI3815" s="57">
        <v>-1.08</v>
      </c>
      <c r="AJ3815" s="57">
        <v>-2.84</v>
      </c>
      <c r="AK3815" s="57">
        <v>-4.47</v>
      </c>
    </row>
    <row r="3816" spans="1:37" x14ac:dyDescent="0.3">
      <c r="A3816" s="86" t="str">
        <f t="shared" si="59"/>
        <v>SDGbaseTra_RurAS_CRSC_SavingsINShhd-4</v>
      </c>
      <c r="B3816" s="55" t="s">
        <v>222</v>
      </c>
      <c r="C3816" s="56" t="s">
        <v>238</v>
      </c>
      <c r="D3816" s="82" t="s">
        <v>96</v>
      </c>
      <c r="E3816" s="57" t="s">
        <v>88</v>
      </c>
      <c r="F3816" s="57">
        <v>0.43</v>
      </c>
      <c r="G3816" s="57">
        <v>0.3</v>
      </c>
      <c r="H3816" s="57">
        <v>0.55000000000000004</v>
      </c>
      <c r="I3816" s="57">
        <v>0.69</v>
      </c>
      <c r="J3816" s="57">
        <v>0.67</v>
      </c>
      <c r="K3816" s="57">
        <v>0.65</v>
      </c>
      <c r="L3816" s="57">
        <v>0.7</v>
      </c>
      <c r="M3816" s="57">
        <v>0.91</v>
      </c>
      <c r="N3816" s="57">
        <v>1.1499999999999999</v>
      </c>
      <c r="O3816" s="57">
        <v>1.06</v>
      </c>
      <c r="P3816" s="57">
        <v>1.18</v>
      </c>
      <c r="Q3816" s="57">
        <v>1.29</v>
      </c>
      <c r="R3816" s="57">
        <v>1.4</v>
      </c>
      <c r="S3816" s="57">
        <v>1.58</v>
      </c>
      <c r="T3816" s="57">
        <v>1.76</v>
      </c>
      <c r="U3816" s="57">
        <v>2</v>
      </c>
      <c r="V3816" s="57">
        <v>2.42</v>
      </c>
      <c r="W3816" s="57">
        <v>2.72</v>
      </c>
      <c r="X3816" s="57">
        <v>2.84</v>
      </c>
      <c r="Y3816" s="57">
        <v>2.95</v>
      </c>
      <c r="Z3816" s="57">
        <v>2.97</v>
      </c>
      <c r="AA3816" s="57">
        <v>3.02</v>
      </c>
      <c r="AB3816" s="57">
        <v>2.98</v>
      </c>
      <c r="AC3816" s="57">
        <v>2.96</v>
      </c>
      <c r="AD3816" s="57">
        <v>3.04</v>
      </c>
      <c r="AE3816" s="57">
        <v>3.19</v>
      </c>
      <c r="AF3816" s="57">
        <v>3.4</v>
      </c>
      <c r="AG3816" s="57">
        <v>2.63</v>
      </c>
      <c r="AH3816" s="57">
        <v>1.06</v>
      </c>
      <c r="AI3816" s="57">
        <v>-0.91</v>
      </c>
      <c r="AJ3816" s="57">
        <v>-2.76</v>
      </c>
      <c r="AK3816" s="57">
        <v>-4.47</v>
      </c>
    </row>
    <row r="3817" spans="1:37" x14ac:dyDescent="0.3">
      <c r="A3817" s="86" t="str">
        <f t="shared" si="59"/>
        <v>SDGbaseTra_RurAS_CRSC_SavingsINShhd-5</v>
      </c>
      <c r="B3817" s="55" t="s">
        <v>222</v>
      </c>
      <c r="C3817" s="56" t="s">
        <v>238</v>
      </c>
      <c r="D3817" s="82" t="s">
        <v>96</v>
      </c>
      <c r="E3817" s="57" t="s">
        <v>89</v>
      </c>
      <c r="F3817" s="57">
        <v>0.66</v>
      </c>
      <c r="G3817" s="57">
        <v>0.48</v>
      </c>
      <c r="H3817" s="57">
        <v>0.83</v>
      </c>
      <c r="I3817" s="57">
        <v>1.01</v>
      </c>
      <c r="J3817" s="57">
        <v>0.98</v>
      </c>
      <c r="K3817" s="57">
        <v>0.96</v>
      </c>
      <c r="L3817" s="57">
        <v>1.03</v>
      </c>
      <c r="M3817" s="57">
        <v>1.3</v>
      </c>
      <c r="N3817" s="57">
        <v>1.63</v>
      </c>
      <c r="O3817" s="57">
        <v>1.51</v>
      </c>
      <c r="P3817" s="57">
        <v>1.67</v>
      </c>
      <c r="Q3817" s="57">
        <v>1.82</v>
      </c>
      <c r="R3817" s="57">
        <v>1.97</v>
      </c>
      <c r="S3817" s="57">
        <v>2.21</v>
      </c>
      <c r="T3817" s="57">
        <v>2.46</v>
      </c>
      <c r="U3817" s="57">
        <v>2.79</v>
      </c>
      <c r="V3817" s="57">
        <v>3.36</v>
      </c>
      <c r="W3817" s="57">
        <v>3.77</v>
      </c>
      <c r="X3817" s="57">
        <v>3.94</v>
      </c>
      <c r="Y3817" s="57">
        <v>4.08</v>
      </c>
      <c r="Z3817" s="57">
        <v>4.12</v>
      </c>
      <c r="AA3817" s="57">
        <v>4.1900000000000004</v>
      </c>
      <c r="AB3817" s="57">
        <v>4.1399999999999997</v>
      </c>
      <c r="AC3817" s="57">
        <v>4.1100000000000003</v>
      </c>
      <c r="AD3817" s="57">
        <v>4.2300000000000004</v>
      </c>
      <c r="AE3817" s="57">
        <v>4.4400000000000004</v>
      </c>
      <c r="AF3817" s="57">
        <v>4.72</v>
      </c>
      <c r="AG3817" s="57">
        <v>3.68</v>
      </c>
      <c r="AH3817" s="57">
        <v>1.58</v>
      </c>
      <c r="AI3817" s="57">
        <v>-1.04</v>
      </c>
      <c r="AJ3817" s="57">
        <v>-3.5</v>
      </c>
      <c r="AK3817" s="57">
        <v>-5.76</v>
      </c>
    </row>
    <row r="3818" spans="1:37" x14ac:dyDescent="0.3">
      <c r="A3818" s="86" t="str">
        <f t="shared" si="59"/>
        <v>SDGbaseTra_RurAS_CRSC_SavingsINShhd-6</v>
      </c>
      <c r="B3818" s="55" t="s">
        <v>222</v>
      </c>
      <c r="C3818" s="56" t="s">
        <v>238</v>
      </c>
      <c r="D3818" s="82" t="s">
        <v>96</v>
      </c>
      <c r="E3818" s="57" t="s">
        <v>90</v>
      </c>
      <c r="F3818" s="57">
        <v>0.9</v>
      </c>
      <c r="G3818" s="57">
        <v>0.67</v>
      </c>
      <c r="H3818" s="57">
        <v>1.1000000000000001</v>
      </c>
      <c r="I3818" s="57">
        <v>1.3</v>
      </c>
      <c r="J3818" s="57">
        <v>1.27</v>
      </c>
      <c r="K3818" s="57">
        <v>1.25</v>
      </c>
      <c r="L3818" s="57">
        <v>1.33</v>
      </c>
      <c r="M3818" s="57">
        <v>1.65</v>
      </c>
      <c r="N3818" s="57">
        <v>2.04</v>
      </c>
      <c r="O3818" s="57">
        <v>1.9</v>
      </c>
      <c r="P3818" s="57">
        <v>2.09</v>
      </c>
      <c r="Q3818" s="57">
        <v>2.27</v>
      </c>
      <c r="R3818" s="57">
        <v>2.46</v>
      </c>
      <c r="S3818" s="57">
        <v>2.75</v>
      </c>
      <c r="T3818" s="57">
        <v>3.05</v>
      </c>
      <c r="U3818" s="57">
        <v>3.44</v>
      </c>
      <c r="V3818" s="57">
        <v>4.12</v>
      </c>
      <c r="W3818" s="57">
        <v>4.5999999999999996</v>
      </c>
      <c r="X3818" s="57">
        <v>4.82</v>
      </c>
      <c r="Y3818" s="57">
        <v>4.99</v>
      </c>
      <c r="Z3818" s="57">
        <v>5.03</v>
      </c>
      <c r="AA3818" s="57">
        <v>5.13</v>
      </c>
      <c r="AB3818" s="57">
        <v>5.07</v>
      </c>
      <c r="AC3818" s="57">
        <v>5.04</v>
      </c>
      <c r="AD3818" s="57">
        <v>5.19</v>
      </c>
      <c r="AE3818" s="57">
        <v>5.44</v>
      </c>
      <c r="AF3818" s="57">
        <v>5.78</v>
      </c>
      <c r="AG3818" s="57">
        <v>4.5599999999999996</v>
      </c>
      <c r="AH3818" s="57">
        <v>2.08</v>
      </c>
      <c r="AI3818" s="57">
        <v>-0.98</v>
      </c>
      <c r="AJ3818" s="57">
        <v>-3.85</v>
      </c>
      <c r="AK3818" s="57">
        <v>-6.47</v>
      </c>
    </row>
    <row r="3819" spans="1:37" x14ac:dyDescent="0.3">
      <c r="A3819" s="86" t="str">
        <f t="shared" si="59"/>
        <v>SDGbaseTra_RurAS_CRSC_SavingsINShhd-7</v>
      </c>
      <c r="B3819" s="55" t="s">
        <v>222</v>
      </c>
      <c r="C3819" s="56" t="s">
        <v>238</v>
      </c>
      <c r="D3819" s="82" t="s">
        <v>96</v>
      </c>
      <c r="E3819" s="57" t="s">
        <v>91</v>
      </c>
      <c r="F3819" s="57">
        <v>1.64</v>
      </c>
      <c r="G3819" s="57">
        <v>1.28</v>
      </c>
      <c r="H3819" s="57">
        <v>1.89</v>
      </c>
      <c r="I3819" s="57">
        <v>2.16</v>
      </c>
      <c r="J3819" s="57">
        <v>2.11</v>
      </c>
      <c r="K3819" s="57">
        <v>2.09</v>
      </c>
      <c r="L3819" s="57">
        <v>2.2000000000000002</v>
      </c>
      <c r="M3819" s="57">
        <v>2.64</v>
      </c>
      <c r="N3819" s="57">
        <v>3.16</v>
      </c>
      <c r="O3819" s="57">
        <v>2.98</v>
      </c>
      <c r="P3819" s="57">
        <v>3.25</v>
      </c>
      <c r="Q3819" s="57">
        <v>3.49</v>
      </c>
      <c r="R3819" s="57">
        <v>3.78</v>
      </c>
      <c r="S3819" s="57">
        <v>4.2</v>
      </c>
      <c r="T3819" s="57">
        <v>4.63</v>
      </c>
      <c r="U3819" s="57">
        <v>5.19</v>
      </c>
      <c r="V3819" s="57">
        <v>6.15</v>
      </c>
      <c r="W3819" s="57">
        <v>6.83</v>
      </c>
      <c r="X3819" s="57">
        <v>7.16</v>
      </c>
      <c r="Y3819" s="57">
        <v>7.41</v>
      </c>
      <c r="Z3819" s="57">
        <v>7.51</v>
      </c>
      <c r="AA3819" s="57">
        <v>7.66</v>
      </c>
      <c r="AB3819" s="57">
        <v>7.62</v>
      </c>
      <c r="AC3819" s="57">
        <v>7.6</v>
      </c>
      <c r="AD3819" s="57">
        <v>7.83</v>
      </c>
      <c r="AE3819" s="57">
        <v>8.1999999999999993</v>
      </c>
      <c r="AF3819" s="57">
        <v>8.69</v>
      </c>
      <c r="AG3819" s="57">
        <v>7.04</v>
      </c>
      <c r="AH3819" s="57">
        <v>3.62</v>
      </c>
      <c r="AI3819" s="57">
        <v>-0.56999999999999995</v>
      </c>
      <c r="AJ3819" s="57">
        <v>-4.47</v>
      </c>
      <c r="AK3819" s="57">
        <v>-8.02</v>
      </c>
    </row>
    <row r="3820" spans="1:37" x14ac:dyDescent="0.3">
      <c r="A3820" s="86" t="str">
        <f t="shared" si="59"/>
        <v>SDGbaseTra_RurAS_CRSC_SavingsINShhd-8</v>
      </c>
      <c r="B3820" s="55" t="s">
        <v>222</v>
      </c>
      <c r="C3820" s="56" t="s">
        <v>238</v>
      </c>
      <c r="D3820" s="82" t="s">
        <v>96</v>
      </c>
      <c r="E3820" s="57" t="s">
        <v>92</v>
      </c>
      <c r="F3820" s="57">
        <v>3.78</v>
      </c>
      <c r="G3820" s="57">
        <v>3.05</v>
      </c>
      <c r="H3820" s="57">
        <v>4.13</v>
      </c>
      <c r="I3820" s="57">
        <v>4.54</v>
      </c>
      <c r="J3820" s="57">
        <v>4.45</v>
      </c>
      <c r="K3820" s="57">
        <v>4.4000000000000004</v>
      </c>
      <c r="L3820" s="57">
        <v>4.58</v>
      </c>
      <c r="M3820" s="57">
        <v>5.29</v>
      </c>
      <c r="N3820" s="57">
        <v>6.14</v>
      </c>
      <c r="O3820" s="57">
        <v>5.86</v>
      </c>
      <c r="P3820" s="57">
        <v>6.3</v>
      </c>
      <c r="Q3820" s="57">
        <v>6.7</v>
      </c>
      <c r="R3820" s="57">
        <v>7.3</v>
      </c>
      <c r="S3820" s="57">
        <v>8.0299999999999994</v>
      </c>
      <c r="T3820" s="57">
        <v>8.81</v>
      </c>
      <c r="U3820" s="57">
        <v>9.81</v>
      </c>
      <c r="V3820" s="57">
        <v>11.46</v>
      </c>
      <c r="W3820" s="57">
        <v>12.69</v>
      </c>
      <c r="X3820" s="57">
        <v>13.32</v>
      </c>
      <c r="Y3820" s="57">
        <v>13.83</v>
      </c>
      <c r="Z3820" s="57">
        <v>14.08</v>
      </c>
      <c r="AA3820" s="57">
        <v>14.42</v>
      </c>
      <c r="AB3820" s="57">
        <v>14.45</v>
      </c>
      <c r="AC3820" s="57">
        <v>14.5</v>
      </c>
      <c r="AD3820" s="57">
        <v>14.96</v>
      </c>
      <c r="AE3820" s="57">
        <v>15.65</v>
      </c>
      <c r="AF3820" s="57">
        <v>16.57</v>
      </c>
      <c r="AG3820" s="57">
        <v>13.87</v>
      </c>
      <c r="AH3820" s="57">
        <v>8.1</v>
      </c>
      <c r="AI3820" s="57">
        <v>1.1100000000000001</v>
      </c>
      <c r="AJ3820" s="57">
        <v>-5.38</v>
      </c>
      <c r="AK3820" s="57">
        <v>-11.24</v>
      </c>
    </row>
    <row r="3821" spans="1:37" x14ac:dyDescent="0.3">
      <c r="A3821" s="86" t="str">
        <f t="shared" si="59"/>
        <v>SDGbaseTra_RurAS_CRSC_SavingsINShhd-9</v>
      </c>
      <c r="B3821" s="55" t="s">
        <v>222</v>
      </c>
      <c r="C3821" s="56" t="s">
        <v>238</v>
      </c>
      <c r="D3821" s="82" t="s">
        <v>96</v>
      </c>
      <c r="E3821" s="57" t="s">
        <v>93</v>
      </c>
      <c r="F3821" s="57">
        <v>61.83</v>
      </c>
      <c r="G3821" s="57">
        <v>54.45</v>
      </c>
      <c r="H3821" s="57">
        <v>59.83</v>
      </c>
      <c r="I3821" s="57">
        <v>59.82</v>
      </c>
      <c r="J3821" s="57">
        <v>59.52</v>
      </c>
      <c r="K3821" s="57">
        <v>59.49</v>
      </c>
      <c r="L3821" s="57">
        <v>60.13</v>
      </c>
      <c r="M3821" s="57">
        <v>61.95</v>
      </c>
      <c r="N3821" s="57">
        <v>64.28</v>
      </c>
      <c r="O3821" s="57">
        <v>64.569999999999993</v>
      </c>
      <c r="P3821" s="57">
        <v>66.38</v>
      </c>
      <c r="Q3821" s="57">
        <v>67.959999999999994</v>
      </c>
      <c r="R3821" s="57">
        <v>73.17</v>
      </c>
      <c r="S3821" s="57">
        <v>77.319999999999993</v>
      </c>
      <c r="T3821" s="57">
        <v>81.78</v>
      </c>
      <c r="U3821" s="57">
        <v>87.33</v>
      </c>
      <c r="V3821" s="57">
        <v>94.2</v>
      </c>
      <c r="W3821" s="57">
        <v>100.35</v>
      </c>
      <c r="X3821" s="57">
        <v>105.33</v>
      </c>
      <c r="Y3821" s="57">
        <v>109.74</v>
      </c>
      <c r="Z3821" s="57">
        <v>113.88</v>
      </c>
      <c r="AA3821" s="57">
        <v>118.05</v>
      </c>
      <c r="AB3821" s="57">
        <v>122.12</v>
      </c>
      <c r="AC3821" s="57">
        <v>125.73</v>
      </c>
      <c r="AD3821" s="57">
        <v>130.26</v>
      </c>
      <c r="AE3821" s="57">
        <v>135.41999999999999</v>
      </c>
      <c r="AF3821" s="57">
        <v>141.22</v>
      </c>
      <c r="AG3821" s="57">
        <v>138.41</v>
      </c>
      <c r="AH3821" s="57">
        <v>124.9</v>
      </c>
      <c r="AI3821" s="57">
        <v>108.46</v>
      </c>
      <c r="AJ3821" s="57">
        <v>93.07</v>
      </c>
      <c r="AK3821" s="57">
        <v>78.8</v>
      </c>
    </row>
    <row r="3822" spans="1:37" x14ac:dyDescent="0.3">
      <c r="A3822" s="86" t="str">
        <f t="shared" si="59"/>
        <v>SDGbaseTra_RurAS_CRSC_SavingsINStotal</v>
      </c>
      <c r="B3822" s="55" t="s">
        <v>222</v>
      </c>
      <c r="C3822" s="56" t="s">
        <v>238</v>
      </c>
      <c r="D3822" s="82" t="s">
        <v>96</v>
      </c>
      <c r="E3822" s="57" t="s">
        <v>1</v>
      </c>
      <c r="F3822" s="57">
        <v>764.23</v>
      </c>
      <c r="G3822" s="57">
        <v>692.46</v>
      </c>
      <c r="H3822" s="57">
        <v>717.55</v>
      </c>
      <c r="I3822" s="57">
        <v>717.26</v>
      </c>
      <c r="J3822" s="57">
        <v>723.01</v>
      </c>
      <c r="K3822" s="57">
        <v>730.05</v>
      </c>
      <c r="L3822" s="57">
        <v>739.11</v>
      </c>
      <c r="M3822" s="57">
        <v>747.46</v>
      </c>
      <c r="N3822" s="57">
        <v>757.89</v>
      </c>
      <c r="O3822" s="57">
        <v>770.21</v>
      </c>
      <c r="P3822" s="57">
        <v>786.25</v>
      </c>
      <c r="Q3822" s="57">
        <v>802.31</v>
      </c>
      <c r="R3822" s="57">
        <v>850.58</v>
      </c>
      <c r="S3822" s="57">
        <v>886.81</v>
      </c>
      <c r="T3822" s="57">
        <v>926.26</v>
      </c>
      <c r="U3822" s="57">
        <v>972.53</v>
      </c>
      <c r="V3822" s="57">
        <v>1018.58</v>
      </c>
      <c r="W3822" s="57">
        <v>1068.3599999999999</v>
      </c>
      <c r="X3822" s="57">
        <v>1120.76</v>
      </c>
      <c r="Y3822" s="57">
        <v>1170.26</v>
      </c>
      <c r="Z3822" s="57">
        <v>1223.46</v>
      </c>
      <c r="AA3822" s="57">
        <v>1275.07</v>
      </c>
      <c r="AB3822" s="57">
        <v>1332.34</v>
      </c>
      <c r="AC3822" s="57">
        <v>1385.34</v>
      </c>
      <c r="AD3822" s="57">
        <v>1439.44</v>
      </c>
      <c r="AE3822" s="57">
        <v>1494.92</v>
      </c>
      <c r="AF3822" s="57">
        <v>1553.04</v>
      </c>
      <c r="AG3822" s="57">
        <v>1611.25</v>
      </c>
      <c r="AH3822" s="57">
        <v>1620.62</v>
      </c>
      <c r="AI3822" s="57">
        <v>1622.47</v>
      </c>
      <c r="AJ3822" s="57">
        <v>1621.29</v>
      </c>
      <c r="AK3822" s="57">
        <v>1614.92</v>
      </c>
    </row>
    <row r="3823" spans="1:37" x14ac:dyDescent="0.3">
      <c r="A3823" s="86" t="str">
        <f t="shared" si="59"/>
        <v>SDGbaseTra_RurAS_CRSYGXtotal</v>
      </c>
      <c r="B3823" s="55" t="s">
        <v>222</v>
      </c>
      <c r="C3823" s="56" t="s">
        <v>238</v>
      </c>
      <c r="D3823" s="82" t="s">
        <v>225</v>
      </c>
      <c r="E3823" s="57" t="s">
        <v>1</v>
      </c>
      <c r="F3823" s="57">
        <v>1490.98</v>
      </c>
      <c r="G3823" s="57">
        <v>1548.3</v>
      </c>
      <c r="H3823" s="57">
        <v>1561.17</v>
      </c>
      <c r="I3823" s="57">
        <v>1636.51</v>
      </c>
      <c r="J3823" s="57">
        <v>1667.84</v>
      </c>
      <c r="K3823" s="57">
        <v>1707.02</v>
      </c>
      <c r="L3823" s="57">
        <v>1750.48</v>
      </c>
      <c r="M3823" s="57">
        <v>1796.43</v>
      </c>
      <c r="N3823" s="57">
        <v>1843.71</v>
      </c>
      <c r="O3823" s="57">
        <v>1878.25</v>
      </c>
      <c r="P3823" s="57">
        <v>1928.34</v>
      </c>
      <c r="Q3823" s="57">
        <v>1981.53</v>
      </c>
      <c r="R3823" s="57">
        <v>1979.34</v>
      </c>
      <c r="S3823" s="57">
        <v>2030.93</v>
      </c>
      <c r="T3823" s="57">
        <v>2080.46</v>
      </c>
      <c r="U3823" s="57">
        <v>2132.0700000000002</v>
      </c>
      <c r="V3823" s="57">
        <v>2184.0500000000002</v>
      </c>
      <c r="W3823" s="57">
        <v>2232.4499999999998</v>
      </c>
      <c r="X3823" s="57">
        <v>2281.3000000000002</v>
      </c>
      <c r="Y3823" s="57">
        <v>2329.75</v>
      </c>
      <c r="Z3823" s="57">
        <v>2377.65</v>
      </c>
      <c r="AA3823" s="57">
        <v>2426.29</v>
      </c>
      <c r="AB3823" s="57">
        <v>2469.1799999999998</v>
      </c>
      <c r="AC3823" s="57">
        <v>2517.35</v>
      </c>
      <c r="AD3823" s="57">
        <v>2569.6799999999998</v>
      </c>
      <c r="AE3823" s="57">
        <v>2626.08</v>
      </c>
      <c r="AF3823" s="57">
        <v>2683.01</v>
      </c>
      <c r="AG3823" s="57">
        <v>2736.71</v>
      </c>
      <c r="AH3823" s="57">
        <v>2765.04</v>
      </c>
      <c r="AI3823" s="57">
        <v>2789.21</v>
      </c>
      <c r="AJ3823" s="57">
        <v>2823.27</v>
      </c>
      <c r="AK3823" s="57">
        <v>2862.31</v>
      </c>
    </row>
    <row r="3824" spans="1:37" x14ac:dyDescent="0.3">
      <c r="A3824" s="86" t="str">
        <f t="shared" si="59"/>
        <v>SDGbaseTra_RurAS_CRSEGXtotal</v>
      </c>
      <c r="B3824" s="55" t="s">
        <v>222</v>
      </c>
      <c r="C3824" s="56" t="s">
        <v>238</v>
      </c>
      <c r="D3824" s="82" t="s">
        <v>197</v>
      </c>
      <c r="E3824" s="57" t="s">
        <v>1</v>
      </c>
      <c r="F3824" s="57">
        <v>1502.94</v>
      </c>
      <c r="G3824" s="57">
        <v>1547.41</v>
      </c>
      <c r="H3824" s="57">
        <v>1563.19</v>
      </c>
      <c r="I3824" s="57">
        <v>1589.4</v>
      </c>
      <c r="J3824" s="57">
        <v>1611.5</v>
      </c>
      <c r="K3824" s="57">
        <v>1639.89</v>
      </c>
      <c r="L3824" s="57">
        <v>1672.42</v>
      </c>
      <c r="M3824" s="57">
        <v>1707.21</v>
      </c>
      <c r="N3824" s="57">
        <v>1742.56</v>
      </c>
      <c r="O3824" s="57">
        <v>1769.94</v>
      </c>
      <c r="P3824" s="57">
        <v>1808.15</v>
      </c>
      <c r="Q3824" s="57">
        <v>1848.61</v>
      </c>
      <c r="R3824" s="57">
        <v>1898.39</v>
      </c>
      <c r="S3824" s="57">
        <v>1951.35</v>
      </c>
      <c r="T3824" s="57">
        <v>2004.31</v>
      </c>
      <c r="U3824" s="57">
        <v>2060.8000000000002</v>
      </c>
      <c r="V3824" s="57">
        <v>2118.4499999999998</v>
      </c>
      <c r="W3824" s="57">
        <v>2174.8200000000002</v>
      </c>
      <c r="X3824" s="57">
        <v>2232.3000000000002</v>
      </c>
      <c r="Y3824" s="57">
        <v>2288.29</v>
      </c>
      <c r="Z3824" s="57">
        <v>2344.4</v>
      </c>
      <c r="AA3824" s="57">
        <v>2401.56</v>
      </c>
      <c r="AB3824" s="57">
        <v>2454.36</v>
      </c>
      <c r="AC3824" s="57">
        <v>2511.7399999999998</v>
      </c>
      <c r="AD3824" s="57">
        <v>2573.27</v>
      </c>
      <c r="AE3824" s="57">
        <v>2637.71</v>
      </c>
      <c r="AF3824" s="57">
        <v>2703.73</v>
      </c>
      <c r="AG3824" s="57">
        <v>2766.84</v>
      </c>
      <c r="AH3824" s="57">
        <v>2799.41</v>
      </c>
      <c r="AI3824" s="57">
        <v>2826.45</v>
      </c>
      <c r="AJ3824" s="57">
        <v>2862.27</v>
      </c>
      <c r="AK3824" s="57">
        <v>2902.29</v>
      </c>
    </row>
    <row r="3825" spans="1:37" x14ac:dyDescent="0.3">
      <c r="A3825" s="86" t="str">
        <f t="shared" si="59"/>
        <v>SDGbaseTra_RurAS_CRSGADJXtotal</v>
      </c>
      <c r="B3825" s="55" t="s">
        <v>222</v>
      </c>
      <c r="C3825" s="56" t="s">
        <v>238</v>
      </c>
      <c r="D3825" s="82" t="s">
        <v>190</v>
      </c>
      <c r="E3825" s="57" t="s">
        <v>1</v>
      </c>
      <c r="F3825" s="57">
        <v>1</v>
      </c>
      <c r="G3825" s="57">
        <v>1.02</v>
      </c>
      <c r="H3825" s="57">
        <v>1.05</v>
      </c>
      <c r="I3825" s="57">
        <v>1.07</v>
      </c>
      <c r="J3825" s="57">
        <v>1.1000000000000001</v>
      </c>
      <c r="K3825" s="57">
        <v>1.1200000000000001</v>
      </c>
      <c r="L3825" s="57">
        <v>1.1499999999999999</v>
      </c>
      <c r="M3825" s="57">
        <v>1.18</v>
      </c>
      <c r="N3825" s="57">
        <v>1.21</v>
      </c>
      <c r="O3825" s="57">
        <v>1.23</v>
      </c>
      <c r="P3825" s="57">
        <v>1.26</v>
      </c>
      <c r="Q3825" s="57">
        <v>1.29</v>
      </c>
      <c r="R3825" s="57">
        <v>1.32</v>
      </c>
      <c r="S3825" s="57">
        <v>1.36</v>
      </c>
      <c r="T3825" s="57">
        <v>1.39</v>
      </c>
      <c r="U3825" s="57">
        <v>1.42</v>
      </c>
      <c r="V3825" s="57">
        <v>1.45</v>
      </c>
      <c r="W3825" s="57">
        <v>1.49</v>
      </c>
      <c r="X3825" s="57">
        <v>1.52</v>
      </c>
      <c r="Y3825" s="57">
        <v>1.56</v>
      </c>
      <c r="Z3825" s="57">
        <v>1.6</v>
      </c>
      <c r="AA3825" s="57">
        <v>1.63</v>
      </c>
      <c r="AB3825" s="57">
        <v>1.67</v>
      </c>
      <c r="AC3825" s="57">
        <v>1.71</v>
      </c>
      <c r="AD3825" s="57">
        <v>1.75</v>
      </c>
      <c r="AE3825" s="57">
        <v>1.79</v>
      </c>
      <c r="AF3825" s="57">
        <v>1.84</v>
      </c>
      <c r="AG3825" s="57">
        <v>1.88</v>
      </c>
      <c r="AH3825" s="57">
        <v>1.93</v>
      </c>
      <c r="AI3825" s="57">
        <v>1.97</v>
      </c>
      <c r="AJ3825" s="57">
        <v>2.02</v>
      </c>
      <c r="AK3825" s="57">
        <v>2.06</v>
      </c>
    </row>
    <row r="3826" spans="1:37" x14ac:dyDescent="0.3">
      <c r="A3826" s="86" t="str">
        <f t="shared" si="59"/>
        <v>SDGbaseTra_RurAS_CRSGOVGRtotal</v>
      </c>
      <c r="B3826" s="55" t="s">
        <v>222</v>
      </c>
      <c r="C3826" s="56" t="s">
        <v>238</v>
      </c>
      <c r="D3826" s="82" t="s">
        <v>192</v>
      </c>
      <c r="E3826" s="57" t="s">
        <v>1</v>
      </c>
      <c r="F3826" s="57"/>
      <c r="G3826" s="57">
        <v>0.02</v>
      </c>
      <c r="H3826" s="57">
        <v>0.02</v>
      </c>
      <c r="I3826" s="57">
        <v>0.02</v>
      </c>
      <c r="J3826" s="57">
        <v>0.02</v>
      </c>
      <c r="K3826" s="57">
        <v>0.02</v>
      </c>
      <c r="L3826" s="57">
        <v>0.02</v>
      </c>
      <c r="M3826" s="57">
        <v>0.02</v>
      </c>
      <c r="N3826" s="57">
        <v>0.02</v>
      </c>
      <c r="O3826" s="57">
        <v>0.02</v>
      </c>
      <c r="P3826" s="57">
        <v>0.02</v>
      </c>
      <c r="Q3826" s="57">
        <v>0.02</v>
      </c>
      <c r="R3826" s="57">
        <v>0.02</v>
      </c>
      <c r="S3826" s="57">
        <v>0.02</v>
      </c>
      <c r="T3826" s="57">
        <v>0.02</v>
      </c>
      <c r="U3826" s="57">
        <v>0.02</v>
      </c>
      <c r="V3826" s="57">
        <v>0.02</v>
      </c>
      <c r="W3826" s="57">
        <v>0.02</v>
      </c>
      <c r="X3826" s="57">
        <v>0.02</v>
      </c>
      <c r="Y3826" s="57">
        <v>0.02</v>
      </c>
      <c r="Z3826" s="57">
        <v>0.02</v>
      </c>
      <c r="AA3826" s="57">
        <v>0.02</v>
      </c>
      <c r="AB3826" s="57">
        <v>0.02</v>
      </c>
      <c r="AC3826" s="57">
        <v>0.02</v>
      </c>
      <c r="AD3826" s="57">
        <v>0.02</v>
      </c>
      <c r="AE3826" s="57">
        <v>0.02</v>
      </c>
      <c r="AF3826" s="57">
        <v>0.02</v>
      </c>
      <c r="AG3826" s="57">
        <v>0.02</v>
      </c>
      <c r="AH3826" s="57">
        <v>0.02</v>
      </c>
      <c r="AI3826" s="57">
        <v>0.02</v>
      </c>
      <c r="AJ3826" s="57">
        <v>0.02</v>
      </c>
      <c r="AK3826" s="57">
        <v>0.02</v>
      </c>
    </row>
    <row r="3827" spans="1:37" x14ac:dyDescent="0.3">
      <c r="A3827" s="86" t="str">
        <f t="shared" si="59"/>
        <v>SDGbaseTra_RurAS_CRSC_GovConscgsrv</v>
      </c>
      <c r="B3827" s="55" t="s">
        <v>222</v>
      </c>
      <c r="C3827" s="56" t="s">
        <v>238</v>
      </c>
      <c r="D3827" s="82" t="s">
        <v>213</v>
      </c>
      <c r="E3827" s="57" t="s">
        <v>184</v>
      </c>
      <c r="F3827" s="57">
        <v>1080.43</v>
      </c>
      <c r="G3827" s="57">
        <v>1124.9000000000001</v>
      </c>
      <c r="H3827" s="57">
        <v>1147.8900000000001</v>
      </c>
      <c r="I3827" s="57">
        <v>1166.94</v>
      </c>
      <c r="J3827" s="57">
        <v>1185.3699999999999</v>
      </c>
      <c r="K3827" s="57">
        <v>1210.78</v>
      </c>
      <c r="L3827" s="57">
        <v>1239.52</v>
      </c>
      <c r="M3827" s="57">
        <v>1269.82</v>
      </c>
      <c r="N3827" s="57">
        <v>1300.46</v>
      </c>
      <c r="O3827" s="57">
        <v>1322.59</v>
      </c>
      <c r="P3827" s="57">
        <v>1354.85</v>
      </c>
      <c r="Q3827" s="57">
        <v>1388.73</v>
      </c>
      <c r="R3827" s="57">
        <v>1431.96</v>
      </c>
      <c r="S3827" s="57">
        <v>1474.36</v>
      </c>
      <c r="T3827" s="57">
        <v>1516.31</v>
      </c>
      <c r="U3827" s="57">
        <v>1561.24</v>
      </c>
      <c r="V3827" s="57">
        <v>1605.78</v>
      </c>
      <c r="W3827" s="57">
        <v>1649.11</v>
      </c>
      <c r="X3827" s="57">
        <v>1693.07</v>
      </c>
      <c r="Y3827" s="57">
        <v>1734.88</v>
      </c>
      <c r="Z3827" s="57">
        <v>1777.34</v>
      </c>
      <c r="AA3827" s="57">
        <v>1820.13</v>
      </c>
      <c r="AB3827" s="57">
        <v>1858.66</v>
      </c>
      <c r="AC3827" s="57">
        <v>1900.59</v>
      </c>
      <c r="AD3827" s="57">
        <v>1947.2</v>
      </c>
      <c r="AE3827" s="57">
        <v>1996.3</v>
      </c>
      <c r="AF3827" s="57">
        <v>2046.41</v>
      </c>
      <c r="AG3827" s="57">
        <v>2093.0300000000002</v>
      </c>
      <c r="AH3827" s="57">
        <v>2109.2399999999998</v>
      </c>
      <c r="AI3827" s="57">
        <v>2130.6999999999998</v>
      </c>
      <c r="AJ3827" s="57">
        <v>2162.39</v>
      </c>
      <c r="AK3827" s="57">
        <v>2198.0700000000002</v>
      </c>
    </row>
    <row r="3828" spans="1:37" x14ac:dyDescent="0.3">
      <c r="A3828" s="86" t="str">
        <f t="shared" si="59"/>
        <v>SDGbaseTra_RurAS_CRSC_GovConstotal</v>
      </c>
      <c r="B3828" s="55" t="s">
        <v>222</v>
      </c>
      <c r="C3828" s="56" t="s">
        <v>238</v>
      </c>
      <c r="D3828" s="82" t="s">
        <v>213</v>
      </c>
      <c r="E3828" s="57" t="s">
        <v>1</v>
      </c>
      <c r="F3828" s="57">
        <v>1080.43</v>
      </c>
      <c r="G3828" s="57">
        <v>1124.9000000000001</v>
      </c>
      <c r="H3828" s="57">
        <v>1147.8900000000001</v>
      </c>
      <c r="I3828" s="57">
        <v>1166.94</v>
      </c>
      <c r="J3828" s="57">
        <v>1185.3699999999999</v>
      </c>
      <c r="K3828" s="57">
        <v>1210.78</v>
      </c>
      <c r="L3828" s="57">
        <v>1239.52</v>
      </c>
      <c r="M3828" s="57">
        <v>1269.82</v>
      </c>
      <c r="N3828" s="57">
        <v>1300.46</v>
      </c>
      <c r="O3828" s="57">
        <v>1322.59</v>
      </c>
      <c r="P3828" s="57">
        <v>1354.85</v>
      </c>
      <c r="Q3828" s="57">
        <v>1388.73</v>
      </c>
      <c r="R3828" s="57">
        <v>1431.96</v>
      </c>
      <c r="S3828" s="57">
        <v>1474.36</v>
      </c>
      <c r="T3828" s="57">
        <v>1516.31</v>
      </c>
      <c r="U3828" s="57">
        <v>1561.24</v>
      </c>
      <c r="V3828" s="57">
        <v>1605.78</v>
      </c>
      <c r="W3828" s="57">
        <v>1649.11</v>
      </c>
      <c r="X3828" s="57">
        <v>1693.07</v>
      </c>
      <c r="Y3828" s="57">
        <v>1734.88</v>
      </c>
      <c r="Z3828" s="57">
        <v>1777.34</v>
      </c>
      <c r="AA3828" s="57">
        <v>1820.13</v>
      </c>
      <c r="AB3828" s="57">
        <v>1858.66</v>
      </c>
      <c r="AC3828" s="57">
        <v>1900.59</v>
      </c>
      <c r="AD3828" s="57">
        <v>1947.2</v>
      </c>
      <c r="AE3828" s="57">
        <v>1996.3</v>
      </c>
      <c r="AF3828" s="57">
        <v>2046.41</v>
      </c>
      <c r="AG3828" s="57">
        <v>2093.0300000000002</v>
      </c>
      <c r="AH3828" s="57">
        <v>2109.2399999999998</v>
      </c>
      <c r="AI3828" s="57">
        <v>2130.6999999999998</v>
      </c>
      <c r="AJ3828" s="57">
        <v>2162.39</v>
      </c>
      <c r="AK3828" s="57">
        <v>2198.0700000000002</v>
      </c>
    </row>
    <row r="3829" spans="1:37" x14ac:dyDescent="0.3">
      <c r="A3829" s="86" t="str">
        <f t="shared" si="59"/>
        <v>SDGbaseTra_RurAS_CRSGSAVXtotal</v>
      </c>
      <c r="B3829" s="55" t="s">
        <v>222</v>
      </c>
      <c r="C3829" s="56" t="s">
        <v>238</v>
      </c>
      <c r="D3829" s="82" t="s">
        <v>98</v>
      </c>
      <c r="E3829" s="57" t="s">
        <v>1</v>
      </c>
      <c r="F3829" s="57">
        <v>-11.97</v>
      </c>
      <c r="G3829" s="57">
        <v>0.89</v>
      </c>
      <c r="H3829" s="57">
        <v>-2.0099999999999998</v>
      </c>
      <c r="I3829" s="57">
        <v>47.11</v>
      </c>
      <c r="J3829" s="57">
        <v>56.34</v>
      </c>
      <c r="K3829" s="57">
        <v>67.13</v>
      </c>
      <c r="L3829" s="57">
        <v>78.06</v>
      </c>
      <c r="M3829" s="57">
        <v>89.22</v>
      </c>
      <c r="N3829" s="57">
        <v>101.15</v>
      </c>
      <c r="O3829" s="57">
        <v>108.31</v>
      </c>
      <c r="P3829" s="57">
        <v>120.19</v>
      </c>
      <c r="Q3829" s="57">
        <v>132.91</v>
      </c>
      <c r="R3829" s="57">
        <v>80.94</v>
      </c>
      <c r="S3829" s="57">
        <v>79.58</v>
      </c>
      <c r="T3829" s="57">
        <v>76.150000000000006</v>
      </c>
      <c r="U3829" s="57">
        <v>71.27</v>
      </c>
      <c r="V3829" s="57">
        <v>65.599999999999994</v>
      </c>
      <c r="W3829" s="57">
        <v>57.63</v>
      </c>
      <c r="X3829" s="57">
        <v>49</v>
      </c>
      <c r="Y3829" s="57">
        <v>41.46</v>
      </c>
      <c r="Z3829" s="57">
        <v>33.25</v>
      </c>
      <c r="AA3829" s="57">
        <v>24.73</v>
      </c>
      <c r="AB3829" s="57">
        <v>14.82</v>
      </c>
      <c r="AC3829" s="57">
        <v>5.6</v>
      </c>
      <c r="AD3829" s="57">
        <v>-3.59</v>
      </c>
      <c r="AE3829" s="57">
        <v>-11.63</v>
      </c>
      <c r="AF3829" s="57">
        <v>-20.72</v>
      </c>
      <c r="AG3829" s="57">
        <v>-30.13</v>
      </c>
      <c r="AH3829" s="57">
        <v>-34.369999999999997</v>
      </c>
      <c r="AI3829" s="57">
        <v>-37.24</v>
      </c>
      <c r="AJ3829" s="57">
        <v>-39</v>
      </c>
      <c r="AK3829" s="57">
        <v>-39.97</v>
      </c>
    </row>
    <row r="3830" spans="1:37" x14ac:dyDescent="0.3">
      <c r="A3830" s="86" t="str">
        <f t="shared" si="59"/>
        <v>SDGbaseTra_RurAS_CRSFSAVXtotal</v>
      </c>
      <c r="B3830" s="55" t="s">
        <v>222</v>
      </c>
      <c r="C3830" s="56" t="s">
        <v>238</v>
      </c>
      <c r="D3830" s="82" t="s">
        <v>97</v>
      </c>
      <c r="E3830" s="57" t="s">
        <v>1</v>
      </c>
      <c r="F3830" s="57">
        <v>178.65</v>
      </c>
      <c r="G3830" s="57">
        <v>181.69</v>
      </c>
      <c r="H3830" s="57">
        <v>184.77</v>
      </c>
      <c r="I3830" s="57">
        <v>187.91</v>
      </c>
      <c r="J3830" s="57">
        <v>191.11</v>
      </c>
      <c r="K3830" s="57">
        <v>194.36</v>
      </c>
      <c r="L3830" s="57">
        <v>197.66</v>
      </c>
      <c r="M3830" s="57">
        <v>201.02</v>
      </c>
      <c r="N3830" s="57">
        <v>204.44</v>
      </c>
      <c r="O3830" s="57">
        <v>207.92</v>
      </c>
      <c r="P3830" s="57">
        <v>211.45</v>
      </c>
      <c r="Q3830" s="57">
        <v>215.04</v>
      </c>
      <c r="R3830" s="57">
        <v>218.7</v>
      </c>
      <c r="S3830" s="57">
        <v>222.42</v>
      </c>
      <c r="T3830" s="57">
        <v>226.2</v>
      </c>
      <c r="U3830" s="57">
        <v>230.04</v>
      </c>
      <c r="V3830" s="57">
        <v>233.96</v>
      </c>
      <c r="W3830" s="57">
        <v>237.93</v>
      </c>
      <c r="X3830" s="57">
        <v>241.98</v>
      </c>
      <c r="Y3830" s="57">
        <v>246.09</v>
      </c>
      <c r="Z3830" s="57">
        <v>250.28</v>
      </c>
      <c r="AA3830" s="57">
        <v>254.53</v>
      </c>
      <c r="AB3830" s="57">
        <v>258.86</v>
      </c>
      <c r="AC3830" s="57">
        <v>263.26</v>
      </c>
      <c r="AD3830" s="57">
        <v>267.73</v>
      </c>
      <c r="AE3830" s="57">
        <v>272.27999999999997</v>
      </c>
      <c r="AF3830" s="57">
        <v>276.91000000000003</v>
      </c>
      <c r="AG3830" s="57">
        <v>281.62</v>
      </c>
      <c r="AH3830" s="57">
        <v>286.41000000000003</v>
      </c>
      <c r="AI3830" s="57">
        <v>291.27999999999997</v>
      </c>
      <c r="AJ3830" s="57">
        <v>296.23</v>
      </c>
      <c r="AK3830" s="57">
        <v>301.26</v>
      </c>
    </row>
    <row r="3831" spans="1:37" x14ac:dyDescent="0.3">
      <c r="A3831" s="86" t="str">
        <f t="shared" si="59"/>
        <v>SDGbaseTra_RurAS_CRSC_TSavtotal</v>
      </c>
      <c r="B3831" s="55" t="s">
        <v>222</v>
      </c>
      <c r="C3831" s="56" t="s">
        <v>238</v>
      </c>
      <c r="D3831" s="82" t="s">
        <v>100</v>
      </c>
      <c r="E3831" s="57" t="s">
        <v>1</v>
      </c>
      <c r="F3831" s="57">
        <v>930.91</v>
      </c>
      <c r="G3831" s="57">
        <v>875.03</v>
      </c>
      <c r="H3831" s="57">
        <v>900.31</v>
      </c>
      <c r="I3831" s="57">
        <v>952.29</v>
      </c>
      <c r="J3831" s="57">
        <v>970.47</v>
      </c>
      <c r="K3831" s="57">
        <v>991.54</v>
      </c>
      <c r="L3831" s="57">
        <v>1014.83</v>
      </c>
      <c r="M3831" s="57">
        <v>1037.7</v>
      </c>
      <c r="N3831" s="57">
        <v>1063.48</v>
      </c>
      <c r="O3831" s="57">
        <v>1086.43</v>
      </c>
      <c r="P3831" s="57">
        <v>1117.8900000000001</v>
      </c>
      <c r="Q3831" s="57">
        <v>1150.27</v>
      </c>
      <c r="R3831" s="57">
        <v>1150.23</v>
      </c>
      <c r="S3831" s="57">
        <v>1188.82</v>
      </c>
      <c r="T3831" s="57">
        <v>1228.6099999999999</v>
      </c>
      <c r="U3831" s="57">
        <v>1273.8499999999999</v>
      </c>
      <c r="V3831" s="57">
        <v>1318.14</v>
      </c>
      <c r="W3831" s="57">
        <v>1363.93</v>
      </c>
      <c r="X3831" s="57">
        <v>1411.73</v>
      </c>
      <c r="Y3831" s="57">
        <v>1457.81</v>
      </c>
      <c r="Z3831" s="57">
        <v>1506.98</v>
      </c>
      <c r="AA3831" s="57">
        <v>1554.33</v>
      </c>
      <c r="AB3831" s="57">
        <v>1606.01</v>
      </c>
      <c r="AC3831" s="57">
        <v>1654.2</v>
      </c>
      <c r="AD3831" s="57">
        <v>1703.58</v>
      </c>
      <c r="AE3831" s="57">
        <v>1755.57</v>
      </c>
      <c r="AF3831" s="57">
        <v>1809.24</v>
      </c>
      <c r="AG3831" s="57">
        <v>1862.74</v>
      </c>
      <c r="AH3831" s="57">
        <v>1872.66</v>
      </c>
      <c r="AI3831" s="57">
        <v>1876.5</v>
      </c>
      <c r="AJ3831" s="57">
        <v>1878.51</v>
      </c>
      <c r="AK3831" s="57">
        <v>1876.21</v>
      </c>
    </row>
    <row r="3832" spans="1:37" x14ac:dyDescent="0.3">
      <c r="A3832" s="86" t="str">
        <f t="shared" si="59"/>
        <v>SDGbaseTra_RurAS_CRSQINVXctext</v>
      </c>
      <c r="B3832" s="55" t="s">
        <v>222</v>
      </c>
      <c r="C3832" s="56" t="s">
        <v>238</v>
      </c>
      <c r="D3832" s="82" t="s">
        <v>101</v>
      </c>
      <c r="E3832" s="57" t="s">
        <v>102</v>
      </c>
      <c r="F3832" s="57">
        <v>0.02</v>
      </c>
      <c r="G3832" s="57">
        <v>0.02</v>
      </c>
      <c r="H3832" s="57">
        <v>0.02</v>
      </c>
      <c r="I3832" s="57">
        <v>0.02</v>
      </c>
      <c r="J3832" s="57">
        <v>0.02</v>
      </c>
      <c r="K3832" s="57">
        <v>0.02</v>
      </c>
      <c r="L3832" s="57">
        <v>0.02</v>
      </c>
      <c r="M3832" s="57">
        <v>0.03</v>
      </c>
      <c r="N3832" s="57">
        <v>0.03</v>
      </c>
      <c r="O3832" s="57">
        <v>0.03</v>
      </c>
      <c r="P3832" s="57">
        <v>0.03</v>
      </c>
      <c r="Q3832" s="57">
        <v>0.03</v>
      </c>
      <c r="R3832" s="57">
        <v>0.03</v>
      </c>
      <c r="S3832" s="57">
        <v>0.03</v>
      </c>
      <c r="T3832" s="57">
        <v>0.03</v>
      </c>
      <c r="U3832" s="57">
        <v>0.03</v>
      </c>
      <c r="V3832" s="57">
        <v>0.03</v>
      </c>
      <c r="W3832" s="57">
        <v>0.03</v>
      </c>
      <c r="X3832" s="57">
        <v>0.03</v>
      </c>
      <c r="Y3832" s="57">
        <v>0.04</v>
      </c>
      <c r="Z3832" s="57">
        <v>0.04</v>
      </c>
      <c r="AA3832" s="57">
        <v>0.04</v>
      </c>
      <c r="AB3832" s="57">
        <v>0.04</v>
      </c>
      <c r="AC3832" s="57">
        <v>0.04</v>
      </c>
      <c r="AD3832" s="57">
        <v>0.04</v>
      </c>
      <c r="AE3832" s="57">
        <v>0.04</v>
      </c>
      <c r="AF3832" s="57">
        <v>0.04</v>
      </c>
      <c r="AG3832" s="57">
        <v>0.04</v>
      </c>
      <c r="AH3832" s="57">
        <v>0.04</v>
      </c>
      <c r="AI3832" s="57">
        <v>0.04</v>
      </c>
      <c r="AJ3832" s="57">
        <v>0.04</v>
      </c>
      <c r="AK3832" s="57">
        <v>0.04</v>
      </c>
    </row>
    <row r="3833" spans="1:37" x14ac:dyDescent="0.3">
      <c r="A3833" s="86" t="str">
        <f t="shared" si="59"/>
        <v>SDGbaseTra_RurAS_CRSQINVXcleat</v>
      </c>
      <c r="B3833" s="55" t="s">
        <v>222</v>
      </c>
      <c r="C3833" s="56" t="s">
        <v>238</v>
      </c>
      <c r="D3833" s="82" t="s">
        <v>101</v>
      </c>
      <c r="E3833" s="57" t="s">
        <v>103</v>
      </c>
      <c r="F3833" s="57">
        <v>0</v>
      </c>
      <c r="G3833" s="57">
        <v>0</v>
      </c>
      <c r="H3833" s="57">
        <v>0</v>
      </c>
      <c r="I3833" s="57">
        <v>0</v>
      </c>
      <c r="J3833" s="57">
        <v>0</v>
      </c>
      <c r="K3833" s="57">
        <v>0</v>
      </c>
      <c r="L3833" s="57">
        <v>0</v>
      </c>
      <c r="M3833" s="57">
        <v>0</v>
      </c>
      <c r="N3833" s="57">
        <v>0</v>
      </c>
      <c r="O3833" s="57">
        <v>0</v>
      </c>
      <c r="P3833" s="57">
        <v>0</v>
      </c>
      <c r="Q3833" s="57">
        <v>0</v>
      </c>
      <c r="R3833" s="57">
        <v>0</v>
      </c>
      <c r="S3833" s="57">
        <v>0</v>
      </c>
      <c r="T3833" s="57">
        <v>0</v>
      </c>
      <c r="U3833" s="57">
        <v>0</v>
      </c>
      <c r="V3833" s="57">
        <v>0</v>
      </c>
      <c r="W3833" s="57">
        <v>0</v>
      </c>
      <c r="X3833" s="57">
        <v>0</v>
      </c>
      <c r="Y3833" s="57">
        <v>0</v>
      </c>
      <c r="Z3833" s="57">
        <v>0</v>
      </c>
      <c r="AA3833" s="57">
        <v>0</v>
      </c>
      <c r="AB3833" s="57">
        <v>0</v>
      </c>
      <c r="AC3833" s="57">
        <v>0</v>
      </c>
      <c r="AD3833" s="57">
        <v>0</v>
      </c>
      <c r="AE3833" s="57">
        <v>0</v>
      </c>
      <c r="AF3833" s="57">
        <v>0</v>
      </c>
      <c r="AG3833" s="57">
        <v>0</v>
      </c>
      <c r="AH3833" s="57">
        <v>0</v>
      </c>
      <c r="AI3833" s="57">
        <v>0</v>
      </c>
      <c r="AJ3833" s="57">
        <v>0</v>
      </c>
      <c r="AK3833" s="57">
        <v>0</v>
      </c>
    </row>
    <row r="3834" spans="1:37" x14ac:dyDescent="0.3">
      <c r="A3834" s="86" t="str">
        <f t="shared" si="59"/>
        <v>SDGbaseTra_RurAS_CRSQINVXcprnt</v>
      </c>
      <c r="B3834" s="55" t="s">
        <v>222</v>
      </c>
      <c r="C3834" s="56" t="s">
        <v>238</v>
      </c>
      <c r="D3834" s="82" t="s">
        <v>101</v>
      </c>
      <c r="E3834" s="57" t="s">
        <v>104</v>
      </c>
      <c r="F3834" s="57">
        <v>0</v>
      </c>
      <c r="G3834" s="57">
        <v>0</v>
      </c>
      <c r="H3834" s="57">
        <v>0</v>
      </c>
      <c r="I3834" s="57">
        <v>0</v>
      </c>
      <c r="J3834" s="57">
        <v>0</v>
      </c>
      <c r="K3834" s="57">
        <v>0</v>
      </c>
      <c r="L3834" s="57">
        <v>0</v>
      </c>
      <c r="M3834" s="57">
        <v>0</v>
      </c>
      <c r="N3834" s="57">
        <v>0</v>
      </c>
      <c r="O3834" s="57">
        <v>0</v>
      </c>
      <c r="P3834" s="57">
        <v>0</v>
      </c>
      <c r="Q3834" s="57">
        <v>0</v>
      </c>
      <c r="R3834" s="57">
        <v>0</v>
      </c>
      <c r="S3834" s="57">
        <v>0</v>
      </c>
      <c r="T3834" s="57">
        <v>0</v>
      </c>
      <c r="U3834" s="57">
        <v>0</v>
      </c>
      <c r="V3834" s="57">
        <v>0</v>
      </c>
      <c r="W3834" s="57">
        <v>0</v>
      </c>
      <c r="X3834" s="57">
        <v>0</v>
      </c>
      <c r="Y3834" s="57">
        <v>0</v>
      </c>
      <c r="Z3834" s="57">
        <v>0</v>
      </c>
      <c r="AA3834" s="57">
        <v>0</v>
      </c>
      <c r="AB3834" s="57">
        <v>0</v>
      </c>
      <c r="AC3834" s="57">
        <v>0</v>
      </c>
      <c r="AD3834" s="57">
        <v>0</v>
      </c>
      <c r="AE3834" s="57">
        <v>0</v>
      </c>
      <c r="AF3834" s="57">
        <v>0</v>
      </c>
      <c r="AG3834" s="57">
        <v>0</v>
      </c>
      <c r="AH3834" s="57">
        <v>0</v>
      </c>
      <c r="AI3834" s="57">
        <v>0</v>
      </c>
      <c r="AJ3834" s="57">
        <v>0</v>
      </c>
      <c r="AK3834" s="57">
        <v>0</v>
      </c>
    </row>
    <row r="3835" spans="1:37" x14ac:dyDescent="0.3">
      <c r="A3835" s="86" t="str">
        <f t="shared" si="59"/>
        <v>SDGbaseTra_RurAS_CRSQINVXcrubb</v>
      </c>
      <c r="B3835" s="55" t="s">
        <v>222</v>
      </c>
      <c r="C3835" s="56" t="s">
        <v>238</v>
      </c>
      <c r="D3835" s="82" t="s">
        <v>101</v>
      </c>
      <c r="E3835" s="57" t="s">
        <v>105</v>
      </c>
      <c r="F3835" s="57">
        <v>0</v>
      </c>
      <c r="G3835" s="57">
        <v>0</v>
      </c>
      <c r="H3835" s="57">
        <v>0</v>
      </c>
      <c r="I3835" s="57">
        <v>0</v>
      </c>
      <c r="J3835" s="57">
        <v>0</v>
      </c>
      <c r="K3835" s="57">
        <v>0</v>
      </c>
      <c r="L3835" s="57">
        <v>0</v>
      </c>
      <c r="M3835" s="57">
        <v>0</v>
      </c>
      <c r="N3835" s="57">
        <v>0</v>
      </c>
      <c r="O3835" s="57">
        <v>0.01</v>
      </c>
      <c r="P3835" s="57">
        <v>0.01</v>
      </c>
      <c r="Q3835" s="57">
        <v>0.01</v>
      </c>
      <c r="R3835" s="57">
        <v>0.01</v>
      </c>
      <c r="S3835" s="57">
        <v>0.01</v>
      </c>
      <c r="T3835" s="57">
        <v>0.01</v>
      </c>
      <c r="U3835" s="57">
        <v>0.01</v>
      </c>
      <c r="V3835" s="57">
        <v>0.01</v>
      </c>
      <c r="W3835" s="57">
        <v>0.01</v>
      </c>
      <c r="X3835" s="57">
        <v>0.01</v>
      </c>
      <c r="Y3835" s="57">
        <v>0.01</v>
      </c>
      <c r="Z3835" s="57">
        <v>0.01</v>
      </c>
      <c r="AA3835" s="57">
        <v>0.01</v>
      </c>
      <c r="AB3835" s="57">
        <v>0.01</v>
      </c>
      <c r="AC3835" s="57">
        <v>0.01</v>
      </c>
      <c r="AD3835" s="57">
        <v>0.01</v>
      </c>
      <c r="AE3835" s="57">
        <v>0.01</v>
      </c>
      <c r="AF3835" s="57">
        <v>0.01</v>
      </c>
      <c r="AG3835" s="57">
        <v>0.01</v>
      </c>
      <c r="AH3835" s="57">
        <v>0.01</v>
      </c>
      <c r="AI3835" s="57">
        <v>0.01</v>
      </c>
      <c r="AJ3835" s="57">
        <v>0.01</v>
      </c>
      <c r="AK3835" s="57">
        <v>0.01</v>
      </c>
    </row>
    <row r="3836" spans="1:37" x14ac:dyDescent="0.3">
      <c r="A3836" s="86" t="str">
        <f t="shared" si="59"/>
        <v>SDGbaseTra_RurAS_CRSQINVXcplas</v>
      </c>
      <c r="B3836" s="55" t="s">
        <v>222</v>
      </c>
      <c r="C3836" s="56" t="s">
        <v>238</v>
      </c>
      <c r="D3836" s="82" t="s">
        <v>101</v>
      </c>
      <c r="E3836" s="57" t="s">
        <v>106</v>
      </c>
      <c r="F3836" s="57">
        <v>0.01</v>
      </c>
      <c r="G3836" s="57">
        <v>0.01</v>
      </c>
      <c r="H3836" s="57">
        <v>0.01</v>
      </c>
      <c r="I3836" s="57">
        <v>0.01</v>
      </c>
      <c r="J3836" s="57">
        <v>0.01</v>
      </c>
      <c r="K3836" s="57">
        <v>0.01</v>
      </c>
      <c r="L3836" s="57">
        <v>0.01</v>
      </c>
      <c r="M3836" s="57">
        <v>0.01</v>
      </c>
      <c r="N3836" s="57">
        <v>0.01</v>
      </c>
      <c r="O3836" s="57">
        <v>0.01</v>
      </c>
      <c r="P3836" s="57">
        <v>0.01</v>
      </c>
      <c r="Q3836" s="57">
        <v>0.01</v>
      </c>
      <c r="R3836" s="57">
        <v>0.01</v>
      </c>
      <c r="S3836" s="57">
        <v>0.01</v>
      </c>
      <c r="T3836" s="57">
        <v>0.01</v>
      </c>
      <c r="U3836" s="57">
        <v>0.01</v>
      </c>
      <c r="V3836" s="57">
        <v>0.01</v>
      </c>
      <c r="W3836" s="57">
        <v>0.01</v>
      </c>
      <c r="X3836" s="57">
        <v>0.01</v>
      </c>
      <c r="Y3836" s="57">
        <v>0.01</v>
      </c>
      <c r="Z3836" s="57">
        <v>0.01</v>
      </c>
      <c r="AA3836" s="57">
        <v>0.02</v>
      </c>
      <c r="AB3836" s="57">
        <v>0.02</v>
      </c>
      <c r="AC3836" s="57">
        <v>0.02</v>
      </c>
      <c r="AD3836" s="57">
        <v>0.02</v>
      </c>
      <c r="AE3836" s="57">
        <v>0.02</v>
      </c>
      <c r="AF3836" s="57">
        <v>0.02</v>
      </c>
      <c r="AG3836" s="57">
        <v>0.02</v>
      </c>
      <c r="AH3836" s="57">
        <v>0.02</v>
      </c>
      <c r="AI3836" s="57">
        <v>0.02</v>
      </c>
      <c r="AJ3836" s="57">
        <v>0.02</v>
      </c>
      <c r="AK3836" s="57">
        <v>0.02</v>
      </c>
    </row>
    <row r="3837" spans="1:37" x14ac:dyDescent="0.3">
      <c r="A3837" s="86" t="str">
        <f t="shared" si="59"/>
        <v>SDGbaseTra_RurAS_CRSQINVXcnmet</v>
      </c>
      <c r="B3837" s="55" t="s">
        <v>222</v>
      </c>
      <c r="C3837" s="56" t="s">
        <v>238</v>
      </c>
      <c r="D3837" s="82" t="s">
        <v>101</v>
      </c>
      <c r="E3837" s="57" t="s">
        <v>107</v>
      </c>
      <c r="F3837" s="57">
        <v>0.02</v>
      </c>
      <c r="G3837" s="57">
        <v>0.02</v>
      </c>
      <c r="H3837" s="57">
        <v>0.02</v>
      </c>
      <c r="I3837" s="57">
        <v>0.02</v>
      </c>
      <c r="J3837" s="57">
        <v>0.02</v>
      </c>
      <c r="K3837" s="57">
        <v>0.02</v>
      </c>
      <c r="L3837" s="57">
        <v>0.02</v>
      </c>
      <c r="M3837" s="57">
        <v>0.02</v>
      </c>
      <c r="N3837" s="57">
        <v>0.02</v>
      </c>
      <c r="O3837" s="57">
        <v>0.02</v>
      </c>
      <c r="P3837" s="57">
        <v>0.02</v>
      </c>
      <c r="Q3837" s="57">
        <v>0.03</v>
      </c>
      <c r="R3837" s="57">
        <v>0.03</v>
      </c>
      <c r="S3837" s="57">
        <v>0.03</v>
      </c>
      <c r="T3837" s="57">
        <v>0.03</v>
      </c>
      <c r="U3837" s="57">
        <v>0.03</v>
      </c>
      <c r="V3837" s="57">
        <v>0.03</v>
      </c>
      <c r="W3837" s="57">
        <v>0.03</v>
      </c>
      <c r="X3837" s="57">
        <v>0.03</v>
      </c>
      <c r="Y3837" s="57">
        <v>0.03</v>
      </c>
      <c r="Z3837" s="57">
        <v>0.03</v>
      </c>
      <c r="AA3837" s="57">
        <v>0.03</v>
      </c>
      <c r="AB3837" s="57">
        <v>0.03</v>
      </c>
      <c r="AC3837" s="57">
        <v>0.04</v>
      </c>
      <c r="AD3837" s="57">
        <v>0.04</v>
      </c>
      <c r="AE3837" s="57">
        <v>0.04</v>
      </c>
      <c r="AF3837" s="57">
        <v>0.04</v>
      </c>
      <c r="AG3837" s="57">
        <v>0.04</v>
      </c>
      <c r="AH3837" s="57">
        <v>0.04</v>
      </c>
      <c r="AI3837" s="57">
        <v>0.04</v>
      </c>
      <c r="AJ3837" s="57">
        <v>0.04</v>
      </c>
      <c r="AK3837" s="57">
        <v>0.04</v>
      </c>
    </row>
    <row r="3838" spans="1:37" x14ac:dyDescent="0.3">
      <c r="A3838" s="86" t="str">
        <f t="shared" si="59"/>
        <v>SDGbaseTra_RurAS_CRSQINVXcnfrm</v>
      </c>
      <c r="B3838" s="55" t="s">
        <v>222</v>
      </c>
      <c r="C3838" s="56" t="s">
        <v>238</v>
      </c>
      <c r="D3838" s="82" t="s">
        <v>101</v>
      </c>
      <c r="E3838" s="57" t="s">
        <v>108</v>
      </c>
      <c r="F3838" s="57">
        <v>1.27</v>
      </c>
      <c r="G3838" s="57">
        <v>1.1499999999999999</v>
      </c>
      <c r="H3838" s="57">
        <v>1.19</v>
      </c>
      <c r="I3838" s="57">
        <v>1.24</v>
      </c>
      <c r="J3838" s="57">
        <v>1.27</v>
      </c>
      <c r="K3838" s="57">
        <v>1.29</v>
      </c>
      <c r="L3838" s="57">
        <v>1.32</v>
      </c>
      <c r="M3838" s="57">
        <v>1.36</v>
      </c>
      <c r="N3838" s="57">
        <v>1.39</v>
      </c>
      <c r="O3838" s="57">
        <v>1.44</v>
      </c>
      <c r="P3838" s="57">
        <v>1.48</v>
      </c>
      <c r="Q3838" s="57">
        <v>1.52</v>
      </c>
      <c r="R3838" s="57">
        <v>1.53</v>
      </c>
      <c r="S3838" s="57">
        <v>1.58</v>
      </c>
      <c r="T3838" s="57">
        <v>1.63</v>
      </c>
      <c r="U3838" s="57">
        <v>1.68</v>
      </c>
      <c r="V3838" s="57">
        <v>1.74</v>
      </c>
      <c r="W3838" s="57">
        <v>1.8</v>
      </c>
      <c r="X3838" s="57">
        <v>1.86</v>
      </c>
      <c r="Y3838" s="57">
        <v>1.91</v>
      </c>
      <c r="Z3838" s="57">
        <v>1.97</v>
      </c>
      <c r="AA3838" s="57">
        <v>2.0299999999999998</v>
      </c>
      <c r="AB3838" s="57">
        <v>2.08</v>
      </c>
      <c r="AC3838" s="57">
        <v>2.13</v>
      </c>
      <c r="AD3838" s="57">
        <v>2.19</v>
      </c>
      <c r="AE3838" s="57">
        <v>2.2599999999999998</v>
      </c>
      <c r="AF3838" s="57">
        <v>2.3199999999999998</v>
      </c>
      <c r="AG3838" s="57">
        <v>2.39</v>
      </c>
      <c r="AH3838" s="57">
        <v>2.38</v>
      </c>
      <c r="AI3838" s="57">
        <v>2.37</v>
      </c>
      <c r="AJ3838" s="57">
        <v>2.36</v>
      </c>
      <c r="AK3838" s="57">
        <v>2.34</v>
      </c>
    </row>
    <row r="3839" spans="1:37" x14ac:dyDescent="0.3">
      <c r="A3839" s="86" t="str">
        <f t="shared" si="59"/>
        <v>SDGbaseTra_RurAS_CRSQINVXcmetp</v>
      </c>
      <c r="B3839" s="55" t="s">
        <v>222</v>
      </c>
      <c r="C3839" s="56" t="s">
        <v>238</v>
      </c>
      <c r="D3839" s="82" t="s">
        <v>101</v>
      </c>
      <c r="E3839" s="57" t="s">
        <v>109</v>
      </c>
      <c r="F3839" s="57">
        <v>2.2400000000000002</v>
      </c>
      <c r="G3839" s="57">
        <v>2.04</v>
      </c>
      <c r="H3839" s="57">
        <v>2.1</v>
      </c>
      <c r="I3839" s="57">
        <v>2.2000000000000002</v>
      </c>
      <c r="J3839" s="57">
        <v>2.2400000000000002</v>
      </c>
      <c r="K3839" s="57">
        <v>2.29</v>
      </c>
      <c r="L3839" s="57">
        <v>2.34</v>
      </c>
      <c r="M3839" s="57">
        <v>2.4</v>
      </c>
      <c r="N3839" s="57">
        <v>2.4700000000000002</v>
      </c>
      <c r="O3839" s="57">
        <v>2.5499999999999998</v>
      </c>
      <c r="P3839" s="57">
        <v>2.62</v>
      </c>
      <c r="Q3839" s="57">
        <v>2.7</v>
      </c>
      <c r="R3839" s="57">
        <v>2.71</v>
      </c>
      <c r="S3839" s="57">
        <v>2.79</v>
      </c>
      <c r="T3839" s="57">
        <v>2.88</v>
      </c>
      <c r="U3839" s="57">
        <v>2.98</v>
      </c>
      <c r="V3839" s="57">
        <v>3.09</v>
      </c>
      <c r="W3839" s="57">
        <v>3.2</v>
      </c>
      <c r="X3839" s="57">
        <v>3.29</v>
      </c>
      <c r="Y3839" s="57">
        <v>3.39</v>
      </c>
      <c r="Z3839" s="57">
        <v>3.5</v>
      </c>
      <c r="AA3839" s="57">
        <v>3.6</v>
      </c>
      <c r="AB3839" s="57">
        <v>3.68</v>
      </c>
      <c r="AC3839" s="57">
        <v>3.77</v>
      </c>
      <c r="AD3839" s="57">
        <v>3.88</v>
      </c>
      <c r="AE3839" s="57">
        <v>4</v>
      </c>
      <c r="AF3839" s="57">
        <v>4.12</v>
      </c>
      <c r="AG3839" s="57">
        <v>4.24</v>
      </c>
      <c r="AH3839" s="57">
        <v>4.22</v>
      </c>
      <c r="AI3839" s="57">
        <v>4.1900000000000004</v>
      </c>
      <c r="AJ3839" s="57">
        <v>4.17</v>
      </c>
      <c r="AK3839" s="57">
        <v>4.1500000000000004</v>
      </c>
    </row>
    <row r="3840" spans="1:37" x14ac:dyDescent="0.3">
      <c r="A3840" s="86" t="str">
        <f t="shared" si="59"/>
        <v>SDGbaseTra_RurAS_CRSQINVXcmach</v>
      </c>
      <c r="B3840" s="55" t="s">
        <v>222</v>
      </c>
      <c r="C3840" s="56" t="s">
        <v>238</v>
      </c>
      <c r="D3840" s="82" t="s">
        <v>101</v>
      </c>
      <c r="E3840" s="57" t="s">
        <v>110</v>
      </c>
      <c r="F3840" s="57">
        <v>141.12</v>
      </c>
      <c r="G3840" s="57">
        <v>128.46</v>
      </c>
      <c r="H3840" s="57">
        <v>132.27000000000001</v>
      </c>
      <c r="I3840" s="57">
        <v>138.54</v>
      </c>
      <c r="J3840" s="57">
        <v>141.06</v>
      </c>
      <c r="K3840" s="57">
        <v>143.93</v>
      </c>
      <c r="L3840" s="57">
        <v>147.4</v>
      </c>
      <c r="M3840" s="57">
        <v>151.33000000000001</v>
      </c>
      <c r="N3840" s="57">
        <v>155.47</v>
      </c>
      <c r="O3840" s="57">
        <v>160.65</v>
      </c>
      <c r="P3840" s="57">
        <v>165.42</v>
      </c>
      <c r="Q3840" s="57">
        <v>169.96</v>
      </c>
      <c r="R3840" s="57">
        <v>170.7</v>
      </c>
      <c r="S3840" s="57">
        <v>176.05</v>
      </c>
      <c r="T3840" s="57">
        <v>181.71</v>
      </c>
      <c r="U3840" s="57">
        <v>188.26</v>
      </c>
      <c r="V3840" s="57">
        <v>195.06</v>
      </c>
      <c r="W3840" s="57">
        <v>201.76</v>
      </c>
      <c r="X3840" s="57">
        <v>207.92</v>
      </c>
      <c r="Y3840" s="57">
        <v>214.2</v>
      </c>
      <c r="Z3840" s="57">
        <v>220.85</v>
      </c>
      <c r="AA3840" s="57">
        <v>227.3</v>
      </c>
      <c r="AB3840" s="57">
        <v>232.94</v>
      </c>
      <c r="AC3840" s="57">
        <v>238.67</v>
      </c>
      <c r="AD3840" s="57">
        <v>245.42</v>
      </c>
      <c r="AE3840" s="57">
        <v>252.74</v>
      </c>
      <c r="AF3840" s="57">
        <v>260.45</v>
      </c>
      <c r="AG3840" s="57">
        <v>268.02</v>
      </c>
      <c r="AH3840" s="57">
        <v>267.05</v>
      </c>
      <c r="AI3840" s="57">
        <v>265.10000000000002</v>
      </c>
      <c r="AJ3840" s="57">
        <v>264.05</v>
      </c>
      <c r="AK3840" s="57">
        <v>262.51</v>
      </c>
    </row>
    <row r="3841" spans="1:37" x14ac:dyDescent="0.3">
      <c r="A3841" s="86" t="str">
        <f t="shared" si="59"/>
        <v>SDGbaseTra_RurAS_CRSQINVXcemch</v>
      </c>
      <c r="B3841" s="55" t="s">
        <v>222</v>
      </c>
      <c r="C3841" s="56" t="s">
        <v>238</v>
      </c>
      <c r="D3841" s="82" t="s">
        <v>101</v>
      </c>
      <c r="E3841" s="57" t="s">
        <v>111</v>
      </c>
      <c r="F3841" s="57">
        <v>59.86</v>
      </c>
      <c r="G3841" s="57">
        <v>54.49</v>
      </c>
      <c r="H3841" s="57">
        <v>56.11</v>
      </c>
      <c r="I3841" s="57">
        <v>58.76</v>
      </c>
      <c r="J3841" s="57">
        <v>59.83</v>
      </c>
      <c r="K3841" s="57">
        <v>61.05</v>
      </c>
      <c r="L3841" s="57">
        <v>62.52</v>
      </c>
      <c r="M3841" s="57">
        <v>64.19</v>
      </c>
      <c r="N3841" s="57">
        <v>65.94</v>
      </c>
      <c r="O3841" s="57">
        <v>68.14</v>
      </c>
      <c r="P3841" s="57">
        <v>70.17</v>
      </c>
      <c r="Q3841" s="57">
        <v>72.09</v>
      </c>
      <c r="R3841" s="57">
        <v>72.41</v>
      </c>
      <c r="S3841" s="57">
        <v>74.680000000000007</v>
      </c>
      <c r="T3841" s="57">
        <v>77.08</v>
      </c>
      <c r="U3841" s="57">
        <v>79.86</v>
      </c>
      <c r="V3841" s="57">
        <v>82.74</v>
      </c>
      <c r="W3841" s="57">
        <v>85.58</v>
      </c>
      <c r="X3841" s="57">
        <v>88.19</v>
      </c>
      <c r="Y3841" s="57">
        <v>90.86</v>
      </c>
      <c r="Z3841" s="57">
        <v>93.68</v>
      </c>
      <c r="AA3841" s="57">
        <v>96.41</v>
      </c>
      <c r="AB3841" s="57">
        <v>98.81</v>
      </c>
      <c r="AC3841" s="57">
        <v>101.24</v>
      </c>
      <c r="AD3841" s="57">
        <v>104.1</v>
      </c>
      <c r="AE3841" s="57">
        <v>107.21</v>
      </c>
      <c r="AF3841" s="57">
        <v>110.48</v>
      </c>
      <c r="AG3841" s="57">
        <v>113.68</v>
      </c>
      <c r="AH3841" s="57">
        <v>113.28</v>
      </c>
      <c r="AI3841" s="57">
        <v>112.45</v>
      </c>
      <c r="AJ3841" s="57">
        <v>112</v>
      </c>
      <c r="AK3841" s="57">
        <v>111.35</v>
      </c>
    </row>
    <row r="3842" spans="1:37" x14ac:dyDescent="0.3">
      <c r="A3842" s="86" t="str">
        <f t="shared" ref="A3842:A3905" si="60">_xlfn.CONCAT(C3842,D3842,E3842)</f>
        <v>SDGbaseTra_RurAS_CRSQINVXcsequ</v>
      </c>
      <c r="B3842" s="55" t="s">
        <v>222</v>
      </c>
      <c r="C3842" s="56" t="s">
        <v>238</v>
      </c>
      <c r="D3842" s="82" t="s">
        <v>101</v>
      </c>
      <c r="E3842" s="57" t="s">
        <v>112</v>
      </c>
      <c r="F3842" s="57">
        <v>30.11</v>
      </c>
      <c r="G3842" s="57">
        <v>27.44</v>
      </c>
      <c r="H3842" s="57">
        <v>28.24</v>
      </c>
      <c r="I3842" s="57">
        <v>29.56</v>
      </c>
      <c r="J3842" s="57">
        <v>30.09</v>
      </c>
      <c r="K3842" s="57">
        <v>30.7</v>
      </c>
      <c r="L3842" s="57">
        <v>31.43</v>
      </c>
      <c r="M3842" s="57">
        <v>32.26</v>
      </c>
      <c r="N3842" s="57">
        <v>33.130000000000003</v>
      </c>
      <c r="O3842" s="57">
        <v>34.22</v>
      </c>
      <c r="P3842" s="57">
        <v>35.229999999999997</v>
      </c>
      <c r="Q3842" s="57">
        <v>36.19</v>
      </c>
      <c r="R3842" s="57">
        <v>36.340000000000003</v>
      </c>
      <c r="S3842" s="57">
        <v>37.47</v>
      </c>
      <c r="T3842" s="57">
        <v>38.659999999999997</v>
      </c>
      <c r="U3842" s="57">
        <v>40.04</v>
      </c>
      <c r="V3842" s="57">
        <v>41.48</v>
      </c>
      <c r="W3842" s="57">
        <v>42.89</v>
      </c>
      <c r="X3842" s="57">
        <v>44.19</v>
      </c>
      <c r="Y3842" s="57">
        <v>45.51</v>
      </c>
      <c r="Z3842" s="57">
        <v>46.91</v>
      </c>
      <c r="AA3842" s="57">
        <v>48.27</v>
      </c>
      <c r="AB3842" s="57">
        <v>49.46</v>
      </c>
      <c r="AC3842" s="57">
        <v>50.67</v>
      </c>
      <c r="AD3842" s="57">
        <v>52.09</v>
      </c>
      <c r="AE3842" s="57">
        <v>53.63</v>
      </c>
      <c r="AF3842" s="57">
        <v>55.26</v>
      </c>
      <c r="AG3842" s="57">
        <v>56.85</v>
      </c>
      <c r="AH3842" s="57">
        <v>56.65</v>
      </c>
      <c r="AI3842" s="57">
        <v>56.24</v>
      </c>
      <c r="AJ3842" s="57">
        <v>56.02</v>
      </c>
      <c r="AK3842" s="57">
        <v>55.69</v>
      </c>
    </row>
    <row r="3843" spans="1:37" x14ac:dyDescent="0.3">
      <c r="A3843" s="86" t="str">
        <f t="shared" si="60"/>
        <v>SDGbaseTra_RurAS_CRSQINVXcvehi</v>
      </c>
      <c r="B3843" s="55" t="s">
        <v>222</v>
      </c>
      <c r="C3843" s="56" t="s">
        <v>238</v>
      </c>
      <c r="D3843" s="82" t="s">
        <v>101</v>
      </c>
      <c r="E3843" s="57" t="s">
        <v>113</v>
      </c>
      <c r="F3843" s="57">
        <v>91.08</v>
      </c>
      <c r="G3843" s="57">
        <v>83.01</v>
      </c>
      <c r="H3843" s="57">
        <v>85.44</v>
      </c>
      <c r="I3843" s="57">
        <v>89.44</v>
      </c>
      <c r="J3843" s="57">
        <v>91.05</v>
      </c>
      <c r="K3843" s="57">
        <v>92.88</v>
      </c>
      <c r="L3843" s="57">
        <v>95.09</v>
      </c>
      <c r="M3843" s="57">
        <v>97.6</v>
      </c>
      <c r="N3843" s="57">
        <v>100.23</v>
      </c>
      <c r="O3843" s="57">
        <v>103.54</v>
      </c>
      <c r="P3843" s="57">
        <v>106.58</v>
      </c>
      <c r="Q3843" s="57">
        <v>109.47</v>
      </c>
      <c r="R3843" s="57">
        <v>109.95</v>
      </c>
      <c r="S3843" s="57">
        <v>113.36</v>
      </c>
      <c r="T3843" s="57">
        <v>116.97</v>
      </c>
      <c r="U3843" s="57">
        <v>121.15</v>
      </c>
      <c r="V3843" s="57">
        <v>125.48</v>
      </c>
      <c r="W3843" s="57">
        <v>129.75</v>
      </c>
      <c r="X3843" s="57">
        <v>133.68</v>
      </c>
      <c r="Y3843" s="57">
        <v>137.68</v>
      </c>
      <c r="Z3843" s="57">
        <v>141.91999999999999</v>
      </c>
      <c r="AA3843" s="57">
        <v>146.04</v>
      </c>
      <c r="AB3843" s="57">
        <v>149.63999999999999</v>
      </c>
      <c r="AC3843" s="57">
        <v>153.29</v>
      </c>
      <c r="AD3843" s="57">
        <v>157.59</v>
      </c>
      <c r="AE3843" s="57">
        <v>162.26</v>
      </c>
      <c r="AF3843" s="57">
        <v>167.18</v>
      </c>
      <c r="AG3843" s="57">
        <v>172</v>
      </c>
      <c r="AH3843" s="57">
        <v>171.39</v>
      </c>
      <c r="AI3843" s="57">
        <v>170.14</v>
      </c>
      <c r="AJ3843" s="57">
        <v>169.47</v>
      </c>
      <c r="AK3843" s="57">
        <v>168.49</v>
      </c>
    </row>
    <row r="3844" spans="1:37" x14ac:dyDescent="0.3">
      <c r="A3844" s="86" t="str">
        <f t="shared" si="60"/>
        <v>SDGbaseTra_RurAS_CRSQINVXctequ</v>
      </c>
      <c r="B3844" s="55" t="s">
        <v>222</v>
      </c>
      <c r="C3844" s="56" t="s">
        <v>238</v>
      </c>
      <c r="D3844" s="82" t="s">
        <v>101</v>
      </c>
      <c r="E3844" s="57" t="s">
        <v>114</v>
      </c>
      <c r="F3844" s="57">
        <v>10.77</v>
      </c>
      <c r="G3844" s="57">
        <v>9.81</v>
      </c>
      <c r="H3844" s="57">
        <v>10.1</v>
      </c>
      <c r="I3844" s="57">
        <v>10.57</v>
      </c>
      <c r="J3844" s="57">
        <v>10.76</v>
      </c>
      <c r="K3844" s="57">
        <v>10.98</v>
      </c>
      <c r="L3844" s="57">
        <v>11.24</v>
      </c>
      <c r="M3844" s="57">
        <v>11.54</v>
      </c>
      <c r="N3844" s="57">
        <v>11.85</v>
      </c>
      <c r="O3844" s="57">
        <v>12.24</v>
      </c>
      <c r="P3844" s="57">
        <v>12.6</v>
      </c>
      <c r="Q3844" s="57">
        <v>12.94</v>
      </c>
      <c r="R3844" s="57">
        <v>13</v>
      </c>
      <c r="S3844" s="57">
        <v>13.4</v>
      </c>
      <c r="T3844" s="57">
        <v>13.83</v>
      </c>
      <c r="U3844" s="57">
        <v>14.32</v>
      </c>
      <c r="V3844" s="57">
        <v>14.84</v>
      </c>
      <c r="W3844" s="57">
        <v>15.34</v>
      </c>
      <c r="X3844" s="57">
        <v>15.81</v>
      </c>
      <c r="Y3844" s="57">
        <v>16.28</v>
      </c>
      <c r="Z3844" s="57">
        <v>16.78</v>
      </c>
      <c r="AA3844" s="57">
        <v>17.27</v>
      </c>
      <c r="AB3844" s="57">
        <v>17.690000000000001</v>
      </c>
      <c r="AC3844" s="57">
        <v>18.12</v>
      </c>
      <c r="AD3844" s="57">
        <v>18.63</v>
      </c>
      <c r="AE3844" s="57">
        <v>19.18</v>
      </c>
      <c r="AF3844" s="57">
        <v>19.77</v>
      </c>
      <c r="AG3844" s="57">
        <v>20.34</v>
      </c>
      <c r="AH3844" s="57">
        <v>20.260000000000002</v>
      </c>
      <c r="AI3844" s="57">
        <v>20.12</v>
      </c>
      <c r="AJ3844" s="57">
        <v>20.04</v>
      </c>
      <c r="AK3844" s="57">
        <v>19.920000000000002</v>
      </c>
    </row>
    <row r="3845" spans="1:37" x14ac:dyDescent="0.3">
      <c r="A3845" s="86" t="str">
        <f t="shared" si="60"/>
        <v>SDGbaseTra_RurAS_CRSQINVXcfurn</v>
      </c>
      <c r="B3845" s="55" t="s">
        <v>222</v>
      </c>
      <c r="C3845" s="56" t="s">
        <v>238</v>
      </c>
      <c r="D3845" s="82" t="s">
        <v>101</v>
      </c>
      <c r="E3845" s="57" t="s">
        <v>115</v>
      </c>
      <c r="F3845" s="57">
        <v>21.77</v>
      </c>
      <c r="G3845" s="57">
        <v>19.84</v>
      </c>
      <c r="H3845" s="57">
        <v>20.420000000000002</v>
      </c>
      <c r="I3845" s="57">
        <v>21.38</v>
      </c>
      <c r="J3845" s="57">
        <v>21.76</v>
      </c>
      <c r="K3845" s="57">
        <v>22.2</v>
      </c>
      <c r="L3845" s="57">
        <v>22.73</v>
      </c>
      <c r="M3845" s="57">
        <v>23.33</v>
      </c>
      <c r="N3845" s="57">
        <v>23.96</v>
      </c>
      <c r="O3845" s="57">
        <v>24.75</v>
      </c>
      <c r="P3845" s="57">
        <v>25.47</v>
      </c>
      <c r="Q3845" s="57">
        <v>26.17</v>
      </c>
      <c r="R3845" s="57">
        <v>26.28</v>
      </c>
      <c r="S3845" s="57">
        <v>27.09</v>
      </c>
      <c r="T3845" s="57">
        <v>27.96</v>
      </c>
      <c r="U3845" s="57">
        <v>28.96</v>
      </c>
      <c r="V3845" s="57">
        <v>29.99</v>
      </c>
      <c r="W3845" s="57">
        <v>31.01</v>
      </c>
      <c r="X3845" s="57">
        <v>31.95</v>
      </c>
      <c r="Y3845" s="57">
        <v>32.909999999999997</v>
      </c>
      <c r="Z3845" s="57">
        <v>33.92</v>
      </c>
      <c r="AA3845" s="57">
        <v>34.9</v>
      </c>
      <c r="AB3845" s="57">
        <v>35.76</v>
      </c>
      <c r="AC3845" s="57">
        <v>36.64</v>
      </c>
      <c r="AD3845" s="57">
        <v>37.67</v>
      </c>
      <c r="AE3845" s="57">
        <v>38.78</v>
      </c>
      <c r="AF3845" s="57">
        <v>39.96</v>
      </c>
      <c r="AG3845" s="57">
        <v>41.11</v>
      </c>
      <c r="AH3845" s="57">
        <v>40.96</v>
      </c>
      <c r="AI3845" s="57">
        <v>40.67</v>
      </c>
      <c r="AJ3845" s="57">
        <v>40.51</v>
      </c>
      <c r="AK3845" s="57">
        <v>40.270000000000003</v>
      </c>
    </row>
    <row r="3846" spans="1:37" x14ac:dyDescent="0.3">
      <c r="A3846" s="86" t="str">
        <f t="shared" si="60"/>
        <v>SDGbaseTra_RurAS_CRSQINVXcoman</v>
      </c>
      <c r="B3846" s="55" t="s">
        <v>222</v>
      </c>
      <c r="C3846" s="56" t="s">
        <v>238</v>
      </c>
      <c r="D3846" s="82" t="s">
        <v>101</v>
      </c>
      <c r="E3846" s="57" t="s">
        <v>116</v>
      </c>
      <c r="F3846" s="57">
        <v>1.45</v>
      </c>
      <c r="G3846" s="57">
        <v>1.33</v>
      </c>
      <c r="H3846" s="57">
        <v>1.36</v>
      </c>
      <c r="I3846" s="57">
        <v>1.43</v>
      </c>
      <c r="J3846" s="57">
        <v>1.45</v>
      </c>
      <c r="K3846" s="57">
        <v>1.48</v>
      </c>
      <c r="L3846" s="57">
        <v>1.52</v>
      </c>
      <c r="M3846" s="57">
        <v>1.56</v>
      </c>
      <c r="N3846" s="57">
        <v>1.6</v>
      </c>
      <c r="O3846" s="57">
        <v>1.65</v>
      </c>
      <c r="P3846" s="57">
        <v>1.7</v>
      </c>
      <c r="Q3846" s="57">
        <v>1.75</v>
      </c>
      <c r="R3846" s="57">
        <v>1.76</v>
      </c>
      <c r="S3846" s="57">
        <v>1.81</v>
      </c>
      <c r="T3846" s="57">
        <v>1.87</v>
      </c>
      <c r="U3846" s="57">
        <v>1.93</v>
      </c>
      <c r="V3846" s="57">
        <v>2</v>
      </c>
      <c r="W3846" s="57">
        <v>2.0699999999999998</v>
      </c>
      <c r="X3846" s="57">
        <v>2.14</v>
      </c>
      <c r="Y3846" s="57">
        <v>2.2000000000000002</v>
      </c>
      <c r="Z3846" s="57">
        <v>2.27</v>
      </c>
      <c r="AA3846" s="57">
        <v>2.33</v>
      </c>
      <c r="AB3846" s="57">
        <v>2.39</v>
      </c>
      <c r="AC3846" s="57">
        <v>2.4500000000000002</v>
      </c>
      <c r="AD3846" s="57">
        <v>2.52</v>
      </c>
      <c r="AE3846" s="57">
        <v>2.59</v>
      </c>
      <c r="AF3846" s="57">
        <v>2.67</v>
      </c>
      <c r="AG3846" s="57">
        <v>2.75</v>
      </c>
      <c r="AH3846" s="57">
        <v>2.74</v>
      </c>
      <c r="AI3846" s="57">
        <v>2.72</v>
      </c>
      <c r="AJ3846" s="57">
        <v>2.71</v>
      </c>
      <c r="AK3846" s="57">
        <v>2.69</v>
      </c>
    </row>
    <row r="3847" spans="1:37" x14ac:dyDescent="0.3">
      <c r="A3847" s="86" t="str">
        <f t="shared" si="60"/>
        <v>SDGbaseTra_RurAS_CRSQINVXccons</v>
      </c>
      <c r="B3847" s="55" t="s">
        <v>222</v>
      </c>
      <c r="C3847" s="56" t="s">
        <v>238</v>
      </c>
      <c r="D3847" s="82" t="s">
        <v>101</v>
      </c>
      <c r="E3847" s="57" t="s">
        <v>117</v>
      </c>
      <c r="F3847" s="57">
        <v>405.25</v>
      </c>
      <c r="G3847" s="57">
        <v>369.33</v>
      </c>
      <c r="H3847" s="57">
        <v>380.17</v>
      </c>
      <c r="I3847" s="57">
        <v>397.93</v>
      </c>
      <c r="J3847" s="57">
        <v>405.08</v>
      </c>
      <c r="K3847" s="57">
        <v>413.24</v>
      </c>
      <c r="L3847" s="57">
        <v>423.08</v>
      </c>
      <c r="M3847" s="57">
        <v>434.23</v>
      </c>
      <c r="N3847" s="57">
        <v>445.97</v>
      </c>
      <c r="O3847" s="57">
        <v>460.66</v>
      </c>
      <c r="P3847" s="57">
        <v>474.2</v>
      </c>
      <c r="Q3847" s="57">
        <v>487.08</v>
      </c>
      <c r="R3847" s="57">
        <v>489.2</v>
      </c>
      <c r="S3847" s="57">
        <v>504.36</v>
      </c>
      <c r="T3847" s="57">
        <v>520.42999999999995</v>
      </c>
      <c r="U3847" s="57">
        <v>539.02</v>
      </c>
      <c r="V3847" s="57">
        <v>558.29999999999995</v>
      </c>
      <c r="W3847" s="57">
        <v>577.30999999999995</v>
      </c>
      <c r="X3847" s="57">
        <v>594.78</v>
      </c>
      <c r="Y3847" s="57">
        <v>612.59</v>
      </c>
      <c r="Z3847" s="57">
        <v>631.46</v>
      </c>
      <c r="AA3847" s="57">
        <v>649.76</v>
      </c>
      <c r="AB3847" s="57">
        <v>665.77</v>
      </c>
      <c r="AC3847" s="57">
        <v>682.03</v>
      </c>
      <c r="AD3847" s="57">
        <v>701.17</v>
      </c>
      <c r="AE3847" s="57">
        <v>721.94</v>
      </c>
      <c r="AF3847" s="57">
        <v>743.81</v>
      </c>
      <c r="AG3847" s="57">
        <v>765.28</v>
      </c>
      <c r="AH3847" s="57">
        <v>762.55</v>
      </c>
      <c r="AI3847" s="57">
        <v>757.02</v>
      </c>
      <c r="AJ3847" s="57">
        <v>754.02</v>
      </c>
      <c r="AK3847" s="57">
        <v>749.67</v>
      </c>
    </row>
    <row r="3848" spans="1:37" x14ac:dyDescent="0.3">
      <c r="A3848" s="86" t="str">
        <f t="shared" si="60"/>
        <v>SDGbaseTra_RurAS_CRSQINVXcbsrv</v>
      </c>
      <c r="B3848" s="55" t="s">
        <v>222</v>
      </c>
      <c r="C3848" s="56" t="s">
        <v>238</v>
      </c>
      <c r="D3848" s="82" t="s">
        <v>101</v>
      </c>
      <c r="E3848" s="57" t="s">
        <v>118</v>
      </c>
      <c r="F3848" s="57">
        <v>61.78</v>
      </c>
      <c r="G3848" s="57">
        <v>56.3</v>
      </c>
      <c r="H3848" s="57">
        <v>57.95</v>
      </c>
      <c r="I3848" s="57">
        <v>60.66</v>
      </c>
      <c r="J3848" s="57">
        <v>61.75</v>
      </c>
      <c r="K3848" s="57">
        <v>63</v>
      </c>
      <c r="L3848" s="57">
        <v>64.5</v>
      </c>
      <c r="M3848" s="57">
        <v>66.2</v>
      </c>
      <c r="N3848" s="57">
        <v>67.989999999999995</v>
      </c>
      <c r="O3848" s="57">
        <v>70.23</v>
      </c>
      <c r="P3848" s="57">
        <v>72.290000000000006</v>
      </c>
      <c r="Q3848" s="57">
        <v>74.25</v>
      </c>
      <c r="R3848" s="57">
        <v>74.58</v>
      </c>
      <c r="S3848" s="57">
        <v>76.89</v>
      </c>
      <c r="T3848" s="57">
        <v>79.34</v>
      </c>
      <c r="U3848" s="57">
        <v>82.17</v>
      </c>
      <c r="V3848" s="57">
        <v>85.11</v>
      </c>
      <c r="W3848" s="57">
        <v>88.01</v>
      </c>
      <c r="X3848" s="57">
        <v>90.67</v>
      </c>
      <c r="Y3848" s="57">
        <v>93.39</v>
      </c>
      <c r="Z3848" s="57">
        <v>96.26</v>
      </c>
      <c r="AA3848" s="57">
        <v>99.05</v>
      </c>
      <c r="AB3848" s="57">
        <v>101.49</v>
      </c>
      <c r="AC3848" s="57">
        <v>103.97</v>
      </c>
      <c r="AD3848" s="57">
        <v>106.89</v>
      </c>
      <c r="AE3848" s="57">
        <v>110.06</v>
      </c>
      <c r="AF3848" s="57">
        <v>113.39</v>
      </c>
      <c r="AG3848" s="57">
        <v>116.66</v>
      </c>
      <c r="AH3848" s="57">
        <v>116.25</v>
      </c>
      <c r="AI3848" s="57">
        <v>115.4</v>
      </c>
      <c r="AJ3848" s="57">
        <v>114.95</v>
      </c>
      <c r="AK3848" s="57">
        <v>114.28</v>
      </c>
    </row>
    <row r="3849" spans="1:37" x14ac:dyDescent="0.3">
      <c r="A3849" s="86" t="str">
        <f t="shared" si="60"/>
        <v>SDGbaseTra_RurAS_CRSQINVXcimpt</v>
      </c>
      <c r="B3849" s="55" t="s">
        <v>222</v>
      </c>
      <c r="C3849" s="56" t="s">
        <v>238</v>
      </c>
      <c r="D3849" s="82" t="s">
        <v>101</v>
      </c>
      <c r="E3849" s="57" t="s">
        <v>119</v>
      </c>
      <c r="F3849" s="57">
        <v>2.82</v>
      </c>
      <c r="G3849" s="57">
        <v>2.82</v>
      </c>
      <c r="H3849" s="57">
        <v>2.82</v>
      </c>
      <c r="I3849" s="57">
        <v>2.82</v>
      </c>
      <c r="J3849" s="57">
        <v>2.82</v>
      </c>
      <c r="K3849" s="57">
        <v>2.82</v>
      </c>
      <c r="L3849" s="57">
        <v>2.82</v>
      </c>
      <c r="M3849" s="57">
        <v>2.82</v>
      </c>
      <c r="N3849" s="57">
        <v>2.82</v>
      </c>
      <c r="O3849" s="57">
        <v>2.82</v>
      </c>
      <c r="P3849" s="57">
        <v>2.82</v>
      </c>
      <c r="Q3849" s="57">
        <v>2.82</v>
      </c>
      <c r="R3849" s="57">
        <v>2.82</v>
      </c>
      <c r="S3849" s="57">
        <v>2.82</v>
      </c>
      <c r="T3849" s="57">
        <v>2.82</v>
      </c>
      <c r="U3849" s="57">
        <v>2.82</v>
      </c>
      <c r="V3849" s="57">
        <v>2.82</v>
      </c>
      <c r="W3849" s="57">
        <v>2.82</v>
      </c>
      <c r="X3849" s="57">
        <v>2.82</v>
      </c>
      <c r="Y3849" s="57">
        <v>2.82</v>
      </c>
      <c r="Z3849" s="57">
        <v>2.82</v>
      </c>
      <c r="AA3849" s="57">
        <v>2.82</v>
      </c>
      <c r="AB3849" s="57">
        <v>2.82</v>
      </c>
      <c r="AC3849" s="57">
        <v>2.82</v>
      </c>
      <c r="AD3849" s="57">
        <v>2.82</v>
      </c>
      <c r="AE3849" s="57">
        <v>2.82</v>
      </c>
      <c r="AF3849" s="57">
        <v>2.82</v>
      </c>
      <c r="AG3849" s="57">
        <v>2.82</v>
      </c>
      <c r="AH3849" s="57">
        <v>2.82</v>
      </c>
      <c r="AI3849" s="57">
        <v>2.82</v>
      </c>
      <c r="AJ3849" s="57">
        <v>2.82</v>
      </c>
      <c r="AK3849" s="57">
        <v>2.82</v>
      </c>
    </row>
    <row r="3850" spans="1:37" x14ac:dyDescent="0.3">
      <c r="A3850" s="86" t="str">
        <f t="shared" si="60"/>
        <v>SDGbaseTra_RurAS_CRSPQXcawhe</v>
      </c>
      <c r="B3850" s="55" t="s">
        <v>222</v>
      </c>
      <c r="C3850" s="56" t="s">
        <v>238</v>
      </c>
      <c r="D3850" s="82" t="s">
        <v>120</v>
      </c>
      <c r="E3850" s="57" t="s">
        <v>121</v>
      </c>
      <c r="F3850" s="57">
        <v>1.05</v>
      </c>
      <c r="G3850" s="57">
        <v>1.06</v>
      </c>
      <c r="H3850" s="57">
        <v>1.06</v>
      </c>
      <c r="I3850" s="57">
        <v>1.06</v>
      </c>
      <c r="J3850" s="57">
        <v>1.06</v>
      </c>
      <c r="K3850" s="57">
        <v>1.06</v>
      </c>
      <c r="L3850" s="57">
        <v>1.05</v>
      </c>
      <c r="M3850" s="57">
        <v>1.05</v>
      </c>
      <c r="N3850" s="57">
        <v>1.05</v>
      </c>
      <c r="O3850" s="57">
        <v>1.08</v>
      </c>
      <c r="P3850" s="57">
        <v>1.08</v>
      </c>
      <c r="Q3850" s="57">
        <v>1.08</v>
      </c>
      <c r="R3850" s="57">
        <v>1.08</v>
      </c>
      <c r="S3850" s="57">
        <v>1.08</v>
      </c>
      <c r="T3850" s="57">
        <v>1.08</v>
      </c>
      <c r="U3850" s="57">
        <v>1.0900000000000001</v>
      </c>
      <c r="V3850" s="57">
        <v>1.0900000000000001</v>
      </c>
      <c r="W3850" s="57">
        <v>1.0900000000000001</v>
      </c>
      <c r="X3850" s="57">
        <v>1.0900000000000001</v>
      </c>
      <c r="Y3850" s="57">
        <v>1.0900000000000001</v>
      </c>
      <c r="Z3850" s="57">
        <v>1.0900000000000001</v>
      </c>
      <c r="AA3850" s="57">
        <v>1.0900000000000001</v>
      </c>
      <c r="AB3850" s="57">
        <v>1.1000000000000001</v>
      </c>
      <c r="AC3850" s="57">
        <v>1.1000000000000001</v>
      </c>
      <c r="AD3850" s="57">
        <v>1.1000000000000001</v>
      </c>
      <c r="AE3850" s="57">
        <v>1.1000000000000001</v>
      </c>
      <c r="AF3850" s="57">
        <v>1.1000000000000001</v>
      </c>
      <c r="AG3850" s="57">
        <v>1.1000000000000001</v>
      </c>
      <c r="AH3850" s="57">
        <v>1.1000000000000001</v>
      </c>
      <c r="AI3850" s="57">
        <v>1.0900000000000001</v>
      </c>
      <c r="AJ3850" s="57">
        <v>1.08</v>
      </c>
      <c r="AK3850" s="57">
        <v>1.08</v>
      </c>
    </row>
    <row r="3851" spans="1:37" x14ac:dyDescent="0.3">
      <c r="A3851" s="86" t="str">
        <f t="shared" si="60"/>
        <v>SDGbaseTra_RurAS_CRSPQXcamai</v>
      </c>
      <c r="B3851" s="55" t="s">
        <v>222</v>
      </c>
      <c r="C3851" s="56" t="s">
        <v>238</v>
      </c>
      <c r="D3851" s="82" t="s">
        <v>120</v>
      </c>
      <c r="E3851" s="57" t="s">
        <v>122</v>
      </c>
      <c r="F3851" s="57">
        <v>1.1000000000000001</v>
      </c>
      <c r="G3851" s="57">
        <v>1.08</v>
      </c>
      <c r="H3851" s="57">
        <v>1.08</v>
      </c>
      <c r="I3851" s="57">
        <v>1.08</v>
      </c>
      <c r="J3851" s="57">
        <v>1.08</v>
      </c>
      <c r="K3851" s="57">
        <v>1.08</v>
      </c>
      <c r="L3851" s="57">
        <v>1.07</v>
      </c>
      <c r="M3851" s="57">
        <v>1.07</v>
      </c>
      <c r="N3851" s="57">
        <v>1.06</v>
      </c>
      <c r="O3851" s="57">
        <v>1.07</v>
      </c>
      <c r="P3851" s="57">
        <v>1.07</v>
      </c>
      <c r="Q3851" s="57">
        <v>1.06</v>
      </c>
      <c r="R3851" s="57">
        <v>1.07</v>
      </c>
      <c r="S3851" s="57">
        <v>1.07</v>
      </c>
      <c r="T3851" s="57">
        <v>1.06</v>
      </c>
      <c r="U3851" s="57">
        <v>1.06</v>
      </c>
      <c r="V3851" s="57">
        <v>1.06</v>
      </c>
      <c r="W3851" s="57">
        <v>1.05</v>
      </c>
      <c r="X3851" s="57">
        <v>1.05</v>
      </c>
      <c r="Y3851" s="57">
        <v>1.05</v>
      </c>
      <c r="Z3851" s="57">
        <v>1.04</v>
      </c>
      <c r="AA3851" s="57">
        <v>1.04</v>
      </c>
      <c r="AB3851" s="57">
        <v>1.05</v>
      </c>
      <c r="AC3851" s="57">
        <v>1.04</v>
      </c>
      <c r="AD3851" s="57">
        <v>1.04</v>
      </c>
      <c r="AE3851" s="57">
        <v>1.04</v>
      </c>
      <c r="AF3851" s="57">
        <v>1.04</v>
      </c>
      <c r="AG3851" s="57">
        <v>1.03</v>
      </c>
      <c r="AH3851" s="57">
        <v>1.01</v>
      </c>
      <c r="AI3851" s="57">
        <v>0.99</v>
      </c>
      <c r="AJ3851" s="57">
        <v>0.98</v>
      </c>
      <c r="AK3851" s="57">
        <v>0.97</v>
      </c>
    </row>
    <row r="3852" spans="1:37" x14ac:dyDescent="0.3">
      <c r="A3852" s="86" t="str">
        <f t="shared" si="60"/>
        <v>SDGbaseTra_RurAS_CRSPQXcaoce</v>
      </c>
      <c r="B3852" s="55" t="s">
        <v>222</v>
      </c>
      <c r="C3852" s="56" t="s">
        <v>238</v>
      </c>
      <c r="D3852" s="82" t="s">
        <v>120</v>
      </c>
      <c r="E3852" s="57" t="s">
        <v>123</v>
      </c>
      <c r="F3852" s="57">
        <v>1.0900000000000001</v>
      </c>
      <c r="G3852" s="57">
        <v>1.06</v>
      </c>
      <c r="H3852" s="57">
        <v>1.08</v>
      </c>
      <c r="I3852" s="57">
        <v>1.08</v>
      </c>
      <c r="J3852" s="57">
        <v>1.08</v>
      </c>
      <c r="K3852" s="57">
        <v>1.08</v>
      </c>
      <c r="L3852" s="57">
        <v>1.08</v>
      </c>
      <c r="M3852" s="57">
        <v>1.07</v>
      </c>
      <c r="N3852" s="57">
        <v>1.07</v>
      </c>
      <c r="O3852" s="57">
        <v>1.1000000000000001</v>
      </c>
      <c r="P3852" s="57">
        <v>1.1000000000000001</v>
      </c>
      <c r="Q3852" s="57">
        <v>1.0900000000000001</v>
      </c>
      <c r="R3852" s="57">
        <v>1.1000000000000001</v>
      </c>
      <c r="S3852" s="57">
        <v>1.1100000000000001</v>
      </c>
      <c r="T3852" s="57">
        <v>1.1100000000000001</v>
      </c>
      <c r="U3852" s="57">
        <v>1.1200000000000001</v>
      </c>
      <c r="V3852" s="57">
        <v>1.1200000000000001</v>
      </c>
      <c r="W3852" s="57">
        <v>1.1200000000000001</v>
      </c>
      <c r="X3852" s="57">
        <v>1.1200000000000001</v>
      </c>
      <c r="Y3852" s="57">
        <v>1.1200000000000001</v>
      </c>
      <c r="Z3852" s="57">
        <v>1.1299999999999999</v>
      </c>
      <c r="AA3852" s="57">
        <v>1.1299999999999999</v>
      </c>
      <c r="AB3852" s="57">
        <v>1.1399999999999999</v>
      </c>
      <c r="AC3852" s="57">
        <v>1.1499999999999999</v>
      </c>
      <c r="AD3852" s="57">
        <v>1.1499999999999999</v>
      </c>
      <c r="AE3852" s="57">
        <v>1.1499999999999999</v>
      </c>
      <c r="AF3852" s="57">
        <v>1.1499999999999999</v>
      </c>
      <c r="AG3852" s="57">
        <v>1.1499999999999999</v>
      </c>
      <c r="AH3852" s="57">
        <v>1.1399999999999999</v>
      </c>
      <c r="AI3852" s="57">
        <v>1.1200000000000001</v>
      </c>
      <c r="AJ3852" s="57">
        <v>1.1100000000000001</v>
      </c>
      <c r="AK3852" s="57">
        <v>1.1000000000000001</v>
      </c>
    </row>
    <row r="3853" spans="1:37" x14ac:dyDescent="0.3">
      <c r="A3853" s="86" t="str">
        <f t="shared" si="60"/>
        <v>SDGbaseTra_RurAS_CRSPQXcaveg</v>
      </c>
      <c r="B3853" s="55" t="s">
        <v>222</v>
      </c>
      <c r="C3853" s="56" t="s">
        <v>238</v>
      </c>
      <c r="D3853" s="82" t="s">
        <v>120</v>
      </c>
      <c r="E3853" s="57" t="s">
        <v>124</v>
      </c>
      <c r="F3853" s="57">
        <v>1.1000000000000001</v>
      </c>
      <c r="G3853" s="57">
        <v>1.1200000000000001</v>
      </c>
      <c r="H3853" s="57">
        <v>1.1100000000000001</v>
      </c>
      <c r="I3853" s="57">
        <v>1.1100000000000001</v>
      </c>
      <c r="J3853" s="57">
        <v>1.1100000000000001</v>
      </c>
      <c r="K3853" s="57">
        <v>1.1100000000000001</v>
      </c>
      <c r="L3853" s="57">
        <v>1.1000000000000001</v>
      </c>
      <c r="M3853" s="57">
        <v>1.1100000000000001</v>
      </c>
      <c r="N3853" s="57">
        <v>1.1000000000000001</v>
      </c>
      <c r="O3853" s="57">
        <v>1.1000000000000001</v>
      </c>
      <c r="P3853" s="57">
        <v>1.1000000000000001</v>
      </c>
      <c r="Q3853" s="57">
        <v>1.1000000000000001</v>
      </c>
      <c r="R3853" s="57">
        <v>1.1000000000000001</v>
      </c>
      <c r="S3853" s="57">
        <v>1.1000000000000001</v>
      </c>
      <c r="T3853" s="57">
        <v>1.1000000000000001</v>
      </c>
      <c r="U3853" s="57">
        <v>1.1000000000000001</v>
      </c>
      <c r="V3853" s="57">
        <v>1.1000000000000001</v>
      </c>
      <c r="W3853" s="57">
        <v>1.1000000000000001</v>
      </c>
      <c r="X3853" s="57">
        <v>1.1000000000000001</v>
      </c>
      <c r="Y3853" s="57">
        <v>1.1000000000000001</v>
      </c>
      <c r="Z3853" s="57">
        <v>1.0900000000000001</v>
      </c>
      <c r="AA3853" s="57">
        <v>1.0900000000000001</v>
      </c>
      <c r="AB3853" s="57">
        <v>1.0900000000000001</v>
      </c>
      <c r="AC3853" s="57">
        <v>1.0900000000000001</v>
      </c>
      <c r="AD3853" s="57">
        <v>1.0900000000000001</v>
      </c>
      <c r="AE3853" s="57">
        <v>1.0900000000000001</v>
      </c>
      <c r="AF3853" s="57">
        <v>1.0900000000000001</v>
      </c>
      <c r="AG3853" s="57">
        <v>1.0900000000000001</v>
      </c>
      <c r="AH3853" s="57">
        <v>1.0900000000000001</v>
      </c>
      <c r="AI3853" s="57">
        <v>1.08</v>
      </c>
      <c r="AJ3853" s="57">
        <v>1.0900000000000001</v>
      </c>
      <c r="AK3853" s="57">
        <v>1.0900000000000001</v>
      </c>
    </row>
    <row r="3854" spans="1:37" x14ac:dyDescent="0.3">
      <c r="A3854" s="86" t="str">
        <f t="shared" si="60"/>
        <v>SDGbaseTra_RurAS_CRSPQXcaofr</v>
      </c>
      <c r="B3854" s="55" t="s">
        <v>222</v>
      </c>
      <c r="C3854" s="56" t="s">
        <v>238</v>
      </c>
      <c r="D3854" s="82" t="s">
        <v>120</v>
      </c>
      <c r="E3854" s="57" t="s">
        <v>125</v>
      </c>
      <c r="F3854" s="57">
        <v>1.1000000000000001</v>
      </c>
      <c r="G3854" s="57">
        <v>1.1100000000000001</v>
      </c>
      <c r="H3854" s="57">
        <v>1.0900000000000001</v>
      </c>
      <c r="I3854" s="57">
        <v>1.0900000000000001</v>
      </c>
      <c r="J3854" s="57">
        <v>1.0900000000000001</v>
      </c>
      <c r="K3854" s="57">
        <v>1.08</v>
      </c>
      <c r="L3854" s="57">
        <v>1.08</v>
      </c>
      <c r="M3854" s="57">
        <v>1.07</v>
      </c>
      <c r="N3854" s="57">
        <v>1.07</v>
      </c>
      <c r="O3854" s="57">
        <v>1.05</v>
      </c>
      <c r="P3854" s="57">
        <v>1.05</v>
      </c>
      <c r="Q3854" s="57">
        <v>1.05</v>
      </c>
      <c r="R3854" s="57">
        <v>1.04</v>
      </c>
      <c r="S3854" s="57">
        <v>1.04</v>
      </c>
      <c r="T3854" s="57">
        <v>1.04</v>
      </c>
      <c r="U3854" s="57">
        <v>1.03</v>
      </c>
      <c r="V3854" s="57">
        <v>1.03</v>
      </c>
      <c r="W3854" s="57">
        <v>1.02</v>
      </c>
      <c r="X3854" s="57">
        <v>1.02</v>
      </c>
      <c r="Y3854" s="57">
        <v>1.02</v>
      </c>
      <c r="Z3854" s="57">
        <v>1.01</v>
      </c>
      <c r="AA3854" s="57">
        <v>1.01</v>
      </c>
      <c r="AB3854" s="57">
        <v>1.01</v>
      </c>
      <c r="AC3854" s="57">
        <v>1</v>
      </c>
      <c r="AD3854" s="57">
        <v>1</v>
      </c>
      <c r="AE3854" s="57">
        <v>0.99</v>
      </c>
      <c r="AF3854" s="57">
        <v>0.99</v>
      </c>
      <c r="AG3854" s="57">
        <v>0.99</v>
      </c>
      <c r="AH3854" s="57">
        <v>0.99</v>
      </c>
      <c r="AI3854" s="57">
        <v>0.99</v>
      </c>
      <c r="AJ3854" s="57">
        <v>0.99</v>
      </c>
      <c r="AK3854" s="57">
        <v>1</v>
      </c>
    </row>
    <row r="3855" spans="1:37" x14ac:dyDescent="0.3">
      <c r="A3855" s="86" t="str">
        <f t="shared" si="60"/>
        <v>SDGbaseTra_RurAS_CRSPQXcagra</v>
      </c>
      <c r="B3855" s="55" t="s">
        <v>222</v>
      </c>
      <c r="C3855" s="56" t="s">
        <v>238</v>
      </c>
      <c r="D3855" s="82" t="s">
        <v>120</v>
      </c>
      <c r="E3855" s="57" t="s">
        <v>126</v>
      </c>
      <c r="F3855" s="57">
        <v>1.1000000000000001</v>
      </c>
      <c r="G3855" s="57">
        <v>1.1399999999999999</v>
      </c>
      <c r="H3855" s="57">
        <v>1.1299999999999999</v>
      </c>
      <c r="I3855" s="57">
        <v>1.1299999999999999</v>
      </c>
      <c r="J3855" s="57">
        <v>1.1299999999999999</v>
      </c>
      <c r="K3855" s="57">
        <v>1.1299999999999999</v>
      </c>
      <c r="L3855" s="57">
        <v>1.1299999999999999</v>
      </c>
      <c r="M3855" s="57">
        <v>1.1299999999999999</v>
      </c>
      <c r="N3855" s="57">
        <v>1.1299999999999999</v>
      </c>
      <c r="O3855" s="57">
        <v>1.1100000000000001</v>
      </c>
      <c r="P3855" s="57">
        <v>1.1100000000000001</v>
      </c>
      <c r="Q3855" s="57">
        <v>1.1100000000000001</v>
      </c>
      <c r="R3855" s="57">
        <v>1.1200000000000001</v>
      </c>
      <c r="S3855" s="57">
        <v>1.1200000000000001</v>
      </c>
      <c r="T3855" s="57">
        <v>1.1200000000000001</v>
      </c>
      <c r="U3855" s="57">
        <v>1.1200000000000001</v>
      </c>
      <c r="V3855" s="57">
        <v>1.1200000000000001</v>
      </c>
      <c r="W3855" s="57">
        <v>1.1200000000000001</v>
      </c>
      <c r="X3855" s="57">
        <v>1.1299999999999999</v>
      </c>
      <c r="Y3855" s="57">
        <v>1.1299999999999999</v>
      </c>
      <c r="Z3855" s="57">
        <v>1.1200000000000001</v>
      </c>
      <c r="AA3855" s="57">
        <v>1.1200000000000001</v>
      </c>
      <c r="AB3855" s="57">
        <v>1.1200000000000001</v>
      </c>
      <c r="AC3855" s="57">
        <v>1.1200000000000001</v>
      </c>
      <c r="AD3855" s="57">
        <v>1.1200000000000001</v>
      </c>
      <c r="AE3855" s="57">
        <v>1.1100000000000001</v>
      </c>
      <c r="AF3855" s="57">
        <v>1.1100000000000001</v>
      </c>
      <c r="AG3855" s="57">
        <v>1.1200000000000001</v>
      </c>
      <c r="AH3855" s="57">
        <v>1.1200000000000001</v>
      </c>
      <c r="AI3855" s="57">
        <v>1.1200000000000001</v>
      </c>
      <c r="AJ3855" s="57">
        <v>1.1299999999999999</v>
      </c>
      <c r="AK3855" s="57">
        <v>1.1399999999999999</v>
      </c>
    </row>
    <row r="3856" spans="1:37" x14ac:dyDescent="0.3">
      <c r="A3856" s="86" t="str">
        <f t="shared" si="60"/>
        <v>SDGbaseTra_RurAS_CRSPQXcaoil</v>
      </c>
      <c r="B3856" s="55" t="s">
        <v>222</v>
      </c>
      <c r="C3856" s="56" t="s">
        <v>238</v>
      </c>
      <c r="D3856" s="82" t="s">
        <v>120</v>
      </c>
      <c r="E3856" s="57" t="s">
        <v>127</v>
      </c>
      <c r="F3856" s="57">
        <v>1.18</v>
      </c>
      <c r="G3856" s="57">
        <v>1.1499999999999999</v>
      </c>
      <c r="H3856" s="57">
        <v>1.1499999999999999</v>
      </c>
      <c r="I3856" s="57">
        <v>1.1499999999999999</v>
      </c>
      <c r="J3856" s="57">
        <v>1.1499999999999999</v>
      </c>
      <c r="K3856" s="57">
        <v>1.1499999999999999</v>
      </c>
      <c r="L3856" s="57">
        <v>1.1399999999999999</v>
      </c>
      <c r="M3856" s="57">
        <v>1.1399999999999999</v>
      </c>
      <c r="N3856" s="57">
        <v>1.1399999999999999</v>
      </c>
      <c r="O3856" s="57">
        <v>1.1499999999999999</v>
      </c>
      <c r="P3856" s="57">
        <v>1.1499999999999999</v>
      </c>
      <c r="Q3856" s="57">
        <v>1.1499999999999999</v>
      </c>
      <c r="R3856" s="57">
        <v>1.1599999999999999</v>
      </c>
      <c r="S3856" s="57">
        <v>1.1599999999999999</v>
      </c>
      <c r="T3856" s="57">
        <v>1.1599999999999999</v>
      </c>
      <c r="U3856" s="57">
        <v>1.17</v>
      </c>
      <c r="V3856" s="57">
        <v>1.17</v>
      </c>
      <c r="W3856" s="57">
        <v>1.17</v>
      </c>
      <c r="X3856" s="57">
        <v>1.18</v>
      </c>
      <c r="Y3856" s="57">
        <v>1.18</v>
      </c>
      <c r="Z3856" s="57">
        <v>1.18</v>
      </c>
      <c r="AA3856" s="57">
        <v>1.18</v>
      </c>
      <c r="AB3856" s="57">
        <v>1.19</v>
      </c>
      <c r="AC3856" s="57">
        <v>1.19</v>
      </c>
      <c r="AD3856" s="57">
        <v>1.19</v>
      </c>
      <c r="AE3856" s="57">
        <v>1.19</v>
      </c>
      <c r="AF3856" s="57">
        <v>1.2</v>
      </c>
      <c r="AG3856" s="57">
        <v>1.2</v>
      </c>
      <c r="AH3856" s="57">
        <v>1.19</v>
      </c>
      <c r="AI3856" s="57">
        <v>1.18</v>
      </c>
      <c r="AJ3856" s="57">
        <v>1.17</v>
      </c>
      <c r="AK3856" s="57">
        <v>1.1599999999999999</v>
      </c>
    </row>
    <row r="3857" spans="1:37" x14ac:dyDescent="0.3">
      <c r="A3857" s="86" t="str">
        <f t="shared" si="60"/>
        <v>SDGbaseTra_RurAS_CRSPQXcatub</v>
      </c>
      <c r="B3857" s="55" t="s">
        <v>222</v>
      </c>
      <c r="C3857" s="56" t="s">
        <v>238</v>
      </c>
      <c r="D3857" s="82" t="s">
        <v>120</v>
      </c>
      <c r="E3857" s="57" t="s">
        <v>128</v>
      </c>
      <c r="F3857" s="57">
        <v>1.1100000000000001</v>
      </c>
      <c r="G3857" s="57">
        <v>1.1200000000000001</v>
      </c>
      <c r="H3857" s="57">
        <v>1.1200000000000001</v>
      </c>
      <c r="I3857" s="57">
        <v>1.1200000000000001</v>
      </c>
      <c r="J3857" s="57">
        <v>1.1200000000000001</v>
      </c>
      <c r="K3857" s="57">
        <v>1.1200000000000001</v>
      </c>
      <c r="L3857" s="57">
        <v>1.1200000000000001</v>
      </c>
      <c r="M3857" s="57">
        <v>1.1200000000000001</v>
      </c>
      <c r="N3857" s="57">
        <v>1.1200000000000001</v>
      </c>
      <c r="O3857" s="57">
        <v>1.1100000000000001</v>
      </c>
      <c r="P3857" s="57">
        <v>1.1100000000000001</v>
      </c>
      <c r="Q3857" s="57">
        <v>1.1100000000000001</v>
      </c>
      <c r="R3857" s="57">
        <v>1.1100000000000001</v>
      </c>
      <c r="S3857" s="57">
        <v>1.1100000000000001</v>
      </c>
      <c r="T3857" s="57">
        <v>1.1100000000000001</v>
      </c>
      <c r="U3857" s="57">
        <v>1.1100000000000001</v>
      </c>
      <c r="V3857" s="57">
        <v>1.1100000000000001</v>
      </c>
      <c r="W3857" s="57">
        <v>1.1100000000000001</v>
      </c>
      <c r="X3857" s="57">
        <v>1.1100000000000001</v>
      </c>
      <c r="Y3857" s="57">
        <v>1.1000000000000001</v>
      </c>
      <c r="Z3857" s="57">
        <v>1.1000000000000001</v>
      </c>
      <c r="AA3857" s="57">
        <v>1.1000000000000001</v>
      </c>
      <c r="AB3857" s="57">
        <v>1.1000000000000001</v>
      </c>
      <c r="AC3857" s="57">
        <v>1.1000000000000001</v>
      </c>
      <c r="AD3857" s="57">
        <v>1.0900000000000001</v>
      </c>
      <c r="AE3857" s="57">
        <v>1.0900000000000001</v>
      </c>
      <c r="AF3857" s="57">
        <v>1.0900000000000001</v>
      </c>
      <c r="AG3857" s="57">
        <v>1.1000000000000001</v>
      </c>
      <c r="AH3857" s="57">
        <v>1.0900000000000001</v>
      </c>
      <c r="AI3857" s="57">
        <v>1.1000000000000001</v>
      </c>
      <c r="AJ3857" s="57">
        <v>1.1000000000000001</v>
      </c>
      <c r="AK3857" s="57">
        <v>1.1100000000000001</v>
      </c>
    </row>
    <row r="3858" spans="1:37" x14ac:dyDescent="0.3">
      <c r="A3858" s="86" t="str">
        <f t="shared" si="60"/>
        <v>SDGbaseTra_RurAS_CRSPQXcapul</v>
      </c>
      <c r="B3858" s="55" t="s">
        <v>222</v>
      </c>
      <c r="C3858" s="56" t="s">
        <v>238</v>
      </c>
      <c r="D3858" s="82" t="s">
        <v>120</v>
      </c>
      <c r="E3858" s="57" t="s">
        <v>129</v>
      </c>
      <c r="F3858" s="57">
        <v>1.06</v>
      </c>
      <c r="G3858" s="57">
        <v>1.06</v>
      </c>
      <c r="H3858" s="57">
        <v>1.06</v>
      </c>
      <c r="I3858" s="57">
        <v>1.06</v>
      </c>
      <c r="J3858" s="57">
        <v>1.06</v>
      </c>
      <c r="K3858" s="57">
        <v>1.06</v>
      </c>
      <c r="L3858" s="57">
        <v>1.05</v>
      </c>
      <c r="M3858" s="57">
        <v>1.05</v>
      </c>
      <c r="N3858" s="57">
        <v>1.05</v>
      </c>
      <c r="O3858" s="57">
        <v>1.07</v>
      </c>
      <c r="P3858" s="57">
        <v>1.07</v>
      </c>
      <c r="Q3858" s="57">
        <v>1.07</v>
      </c>
      <c r="R3858" s="57">
        <v>1.07</v>
      </c>
      <c r="S3858" s="57">
        <v>1.07</v>
      </c>
      <c r="T3858" s="57">
        <v>1.07</v>
      </c>
      <c r="U3858" s="57">
        <v>1.08</v>
      </c>
      <c r="V3858" s="57">
        <v>1.07</v>
      </c>
      <c r="W3858" s="57">
        <v>1.07</v>
      </c>
      <c r="X3858" s="57">
        <v>1.08</v>
      </c>
      <c r="Y3858" s="57">
        <v>1.08</v>
      </c>
      <c r="Z3858" s="57">
        <v>1.07</v>
      </c>
      <c r="AA3858" s="57">
        <v>1.08</v>
      </c>
      <c r="AB3858" s="57">
        <v>1.08</v>
      </c>
      <c r="AC3858" s="57">
        <v>1.08</v>
      </c>
      <c r="AD3858" s="57">
        <v>1.08</v>
      </c>
      <c r="AE3858" s="57">
        <v>1.08</v>
      </c>
      <c r="AF3858" s="57">
        <v>1.08</v>
      </c>
      <c r="AG3858" s="57">
        <v>1.08</v>
      </c>
      <c r="AH3858" s="57">
        <v>1.08</v>
      </c>
      <c r="AI3858" s="57">
        <v>1.07</v>
      </c>
      <c r="AJ3858" s="57">
        <v>1.07</v>
      </c>
      <c r="AK3858" s="57">
        <v>1.06</v>
      </c>
    </row>
    <row r="3859" spans="1:37" x14ac:dyDescent="0.3">
      <c r="A3859" s="86" t="str">
        <f t="shared" si="60"/>
        <v>SDGbaseTra_RurAS_CRSPQXcasug</v>
      </c>
      <c r="B3859" s="55" t="s">
        <v>222</v>
      </c>
      <c r="C3859" s="56" t="s">
        <v>238</v>
      </c>
      <c r="D3859" s="82" t="s">
        <v>120</v>
      </c>
      <c r="E3859" s="57" t="s">
        <v>130</v>
      </c>
      <c r="F3859" s="57">
        <v>1.17</v>
      </c>
      <c r="G3859" s="57">
        <v>1.17</v>
      </c>
      <c r="H3859" s="57">
        <v>1.1499999999999999</v>
      </c>
      <c r="I3859" s="57">
        <v>1.1399999999999999</v>
      </c>
      <c r="J3859" s="57">
        <v>1.1399999999999999</v>
      </c>
      <c r="K3859" s="57">
        <v>1.1299999999999999</v>
      </c>
      <c r="L3859" s="57">
        <v>1.1200000000000001</v>
      </c>
      <c r="M3859" s="57">
        <v>1.1200000000000001</v>
      </c>
      <c r="N3859" s="57">
        <v>1.1200000000000001</v>
      </c>
      <c r="O3859" s="57">
        <v>1.1200000000000001</v>
      </c>
      <c r="P3859" s="57">
        <v>1.1200000000000001</v>
      </c>
      <c r="Q3859" s="57">
        <v>1.1100000000000001</v>
      </c>
      <c r="R3859" s="57">
        <v>1.1100000000000001</v>
      </c>
      <c r="S3859" s="57">
        <v>1.1100000000000001</v>
      </c>
      <c r="T3859" s="57">
        <v>1.1000000000000001</v>
      </c>
      <c r="U3859" s="57">
        <v>1.1000000000000001</v>
      </c>
      <c r="V3859" s="57">
        <v>1.1000000000000001</v>
      </c>
      <c r="W3859" s="57">
        <v>1.0900000000000001</v>
      </c>
      <c r="X3859" s="57">
        <v>1.1000000000000001</v>
      </c>
      <c r="Y3859" s="57">
        <v>1.0900000000000001</v>
      </c>
      <c r="Z3859" s="57">
        <v>1.0900000000000001</v>
      </c>
      <c r="AA3859" s="57">
        <v>1.0900000000000001</v>
      </c>
      <c r="AB3859" s="57">
        <v>1.08</v>
      </c>
      <c r="AC3859" s="57">
        <v>1.08</v>
      </c>
      <c r="AD3859" s="57">
        <v>1.08</v>
      </c>
      <c r="AE3859" s="57">
        <v>1.07</v>
      </c>
      <c r="AF3859" s="57">
        <v>1.07</v>
      </c>
      <c r="AG3859" s="57">
        <v>1.07</v>
      </c>
      <c r="AH3859" s="57">
        <v>1.06</v>
      </c>
      <c r="AI3859" s="57">
        <v>1.06</v>
      </c>
      <c r="AJ3859" s="57">
        <v>1.05</v>
      </c>
      <c r="AK3859" s="57">
        <v>1.05</v>
      </c>
    </row>
    <row r="3860" spans="1:37" x14ac:dyDescent="0.3">
      <c r="A3860" s="86" t="str">
        <f t="shared" si="60"/>
        <v>SDGbaseTra_RurAS_CRSPQXcaoth</v>
      </c>
      <c r="B3860" s="55" t="s">
        <v>222</v>
      </c>
      <c r="C3860" s="56" t="s">
        <v>238</v>
      </c>
      <c r="D3860" s="82" t="s">
        <v>120</v>
      </c>
      <c r="E3860" s="57" t="s">
        <v>131</v>
      </c>
      <c r="F3860" s="57">
        <v>1.1399999999999999</v>
      </c>
      <c r="G3860" s="57">
        <v>1.0900000000000001</v>
      </c>
      <c r="H3860" s="57">
        <v>1.1200000000000001</v>
      </c>
      <c r="I3860" s="57">
        <v>1.1100000000000001</v>
      </c>
      <c r="J3860" s="57">
        <v>1.1100000000000001</v>
      </c>
      <c r="K3860" s="57">
        <v>1.1100000000000001</v>
      </c>
      <c r="L3860" s="57">
        <v>1.1100000000000001</v>
      </c>
      <c r="M3860" s="57">
        <v>1.1200000000000001</v>
      </c>
      <c r="N3860" s="57">
        <v>1.1200000000000001</v>
      </c>
      <c r="O3860" s="57">
        <v>1.17</v>
      </c>
      <c r="P3860" s="57">
        <v>1.18</v>
      </c>
      <c r="Q3860" s="57">
        <v>1.17</v>
      </c>
      <c r="R3860" s="57">
        <v>1.19</v>
      </c>
      <c r="S3860" s="57">
        <v>1.21</v>
      </c>
      <c r="T3860" s="57">
        <v>1.23</v>
      </c>
      <c r="U3860" s="57">
        <v>1.25</v>
      </c>
      <c r="V3860" s="57">
        <v>1.28</v>
      </c>
      <c r="W3860" s="57">
        <v>1.3</v>
      </c>
      <c r="X3860" s="57">
        <v>1.34</v>
      </c>
      <c r="Y3860" s="57">
        <v>1.36</v>
      </c>
      <c r="Z3860" s="57">
        <v>1.39</v>
      </c>
      <c r="AA3860" s="57">
        <v>1.41</v>
      </c>
      <c r="AB3860" s="57">
        <v>1.44</v>
      </c>
      <c r="AC3860" s="57">
        <v>1.47</v>
      </c>
      <c r="AD3860" s="57">
        <v>1.49</v>
      </c>
      <c r="AE3860" s="57">
        <v>1.51</v>
      </c>
      <c r="AF3860" s="57">
        <v>1.53</v>
      </c>
      <c r="AG3860" s="57">
        <v>1.55</v>
      </c>
      <c r="AH3860" s="57">
        <v>1.53</v>
      </c>
      <c r="AI3860" s="57">
        <v>1.49</v>
      </c>
      <c r="AJ3860" s="57">
        <v>1.46</v>
      </c>
      <c r="AK3860" s="57">
        <v>1.42</v>
      </c>
    </row>
    <row r="3861" spans="1:37" x14ac:dyDescent="0.3">
      <c r="A3861" s="86" t="str">
        <f t="shared" si="60"/>
        <v>SDGbaseTra_RurAS_CRSPQXclani</v>
      </c>
      <c r="B3861" s="55" t="s">
        <v>222</v>
      </c>
      <c r="C3861" s="56" t="s">
        <v>238</v>
      </c>
      <c r="D3861" s="82" t="s">
        <v>120</v>
      </c>
      <c r="E3861" s="57" t="s">
        <v>132</v>
      </c>
      <c r="F3861" s="57">
        <v>1.23</v>
      </c>
      <c r="G3861" s="57">
        <v>1.1200000000000001</v>
      </c>
      <c r="H3861" s="57">
        <v>1.1599999999999999</v>
      </c>
      <c r="I3861" s="57">
        <v>1.18</v>
      </c>
      <c r="J3861" s="57">
        <v>1.2</v>
      </c>
      <c r="K3861" s="57">
        <v>1.21</v>
      </c>
      <c r="L3861" s="57">
        <v>1.21</v>
      </c>
      <c r="M3861" s="57">
        <v>1.21</v>
      </c>
      <c r="N3861" s="57">
        <v>1.22</v>
      </c>
      <c r="O3861" s="57">
        <v>1.24</v>
      </c>
      <c r="P3861" s="57">
        <v>1.23</v>
      </c>
      <c r="Q3861" s="57">
        <v>1.23</v>
      </c>
      <c r="R3861" s="57">
        <v>1.23</v>
      </c>
      <c r="S3861" s="57">
        <v>1.22</v>
      </c>
      <c r="T3861" s="57">
        <v>1.22</v>
      </c>
      <c r="U3861" s="57">
        <v>1.22</v>
      </c>
      <c r="V3861" s="57">
        <v>1.22</v>
      </c>
      <c r="W3861" s="57">
        <v>1.22</v>
      </c>
      <c r="X3861" s="57">
        <v>1.23</v>
      </c>
      <c r="Y3861" s="57">
        <v>1.23</v>
      </c>
      <c r="Z3861" s="57">
        <v>1.23</v>
      </c>
      <c r="AA3861" s="57">
        <v>1.22</v>
      </c>
      <c r="AB3861" s="57">
        <v>1.23</v>
      </c>
      <c r="AC3861" s="57">
        <v>1.23</v>
      </c>
      <c r="AD3861" s="57">
        <v>1.22</v>
      </c>
      <c r="AE3861" s="57">
        <v>1.22</v>
      </c>
      <c r="AF3861" s="57">
        <v>1.22</v>
      </c>
      <c r="AG3861" s="57">
        <v>1.22</v>
      </c>
      <c r="AH3861" s="57">
        <v>1.25</v>
      </c>
      <c r="AI3861" s="57">
        <v>1.26</v>
      </c>
      <c r="AJ3861" s="57">
        <v>1.26</v>
      </c>
      <c r="AK3861" s="57">
        <v>1.27</v>
      </c>
    </row>
    <row r="3862" spans="1:37" x14ac:dyDescent="0.3">
      <c r="A3862" s="86" t="str">
        <f t="shared" si="60"/>
        <v>SDGbaseTra_RurAS_CRSPQXcfore</v>
      </c>
      <c r="B3862" s="55" t="s">
        <v>222</v>
      </c>
      <c r="C3862" s="56" t="s">
        <v>238</v>
      </c>
      <c r="D3862" s="82" t="s">
        <v>120</v>
      </c>
      <c r="E3862" s="57" t="s">
        <v>133</v>
      </c>
      <c r="F3862" s="57">
        <v>1.1499999999999999</v>
      </c>
      <c r="G3862" s="57">
        <v>1.1499999999999999</v>
      </c>
      <c r="H3862" s="57">
        <v>1.1399999999999999</v>
      </c>
      <c r="I3862" s="57">
        <v>1.1499999999999999</v>
      </c>
      <c r="J3862" s="57">
        <v>1.1499999999999999</v>
      </c>
      <c r="K3862" s="57">
        <v>1.1499999999999999</v>
      </c>
      <c r="L3862" s="57">
        <v>1.1499999999999999</v>
      </c>
      <c r="M3862" s="57">
        <v>1.1499999999999999</v>
      </c>
      <c r="N3862" s="57">
        <v>1.1499999999999999</v>
      </c>
      <c r="O3862" s="57">
        <v>1.1399999999999999</v>
      </c>
      <c r="P3862" s="57">
        <v>1.1499999999999999</v>
      </c>
      <c r="Q3862" s="57">
        <v>1.1499999999999999</v>
      </c>
      <c r="R3862" s="57">
        <v>1.1499999999999999</v>
      </c>
      <c r="S3862" s="57">
        <v>1.1399999999999999</v>
      </c>
      <c r="T3862" s="57">
        <v>1.1399999999999999</v>
      </c>
      <c r="U3862" s="57">
        <v>1.1399999999999999</v>
      </c>
      <c r="V3862" s="57">
        <v>1.1399999999999999</v>
      </c>
      <c r="W3862" s="57">
        <v>1.1399999999999999</v>
      </c>
      <c r="X3862" s="57">
        <v>1.1399999999999999</v>
      </c>
      <c r="Y3862" s="57">
        <v>1.1399999999999999</v>
      </c>
      <c r="Z3862" s="57">
        <v>1.1399999999999999</v>
      </c>
      <c r="AA3862" s="57">
        <v>1.1399999999999999</v>
      </c>
      <c r="AB3862" s="57">
        <v>1.1399999999999999</v>
      </c>
      <c r="AC3862" s="57">
        <v>1.1299999999999999</v>
      </c>
      <c r="AD3862" s="57">
        <v>1.1299999999999999</v>
      </c>
      <c r="AE3862" s="57">
        <v>1.1299999999999999</v>
      </c>
      <c r="AF3862" s="57">
        <v>1.1299999999999999</v>
      </c>
      <c r="AG3862" s="57">
        <v>1.1299999999999999</v>
      </c>
      <c r="AH3862" s="57">
        <v>1.1399999999999999</v>
      </c>
      <c r="AI3862" s="57">
        <v>1.1399999999999999</v>
      </c>
      <c r="AJ3862" s="57">
        <v>1.1499999999999999</v>
      </c>
      <c r="AK3862" s="57">
        <v>1.1499999999999999</v>
      </c>
    </row>
    <row r="3863" spans="1:37" x14ac:dyDescent="0.3">
      <c r="A3863" s="86" t="str">
        <f t="shared" si="60"/>
        <v>SDGbaseTra_RurAS_CRSPQXcfish</v>
      </c>
      <c r="B3863" s="55" t="s">
        <v>222</v>
      </c>
      <c r="C3863" s="56" t="s">
        <v>238</v>
      </c>
      <c r="D3863" s="82" t="s">
        <v>120</v>
      </c>
      <c r="E3863" s="57" t="s">
        <v>134</v>
      </c>
      <c r="F3863" s="57">
        <v>1.27</v>
      </c>
      <c r="G3863" s="57">
        <v>1.2</v>
      </c>
      <c r="H3863" s="57">
        <v>1.2</v>
      </c>
      <c r="I3863" s="57">
        <v>1.2</v>
      </c>
      <c r="J3863" s="57">
        <v>1.2</v>
      </c>
      <c r="K3863" s="57">
        <v>1.21</v>
      </c>
      <c r="L3863" s="57">
        <v>1.21</v>
      </c>
      <c r="M3863" s="57">
        <v>1.21</v>
      </c>
      <c r="N3863" s="57">
        <v>1.21</v>
      </c>
      <c r="O3863" s="57">
        <v>1.24</v>
      </c>
      <c r="P3863" s="57">
        <v>1.24</v>
      </c>
      <c r="Q3863" s="57">
        <v>1.23</v>
      </c>
      <c r="R3863" s="57">
        <v>1.23</v>
      </c>
      <c r="S3863" s="57">
        <v>1.22</v>
      </c>
      <c r="T3863" s="57">
        <v>1.22</v>
      </c>
      <c r="U3863" s="57">
        <v>1.22</v>
      </c>
      <c r="V3863" s="57">
        <v>1.22</v>
      </c>
      <c r="W3863" s="57">
        <v>1.22</v>
      </c>
      <c r="X3863" s="57">
        <v>1.22</v>
      </c>
      <c r="Y3863" s="57">
        <v>1.22</v>
      </c>
      <c r="Z3863" s="57">
        <v>1.22</v>
      </c>
      <c r="AA3863" s="57">
        <v>1.22</v>
      </c>
      <c r="AB3863" s="57">
        <v>1.22</v>
      </c>
      <c r="AC3863" s="57">
        <v>1.22</v>
      </c>
      <c r="AD3863" s="57">
        <v>1.22</v>
      </c>
      <c r="AE3863" s="57">
        <v>1.22</v>
      </c>
      <c r="AF3863" s="57">
        <v>1.22</v>
      </c>
      <c r="AG3863" s="57">
        <v>1.22</v>
      </c>
      <c r="AH3863" s="57">
        <v>1.23</v>
      </c>
      <c r="AI3863" s="57">
        <v>1.23</v>
      </c>
      <c r="AJ3863" s="57">
        <v>1.24</v>
      </c>
      <c r="AK3863" s="57">
        <v>1.24</v>
      </c>
    </row>
    <row r="3864" spans="1:37" x14ac:dyDescent="0.3">
      <c r="A3864" s="86" t="str">
        <f t="shared" si="60"/>
        <v>SDGbaseTra_RurAS_CRSPQXccoal-low</v>
      </c>
      <c r="B3864" s="55" t="s">
        <v>222</v>
      </c>
      <c r="C3864" s="56" t="s">
        <v>238</v>
      </c>
      <c r="D3864" s="82" t="s">
        <v>120</v>
      </c>
      <c r="E3864" s="57" t="s">
        <v>135</v>
      </c>
      <c r="F3864" s="57">
        <v>0.02</v>
      </c>
      <c r="G3864" s="57">
        <v>0.02</v>
      </c>
      <c r="H3864" s="57">
        <v>0.02</v>
      </c>
      <c r="I3864" s="57">
        <v>0.02</v>
      </c>
      <c r="J3864" s="57">
        <v>0.02</v>
      </c>
      <c r="K3864" s="57">
        <v>0.02</v>
      </c>
      <c r="L3864" s="57">
        <v>0.02</v>
      </c>
      <c r="M3864" s="57">
        <v>0.02</v>
      </c>
      <c r="N3864" s="57">
        <v>0.02</v>
      </c>
      <c r="O3864" s="57">
        <v>0.02</v>
      </c>
      <c r="P3864" s="57">
        <v>0.02</v>
      </c>
      <c r="Q3864" s="57">
        <v>0.02</v>
      </c>
      <c r="R3864" s="57">
        <v>0.02</v>
      </c>
      <c r="S3864" s="57">
        <v>0.02</v>
      </c>
      <c r="T3864" s="57">
        <v>0.02</v>
      </c>
      <c r="U3864" s="57">
        <v>0.02</v>
      </c>
      <c r="V3864" s="57">
        <v>0.02</v>
      </c>
      <c r="W3864" s="57">
        <v>0.02</v>
      </c>
      <c r="X3864" s="57">
        <v>0.02</v>
      </c>
      <c r="Y3864" s="57">
        <v>0.02</v>
      </c>
      <c r="Z3864" s="57">
        <v>0.02</v>
      </c>
      <c r="AA3864" s="57">
        <v>0.02</v>
      </c>
      <c r="AB3864" s="57">
        <v>0.02</v>
      </c>
      <c r="AC3864" s="57">
        <v>0.02</v>
      </c>
      <c r="AD3864" s="57">
        <v>0.02</v>
      </c>
      <c r="AE3864" s="57">
        <v>0.02</v>
      </c>
      <c r="AF3864" s="57">
        <v>0.02</v>
      </c>
      <c r="AG3864" s="57">
        <v>0.02</v>
      </c>
      <c r="AH3864" s="57">
        <v>0.02</v>
      </c>
      <c r="AI3864" s="57">
        <v>0.02</v>
      </c>
      <c r="AJ3864" s="57">
        <v>0.02</v>
      </c>
      <c r="AK3864" s="57">
        <v>0.02</v>
      </c>
    </row>
    <row r="3865" spans="1:37" x14ac:dyDescent="0.3">
      <c r="A3865" s="86" t="str">
        <f t="shared" si="60"/>
        <v>SDGbaseTra_RurAS_CRSPQXccoal-hgh</v>
      </c>
      <c r="B3865" s="55" t="s">
        <v>222</v>
      </c>
      <c r="C3865" s="56" t="s">
        <v>238</v>
      </c>
      <c r="D3865" s="82" t="s">
        <v>120</v>
      </c>
      <c r="E3865" s="57" t="s">
        <v>136</v>
      </c>
      <c r="F3865" s="57">
        <v>0.04</v>
      </c>
      <c r="G3865" s="57">
        <v>0.04</v>
      </c>
      <c r="H3865" s="57">
        <v>0.04</v>
      </c>
      <c r="I3865" s="57">
        <v>0.04</v>
      </c>
      <c r="J3865" s="57">
        <v>0.04</v>
      </c>
      <c r="K3865" s="57">
        <v>0.04</v>
      </c>
      <c r="L3865" s="57">
        <v>0.04</v>
      </c>
      <c r="M3865" s="57">
        <v>0.04</v>
      </c>
      <c r="N3865" s="57">
        <v>0.04</v>
      </c>
      <c r="O3865" s="57">
        <v>0.04</v>
      </c>
      <c r="P3865" s="57">
        <v>0.04</v>
      </c>
      <c r="Q3865" s="57">
        <v>0.04</v>
      </c>
      <c r="R3865" s="57">
        <v>0.04</v>
      </c>
      <c r="S3865" s="57">
        <v>0.04</v>
      </c>
      <c r="T3865" s="57">
        <v>0.04</v>
      </c>
      <c r="U3865" s="57">
        <v>0.04</v>
      </c>
      <c r="V3865" s="57">
        <v>0.04</v>
      </c>
      <c r="W3865" s="57">
        <v>0.04</v>
      </c>
      <c r="X3865" s="57">
        <v>0.04</v>
      </c>
      <c r="Y3865" s="57">
        <v>0.04</v>
      </c>
      <c r="Z3865" s="57">
        <v>0.04</v>
      </c>
      <c r="AA3865" s="57">
        <v>0.04</v>
      </c>
      <c r="AB3865" s="57">
        <v>0.04</v>
      </c>
      <c r="AC3865" s="57">
        <v>0.04</v>
      </c>
      <c r="AD3865" s="57">
        <v>0.04</v>
      </c>
      <c r="AE3865" s="57">
        <v>0.04</v>
      </c>
      <c r="AF3865" s="57">
        <v>0.04</v>
      </c>
      <c r="AG3865" s="57">
        <v>0.04</v>
      </c>
      <c r="AH3865" s="57">
        <v>0.04</v>
      </c>
      <c r="AI3865" s="57">
        <v>0.04</v>
      </c>
      <c r="AJ3865" s="57">
        <v>0.04</v>
      </c>
      <c r="AK3865" s="57">
        <v>0.04</v>
      </c>
    </row>
    <row r="3866" spans="1:37" x14ac:dyDescent="0.3">
      <c r="A3866" s="86" t="str">
        <f t="shared" si="60"/>
        <v>SDGbaseTra_RurAS_CRSPQXccoil</v>
      </c>
      <c r="B3866" s="55" t="s">
        <v>222</v>
      </c>
      <c r="C3866" s="56" t="s">
        <v>238</v>
      </c>
      <c r="D3866" s="82" t="s">
        <v>120</v>
      </c>
      <c r="E3866" s="57" t="s">
        <v>137</v>
      </c>
      <c r="F3866" s="57">
        <v>0.13</v>
      </c>
      <c r="G3866" s="57">
        <v>0.14000000000000001</v>
      </c>
      <c r="H3866" s="57">
        <v>0.14000000000000001</v>
      </c>
      <c r="I3866" s="57">
        <v>0.14000000000000001</v>
      </c>
      <c r="J3866" s="57">
        <v>0.14000000000000001</v>
      </c>
      <c r="K3866" s="57">
        <v>0.14000000000000001</v>
      </c>
      <c r="L3866" s="57">
        <v>0.14000000000000001</v>
      </c>
      <c r="M3866" s="57">
        <v>0.14000000000000001</v>
      </c>
      <c r="N3866" s="57">
        <v>0.14000000000000001</v>
      </c>
      <c r="O3866" s="57">
        <v>0.14000000000000001</v>
      </c>
      <c r="P3866" s="57">
        <v>0.14000000000000001</v>
      </c>
      <c r="Q3866" s="57">
        <v>0.14000000000000001</v>
      </c>
      <c r="R3866" s="57">
        <v>0.15</v>
      </c>
      <c r="S3866" s="57">
        <v>0.15</v>
      </c>
      <c r="T3866" s="57">
        <v>0.15</v>
      </c>
      <c r="U3866" s="57">
        <v>0.15</v>
      </c>
      <c r="V3866" s="57">
        <v>0.15</v>
      </c>
      <c r="W3866" s="57">
        <v>0.15</v>
      </c>
      <c r="X3866" s="57">
        <v>0.15</v>
      </c>
      <c r="Y3866" s="57">
        <v>0.15</v>
      </c>
      <c r="Z3866" s="57">
        <v>0.15</v>
      </c>
      <c r="AA3866" s="57">
        <v>0.15</v>
      </c>
      <c r="AB3866" s="57">
        <v>0.15</v>
      </c>
      <c r="AC3866" s="57">
        <v>0.15</v>
      </c>
      <c r="AD3866" s="57">
        <v>0.15</v>
      </c>
      <c r="AE3866" s="57">
        <v>0.15</v>
      </c>
      <c r="AF3866" s="57">
        <v>0.15</v>
      </c>
      <c r="AG3866" s="57">
        <v>0.15</v>
      </c>
      <c r="AH3866" s="57">
        <v>0.15</v>
      </c>
      <c r="AI3866" s="57">
        <v>0.15</v>
      </c>
      <c r="AJ3866" s="57">
        <v>0.15</v>
      </c>
      <c r="AK3866" s="57">
        <v>0.15</v>
      </c>
    </row>
    <row r="3867" spans="1:37" x14ac:dyDescent="0.3">
      <c r="A3867" s="86" t="str">
        <f t="shared" si="60"/>
        <v>SDGbaseTra_RurAS_CRSPQXcngas</v>
      </c>
      <c r="B3867" s="55" t="s">
        <v>222</v>
      </c>
      <c r="C3867" s="56" t="s">
        <v>238</v>
      </c>
      <c r="D3867" s="82" t="s">
        <v>120</v>
      </c>
      <c r="E3867" s="57" t="s">
        <v>138</v>
      </c>
      <c r="F3867" s="57">
        <v>0.04</v>
      </c>
      <c r="G3867" s="57">
        <v>0.04</v>
      </c>
      <c r="H3867" s="57">
        <v>0.04</v>
      </c>
      <c r="I3867" s="57">
        <v>0.04</v>
      </c>
      <c r="J3867" s="57">
        <v>0.04</v>
      </c>
      <c r="K3867" s="57">
        <v>0.04</v>
      </c>
      <c r="L3867" s="57">
        <v>0.04</v>
      </c>
      <c r="M3867" s="57">
        <v>0.04</v>
      </c>
      <c r="N3867" s="57">
        <v>0.04</v>
      </c>
      <c r="O3867" s="57">
        <v>0.04</v>
      </c>
      <c r="P3867" s="57">
        <v>0.04</v>
      </c>
      <c r="Q3867" s="57">
        <v>0.04</v>
      </c>
      <c r="R3867" s="57">
        <v>0.04</v>
      </c>
      <c r="S3867" s="57">
        <v>0.04</v>
      </c>
      <c r="T3867" s="57">
        <v>0.04</v>
      </c>
      <c r="U3867" s="57">
        <v>0.04</v>
      </c>
      <c r="V3867" s="57">
        <v>0.04</v>
      </c>
      <c r="W3867" s="57">
        <v>0.04</v>
      </c>
      <c r="X3867" s="57">
        <v>0.04</v>
      </c>
      <c r="Y3867" s="57">
        <v>0.04</v>
      </c>
      <c r="Z3867" s="57">
        <v>0.04</v>
      </c>
      <c r="AA3867" s="57">
        <v>0.04</v>
      </c>
      <c r="AB3867" s="57">
        <v>0.04</v>
      </c>
      <c r="AC3867" s="57">
        <v>0.04</v>
      </c>
      <c r="AD3867" s="57">
        <v>0.04</v>
      </c>
      <c r="AE3867" s="57">
        <v>0.04</v>
      </c>
      <c r="AF3867" s="57">
        <v>0.04</v>
      </c>
      <c r="AG3867" s="57">
        <v>0.04</v>
      </c>
      <c r="AH3867" s="57">
        <v>0.04</v>
      </c>
      <c r="AI3867" s="57">
        <v>0.04</v>
      </c>
      <c r="AJ3867" s="57">
        <v>0.04</v>
      </c>
      <c r="AK3867" s="57">
        <v>0.04</v>
      </c>
    </row>
    <row r="3868" spans="1:37" x14ac:dyDescent="0.3">
      <c r="A3868" s="86" t="str">
        <f t="shared" si="60"/>
        <v>SDGbaseTra_RurAS_CRSPQXcpgm</v>
      </c>
      <c r="B3868" s="55" t="s">
        <v>222</v>
      </c>
      <c r="C3868" s="56" t="s">
        <v>238</v>
      </c>
      <c r="D3868" s="82" t="s">
        <v>120</v>
      </c>
      <c r="E3868" s="57" t="s">
        <v>139</v>
      </c>
      <c r="F3868" s="57">
        <v>1</v>
      </c>
      <c r="G3868" s="57">
        <v>-1.46</v>
      </c>
      <c r="H3868" s="57">
        <v>-0.7</v>
      </c>
      <c r="I3868" s="57">
        <v>0.75</v>
      </c>
      <c r="J3868" s="57">
        <v>1.81</v>
      </c>
      <c r="K3868" s="57">
        <v>2.37</v>
      </c>
      <c r="L3868" s="57">
        <v>2.44</v>
      </c>
      <c r="M3868" s="57">
        <v>1.4</v>
      </c>
      <c r="N3868" s="57">
        <v>1.01</v>
      </c>
      <c r="O3868" s="57">
        <v>0.18</v>
      </c>
      <c r="P3868" s="57">
        <v>0.05</v>
      </c>
      <c r="Q3868" s="57">
        <v>0.1</v>
      </c>
      <c r="R3868" s="57">
        <v>0.04</v>
      </c>
      <c r="S3868" s="57">
        <v>0.03</v>
      </c>
      <c r="T3868" s="57">
        <v>-0.01</v>
      </c>
      <c r="U3868" s="57">
        <v>-0.09</v>
      </c>
      <c r="V3868" s="57">
        <v>-0.05</v>
      </c>
      <c r="W3868" s="57">
        <v>-0.06</v>
      </c>
      <c r="X3868" s="57">
        <v>-0.12</v>
      </c>
      <c r="Y3868" s="57">
        <v>-0.08</v>
      </c>
      <c r="Z3868" s="57">
        <v>-0.04</v>
      </c>
      <c r="AA3868" s="57">
        <v>-0.03</v>
      </c>
      <c r="AB3868" s="57">
        <v>3.14</v>
      </c>
      <c r="AC3868" s="57">
        <v>4.76</v>
      </c>
      <c r="AD3868" s="57">
        <v>4.74</v>
      </c>
      <c r="AE3868" s="57">
        <v>4.4400000000000004</v>
      </c>
      <c r="AF3868" s="57">
        <v>4.09</v>
      </c>
      <c r="AG3868" s="57">
        <v>3.96</v>
      </c>
      <c r="AH3868" s="57">
        <v>7.67</v>
      </c>
      <c r="AI3868" s="57">
        <v>11.34</v>
      </c>
      <c r="AJ3868" s="57">
        <v>13.04</v>
      </c>
      <c r="AK3868" s="57">
        <v>14.33</v>
      </c>
    </row>
    <row r="3869" spans="1:37" x14ac:dyDescent="0.3">
      <c r="A3869" s="86" t="str">
        <f t="shared" si="60"/>
        <v>SDGbaseTra_RurAS_CRSPQXcmore</v>
      </c>
      <c r="B3869" s="55" t="s">
        <v>222</v>
      </c>
      <c r="C3869" s="56" t="s">
        <v>238</v>
      </c>
      <c r="D3869" s="82" t="s">
        <v>120</v>
      </c>
      <c r="E3869" s="57" t="s">
        <v>140</v>
      </c>
      <c r="F3869" s="57">
        <v>0.97</v>
      </c>
      <c r="G3869" s="57">
        <v>0.99</v>
      </c>
      <c r="H3869" s="57">
        <v>1</v>
      </c>
      <c r="I3869" s="57">
        <v>1</v>
      </c>
      <c r="J3869" s="57">
        <v>0.99</v>
      </c>
      <c r="K3869" s="57">
        <v>0.99</v>
      </c>
      <c r="L3869" s="57">
        <v>0.99</v>
      </c>
      <c r="M3869" s="57">
        <v>0.99</v>
      </c>
      <c r="N3869" s="57">
        <v>1</v>
      </c>
      <c r="O3869" s="57">
        <v>1.03</v>
      </c>
      <c r="P3869" s="57">
        <v>1.04</v>
      </c>
      <c r="Q3869" s="57">
        <v>1.04</v>
      </c>
      <c r="R3869" s="57">
        <v>1.04</v>
      </c>
      <c r="S3869" s="57">
        <v>1.04</v>
      </c>
      <c r="T3869" s="57">
        <v>1.05</v>
      </c>
      <c r="U3869" s="57">
        <v>1.05</v>
      </c>
      <c r="V3869" s="57">
        <v>1.05</v>
      </c>
      <c r="W3869" s="57">
        <v>1.06</v>
      </c>
      <c r="X3869" s="57">
        <v>1.06</v>
      </c>
      <c r="Y3869" s="57">
        <v>1.06</v>
      </c>
      <c r="Z3869" s="57">
        <v>1.06</v>
      </c>
      <c r="AA3869" s="57">
        <v>1.06</v>
      </c>
      <c r="AB3869" s="57">
        <v>1.07</v>
      </c>
      <c r="AC3869" s="57">
        <v>1.08</v>
      </c>
      <c r="AD3869" s="57">
        <v>1.08</v>
      </c>
      <c r="AE3869" s="57">
        <v>1.08</v>
      </c>
      <c r="AF3869" s="57">
        <v>1.08</v>
      </c>
      <c r="AG3869" s="57">
        <v>1.08</v>
      </c>
      <c r="AH3869" s="57">
        <v>1.08</v>
      </c>
      <c r="AI3869" s="57">
        <v>1.07</v>
      </c>
      <c r="AJ3869" s="57">
        <v>1.06</v>
      </c>
      <c r="AK3869" s="57">
        <v>1.05</v>
      </c>
    </row>
    <row r="3870" spans="1:37" x14ac:dyDescent="0.3">
      <c r="A3870" s="86" t="str">
        <f t="shared" si="60"/>
        <v>SDGbaseTra_RurAS_CRSPQXcmine</v>
      </c>
      <c r="B3870" s="55" t="s">
        <v>222</v>
      </c>
      <c r="C3870" s="56" t="s">
        <v>238</v>
      </c>
      <c r="D3870" s="82" t="s">
        <v>120</v>
      </c>
      <c r="E3870" s="57" t="s">
        <v>141</v>
      </c>
      <c r="F3870" s="57">
        <v>1.03</v>
      </c>
      <c r="G3870" s="57">
        <v>1.03</v>
      </c>
      <c r="H3870" s="57">
        <v>1.03</v>
      </c>
      <c r="I3870" s="57">
        <v>1.05</v>
      </c>
      <c r="J3870" s="57">
        <v>1.05</v>
      </c>
      <c r="K3870" s="57">
        <v>1.06</v>
      </c>
      <c r="L3870" s="57">
        <v>1.06</v>
      </c>
      <c r="M3870" s="57">
        <v>1.06</v>
      </c>
      <c r="N3870" s="57">
        <v>1.06</v>
      </c>
      <c r="O3870" s="57">
        <v>1.04</v>
      </c>
      <c r="P3870" s="57">
        <v>1.03</v>
      </c>
      <c r="Q3870" s="57">
        <v>1.03</v>
      </c>
      <c r="R3870" s="57">
        <v>1.02</v>
      </c>
      <c r="S3870" s="57">
        <v>1.02</v>
      </c>
      <c r="T3870" s="57">
        <v>1.02</v>
      </c>
      <c r="U3870" s="57">
        <v>1.02</v>
      </c>
      <c r="V3870" s="57">
        <v>1.02</v>
      </c>
      <c r="W3870" s="57">
        <v>1.02</v>
      </c>
      <c r="X3870" s="57">
        <v>1.03</v>
      </c>
      <c r="Y3870" s="57">
        <v>1.04</v>
      </c>
      <c r="Z3870" s="57">
        <v>1.04</v>
      </c>
      <c r="AA3870" s="57">
        <v>1.04</v>
      </c>
      <c r="AB3870" s="57">
        <v>1.03</v>
      </c>
      <c r="AC3870" s="57">
        <v>1.03</v>
      </c>
      <c r="AD3870" s="57">
        <v>1.03</v>
      </c>
      <c r="AE3870" s="57">
        <v>1.03</v>
      </c>
      <c r="AF3870" s="57">
        <v>1.04</v>
      </c>
      <c r="AG3870" s="57">
        <v>1.05</v>
      </c>
      <c r="AH3870" s="57">
        <v>1.06</v>
      </c>
      <c r="AI3870" s="57">
        <v>1.07</v>
      </c>
      <c r="AJ3870" s="57">
        <v>1.08</v>
      </c>
      <c r="AK3870" s="57">
        <v>1.1100000000000001</v>
      </c>
    </row>
    <row r="3871" spans="1:37" x14ac:dyDescent="0.3">
      <c r="A3871" s="86" t="str">
        <f t="shared" si="60"/>
        <v>SDGbaseTra_RurAS_CRSPQXcmeat</v>
      </c>
      <c r="B3871" s="55" t="s">
        <v>222</v>
      </c>
      <c r="C3871" s="56" t="s">
        <v>238</v>
      </c>
      <c r="D3871" s="82" t="s">
        <v>120</v>
      </c>
      <c r="E3871" s="57" t="s">
        <v>142</v>
      </c>
      <c r="F3871" s="57">
        <v>1.29</v>
      </c>
      <c r="G3871" s="57">
        <v>1.25</v>
      </c>
      <c r="H3871" s="57">
        <v>1.25</v>
      </c>
      <c r="I3871" s="57">
        <v>1.26</v>
      </c>
      <c r="J3871" s="57">
        <v>1.27</v>
      </c>
      <c r="K3871" s="57">
        <v>1.27</v>
      </c>
      <c r="L3871" s="57">
        <v>1.28</v>
      </c>
      <c r="M3871" s="57">
        <v>1.28</v>
      </c>
      <c r="N3871" s="57">
        <v>1.28</v>
      </c>
      <c r="O3871" s="57">
        <v>1.29</v>
      </c>
      <c r="P3871" s="57">
        <v>1.29</v>
      </c>
      <c r="Q3871" s="57">
        <v>1.29</v>
      </c>
      <c r="R3871" s="57">
        <v>1.3</v>
      </c>
      <c r="S3871" s="57">
        <v>1.29</v>
      </c>
      <c r="T3871" s="57">
        <v>1.29</v>
      </c>
      <c r="U3871" s="57">
        <v>1.3</v>
      </c>
      <c r="V3871" s="57">
        <v>1.3</v>
      </c>
      <c r="W3871" s="57">
        <v>1.3</v>
      </c>
      <c r="X3871" s="57">
        <v>1.3</v>
      </c>
      <c r="Y3871" s="57">
        <v>1.3</v>
      </c>
      <c r="Z3871" s="57">
        <v>1.3</v>
      </c>
      <c r="AA3871" s="57">
        <v>1.3</v>
      </c>
      <c r="AB3871" s="57">
        <v>1.3</v>
      </c>
      <c r="AC3871" s="57">
        <v>1.3</v>
      </c>
      <c r="AD3871" s="57">
        <v>1.3</v>
      </c>
      <c r="AE3871" s="57">
        <v>1.3</v>
      </c>
      <c r="AF3871" s="57">
        <v>1.3</v>
      </c>
      <c r="AG3871" s="57">
        <v>1.31</v>
      </c>
      <c r="AH3871" s="57">
        <v>1.31</v>
      </c>
      <c r="AI3871" s="57">
        <v>1.32</v>
      </c>
      <c r="AJ3871" s="57">
        <v>1.32</v>
      </c>
      <c r="AK3871" s="57">
        <v>1.33</v>
      </c>
    </row>
    <row r="3872" spans="1:37" x14ac:dyDescent="0.3">
      <c r="A3872" s="86" t="str">
        <f t="shared" si="60"/>
        <v>SDGbaseTra_RurAS_CRSPQXcpfis</v>
      </c>
      <c r="B3872" s="55" t="s">
        <v>222</v>
      </c>
      <c r="C3872" s="56" t="s">
        <v>238</v>
      </c>
      <c r="D3872" s="82" t="s">
        <v>120</v>
      </c>
      <c r="E3872" s="57" t="s">
        <v>143</v>
      </c>
      <c r="F3872" s="57">
        <v>1.27</v>
      </c>
      <c r="G3872" s="57">
        <v>1.25</v>
      </c>
      <c r="H3872" s="57">
        <v>1.25</v>
      </c>
      <c r="I3872" s="57">
        <v>1.24</v>
      </c>
      <c r="J3872" s="57">
        <v>1.24</v>
      </c>
      <c r="K3872" s="57">
        <v>1.24</v>
      </c>
      <c r="L3872" s="57">
        <v>1.24</v>
      </c>
      <c r="M3872" s="57">
        <v>1.25</v>
      </c>
      <c r="N3872" s="57">
        <v>1.25</v>
      </c>
      <c r="O3872" s="57">
        <v>1.25</v>
      </c>
      <c r="P3872" s="57">
        <v>1.25</v>
      </c>
      <c r="Q3872" s="57">
        <v>1.25</v>
      </c>
      <c r="R3872" s="57">
        <v>1.25</v>
      </c>
      <c r="S3872" s="57">
        <v>1.25</v>
      </c>
      <c r="T3872" s="57">
        <v>1.25</v>
      </c>
      <c r="U3872" s="57">
        <v>1.25</v>
      </c>
      <c r="V3872" s="57">
        <v>1.26</v>
      </c>
      <c r="W3872" s="57">
        <v>1.26</v>
      </c>
      <c r="X3872" s="57">
        <v>1.26</v>
      </c>
      <c r="Y3872" s="57">
        <v>1.26</v>
      </c>
      <c r="Z3872" s="57">
        <v>1.26</v>
      </c>
      <c r="AA3872" s="57">
        <v>1.26</v>
      </c>
      <c r="AB3872" s="57">
        <v>1.25</v>
      </c>
      <c r="AC3872" s="57">
        <v>1.25</v>
      </c>
      <c r="AD3872" s="57">
        <v>1.25</v>
      </c>
      <c r="AE3872" s="57">
        <v>1.25</v>
      </c>
      <c r="AF3872" s="57">
        <v>1.26</v>
      </c>
      <c r="AG3872" s="57">
        <v>1.26</v>
      </c>
      <c r="AH3872" s="57">
        <v>1.25</v>
      </c>
      <c r="AI3872" s="57">
        <v>1.25</v>
      </c>
      <c r="AJ3872" s="57">
        <v>1.25</v>
      </c>
      <c r="AK3872" s="57">
        <v>1.26</v>
      </c>
    </row>
    <row r="3873" spans="1:37" x14ac:dyDescent="0.3">
      <c r="A3873" s="86" t="str">
        <f t="shared" si="60"/>
        <v>SDGbaseTra_RurAS_CRSPQXcvege</v>
      </c>
      <c r="B3873" s="55" t="s">
        <v>222</v>
      </c>
      <c r="C3873" s="56" t="s">
        <v>238</v>
      </c>
      <c r="D3873" s="82" t="s">
        <v>120</v>
      </c>
      <c r="E3873" s="57" t="s">
        <v>144</v>
      </c>
      <c r="F3873" s="57">
        <v>1.24</v>
      </c>
      <c r="G3873" s="57">
        <v>1.23</v>
      </c>
      <c r="H3873" s="57">
        <v>1.23</v>
      </c>
      <c r="I3873" s="57">
        <v>1.23</v>
      </c>
      <c r="J3873" s="57">
        <v>1.23</v>
      </c>
      <c r="K3873" s="57">
        <v>1.23</v>
      </c>
      <c r="L3873" s="57">
        <v>1.23</v>
      </c>
      <c r="M3873" s="57">
        <v>1.23</v>
      </c>
      <c r="N3873" s="57">
        <v>1.23</v>
      </c>
      <c r="O3873" s="57">
        <v>1.22</v>
      </c>
      <c r="P3873" s="57">
        <v>1.22</v>
      </c>
      <c r="Q3873" s="57">
        <v>1.22</v>
      </c>
      <c r="R3873" s="57">
        <v>1.23</v>
      </c>
      <c r="S3873" s="57">
        <v>1.23</v>
      </c>
      <c r="T3873" s="57">
        <v>1.23</v>
      </c>
      <c r="U3873" s="57">
        <v>1.23</v>
      </c>
      <c r="V3873" s="57">
        <v>1.23</v>
      </c>
      <c r="W3873" s="57">
        <v>1.24</v>
      </c>
      <c r="X3873" s="57">
        <v>1.24</v>
      </c>
      <c r="Y3873" s="57">
        <v>1.24</v>
      </c>
      <c r="Z3873" s="57">
        <v>1.24</v>
      </c>
      <c r="AA3873" s="57">
        <v>1.23</v>
      </c>
      <c r="AB3873" s="57">
        <v>1.23</v>
      </c>
      <c r="AC3873" s="57">
        <v>1.23</v>
      </c>
      <c r="AD3873" s="57">
        <v>1.23</v>
      </c>
      <c r="AE3873" s="57">
        <v>1.23</v>
      </c>
      <c r="AF3873" s="57">
        <v>1.23</v>
      </c>
      <c r="AG3873" s="57">
        <v>1.23</v>
      </c>
      <c r="AH3873" s="57">
        <v>1.23</v>
      </c>
      <c r="AI3873" s="57">
        <v>1.23</v>
      </c>
      <c r="AJ3873" s="57">
        <v>1.23</v>
      </c>
      <c r="AK3873" s="57">
        <v>1.24</v>
      </c>
    </row>
    <row r="3874" spans="1:37" x14ac:dyDescent="0.3">
      <c r="A3874" s="86" t="str">
        <f t="shared" si="60"/>
        <v>SDGbaseTra_RurAS_CRSPQXcfats</v>
      </c>
      <c r="B3874" s="55" t="s">
        <v>222</v>
      </c>
      <c r="C3874" s="56" t="s">
        <v>238</v>
      </c>
      <c r="D3874" s="82" t="s">
        <v>120</v>
      </c>
      <c r="E3874" s="57" t="s">
        <v>145</v>
      </c>
      <c r="F3874" s="57">
        <v>1.4</v>
      </c>
      <c r="G3874" s="57">
        <v>1.4</v>
      </c>
      <c r="H3874" s="57">
        <v>1.41</v>
      </c>
      <c r="I3874" s="57">
        <v>1.4</v>
      </c>
      <c r="J3874" s="57">
        <v>1.4</v>
      </c>
      <c r="K3874" s="57">
        <v>1.4</v>
      </c>
      <c r="L3874" s="57">
        <v>1.4</v>
      </c>
      <c r="M3874" s="57">
        <v>1.4</v>
      </c>
      <c r="N3874" s="57">
        <v>1.4</v>
      </c>
      <c r="O3874" s="57">
        <v>1.42</v>
      </c>
      <c r="P3874" s="57">
        <v>1.42</v>
      </c>
      <c r="Q3874" s="57">
        <v>1.42</v>
      </c>
      <c r="R3874" s="57">
        <v>1.42</v>
      </c>
      <c r="S3874" s="57">
        <v>1.42</v>
      </c>
      <c r="T3874" s="57">
        <v>1.42</v>
      </c>
      <c r="U3874" s="57">
        <v>1.42</v>
      </c>
      <c r="V3874" s="57">
        <v>1.43</v>
      </c>
      <c r="W3874" s="57">
        <v>1.43</v>
      </c>
      <c r="X3874" s="57">
        <v>1.43</v>
      </c>
      <c r="Y3874" s="57">
        <v>1.43</v>
      </c>
      <c r="Z3874" s="57">
        <v>1.43</v>
      </c>
      <c r="AA3874" s="57">
        <v>1.43</v>
      </c>
      <c r="AB3874" s="57">
        <v>1.43</v>
      </c>
      <c r="AC3874" s="57">
        <v>1.43</v>
      </c>
      <c r="AD3874" s="57">
        <v>1.43</v>
      </c>
      <c r="AE3874" s="57">
        <v>1.43</v>
      </c>
      <c r="AF3874" s="57">
        <v>1.43</v>
      </c>
      <c r="AG3874" s="57">
        <v>1.42</v>
      </c>
      <c r="AH3874" s="57">
        <v>1.42</v>
      </c>
      <c r="AI3874" s="57">
        <v>1.41</v>
      </c>
      <c r="AJ3874" s="57">
        <v>1.41</v>
      </c>
      <c r="AK3874" s="57">
        <v>1.41</v>
      </c>
    </row>
    <row r="3875" spans="1:37" x14ac:dyDescent="0.3">
      <c r="A3875" s="86" t="str">
        <f t="shared" si="60"/>
        <v>SDGbaseTra_RurAS_CRSPQXcdair</v>
      </c>
      <c r="B3875" s="55" t="s">
        <v>222</v>
      </c>
      <c r="C3875" s="56" t="s">
        <v>238</v>
      </c>
      <c r="D3875" s="82" t="s">
        <v>120</v>
      </c>
      <c r="E3875" s="57" t="s">
        <v>146</v>
      </c>
      <c r="F3875" s="57">
        <v>1.55</v>
      </c>
      <c r="G3875" s="57">
        <v>1.52</v>
      </c>
      <c r="H3875" s="57">
        <v>1.52</v>
      </c>
      <c r="I3875" s="57">
        <v>1.52</v>
      </c>
      <c r="J3875" s="57">
        <v>1.53</v>
      </c>
      <c r="K3875" s="57">
        <v>1.53</v>
      </c>
      <c r="L3875" s="57">
        <v>1.53</v>
      </c>
      <c r="M3875" s="57">
        <v>1.53</v>
      </c>
      <c r="N3875" s="57">
        <v>1.53</v>
      </c>
      <c r="O3875" s="57">
        <v>1.52</v>
      </c>
      <c r="P3875" s="57">
        <v>1.52</v>
      </c>
      <c r="Q3875" s="57">
        <v>1.52</v>
      </c>
      <c r="R3875" s="57">
        <v>1.53</v>
      </c>
      <c r="S3875" s="57">
        <v>1.53</v>
      </c>
      <c r="T3875" s="57">
        <v>1.53</v>
      </c>
      <c r="U3875" s="57">
        <v>1.54</v>
      </c>
      <c r="V3875" s="57">
        <v>1.54</v>
      </c>
      <c r="W3875" s="57">
        <v>1.54</v>
      </c>
      <c r="X3875" s="57">
        <v>1.54</v>
      </c>
      <c r="Y3875" s="57">
        <v>1.54</v>
      </c>
      <c r="Z3875" s="57">
        <v>1.54</v>
      </c>
      <c r="AA3875" s="57">
        <v>1.54</v>
      </c>
      <c r="AB3875" s="57">
        <v>1.53</v>
      </c>
      <c r="AC3875" s="57">
        <v>1.53</v>
      </c>
      <c r="AD3875" s="57">
        <v>1.53</v>
      </c>
      <c r="AE3875" s="57">
        <v>1.53</v>
      </c>
      <c r="AF3875" s="57">
        <v>1.53</v>
      </c>
      <c r="AG3875" s="57">
        <v>1.54</v>
      </c>
      <c r="AH3875" s="57">
        <v>1.54</v>
      </c>
      <c r="AI3875" s="57">
        <v>1.54</v>
      </c>
      <c r="AJ3875" s="57">
        <v>1.54</v>
      </c>
      <c r="AK3875" s="57">
        <v>1.55</v>
      </c>
    </row>
    <row r="3876" spans="1:37" x14ac:dyDescent="0.3">
      <c r="A3876" s="86" t="str">
        <f t="shared" si="60"/>
        <v>SDGbaseTra_RurAS_CRSPQXcgrai</v>
      </c>
      <c r="B3876" s="55" t="s">
        <v>222</v>
      </c>
      <c r="C3876" s="56" t="s">
        <v>238</v>
      </c>
      <c r="D3876" s="82" t="s">
        <v>120</v>
      </c>
      <c r="E3876" s="57" t="s">
        <v>147</v>
      </c>
      <c r="F3876" s="57">
        <v>1.37</v>
      </c>
      <c r="G3876" s="57">
        <v>1.36</v>
      </c>
      <c r="H3876" s="57">
        <v>1.35</v>
      </c>
      <c r="I3876" s="57">
        <v>1.35</v>
      </c>
      <c r="J3876" s="57">
        <v>1.35</v>
      </c>
      <c r="K3876" s="57">
        <v>1.35</v>
      </c>
      <c r="L3876" s="57">
        <v>1.34</v>
      </c>
      <c r="M3876" s="57">
        <v>1.34</v>
      </c>
      <c r="N3876" s="57">
        <v>1.34</v>
      </c>
      <c r="O3876" s="57">
        <v>1.33</v>
      </c>
      <c r="P3876" s="57">
        <v>1.33</v>
      </c>
      <c r="Q3876" s="57">
        <v>1.33</v>
      </c>
      <c r="R3876" s="57">
        <v>1.33</v>
      </c>
      <c r="S3876" s="57">
        <v>1.33</v>
      </c>
      <c r="T3876" s="57">
        <v>1.33</v>
      </c>
      <c r="U3876" s="57">
        <v>1.33</v>
      </c>
      <c r="V3876" s="57">
        <v>1.33</v>
      </c>
      <c r="W3876" s="57">
        <v>1.33</v>
      </c>
      <c r="X3876" s="57">
        <v>1.33</v>
      </c>
      <c r="Y3876" s="57">
        <v>1.33</v>
      </c>
      <c r="Z3876" s="57">
        <v>1.32</v>
      </c>
      <c r="AA3876" s="57">
        <v>1.32</v>
      </c>
      <c r="AB3876" s="57">
        <v>1.32</v>
      </c>
      <c r="AC3876" s="57">
        <v>1.32</v>
      </c>
      <c r="AD3876" s="57">
        <v>1.32</v>
      </c>
      <c r="AE3876" s="57">
        <v>1.32</v>
      </c>
      <c r="AF3876" s="57">
        <v>1.32</v>
      </c>
      <c r="AG3876" s="57">
        <v>1.33</v>
      </c>
      <c r="AH3876" s="57">
        <v>1.32</v>
      </c>
      <c r="AI3876" s="57">
        <v>1.32</v>
      </c>
      <c r="AJ3876" s="57">
        <v>1.32</v>
      </c>
      <c r="AK3876" s="57">
        <v>1.33</v>
      </c>
    </row>
    <row r="3877" spans="1:37" x14ac:dyDescent="0.3">
      <c r="A3877" s="86" t="str">
        <f t="shared" si="60"/>
        <v>SDGbaseTra_RurAS_CRSPQXcstar</v>
      </c>
      <c r="B3877" s="55" t="s">
        <v>222</v>
      </c>
      <c r="C3877" s="56" t="s">
        <v>238</v>
      </c>
      <c r="D3877" s="82" t="s">
        <v>120</v>
      </c>
      <c r="E3877" s="57" t="s">
        <v>148</v>
      </c>
      <c r="F3877" s="57">
        <v>1.22</v>
      </c>
      <c r="G3877" s="57">
        <v>1.21</v>
      </c>
      <c r="H3877" s="57">
        <v>1.19</v>
      </c>
      <c r="I3877" s="57">
        <v>1.19</v>
      </c>
      <c r="J3877" s="57">
        <v>1.19</v>
      </c>
      <c r="K3877" s="57">
        <v>1.19</v>
      </c>
      <c r="L3877" s="57">
        <v>1.18</v>
      </c>
      <c r="M3877" s="57">
        <v>1.18</v>
      </c>
      <c r="N3877" s="57">
        <v>1.17</v>
      </c>
      <c r="O3877" s="57">
        <v>1.17</v>
      </c>
      <c r="P3877" s="57">
        <v>1.1599999999999999</v>
      </c>
      <c r="Q3877" s="57">
        <v>1.1599999999999999</v>
      </c>
      <c r="R3877" s="57">
        <v>1.1599999999999999</v>
      </c>
      <c r="S3877" s="57">
        <v>1.1499999999999999</v>
      </c>
      <c r="T3877" s="57">
        <v>1.1499999999999999</v>
      </c>
      <c r="U3877" s="57">
        <v>1.1499999999999999</v>
      </c>
      <c r="V3877" s="57">
        <v>1.1399999999999999</v>
      </c>
      <c r="W3877" s="57">
        <v>1.1399999999999999</v>
      </c>
      <c r="X3877" s="57">
        <v>1.1399999999999999</v>
      </c>
      <c r="Y3877" s="57">
        <v>1.1299999999999999</v>
      </c>
      <c r="Z3877" s="57">
        <v>1.1299999999999999</v>
      </c>
      <c r="AA3877" s="57">
        <v>1.1299999999999999</v>
      </c>
      <c r="AB3877" s="57">
        <v>1.1299999999999999</v>
      </c>
      <c r="AC3877" s="57">
        <v>1.1200000000000001</v>
      </c>
      <c r="AD3877" s="57">
        <v>1.1200000000000001</v>
      </c>
      <c r="AE3877" s="57">
        <v>1.1299999999999999</v>
      </c>
      <c r="AF3877" s="57">
        <v>1.1299999999999999</v>
      </c>
      <c r="AG3877" s="57">
        <v>1.1499999999999999</v>
      </c>
      <c r="AH3877" s="57">
        <v>1.1599999999999999</v>
      </c>
      <c r="AI3877" s="57">
        <v>1.18</v>
      </c>
      <c r="AJ3877" s="57">
        <v>1.21</v>
      </c>
      <c r="AK3877" s="57">
        <v>1.24</v>
      </c>
    </row>
    <row r="3878" spans="1:37" x14ac:dyDescent="0.3">
      <c r="A3878" s="86" t="str">
        <f t="shared" si="60"/>
        <v>SDGbaseTra_RurAS_CRSPQXcafee</v>
      </c>
      <c r="B3878" s="55" t="s">
        <v>222</v>
      </c>
      <c r="C3878" s="56" t="s">
        <v>238</v>
      </c>
      <c r="D3878" s="82" t="s">
        <v>120</v>
      </c>
      <c r="E3878" s="57" t="s">
        <v>149</v>
      </c>
      <c r="F3878" s="57">
        <v>2.11</v>
      </c>
      <c r="G3878" s="57">
        <v>2.0099999999999998</v>
      </c>
      <c r="H3878" s="57">
        <v>2.0499999999999998</v>
      </c>
      <c r="I3878" s="57">
        <v>2.0699999999999998</v>
      </c>
      <c r="J3878" s="57">
        <v>2.08</v>
      </c>
      <c r="K3878" s="57">
        <v>2.09</v>
      </c>
      <c r="L3878" s="57">
        <v>2.09</v>
      </c>
      <c r="M3878" s="57">
        <v>2.09</v>
      </c>
      <c r="N3878" s="57">
        <v>2.09</v>
      </c>
      <c r="O3878" s="57">
        <v>2.08</v>
      </c>
      <c r="P3878" s="57">
        <v>2.09</v>
      </c>
      <c r="Q3878" s="57">
        <v>2.09</v>
      </c>
      <c r="R3878" s="57">
        <v>2.1</v>
      </c>
      <c r="S3878" s="57">
        <v>2.1</v>
      </c>
      <c r="T3878" s="57">
        <v>2.1</v>
      </c>
      <c r="U3878" s="57">
        <v>2.11</v>
      </c>
      <c r="V3878" s="57">
        <v>2.11</v>
      </c>
      <c r="W3878" s="57">
        <v>2.12</v>
      </c>
      <c r="X3878" s="57">
        <v>2.12</v>
      </c>
      <c r="Y3878" s="57">
        <v>2.12</v>
      </c>
      <c r="Z3878" s="57">
        <v>2.12</v>
      </c>
      <c r="AA3878" s="57">
        <v>2.12</v>
      </c>
      <c r="AB3878" s="57">
        <v>2.11</v>
      </c>
      <c r="AC3878" s="57">
        <v>2.11</v>
      </c>
      <c r="AD3878" s="57">
        <v>2.11</v>
      </c>
      <c r="AE3878" s="57">
        <v>2.11</v>
      </c>
      <c r="AF3878" s="57">
        <v>2.11</v>
      </c>
      <c r="AG3878" s="57">
        <v>2.11</v>
      </c>
      <c r="AH3878" s="57">
        <v>2.12</v>
      </c>
      <c r="AI3878" s="57">
        <v>2.12</v>
      </c>
      <c r="AJ3878" s="57">
        <v>2.12</v>
      </c>
      <c r="AK3878" s="57">
        <v>2.11</v>
      </c>
    </row>
    <row r="3879" spans="1:37" x14ac:dyDescent="0.3">
      <c r="A3879" s="86" t="str">
        <f t="shared" si="60"/>
        <v>SDGbaseTra_RurAS_CRSPQXcbake</v>
      </c>
      <c r="B3879" s="55" t="s">
        <v>222</v>
      </c>
      <c r="C3879" s="56" t="s">
        <v>238</v>
      </c>
      <c r="D3879" s="82" t="s">
        <v>120</v>
      </c>
      <c r="E3879" s="57" t="s">
        <v>150</v>
      </c>
      <c r="F3879" s="57">
        <v>1.21</v>
      </c>
      <c r="G3879" s="57">
        <v>1.21</v>
      </c>
      <c r="H3879" s="57">
        <v>1.21</v>
      </c>
      <c r="I3879" s="57">
        <v>1.21</v>
      </c>
      <c r="J3879" s="57">
        <v>1.2</v>
      </c>
      <c r="K3879" s="57">
        <v>1.2</v>
      </c>
      <c r="L3879" s="57">
        <v>1.2</v>
      </c>
      <c r="M3879" s="57">
        <v>1.2</v>
      </c>
      <c r="N3879" s="57">
        <v>1.2</v>
      </c>
      <c r="O3879" s="57">
        <v>1.19</v>
      </c>
      <c r="P3879" s="57">
        <v>1.2</v>
      </c>
      <c r="Q3879" s="57">
        <v>1.2</v>
      </c>
      <c r="R3879" s="57">
        <v>1.2</v>
      </c>
      <c r="S3879" s="57">
        <v>1.2</v>
      </c>
      <c r="T3879" s="57">
        <v>1.2</v>
      </c>
      <c r="U3879" s="57">
        <v>1.21</v>
      </c>
      <c r="V3879" s="57">
        <v>1.21</v>
      </c>
      <c r="W3879" s="57">
        <v>1.21</v>
      </c>
      <c r="X3879" s="57">
        <v>1.21</v>
      </c>
      <c r="Y3879" s="57">
        <v>1.21</v>
      </c>
      <c r="Z3879" s="57">
        <v>1.21</v>
      </c>
      <c r="AA3879" s="57">
        <v>1.21</v>
      </c>
      <c r="AB3879" s="57">
        <v>1.2</v>
      </c>
      <c r="AC3879" s="57">
        <v>1.2</v>
      </c>
      <c r="AD3879" s="57">
        <v>1.2</v>
      </c>
      <c r="AE3879" s="57">
        <v>1.2</v>
      </c>
      <c r="AF3879" s="57">
        <v>1.21</v>
      </c>
      <c r="AG3879" s="57">
        <v>1.21</v>
      </c>
      <c r="AH3879" s="57">
        <v>1.21</v>
      </c>
      <c r="AI3879" s="57">
        <v>1.21</v>
      </c>
      <c r="AJ3879" s="57">
        <v>1.22</v>
      </c>
      <c r="AK3879" s="57">
        <v>1.23</v>
      </c>
    </row>
    <row r="3880" spans="1:37" x14ac:dyDescent="0.3">
      <c r="A3880" s="86" t="str">
        <f t="shared" si="60"/>
        <v>SDGbaseTra_RurAS_CRSPQXcsuga</v>
      </c>
      <c r="B3880" s="55" t="s">
        <v>222</v>
      </c>
      <c r="C3880" s="56" t="s">
        <v>238</v>
      </c>
      <c r="D3880" s="82" t="s">
        <v>120</v>
      </c>
      <c r="E3880" s="57" t="s">
        <v>151</v>
      </c>
      <c r="F3880" s="57">
        <v>1.5</v>
      </c>
      <c r="G3880" s="57">
        <v>1.5</v>
      </c>
      <c r="H3880" s="57">
        <v>1.49</v>
      </c>
      <c r="I3880" s="57">
        <v>1.49</v>
      </c>
      <c r="J3880" s="57">
        <v>1.48</v>
      </c>
      <c r="K3880" s="57">
        <v>1.48</v>
      </c>
      <c r="L3880" s="57">
        <v>1.47</v>
      </c>
      <c r="M3880" s="57">
        <v>1.48</v>
      </c>
      <c r="N3880" s="57">
        <v>1.48</v>
      </c>
      <c r="O3880" s="57">
        <v>1.46</v>
      </c>
      <c r="P3880" s="57">
        <v>1.46</v>
      </c>
      <c r="Q3880" s="57">
        <v>1.47</v>
      </c>
      <c r="R3880" s="57">
        <v>1.47</v>
      </c>
      <c r="S3880" s="57">
        <v>1.47</v>
      </c>
      <c r="T3880" s="57">
        <v>1.47</v>
      </c>
      <c r="U3880" s="57">
        <v>1.47</v>
      </c>
      <c r="V3880" s="57">
        <v>1.47</v>
      </c>
      <c r="W3880" s="57">
        <v>1.47</v>
      </c>
      <c r="X3880" s="57">
        <v>1.47</v>
      </c>
      <c r="Y3880" s="57">
        <v>1.47</v>
      </c>
      <c r="Z3880" s="57">
        <v>1.46</v>
      </c>
      <c r="AA3880" s="57">
        <v>1.46</v>
      </c>
      <c r="AB3880" s="57">
        <v>1.45</v>
      </c>
      <c r="AC3880" s="57">
        <v>1.45</v>
      </c>
      <c r="AD3880" s="57">
        <v>1.45</v>
      </c>
      <c r="AE3880" s="57">
        <v>1.45</v>
      </c>
      <c r="AF3880" s="57">
        <v>1.45</v>
      </c>
      <c r="AG3880" s="57">
        <v>1.45</v>
      </c>
      <c r="AH3880" s="57">
        <v>1.43</v>
      </c>
      <c r="AI3880" s="57">
        <v>1.42</v>
      </c>
      <c r="AJ3880" s="57">
        <v>1.41</v>
      </c>
      <c r="AK3880" s="57">
        <v>1.41</v>
      </c>
    </row>
    <row r="3881" spans="1:37" x14ac:dyDescent="0.3">
      <c r="A3881" s="86" t="str">
        <f t="shared" si="60"/>
        <v>SDGbaseTra_RurAS_CRSPQXcconf</v>
      </c>
      <c r="B3881" s="55" t="s">
        <v>222</v>
      </c>
      <c r="C3881" s="56" t="s">
        <v>238</v>
      </c>
      <c r="D3881" s="82" t="s">
        <v>120</v>
      </c>
      <c r="E3881" s="57" t="s">
        <v>152</v>
      </c>
      <c r="F3881" s="57">
        <v>1.34</v>
      </c>
      <c r="G3881" s="57">
        <v>1.32</v>
      </c>
      <c r="H3881" s="57">
        <v>1.32</v>
      </c>
      <c r="I3881" s="57">
        <v>1.32</v>
      </c>
      <c r="J3881" s="57">
        <v>1.32</v>
      </c>
      <c r="K3881" s="57">
        <v>1.33</v>
      </c>
      <c r="L3881" s="57">
        <v>1.33</v>
      </c>
      <c r="M3881" s="57">
        <v>1.33</v>
      </c>
      <c r="N3881" s="57">
        <v>1.33</v>
      </c>
      <c r="O3881" s="57">
        <v>1.33</v>
      </c>
      <c r="P3881" s="57">
        <v>1.33</v>
      </c>
      <c r="Q3881" s="57">
        <v>1.33</v>
      </c>
      <c r="R3881" s="57">
        <v>1.34</v>
      </c>
      <c r="S3881" s="57">
        <v>1.34</v>
      </c>
      <c r="T3881" s="57">
        <v>1.34</v>
      </c>
      <c r="U3881" s="57">
        <v>1.35</v>
      </c>
      <c r="V3881" s="57">
        <v>1.35</v>
      </c>
      <c r="W3881" s="57">
        <v>1.36</v>
      </c>
      <c r="X3881" s="57">
        <v>1.36</v>
      </c>
      <c r="Y3881" s="57">
        <v>1.36</v>
      </c>
      <c r="Z3881" s="57">
        <v>1.36</v>
      </c>
      <c r="AA3881" s="57">
        <v>1.36</v>
      </c>
      <c r="AB3881" s="57">
        <v>1.35</v>
      </c>
      <c r="AC3881" s="57">
        <v>1.35</v>
      </c>
      <c r="AD3881" s="57">
        <v>1.35</v>
      </c>
      <c r="AE3881" s="57">
        <v>1.35</v>
      </c>
      <c r="AF3881" s="57">
        <v>1.35</v>
      </c>
      <c r="AG3881" s="57">
        <v>1.35</v>
      </c>
      <c r="AH3881" s="57">
        <v>1.35</v>
      </c>
      <c r="AI3881" s="57">
        <v>1.35</v>
      </c>
      <c r="AJ3881" s="57">
        <v>1.35</v>
      </c>
      <c r="AK3881" s="57">
        <v>1.35</v>
      </c>
    </row>
    <row r="3882" spans="1:37" x14ac:dyDescent="0.3">
      <c r="A3882" s="86" t="str">
        <f t="shared" si="60"/>
        <v>SDGbaseTra_RurAS_CRSPQXcpast</v>
      </c>
      <c r="B3882" s="55" t="s">
        <v>222</v>
      </c>
      <c r="C3882" s="56" t="s">
        <v>238</v>
      </c>
      <c r="D3882" s="82" t="s">
        <v>120</v>
      </c>
      <c r="E3882" s="57" t="s">
        <v>153</v>
      </c>
      <c r="F3882" s="57">
        <v>1.44</v>
      </c>
      <c r="G3882" s="57">
        <v>1.39</v>
      </c>
      <c r="H3882" s="57">
        <v>1.39</v>
      </c>
      <c r="I3882" s="57">
        <v>1.39</v>
      </c>
      <c r="J3882" s="57">
        <v>1.4</v>
      </c>
      <c r="K3882" s="57">
        <v>1.4</v>
      </c>
      <c r="L3882" s="57">
        <v>1.4</v>
      </c>
      <c r="M3882" s="57">
        <v>1.4</v>
      </c>
      <c r="N3882" s="57">
        <v>1.4</v>
      </c>
      <c r="O3882" s="57">
        <v>1.42</v>
      </c>
      <c r="P3882" s="57">
        <v>1.42</v>
      </c>
      <c r="Q3882" s="57">
        <v>1.42</v>
      </c>
      <c r="R3882" s="57">
        <v>1.42</v>
      </c>
      <c r="S3882" s="57">
        <v>1.41</v>
      </c>
      <c r="T3882" s="57">
        <v>1.41</v>
      </c>
      <c r="U3882" s="57">
        <v>1.42</v>
      </c>
      <c r="V3882" s="57">
        <v>1.42</v>
      </c>
      <c r="W3882" s="57">
        <v>1.42</v>
      </c>
      <c r="X3882" s="57">
        <v>1.42</v>
      </c>
      <c r="Y3882" s="57">
        <v>1.42</v>
      </c>
      <c r="Z3882" s="57">
        <v>1.42</v>
      </c>
      <c r="AA3882" s="57">
        <v>1.41</v>
      </c>
      <c r="AB3882" s="57">
        <v>1.41</v>
      </c>
      <c r="AC3882" s="57">
        <v>1.41</v>
      </c>
      <c r="AD3882" s="57">
        <v>1.41</v>
      </c>
      <c r="AE3882" s="57">
        <v>1.41</v>
      </c>
      <c r="AF3882" s="57">
        <v>1.41</v>
      </c>
      <c r="AG3882" s="57">
        <v>1.41</v>
      </c>
      <c r="AH3882" s="57">
        <v>1.42</v>
      </c>
      <c r="AI3882" s="57">
        <v>1.42</v>
      </c>
      <c r="AJ3882" s="57">
        <v>1.42</v>
      </c>
      <c r="AK3882" s="57">
        <v>1.43</v>
      </c>
    </row>
    <row r="3883" spans="1:37" x14ac:dyDescent="0.3">
      <c r="A3883" s="86" t="str">
        <f t="shared" si="60"/>
        <v>SDGbaseTra_RurAS_CRSPQXcofoo</v>
      </c>
      <c r="B3883" s="55" t="s">
        <v>222</v>
      </c>
      <c r="C3883" s="56" t="s">
        <v>238</v>
      </c>
      <c r="D3883" s="82" t="s">
        <v>120</v>
      </c>
      <c r="E3883" s="57" t="s">
        <v>154</v>
      </c>
      <c r="F3883" s="57">
        <v>1.49</v>
      </c>
      <c r="G3883" s="57">
        <v>1.47</v>
      </c>
      <c r="H3883" s="57">
        <v>1.47</v>
      </c>
      <c r="I3883" s="57">
        <v>1.48</v>
      </c>
      <c r="J3883" s="57">
        <v>1.48</v>
      </c>
      <c r="K3883" s="57">
        <v>1.48</v>
      </c>
      <c r="L3883" s="57">
        <v>1.48</v>
      </c>
      <c r="M3883" s="57">
        <v>1.48</v>
      </c>
      <c r="N3883" s="57">
        <v>1.48</v>
      </c>
      <c r="O3883" s="57">
        <v>1.47</v>
      </c>
      <c r="P3883" s="57">
        <v>1.47</v>
      </c>
      <c r="Q3883" s="57">
        <v>1.48</v>
      </c>
      <c r="R3883" s="57">
        <v>1.48</v>
      </c>
      <c r="S3883" s="57">
        <v>1.48</v>
      </c>
      <c r="T3883" s="57">
        <v>1.48</v>
      </c>
      <c r="U3883" s="57">
        <v>1.49</v>
      </c>
      <c r="V3883" s="57">
        <v>1.49</v>
      </c>
      <c r="W3883" s="57">
        <v>1.49</v>
      </c>
      <c r="X3883" s="57">
        <v>1.49</v>
      </c>
      <c r="Y3883" s="57">
        <v>1.49</v>
      </c>
      <c r="Z3883" s="57">
        <v>1.49</v>
      </c>
      <c r="AA3883" s="57">
        <v>1.49</v>
      </c>
      <c r="AB3883" s="57">
        <v>1.48</v>
      </c>
      <c r="AC3883" s="57">
        <v>1.48</v>
      </c>
      <c r="AD3883" s="57">
        <v>1.48</v>
      </c>
      <c r="AE3883" s="57">
        <v>1.48</v>
      </c>
      <c r="AF3883" s="57">
        <v>1.48</v>
      </c>
      <c r="AG3883" s="57">
        <v>1.49</v>
      </c>
      <c r="AH3883" s="57">
        <v>1.48</v>
      </c>
      <c r="AI3883" s="57">
        <v>1.48</v>
      </c>
      <c r="AJ3883" s="57">
        <v>1.48</v>
      </c>
      <c r="AK3883" s="57">
        <v>1.48</v>
      </c>
    </row>
    <row r="3884" spans="1:37" x14ac:dyDescent="0.3">
      <c r="A3884" s="86" t="str">
        <f t="shared" si="60"/>
        <v>SDGbaseTra_RurAS_CRSPQXcbevt</v>
      </c>
      <c r="B3884" s="55" t="s">
        <v>222</v>
      </c>
      <c r="C3884" s="56" t="s">
        <v>238</v>
      </c>
      <c r="D3884" s="82" t="s">
        <v>120</v>
      </c>
      <c r="E3884" s="57" t="s">
        <v>155</v>
      </c>
      <c r="F3884" s="57">
        <v>2.2000000000000002</v>
      </c>
      <c r="G3884" s="57">
        <v>2.15</v>
      </c>
      <c r="H3884" s="57">
        <v>2.11</v>
      </c>
      <c r="I3884" s="57">
        <v>2.11</v>
      </c>
      <c r="J3884" s="57">
        <v>2.1</v>
      </c>
      <c r="K3884" s="57">
        <v>2.1</v>
      </c>
      <c r="L3884" s="57">
        <v>2.11</v>
      </c>
      <c r="M3884" s="57">
        <v>2.11</v>
      </c>
      <c r="N3884" s="57">
        <v>2.12</v>
      </c>
      <c r="O3884" s="57">
        <v>2.1</v>
      </c>
      <c r="P3884" s="57">
        <v>2.1</v>
      </c>
      <c r="Q3884" s="57">
        <v>2.11</v>
      </c>
      <c r="R3884" s="57">
        <v>2.12</v>
      </c>
      <c r="S3884" s="57">
        <v>2.12</v>
      </c>
      <c r="T3884" s="57">
        <v>2.13</v>
      </c>
      <c r="U3884" s="57">
        <v>2.14</v>
      </c>
      <c r="V3884" s="57">
        <v>2.15</v>
      </c>
      <c r="W3884" s="57">
        <v>2.15</v>
      </c>
      <c r="X3884" s="57">
        <v>2.15</v>
      </c>
      <c r="Y3884" s="57">
        <v>2.16</v>
      </c>
      <c r="Z3884" s="57">
        <v>2.16</v>
      </c>
      <c r="AA3884" s="57">
        <v>2.16</v>
      </c>
      <c r="AB3884" s="57">
        <v>2.15</v>
      </c>
      <c r="AC3884" s="57">
        <v>2.15</v>
      </c>
      <c r="AD3884" s="57">
        <v>2.15</v>
      </c>
      <c r="AE3884" s="57">
        <v>2.16</v>
      </c>
      <c r="AF3884" s="57">
        <v>2.16</v>
      </c>
      <c r="AG3884" s="57">
        <v>2.17</v>
      </c>
      <c r="AH3884" s="57">
        <v>2.16</v>
      </c>
      <c r="AI3884" s="57">
        <v>2.15</v>
      </c>
      <c r="AJ3884" s="57">
        <v>2.15</v>
      </c>
      <c r="AK3884" s="57">
        <v>2.15</v>
      </c>
    </row>
    <row r="3885" spans="1:37" x14ac:dyDescent="0.3">
      <c r="A3885" s="86" t="str">
        <f t="shared" si="60"/>
        <v>SDGbaseTra_RurAS_CRSPQXctext</v>
      </c>
      <c r="B3885" s="55" t="s">
        <v>222</v>
      </c>
      <c r="C3885" s="56" t="s">
        <v>238</v>
      </c>
      <c r="D3885" s="82" t="s">
        <v>120</v>
      </c>
      <c r="E3885" s="57" t="s">
        <v>102</v>
      </c>
      <c r="F3885" s="57">
        <v>1.37</v>
      </c>
      <c r="G3885" s="57">
        <v>1.4</v>
      </c>
      <c r="H3885" s="57">
        <v>1.41</v>
      </c>
      <c r="I3885" s="57">
        <v>1.41</v>
      </c>
      <c r="J3885" s="57">
        <v>1.41</v>
      </c>
      <c r="K3885" s="57">
        <v>1.41</v>
      </c>
      <c r="L3885" s="57">
        <v>1.41</v>
      </c>
      <c r="M3885" s="57">
        <v>1.41</v>
      </c>
      <c r="N3885" s="57">
        <v>1.41</v>
      </c>
      <c r="O3885" s="57">
        <v>1.42</v>
      </c>
      <c r="P3885" s="57">
        <v>1.42</v>
      </c>
      <c r="Q3885" s="57">
        <v>1.42</v>
      </c>
      <c r="R3885" s="57">
        <v>1.43</v>
      </c>
      <c r="S3885" s="57">
        <v>1.43</v>
      </c>
      <c r="T3885" s="57">
        <v>1.44</v>
      </c>
      <c r="U3885" s="57">
        <v>1.44</v>
      </c>
      <c r="V3885" s="57">
        <v>1.45</v>
      </c>
      <c r="W3885" s="57">
        <v>1.45</v>
      </c>
      <c r="X3885" s="57">
        <v>1.45</v>
      </c>
      <c r="Y3885" s="57">
        <v>1.46</v>
      </c>
      <c r="Z3885" s="57">
        <v>1.46</v>
      </c>
      <c r="AA3885" s="57">
        <v>1.46</v>
      </c>
      <c r="AB3885" s="57">
        <v>1.46</v>
      </c>
      <c r="AC3885" s="57">
        <v>1.46</v>
      </c>
      <c r="AD3885" s="57">
        <v>1.46</v>
      </c>
      <c r="AE3885" s="57">
        <v>1.47</v>
      </c>
      <c r="AF3885" s="57">
        <v>1.47</v>
      </c>
      <c r="AG3885" s="57">
        <v>1.47</v>
      </c>
      <c r="AH3885" s="57">
        <v>1.46</v>
      </c>
      <c r="AI3885" s="57">
        <v>1.45</v>
      </c>
      <c r="AJ3885" s="57">
        <v>1.45</v>
      </c>
      <c r="AK3885" s="57">
        <v>1.45</v>
      </c>
    </row>
    <row r="3886" spans="1:37" x14ac:dyDescent="0.3">
      <c r="A3886" s="86" t="str">
        <f t="shared" si="60"/>
        <v>SDGbaseTra_RurAS_CRSPQXcclth</v>
      </c>
      <c r="B3886" s="55" t="s">
        <v>222</v>
      </c>
      <c r="C3886" s="56" t="s">
        <v>238</v>
      </c>
      <c r="D3886" s="82" t="s">
        <v>120</v>
      </c>
      <c r="E3886" s="57" t="s">
        <v>156</v>
      </c>
      <c r="F3886" s="57">
        <v>1.33</v>
      </c>
      <c r="G3886" s="57">
        <v>1.37</v>
      </c>
      <c r="H3886" s="57">
        <v>1.37</v>
      </c>
      <c r="I3886" s="57">
        <v>1.37</v>
      </c>
      <c r="J3886" s="57">
        <v>1.37</v>
      </c>
      <c r="K3886" s="57">
        <v>1.36</v>
      </c>
      <c r="L3886" s="57">
        <v>1.36</v>
      </c>
      <c r="M3886" s="57">
        <v>1.37</v>
      </c>
      <c r="N3886" s="57">
        <v>1.37</v>
      </c>
      <c r="O3886" s="57">
        <v>1.38</v>
      </c>
      <c r="P3886" s="57">
        <v>1.38</v>
      </c>
      <c r="Q3886" s="57">
        <v>1.38</v>
      </c>
      <c r="R3886" s="57">
        <v>1.39</v>
      </c>
      <c r="S3886" s="57">
        <v>1.39</v>
      </c>
      <c r="T3886" s="57">
        <v>1.4</v>
      </c>
      <c r="U3886" s="57">
        <v>1.4</v>
      </c>
      <c r="V3886" s="57">
        <v>1.41</v>
      </c>
      <c r="W3886" s="57">
        <v>1.41</v>
      </c>
      <c r="X3886" s="57">
        <v>1.41</v>
      </c>
      <c r="Y3886" s="57">
        <v>1.42</v>
      </c>
      <c r="Z3886" s="57">
        <v>1.42</v>
      </c>
      <c r="AA3886" s="57">
        <v>1.42</v>
      </c>
      <c r="AB3886" s="57">
        <v>1.42</v>
      </c>
      <c r="AC3886" s="57">
        <v>1.42</v>
      </c>
      <c r="AD3886" s="57">
        <v>1.42</v>
      </c>
      <c r="AE3886" s="57">
        <v>1.42</v>
      </c>
      <c r="AF3886" s="57">
        <v>1.43</v>
      </c>
      <c r="AG3886" s="57">
        <v>1.43</v>
      </c>
      <c r="AH3886" s="57">
        <v>1.42</v>
      </c>
      <c r="AI3886" s="57">
        <v>1.41</v>
      </c>
      <c r="AJ3886" s="57">
        <v>1.41</v>
      </c>
      <c r="AK3886" s="57">
        <v>1.4</v>
      </c>
    </row>
    <row r="3887" spans="1:37" x14ac:dyDescent="0.3">
      <c r="A3887" s="86" t="str">
        <f t="shared" si="60"/>
        <v>SDGbaseTra_RurAS_CRSPQXcleat</v>
      </c>
      <c r="B3887" s="55" t="s">
        <v>222</v>
      </c>
      <c r="C3887" s="56" t="s">
        <v>238</v>
      </c>
      <c r="D3887" s="82" t="s">
        <v>120</v>
      </c>
      <c r="E3887" s="57" t="s">
        <v>103</v>
      </c>
      <c r="F3887" s="57">
        <v>1.1599999999999999</v>
      </c>
      <c r="G3887" s="57">
        <v>1.1599999999999999</v>
      </c>
      <c r="H3887" s="57">
        <v>1.17</v>
      </c>
      <c r="I3887" s="57">
        <v>1.1599999999999999</v>
      </c>
      <c r="J3887" s="57">
        <v>1.1599999999999999</v>
      </c>
      <c r="K3887" s="57">
        <v>1.17</v>
      </c>
      <c r="L3887" s="57">
        <v>1.17</v>
      </c>
      <c r="M3887" s="57">
        <v>1.17</v>
      </c>
      <c r="N3887" s="57">
        <v>1.18</v>
      </c>
      <c r="O3887" s="57">
        <v>1.2</v>
      </c>
      <c r="P3887" s="57">
        <v>1.2</v>
      </c>
      <c r="Q3887" s="57">
        <v>1.19</v>
      </c>
      <c r="R3887" s="57">
        <v>1.19</v>
      </c>
      <c r="S3887" s="57">
        <v>1.19</v>
      </c>
      <c r="T3887" s="57">
        <v>1.19</v>
      </c>
      <c r="U3887" s="57">
        <v>1.19</v>
      </c>
      <c r="V3887" s="57">
        <v>1.19</v>
      </c>
      <c r="W3887" s="57">
        <v>1.19</v>
      </c>
      <c r="X3887" s="57">
        <v>1.19</v>
      </c>
      <c r="Y3887" s="57">
        <v>1.19</v>
      </c>
      <c r="Z3887" s="57">
        <v>1.19</v>
      </c>
      <c r="AA3887" s="57">
        <v>1.19</v>
      </c>
      <c r="AB3887" s="57">
        <v>1.19</v>
      </c>
      <c r="AC3887" s="57">
        <v>1.19</v>
      </c>
      <c r="AD3887" s="57">
        <v>1.19</v>
      </c>
      <c r="AE3887" s="57">
        <v>1.19</v>
      </c>
      <c r="AF3887" s="57">
        <v>1.19</v>
      </c>
      <c r="AG3887" s="57">
        <v>1.19</v>
      </c>
      <c r="AH3887" s="57">
        <v>1.19</v>
      </c>
      <c r="AI3887" s="57">
        <v>1.19</v>
      </c>
      <c r="AJ3887" s="57">
        <v>1.18</v>
      </c>
      <c r="AK3887" s="57">
        <v>1.18</v>
      </c>
    </row>
    <row r="3888" spans="1:37" x14ac:dyDescent="0.3">
      <c r="A3888" s="86" t="str">
        <f t="shared" si="60"/>
        <v>SDGbaseTra_RurAS_CRSPQXcfoot</v>
      </c>
      <c r="B3888" s="55" t="s">
        <v>222</v>
      </c>
      <c r="C3888" s="56" t="s">
        <v>238</v>
      </c>
      <c r="D3888" s="82" t="s">
        <v>120</v>
      </c>
      <c r="E3888" s="57" t="s">
        <v>157</v>
      </c>
      <c r="F3888" s="57">
        <v>1.21</v>
      </c>
      <c r="G3888" s="57">
        <v>1.22</v>
      </c>
      <c r="H3888" s="57">
        <v>1.23</v>
      </c>
      <c r="I3888" s="57">
        <v>1.23</v>
      </c>
      <c r="J3888" s="57">
        <v>1.23</v>
      </c>
      <c r="K3888" s="57">
        <v>1.22</v>
      </c>
      <c r="L3888" s="57">
        <v>1.22</v>
      </c>
      <c r="M3888" s="57">
        <v>1.23</v>
      </c>
      <c r="N3888" s="57">
        <v>1.23</v>
      </c>
      <c r="O3888" s="57">
        <v>1.25</v>
      </c>
      <c r="P3888" s="57">
        <v>1.26</v>
      </c>
      <c r="Q3888" s="57">
        <v>1.26</v>
      </c>
      <c r="R3888" s="57">
        <v>1.26</v>
      </c>
      <c r="S3888" s="57">
        <v>1.27</v>
      </c>
      <c r="T3888" s="57">
        <v>1.27</v>
      </c>
      <c r="U3888" s="57">
        <v>1.27</v>
      </c>
      <c r="V3888" s="57">
        <v>1.28</v>
      </c>
      <c r="W3888" s="57">
        <v>1.28</v>
      </c>
      <c r="X3888" s="57">
        <v>1.29</v>
      </c>
      <c r="Y3888" s="57">
        <v>1.29</v>
      </c>
      <c r="Z3888" s="57">
        <v>1.29</v>
      </c>
      <c r="AA3888" s="57">
        <v>1.29</v>
      </c>
      <c r="AB3888" s="57">
        <v>1.29</v>
      </c>
      <c r="AC3888" s="57">
        <v>1.3</v>
      </c>
      <c r="AD3888" s="57">
        <v>1.3</v>
      </c>
      <c r="AE3888" s="57">
        <v>1.3</v>
      </c>
      <c r="AF3888" s="57">
        <v>1.3</v>
      </c>
      <c r="AG3888" s="57">
        <v>1.3</v>
      </c>
      <c r="AH3888" s="57">
        <v>1.3</v>
      </c>
      <c r="AI3888" s="57">
        <v>1.29</v>
      </c>
      <c r="AJ3888" s="57">
        <v>1.28</v>
      </c>
      <c r="AK3888" s="57">
        <v>1.28</v>
      </c>
    </row>
    <row r="3889" spans="1:37" x14ac:dyDescent="0.3">
      <c r="A3889" s="86" t="str">
        <f t="shared" si="60"/>
        <v>SDGbaseTra_RurAS_CRSPQXcwood</v>
      </c>
      <c r="B3889" s="55" t="s">
        <v>222</v>
      </c>
      <c r="C3889" s="56" t="s">
        <v>238</v>
      </c>
      <c r="D3889" s="82" t="s">
        <v>120</v>
      </c>
      <c r="E3889" s="57" t="s">
        <v>158</v>
      </c>
      <c r="F3889" s="57">
        <v>1.21</v>
      </c>
      <c r="G3889" s="57">
        <v>1.23</v>
      </c>
      <c r="H3889" s="57">
        <v>1.23</v>
      </c>
      <c r="I3889" s="57">
        <v>1.24</v>
      </c>
      <c r="J3889" s="57">
        <v>1.24</v>
      </c>
      <c r="K3889" s="57">
        <v>1.24</v>
      </c>
      <c r="L3889" s="57">
        <v>1.24</v>
      </c>
      <c r="M3889" s="57">
        <v>1.24</v>
      </c>
      <c r="N3889" s="57">
        <v>1.24</v>
      </c>
      <c r="O3889" s="57">
        <v>1.23</v>
      </c>
      <c r="P3889" s="57">
        <v>1.23</v>
      </c>
      <c r="Q3889" s="57">
        <v>1.23</v>
      </c>
      <c r="R3889" s="57">
        <v>1.23</v>
      </c>
      <c r="S3889" s="57">
        <v>1.23</v>
      </c>
      <c r="T3889" s="57">
        <v>1.23</v>
      </c>
      <c r="U3889" s="57">
        <v>1.23</v>
      </c>
      <c r="V3889" s="57">
        <v>1.24</v>
      </c>
      <c r="W3889" s="57">
        <v>1.24</v>
      </c>
      <c r="X3889" s="57">
        <v>1.24</v>
      </c>
      <c r="Y3889" s="57">
        <v>1.24</v>
      </c>
      <c r="Z3889" s="57">
        <v>1.24</v>
      </c>
      <c r="AA3889" s="57">
        <v>1.24</v>
      </c>
      <c r="AB3889" s="57">
        <v>1.23</v>
      </c>
      <c r="AC3889" s="57">
        <v>1.23</v>
      </c>
      <c r="AD3889" s="57">
        <v>1.23</v>
      </c>
      <c r="AE3889" s="57">
        <v>1.23</v>
      </c>
      <c r="AF3889" s="57">
        <v>1.23</v>
      </c>
      <c r="AG3889" s="57">
        <v>1.23</v>
      </c>
      <c r="AH3889" s="57">
        <v>1.23</v>
      </c>
      <c r="AI3889" s="57">
        <v>1.22</v>
      </c>
      <c r="AJ3889" s="57">
        <v>1.23</v>
      </c>
      <c r="AK3889" s="57">
        <v>1.23</v>
      </c>
    </row>
    <row r="3890" spans="1:37" x14ac:dyDescent="0.3">
      <c r="A3890" s="86" t="str">
        <f t="shared" si="60"/>
        <v>SDGbaseTra_RurAS_CRSPQXcpapr</v>
      </c>
      <c r="B3890" s="55" t="s">
        <v>222</v>
      </c>
      <c r="C3890" s="56" t="s">
        <v>238</v>
      </c>
      <c r="D3890" s="82" t="s">
        <v>120</v>
      </c>
      <c r="E3890" s="57" t="s">
        <v>159</v>
      </c>
      <c r="F3890" s="57">
        <v>1.32</v>
      </c>
      <c r="G3890" s="57">
        <v>1.32</v>
      </c>
      <c r="H3890" s="57">
        <v>1.31</v>
      </c>
      <c r="I3890" s="57">
        <v>1.3</v>
      </c>
      <c r="J3890" s="57">
        <v>1.3</v>
      </c>
      <c r="K3890" s="57">
        <v>1.29</v>
      </c>
      <c r="L3890" s="57">
        <v>1.29</v>
      </c>
      <c r="M3890" s="57">
        <v>1.31</v>
      </c>
      <c r="N3890" s="57">
        <v>1.31</v>
      </c>
      <c r="O3890" s="57">
        <v>1.3</v>
      </c>
      <c r="P3890" s="57">
        <v>1.3</v>
      </c>
      <c r="Q3890" s="57">
        <v>1.3</v>
      </c>
      <c r="R3890" s="57">
        <v>1.28</v>
      </c>
      <c r="S3890" s="57">
        <v>1.28</v>
      </c>
      <c r="T3890" s="57">
        <v>1.28</v>
      </c>
      <c r="U3890" s="57">
        <v>1.28</v>
      </c>
      <c r="V3890" s="57">
        <v>1.29</v>
      </c>
      <c r="W3890" s="57">
        <v>1.29</v>
      </c>
      <c r="X3890" s="57">
        <v>1.29</v>
      </c>
      <c r="Y3890" s="57">
        <v>1.29</v>
      </c>
      <c r="Z3890" s="57">
        <v>1.29</v>
      </c>
      <c r="AA3890" s="57">
        <v>1.29</v>
      </c>
      <c r="AB3890" s="57">
        <v>1.28</v>
      </c>
      <c r="AC3890" s="57">
        <v>1.28</v>
      </c>
      <c r="AD3890" s="57">
        <v>1.28</v>
      </c>
      <c r="AE3890" s="57">
        <v>1.28</v>
      </c>
      <c r="AF3890" s="57">
        <v>1.29</v>
      </c>
      <c r="AG3890" s="57">
        <v>1.29</v>
      </c>
      <c r="AH3890" s="57">
        <v>1.28</v>
      </c>
      <c r="AI3890" s="57">
        <v>1.27</v>
      </c>
      <c r="AJ3890" s="57">
        <v>1.27</v>
      </c>
      <c r="AK3890" s="57">
        <v>1.26</v>
      </c>
    </row>
    <row r="3891" spans="1:37" x14ac:dyDescent="0.3">
      <c r="A3891" s="86" t="str">
        <f t="shared" si="60"/>
        <v>SDGbaseTra_RurAS_CRSPQXcprnt</v>
      </c>
      <c r="B3891" s="55" t="s">
        <v>222</v>
      </c>
      <c r="C3891" s="56" t="s">
        <v>238</v>
      </c>
      <c r="D3891" s="82" t="s">
        <v>120</v>
      </c>
      <c r="E3891" s="57" t="s">
        <v>104</v>
      </c>
      <c r="F3891" s="57">
        <v>1.42</v>
      </c>
      <c r="G3891" s="57">
        <v>1.45</v>
      </c>
      <c r="H3891" s="57">
        <v>1.45</v>
      </c>
      <c r="I3891" s="57">
        <v>1.45</v>
      </c>
      <c r="J3891" s="57">
        <v>1.44</v>
      </c>
      <c r="K3891" s="57">
        <v>1.44</v>
      </c>
      <c r="L3891" s="57">
        <v>1.44</v>
      </c>
      <c r="M3891" s="57">
        <v>1.44</v>
      </c>
      <c r="N3891" s="57">
        <v>1.44</v>
      </c>
      <c r="O3891" s="57">
        <v>1.43</v>
      </c>
      <c r="P3891" s="57">
        <v>1.43</v>
      </c>
      <c r="Q3891" s="57">
        <v>1.44</v>
      </c>
      <c r="R3891" s="57">
        <v>1.44</v>
      </c>
      <c r="S3891" s="57">
        <v>1.44</v>
      </c>
      <c r="T3891" s="57">
        <v>1.45</v>
      </c>
      <c r="U3891" s="57">
        <v>1.45</v>
      </c>
      <c r="V3891" s="57">
        <v>1.46</v>
      </c>
      <c r="W3891" s="57">
        <v>1.46</v>
      </c>
      <c r="X3891" s="57">
        <v>1.46</v>
      </c>
      <c r="Y3891" s="57">
        <v>1.46</v>
      </c>
      <c r="Z3891" s="57">
        <v>1.46</v>
      </c>
      <c r="AA3891" s="57">
        <v>1.46</v>
      </c>
      <c r="AB3891" s="57">
        <v>1.46</v>
      </c>
      <c r="AC3891" s="57">
        <v>1.45</v>
      </c>
      <c r="AD3891" s="57">
        <v>1.46</v>
      </c>
      <c r="AE3891" s="57">
        <v>1.46</v>
      </c>
      <c r="AF3891" s="57">
        <v>1.46</v>
      </c>
      <c r="AG3891" s="57">
        <v>1.46</v>
      </c>
      <c r="AH3891" s="57">
        <v>1.45</v>
      </c>
      <c r="AI3891" s="57">
        <v>1.44</v>
      </c>
      <c r="AJ3891" s="57">
        <v>1.43</v>
      </c>
      <c r="AK3891" s="57">
        <v>1.43</v>
      </c>
    </row>
    <row r="3892" spans="1:37" x14ac:dyDescent="0.3">
      <c r="A3892" s="86" t="str">
        <f t="shared" si="60"/>
        <v>SDGbaseTra_RurAS_CRSPQXcpetr-p</v>
      </c>
      <c r="B3892" s="55" t="s">
        <v>222</v>
      </c>
      <c r="C3892" s="56" t="s">
        <v>238</v>
      </c>
      <c r="D3892" s="82" t="s">
        <v>120</v>
      </c>
      <c r="E3892" s="57" t="s">
        <v>160</v>
      </c>
      <c r="F3892" s="57">
        <v>0.5</v>
      </c>
      <c r="G3892" s="57">
        <v>0.51</v>
      </c>
      <c r="H3892" s="57">
        <v>0.51</v>
      </c>
      <c r="I3892" s="57">
        <v>0.51</v>
      </c>
      <c r="J3892" s="57">
        <v>0.51</v>
      </c>
      <c r="K3892" s="57">
        <v>0.51</v>
      </c>
      <c r="L3892" s="57">
        <v>0.51</v>
      </c>
      <c r="M3892" s="57">
        <v>0.51</v>
      </c>
      <c r="N3892" s="57">
        <v>0.51</v>
      </c>
      <c r="O3892" s="57">
        <v>0.53</v>
      </c>
      <c r="P3892" s="57">
        <v>0.54</v>
      </c>
      <c r="Q3892" s="57">
        <v>0.54</v>
      </c>
      <c r="R3892" s="57">
        <v>0.54</v>
      </c>
      <c r="S3892" s="57">
        <v>0.54</v>
      </c>
      <c r="T3892" s="57">
        <v>0.54</v>
      </c>
      <c r="U3892" s="57">
        <v>0.54</v>
      </c>
      <c r="V3892" s="57">
        <v>0.54</v>
      </c>
      <c r="W3892" s="57">
        <v>0.55000000000000004</v>
      </c>
      <c r="X3892" s="57">
        <v>0.55000000000000004</v>
      </c>
      <c r="Y3892" s="57">
        <v>0.55000000000000004</v>
      </c>
      <c r="Z3892" s="57">
        <v>0.55000000000000004</v>
      </c>
      <c r="AA3892" s="57">
        <v>0.55000000000000004</v>
      </c>
      <c r="AB3892" s="57">
        <v>0.56000000000000005</v>
      </c>
      <c r="AC3892" s="57">
        <v>0.56000000000000005</v>
      </c>
      <c r="AD3892" s="57">
        <v>0.56000000000000005</v>
      </c>
      <c r="AE3892" s="57">
        <v>0.56000000000000005</v>
      </c>
      <c r="AF3892" s="57">
        <v>0.56000000000000005</v>
      </c>
      <c r="AG3892" s="57">
        <v>0.56000000000000005</v>
      </c>
      <c r="AH3892" s="57">
        <v>0.56000000000000005</v>
      </c>
      <c r="AI3892" s="57">
        <v>0.56000000000000005</v>
      </c>
      <c r="AJ3892" s="57">
        <v>0.56000000000000005</v>
      </c>
      <c r="AK3892" s="57">
        <v>0.55000000000000004</v>
      </c>
    </row>
    <row r="3893" spans="1:37" x14ac:dyDescent="0.3">
      <c r="A3893" s="86" t="str">
        <f t="shared" si="60"/>
        <v>SDGbaseTra_RurAS_CRSPQXcpetr-d</v>
      </c>
      <c r="B3893" s="55" t="s">
        <v>222</v>
      </c>
      <c r="C3893" s="56" t="s">
        <v>238</v>
      </c>
      <c r="D3893" s="82" t="s">
        <v>120</v>
      </c>
      <c r="E3893" s="57" t="s">
        <v>161</v>
      </c>
      <c r="F3893" s="57">
        <v>0.42</v>
      </c>
      <c r="G3893" s="57">
        <v>0.42</v>
      </c>
      <c r="H3893" s="57">
        <v>0.43</v>
      </c>
      <c r="I3893" s="57">
        <v>0.42</v>
      </c>
      <c r="J3893" s="57">
        <v>0.42</v>
      </c>
      <c r="K3893" s="57">
        <v>0.42</v>
      </c>
      <c r="L3893" s="57">
        <v>0.42</v>
      </c>
      <c r="M3893" s="57">
        <v>0.42</v>
      </c>
      <c r="N3893" s="57">
        <v>0.42</v>
      </c>
      <c r="O3893" s="57">
        <v>0.44</v>
      </c>
      <c r="P3893" s="57">
        <v>0.44</v>
      </c>
      <c r="Q3893" s="57">
        <v>0.44</v>
      </c>
      <c r="R3893" s="57">
        <v>0.44</v>
      </c>
      <c r="S3893" s="57">
        <v>0.44</v>
      </c>
      <c r="T3893" s="57">
        <v>0.45</v>
      </c>
      <c r="U3893" s="57">
        <v>0.45</v>
      </c>
      <c r="V3893" s="57">
        <v>0.45</v>
      </c>
      <c r="W3893" s="57">
        <v>0.45</v>
      </c>
      <c r="X3893" s="57">
        <v>0.45</v>
      </c>
      <c r="Y3893" s="57">
        <v>0.45</v>
      </c>
      <c r="Z3893" s="57">
        <v>0.45</v>
      </c>
      <c r="AA3893" s="57">
        <v>0.45</v>
      </c>
      <c r="AB3893" s="57">
        <v>0.46</v>
      </c>
      <c r="AC3893" s="57">
        <v>0.46</v>
      </c>
      <c r="AD3893" s="57">
        <v>0.46</v>
      </c>
      <c r="AE3893" s="57">
        <v>0.46</v>
      </c>
      <c r="AF3893" s="57">
        <v>0.46</v>
      </c>
      <c r="AG3893" s="57">
        <v>0.46</v>
      </c>
      <c r="AH3893" s="57">
        <v>0.46</v>
      </c>
      <c r="AI3893" s="57">
        <v>0.46</v>
      </c>
      <c r="AJ3893" s="57">
        <v>0.45</v>
      </c>
      <c r="AK3893" s="57">
        <v>0.45</v>
      </c>
    </row>
    <row r="3894" spans="1:37" x14ac:dyDescent="0.3">
      <c r="A3894" s="86" t="str">
        <f t="shared" si="60"/>
        <v>SDGbaseTra_RurAS_CRSPQXcpetr-h</v>
      </c>
      <c r="B3894" s="55" t="s">
        <v>222</v>
      </c>
      <c r="C3894" s="56" t="s">
        <v>238</v>
      </c>
      <c r="D3894" s="82" t="s">
        <v>120</v>
      </c>
      <c r="E3894" s="57" t="s">
        <v>162</v>
      </c>
      <c r="F3894" s="57">
        <v>0.08</v>
      </c>
      <c r="G3894" s="57">
        <v>0.09</v>
      </c>
      <c r="H3894" s="57">
        <v>0.09</v>
      </c>
      <c r="I3894" s="57">
        <v>0.09</v>
      </c>
      <c r="J3894" s="57">
        <v>0.09</v>
      </c>
      <c r="K3894" s="57">
        <v>0.09</v>
      </c>
      <c r="L3894" s="57">
        <v>0.09</v>
      </c>
      <c r="M3894" s="57">
        <v>0.09</v>
      </c>
      <c r="N3894" s="57">
        <v>0.09</v>
      </c>
      <c r="O3894" s="57">
        <v>0.09</v>
      </c>
      <c r="P3894" s="57">
        <v>0.09</v>
      </c>
      <c r="Q3894" s="57">
        <v>0.09</v>
      </c>
      <c r="R3894" s="57">
        <v>0.09</v>
      </c>
      <c r="S3894" s="57">
        <v>0.09</v>
      </c>
      <c r="T3894" s="57">
        <v>0.09</v>
      </c>
      <c r="U3894" s="57">
        <v>0.09</v>
      </c>
      <c r="V3894" s="57">
        <v>0.09</v>
      </c>
      <c r="W3894" s="57">
        <v>0.09</v>
      </c>
      <c r="X3894" s="57">
        <v>0.09</v>
      </c>
      <c r="Y3894" s="57">
        <v>0.09</v>
      </c>
      <c r="Z3894" s="57">
        <v>0.09</v>
      </c>
      <c r="AA3894" s="57">
        <v>0.09</v>
      </c>
      <c r="AB3894" s="57">
        <v>0.09</v>
      </c>
      <c r="AC3894" s="57">
        <v>0.09</v>
      </c>
      <c r="AD3894" s="57">
        <v>0.09</v>
      </c>
      <c r="AE3894" s="57">
        <v>0.09</v>
      </c>
      <c r="AF3894" s="57">
        <v>0.09</v>
      </c>
      <c r="AG3894" s="57">
        <v>0.09</v>
      </c>
      <c r="AH3894" s="57">
        <v>0.09</v>
      </c>
      <c r="AI3894" s="57">
        <v>0.09</v>
      </c>
      <c r="AJ3894" s="57">
        <v>0.09</v>
      </c>
      <c r="AK3894" s="57">
        <v>0.09</v>
      </c>
    </row>
    <row r="3895" spans="1:37" x14ac:dyDescent="0.3">
      <c r="A3895" s="86" t="str">
        <f t="shared" si="60"/>
        <v>SDGbaseTra_RurAS_CRSPQXcpetr-k</v>
      </c>
      <c r="B3895" s="55" t="s">
        <v>222</v>
      </c>
      <c r="C3895" s="56" t="s">
        <v>238</v>
      </c>
      <c r="D3895" s="82" t="s">
        <v>120</v>
      </c>
      <c r="E3895" s="57" t="s">
        <v>163</v>
      </c>
      <c r="F3895" s="57">
        <v>0.26</v>
      </c>
      <c r="G3895" s="57">
        <v>0.26</v>
      </c>
      <c r="H3895" s="57">
        <v>0.27</v>
      </c>
      <c r="I3895" s="57">
        <v>0.26</v>
      </c>
      <c r="J3895" s="57">
        <v>0.26</v>
      </c>
      <c r="K3895" s="57">
        <v>0.26</v>
      </c>
      <c r="L3895" s="57">
        <v>0.26</v>
      </c>
      <c r="M3895" s="57">
        <v>0.26</v>
      </c>
      <c r="N3895" s="57">
        <v>0.26</v>
      </c>
      <c r="O3895" s="57">
        <v>0.28999999999999998</v>
      </c>
      <c r="P3895" s="57">
        <v>0.28999999999999998</v>
      </c>
      <c r="Q3895" s="57">
        <v>0.28999999999999998</v>
      </c>
      <c r="R3895" s="57">
        <v>0.28999999999999998</v>
      </c>
      <c r="S3895" s="57">
        <v>0.28999999999999998</v>
      </c>
      <c r="T3895" s="57">
        <v>0.28999999999999998</v>
      </c>
      <c r="U3895" s="57">
        <v>0.3</v>
      </c>
      <c r="V3895" s="57">
        <v>0.3</v>
      </c>
      <c r="W3895" s="57">
        <v>0.3</v>
      </c>
      <c r="X3895" s="57">
        <v>0.3</v>
      </c>
      <c r="Y3895" s="57">
        <v>0.3</v>
      </c>
      <c r="Z3895" s="57">
        <v>0.3</v>
      </c>
      <c r="AA3895" s="57">
        <v>0.3</v>
      </c>
      <c r="AB3895" s="57">
        <v>0.31</v>
      </c>
      <c r="AC3895" s="57">
        <v>0.32</v>
      </c>
      <c r="AD3895" s="57">
        <v>0.32</v>
      </c>
      <c r="AE3895" s="57">
        <v>0.32</v>
      </c>
      <c r="AF3895" s="57">
        <v>0.32</v>
      </c>
      <c r="AG3895" s="57">
        <v>0.32</v>
      </c>
      <c r="AH3895" s="57">
        <v>0.32</v>
      </c>
      <c r="AI3895" s="57">
        <v>0.32</v>
      </c>
      <c r="AJ3895" s="57">
        <v>0.31</v>
      </c>
      <c r="AK3895" s="57">
        <v>0.31</v>
      </c>
    </row>
    <row r="3896" spans="1:37" x14ac:dyDescent="0.3">
      <c r="A3896" s="86" t="str">
        <f t="shared" si="60"/>
        <v>SDGbaseTra_RurAS_CRSPQXcpetr-l</v>
      </c>
      <c r="B3896" s="55" t="s">
        <v>222</v>
      </c>
      <c r="C3896" s="56" t="s">
        <v>238</v>
      </c>
      <c r="D3896" s="82" t="s">
        <v>120</v>
      </c>
      <c r="E3896" s="57" t="s">
        <v>164</v>
      </c>
      <c r="F3896" s="57">
        <v>0.97</v>
      </c>
      <c r="G3896" s="57">
        <v>0.99</v>
      </c>
      <c r="H3896" s="57">
        <v>1</v>
      </c>
      <c r="I3896" s="57">
        <v>0.99</v>
      </c>
      <c r="J3896" s="57">
        <v>0.99</v>
      </c>
      <c r="K3896" s="57">
        <v>0.99</v>
      </c>
      <c r="L3896" s="57">
        <v>0.99</v>
      </c>
      <c r="M3896" s="57">
        <v>0.99</v>
      </c>
      <c r="N3896" s="57">
        <v>0.99</v>
      </c>
      <c r="O3896" s="57">
        <v>1.03</v>
      </c>
      <c r="P3896" s="57">
        <v>1.04</v>
      </c>
      <c r="Q3896" s="57">
        <v>1.04</v>
      </c>
      <c r="R3896" s="57">
        <v>1.04</v>
      </c>
      <c r="S3896" s="57">
        <v>1.05</v>
      </c>
      <c r="T3896" s="57">
        <v>1.05</v>
      </c>
      <c r="U3896" s="57">
        <v>1.05</v>
      </c>
      <c r="V3896" s="57">
        <v>1.06</v>
      </c>
      <c r="W3896" s="57">
        <v>1.06</v>
      </c>
      <c r="X3896" s="57">
        <v>1.07</v>
      </c>
      <c r="Y3896" s="57">
        <v>1.07</v>
      </c>
      <c r="Z3896" s="57">
        <v>1.07</v>
      </c>
      <c r="AA3896" s="57">
        <v>1.07</v>
      </c>
      <c r="AB3896" s="57">
        <v>1.08</v>
      </c>
      <c r="AC3896" s="57">
        <v>1.0900000000000001</v>
      </c>
      <c r="AD3896" s="57">
        <v>1.0900000000000001</v>
      </c>
      <c r="AE3896" s="57">
        <v>1.0900000000000001</v>
      </c>
      <c r="AF3896" s="57">
        <v>1.0900000000000001</v>
      </c>
      <c r="AG3896" s="57">
        <v>1.0900000000000001</v>
      </c>
      <c r="AH3896" s="57">
        <v>1.0900000000000001</v>
      </c>
      <c r="AI3896" s="57">
        <v>1.08</v>
      </c>
      <c r="AJ3896" s="57">
        <v>1.07</v>
      </c>
      <c r="AK3896" s="57">
        <v>1.07</v>
      </c>
    </row>
    <row r="3897" spans="1:37" x14ac:dyDescent="0.3">
      <c r="A3897" s="86" t="str">
        <f t="shared" si="60"/>
        <v>SDGbaseTra_RurAS_CRSPQXchydr</v>
      </c>
      <c r="B3897" s="55" t="s">
        <v>222</v>
      </c>
      <c r="C3897" s="56" t="s">
        <v>238</v>
      </c>
      <c r="D3897" s="82" t="s">
        <v>120</v>
      </c>
      <c r="E3897" s="57" t="s">
        <v>165</v>
      </c>
      <c r="F3897" s="57">
        <v>0.91</v>
      </c>
      <c r="G3897" s="57">
        <v>0.93</v>
      </c>
      <c r="H3897" s="57">
        <v>0.94</v>
      </c>
      <c r="I3897" s="57">
        <v>0.93</v>
      </c>
      <c r="J3897" s="57">
        <v>0.93</v>
      </c>
      <c r="K3897" s="57">
        <v>0.93</v>
      </c>
      <c r="L3897" s="57">
        <v>0.93</v>
      </c>
      <c r="M3897" s="57">
        <v>0.93</v>
      </c>
      <c r="N3897" s="57">
        <v>0.93</v>
      </c>
      <c r="O3897" s="57">
        <v>0.97</v>
      </c>
      <c r="P3897" s="57">
        <v>0.97</v>
      </c>
      <c r="Q3897" s="57">
        <v>0.97</v>
      </c>
      <c r="R3897" s="57">
        <v>0.97</v>
      </c>
      <c r="S3897" s="57">
        <v>0.98</v>
      </c>
      <c r="T3897" s="57">
        <v>0.98</v>
      </c>
      <c r="U3897" s="57">
        <v>0.98</v>
      </c>
      <c r="V3897" s="57">
        <v>0.99</v>
      </c>
      <c r="W3897" s="57">
        <v>0.99</v>
      </c>
      <c r="X3897" s="57">
        <v>0.99</v>
      </c>
      <c r="Y3897" s="57">
        <v>1</v>
      </c>
      <c r="Z3897" s="57">
        <v>0.99</v>
      </c>
      <c r="AA3897" s="57">
        <v>1</v>
      </c>
      <c r="AB3897" s="57">
        <v>1</v>
      </c>
      <c r="AC3897" s="57">
        <v>1.01</v>
      </c>
      <c r="AD3897" s="57">
        <v>1.01</v>
      </c>
      <c r="AE3897" s="57">
        <v>1.01</v>
      </c>
      <c r="AF3897" s="57">
        <v>1.01</v>
      </c>
      <c r="AG3897" s="57">
        <v>1.01</v>
      </c>
      <c r="AH3897" s="57">
        <v>1.01</v>
      </c>
      <c r="AI3897" s="57">
        <v>1</v>
      </c>
      <c r="AJ3897" s="57">
        <v>0.99</v>
      </c>
      <c r="AK3897" s="57">
        <v>0.99</v>
      </c>
    </row>
    <row r="3898" spans="1:37" x14ac:dyDescent="0.3">
      <c r="A3898" s="86" t="str">
        <f t="shared" si="60"/>
        <v>SDGbaseTra_RurAS_CRSPQXcammo</v>
      </c>
      <c r="B3898" s="55" t="s">
        <v>222</v>
      </c>
      <c r="C3898" s="56" t="s">
        <v>238</v>
      </c>
      <c r="D3898" s="82" t="s">
        <v>120</v>
      </c>
      <c r="E3898" s="57" t="s">
        <v>166</v>
      </c>
      <c r="F3898" s="57">
        <v>1.19</v>
      </c>
      <c r="G3898" s="57">
        <v>0.78</v>
      </c>
      <c r="H3898" s="57">
        <v>0.78</v>
      </c>
      <c r="I3898" s="57">
        <v>0.79</v>
      </c>
      <c r="J3898" s="57">
        <v>0.78</v>
      </c>
      <c r="K3898" s="57">
        <v>0.78</v>
      </c>
      <c r="L3898" s="57">
        <v>0.78</v>
      </c>
      <c r="M3898" s="57">
        <v>0.78</v>
      </c>
      <c r="N3898" s="57">
        <v>0.78</v>
      </c>
      <c r="O3898" s="57">
        <v>0.77</v>
      </c>
      <c r="P3898" s="57">
        <v>0.77</v>
      </c>
      <c r="Q3898" s="57">
        <v>0.77</v>
      </c>
      <c r="R3898" s="57">
        <v>0.77</v>
      </c>
      <c r="S3898" s="57">
        <v>0.77</v>
      </c>
      <c r="T3898" s="57">
        <v>0.77</v>
      </c>
      <c r="U3898" s="57">
        <v>0.76</v>
      </c>
      <c r="V3898" s="57">
        <v>0.76</v>
      </c>
      <c r="W3898" s="57">
        <v>0.76</v>
      </c>
      <c r="X3898" s="57">
        <v>0.76</v>
      </c>
      <c r="Y3898" s="57">
        <v>0.88</v>
      </c>
      <c r="Z3898" s="57">
        <v>1.01</v>
      </c>
      <c r="AA3898" s="57">
        <v>1.1399999999999999</v>
      </c>
      <c r="AB3898" s="57">
        <v>1.17</v>
      </c>
      <c r="AC3898" s="57">
        <v>1.2</v>
      </c>
      <c r="AD3898" s="57">
        <v>1.23</v>
      </c>
      <c r="AE3898" s="57">
        <v>1.26</v>
      </c>
      <c r="AF3898" s="57">
        <v>1.29</v>
      </c>
      <c r="AG3898" s="57">
        <v>1.32</v>
      </c>
      <c r="AH3898" s="57">
        <v>1.35</v>
      </c>
      <c r="AI3898" s="57">
        <v>1.37</v>
      </c>
      <c r="AJ3898" s="57">
        <v>1.39</v>
      </c>
      <c r="AK3898" s="57">
        <v>1.42</v>
      </c>
    </row>
    <row r="3899" spans="1:37" x14ac:dyDescent="0.3">
      <c r="A3899" s="86" t="str">
        <f t="shared" si="60"/>
        <v>SDGbaseTra_RurAS_CRSPQXcbchm</v>
      </c>
      <c r="B3899" s="55" t="s">
        <v>222</v>
      </c>
      <c r="C3899" s="56" t="s">
        <v>238</v>
      </c>
      <c r="D3899" s="82" t="s">
        <v>120</v>
      </c>
      <c r="E3899" s="57" t="s">
        <v>167</v>
      </c>
      <c r="F3899" s="57">
        <v>1.19</v>
      </c>
      <c r="G3899" s="57">
        <v>1.22</v>
      </c>
      <c r="H3899" s="57">
        <v>1.24</v>
      </c>
      <c r="I3899" s="57">
        <v>1.23</v>
      </c>
      <c r="J3899" s="57">
        <v>1.22</v>
      </c>
      <c r="K3899" s="57">
        <v>1.22</v>
      </c>
      <c r="L3899" s="57">
        <v>1.22</v>
      </c>
      <c r="M3899" s="57">
        <v>1.22</v>
      </c>
      <c r="N3899" s="57">
        <v>1.23</v>
      </c>
      <c r="O3899" s="57">
        <v>1.27</v>
      </c>
      <c r="P3899" s="57">
        <v>1.28</v>
      </c>
      <c r="Q3899" s="57">
        <v>1.28</v>
      </c>
      <c r="R3899" s="57">
        <v>1.28</v>
      </c>
      <c r="S3899" s="57">
        <v>1.28</v>
      </c>
      <c r="T3899" s="57">
        <v>1.29</v>
      </c>
      <c r="U3899" s="57">
        <v>1.29</v>
      </c>
      <c r="V3899" s="57">
        <v>1.3</v>
      </c>
      <c r="W3899" s="57">
        <v>1.3</v>
      </c>
      <c r="X3899" s="57">
        <v>1.31</v>
      </c>
      <c r="Y3899" s="57">
        <v>1.31</v>
      </c>
      <c r="Z3899" s="57">
        <v>1.31</v>
      </c>
      <c r="AA3899" s="57">
        <v>1.31</v>
      </c>
      <c r="AB3899" s="57">
        <v>1.32</v>
      </c>
      <c r="AC3899" s="57">
        <v>1.32</v>
      </c>
      <c r="AD3899" s="57">
        <v>1.33</v>
      </c>
      <c r="AE3899" s="57">
        <v>1.33</v>
      </c>
      <c r="AF3899" s="57">
        <v>1.33</v>
      </c>
      <c r="AG3899" s="57">
        <v>1.33</v>
      </c>
      <c r="AH3899" s="57">
        <v>1.32</v>
      </c>
      <c r="AI3899" s="57">
        <v>1.31</v>
      </c>
      <c r="AJ3899" s="57">
        <v>1.3</v>
      </c>
      <c r="AK3899" s="57">
        <v>1.3</v>
      </c>
    </row>
    <row r="3900" spans="1:37" x14ac:dyDescent="0.3">
      <c r="A3900" s="86" t="str">
        <f t="shared" si="60"/>
        <v>SDGbaseTra_RurAS_CRSPQXcochm</v>
      </c>
      <c r="B3900" s="55" t="s">
        <v>222</v>
      </c>
      <c r="C3900" s="56" t="s">
        <v>238</v>
      </c>
      <c r="D3900" s="82" t="s">
        <v>120</v>
      </c>
      <c r="E3900" s="57" t="s">
        <v>168</v>
      </c>
      <c r="F3900" s="57">
        <v>1.3</v>
      </c>
      <c r="G3900" s="57">
        <v>1.33</v>
      </c>
      <c r="H3900" s="57">
        <v>1.35</v>
      </c>
      <c r="I3900" s="57">
        <v>1.34</v>
      </c>
      <c r="J3900" s="57">
        <v>1.33</v>
      </c>
      <c r="K3900" s="57">
        <v>1.33</v>
      </c>
      <c r="L3900" s="57">
        <v>1.33</v>
      </c>
      <c r="M3900" s="57">
        <v>1.33</v>
      </c>
      <c r="N3900" s="57">
        <v>1.34</v>
      </c>
      <c r="O3900" s="57">
        <v>1.38</v>
      </c>
      <c r="P3900" s="57">
        <v>1.39</v>
      </c>
      <c r="Q3900" s="57">
        <v>1.39</v>
      </c>
      <c r="R3900" s="57">
        <v>1.39</v>
      </c>
      <c r="S3900" s="57">
        <v>1.4</v>
      </c>
      <c r="T3900" s="57">
        <v>1.4</v>
      </c>
      <c r="U3900" s="57">
        <v>1.41</v>
      </c>
      <c r="V3900" s="57">
        <v>1.41</v>
      </c>
      <c r="W3900" s="57">
        <v>1.42</v>
      </c>
      <c r="X3900" s="57">
        <v>1.42</v>
      </c>
      <c r="Y3900" s="57">
        <v>1.43</v>
      </c>
      <c r="Z3900" s="57">
        <v>1.43</v>
      </c>
      <c r="AA3900" s="57">
        <v>1.43</v>
      </c>
      <c r="AB3900" s="57">
        <v>1.44</v>
      </c>
      <c r="AC3900" s="57">
        <v>1.45</v>
      </c>
      <c r="AD3900" s="57">
        <v>1.45</v>
      </c>
      <c r="AE3900" s="57">
        <v>1.45</v>
      </c>
      <c r="AF3900" s="57">
        <v>1.45</v>
      </c>
      <c r="AG3900" s="57">
        <v>1.45</v>
      </c>
      <c r="AH3900" s="57">
        <v>1.45</v>
      </c>
      <c r="AI3900" s="57">
        <v>1.43</v>
      </c>
      <c r="AJ3900" s="57">
        <v>1.42</v>
      </c>
      <c r="AK3900" s="57">
        <v>1.42</v>
      </c>
    </row>
    <row r="3901" spans="1:37" x14ac:dyDescent="0.3">
      <c r="A3901" s="86" t="str">
        <f t="shared" si="60"/>
        <v>SDGbaseTra_RurAS_CRSPQXcrubb</v>
      </c>
      <c r="B3901" s="55" t="s">
        <v>222</v>
      </c>
      <c r="C3901" s="56" t="s">
        <v>238</v>
      </c>
      <c r="D3901" s="82" t="s">
        <v>120</v>
      </c>
      <c r="E3901" s="57" t="s">
        <v>105</v>
      </c>
      <c r="F3901" s="57">
        <v>1.27</v>
      </c>
      <c r="G3901" s="57">
        <v>1.28</v>
      </c>
      <c r="H3901" s="57">
        <v>1.29</v>
      </c>
      <c r="I3901" s="57">
        <v>1.28</v>
      </c>
      <c r="J3901" s="57">
        <v>1.28</v>
      </c>
      <c r="K3901" s="57">
        <v>1.28</v>
      </c>
      <c r="L3901" s="57">
        <v>1.28</v>
      </c>
      <c r="M3901" s="57">
        <v>1.28</v>
      </c>
      <c r="N3901" s="57">
        <v>1.28</v>
      </c>
      <c r="O3901" s="57">
        <v>1.29</v>
      </c>
      <c r="P3901" s="57">
        <v>1.3</v>
      </c>
      <c r="Q3901" s="57">
        <v>1.3</v>
      </c>
      <c r="R3901" s="57">
        <v>1.31</v>
      </c>
      <c r="S3901" s="57">
        <v>1.31</v>
      </c>
      <c r="T3901" s="57">
        <v>1.31</v>
      </c>
      <c r="U3901" s="57">
        <v>1.32</v>
      </c>
      <c r="V3901" s="57">
        <v>1.32</v>
      </c>
      <c r="W3901" s="57">
        <v>1.33</v>
      </c>
      <c r="X3901" s="57">
        <v>1.33</v>
      </c>
      <c r="Y3901" s="57">
        <v>1.33</v>
      </c>
      <c r="Z3901" s="57">
        <v>1.34</v>
      </c>
      <c r="AA3901" s="57">
        <v>1.34</v>
      </c>
      <c r="AB3901" s="57">
        <v>1.34</v>
      </c>
      <c r="AC3901" s="57">
        <v>1.35</v>
      </c>
      <c r="AD3901" s="57">
        <v>1.35</v>
      </c>
      <c r="AE3901" s="57">
        <v>1.35</v>
      </c>
      <c r="AF3901" s="57">
        <v>1.35</v>
      </c>
      <c r="AG3901" s="57">
        <v>1.35</v>
      </c>
      <c r="AH3901" s="57">
        <v>1.35</v>
      </c>
      <c r="AI3901" s="57">
        <v>1.34</v>
      </c>
      <c r="AJ3901" s="57">
        <v>1.33</v>
      </c>
      <c r="AK3901" s="57">
        <v>1.32</v>
      </c>
    </row>
    <row r="3902" spans="1:37" x14ac:dyDescent="0.3">
      <c r="A3902" s="86" t="str">
        <f t="shared" si="60"/>
        <v>SDGbaseTra_RurAS_CRSPQXcplas</v>
      </c>
      <c r="B3902" s="55" t="s">
        <v>222</v>
      </c>
      <c r="C3902" s="56" t="s">
        <v>238</v>
      </c>
      <c r="D3902" s="82" t="s">
        <v>120</v>
      </c>
      <c r="E3902" s="57" t="s">
        <v>106</v>
      </c>
      <c r="F3902" s="57">
        <v>1.5</v>
      </c>
      <c r="G3902" s="57">
        <v>1.51</v>
      </c>
      <c r="H3902" s="57">
        <v>1.52</v>
      </c>
      <c r="I3902" s="57">
        <v>1.52</v>
      </c>
      <c r="J3902" s="57">
        <v>1.51</v>
      </c>
      <c r="K3902" s="57">
        <v>1.51</v>
      </c>
      <c r="L3902" s="57">
        <v>1.51</v>
      </c>
      <c r="M3902" s="57">
        <v>1.51</v>
      </c>
      <c r="N3902" s="57">
        <v>1.51</v>
      </c>
      <c r="O3902" s="57">
        <v>1.51</v>
      </c>
      <c r="P3902" s="57">
        <v>1.51</v>
      </c>
      <c r="Q3902" s="57">
        <v>1.52</v>
      </c>
      <c r="R3902" s="57">
        <v>1.52</v>
      </c>
      <c r="S3902" s="57">
        <v>1.53</v>
      </c>
      <c r="T3902" s="57">
        <v>1.53</v>
      </c>
      <c r="U3902" s="57">
        <v>1.54</v>
      </c>
      <c r="V3902" s="57">
        <v>1.54</v>
      </c>
      <c r="W3902" s="57">
        <v>1.54</v>
      </c>
      <c r="X3902" s="57">
        <v>1.55</v>
      </c>
      <c r="Y3902" s="57">
        <v>1.55</v>
      </c>
      <c r="Z3902" s="57">
        <v>1.55</v>
      </c>
      <c r="AA3902" s="57">
        <v>1.55</v>
      </c>
      <c r="AB3902" s="57">
        <v>1.55</v>
      </c>
      <c r="AC3902" s="57">
        <v>1.55</v>
      </c>
      <c r="AD3902" s="57">
        <v>1.55</v>
      </c>
      <c r="AE3902" s="57">
        <v>1.56</v>
      </c>
      <c r="AF3902" s="57">
        <v>1.56</v>
      </c>
      <c r="AG3902" s="57">
        <v>1.56</v>
      </c>
      <c r="AH3902" s="57">
        <v>1.55</v>
      </c>
      <c r="AI3902" s="57">
        <v>1.53</v>
      </c>
      <c r="AJ3902" s="57">
        <v>1.53</v>
      </c>
      <c r="AK3902" s="57">
        <v>1.52</v>
      </c>
    </row>
    <row r="3903" spans="1:37" x14ac:dyDescent="0.3">
      <c r="A3903" s="86" t="str">
        <f t="shared" si="60"/>
        <v>SDGbaseTra_RurAS_CRSPQXcnmet</v>
      </c>
      <c r="B3903" s="55" t="s">
        <v>222</v>
      </c>
      <c r="C3903" s="56" t="s">
        <v>238</v>
      </c>
      <c r="D3903" s="82" t="s">
        <v>120</v>
      </c>
      <c r="E3903" s="57" t="s">
        <v>107</v>
      </c>
      <c r="F3903" s="57">
        <v>1.4</v>
      </c>
      <c r="G3903" s="57">
        <v>1.43</v>
      </c>
      <c r="H3903" s="57">
        <v>1.43</v>
      </c>
      <c r="I3903" s="57">
        <v>1.43</v>
      </c>
      <c r="J3903" s="57">
        <v>1.43</v>
      </c>
      <c r="K3903" s="57">
        <v>1.42</v>
      </c>
      <c r="L3903" s="57">
        <v>1.42</v>
      </c>
      <c r="M3903" s="57">
        <v>1.43</v>
      </c>
      <c r="N3903" s="57">
        <v>1.42</v>
      </c>
      <c r="O3903" s="57">
        <v>1.41</v>
      </c>
      <c r="P3903" s="57">
        <v>1.41</v>
      </c>
      <c r="Q3903" s="57">
        <v>1.41</v>
      </c>
      <c r="R3903" s="57">
        <v>1.41</v>
      </c>
      <c r="S3903" s="57">
        <v>1.41</v>
      </c>
      <c r="T3903" s="57">
        <v>1.41</v>
      </c>
      <c r="U3903" s="57">
        <v>1.42</v>
      </c>
      <c r="V3903" s="57">
        <v>1.42</v>
      </c>
      <c r="W3903" s="57">
        <v>1.42</v>
      </c>
      <c r="X3903" s="57">
        <v>1.42</v>
      </c>
      <c r="Y3903" s="57">
        <v>1.43</v>
      </c>
      <c r="Z3903" s="57">
        <v>1.43</v>
      </c>
      <c r="AA3903" s="57">
        <v>1.43</v>
      </c>
      <c r="AB3903" s="57">
        <v>1.42</v>
      </c>
      <c r="AC3903" s="57">
        <v>1.42</v>
      </c>
      <c r="AD3903" s="57">
        <v>1.42</v>
      </c>
      <c r="AE3903" s="57">
        <v>1.42</v>
      </c>
      <c r="AF3903" s="57">
        <v>1.42</v>
      </c>
      <c r="AG3903" s="57">
        <v>1.43</v>
      </c>
      <c r="AH3903" s="57">
        <v>1.43</v>
      </c>
      <c r="AI3903" s="57">
        <v>1.43</v>
      </c>
      <c r="AJ3903" s="57">
        <v>1.44</v>
      </c>
      <c r="AK3903" s="57">
        <v>1.45</v>
      </c>
    </row>
    <row r="3904" spans="1:37" x14ac:dyDescent="0.3">
      <c r="A3904" s="86" t="str">
        <f t="shared" si="60"/>
        <v>SDGbaseTra_RurAS_CRSPQXciron</v>
      </c>
      <c r="B3904" s="55" t="s">
        <v>222</v>
      </c>
      <c r="C3904" s="56" t="s">
        <v>238</v>
      </c>
      <c r="D3904" s="82" t="s">
        <v>120</v>
      </c>
      <c r="E3904" s="57" t="s">
        <v>169</v>
      </c>
      <c r="F3904" s="57">
        <v>1.22</v>
      </c>
      <c r="G3904" s="57">
        <v>1.34</v>
      </c>
      <c r="H3904" s="57">
        <v>1.37</v>
      </c>
      <c r="I3904" s="57">
        <v>1.4</v>
      </c>
      <c r="J3904" s="57">
        <v>1.41</v>
      </c>
      <c r="K3904" s="57">
        <v>1.42</v>
      </c>
      <c r="L3904" s="57">
        <v>1.42</v>
      </c>
      <c r="M3904" s="57">
        <v>1.41</v>
      </c>
      <c r="N3904" s="57">
        <v>1.4</v>
      </c>
      <c r="O3904" s="57">
        <v>1.36</v>
      </c>
      <c r="P3904" s="57">
        <v>1.35</v>
      </c>
      <c r="Q3904" s="57">
        <v>1.36</v>
      </c>
      <c r="R3904" s="57">
        <v>1.36</v>
      </c>
      <c r="S3904" s="57">
        <v>1.36</v>
      </c>
      <c r="T3904" s="57">
        <v>1.36</v>
      </c>
      <c r="U3904" s="57">
        <v>1.35</v>
      </c>
      <c r="V3904" s="57">
        <v>1.29</v>
      </c>
      <c r="W3904" s="57">
        <v>1.29</v>
      </c>
      <c r="X3904" s="57">
        <v>1.38</v>
      </c>
      <c r="Y3904" s="57">
        <v>1.38</v>
      </c>
      <c r="Z3904" s="57">
        <v>1.37</v>
      </c>
      <c r="AA3904" s="57">
        <v>1.37</v>
      </c>
      <c r="AB3904" s="57">
        <v>1.38</v>
      </c>
      <c r="AC3904" s="57">
        <v>1.38</v>
      </c>
      <c r="AD3904" s="57">
        <v>1.39</v>
      </c>
      <c r="AE3904" s="57">
        <v>1.39</v>
      </c>
      <c r="AF3904" s="57">
        <v>1.39</v>
      </c>
      <c r="AG3904" s="57">
        <v>1.39</v>
      </c>
      <c r="AH3904" s="57">
        <v>1.41</v>
      </c>
      <c r="AI3904" s="57">
        <v>1.43</v>
      </c>
      <c r="AJ3904" s="57">
        <v>1.44</v>
      </c>
      <c r="AK3904" s="57">
        <v>1.46</v>
      </c>
    </row>
    <row r="3905" spans="1:37" x14ac:dyDescent="0.3">
      <c r="A3905" s="86" t="str">
        <f t="shared" si="60"/>
        <v>SDGbaseTra_RurAS_CRSPQXcnfrm</v>
      </c>
      <c r="B3905" s="55" t="s">
        <v>222</v>
      </c>
      <c r="C3905" s="56" t="s">
        <v>238</v>
      </c>
      <c r="D3905" s="82" t="s">
        <v>120</v>
      </c>
      <c r="E3905" s="57" t="s">
        <v>108</v>
      </c>
      <c r="F3905" s="57">
        <v>1.25</v>
      </c>
      <c r="G3905" s="57">
        <v>1.29</v>
      </c>
      <c r="H3905" s="57">
        <v>1.35</v>
      </c>
      <c r="I3905" s="57">
        <v>1.42</v>
      </c>
      <c r="J3905" s="57">
        <v>1.47</v>
      </c>
      <c r="K3905" s="57">
        <v>1.5</v>
      </c>
      <c r="L3905" s="57">
        <v>1.5</v>
      </c>
      <c r="M3905" s="57">
        <v>1.46</v>
      </c>
      <c r="N3905" s="57">
        <v>1.44</v>
      </c>
      <c r="O3905" s="57">
        <v>1.37</v>
      </c>
      <c r="P3905" s="57">
        <v>1.35</v>
      </c>
      <c r="Q3905" s="57">
        <v>1.35</v>
      </c>
      <c r="R3905" s="57">
        <v>1.34</v>
      </c>
      <c r="S3905" s="57">
        <v>1.34</v>
      </c>
      <c r="T3905" s="57">
        <v>1.33</v>
      </c>
      <c r="U3905" s="57">
        <v>1.32</v>
      </c>
      <c r="V3905" s="57">
        <v>1.29</v>
      </c>
      <c r="W3905" s="57">
        <v>1.27</v>
      </c>
      <c r="X3905" s="57">
        <v>1.28</v>
      </c>
      <c r="Y3905" s="57">
        <v>1.28</v>
      </c>
      <c r="Z3905" s="57">
        <v>1.28</v>
      </c>
      <c r="AA3905" s="57">
        <v>1.27</v>
      </c>
      <c r="AB3905" s="57">
        <v>1.39</v>
      </c>
      <c r="AC3905" s="57">
        <v>1.46</v>
      </c>
      <c r="AD3905" s="57">
        <v>1.47</v>
      </c>
      <c r="AE3905" s="57">
        <v>1.46</v>
      </c>
      <c r="AF3905" s="57">
        <v>1.45</v>
      </c>
      <c r="AG3905" s="57">
        <v>1.45</v>
      </c>
      <c r="AH3905" s="57">
        <v>1.58</v>
      </c>
      <c r="AI3905" s="57">
        <v>1.7</v>
      </c>
      <c r="AJ3905" s="57">
        <v>1.75</v>
      </c>
      <c r="AK3905" s="57">
        <v>1.79</v>
      </c>
    </row>
    <row r="3906" spans="1:37" x14ac:dyDescent="0.3">
      <c r="A3906" s="86" t="str">
        <f t="shared" ref="A3906:A3969" si="61">_xlfn.CONCAT(C3906,D3906,E3906)</f>
        <v>SDGbaseTra_RurAS_CRSPQXcmetp</v>
      </c>
      <c r="B3906" s="55" t="s">
        <v>222</v>
      </c>
      <c r="C3906" s="56" t="s">
        <v>238</v>
      </c>
      <c r="D3906" s="82" t="s">
        <v>120</v>
      </c>
      <c r="E3906" s="57" t="s">
        <v>109</v>
      </c>
      <c r="F3906" s="57">
        <v>1.27</v>
      </c>
      <c r="G3906" s="57">
        <v>1.35</v>
      </c>
      <c r="H3906" s="57">
        <v>1.37</v>
      </c>
      <c r="I3906" s="57">
        <v>1.38</v>
      </c>
      <c r="J3906" s="57">
        <v>1.38</v>
      </c>
      <c r="K3906" s="57">
        <v>1.38</v>
      </c>
      <c r="L3906" s="57">
        <v>1.38</v>
      </c>
      <c r="M3906" s="57">
        <v>1.37</v>
      </c>
      <c r="N3906" s="57">
        <v>1.37</v>
      </c>
      <c r="O3906" s="57">
        <v>1.35</v>
      </c>
      <c r="P3906" s="57">
        <v>1.35</v>
      </c>
      <c r="Q3906" s="57">
        <v>1.35</v>
      </c>
      <c r="R3906" s="57">
        <v>1.36</v>
      </c>
      <c r="S3906" s="57">
        <v>1.36</v>
      </c>
      <c r="T3906" s="57">
        <v>1.36</v>
      </c>
      <c r="U3906" s="57">
        <v>1.37</v>
      </c>
      <c r="V3906" s="57">
        <v>1.35</v>
      </c>
      <c r="W3906" s="57">
        <v>1.35</v>
      </c>
      <c r="X3906" s="57">
        <v>1.38</v>
      </c>
      <c r="Y3906" s="57">
        <v>1.37</v>
      </c>
      <c r="Z3906" s="57">
        <v>1.37</v>
      </c>
      <c r="AA3906" s="57">
        <v>1.37</v>
      </c>
      <c r="AB3906" s="57">
        <v>1.38</v>
      </c>
      <c r="AC3906" s="57">
        <v>1.39</v>
      </c>
      <c r="AD3906" s="57">
        <v>1.39</v>
      </c>
      <c r="AE3906" s="57">
        <v>1.39</v>
      </c>
      <c r="AF3906" s="57">
        <v>1.39</v>
      </c>
      <c r="AG3906" s="57">
        <v>1.4</v>
      </c>
      <c r="AH3906" s="57">
        <v>1.41</v>
      </c>
      <c r="AI3906" s="57">
        <v>1.42</v>
      </c>
      <c r="AJ3906" s="57">
        <v>1.42</v>
      </c>
      <c r="AK3906" s="57">
        <v>1.43</v>
      </c>
    </row>
    <row r="3907" spans="1:37" x14ac:dyDescent="0.3">
      <c r="A3907" s="86" t="str">
        <f t="shared" si="61"/>
        <v>SDGbaseTra_RurAS_CRSPQXcmach</v>
      </c>
      <c r="B3907" s="55" t="s">
        <v>222</v>
      </c>
      <c r="C3907" s="56" t="s">
        <v>238</v>
      </c>
      <c r="D3907" s="82" t="s">
        <v>120</v>
      </c>
      <c r="E3907" s="57" t="s">
        <v>110</v>
      </c>
      <c r="F3907" s="57">
        <v>1.1299999999999999</v>
      </c>
      <c r="G3907" s="57">
        <v>1.17</v>
      </c>
      <c r="H3907" s="57">
        <v>1.18</v>
      </c>
      <c r="I3907" s="57">
        <v>1.19</v>
      </c>
      <c r="J3907" s="57">
        <v>1.2</v>
      </c>
      <c r="K3907" s="57">
        <v>1.2</v>
      </c>
      <c r="L3907" s="57">
        <v>1.2</v>
      </c>
      <c r="M3907" s="57">
        <v>1.19</v>
      </c>
      <c r="N3907" s="57">
        <v>1.19</v>
      </c>
      <c r="O3907" s="57">
        <v>1.19</v>
      </c>
      <c r="P3907" s="57">
        <v>1.2</v>
      </c>
      <c r="Q3907" s="57">
        <v>1.2</v>
      </c>
      <c r="R3907" s="57">
        <v>1.2</v>
      </c>
      <c r="S3907" s="57">
        <v>1.2</v>
      </c>
      <c r="T3907" s="57">
        <v>1.21</v>
      </c>
      <c r="U3907" s="57">
        <v>1.21</v>
      </c>
      <c r="V3907" s="57">
        <v>1.21</v>
      </c>
      <c r="W3907" s="57">
        <v>1.21</v>
      </c>
      <c r="X3907" s="57">
        <v>1.22</v>
      </c>
      <c r="Y3907" s="57">
        <v>1.22</v>
      </c>
      <c r="Z3907" s="57">
        <v>1.22</v>
      </c>
      <c r="AA3907" s="57">
        <v>1.22</v>
      </c>
      <c r="AB3907" s="57">
        <v>1.24</v>
      </c>
      <c r="AC3907" s="57">
        <v>1.26</v>
      </c>
      <c r="AD3907" s="57">
        <v>1.26</v>
      </c>
      <c r="AE3907" s="57">
        <v>1.26</v>
      </c>
      <c r="AF3907" s="57">
        <v>1.26</v>
      </c>
      <c r="AG3907" s="57">
        <v>1.26</v>
      </c>
      <c r="AH3907" s="57">
        <v>1.28</v>
      </c>
      <c r="AI3907" s="57">
        <v>1.29</v>
      </c>
      <c r="AJ3907" s="57">
        <v>1.3</v>
      </c>
      <c r="AK3907" s="57">
        <v>1.31</v>
      </c>
    </row>
    <row r="3908" spans="1:37" x14ac:dyDescent="0.3">
      <c r="A3908" s="86" t="str">
        <f t="shared" si="61"/>
        <v>SDGbaseTra_RurAS_CRSPQXcfcel</v>
      </c>
      <c r="B3908" s="55" t="s">
        <v>222</v>
      </c>
      <c r="C3908" s="56" t="s">
        <v>238</v>
      </c>
      <c r="D3908" s="82" t="s">
        <v>120</v>
      </c>
      <c r="E3908" s="57" t="s">
        <v>170</v>
      </c>
      <c r="F3908" s="57">
        <v>1</v>
      </c>
      <c r="G3908" s="57">
        <v>1.02</v>
      </c>
      <c r="H3908" s="57">
        <v>1.04</v>
      </c>
      <c r="I3908" s="57">
        <v>1.03</v>
      </c>
      <c r="J3908" s="57">
        <v>1.03</v>
      </c>
      <c r="K3908" s="57">
        <v>1.03</v>
      </c>
      <c r="L3908" s="57">
        <v>1.03</v>
      </c>
      <c r="M3908" s="57">
        <v>1.03</v>
      </c>
      <c r="N3908" s="57">
        <v>1.03</v>
      </c>
      <c r="O3908" s="57">
        <v>1.07</v>
      </c>
      <c r="P3908" s="57">
        <v>1.07</v>
      </c>
      <c r="Q3908" s="57">
        <v>1.07</v>
      </c>
      <c r="R3908" s="57">
        <v>1.08</v>
      </c>
      <c r="S3908" s="57">
        <v>1.08</v>
      </c>
      <c r="T3908" s="57">
        <v>1.08</v>
      </c>
      <c r="U3908" s="57">
        <v>1.0900000000000001</v>
      </c>
      <c r="V3908" s="57">
        <v>1.0900000000000001</v>
      </c>
      <c r="W3908" s="57">
        <v>1.0900000000000001</v>
      </c>
      <c r="X3908" s="57">
        <v>1.1000000000000001</v>
      </c>
      <c r="Y3908" s="57">
        <v>1.1000000000000001</v>
      </c>
      <c r="Z3908" s="57">
        <v>1.1000000000000001</v>
      </c>
      <c r="AA3908" s="57">
        <v>1.1000000000000001</v>
      </c>
      <c r="AB3908" s="57">
        <v>1.1100000000000001</v>
      </c>
      <c r="AC3908" s="57">
        <v>1.1100000000000001</v>
      </c>
      <c r="AD3908" s="57">
        <v>1.1200000000000001</v>
      </c>
      <c r="AE3908" s="57">
        <v>1.1200000000000001</v>
      </c>
      <c r="AF3908" s="57">
        <v>1.1200000000000001</v>
      </c>
      <c r="AG3908" s="57">
        <v>1.1200000000000001</v>
      </c>
      <c r="AH3908" s="57">
        <v>1.1100000000000001</v>
      </c>
      <c r="AI3908" s="57">
        <v>1.1000000000000001</v>
      </c>
      <c r="AJ3908" s="57">
        <v>1.1000000000000001</v>
      </c>
      <c r="AK3908" s="57">
        <v>1.0900000000000001</v>
      </c>
    </row>
    <row r="3909" spans="1:37" x14ac:dyDescent="0.3">
      <c r="A3909" s="86" t="str">
        <f t="shared" si="61"/>
        <v>SDGbaseTra_RurAS_CRSPQXcelct</v>
      </c>
      <c r="B3909" s="55" t="s">
        <v>222</v>
      </c>
      <c r="C3909" s="56" t="s">
        <v>238</v>
      </c>
      <c r="D3909" s="82" t="s">
        <v>120</v>
      </c>
      <c r="E3909" s="57" t="s">
        <v>171</v>
      </c>
      <c r="F3909" s="57">
        <v>1</v>
      </c>
      <c r="G3909" s="57">
        <v>1.02</v>
      </c>
      <c r="H3909" s="57">
        <v>1.04</v>
      </c>
      <c r="I3909" s="57">
        <v>1.03</v>
      </c>
      <c r="J3909" s="57">
        <v>1.03</v>
      </c>
      <c r="K3909" s="57">
        <v>1.03</v>
      </c>
      <c r="L3909" s="57">
        <v>1.03</v>
      </c>
      <c r="M3909" s="57">
        <v>1.03</v>
      </c>
      <c r="N3909" s="57">
        <v>1.03</v>
      </c>
      <c r="O3909" s="57">
        <v>1.07</v>
      </c>
      <c r="P3909" s="57">
        <v>1.07</v>
      </c>
      <c r="Q3909" s="57">
        <v>1.07</v>
      </c>
      <c r="R3909" s="57">
        <v>1.08</v>
      </c>
      <c r="S3909" s="57">
        <v>1.08</v>
      </c>
      <c r="T3909" s="57">
        <v>1.08</v>
      </c>
      <c r="U3909" s="57">
        <v>1.0900000000000001</v>
      </c>
      <c r="V3909" s="57">
        <v>1.0900000000000001</v>
      </c>
      <c r="W3909" s="57">
        <v>1.0900000000000001</v>
      </c>
      <c r="X3909" s="57">
        <v>1.1000000000000001</v>
      </c>
      <c r="Y3909" s="57">
        <v>1.1000000000000001</v>
      </c>
      <c r="Z3909" s="57">
        <v>1.1000000000000001</v>
      </c>
      <c r="AA3909" s="57">
        <v>1.1000000000000001</v>
      </c>
      <c r="AB3909" s="57">
        <v>1.1100000000000001</v>
      </c>
      <c r="AC3909" s="57">
        <v>1.1100000000000001</v>
      </c>
      <c r="AD3909" s="57">
        <v>1.1200000000000001</v>
      </c>
      <c r="AE3909" s="57">
        <v>1.1200000000000001</v>
      </c>
      <c r="AF3909" s="57">
        <v>1.1200000000000001</v>
      </c>
      <c r="AG3909" s="57">
        <v>1.1200000000000001</v>
      </c>
      <c r="AH3909" s="57">
        <v>1.1100000000000001</v>
      </c>
      <c r="AI3909" s="57">
        <v>1.1000000000000001</v>
      </c>
      <c r="AJ3909" s="57">
        <v>1.1000000000000001</v>
      </c>
      <c r="AK3909" s="57">
        <v>1.0900000000000001</v>
      </c>
    </row>
    <row r="3910" spans="1:37" x14ac:dyDescent="0.3">
      <c r="A3910" s="86" t="str">
        <f t="shared" si="61"/>
        <v>SDGbaseTra_RurAS_CRSPQXcemch</v>
      </c>
      <c r="B3910" s="55" t="s">
        <v>222</v>
      </c>
      <c r="C3910" s="56" t="s">
        <v>238</v>
      </c>
      <c r="D3910" s="82" t="s">
        <v>120</v>
      </c>
      <c r="E3910" s="57" t="s">
        <v>111</v>
      </c>
      <c r="F3910" s="57">
        <v>1.25</v>
      </c>
      <c r="G3910" s="57">
        <v>1.28</v>
      </c>
      <c r="H3910" s="57">
        <v>1.29</v>
      </c>
      <c r="I3910" s="57">
        <v>1.3</v>
      </c>
      <c r="J3910" s="57">
        <v>1.31</v>
      </c>
      <c r="K3910" s="57">
        <v>1.31</v>
      </c>
      <c r="L3910" s="57">
        <v>1.31</v>
      </c>
      <c r="M3910" s="57">
        <v>1.31</v>
      </c>
      <c r="N3910" s="57">
        <v>1.3</v>
      </c>
      <c r="O3910" s="57">
        <v>1.3</v>
      </c>
      <c r="P3910" s="57">
        <v>1.31</v>
      </c>
      <c r="Q3910" s="57">
        <v>1.31</v>
      </c>
      <c r="R3910" s="57">
        <v>1.31</v>
      </c>
      <c r="S3910" s="57">
        <v>1.31</v>
      </c>
      <c r="T3910" s="57">
        <v>1.32</v>
      </c>
      <c r="U3910" s="57">
        <v>1.32</v>
      </c>
      <c r="V3910" s="57">
        <v>1.32</v>
      </c>
      <c r="W3910" s="57">
        <v>1.32</v>
      </c>
      <c r="X3910" s="57">
        <v>1.33</v>
      </c>
      <c r="Y3910" s="57">
        <v>1.33</v>
      </c>
      <c r="Z3910" s="57">
        <v>1.33</v>
      </c>
      <c r="AA3910" s="57">
        <v>1.33</v>
      </c>
      <c r="AB3910" s="57">
        <v>1.36</v>
      </c>
      <c r="AC3910" s="57">
        <v>1.37</v>
      </c>
      <c r="AD3910" s="57">
        <v>1.38</v>
      </c>
      <c r="AE3910" s="57">
        <v>1.37</v>
      </c>
      <c r="AF3910" s="57">
        <v>1.37</v>
      </c>
      <c r="AG3910" s="57">
        <v>1.37</v>
      </c>
      <c r="AH3910" s="57">
        <v>1.39</v>
      </c>
      <c r="AI3910" s="57">
        <v>1.41</v>
      </c>
      <c r="AJ3910" s="57">
        <v>1.41</v>
      </c>
      <c r="AK3910" s="57">
        <v>1.42</v>
      </c>
    </row>
    <row r="3911" spans="1:37" x14ac:dyDescent="0.3">
      <c r="A3911" s="86" t="str">
        <f t="shared" si="61"/>
        <v>SDGbaseTra_RurAS_CRSPQXcsequ</v>
      </c>
      <c r="B3911" s="55" t="s">
        <v>222</v>
      </c>
      <c r="C3911" s="56" t="s">
        <v>238</v>
      </c>
      <c r="D3911" s="82" t="s">
        <v>120</v>
      </c>
      <c r="E3911" s="57" t="s">
        <v>112</v>
      </c>
      <c r="F3911" s="57">
        <v>1.1499999999999999</v>
      </c>
      <c r="G3911" s="57">
        <v>1.17</v>
      </c>
      <c r="H3911" s="57">
        <v>1.18</v>
      </c>
      <c r="I3911" s="57">
        <v>1.18</v>
      </c>
      <c r="J3911" s="57">
        <v>1.19</v>
      </c>
      <c r="K3911" s="57">
        <v>1.19</v>
      </c>
      <c r="L3911" s="57">
        <v>1.19</v>
      </c>
      <c r="M3911" s="57">
        <v>1.18</v>
      </c>
      <c r="N3911" s="57">
        <v>1.18</v>
      </c>
      <c r="O3911" s="57">
        <v>1.2</v>
      </c>
      <c r="P3911" s="57">
        <v>1.21</v>
      </c>
      <c r="Q3911" s="57">
        <v>1.21</v>
      </c>
      <c r="R3911" s="57">
        <v>1.21</v>
      </c>
      <c r="S3911" s="57">
        <v>1.22</v>
      </c>
      <c r="T3911" s="57">
        <v>1.22</v>
      </c>
      <c r="U3911" s="57">
        <v>1.22</v>
      </c>
      <c r="V3911" s="57">
        <v>1.23</v>
      </c>
      <c r="W3911" s="57">
        <v>1.23</v>
      </c>
      <c r="X3911" s="57">
        <v>1.23</v>
      </c>
      <c r="Y3911" s="57">
        <v>1.24</v>
      </c>
      <c r="Z3911" s="57">
        <v>1.24</v>
      </c>
      <c r="AA3911" s="57">
        <v>1.24</v>
      </c>
      <c r="AB3911" s="57">
        <v>1.26</v>
      </c>
      <c r="AC3911" s="57">
        <v>1.27</v>
      </c>
      <c r="AD3911" s="57">
        <v>1.27</v>
      </c>
      <c r="AE3911" s="57">
        <v>1.27</v>
      </c>
      <c r="AF3911" s="57">
        <v>1.27</v>
      </c>
      <c r="AG3911" s="57">
        <v>1.27</v>
      </c>
      <c r="AH3911" s="57">
        <v>1.29</v>
      </c>
      <c r="AI3911" s="57">
        <v>1.3</v>
      </c>
      <c r="AJ3911" s="57">
        <v>1.3</v>
      </c>
      <c r="AK3911" s="57">
        <v>1.3</v>
      </c>
    </row>
    <row r="3912" spans="1:37" x14ac:dyDescent="0.3">
      <c r="A3912" s="86" t="str">
        <f t="shared" si="61"/>
        <v>SDGbaseTra_RurAS_CRSPQXcvehi</v>
      </c>
      <c r="B3912" s="55" t="s">
        <v>222</v>
      </c>
      <c r="C3912" s="56" t="s">
        <v>238</v>
      </c>
      <c r="D3912" s="82" t="s">
        <v>120</v>
      </c>
      <c r="E3912" s="57" t="s">
        <v>113</v>
      </c>
      <c r="F3912" s="57">
        <v>1.27</v>
      </c>
      <c r="G3912" s="57">
        <v>1.29</v>
      </c>
      <c r="H3912" s="57">
        <v>1.31</v>
      </c>
      <c r="I3912" s="57">
        <v>1.32</v>
      </c>
      <c r="J3912" s="57">
        <v>1.33</v>
      </c>
      <c r="K3912" s="57">
        <v>1.33</v>
      </c>
      <c r="L3912" s="57">
        <v>1.33</v>
      </c>
      <c r="M3912" s="57">
        <v>1.32</v>
      </c>
      <c r="N3912" s="57">
        <v>1.32</v>
      </c>
      <c r="O3912" s="57">
        <v>1.32</v>
      </c>
      <c r="P3912" s="57">
        <v>1.32</v>
      </c>
      <c r="Q3912" s="57">
        <v>1.32</v>
      </c>
      <c r="R3912" s="57">
        <v>1.33</v>
      </c>
      <c r="S3912" s="57">
        <v>1.33</v>
      </c>
      <c r="T3912" s="57">
        <v>1.33</v>
      </c>
      <c r="U3912" s="57">
        <v>1.34</v>
      </c>
      <c r="V3912" s="57">
        <v>1.34</v>
      </c>
      <c r="W3912" s="57">
        <v>1.34</v>
      </c>
      <c r="X3912" s="57">
        <v>1.35</v>
      </c>
      <c r="Y3912" s="57">
        <v>1.37</v>
      </c>
      <c r="Z3912" s="57">
        <v>1.4</v>
      </c>
      <c r="AA3912" s="57">
        <v>1.43</v>
      </c>
      <c r="AB3912" s="57">
        <v>1.47</v>
      </c>
      <c r="AC3912" s="57">
        <v>1.5</v>
      </c>
      <c r="AD3912" s="57">
        <v>1.5</v>
      </c>
      <c r="AE3912" s="57">
        <v>1.5</v>
      </c>
      <c r="AF3912" s="57">
        <v>1.5</v>
      </c>
      <c r="AG3912" s="57">
        <v>1.5</v>
      </c>
      <c r="AH3912" s="57">
        <v>1.53</v>
      </c>
      <c r="AI3912" s="57">
        <v>1.56</v>
      </c>
      <c r="AJ3912" s="57">
        <v>1.57</v>
      </c>
      <c r="AK3912" s="57">
        <v>1.58</v>
      </c>
    </row>
    <row r="3913" spans="1:37" x14ac:dyDescent="0.3">
      <c r="A3913" s="86" t="str">
        <f t="shared" si="61"/>
        <v>SDGbaseTra_RurAS_CRSPQXctequ</v>
      </c>
      <c r="B3913" s="55" t="s">
        <v>222</v>
      </c>
      <c r="C3913" s="56" t="s">
        <v>238</v>
      </c>
      <c r="D3913" s="82" t="s">
        <v>120</v>
      </c>
      <c r="E3913" s="57" t="s">
        <v>114</v>
      </c>
      <c r="F3913" s="57">
        <v>1.08</v>
      </c>
      <c r="G3913" s="57">
        <v>1.1399999999999999</v>
      </c>
      <c r="H3913" s="57">
        <v>1.1499999999999999</v>
      </c>
      <c r="I3913" s="57">
        <v>1.1599999999999999</v>
      </c>
      <c r="J3913" s="57">
        <v>1.17</v>
      </c>
      <c r="K3913" s="57">
        <v>1.17</v>
      </c>
      <c r="L3913" s="57">
        <v>1.17</v>
      </c>
      <c r="M3913" s="57">
        <v>1.1599999999999999</v>
      </c>
      <c r="N3913" s="57">
        <v>1.1599999999999999</v>
      </c>
      <c r="O3913" s="57">
        <v>1.1399999999999999</v>
      </c>
      <c r="P3913" s="57">
        <v>1.1299999999999999</v>
      </c>
      <c r="Q3913" s="57">
        <v>1.1399999999999999</v>
      </c>
      <c r="R3913" s="57">
        <v>1.1399999999999999</v>
      </c>
      <c r="S3913" s="57">
        <v>1.1399999999999999</v>
      </c>
      <c r="T3913" s="57">
        <v>1.1499999999999999</v>
      </c>
      <c r="U3913" s="57">
        <v>1.1499999999999999</v>
      </c>
      <c r="V3913" s="57">
        <v>1.1499999999999999</v>
      </c>
      <c r="W3913" s="57">
        <v>1.1499999999999999</v>
      </c>
      <c r="X3913" s="57">
        <v>1.1599999999999999</v>
      </c>
      <c r="Y3913" s="57">
        <v>1.17</v>
      </c>
      <c r="Z3913" s="57">
        <v>1.17</v>
      </c>
      <c r="AA3913" s="57">
        <v>1.17</v>
      </c>
      <c r="AB3913" s="57">
        <v>1.21</v>
      </c>
      <c r="AC3913" s="57">
        <v>1.23</v>
      </c>
      <c r="AD3913" s="57">
        <v>1.24</v>
      </c>
      <c r="AE3913" s="57">
        <v>1.23</v>
      </c>
      <c r="AF3913" s="57">
        <v>1.23</v>
      </c>
      <c r="AG3913" s="57">
        <v>1.23</v>
      </c>
      <c r="AH3913" s="57">
        <v>1.27</v>
      </c>
      <c r="AI3913" s="57">
        <v>1.31</v>
      </c>
      <c r="AJ3913" s="57">
        <v>1.33</v>
      </c>
      <c r="AK3913" s="57">
        <v>1.34</v>
      </c>
    </row>
    <row r="3914" spans="1:37" x14ac:dyDescent="0.3">
      <c r="A3914" s="86" t="str">
        <f t="shared" si="61"/>
        <v>SDGbaseTra_RurAS_CRSPQXcfurn</v>
      </c>
      <c r="B3914" s="55" t="s">
        <v>222</v>
      </c>
      <c r="C3914" s="56" t="s">
        <v>238</v>
      </c>
      <c r="D3914" s="82" t="s">
        <v>120</v>
      </c>
      <c r="E3914" s="57" t="s">
        <v>115</v>
      </c>
      <c r="F3914" s="57">
        <v>1.32</v>
      </c>
      <c r="G3914" s="57">
        <v>1.37</v>
      </c>
      <c r="H3914" s="57">
        <v>1.37</v>
      </c>
      <c r="I3914" s="57">
        <v>1.37</v>
      </c>
      <c r="J3914" s="57">
        <v>1.37</v>
      </c>
      <c r="K3914" s="57">
        <v>1.37</v>
      </c>
      <c r="L3914" s="57">
        <v>1.37</v>
      </c>
      <c r="M3914" s="57">
        <v>1.37</v>
      </c>
      <c r="N3914" s="57">
        <v>1.37</v>
      </c>
      <c r="O3914" s="57">
        <v>1.36</v>
      </c>
      <c r="P3914" s="57">
        <v>1.36</v>
      </c>
      <c r="Q3914" s="57">
        <v>1.36</v>
      </c>
      <c r="R3914" s="57">
        <v>1.37</v>
      </c>
      <c r="S3914" s="57">
        <v>1.37</v>
      </c>
      <c r="T3914" s="57">
        <v>1.37</v>
      </c>
      <c r="U3914" s="57">
        <v>1.38</v>
      </c>
      <c r="V3914" s="57">
        <v>1.38</v>
      </c>
      <c r="W3914" s="57">
        <v>1.38</v>
      </c>
      <c r="X3914" s="57">
        <v>1.38</v>
      </c>
      <c r="Y3914" s="57">
        <v>1.38</v>
      </c>
      <c r="Z3914" s="57">
        <v>1.38</v>
      </c>
      <c r="AA3914" s="57">
        <v>1.38</v>
      </c>
      <c r="AB3914" s="57">
        <v>1.38</v>
      </c>
      <c r="AC3914" s="57">
        <v>1.38</v>
      </c>
      <c r="AD3914" s="57">
        <v>1.38</v>
      </c>
      <c r="AE3914" s="57">
        <v>1.39</v>
      </c>
      <c r="AF3914" s="57">
        <v>1.39</v>
      </c>
      <c r="AG3914" s="57">
        <v>1.39</v>
      </c>
      <c r="AH3914" s="57">
        <v>1.38</v>
      </c>
      <c r="AI3914" s="57">
        <v>1.38</v>
      </c>
      <c r="AJ3914" s="57">
        <v>1.38</v>
      </c>
      <c r="AK3914" s="57">
        <v>1.38</v>
      </c>
    </row>
    <row r="3915" spans="1:37" x14ac:dyDescent="0.3">
      <c r="A3915" s="86" t="str">
        <f t="shared" si="61"/>
        <v>SDGbaseTra_RurAS_CRSPQXcoman</v>
      </c>
      <c r="B3915" s="55" t="s">
        <v>222</v>
      </c>
      <c r="C3915" s="56" t="s">
        <v>238</v>
      </c>
      <c r="D3915" s="82" t="s">
        <v>120</v>
      </c>
      <c r="E3915" s="57" t="s">
        <v>116</v>
      </c>
      <c r="F3915" s="57">
        <v>1.2</v>
      </c>
      <c r="G3915" s="57">
        <v>1.25</v>
      </c>
      <c r="H3915" s="57">
        <v>1.25</v>
      </c>
      <c r="I3915" s="57">
        <v>1.24</v>
      </c>
      <c r="J3915" s="57">
        <v>1.24</v>
      </c>
      <c r="K3915" s="57">
        <v>1.25</v>
      </c>
      <c r="L3915" s="57">
        <v>1.25</v>
      </c>
      <c r="M3915" s="57">
        <v>1.25</v>
      </c>
      <c r="N3915" s="57">
        <v>1.25</v>
      </c>
      <c r="O3915" s="57">
        <v>1.27</v>
      </c>
      <c r="P3915" s="57">
        <v>1.27</v>
      </c>
      <c r="Q3915" s="57">
        <v>1.26</v>
      </c>
      <c r="R3915" s="57">
        <v>1.25</v>
      </c>
      <c r="S3915" s="57">
        <v>1.25</v>
      </c>
      <c r="T3915" s="57">
        <v>1.25</v>
      </c>
      <c r="U3915" s="57">
        <v>1.25</v>
      </c>
      <c r="V3915" s="57">
        <v>1.25</v>
      </c>
      <c r="W3915" s="57">
        <v>1.25</v>
      </c>
      <c r="X3915" s="57">
        <v>1.25</v>
      </c>
      <c r="Y3915" s="57">
        <v>1.25</v>
      </c>
      <c r="Z3915" s="57">
        <v>1.24</v>
      </c>
      <c r="AA3915" s="57">
        <v>1.24</v>
      </c>
      <c r="AB3915" s="57">
        <v>1.25</v>
      </c>
      <c r="AC3915" s="57">
        <v>1.25</v>
      </c>
      <c r="AD3915" s="57">
        <v>1.25</v>
      </c>
      <c r="AE3915" s="57">
        <v>1.25</v>
      </c>
      <c r="AF3915" s="57">
        <v>1.26</v>
      </c>
      <c r="AG3915" s="57">
        <v>1.26</v>
      </c>
      <c r="AH3915" s="57">
        <v>1.27</v>
      </c>
      <c r="AI3915" s="57">
        <v>1.27</v>
      </c>
      <c r="AJ3915" s="57">
        <v>1.28</v>
      </c>
      <c r="AK3915" s="57">
        <v>1.29</v>
      </c>
    </row>
    <row r="3916" spans="1:37" x14ac:dyDescent="0.3">
      <c r="A3916" s="86" t="str">
        <f t="shared" si="61"/>
        <v>SDGbaseTra_RurAS_CRSPQXcelec</v>
      </c>
      <c r="B3916" s="55" t="s">
        <v>222</v>
      </c>
      <c r="C3916" s="56" t="s">
        <v>238</v>
      </c>
      <c r="D3916" s="82" t="s">
        <v>120</v>
      </c>
      <c r="E3916" s="57" t="s">
        <v>172</v>
      </c>
      <c r="F3916" s="57">
        <v>0.36</v>
      </c>
      <c r="G3916" s="57">
        <v>0.36</v>
      </c>
      <c r="H3916" s="57">
        <v>0.33</v>
      </c>
      <c r="I3916" s="57">
        <v>0.33</v>
      </c>
      <c r="J3916" s="57">
        <v>0.34</v>
      </c>
      <c r="K3916" s="57">
        <v>0.34</v>
      </c>
      <c r="L3916" s="57">
        <v>0.35</v>
      </c>
      <c r="M3916" s="57">
        <v>0.35</v>
      </c>
      <c r="N3916" s="57">
        <v>0.34</v>
      </c>
      <c r="O3916" s="57">
        <v>0.34</v>
      </c>
      <c r="P3916" s="57">
        <v>0.34</v>
      </c>
      <c r="Q3916" s="57">
        <v>0.35</v>
      </c>
      <c r="R3916" s="57">
        <v>0.35</v>
      </c>
      <c r="S3916" s="57">
        <v>0.35</v>
      </c>
      <c r="T3916" s="57">
        <v>0.35</v>
      </c>
      <c r="U3916" s="57">
        <v>0.35</v>
      </c>
      <c r="V3916" s="57">
        <v>0.35</v>
      </c>
      <c r="W3916" s="57">
        <v>0.35</v>
      </c>
      <c r="X3916" s="57">
        <v>0.35</v>
      </c>
      <c r="Y3916" s="57">
        <v>0.35</v>
      </c>
      <c r="Z3916" s="57">
        <v>0.35</v>
      </c>
      <c r="AA3916" s="57">
        <v>0.36</v>
      </c>
      <c r="AB3916" s="57">
        <v>0.36</v>
      </c>
      <c r="AC3916" s="57">
        <v>0.36</v>
      </c>
      <c r="AD3916" s="57">
        <v>0.37</v>
      </c>
      <c r="AE3916" s="57">
        <v>0.37</v>
      </c>
      <c r="AF3916" s="57">
        <v>0.37</v>
      </c>
      <c r="AG3916" s="57">
        <v>0.39</v>
      </c>
      <c r="AH3916" s="57">
        <v>0.41</v>
      </c>
      <c r="AI3916" s="57">
        <v>0.43</v>
      </c>
      <c r="AJ3916" s="57">
        <v>0.45</v>
      </c>
      <c r="AK3916" s="57">
        <v>0.47</v>
      </c>
    </row>
    <row r="3917" spans="1:37" x14ac:dyDescent="0.3">
      <c r="A3917" s="86" t="str">
        <f t="shared" si="61"/>
        <v>SDGbaseTra_RurAS_CRSPQXcwatr</v>
      </c>
      <c r="B3917" s="55" t="s">
        <v>222</v>
      </c>
      <c r="C3917" s="56" t="s">
        <v>238</v>
      </c>
      <c r="D3917" s="82" t="s">
        <v>120</v>
      </c>
      <c r="E3917" s="57" t="s">
        <v>173</v>
      </c>
      <c r="F3917" s="57">
        <v>1.05</v>
      </c>
      <c r="G3917" s="57">
        <v>0.94</v>
      </c>
      <c r="H3917" s="57">
        <v>0.95</v>
      </c>
      <c r="I3917" s="57">
        <v>0.97</v>
      </c>
      <c r="J3917" s="57">
        <v>0.98</v>
      </c>
      <c r="K3917" s="57">
        <v>0.99</v>
      </c>
      <c r="L3917" s="57">
        <v>0.99</v>
      </c>
      <c r="M3917" s="57">
        <v>0.99</v>
      </c>
      <c r="N3917" s="57">
        <v>1</v>
      </c>
      <c r="O3917" s="57">
        <v>1</v>
      </c>
      <c r="P3917" s="57">
        <v>1</v>
      </c>
      <c r="Q3917" s="57">
        <v>1</v>
      </c>
      <c r="R3917" s="57">
        <v>1</v>
      </c>
      <c r="S3917" s="57">
        <v>1</v>
      </c>
      <c r="T3917" s="57">
        <v>1.01</v>
      </c>
      <c r="U3917" s="57">
        <v>1.01</v>
      </c>
      <c r="V3917" s="57">
        <v>1.01</v>
      </c>
      <c r="W3917" s="57">
        <v>1.01</v>
      </c>
      <c r="X3917" s="57">
        <v>1.01</v>
      </c>
      <c r="Y3917" s="57">
        <v>1.02</v>
      </c>
      <c r="Z3917" s="57">
        <v>1.01</v>
      </c>
      <c r="AA3917" s="57">
        <v>1.01</v>
      </c>
      <c r="AB3917" s="57">
        <v>1.02</v>
      </c>
      <c r="AC3917" s="57">
        <v>1.02</v>
      </c>
      <c r="AD3917" s="57">
        <v>1.03</v>
      </c>
      <c r="AE3917" s="57">
        <v>1.03</v>
      </c>
      <c r="AF3917" s="57">
        <v>1.03</v>
      </c>
      <c r="AG3917" s="57">
        <v>1.03</v>
      </c>
      <c r="AH3917" s="57">
        <v>1.05</v>
      </c>
      <c r="AI3917" s="57">
        <v>1.06</v>
      </c>
      <c r="AJ3917" s="57">
        <v>1.07</v>
      </c>
      <c r="AK3917" s="57">
        <v>1.07</v>
      </c>
    </row>
    <row r="3918" spans="1:37" x14ac:dyDescent="0.3">
      <c r="A3918" s="86" t="str">
        <f t="shared" si="61"/>
        <v>SDGbaseTra_RurAS_CRSPQXccons</v>
      </c>
      <c r="B3918" s="55" t="s">
        <v>222</v>
      </c>
      <c r="C3918" s="56" t="s">
        <v>238</v>
      </c>
      <c r="D3918" s="82" t="s">
        <v>120</v>
      </c>
      <c r="E3918" s="57" t="s">
        <v>117</v>
      </c>
      <c r="F3918" s="57">
        <v>1.01</v>
      </c>
      <c r="G3918" s="57">
        <v>1.07</v>
      </c>
      <c r="H3918" s="57">
        <v>1.06</v>
      </c>
      <c r="I3918" s="57">
        <v>1.07</v>
      </c>
      <c r="J3918" s="57">
        <v>1.06</v>
      </c>
      <c r="K3918" s="57">
        <v>1.06</v>
      </c>
      <c r="L3918" s="57">
        <v>1.06</v>
      </c>
      <c r="M3918" s="57">
        <v>1.06</v>
      </c>
      <c r="N3918" s="57">
        <v>1.06</v>
      </c>
      <c r="O3918" s="57">
        <v>1.05</v>
      </c>
      <c r="P3918" s="57">
        <v>1.05</v>
      </c>
      <c r="Q3918" s="57">
        <v>1.06</v>
      </c>
      <c r="R3918" s="57">
        <v>1.04</v>
      </c>
      <c r="S3918" s="57">
        <v>1.05</v>
      </c>
      <c r="T3918" s="57">
        <v>1.05</v>
      </c>
      <c r="U3918" s="57">
        <v>1.05</v>
      </c>
      <c r="V3918" s="57">
        <v>1.05</v>
      </c>
      <c r="W3918" s="57">
        <v>1.05</v>
      </c>
      <c r="X3918" s="57">
        <v>1.06</v>
      </c>
      <c r="Y3918" s="57">
        <v>1.06</v>
      </c>
      <c r="Z3918" s="57">
        <v>1.06</v>
      </c>
      <c r="AA3918" s="57">
        <v>1.06</v>
      </c>
      <c r="AB3918" s="57">
        <v>1.06</v>
      </c>
      <c r="AC3918" s="57">
        <v>1.06</v>
      </c>
      <c r="AD3918" s="57">
        <v>1.06</v>
      </c>
      <c r="AE3918" s="57">
        <v>1.06</v>
      </c>
      <c r="AF3918" s="57">
        <v>1.06</v>
      </c>
      <c r="AG3918" s="57">
        <v>1.06</v>
      </c>
      <c r="AH3918" s="57">
        <v>1.06</v>
      </c>
      <c r="AI3918" s="57">
        <v>1.06</v>
      </c>
      <c r="AJ3918" s="57">
        <v>1.06</v>
      </c>
      <c r="AK3918" s="57">
        <v>1.07</v>
      </c>
    </row>
    <row r="3919" spans="1:37" x14ac:dyDescent="0.3">
      <c r="A3919" s="86" t="str">
        <f t="shared" si="61"/>
        <v>SDGbaseTra_RurAS_CRSPQXctrad</v>
      </c>
      <c r="B3919" s="55" t="s">
        <v>222</v>
      </c>
      <c r="C3919" s="56" t="s">
        <v>238</v>
      </c>
      <c r="D3919" s="82" t="s">
        <v>120</v>
      </c>
      <c r="E3919" s="57" t="s">
        <v>174</v>
      </c>
      <c r="F3919" s="57">
        <v>1</v>
      </c>
      <c r="G3919" s="57">
        <v>1.01</v>
      </c>
      <c r="H3919" s="57">
        <v>1.01</v>
      </c>
      <c r="I3919" s="57">
        <v>1.02</v>
      </c>
      <c r="J3919" s="57">
        <v>1.02</v>
      </c>
      <c r="K3919" s="57">
        <v>1.01</v>
      </c>
      <c r="L3919" s="57">
        <v>1.02</v>
      </c>
      <c r="M3919" s="57">
        <v>1.02</v>
      </c>
      <c r="N3919" s="57">
        <v>1.02</v>
      </c>
      <c r="O3919" s="57">
        <v>0.99</v>
      </c>
      <c r="P3919" s="57">
        <v>0.99</v>
      </c>
      <c r="Q3919" s="57">
        <v>1</v>
      </c>
      <c r="R3919" s="57">
        <v>1.01</v>
      </c>
      <c r="S3919" s="57">
        <v>1.01</v>
      </c>
      <c r="T3919" s="57">
        <v>1.02</v>
      </c>
      <c r="U3919" s="57">
        <v>1.02</v>
      </c>
      <c r="V3919" s="57">
        <v>1.03</v>
      </c>
      <c r="W3919" s="57">
        <v>1.03</v>
      </c>
      <c r="X3919" s="57">
        <v>1.03</v>
      </c>
      <c r="Y3919" s="57">
        <v>1.03</v>
      </c>
      <c r="Z3919" s="57">
        <v>1.03</v>
      </c>
      <c r="AA3919" s="57">
        <v>1.03</v>
      </c>
      <c r="AB3919" s="57">
        <v>1.02</v>
      </c>
      <c r="AC3919" s="57">
        <v>1.01</v>
      </c>
      <c r="AD3919" s="57">
        <v>1.01</v>
      </c>
      <c r="AE3919" s="57">
        <v>1.02</v>
      </c>
      <c r="AF3919" s="57">
        <v>1.02</v>
      </c>
      <c r="AG3919" s="57">
        <v>1.02</v>
      </c>
      <c r="AH3919" s="57">
        <v>1.01</v>
      </c>
      <c r="AI3919" s="57">
        <v>1</v>
      </c>
      <c r="AJ3919" s="57">
        <v>1</v>
      </c>
      <c r="AK3919" s="57">
        <v>1</v>
      </c>
    </row>
    <row r="3920" spans="1:37" x14ac:dyDescent="0.3">
      <c r="A3920" s="86" t="str">
        <f t="shared" si="61"/>
        <v>SDGbaseTra_RurAS_CRSPQXchotl</v>
      </c>
      <c r="B3920" s="55" t="s">
        <v>222</v>
      </c>
      <c r="C3920" s="56" t="s">
        <v>238</v>
      </c>
      <c r="D3920" s="82" t="s">
        <v>120</v>
      </c>
      <c r="E3920" s="57" t="s">
        <v>175</v>
      </c>
      <c r="F3920" s="57">
        <v>1.08</v>
      </c>
      <c r="G3920" s="57">
        <v>1.08</v>
      </c>
      <c r="H3920" s="57">
        <v>1.08</v>
      </c>
      <c r="I3920" s="57">
        <v>1.07</v>
      </c>
      <c r="J3920" s="57">
        <v>1.07</v>
      </c>
      <c r="K3920" s="57">
        <v>1.07</v>
      </c>
      <c r="L3920" s="57">
        <v>1.07</v>
      </c>
      <c r="M3920" s="57">
        <v>1.08</v>
      </c>
      <c r="N3920" s="57">
        <v>1.08</v>
      </c>
      <c r="O3920" s="57">
        <v>1.08</v>
      </c>
      <c r="P3920" s="57">
        <v>1.08</v>
      </c>
      <c r="Q3920" s="57">
        <v>1.0900000000000001</v>
      </c>
      <c r="R3920" s="57">
        <v>1.0900000000000001</v>
      </c>
      <c r="S3920" s="57">
        <v>1.0900000000000001</v>
      </c>
      <c r="T3920" s="57">
        <v>1.1000000000000001</v>
      </c>
      <c r="U3920" s="57">
        <v>1.1000000000000001</v>
      </c>
      <c r="V3920" s="57">
        <v>1.1100000000000001</v>
      </c>
      <c r="W3920" s="57">
        <v>1.1100000000000001</v>
      </c>
      <c r="X3920" s="57">
        <v>1.1100000000000001</v>
      </c>
      <c r="Y3920" s="57">
        <v>1.1100000000000001</v>
      </c>
      <c r="Z3920" s="57">
        <v>1.1100000000000001</v>
      </c>
      <c r="AA3920" s="57">
        <v>1.1100000000000001</v>
      </c>
      <c r="AB3920" s="57">
        <v>1.1100000000000001</v>
      </c>
      <c r="AC3920" s="57">
        <v>1.1100000000000001</v>
      </c>
      <c r="AD3920" s="57">
        <v>1.1100000000000001</v>
      </c>
      <c r="AE3920" s="57">
        <v>1.1100000000000001</v>
      </c>
      <c r="AF3920" s="57">
        <v>1.1100000000000001</v>
      </c>
      <c r="AG3920" s="57">
        <v>1.1100000000000001</v>
      </c>
      <c r="AH3920" s="57">
        <v>1.1100000000000001</v>
      </c>
      <c r="AI3920" s="57">
        <v>1.1100000000000001</v>
      </c>
      <c r="AJ3920" s="57">
        <v>1.1100000000000001</v>
      </c>
      <c r="AK3920" s="57">
        <v>1.1100000000000001</v>
      </c>
    </row>
    <row r="3921" spans="1:37" x14ac:dyDescent="0.3">
      <c r="A3921" s="86" t="str">
        <f t="shared" si="61"/>
        <v>SDGbaseTra_RurAS_CRSPQXcptrp-l</v>
      </c>
      <c r="B3921" s="55" t="s">
        <v>222</v>
      </c>
      <c r="C3921" s="56" t="s">
        <v>238</v>
      </c>
      <c r="D3921" s="82" t="s">
        <v>120</v>
      </c>
      <c r="E3921" s="57" t="s">
        <v>176</v>
      </c>
      <c r="F3921" s="57">
        <v>0.95</v>
      </c>
      <c r="G3921" s="57">
        <v>0.95</v>
      </c>
      <c r="H3921" s="57">
        <v>0.95</v>
      </c>
      <c r="I3921" s="57">
        <v>0.96</v>
      </c>
      <c r="J3921" s="57">
        <v>0.96</v>
      </c>
      <c r="K3921" s="57">
        <v>0.96</v>
      </c>
      <c r="L3921" s="57">
        <v>0.96</v>
      </c>
      <c r="M3921" s="57">
        <v>0.96</v>
      </c>
      <c r="N3921" s="57">
        <v>0.96</v>
      </c>
      <c r="O3921" s="57">
        <v>0.96</v>
      </c>
      <c r="P3921" s="57">
        <v>0.96</v>
      </c>
      <c r="Q3921" s="57">
        <v>0.95</v>
      </c>
      <c r="R3921" s="57">
        <v>0.95</v>
      </c>
      <c r="S3921" s="57">
        <v>0.94</v>
      </c>
      <c r="T3921" s="57">
        <v>0.93</v>
      </c>
      <c r="U3921" s="57">
        <v>0.92</v>
      </c>
      <c r="V3921" s="57">
        <v>0.91</v>
      </c>
      <c r="W3921" s="57">
        <v>0.9</v>
      </c>
      <c r="X3921" s="57">
        <v>0.89</v>
      </c>
      <c r="Y3921" s="57">
        <v>0.89</v>
      </c>
      <c r="Z3921" s="57">
        <v>0.88</v>
      </c>
      <c r="AA3921" s="57">
        <v>0.87</v>
      </c>
      <c r="AB3921" s="57">
        <v>0.86</v>
      </c>
      <c r="AC3921" s="57">
        <v>0.85</v>
      </c>
      <c r="AD3921" s="57">
        <v>0.85</v>
      </c>
      <c r="AE3921" s="57">
        <v>0.84</v>
      </c>
      <c r="AF3921" s="57">
        <v>0.84</v>
      </c>
      <c r="AG3921" s="57">
        <v>0.83</v>
      </c>
      <c r="AH3921" s="57">
        <v>0.84</v>
      </c>
      <c r="AI3921" s="57">
        <v>0.84</v>
      </c>
      <c r="AJ3921" s="57">
        <v>0.84</v>
      </c>
      <c r="AK3921" s="57">
        <v>0.85</v>
      </c>
    </row>
    <row r="3922" spans="1:37" x14ac:dyDescent="0.3">
      <c r="A3922" s="86" t="str">
        <f t="shared" si="61"/>
        <v>SDGbaseTra_RurAS_CRSPQXcftrp-l</v>
      </c>
      <c r="B3922" s="55" t="s">
        <v>222</v>
      </c>
      <c r="C3922" s="56" t="s">
        <v>238</v>
      </c>
      <c r="D3922" s="82" t="s">
        <v>120</v>
      </c>
      <c r="E3922" s="57" t="s">
        <v>177</v>
      </c>
      <c r="F3922" s="57">
        <v>1</v>
      </c>
      <c r="G3922" s="57">
        <v>0.98</v>
      </c>
      <c r="H3922" s="57">
        <v>0.98</v>
      </c>
      <c r="I3922" s="57">
        <v>0.99</v>
      </c>
      <c r="J3922" s="57">
        <v>0.99</v>
      </c>
      <c r="K3922" s="57">
        <v>0.99</v>
      </c>
      <c r="L3922" s="57">
        <v>0.98</v>
      </c>
      <c r="M3922" s="57">
        <v>0.97</v>
      </c>
      <c r="N3922" s="57">
        <v>0.96</v>
      </c>
      <c r="O3922" s="57">
        <v>0.95</v>
      </c>
      <c r="P3922" s="57">
        <v>0.94</v>
      </c>
      <c r="Q3922" s="57">
        <v>0.93</v>
      </c>
      <c r="R3922" s="57">
        <v>0.91</v>
      </c>
      <c r="S3922" s="57">
        <v>0.9</v>
      </c>
      <c r="T3922" s="57">
        <v>0.89</v>
      </c>
      <c r="U3922" s="57">
        <v>0.86</v>
      </c>
      <c r="V3922" s="57">
        <v>0.85</v>
      </c>
      <c r="W3922" s="57">
        <v>0.84</v>
      </c>
      <c r="X3922" s="57">
        <v>0.83</v>
      </c>
      <c r="Y3922" s="57">
        <v>0.81</v>
      </c>
      <c r="Z3922" s="57">
        <v>0.8</v>
      </c>
      <c r="AA3922" s="57">
        <v>0.79</v>
      </c>
      <c r="AB3922" s="57">
        <v>0.78</v>
      </c>
      <c r="AC3922" s="57">
        <v>0.77</v>
      </c>
      <c r="AD3922" s="57">
        <v>0.76</v>
      </c>
      <c r="AE3922" s="57">
        <v>0.75</v>
      </c>
      <c r="AF3922" s="57">
        <v>0.74</v>
      </c>
      <c r="AG3922" s="57">
        <v>0.73</v>
      </c>
      <c r="AH3922" s="57">
        <v>0.73</v>
      </c>
      <c r="AI3922" s="57">
        <v>0.73</v>
      </c>
      <c r="AJ3922" s="57">
        <v>0.73</v>
      </c>
      <c r="AK3922" s="57">
        <v>0.73</v>
      </c>
    </row>
    <row r="3923" spans="1:37" x14ac:dyDescent="0.3">
      <c r="A3923" s="86" t="str">
        <f t="shared" si="61"/>
        <v>SDGbaseTra_RurAS_CRSPQXcptrp-o</v>
      </c>
      <c r="B3923" s="55" t="s">
        <v>222</v>
      </c>
      <c r="C3923" s="56" t="s">
        <v>238</v>
      </c>
      <c r="D3923" s="82" t="s">
        <v>120</v>
      </c>
      <c r="E3923" s="57" t="s">
        <v>178</v>
      </c>
      <c r="F3923" s="57">
        <v>0.95</v>
      </c>
      <c r="G3923" s="57">
        <v>0.94</v>
      </c>
      <c r="H3923" s="57">
        <v>0.92</v>
      </c>
      <c r="I3923" s="57">
        <v>0.9</v>
      </c>
      <c r="J3923" s="57">
        <v>0.88</v>
      </c>
      <c r="K3923" s="57">
        <v>0.87</v>
      </c>
      <c r="L3923" s="57">
        <v>0.86</v>
      </c>
      <c r="M3923" s="57">
        <v>0.85</v>
      </c>
      <c r="N3923" s="57">
        <v>0.85</v>
      </c>
      <c r="O3923" s="57">
        <v>0.86</v>
      </c>
      <c r="P3923" s="57">
        <v>0.87</v>
      </c>
      <c r="Q3923" s="57">
        <v>0.87</v>
      </c>
      <c r="R3923" s="57">
        <v>0.87</v>
      </c>
      <c r="S3923" s="57">
        <v>0.87</v>
      </c>
      <c r="T3923" s="57">
        <v>0.87</v>
      </c>
      <c r="U3923" s="57">
        <v>0.87</v>
      </c>
      <c r="V3923" s="57">
        <v>0.87</v>
      </c>
      <c r="W3923" s="57">
        <v>0.88</v>
      </c>
      <c r="X3923" s="57">
        <v>0.88</v>
      </c>
      <c r="Y3923" s="57">
        <v>0.88</v>
      </c>
      <c r="Z3923" s="57">
        <v>0.88</v>
      </c>
      <c r="AA3923" s="57">
        <v>0.88</v>
      </c>
      <c r="AB3923" s="57">
        <v>0.89</v>
      </c>
      <c r="AC3923" s="57">
        <v>0.89</v>
      </c>
      <c r="AD3923" s="57">
        <v>0.89</v>
      </c>
      <c r="AE3923" s="57">
        <v>0.89</v>
      </c>
      <c r="AF3923" s="57">
        <v>0.9</v>
      </c>
      <c r="AG3923" s="57">
        <v>0.9</v>
      </c>
      <c r="AH3923" s="57">
        <v>0.9</v>
      </c>
      <c r="AI3923" s="57">
        <v>0.9</v>
      </c>
      <c r="AJ3923" s="57">
        <v>0.9</v>
      </c>
      <c r="AK3923" s="57">
        <v>0.9</v>
      </c>
    </row>
    <row r="3924" spans="1:37" x14ac:dyDescent="0.3">
      <c r="A3924" s="86" t="str">
        <f t="shared" si="61"/>
        <v>SDGbaseTra_RurAS_CRSPQXcftrp-o</v>
      </c>
      <c r="B3924" s="55" t="s">
        <v>222</v>
      </c>
      <c r="C3924" s="56" t="s">
        <v>238</v>
      </c>
      <c r="D3924" s="82" t="s">
        <v>120</v>
      </c>
      <c r="E3924" s="57" t="s">
        <v>179</v>
      </c>
      <c r="F3924" s="57">
        <v>0.97</v>
      </c>
      <c r="G3924" s="57">
        <v>0.95</v>
      </c>
      <c r="H3924" s="57">
        <v>0.92</v>
      </c>
      <c r="I3924" s="57">
        <v>0.9</v>
      </c>
      <c r="J3924" s="57">
        <v>0.89</v>
      </c>
      <c r="K3924" s="57">
        <v>0.87</v>
      </c>
      <c r="L3924" s="57">
        <v>0.87</v>
      </c>
      <c r="M3924" s="57">
        <v>0.86</v>
      </c>
      <c r="N3924" s="57">
        <v>0.86</v>
      </c>
      <c r="O3924" s="57">
        <v>0.88</v>
      </c>
      <c r="P3924" s="57">
        <v>0.89</v>
      </c>
      <c r="Q3924" s="57">
        <v>0.89</v>
      </c>
      <c r="R3924" s="57">
        <v>0.89</v>
      </c>
      <c r="S3924" s="57">
        <v>0.89</v>
      </c>
      <c r="T3924" s="57">
        <v>0.89</v>
      </c>
      <c r="U3924" s="57">
        <v>0.89</v>
      </c>
      <c r="V3924" s="57">
        <v>0.89</v>
      </c>
      <c r="W3924" s="57">
        <v>0.9</v>
      </c>
      <c r="X3924" s="57">
        <v>0.9</v>
      </c>
      <c r="Y3924" s="57">
        <v>0.9</v>
      </c>
      <c r="Z3924" s="57">
        <v>0.9</v>
      </c>
      <c r="AA3924" s="57">
        <v>0.9</v>
      </c>
      <c r="AB3924" s="57">
        <v>0.91</v>
      </c>
      <c r="AC3924" s="57">
        <v>0.92</v>
      </c>
      <c r="AD3924" s="57">
        <v>0.92</v>
      </c>
      <c r="AE3924" s="57">
        <v>0.92</v>
      </c>
      <c r="AF3924" s="57">
        <v>0.92</v>
      </c>
      <c r="AG3924" s="57">
        <v>0.92</v>
      </c>
      <c r="AH3924" s="57">
        <v>0.92</v>
      </c>
      <c r="AI3924" s="57">
        <v>0.92</v>
      </c>
      <c r="AJ3924" s="57">
        <v>0.92</v>
      </c>
      <c r="AK3924" s="57">
        <v>0.92</v>
      </c>
    </row>
    <row r="3925" spans="1:37" x14ac:dyDescent="0.3">
      <c r="A3925" s="86" t="str">
        <f t="shared" si="61"/>
        <v>SDGbaseTra_RurAS_CRSPQXcprtr</v>
      </c>
      <c r="B3925" s="55" t="s">
        <v>222</v>
      </c>
      <c r="C3925" s="56" t="s">
        <v>238</v>
      </c>
      <c r="D3925" s="82" t="s">
        <v>120</v>
      </c>
      <c r="E3925" s="57" t="s">
        <v>180</v>
      </c>
      <c r="F3925" s="57">
        <v>1</v>
      </c>
      <c r="G3925" s="57">
        <v>1.02</v>
      </c>
      <c r="H3925" s="57">
        <v>1.03</v>
      </c>
      <c r="I3925" s="57">
        <v>1.01</v>
      </c>
      <c r="J3925" s="57">
        <v>1</v>
      </c>
      <c r="K3925" s="57">
        <v>0.98</v>
      </c>
      <c r="L3925" s="57">
        <v>0.97</v>
      </c>
      <c r="M3925" s="57">
        <v>0.95</v>
      </c>
      <c r="N3925" s="57">
        <v>0.94</v>
      </c>
      <c r="O3925" s="57">
        <v>0.96</v>
      </c>
      <c r="P3925" s="57">
        <v>0.92</v>
      </c>
      <c r="Q3925" s="57">
        <v>0.87</v>
      </c>
      <c r="R3925" s="57">
        <v>0.82</v>
      </c>
      <c r="S3925" s="57">
        <v>0.77</v>
      </c>
      <c r="T3925" s="57">
        <v>0.72</v>
      </c>
      <c r="U3925" s="57">
        <v>0.68</v>
      </c>
      <c r="V3925" s="57">
        <v>0.63</v>
      </c>
      <c r="W3925" s="57">
        <v>0.59</v>
      </c>
      <c r="X3925" s="57">
        <v>0.55000000000000004</v>
      </c>
      <c r="Y3925" s="57">
        <v>0.51</v>
      </c>
      <c r="Z3925" s="57">
        <v>0.46</v>
      </c>
      <c r="AA3925" s="57">
        <v>0.42</v>
      </c>
      <c r="AB3925" s="57">
        <v>0.4</v>
      </c>
      <c r="AC3925" s="57">
        <v>0.37</v>
      </c>
      <c r="AD3925" s="57">
        <v>0.35</v>
      </c>
      <c r="AE3925" s="57">
        <v>0.32</v>
      </c>
      <c r="AF3925" s="57">
        <v>0.3</v>
      </c>
      <c r="AG3925" s="57">
        <v>0.28000000000000003</v>
      </c>
      <c r="AH3925" s="57">
        <v>0.26</v>
      </c>
      <c r="AI3925" s="57">
        <v>0.25</v>
      </c>
      <c r="AJ3925" s="57">
        <v>0.23</v>
      </c>
      <c r="AK3925" s="57">
        <v>0.22</v>
      </c>
    </row>
    <row r="3926" spans="1:37" x14ac:dyDescent="0.3">
      <c r="A3926" s="86" t="str">
        <f t="shared" si="61"/>
        <v>SDGbaseTra_RurAS_CRSPQXctrps</v>
      </c>
      <c r="B3926" s="55" t="s">
        <v>222</v>
      </c>
      <c r="C3926" s="56" t="s">
        <v>238</v>
      </c>
      <c r="D3926" s="82" t="s">
        <v>120</v>
      </c>
      <c r="E3926" s="57" t="s">
        <v>181</v>
      </c>
      <c r="F3926" s="57">
        <v>1</v>
      </c>
      <c r="G3926" s="57">
        <v>1</v>
      </c>
      <c r="H3926" s="57">
        <v>1</v>
      </c>
      <c r="I3926" s="57">
        <v>1</v>
      </c>
      <c r="J3926" s="57">
        <v>1</v>
      </c>
      <c r="K3926" s="57">
        <v>1</v>
      </c>
      <c r="L3926" s="57">
        <v>1</v>
      </c>
      <c r="M3926" s="57">
        <v>1</v>
      </c>
      <c r="N3926" s="57">
        <v>1</v>
      </c>
      <c r="O3926" s="57">
        <v>0.99</v>
      </c>
      <c r="P3926" s="57">
        <v>0.99</v>
      </c>
      <c r="Q3926" s="57">
        <v>0.99</v>
      </c>
      <c r="R3926" s="57">
        <v>0.99</v>
      </c>
      <c r="S3926" s="57">
        <v>0.99</v>
      </c>
      <c r="T3926" s="57">
        <v>0.99</v>
      </c>
      <c r="U3926" s="57">
        <v>0.99</v>
      </c>
      <c r="V3926" s="57">
        <v>0.99</v>
      </c>
      <c r="W3926" s="57">
        <v>0.99</v>
      </c>
      <c r="X3926" s="57">
        <v>0.99</v>
      </c>
      <c r="Y3926" s="57">
        <v>0.99</v>
      </c>
      <c r="Z3926" s="57">
        <v>0.99</v>
      </c>
      <c r="AA3926" s="57">
        <v>0.99</v>
      </c>
      <c r="AB3926" s="57">
        <v>0.99</v>
      </c>
      <c r="AC3926" s="57">
        <v>1</v>
      </c>
      <c r="AD3926" s="57">
        <v>1</v>
      </c>
      <c r="AE3926" s="57">
        <v>1</v>
      </c>
      <c r="AF3926" s="57">
        <v>1.01</v>
      </c>
      <c r="AG3926" s="57">
        <v>1</v>
      </c>
      <c r="AH3926" s="57">
        <v>1</v>
      </c>
      <c r="AI3926" s="57">
        <v>1</v>
      </c>
      <c r="AJ3926" s="57">
        <v>1</v>
      </c>
      <c r="AK3926" s="57">
        <v>1</v>
      </c>
    </row>
    <row r="3927" spans="1:37" x14ac:dyDescent="0.3">
      <c r="A3927" s="86" t="str">
        <f t="shared" si="61"/>
        <v>SDGbaseTra_RurAS_CRSPQXccomm</v>
      </c>
      <c r="B3927" s="55" t="s">
        <v>222</v>
      </c>
      <c r="C3927" s="56" t="s">
        <v>238</v>
      </c>
      <c r="D3927" s="82" t="s">
        <v>120</v>
      </c>
      <c r="E3927" s="57" t="s">
        <v>182</v>
      </c>
      <c r="F3927" s="57">
        <v>1</v>
      </c>
      <c r="G3927" s="57">
        <v>0.96</v>
      </c>
      <c r="H3927" s="57">
        <v>0.97</v>
      </c>
      <c r="I3927" s="57">
        <v>0.98</v>
      </c>
      <c r="J3927" s="57">
        <v>0.99</v>
      </c>
      <c r="K3927" s="57">
        <v>0.99</v>
      </c>
      <c r="L3927" s="57">
        <v>1</v>
      </c>
      <c r="M3927" s="57">
        <v>1</v>
      </c>
      <c r="N3927" s="57">
        <v>1</v>
      </c>
      <c r="O3927" s="57">
        <v>1</v>
      </c>
      <c r="P3927" s="57">
        <v>1</v>
      </c>
      <c r="Q3927" s="57">
        <v>1.01</v>
      </c>
      <c r="R3927" s="57">
        <v>1.01</v>
      </c>
      <c r="S3927" s="57">
        <v>1.01</v>
      </c>
      <c r="T3927" s="57">
        <v>1.01</v>
      </c>
      <c r="U3927" s="57">
        <v>1.01</v>
      </c>
      <c r="V3927" s="57">
        <v>1.02</v>
      </c>
      <c r="W3927" s="57">
        <v>1.02</v>
      </c>
      <c r="X3927" s="57">
        <v>1.02</v>
      </c>
      <c r="Y3927" s="57">
        <v>1.02</v>
      </c>
      <c r="Z3927" s="57">
        <v>1.02</v>
      </c>
      <c r="AA3927" s="57">
        <v>1.02</v>
      </c>
      <c r="AB3927" s="57">
        <v>1.02</v>
      </c>
      <c r="AC3927" s="57">
        <v>1.03</v>
      </c>
      <c r="AD3927" s="57">
        <v>1.03</v>
      </c>
      <c r="AE3927" s="57">
        <v>1.03</v>
      </c>
      <c r="AF3927" s="57">
        <v>1.03</v>
      </c>
      <c r="AG3927" s="57">
        <v>1.03</v>
      </c>
      <c r="AH3927" s="57">
        <v>1.04</v>
      </c>
      <c r="AI3927" s="57">
        <v>1.04</v>
      </c>
      <c r="AJ3927" s="57">
        <v>1.04</v>
      </c>
      <c r="AK3927" s="57">
        <v>1.04</v>
      </c>
    </row>
    <row r="3928" spans="1:37" x14ac:dyDescent="0.3">
      <c r="A3928" s="86" t="str">
        <f t="shared" si="61"/>
        <v>SDGbaseTra_RurAS_CRSPQXcfsrv</v>
      </c>
      <c r="B3928" s="55" t="s">
        <v>222</v>
      </c>
      <c r="C3928" s="56" t="s">
        <v>238</v>
      </c>
      <c r="D3928" s="82" t="s">
        <v>120</v>
      </c>
      <c r="E3928" s="57" t="s">
        <v>183</v>
      </c>
      <c r="F3928" s="57">
        <v>1.04</v>
      </c>
      <c r="G3928" s="57">
        <v>1.01</v>
      </c>
      <c r="H3928" s="57">
        <v>1.01</v>
      </c>
      <c r="I3928" s="57">
        <v>1.01</v>
      </c>
      <c r="J3928" s="57">
        <v>1</v>
      </c>
      <c r="K3928" s="57">
        <v>1.01</v>
      </c>
      <c r="L3928" s="57">
        <v>1.01</v>
      </c>
      <c r="M3928" s="57">
        <v>1.01</v>
      </c>
      <c r="N3928" s="57">
        <v>1.02</v>
      </c>
      <c r="O3928" s="57">
        <v>1.01</v>
      </c>
      <c r="P3928" s="57">
        <v>1.01</v>
      </c>
      <c r="Q3928" s="57">
        <v>1.02</v>
      </c>
      <c r="R3928" s="57">
        <v>1.03</v>
      </c>
      <c r="S3928" s="57">
        <v>1.04</v>
      </c>
      <c r="T3928" s="57">
        <v>1.04</v>
      </c>
      <c r="U3928" s="57">
        <v>1.05</v>
      </c>
      <c r="V3928" s="57">
        <v>1.05</v>
      </c>
      <c r="W3928" s="57">
        <v>1.06</v>
      </c>
      <c r="X3928" s="57">
        <v>1.06</v>
      </c>
      <c r="Y3928" s="57">
        <v>1.07</v>
      </c>
      <c r="Z3928" s="57">
        <v>1.07</v>
      </c>
      <c r="AA3928" s="57">
        <v>1.07</v>
      </c>
      <c r="AB3928" s="57">
        <v>1.06</v>
      </c>
      <c r="AC3928" s="57">
        <v>1.06</v>
      </c>
      <c r="AD3928" s="57">
        <v>1.06</v>
      </c>
      <c r="AE3928" s="57">
        <v>1.07</v>
      </c>
      <c r="AF3928" s="57">
        <v>1.07</v>
      </c>
      <c r="AG3928" s="57">
        <v>1.07</v>
      </c>
      <c r="AH3928" s="57">
        <v>1.06</v>
      </c>
      <c r="AI3928" s="57">
        <v>1.05</v>
      </c>
      <c r="AJ3928" s="57">
        <v>1.04</v>
      </c>
      <c r="AK3928" s="57">
        <v>1.03</v>
      </c>
    </row>
    <row r="3929" spans="1:37" x14ac:dyDescent="0.3">
      <c r="A3929" s="86" t="str">
        <f t="shared" si="61"/>
        <v>SDGbaseTra_RurAS_CRSPQXcbsrv</v>
      </c>
      <c r="B3929" s="55" t="s">
        <v>222</v>
      </c>
      <c r="C3929" s="56" t="s">
        <v>238</v>
      </c>
      <c r="D3929" s="82" t="s">
        <v>120</v>
      </c>
      <c r="E3929" s="57" t="s">
        <v>118</v>
      </c>
      <c r="F3929" s="57">
        <v>1.04</v>
      </c>
      <c r="G3929" s="57">
        <v>1.01</v>
      </c>
      <c r="H3929" s="57">
        <v>1.01</v>
      </c>
      <c r="I3929" s="57">
        <v>1.02</v>
      </c>
      <c r="J3929" s="57">
        <v>1.02</v>
      </c>
      <c r="K3929" s="57">
        <v>1.03</v>
      </c>
      <c r="L3929" s="57">
        <v>1.03</v>
      </c>
      <c r="M3929" s="57">
        <v>1.03</v>
      </c>
      <c r="N3929" s="57">
        <v>1.03</v>
      </c>
      <c r="O3929" s="57">
        <v>1.03</v>
      </c>
      <c r="P3929" s="57">
        <v>1.03</v>
      </c>
      <c r="Q3929" s="57">
        <v>1.03</v>
      </c>
      <c r="R3929" s="57">
        <v>1.03</v>
      </c>
      <c r="S3929" s="57">
        <v>1.04</v>
      </c>
      <c r="T3929" s="57">
        <v>1.04</v>
      </c>
      <c r="U3929" s="57">
        <v>1.04</v>
      </c>
      <c r="V3929" s="57">
        <v>1.04</v>
      </c>
      <c r="W3929" s="57">
        <v>1.04</v>
      </c>
      <c r="X3929" s="57">
        <v>1.05</v>
      </c>
      <c r="Y3929" s="57">
        <v>1.05</v>
      </c>
      <c r="Z3929" s="57">
        <v>1.05</v>
      </c>
      <c r="AA3929" s="57">
        <v>1.05</v>
      </c>
      <c r="AB3929" s="57">
        <v>1.04</v>
      </c>
      <c r="AC3929" s="57">
        <v>1.04</v>
      </c>
      <c r="AD3929" s="57">
        <v>1.05</v>
      </c>
      <c r="AE3929" s="57">
        <v>1.05</v>
      </c>
      <c r="AF3929" s="57">
        <v>1.05</v>
      </c>
      <c r="AG3929" s="57">
        <v>1.05</v>
      </c>
      <c r="AH3929" s="57">
        <v>1.05</v>
      </c>
      <c r="AI3929" s="57">
        <v>1.05</v>
      </c>
      <c r="AJ3929" s="57">
        <v>1.05</v>
      </c>
      <c r="AK3929" s="57">
        <v>1.04</v>
      </c>
    </row>
    <row r="3930" spans="1:37" x14ac:dyDescent="0.3">
      <c r="A3930" s="86" t="str">
        <f t="shared" si="61"/>
        <v>SDGbaseTra_RurAS_CRSPQXcgsrv</v>
      </c>
      <c r="B3930" s="55" t="s">
        <v>222</v>
      </c>
      <c r="C3930" s="56" t="s">
        <v>238</v>
      </c>
      <c r="D3930" s="82" t="s">
        <v>120</v>
      </c>
      <c r="E3930" s="57" t="s">
        <v>184</v>
      </c>
      <c r="F3930" s="57">
        <v>1.02</v>
      </c>
      <c r="G3930" s="57">
        <v>1.04</v>
      </c>
      <c r="H3930" s="57">
        <v>1.04</v>
      </c>
      <c r="I3930" s="57">
        <v>1.03</v>
      </c>
      <c r="J3930" s="57">
        <v>1.02</v>
      </c>
      <c r="K3930" s="57">
        <v>1.02</v>
      </c>
      <c r="L3930" s="57">
        <v>1.02</v>
      </c>
      <c r="M3930" s="57">
        <v>1.02</v>
      </c>
      <c r="N3930" s="57">
        <v>1.02</v>
      </c>
      <c r="O3930" s="57">
        <v>1.02</v>
      </c>
      <c r="P3930" s="57">
        <v>1.02</v>
      </c>
      <c r="Q3930" s="57">
        <v>1.02</v>
      </c>
      <c r="R3930" s="57">
        <v>1.03</v>
      </c>
      <c r="S3930" s="57">
        <v>1.03</v>
      </c>
      <c r="T3930" s="57">
        <v>1.04</v>
      </c>
      <c r="U3930" s="57">
        <v>1.04</v>
      </c>
      <c r="V3930" s="57">
        <v>1.05</v>
      </c>
      <c r="W3930" s="57">
        <v>1.05</v>
      </c>
      <c r="X3930" s="57">
        <v>1.05</v>
      </c>
      <c r="Y3930" s="57">
        <v>1.05</v>
      </c>
      <c r="Z3930" s="57">
        <v>1.06</v>
      </c>
      <c r="AA3930" s="57">
        <v>1.06</v>
      </c>
      <c r="AB3930" s="57">
        <v>1.05</v>
      </c>
      <c r="AC3930" s="57">
        <v>1.05</v>
      </c>
      <c r="AD3930" s="57">
        <v>1.05</v>
      </c>
      <c r="AE3930" s="57">
        <v>1.05</v>
      </c>
      <c r="AF3930" s="57">
        <v>1.06</v>
      </c>
      <c r="AG3930" s="57">
        <v>1.06</v>
      </c>
      <c r="AH3930" s="57">
        <v>1.04</v>
      </c>
      <c r="AI3930" s="57">
        <v>1.03</v>
      </c>
      <c r="AJ3930" s="57">
        <v>1.02</v>
      </c>
      <c r="AK3930" s="57">
        <v>1.01</v>
      </c>
    </row>
    <row r="3931" spans="1:37" x14ac:dyDescent="0.3">
      <c r="A3931" s="86" t="str">
        <f t="shared" si="61"/>
        <v>SDGbaseTra_RurAS_CRSPQXcosrv</v>
      </c>
      <c r="B3931" s="55" t="s">
        <v>222</v>
      </c>
      <c r="C3931" s="56" t="s">
        <v>238</v>
      </c>
      <c r="D3931" s="82" t="s">
        <v>120</v>
      </c>
      <c r="E3931" s="57" t="s">
        <v>185</v>
      </c>
      <c r="F3931" s="57">
        <v>1.07</v>
      </c>
      <c r="G3931" s="57">
        <v>1.1399999999999999</v>
      </c>
      <c r="H3931" s="57">
        <v>1.1299999999999999</v>
      </c>
      <c r="I3931" s="57">
        <v>1.1299999999999999</v>
      </c>
      <c r="J3931" s="57">
        <v>1.1200000000000001</v>
      </c>
      <c r="K3931" s="57">
        <v>1.1200000000000001</v>
      </c>
      <c r="L3931" s="57">
        <v>1.1200000000000001</v>
      </c>
      <c r="M3931" s="57">
        <v>1.1200000000000001</v>
      </c>
      <c r="N3931" s="57">
        <v>1.1200000000000001</v>
      </c>
      <c r="O3931" s="57">
        <v>1.1200000000000001</v>
      </c>
      <c r="P3931" s="57">
        <v>1.1299999999999999</v>
      </c>
      <c r="Q3931" s="57">
        <v>1.1299999999999999</v>
      </c>
      <c r="R3931" s="57">
        <v>1.1299999999999999</v>
      </c>
      <c r="S3931" s="57">
        <v>1.1399999999999999</v>
      </c>
      <c r="T3931" s="57">
        <v>1.1399999999999999</v>
      </c>
      <c r="U3931" s="57">
        <v>1.1399999999999999</v>
      </c>
      <c r="V3931" s="57">
        <v>1.1499999999999999</v>
      </c>
      <c r="W3931" s="57">
        <v>1.1499999999999999</v>
      </c>
      <c r="X3931" s="57">
        <v>1.1499999999999999</v>
      </c>
      <c r="Y3931" s="57">
        <v>1.1499999999999999</v>
      </c>
      <c r="Z3931" s="57">
        <v>1.1599999999999999</v>
      </c>
      <c r="AA3931" s="57">
        <v>1.1599999999999999</v>
      </c>
      <c r="AB3931" s="57">
        <v>1.1499999999999999</v>
      </c>
      <c r="AC3931" s="57">
        <v>1.1499999999999999</v>
      </c>
      <c r="AD3931" s="57">
        <v>1.1599999999999999</v>
      </c>
      <c r="AE3931" s="57">
        <v>1.1599999999999999</v>
      </c>
      <c r="AF3931" s="57">
        <v>1.1599999999999999</v>
      </c>
      <c r="AG3931" s="57">
        <v>1.1599999999999999</v>
      </c>
      <c r="AH3931" s="57">
        <v>1.1599999999999999</v>
      </c>
      <c r="AI3931" s="57">
        <v>1.1599999999999999</v>
      </c>
      <c r="AJ3931" s="57">
        <v>1.1599999999999999</v>
      </c>
      <c r="AK3931" s="57">
        <v>1.1599999999999999</v>
      </c>
    </row>
    <row r="3932" spans="1:37" x14ac:dyDescent="0.3">
      <c r="A3932" s="86" t="str">
        <f t="shared" si="61"/>
        <v>SDGbaseTra_RurAS_CRSPQXcimpt</v>
      </c>
      <c r="B3932" s="55" t="s">
        <v>222</v>
      </c>
      <c r="C3932" s="56" t="s">
        <v>238</v>
      </c>
      <c r="D3932" s="82" t="s">
        <v>120</v>
      </c>
      <c r="E3932" s="57" t="s">
        <v>119</v>
      </c>
      <c r="F3932" s="57">
        <v>1.01</v>
      </c>
      <c r="G3932" s="57">
        <v>1.04</v>
      </c>
      <c r="H3932" s="57">
        <v>1.05</v>
      </c>
      <c r="I3932" s="57">
        <v>1.04</v>
      </c>
      <c r="J3932" s="57">
        <v>1.04</v>
      </c>
      <c r="K3932" s="57">
        <v>1.04</v>
      </c>
      <c r="L3932" s="57">
        <v>1.04</v>
      </c>
      <c r="M3932" s="57">
        <v>1.04</v>
      </c>
      <c r="N3932" s="57">
        <v>1.04</v>
      </c>
      <c r="O3932" s="57">
        <v>1.07</v>
      </c>
      <c r="P3932" s="57">
        <v>1.08</v>
      </c>
      <c r="Q3932" s="57">
        <v>1.08</v>
      </c>
      <c r="R3932" s="57">
        <v>1.08</v>
      </c>
      <c r="S3932" s="57">
        <v>1.0900000000000001</v>
      </c>
      <c r="T3932" s="57">
        <v>1.0900000000000001</v>
      </c>
      <c r="U3932" s="57">
        <v>1.0900000000000001</v>
      </c>
      <c r="V3932" s="57">
        <v>1.1000000000000001</v>
      </c>
      <c r="W3932" s="57">
        <v>1.1000000000000001</v>
      </c>
      <c r="X3932" s="57">
        <v>1.1000000000000001</v>
      </c>
      <c r="Y3932" s="57">
        <v>1.1000000000000001</v>
      </c>
      <c r="Z3932" s="57">
        <v>1.1000000000000001</v>
      </c>
      <c r="AA3932" s="57">
        <v>1.1100000000000001</v>
      </c>
      <c r="AB3932" s="57">
        <v>1.1100000000000001</v>
      </c>
      <c r="AC3932" s="57">
        <v>1.1200000000000001</v>
      </c>
      <c r="AD3932" s="57">
        <v>1.1200000000000001</v>
      </c>
      <c r="AE3932" s="57">
        <v>1.1200000000000001</v>
      </c>
      <c r="AF3932" s="57">
        <v>1.1200000000000001</v>
      </c>
      <c r="AG3932" s="57">
        <v>1.1200000000000001</v>
      </c>
      <c r="AH3932" s="57">
        <v>1.1200000000000001</v>
      </c>
      <c r="AI3932" s="57">
        <v>1.1100000000000001</v>
      </c>
      <c r="AJ3932" s="57">
        <v>1.1000000000000001</v>
      </c>
      <c r="AK3932" s="57">
        <v>1.0900000000000001</v>
      </c>
    </row>
    <row r="3933" spans="1:37" x14ac:dyDescent="0.3">
      <c r="A3933" s="86" t="str">
        <f t="shared" si="61"/>
        <v>SDGbaseTra_RurAS_CRSC_InvValctext</v>
      </c>
      <c r="B3933" s="55" t="s">
        <v>222</v>
      </c>
      <c r="C3933" s="56" t="s">
        <v>238</v>
      </c>
      <c r="D3933" s="82" t="s">
        <v>186</v>
      </c>
      <c r="E3933" s="57" t="s">
        <v>102</v>
      </c>
      <c r="F3933" s="57">
        <v>0.03</v>
      </c>
      <c r="G3933" s="57">
        <v>0.03</v>
      </c>
      <c r="H3933" s="57">
        <v>0.03</v>
      </c>
      <c r="I3933" s="57">
        <v>0.03</v>
      </c>
      <c r="J3933" s="57">
        <v>0.03</v>
      </c>
      <c r="K3933" s="57">
        <v>0.03</v>
      </c>
      <c r="L3933" s="57">
        <v>0.03</v>
      </c>
      <c r="M3933" s="57">
        <v>0.04</v>
      </c>
      <c r="N3933" s="57">
        <v>0.04</v>
      </c>
      <c r="O3933" s="57">
        <v>0.04</v>
      </c>
      <c r="P3933" s="57">
        <v>0.04</v>
      </c>
      <c r="Q3933" s="57">
        <v>0.04</v>
      </c>
      <c r="R3933" s="57">
        <v>0.04</v>
      </c>
      <c r="S3933" s="57">
        <v>0.04</v>
      </c>
      <c r="T3933" s="57">
        <v>0.04</v>
      </c>
      <c r="U3933" s="57">
        <v>0.05</v>
      </c>
      <c r="V3933" s="57">
        <v>0.05</v>
      </c>
      <c r="W3933" s="57">
        <v>0.05</v>
      </c>
      <c r="X3933" s="57">
        <v>0.05</v>
      </c>
      <c r="Y3933" s="57">
        <v>0.05</v>
      </c>
      <c r="Z3933" s="57">
        <v>0.05</v>
      </c>
      <c r="AA3933" s="57">
        <v>0.06</v>
      </c>
      <c r="AB3933" s="57">
        <v>0.06</v>
      </c>
      <c r="AC3933" s="57">
        <v>0.06</v>
      </c>
      <c r="AD3933" s="57">
        <v>0.06</v>
      </c>
      <c r="AE3933" s="57">
        <v>0.06</v>
      </c>
      <c r="AF3933" s="57">
        <v>0.06</v>
      </c>
      <c r="AG3933" s="57">
        <v>7.0000000000000007E-2</v>
      </c>
      <c r="AH3933" s="57">
        <v>7.0000000000000007E-2</v>
      </c>
      <c r="AI3933" s="57">
        <v>0.06</v>
      </c>
      <c r="AJ3933" s="57">
        <v>0.06</v>
      </c>
      <c r="AK3933" s="57">
        <v>0.06</v>
      </c>
    </row>
    <row r="3934" spans="1:37" x14ac:dyDescent="0.3">
      <c r="A3934" s="86" t="str">
        <f t="shared" si="61"/>
        <v>SDGbaseTra_RurAS_CRSC_InvValcleat</v>
      </c>
      <c r="B3934" s="55" t="s">
        <v>222</v>
      </c>
      <c r="C3934" s="56" t="s">
        <v>238</v>
      </c>
      <c r="D3934" s="82" t="s">
        <v>186</v>
      </c>
      <c r="E3934" s="57" t="s">
        <v>103</v>
      </c>
      <c r="F3934" s="57">
        <v>0</v>
      </c>
      <c r="G3934" s="57">
        <v>0</v>
      </c>
      <c r="H3934" s="57">
        <v>0</v>
      </c>
      <c r="I3934" s="57">
        <v>0</v>
      </c>
      <c r="J3934" s="57">
        <v>0</v>
      </c>
      <c r="K3934" s="57">
        <v>0</v>
      </c>
      <c r="L3934" s="57">
        <v>0</v>
      </c>
      <c r="M3934" s="57">
        <v>0</v>
      </c>
      <c r="N3934" s="57">
        <v>0</v>
      </c>
      <c r="O3934" s="57">
        <v>0</v>
      </c>
      <c r="P3934" s="57">
        <v>0</v>
      </c>
      <c r="Q3934" s="57">
        <v>0</v>
      </c>
      <c r="R3934" s="57">
        <v>0</v>
      </c>
      <c r="S3934" s="57">
        <v>0</v>
      </c>
      <c r="T3934" s="57">
        <v>0</v>
      </c>
      <c r="U3934" s="57">
        <v>0</v>
      </c>
      <c r="V3934" s="57">
        <v>0</v>
      </c>
      <c r="W3934" s="57">
        <v>0</v>
      </c>
      <c r="X3934" s="57">
        <v>0</v>
      </c>
      <c r="Y3934" s="57">
        <v>0</v>
      </c>
      <c r="Z3934" s="57">
        <v>0</v>
      </c>
      <c r="AA3934" s="57">
        <v>0</v>
      </c>
      <c r="AB3934" s="57">
        <v>0</v>
      </c>
      <c r="AC3934" s="57">
        <v>0</v>
      </c>
      <c r="AD3934" s="57">
        <v>0</v>
      </c>
      <c r="AE3934" s="57">
        <v>0</v>
      </c>
      <c r="AF3934" s="57">
        <v>0</v>
      </c>
      <c r="AG3934" s="57">
        <v>0</v>
      </c>
      <c r="AH3934" s="57">
        <v>0</v>
      </c>
      <c r="AI3934" s="57">
        <v>0</v>
      </c>
      <c r="AJ3934" s="57">
        <v>0</v>
      </c>
      <c r="AK3934" s="57">
        <v>0</v>
      </c>
    </row>
    <row r="3935" spans="1:37" x14ac:dyDescent="0.3">
      <c r="A3935" s="86" t="str">
        <f t="shared" si="61"/>
        <v>SDGbaseTra_RurAS_CRSC_InvValcprnt</v>
      </c>
      <c r="B3935" s="55" t="s">
        <v>222</v>
      </c>
      <c r="C3935" s="56" t="s">
        <v>238</v>
      </c>
      <c r="D3935" s="82" t="s">
        <v>186</v>
      </c>
      <c r="E3935" s="57" t="s">
        <v>104</v>
      </c>
      <c r="F3935" s="57">
        <v>0</v>
      </c>
      <c r="G3935" s="57">
        <v>0</v>
      </c>
      <c r="H3935" s="57">
        <v>0</v>
      </c>
      <c r="I3935" s="57">
        <v>0</v>
      </c>
      <c r="J3935" s="57">
        <v>0</v>
      </c>
      <c r="K3935" s="57">
        <v>0</v>
      </c>
      <c r="L3935" s="57">
        <v>0</v>
      </c>
      <c r="M3935" s="57">
        <v>0</v>
      </c>
      <c r="N3935" s="57">
        <v>0</v>
      </c>
      <c r="O3935" s="57">
        <v>0</v>
      </c>
      <c r="P3935" s="57">
        <v>0</v>
      </c>
      <c r="Q3935" s="57">
        <v>0</v>
      </c>
      <c r="R3935" s="57">
        <v>0</v>
      </c>
      <c r="S3935" s="57">
        <v>0</v>
      </c>
      <c r="T3935" s="57">
        <v>0</v>
      </c>
      <c r="U3935" s="57">
        <v>0</v>
      </c>
      <c r="V3935" s="57">
        <v>0</v>
      </c>
      <c r="W3935" s="57">
        <v>0</v>
      </c>
      <c r="X3935" s="57">
        <v>0</v>
      </c>
      <c r="Y3935" s="57">
        <v>0</v>
      </c>
      <c r="Z3935" s="57">
        <v>0</v>
      </c>
      <c r="AA3935" s="57">
        <v>0</v>
      </c>
      <c r="AB3935" s="57">
        <v>0</v>
      </c>
      <c r="AC3935" s="57">
        <v>0</v>
      </c>
      <c r="AD3935" s="57">
        <v>0</v>
      </c>
      <c r="AE3935" s="57">
        <v>0</v>
      </c>
      <c r="AF3935" s="57">
        <v>0</v>
      </c>
      <c r="AG3935" s="57">
        <v>0</v>
      </c>
      <c r="AH3935" s="57">
        <v>0</v>
      </c>
      <c r="AI3935" s="57">
        <v>0</v>
      </c>
      <c r="AJ3935" s="57">
        <v>0</v>
      </c>
      <c r="AK3935" s="57">
        <v>0</v>
      </c>
    </row>
    <row r="3936" spans="1:37" x14ac:dyDescent="0.3">
      <c r="A3936" s="86" t="str">
        <f t="shared" si="61"/>
        <v>SDGbaseTra_RurAS_CRSC_InvValcrubb</v>
      </c>
      <c r="B3936" s="55" t="s">
        <v>222</v>
      </c>
      <c r="C3936" s="56" t="s">
        <v>238</v>
      </c>
      <c r="D3936" s="82" t="s">
        <v>186</v>
      </c>
      <c r="E3936" s="57" t="s">
        <v>105</v>
      </c>
      <c r="F3936" s="57">
        <v>0.01</v>
      </c>
      <c r="G3936" s="57">
        <v>0.01</v>
      </c>
      <c r="H3936" s="57">
        <v>0.01</v>
      </c>
      <c r="I3936" s="57">
        <v>0.01</v>
      </c>
      <c r="J3936" s="57">
        <v>0.01</v>
      </c>
      <c r="K3936" s="57">
        <v>0.01</v>
      </c>
      <c r="L3936" s="57">
        <v>0.01</v>
      </c>
      <c r="M3936" s="57">
        <v>0.01</v>
      </c>
      <c r="N3936" s="57">
        <v>0.01</v>
      </c>
      <c r="O3936" s="57">
        <v>0.01</v>
      </c>
      <c r="P3936" s="57">
        <v>0.01</v>
      </c>
      <c r="Q3936" s="57">
        <v>0.01</v>
      </c>
      <c r="R3936" s="57">
        <v>0.01</v>
      </c>
      <c r="S3936" s="57">
        <v>0.01</v>
      </c>
      <c r="T3936" s="57">
        <v>0.01</v>
      </c>
      <c r="U3936" s="57">
        <v>0.01</v>
      </c>
      <c r="V3936" s="57">
        <v>0.01</v>
      </c>
      <c r="W3936" s="57">
        <v>0.01</v>
      </c>
      <c r="X3936" s="57">
        <v>0.01</v>
      </c>
      <c r="Y3936" s="57">
        <v>0.01</v>
      </c>
      <c r="Z3936" s="57">
        <v>0.01</v>
      </c>
      <c r="AA3936" s="57">
        <v>0.01</v>
      </c>
      <c r="AB3936" s="57">
        <v>0.01</v>
      </c>
      <c r="AC3936" s="57">
        <v>0.01</v>
      </c>
      <c r="AD3936" s="57">
        <v>0.01</v>
      </c>
      <c r="AE3936" s="57">
        <v>0.01</v>
      </c>
      <c r="AF3936" s="57">
        <v>0.01</v>
      </c>
      <c r="AG3936" s="57">
        <v>0.01</v>
      </c>
      <c r="AH3936" s="57">
        <v>0.01</v>
      </c>
      <c r="AI3936" s="57">
        <v>0.01</v>
      </c>
      <c r="AJ3936" s="57">
        <v>0.01</v>
      </c>
      <c r="AK3936" s="57">
        <v>0.01</v>
      </c>
    </row>
    <row r="3937" spans="1:37" x14ac:dyDescent="0.3">
      <c r="A3937" s="86" t="str">
        <f t="shared" si="61"/>
        <v>SDGbaseTra_RurAS_CRSC_InvValcplas</v>
      </c>
      <c r="B3937" s="55" t="s">
        <v>222</v>
      </c>
      <c r="C3937" s="56" t="s">
        <v>238</v>
      </c>
      <c r="D3937" s="82" t="s">
        <v>186</v>
      </c>
      <c r="E3937" s="57" t="s">
        <v>106</v>
      </c>
      <c r="F3937" s="57">
        <v>0.01</v>
      </c>
      <c r="G3937" s="57">
        <v>0.01</v>
      </c>
      <c r="H3937" s="57">
        <v>0.01</v>
      </c>
      <c r="I3937" s="57">
        <v>0.01</v>
      </c>
      <c r="J3937" s="57">
        <v>0.01</v>
      </c>
      <c r="K3937" s="57">
        <v>0.01</v>
      </c>
      <c r="L3937" s="57">
        <v>0.01</v>
      </c>
      <c r="M3937" s="57">
        <v>0.02</v>
      </c>
      <c r="N3937" s="57">
        <v>0.02</v>
      </c>
      <c r="O3937" s="57">
        <v>0.02</v>
      </c>
      <c r="P3937" s="57">
        <v>0.02</v>
      </c>
      <c r="Q3937" s="57">
        <v>0.02</v>
      </c>
      <c r="R3937" s="57">
        <v>0.02</v>
      </c>
      <c r="S3937" s="57">
        <v>0.02</v>
      </c>
      <c r="T3937" s="57">
        <v>0.02</v>
      </c>
      <c r="U3937" s="57">
        <v>0.02</v>
      </c>
      <c r="V3937" s="57">
        <v>0.02</v>
      </c>
      <c r="W3937" s="57">
        <v>0.02</v>
      </c>
      <c r="X3937" s="57">
        <v>0.02</v>
      </c>
      <c r="Y3937" s="57">
        <v>0.02</v>
      </c>
      <c r="Z3937" s="57">
        <v>0.02</v>
      </c>
      <c r="AA3937" s="57">
        <v>0.02</v>
      </c>
      <c r="AB3937" s="57">
        <v>0.02</v>
      </c>
      <c r="AC3937" s="57">
        <v>0.02</v>
      </c>
      <c r="AD3937" s="57">
        <v>0.03</v>
      </c>
      <c r="AE3937" s="57">
        <v>0.03</v>
      </c>
      <c r="AF3937" s="57">
        <v>0.03</v>
      </c>
      <c r="AG3937" s="57">
        <v>0.03</v>
      </c>
      <c r="AH3937" s="57">
        <v>0.03</v>
      </c>
      <c r="AI3937" s="57">
        <v>0.03</v>
      </c>
      <c r="AJ3937" s="57">
        <v>0.03</v>
      </c>
      <c r="AK3937" s="57">
        <v>0.03</v>
      </c>
    </row>
    <row r="3938" spans="1:37" x14ac:dyDescent="0.3">
      <c r="A3938" s="86" t="str">
        <f t="shared" si="61"/>
        <v>SDGbaseTra_RurAS_CRSC_InvValcnmet</v>
      </c>
      <c r="B3938" s="55" t="s">
        <v>222</v>
      </c>
      <c r="C3938" s="56" t="s">
        <v>238</v>
      </c>
      <c r="D3938" s="82" t="s">
        <v>186</v>
      </c>
      <c r="E3938" s="57" t="s">
        <v>107</v>
      </c>
      <c r="F3938" s="57">
        <v>0.03</v>
      </c>
      <c r="G3938" s="57">
        <v>0.03</v>
      </c>
      <c r="H3938" s="57">
        <v>0.03</v>
      </c>
      <c r="I3938" s="57">
        <v>0.03</v>
      </c>
      <c r="J3938" s="57">
        <v>0.03</v>
      </c>
      <c r="K3938" s="57">
        <v>0.03</v>
      </c>
      <c r="L3938" s="57">
        <v>0.03</v>
      </c>
      <c r="M3938" s="57">
        <v>0.03</v>
      </c>
      <c r="N3938" s="57">
        <v>0.03</v>
      </c>
      <c r="O3938" s="57">
        <v>0.03</v>
      </c>
      <c r="P3938" s="57">
        <v>0.03</v>
      </c>
      <c r="Q3938" s="57">
        <v>0.04</v>
      </c>
      <c r="R3938" s="57">
        <v>0.04</v>
      </c>
      <c r="S3938" s="57">
        <v>0.04</v>
      </c>
      <c r="T3938" s="57">
        <v>0.04</v>
      </c>
      <c r="U3938" s="57">
        <v>0.04</v>
      </c>
      <c r="V3938" s="57">
        <v>0.04</v>
      </c>
      <c r="W3938" s="57">
        <v>0.04</v>
      </c>
      <c r="X3938" s="57">
        <v>0.04</v>
      </c>
      <c r="Y3938" s="57">
        <v>0.05</v>
      </c>
      <c r="Z3938" s="57">
        <v>0.05</v>
      </c>
      <c r="AA3938" s="57">
        <v>0.05</v>
      </c>
      <c r="AB3938" s="57">
        <v>0.05</v>
      </c>
      <c r="AC3938" s="57">
        <v>0.05</v>
      </c>
      <c r="AD3938" s="57">
        <v>0.05</v>
      </c>
      <c r="AE3938" s="57">
        <v>0.05</v>
      </c>
      <c r="AF3938" s="57">
        <v>0.05</v>
      </c>
      <c r="AG3938" s="57">
        <v>0.06</v>
      </c>
      <c r="AH3938" s="57">
        <v>0.06</v>
      </c>
      <c r="AI3938" s="57">
        <v>0.06</v>
      </c>
      <c r="AJ3938" s="57">
        <v>0.06</v>
      </c>
      <c r="AK3938" s="57">
        <v>0.06</v>
      </c>
    </row>
    <row r="3939" spans="1:37" x14ac:dyDescent="0.3">
      <c r="A3939" s="86" t="str">
        <f t="shared" si="61"/>
        <v>SDGbaseTra_RurAS_CRSC_InvValcnfrm</v>
      </c>
      <c r="B3939" s="55" t="s">
        <v>222</v>
      </c>
      <c r="C3939" s="56" t="s">
        <v>238</v>
      </c>
      <c r="D3939" s="82" t="s">
        <v>186</v>
      </c>
      <c r="E3939" s="57" t="s">
        <v>108</v>
      </c>
      <c r="F3939" s="57">
        <v>1.58</v>
      </c>
      <c r="G3939" s="57">
        <v>1.49</v>
      </c>
      <c r="H3939" s="57">
        <v>1.6</v>
      </c>
      <c r="I3939" s="57">
        <v>1.77</v>
      </c>
      <c r="J3939" s="57">
        <v>1.86</v>
      </c>
      <c r="K3939" s="57">
        <v>1.94</v>
      </c>
      <c r="L3939" s="57">
        <v>1.99</v>
      </c>
      <c r="M3939" s="57">
        <v>1.98</v>
      </c>
      <c r="N3939" s="57">
        <v>2</v>
      </c>
      <c r="O3939" s="57">
        <v>1.98</v>
      </c>
      <c r="P3939" s="57">
        <v>2.0099999999999998</v>
      </c>
      <c r="Q3939" s="57">
        <v>2.06</v>
      </c>
      <c r="R3939" s="57">
        <v>2.0499999999999998</v>
      </c>
      <c r="S3939" s="57">
        <v>2.11</v>
      </c>
      <c r="T3939" s="57">
        <v>2.17</v>
      </c>
      <c r="U3939" s="57">
        <v>2.23</v>
      </c>
      <c r="V3939" s="57">
        <v>2.25</v>
      </c>
      <c r="W3939" s="57">
        <v>2.29</v>
      </c>
      <c r="X3939" s="57">
        <v>2.38</v>
      </c>
      <c r="Y3939" s="57">
        <v>2.4500000000000002</v>
      </c>
      <c r="Z3939" s="57">
        <v>2.52</v>
      </c>
      <c r="AA3939" s="57">
        <v>2.59</v>
      </c>
      <c r="AB3939" s="57">
        <v>2.9</v>
      </c>
      <c r="AC3939" s="57">
        <v>3.11</v>
      </c>
      <c r="AD3939" s="57">
        <v>3.21</v>
      </c>
      <c r="AE3939" s="57">
        <v>3.3</v>
      </c>
      <c r="AF3939" s="57">
        <v>3.37</v>
      </c>
      <c r="AG3939" s="57">
        <v>3.48</v>
      </c>
      <c r="AH3939" s="57">
        <v>3.77</v>
      </c>
      <c r="AI3939" s="57">
        <v>4.0199999999999996</v>
      </c>
      <c r="AJ3939" s="57">
        <v>4.13</v>
      </c>
      <c r="AK3939" s="57">
        <v>4.1900000000000004</v>
      </c>
    </row>
    <row r="3940" spans="1:37" x14ac:dyDescent="0.3">
      <c r="A3940" s="86" t="str">
        <f t="shared" si="61"/>
        <v>SDGbaseTra_RurAS_CRSC_InvValcmetp</v>
      </c>
      <c r="B3940" s="55" t="s">
        <v>222</v>
      </c>
      <c r="C3940" s="56" t="s">
        <v>238</v>
      </c>
      <c r="D3940" s="82" t="s">
        <v>186</v>
      </c>
      <c r="E3940" s="57" t="s">
        <v>109</v>
      </c>
      <c r="F3940" s="57">
        <v>2.84</v>
      </c>
      <c r="G3940" s="57">
        <v>2.77</v>
      </c>
      <c r="H3940" s="57">
        <v>2.87</v>
      </c>
      <c r="I3940" s="57">
        <v>3.03</v>
      </c>
      <c r="J3940" s="57">
        <v>3.09</v>
      </c>
      <c r="K3940" s="57">
        <v>3.16</v>
      </c>
      <c r="L3940" s="57">
        <v>3.23</v>
      </c>
      <c r="M3940" s="57">
        <v>3.3</v>
      </c>
      <c r="N3940" s="57">
        <v>3.38</v>
      </c>
      <c r="O3940" s="57">
        <v>3.44</v>
      </c>
      <c r="P3940" s="57">
        <v>3.54</v>
      </c>
      <c r="Q3940" s="57">
        <v>3.64</v>
      </c>
      <c r="R3940" s="57">
        <v>3.67</v>
      </c>
      <c r="S3940" s="57">
        <v>3.8</v>
      </c>
      <c r="T3940" s="57">
        <v>3.93</v>
      </c>
      <c r="U3940" s="57">
        <v>4.07</v>
      </c>
      <c r="V3940" s="57">
        <v>4.18</v>
      </c>
      <c r="W3940" s="57">
        <v>4.32</v>
      </c>
      <c r="X3940" s="57">
        <v>4.53</v>
      </c>
      <c r="Y3940" s="57">
        <v>4.66</v>
      </c>
      <c r="Z3940" s="57">
        <v>4.8</v>
      </c>
      <c r="AA3940" s="57">
        <v>4.9400000000000004</v>
      </c>
      <c r="AB3940" s="57">
        <v>5.0999999999999996</v>
      </c>
      <c r="AC3940" s="57">
        <v>5.25</v>
      </c>
      <c r="AD3940" s="57">
        <v>5.41</v>
      </c>
      <c r="AE3940" s="57">
        <v>5.57</v>
      </c>
      <c r="AF3940" s="57">
        <v>5.74</v>
      </c>
      <c r="AG3940" s="57">
        <v>5.92</v>
      </c>
      <c r="AH3940" s="57">
        <v>5.94</v>
      </c>
      <c r="AI3940" s="57">
        <v>5.94</v>
      </c>
      <c r="AJ3940" s="57">
        <v>5.94</v>
      </c>
      <c r="AK3940" s="57">
        <v>5.93</v>
      </c>
    </row>
    <row r="3941" spans="1:37" x14ac:dyDescent="0.3">
      <c r="A3941" s="86" t="str">
        <f t="shared" si="61"/>
        <v>SDGbaseTra_RurAS_CRSC_InvValcmach</v>
      </c>
      <c r="B3941" s="55" t="s">
        <v>222</v>
      </c>
      <c r="C3941" s="56" t="s">
        <v>238</v>
      </c>
      <c r="D3941" s="82" t="s">
        <v>186</v>
      </c>
      <c r="E3941" s="57" t="s">
        <v>110</v>
      </c>
      <c r="F3941" s="57">
        <v>159.36000000000001</v>
      </c>
      <c r="G3941" s="57">
        <v>150.57</v>
      </c>
      <c r="H3941" s="57">
        <v>156.69999999999999</v>
      </c>
      <c r="I3941" s="57">
        <v>165.24</v>
      </c>
      <c r="J3941" s="57">
        <v>168.66</v>
      </c>
      <c r="K3941" s="57">
        <v>172.47</v>
      </c>
      <c r="L3941" s="57">
        <v>176.61</v>
      </c>
      <c r="M3941" s="57">
        <v>180.48</v>
      </c>
      <c r="N3941" s="57">
        <v>185.04</v>
      </c>
      <c r="O3941" s="57">
        <v>191.63</v>
      </c>
      <c r="P3941" s="57">
        <v>197.78</v>
      </c>
      <c r="Q3941" s="57">
        <v>203.53</v>
      </c>
      <c r="R3941" s="57">
        <v>204.59</v>
      </c>
      <c r="S3941" s="57">
        <v>211.72</v>
      </c>
      <c r="T3941" s="57">
        <v>219.17</v>
      </c>
      <c r="U3941" s="57">
        <v>227.64</v>
      </c>
      <c r="V3941" s="57">
        <v>235.35</v>
      </c>
      <c r="W3941" s="57">
        <v>243.94</v>
      </c>
      <c r="X3941" s="57">
        <v>253.71</v>
      </c>
      <c r="Y3941" s="57">
        <v>261.49</v>
      </c>
      <c r="Z3941" s="57">
        <v>269.57</v>
      </c>
      <c r="AA3941" s="57">
        <v>277.7</v>
      </c>
      <c r="AB3941" s="57">
        <v>289.77999999999997</v>
      </c>
      <c r="AC3941" s="57">
        <v>299.89999999999998</v>
      </c>
      <c r="AD3941" s="57">
        <v>308.92</v>
      </c>
      <c r="AE3941" s="57">
        <v>318.08999999999997</v>
      </c>
      <c r="AF3941" s="57">
        <v>327.54000000000002</v>
      </c>
      <c r="AG3941" s="57">
        <v>337.34</v>
      </c>
      <c r="AH3941" s="57">
        <v>341.03</v>
      </c>
      <c r="AI3941" s="57">
        <v>342.9</v>
      </c>
      <c r="AJ3941" s="57">
        <v>343.44</v>
      </c>
      <c r="AK3941" s="57">
        <v>342.96</v>
      </c>
    </row>
    <row r="3942" spans="1:37" x14ac:dyDescent="0.3">
      <c r="A3942" s="86" t="str">
        <f t="shared" si="61"/>
        <v>SDGbaseTra_RurAS_CRSC_InvValcemch</v>
      </c>
      <c r="B3942" s="55" t="s">
        <v>222</v>
      </c>
      <c r="C3942" s="56" t="s">
        <v>238</v>
      </c>
      <c r="D3942" s="82" t="s">
        <v>186</v>
      </c>
      <c r="E3942" s="57" t="s">
        <v>111</v>
      </c>
      <c r="F3942" s="57">
        <v>74.739999999999995</v>
      </c>
      <c r="G3942" s="57">
        <v>69.56</v>
      </c>
      <c r="H3942" s="57">
        <v>72.569999999999993</v>
      </c>
      <c r="I3942" s="57">
        <v>76.62</v>
      </c>
      <c r="J3942" s="57">
        <v>78.33</v>
      </c>
      <c r="K3942" s="57">
        <v>80.13</v>
      </c>
      <c r="L3942" s="57">
        <v>82.05</v>
      </c>
      <c r="M3942" s="57">
        <v>83.79</v>
      </c>
      <c r="N3942" s="57">
        <v>85.89</v>
      </c>
      <c r="O3942" s="57">
        <v>88.8</v>
      </c>
      <c r="P3942" s="57">
        <v>91.66</v>
      </c>
      <c r="Q3942" s="57">
        <v>94.39</v>
      </c>
      <c r="R3942" s="57">
        <v>94.93</v>
      </c>
      <c r="S3942" s="57">
        <v>98.19</v>
      </c>
      <c r="T3942" s="57">
        <v>101.62</v>
      </c>
      <c r="U3942" s="57">
        <v>105.47</v>
      </c>
      <c r="V3942" s="57">
        <v>109.09</v>
      </c>
      <c r="W3942" s="57">
        <v>112.98</v>
      </c>
      <c r="X3942" s="57">
        <v>117.15</v>
      </c>
      <c r="Y3942" s="57">
        <v>120.73</v>
      </c>
      <c r="Z3942" s="57">
        <v>124.48</v>
      </c>
      <c r="AA3942" s="57">
        <v>128.24</v>
      </c>
      <c r="AB3942" s="57">
        <v>134.16</v>
      </c>
      <c r="AC3942" s="57">
        <v>139.01</v>
      </c>
      <c r="AD3942" s="57">
        <v>143.19</v>
      </c>
      <c r="AE3942" s="57">
        <v>147.38999999999999</v>
      </c>
      <c r="AF3942" s="57">
        <v>151.71</v>
      </c>
      <c r="AG3942" s="57">
        <v>155.86000000000001</v>
      </c>
      <c r="AH3942" s="57">
        <v>157.65</v>
      </c>
      <c r="AI3942" s="57">
        <v>158.41</v>
      </c>
      <c r="AJ3942" s="57">
        <v>158.38</v>
      </c>
      <c r="AK3942" s="57">
        <v>158.04</v>
      </c>
    </row>
    <row r="3943" spans="1:37" x14ac:dyDescent="0.3">
      <c r="A3943" s="86" t="str">
        <f t="shared" si="61"/>
        <v>SDGbaseTra_RurAS_CRSC_InvValcsequ</v>
      </c>
      <c r="B3943" s="55" t="s">
        <v>222</v>
      </c>
      <c r="C3943" s="56" t="s">
        <v>238</v>
      </c>
      <c r="D3943" s="82" t="s">
        <v>186</v>
      </c>
      <c r="E3943" s="57" t="s">
        <v>112</v>
      </c>
      <c r="F3943" s="57">
        <v>34.74</v>
      </c>
      <c r="G3943" s="57">
        <v>32.03</v>
      </c>
      <c r="H3943" s="57">
        <v>33.340000000000003</v>
      </c>
      <c r="I3943" s="57">
        <v>34.979999999999997</v>
      </c>
      <c r="J3943" s="57">
        <v>35.68</v>
      </c>
      <c r="K3943" s="57">
        <v>36.450000000000003</v>
      </c>
      <c r="L3943" s="57">
        <v>37.33</v>
      </c>
      <c r="M3943" s="57">
        <v>38.22</v>
      </c>
      <c r="N3943" s="57">
        <v>39.25</v>
      </c>
      <c r="O3943" s="57">
        <v>41.17</v>
      </c>
      <c r="P3943" s="57">
        <v>42.58</v>
      </c>
      <c r="Q3943" s="57">
        <v>43.81</v>
      </c>
      <c r="R3943" s="57">
        <v>44.05</v>
      </c>
      <c r="S3943" s="57">
        <v>45.56</v>
      </c>
      <c r="T3943" s="57">
        <v>47.16</v>
      </c>
      <c r="U3943" s="57">
        <v>48.99</v>
      </c>
      <c r="V3943" s="57">
        <v>50.85</v>
      </c>
      <c r="W3943" s="57">
        <v>52.74</v>
      </c>
      <c r="X3943" s="57">
        <v>54.55</v>
      </c>
      <c r="Y3943" s="57">
        <v>56.23</v>
      </c>
      <c r="Z3943" s="57">
        <v>57.97</v>
      </c>
      <c r="AA3943" s="57">
        <v>59.74</v>
      </c>
      <c r="AB3943" s="57">
        <v>62.28</v>
      </c>
      <c r="AC3943" s="57">
        <v>64.42</v>
      </c>
      <c r="AD3943" s="57">
        <v>66.36</v>
      </c>
      <c r="AE3943" s="57">
        <v>68.33</v>
      </c>
      <c r="AF3943" s="57">
        <v>70.36</v>
      </c>
      <c r="AG3943" s="57">
        <v>72.36</v>
      </c>
      <c r="AH3943" s="57">
        <v>72.94</v>
      </c>
      <c r="AI3943" s="57">
        <v>72.959999999999994</v>
      </c>
      <c r="AJ3943" s="57">
        <v>72.81</v>
      </c>
      <c r="AK3943" s="57">
        <v>72.45</v>
      </c>
    </row>
    <row r="3944" spans="1:37" x14ac:dyDescent="0.3">
      <c r="A3944" s="86" t="str">
        <f t="shared" si="61"/>
        <v>SDGbaseTra_RurAS_CRSC_InvValcvehi</v>
      </c>
      <c r="B3944" s="55" t="s">
        <v>222</v>
      </c>
      <c r="C3944" s="56" t="s">
        <v>238</v>
      </c>
      <c r="D3944" s="82" t="s">
        <v>186</v>
      </c>
      <c r="E3944" s="57" t="s">
        <v>113</v>
      </c>
      <c r="F3944" s="57">
        <v>115.65</v>
      </c>
      <c r="G3944" s="57">
        <v>107.14</v>
      </c>
      <c r="H3944" s="57">
        <v>111.65</v>
      </c>
      <c r="I3944" s="57">
        <v>118.18</v>
      </c>
      <c r="J3944" s="57">
        <v>121.01</v>
      </c>
      <c r="K3944" s="57">
        <v>123.92</v>
      </c>
      <c r="L3944" s="57">
        <v>126.91</v>
      </c>
      <c r="M3944" s="57">
        <v>129.30000000000001</v>
      </c>
      <c r="N3944" s="57">
        <v>132.41999999999999</v>
      </c>
      <c r="O3944" s="57">
        <v>136.25</v>
      </c>
      <c r="P3944" s="57">
        <v>140.59</v>
      </c>
      <c r="Q3944" s="57">
        <v>144.85</v>
      </c>
      <c r="R3944" s="57">
        <v>145.74</v>
      </c>
      <c r="S3944" s="57">
        <v>150.77000000000001</v>
      </c>
      <c r="T3944" s="57">
        <v>156.01</v>
      </c>
      <c r="U3944" s="57">
        <v>161.91999999999999</v>
      </c>
      <c r="V3944" s="57">
        <v>167.58</v>
      </c>
      <c r="W3944" s="57">
        <v>173.59</v>
      </c>
      <c r="X3944" s="57">
        <v>179.96</v>
      </c>
      <c r="Y3944" s="57">
        <v>189.17</v>
      </c>
      <c r="Z3944" s="57">
        <v>199.07</v>
      </c>
      <c r="AA3944" s="57">
        <v>209</v>
      </c>
      <c r="AB3944" s="57">
        <v>220.13</v>
      </c>
      <c r="AC3944" s="57">
        <v>229.24</v>
      </c>
      <c r="AD3944" s="57">
        <v>236.73</v>
      </c>
      <c r="AE3944" s="57">
        <v>244.02</v>
      </c>
      <c r="AF3944" s="57">
        <v>251.42</v>
      </c>
      <c r="AG3944" s="57">
        <v>258.06</v>
      </c>
      <c r="AH3944" s="57">
        <v>262.04000000000002</v>
      </c>
      <c r="AI3944" s="57">
        <v>265.24</v>
      </c>
      <c r="AJ3944" s="57">
        <v>266.58</v>
      </c>
      <c r="AK3944" s="57">
        <v>266.76</v>
      </c>
    </row>
    <row r="3945" spans="1:37" x14ac:dyDescent="0.3">
      <c r="A3945" s="86" t="str">
        <f t="shared" si="61"/>
        <v>SDGbaseTra_RurAS_CRSC_InvValctequ</v>
      </c>
      <c r="B3945" s="55" t="s">
        <v>222</v>
      </c>
      <c r="C3945" s="56" t="s">
        <v>238</v>
      </c>
      <c r="D3945" s="82" t="s">
        <v>186</v>
      </c>
      <c r="E3945" s="57" t="s">
        <v>114</v>
      </c>
      <c r="F3945" s="57">
        <v>11.68</v>
      </c>
      <c r="G3945" s="57">
        <v>11.15</v>
      </c>
      <c r="H3945" s="57">
        <v>11.57</v>
      </c>
      <c r="I3945" s="57">
        <v>12.28</v>
      </c>
      <c r="J3945" s="57">
        <v>12.58</v>
      </c>
      <c r="K3945" s="57">
        <v>12.89</v>
      </c>
      <c r="L3945" s="57">
        <v>13.21</v>
      </c>
      <c r="M3945" s="57">
        <v>13.41</v>
      </c>
      <c r="N3945" s="57">
        <v>13.71</v>
      </c>
      <c r="O3945" s="57">
        <v>13.91</v>
      </c>
      <c r="P3945" s="57">
        <v>14.29</v>
      </c>
      <c r="Q3945" s="57">
        <v>14.7</v>
      </c>
      <c r="R3945" s="57">
        <v>14.81</v>
      </c>
      <c r="S3945" s="57">
        <v>15.34</v>
      </c>
      <c r="T3945" s="57">
        <v>15.88</v>
      </c>
      <c r="U3945" s="57">
        <v>16.489999999999998</v>
      </c>
      <c r="V3945" s="57">
        <v>17.059999999999999</v>
      </c>
      <c r="W3945" s="57">
        <v>17.68</v>
      </c>
      <c r="X3945" s="57">
        <v>18.37</v>
      </c>
      <c r="Y3945" s="57">
        <v>18.98</v>
      </c>
      <c r="Z3945" s="57">
        <v>19.62</v>
      </c>
      <c r="AA3945" s="57">
        <v>20.25</v>
      </c>
      <c r="AB3945" s="57">
        <v>21.44</v>
      </c>
      <c r="AC3945" s="57">
        <v>22.35</v>
      </c>
      <c r="AD3945" s="57">
        <v>23.03</v>
      </c>
      <c r="AE3945" s="57">
        <v>23.69</v>
      </c>
      <c r="AF3945" s="57">
        <v>24.36</v>
      </c>
      <c r="AG3945" s="57">
        <v>25.11</v>
      </c>
      <c r="AH3945" s="57">
        <v>25.77</v>
      </c>
      <c r="AI3945" s="57">
        <v>26.34</v>
      </c>
      <c r="AJ3945" s="57">
        <v>26.58</v>
      </c>
      <c r="AK3945" s="57">
        <v>26.71</v>
      </c>
    </row>
    <row r="3946" spans="1:37" x14ac:dyDescent="0.3">
      <c r="A3946" s="86" t="str">
        <f t="shared" si="61"/>
        <v>SDGbaseTra_RurAS_CRSC_InvValcfurn</v>
      </c>
      <c r="B3946" s="55" t="s">
        <v>222</v>
      </c>
      <c r="C3946" s="56" t="s">
        <v>238</v>
      </c>
      <c r="D3946" s="82" t="s">
        <v>186</v>
      </c>
      <c r="E3946" s="57" t="s">
        <v>115</v>
      </c>
      <c r="F3946" s="57">
        <v>28.64</v>
      </c>
      <c r="G3946" s="57">
        <v>27.14</v>
      </c>
      <c r="H3946" s="57">
        <v>27.93</v>
      </c>
      <c r="I3946" s="57">
        <v>29.29</v>
      </c>
      <c r="J3946" s="57">
        <v>29.74</v>
      </c>
      <c r="K3946" s="57">
        <v>30.33</v>
      </c>
      <c r="L3946" s="57">
        <v>31.06</v>
      </c>
      <c r="M3946" s="57">
        <v>31.9</v>
      </c>
      <c r="N3946" s="57">
        <v>32.770000000000003</v>
      </c>
      <c r="O3946" s="57">
        <v>33.64</v>
      </c>
      <c r="P3946" s="57">
        <v>34.68</v>
      </c>
      <c r="Q3946" s="57">
        <v>35.71</v>
      </c>
      <c r="R3946" s="57">
        <v>35.89</v>
      </c>
      <c r="S3946" s="57">
        <v>37.119999999999997</v>
      </c>
      <c r="T3946" s="57">
        <v>38.4</v>
      </c>
      <c r="U3946" s="57">
        <v>39.86</v>
      </c>
      <c r="V3946" s="57">
        <v>41.31</v>
      </c>
      <c r="W3946" s="57">
        <v>42.78</v>
      </c>
      <c r="X3946" s="57">
        <v>44.23</v>
      </c>
      <c r="Y3946" s="57">
        <v>45.56</v>
      </c>
      <c r="Z3946" s="57">
        <v>46.97</v>
      </c>
      <c r="AA3946" s="57">
        <v>48.34</v>
      </c>
      <c r="AB3946" s="57">
        <v>49.44</v>
      </c>
      <c r="AC3946" s="57">
        <v>50.64</v>
      </c>
      <c r="AD3946" s="57">
        <v>52.12</v>
      </c>
      <c r="AE3946" s="57">
        <v>53.73</v>
      </c>
      <c r="AF3946" s="57">
        <v>55.42</v>
      </c>
      <c r="AG3946" s="57">
        <v>57.1</v>
      </c>
      <c r="AH3946" s="57">
        <v>56.67</v>
      </c>
      <c r="AI3946" s="57">
        <v>56.09</v>
      </c>
      <c r="AJ3946" s="57">
        <v>55.84</v>
      </c>
      <c r="AK3946" s="57">
        <v>55.53</v>
      </c>
    </row>
    <row r="3947" spans="1:37" x14ac:dyDescent="0.3">
      <c r="A3947" s="86" t="str">
        <f t="shared" si="61"/>
        <v>SDGbaseTra_RurAS_CRSC_InvValcoman</v>
      </c>
      <c r="B3947" s="55" t="s">
        <v>222</v>
      </c>
      <c r="C3947" s="56" t="s">
        <v>238</v>
      </c>
      <c r="D3947" s="82" t="s">
        <v>186</v>
      </c>
      <c r="E3947" s="57" t="s">
        <v>116</v>
      </c>
      <c r="F3947" s="57">
        <v>1.75</v>
      </c>
      <c r="G3947" s="57">
        <v>1.66</v>
      </c>
      <c r="H3947" s="57">
        <v>1.7</v>
      </c>
      <c r="I3947" s="57">
        <v>1.78</v>
      </c>
      <c r="J3947" s="57">
        <v>1.81</v>
      </c>
      <c r="K3947" s="57">
        <v>1.85</v>
      </c>
      <c r="L3947" s="57">
        <v>1.89</v>
      </c>
      <c r="M3947" s="57">
        <v>1.95</v>
      </c>
      <c r="N3947" s="57">
        <v>2.0099999999999998</v>
      </c>
      <c r="O3947" s="57">
        <v>2.11</v>
      </c>
      <c r="P3947" s="57">
        <v>2.16</v>
      </c>
      <c r="Q3947" s="57">
        <v>2.21</v>
      </c>
      <c r="R3947" s="57">
        <v>2.2000000000000002</v>
      </c>
      <c r="S3947" s="57">
        <v>2.2599999999999998</v>
      </c>
      <c r="T3947" s="57">
        <v>2.33</v>
      </c>
      <c r="U3947" s="57">
        <v>2.41</v>
      </c>
      <c r="V3947" s="57">
        <v>2.5</v>
      </c>
      <c r="W3947" s="57">
        <v>2.58</v>
      </c>
      <c r="X3947" s="57">
        <v>2.66</v>
      </c>
      <c r="Y3947" s="57">
        <v>2.74</v>
      </c>
      <c r="Z3947" s="57">
        <v>2.82</v>
      </c>
      <c r="AA3947" s="57">
        <v>2.9</v>
      </c>
      <c r="AB3947" s="57">
        <v>2.98</v>
      </c>
      <c r="AC3947" s="57">
        <v>3.06</v>
      </c>
      <c r="AD3947" s="57">
        <v>3.15</v>
      </c>
      <c r="AE3947" s="57">
        <v>3.25</v>
      </c>
      <c r="AF3947" s="57">
        <v>3.36</v>
      </c>
      <c r="AG3947" s="57">
        <v>3.46</v>
      </c>
      <c r="AH3947" s="57">
        <v>3.47</v>
      </c>
      <c r="AI3947" s="57">
        <v>3.46</v>
      </c>
      <c r="AJ3947" s="57">
        <v>3.46</v>
      </c>
      <c r="AK3947" s="57">
        <v>3.46</v>
      </c>
    </row>
    <row r="3948" spans="1:37" x14ac:dyDescent="0.3">
      <c r="A3948" s="86" t="str">
        <f t="shared" si="61"/>
        <v>SDGbaseTra_RurAS_CRSC_InvValccons</v>
      </c>
      <c r="B3948" s="55" t="s">
        <v>222</v>
      </c>
      <c r="C3948" s="56" t="s">
        <v>238</v>
      </c>
      <c r="D3948" s="82" t="s">
        <v>186</v>
      </c>
      <c r="E3948" s="57" t="s">
        <v>117</v>
      </c>
      <c r="F3948" s="57">
        <v>407.96</v>
      </c>
      <c r="G3948" s="57">
        <v>393.43</v>
      </c>
      <c r="H3948" s="57">
        <v>401.87</v>
      </c>
      <c r="I3948" s="57">
        <v>425</v>
      </c>
      <c r="J3948" s="57">
        <v>430.84</v>
      </c>
      <c r="K3948" s="57">
        <v>439.16</v>
      </c>
      <c r="L3948" s="57">
        <v>449.26</v>
      </c>
      <c r="M3948" s="57">
        <v>461.11</v>
      </c>
      <c r="N3948" s="57">
        <v>473.29</v>
      </c>
      <c r="O3948" s="57">
        <v>485.17</v>
      </c>
      <c r="P3948" s="57">
        <v>499.54</v>
      </c>
      <c r="Q3948" s="57">
        <v>514.04999999999995</v>
      </c>
      <c r="R3948" s="57">
        <v>510.81</v>
      </c>
      <c r="S3948" s="57">
        <v>528.52</v>
      </c>
      <c r="T3948" s="57">
        <v>546.63</v>
      </c>
      <c r="U3948" s="57">
        <v>567.17999999999995</v>
      </c>
      <c r="V3948" s="57">
        <v>587.41999999999996</v>
      </c>
      <c r="W3948" s="57">
        <v>608.1</v>
      </c>
      <c r="X3948" s="57">
        <v>629.54</v>
      </c>
      <c r="Y3948" s="57">
        <v>648.48</v>
      </c>
      <c r="Z3948" s="57">
        <v>668.71</v>
      </c>
      <c r="AA3948" s="57">
        <v>687.89</v>
      </c>
      <c r="AB3948" s="57">
        <v>702.82</v>
      </c>
      <c r="AC3948" s="57">
        <v>719.84</v>
      </c>
      <c r="AD3948" s="57">
        <v>741.54</v>
      </c>
      <c r="AE3948" s="57">
        <v>765.23</v>
      </c>
      <c r="AF3948" s="57">
        <v>789.78</v>
      </c>
      <c r="AG3948" s="57">
        <v>814.36</v>
      </c>
      <c r="AH3948" s="57">
        <v>810.8</v>
      </c>
      <c r="AI3948" s="57">
        <v>804.57</v>
      </c>
      <c r="AJ3948" s="57">
        <v>802.36</v>
      </c>
      <c r="AK3948" s="57">
        <v>799.27</v>
      </c>
    </row>
    <row r="3949" spans="1:37" x14ac:dyDescent="0.3">
      <c r="A3949" s="86" t="str">
        <f t="shared" si="61"/>
        <v>SDGbaseTra_RurAS_CRSC_InvValcbsrv</v>
      </c>
      <c r="B3949" s="55" t="s">
        <v>222</v>
      </c>
      <c r="C3949" s="56" t="s">
        <v>238</v>
      </c>
      <c r="D3949" s="82" t="s">
        <v>186</v>
      </c>
      <c r="E3949" s="57" t="s">
        <v>118</v>
      </c>
      <c r="F3949" s="57">
        <v>64.14</v>
      </c>
      <c r="G3949" s="57">
        <v>56.75</v>
      </c>
      <c r="H3949" s="57">
        <v>58.8</v>
      </c>
      <c r="I3949" s="57">
        <v>61.88</v>
      </c>
      <c r="J3949" s="57">
        <v>63.16</v>
      </c>
      <c r="K3949" s="57">
        <v>64.63</v>
      </c>
      <c r="L3949" s="57">
        <v>66.31</v>
      </c>
      <c r="M3949" s="57">
        <v>68.180000000000007</v>
      </c>
      <c r="N3949" s="57">
        <v>70.11</v>
      </c>
      <c r="O3949" s="57">
        <v>72.23</v>
      </c>
      <c r="P3949" s="57">
        <v>74.47</v>
      </c>
      <c r="Q3949" s="57">
        <v>76.680000000000007</v>
      </c>
      <c r="R3949" s="57">
        <v>77.099999999999994</v>
      </c>
      <c r="S3949" s="57">
        <v>79.680000000000007</v>
      </c>
      <c r="T3949" s="57">
        <v>82.37</v>
      </c>
      <c r="U3949" s="57">
        <v>85.49</v>
      </c>
      <c r="V3949" s="57">
        <v>88.75</v>
      </c>
      <c r="W3949" s="57">
        <v>91.93</v>
      </c>
      <c r="X3949" s="57">
        <v>94.89</v>
      </c>
      <c r="Y3949" s="57">
        <v>97.79</v>
      </c>
      <c r="Z3949" s="57">
        <v>100.82</v>
      </c>
      <c r="AA3949" s="57">
        <v>103.71</v>
      </c>
      <c r="AB3949" s="57">
        <v>106.03</v>
      </c>
      <c r="AC3949" s="57">
        <v>108.59</v>
      </c>
      <c r="AD3949" s="57">
        <v>111.74</v>
      </c>
      <c r="AE3949" s="57">
        <v>115.23</v>
      </c>
      <c r="AF3949" s="57">
        <v>118.86</v>
      </c>
      <c r="AG3949" s="57">
        <v>122.35</v>
      </c>
      <c r="AH3949" s="57">
        <v>121.89</v>
      </c>
      <c r="AI3949" s="57">
        <v>120.82</v>
      </c>
      <c r="AJ3949" s="57">
        <v>120.18</v>
      </c>
      <c r="AK3949" s="57">
        <v>119.34</v>
      </c>
    </row>
    <row r="3950" spans="1:37" x14ac:dyDescent="0.3">
      <c r="A3950" s="86" t="str">
        <f t="shared" si="61"/>
        <v>SDGbaseTra_RurAS_CRSC_InvValcimpt</v>
      </c>
      <c r="B3950" s="55" t="s">
        <v>222</v>
      </c>
      <c r="C3950" s="56" t="s">
        <v>238</v>
      </c>
      <c r="D3950" s="82" t="s">
        <v>186</v>
      </c>
      <c r="E3950" s="57" t="s">
        <v>119</v>
      </c>
      <c r="F3950" s="57">
        <v>2.86</v>
      </c>
      <c r="G3950" s="57">
        <v>2.92</v>
      </c>
      <c r="H3950" s="57">
        <v>2.96</v>
      </c>
      <c r="I3950" s="57">
        <v>2.94</v>
      </c>
      <c r="J3950" s="57">
        <v>2.93</v>
      </c>
      <c r="K3950" s="57">
        <v>2.92</v>
      </c>
      <c r="L3950" s="57">
        <v>2.92</v>
      </c>
      <c r="M3950" s="57">
        <v>2.93</v>
      </c>
      <c r="N3950" s="57">
        <v>2.94</v>
      </c>
      <c r="O3950" s="57">
        <v>3.02</v>
      </c>
      <c r="P3950" s="57">
        <v>3.04</v>
      </c>
      <c r="Q3950" s="57">
        <v>3.04</v>
      </c>
      <c r="R3950" s="57">
        <v>3.05</v>
      </c>
      <c r="S3950" s="57">
        <v>3.06</v>
      </c>
      <c r="T3950" s="57">
        <v>3.07</v>
      </c>
      <c r="U3950" s="57">
        <v>3.08</v>
      </c>
      <c r="V3950" s="57">
        <v>3.09</v>
      </c>
      <c r="W3950" s="57">
        <v>3.1</v>
      </c>
      <c r="X3950" s="57">
        <v>3.11</v>
      </c>
      <c r="Y3950" s="57">
        <v>3.11</v>
      </c>
      <c r="Z3950" s="57">
        <v>3.11</v>
      </c>
      <c r="AA3950" s="57">
        <v>3.12</v>
      </c>
      <c r="AB3950" s="57">
        <v>3.13</v>
      </c>
      <c r="AC3950" s="57">
        <v>3.15</v>
      </c>
      <c r="AD3950" s="57">
        <v>3.15</v>
      </c>
      <c r="AE3950" s="57">
        <v>3.15</v>
      </c>
      <c r="AF3950" s="57">
        <v>3.15</v>
      </c>
      <c r="AG3950" s="57">
        <v>3.15</v>
      </c>
      <c r="AH3950" s="57">
        <v>3.14</v>
      </c>
      <c r="AI3950" s="57">
        <v>3.12</v>
      </c>
      <c r="AJ3950" s="57">
        <v>3.1</v>
      </c>
      <c r="AK3950" s="57">
        <v>3.08</v>
      </c>
    </row>
    <row r="3951" spans="1:37" x14ac:dyDescent="0.3">
      <c r="A3951" s="86" t="str">
        <f t="shared" si="61"/>
        <v>SDGbaseTra_RurAS_CRSC_InvValtotal</v>
      </c>
      <c r="B3951" s="55" t="s">
        <v>222</v>
      </c>
      <c r="C3951" s="56" t="s">
        <v>238</v>
      </c>
      <c r="D3951" s="82" t="s">
        <v>186</v>
      </c>
      <c r="E3951" s="57" t="s">
        <v>1</v>
      </c>
      <c r="F3951" s="57">
        <v>906.02</v>
      </c>
      <c r="G3951" s="57">
        <v>856.69</v>
      </c>
      <c r="H3951" s="57">
        <v>883.65</v>
      </c>
      <c r="I3951" s="57">
        <v>933.07</v>
      </c>
      <c r="J3951" s="57">
        <v>949.79</v>
      </c>
      <c r="K3951" s="57">
        <v>969.94</v>
      </c>
      <c r="L3951" s="57">
        <v>992.86</v>
      </c>
      <c r="M3951" s="57">
        <v>1016.66</v>
      </c>
      <c r="N3951" s="57">
        <v>1042.8900000000001</v>
      </c>
      <c r="O3951" s="57">
        <v>1073.42</v>
      </c>
      <c r="P3951" s="57">
        <v>1106.44</v>
      </c>
      <c r="Q3951" s="57">
        <v>1138.76</v>
      </c>
      <c r="R3951" s="57">
        <v>1138.99</v>
      </c>
      <c r="S3951" s="57">
        <v>1178.22</v>
      </c>
      <c r="T3951" s="57">
        <v>1218.82</v>
      </c>
      <c r="U3951" s="57">
        <v>1264.95</v>
      </c>
      <c r="V3951" s="57">
        <v>1309.54</v>
      </c>
      <c r="W3951" s="57">
        <v>1356.16</v>
      </c>
      <c r="X3951" s="57">
        <v>1405.2</v>
      </c>
      <c r="Y3951" s="57">
        <v>1451.52</v>
      </c>
      <c r="Z3951" s="57">
        <v>1500.58</v>
      </c>
      <c r="AA3951" s="57">
        <v>1548.55</v>
      </c>
      <c r="AB3951" s="57">
        <v>1600.34</v>
      </c>
      <c r="AC3951" s="57">
        <v>1648.7</v>
      </c>
      <c r="AD3951" s="57">
        <v>1698.7</v>
      </c>
      <c r="AE3951" s="57">
        <v>1751.12</v>
      </c>
      <c r="AF3951" s="57">
        <v>1805.25</v>
      </c>
      <c r="AG3951" s="57">
        <v>1858.72</v>
      </c>
      <c r="AH3951" s="57">
        <v>1865.27</v>
      </c>
      <c r="AI3951" s="57">
        <v>1864.03</v>
      </c>
      <c r="AJ3951" s="57">
        <v>1862.96</v>
      </c>
      <c r="AK3951" s="57">
        <v>1857.87</v>
      </c>
    </row>
    <row r="3952" spans="1:37" x14ac:dyDescent="0.3">
      <c r="A3952" s="86" t="str">
        <f t="shared" si="61"/>
        <v>SDGbaseTra_RurAS_CRSIADJXtotal</v>
      </c>
      <c r="B3952" s="55" t="s">
        <v>222</v>
      </c>
      <c r="C3952" s="56" t="s">
        <v>238</v>
      </c>
      <c r="D3952" s="82" t="s">
        <v>187</v>
      </c>
      <c r="E3952" s="57" t="s">
        <v>1</v>
      </c>
      <c r="F3952" s="57">
        <v>1</v>
      </c>
      <c r="G3952" s="57">
        <v>0.91</v>
      </c>
      <c r="H3952" s="57">
        <v>0.94</v>
      </c>
      <c r="I3952" s="57">
        <v>0.98</v>
      </c>
      <c r="J3952" s="57">
        <v>1</v>
      </c>
      <c r="K3952" s="57">
        <v>1.02</v>
      </c>
      <c r="L3952" s="57">
        <v>1.05</v>
      </c>
      <c r="M3952" s="57">
        <v>1.07</v>
      </c>
      <c r="N3952" s="57">
        <v>1.1000000000000001</v>
      </c>
      <c r="O3952" s="57">
        <v>1.1399999999999999</v>
      </c>
      <c r="P3952" s="57">
        <v>1.18</v>
      </c>
      <c r="Q3952" s="57">
        <v>1.21</v>
      </c>
      <c r="R3952" s="57">
        <v>1.21</v>
      </c>
      <c r="S3952" s="57">
        <v>1.25</v>
      </c>
      <c r="T3952" s="57">
        <v>1.29</v>
      </c>
      <c r="U3952" s="57">
        <v>1.34</v>
      </c>
      <c r="V3952" s="57">
        <v>1.39</v>
      </c>
      <c r="W3952" s="57">
        <v>1.44</v>
      </c>
      <c r="X3952" s="57">
        <v>1.48</v>
      </c>
      <c r="Y3952" s="57">
        <v>1.53</v>
      </c>
      <c r="Z3952" s="57">
        <v>1.58</v>
      </c>
      <c r="AA3952" s="57">
        <v>1.62</v>
      </c>
      <c r="AB3952" s="57">
        <v>1.67</v>
      </c>
      <c r="AC3952" s="57">
        <v>1.71</v>
      </c>
      <c r="AD3952" s="57">
        <v>1.76</v>
      </c>
      <c r="AE3952" s="57">
        <v>1.81</v>
      </c>
      <c r="AF3952" s="57">
        <v>1.87</v>
      </c>
      <c r="AG3952" s="57">
        <v>1.92</v>
      </c>
      <c r="AH3952" s="57">
        <v>1.91</v>
      </c>
      <c r="AI3952" s="57">
        <v>1.9</v>
      </c>
      <c r="AJ3952" s="57">
        <v>1.89</v>
      </c>
      <c r="AK3952" s="57">
        <v>1.88</v>
      </c>
    </row>
    <row r="3953" spans="1:37" x14ac:dyDescent="0.3">
      <c r="A3953" s="86" t="str">
        <f t="shared" si="61"/>
        <v>SDGbaseTra_RurAS_CRSC_QINV_IADJtotal</v>
      </c>
      <c r="B3953" s="55" t="s">
        <v>222</v>
      </c>
      <c r="C3953" s="56" t="s">
        <v>238</v>
      </c>
      <c r="D3953" s="82" t="s">
        <v>188</v>
      </c>
      <c r="E3953" s="57" t="s">
        <v>1</v>
      </c>
      <c r="F3953" s="57">
        <v>906.02</v>
      </c>
      <c r="G3953" s="57">
        <v>943.28</v>
      </c>
      <c r="H3953" s="57">
        <v>944.18</v>
      </c>
      <c r="I3953" s="57">
        <v>950.86</v>
      </c>
      <c r="J3953" s="57">
        <v>950.19</v>
      </c>
      <c r="K3953" s="57">
        <v>950.52</v>
      </c>
      <c r="L3953" s="57">
        <v>949.59</v>
      </c>
      <c r="M3953" s="57">
        <v>946.55</v>
      </c>
      <c r="N3953" s="57">
        <v>944.6</v>
      </c>
      <c r="O3953" s="57">
        <v>940.28</v>
      </c>
      <c r="P3953" s="57">
        <v>940.68</v>
      </c>
      <c r="Q3953" s="57">
        <v>941.81</v>
      </c>
      <c r="R3953" s="57">
        <v>937.79</v>
      </c>
      <c r="S3953" s="57">
        <v>940.1</v>
      </c>
      <c r="T3953" s="57">
        <v>941.65</v>
      </c>
      <c r="U3953" s="57">
        <v>942.68</v>
      </c>
      <c r="V3953" s="57">
        <v>941.35</v>
      </c>
      <c r="W3953" s="57">
        <v>941.96</v>
      </c>
      <c r="X3953" s="57">
        <v>946.67</v>
      </c>
      <c r="Y3953" s="57">
        <v>948.77</v>
      </c>
      <c r="Z3953" s="57">
        <v>950.88</v>
      </c>
      <c r="AA3953" s="57">
        <v>953.02</v>
      </c>
      <c r="AB3953" s="57">
        <v>960.71</v>
      </c>
      <c r="AC3953" s="57">
        <v>965.65</v>
      </c>
      <c r="AD3953" s="57">
        <v>967.22</v>
      </c>
      <c r="AE3953" s="57">
        <v>967.81</v>
      </c>
      <c r="AF3953" s="57">
        <v>967.83</v>
      </c>
      <c r="AG3953" s="57">
        <v>968.03</v>
      </c>
      <c r="AH3953" s="57">
        <v>974.98</v>
      </c>
      <c r="AI3953" s="57">
        <v>981.58</v>
      </c>
      <c r="AJ3953" s="57">
        <v>984.99</v>
      </c>
      <c r="AK3953" s="57">
        <v>988.11</v>
      </c>
    </row>
    <row r="3954" spans="1:37" x14ac:dyDescent="0.3">
      <c r="A3954" s="86" t="str">
        <f t="shared" si="61"/>
        <v>SDGbaseTra_RurAS_CRStrnsfrx_govent-n</v>
      </c>
      <c r="B3954" s="55" t="s">
        <v>222</v>
      </c>
      <c r="C3954" s="56" t="s">
        <v>238</v>
      </c>
      <c r="D3954" s="82" t="s">
        <v>193</v>
      </c>
      <c r="E3954" s="57" t="s">
        <v>82</v>
      </c>
      <c r="F3954" s="57">
        <v>182.31</v>
      </c>
      <c r="G3954" s="57">
        <v>182.31</v>
      </c>
      <c r="H3954" s="57">
        <v>182.31</v>
      </c>
      <c r="I3954" s="57">
        <v>182.31</v>
      </c>
      <c r="J3954" s="57">
        <v>182.31</v>
      </c>
      <c r="K3954" s="57">
        <v>182.31</v>
      </c>
      <c r="L3954" s="57">
        <v>182.31</v>
      </c>
      <c r="M3954" s="57">
        <v>182.31</v>
      </c>
      <c r="N3954" s="57">
        <v>182.31</v>
      </c>
      <c r="O3954" s="57">
        <v>182.31</v>
      </c>
      <c r="P3954" s="57">
        <v>182.31</v>
      </c>
      <c r="Q3954" s="57">
        <v>182.31</v>
      </c>
      <c r="R3954" s="57">
        <v>182.31</v>
      </c>
      <c r="S3954" s="57">
        <v>182.31</v>
      </c>
      <c r="T3954" s="57">
        <v>182.31</v>
      </c>
      <c r="U3954" s="57">
        <v>182.31</v>
      </c>
      <c r="V3954" s="57">
        <v>182.31</v>
      </c>
      <c r="W3954" s="57">
        <v>182.31</v>
      </c>
      <c r="X3954" s="57">
        <v>182.31</v>
      </c>
      <c r="Y3954" s="57">
        <v>182.31</v>
      </c>
      <c r="Z3954" s="57">
        <v>182.31</v>
      </c>
      <c r="AA3954" s="57">
        <v>182.31</v>
      </c>
      <c r="AB3954" s="57">
        <v>182.31</v>
      </c>
      <c r="AC3954" s="57">
        <v>182.31</v>
      </c>
      <c r="AD3954" s="57">
        <v>182.31</v>
      </c>
      <c r="AE3954" s="57">
        <v>182.31</v>
      </c>
      <c r="AF3954" s="57">
        <v>182.31</v>
      </c>
      <c r="AG3954" s="57">
        <v>182.31</v>
      </c>
      <c r="AH3954" s="57">
        <v>182.31</v>
      </c>
      <c r="AI3954" s="57">
        <v>182.31</v>
      </c>
      <c r="AJ3954" s="57">
        <v>182.31</v>
      </c>
      <c r="AK3954" s="57">
        <v>182.31</v>
      </c>
    </row>
    <row r="3955" spans="1:37" x14ac:dyDescent="0.3">
      <c r="A3955" s="86" t="str">
        <f t="shared" si="61"/>
        <v>SDGbaseTra_RurAS_CRStrnsfrx_govhhd-0</v>
      </c>
      <c r="B3955" s="55" t="s">
        <v>222</v>
      </c>
      <c r="C3955" s="56" t="s">
        <v>238</v>
      </c>
      <c r="D3955" s="82" t="s">
        <v>193</v>
      </c>
      <c r="E3955" s="57" t="s">
        <v>84</v>
      </c>
      <c r="F3955" s="57">
        <v>42.27</v>
      </c>
      <c r="G3955" s="57">
        <v>42.27</v>
      </c>
      <c r="H3955" s="57">
        <v>40.799999999999997</v>
      </c>
      <c r="I3955" s="57">
        <v>42.26</v>
      </c>
      <c r="J3955" s="57">
        <v>43.01</v>
      </c>
      <c r="K3955" s="57">
        <v>43.62</v>
      </c>
      <c r="L3955" s="57">
        <v>44.39</v>
      </c>
      <c r="M3955" s="57">
        <v>45.31</v>
      </c>
      <c r="N3955" s="57">
        <v>46.27</v>
      </c>
      <c r="O3955" s="57">
        <v>47.34</v>
      </c>
      <c r="P3955" s="57">
        <v>48.55</v>
      </c>
      <c r="Q3955" s="57">
        <v>49.89</v>
      </c>
      <c r="R3955" s="57">
        <v>51.23</v>
      </c>
      <c r="S3955" s="57">
        <v>53.38</v>
      </c>
      <c r="T3955" s="57">
        <v>55.62</v>
      </c>
      <c r="U3955" s="57">
        <v>57.97</v>
      </c>
      <c r="V3955" s="57">
        <v>60.65</v>
      </c>
      <c r="W3955" s="57">
        <v>63.3</v>
      </c>
      <c r="X3955" s="57">
        <v>66.06</v>
      </c>
      <c r="Y3955" s="57">
        <v>68.95</v>
      </c>
      <c r="Z3955" s="57">
        <v>71.73</v>
      </c>
      <c r="AA3955" s="57">
        <v>74.66</v>
      </c>
      <c r="AB3955" s="57">
        <v>77.569999999999993</v>
      </c>
      <c r="AC3955" s="57">
        <v>80.709999999999994</v>
      </c>
      <c r="AD3955" s="57">
        <v>83.75</v>
      </c>
      <c r="AE3955" s="57">
        <v>86.88</v>
      </c>
      <c r="AF3955" s="57">
        <v>90.12</v>
      </c>
      <c r="AG3955" s="57">
        <v>93.48</v>
      </c>
      <c r="AH3955" s="57">
        <v>96.82</v>
      </c>
      <c r="AI3955" s="57">
        <v>97.95</v>
      </c>
      <c r="AJ3955" s="57">
        <v>98.8</v>
      </c>
      <c r="AK3955" s="57">
        <v>99.68</v>
      </c>
    </row>
    <row r="3956" spans="1:37" x14ac:dyDescent="0.3">
      <c r="A3956" s="86" t="str">
        <f t="shared" si="61"/>
        <v>SDGbaseTra_RurAS_CRStrnsfrx_govhhd-1</v>
      </c>
      <c r="B3956" s="55" t="s">
        <v>222</v>
      </c>
      <c r="C3956" s="56" t="s">
        <v>238</v>
      </c>
      <c r="D3956" s="82" t="s">
        <v>193</v>
      </c>
      <c r="E3956" s="57" t="s">
        <v>85</v>
      </c>
      <c r="F3956" s="57">
        <v>53.47</v>
      </c>
      <c r="G3956" s="57">
        <v>53.47</v>
      </c>
      <c r="H3956" s="57">
        <v>51.61</v>
      </c>
      <c r="I3956" s="57">
        <v>53.46</v>
      </c>
      <c r="J3956" s="57">
        <v>54.41</v>
      </c>
      <c r="K3956" s="57">
        <v>55.18</v>
      </c>
      <c r="L3956" s="57">
        <v>56.15</v>
      </c>
      <c r="M3956" s="57">
        <v>57.31</v>
      </c>
      <c r="N3956" s="57">
        <v>58.52</v>
      </c>
      <c r="O3956" s="57">
        <v>59.88</v>
      </c>
      <c r="P3956" s="57">
        <v>61.41</v>
      </c>
      <c r="Q3956" s="57">
        <v>63.11</v>
      </c>
      <c r="R3956" s="57">
        <v>64.8</v>
      </c>
      <c r="S3956" s="57">
        <v>67.52</v>
      </c>
      <c r="T3956" s="57">
        <v>70.36</v>
      </c>
      <c r="U3956" s="57">
        <v>73.33</v>
      </c>
      <c r="V3956" s="57">
        <v>76.709999999999994</v>
      </c>
      <c r="W3956" s="57">
        <v>80.069999999999993</v>
      </c>
      <c r="X3956" s="57">
        <v>83.56</v>
      </c>
      <c r="Y3956" s="57">
        <v>87.22</v>
      </c>
      <c r="Z3956" s="57">
        <v>90.73</v>
      </c>
      <c r="AA3956" s="57">
        <v>94.44</v>
      </c>
      <c r="AB3956" s="57">
        <v>98.12</v>
      </c>
      <c r="AC3956" s="57">
        <v>102.1</v>
      </c>
      <c r="AD3956" s="57">
        <v>105.94</v>
      </c>
      <c r="AE3956" s="57">
        <v>109.9</v>
      </c>
      <c r="AF3956" s="57">
        <v>114</v>
      </c>
      <c r="AG3956" s="57">
        <v>118.25</v>
      </c>
      <c r="AH3956" s="57">
        <v>122.47</v>
      </c>
      <c r="AI3956" s="57">
        <v>123.91</v>
      </c>
      <c r="AJ3956" s="57">
        <v>124.97</v>
      </c>
      <c r="AK3956" s="57">
        <v>126.09</v>
      </c>
    </row>
    <row r="3957" spans="1:37" x14ac:dyDescent="0.3">
      <c r="A3957" s="86" t="str">
        <f t="shared" si="61"/>
        <v>SDGbaseTra_RurAS_CRStrnsfrx_govhhd-2</v>
      </c>
      <c r="B3957" s="55" t="s">
        <v>222</v>
      </c>
      <c r="C3957" s="56" t="s">
        <v>238</v>
      </c>
      <c r="D3957" s="82" t="s">
        <v>193</v>
      </c>
      <c r="E3957" s="57" t="s">
        <v>86</v>
      </c>
      <c r="F3957" s="57">
        <v>58.1</v>
      </c>
      <c r="G3957" s="57">
        <v>58.1</v>
      </c>
      <c r="H3957" s="57">
        <v>56.08</v>
      </c>
      <c r="I3957" s="57">
        <v>58.08</v>
      </c>
      <c r="J3957" s="57">
        <v>59.11</v>
      </c>
      <c r="K3957" s="57">
        <v>59.95</v>
      </c>
      <c r="L3957" s="57">
        <v>61.01</v>
      </c>
      <c r="M3957" s="57">
        <v>62.27</v>
      </c>
      <c r="N3957" s="57">
        <v>63.59</v>
      </c>
      <c r="O3957" s="57">
        <v>65.06</v>
      </c>
      <c r="P3957" s="57">
        <v>66.72</v>
      </c>
      <c r="Q3957" s="57">
        <v>68.569999999999993</v>
      </c>
      <c r="R3957" s="57">
        <v>70.400000000000006</v>
      </c>
      <c r="S3957" s="57">
        <v>73.36</v>
      </c>
      <c r="T3957" s="57">
        <v>76.44</v>
      </c>
      <c r="U3957" s="57">
        <v>79.680000000000007</v>
      </c>
      <c r="V3957" s="57">
        <v>83.35</v>
      </c>
      <c r="W3957" s="57">
        <v>87</v>
      </c>
      <c r="X3957" s="57">
        <v>90.79</v>
      </c>
      <c r="Y3957" s="57">
        <v>94.76</v>
      </c>
      <c r="Z3957" s="57">
        <v>98.58</v>
      </c>
      <c r="AA3957" s="57">
        <v>102.61</v>
      </c>
      <c r="AB3957" s="57">
        <v>106.6</v>
      </c>
      <c r="AC3957" s="57">
        <v>110.93</v>
      </c>
      <c r="AD3957" s="57">
        <v>115.11</v>
      </c>
      <c r="AE3957" s="57">
        <v>119.4</v>
      </c>
      <c r="AF3957" s="57">
        <v>123.86</v>
      </c>
      <c r="AG3957" s="57">
        <v>128.47999999999999</v>
      </c>
      <c r="AH3957" s="57">
        <v>133.06</v>
      </c>
      <c r="AI3957" s="57">
        <v>134.62</v>
      </c>
      <c r="AJ3957" s="57">
        <v>135.78</v>
      </c>
      <c r="AK3957" s="57">
        <v>136.99</v>
      </c>
    </row>
    <row r="3958" spans="1:37" x14ac:dyDescent="0.3">
      <c r="A3958" s="86" t="str">
        <f t="shared" si="61"/>
        <v>SDGbaseTra_RurAS_CRStrnsfrx_govhhd-3</v>
      </c>
      <c r="B3958" s="55" t="s">
        <v>222</v>
      </c>
      <c r="C3958" s="56" t="s">
        <v>238</v>
      </c>
      <c r="D3958" s="82" t="s">
        <v>193</v>
      </c>
      <c r="E3958" s="57" t="s">
        <v>87</v>
      </c>
      <c r="F3958" s="57">
        <v>61.81</v>
      </c>
      <c r="G3958" s="57">
        <v>61.81</v>
      </c>
      <c r="H3958" s="57">
        <v>59.66</v>
      </c>
      <c r="I3958" s="57">
        <v>61.79</v>
      </c>
      <c r="J3958" s="57">
        <v>62.89</v>
      </c>
      <c r="K3958" s="57">
        <v>63.78</v>
      </c>
      <c r="L3958" s="57">
        <v>64.91</v>
      </c>
      <c r="M3958" s="57">
        <v>66.239999999999995</v>
      </c>
      <c r="N3958" s="57">
        <v>67.650000000000006</v>
      </c>
      <c r="O3958" s="57">
        <v>69.209999999999994</v>
      </c>
      <c r="P3958" s="57">
        <v>70.98</v>
      </c>
      <c r="Q3958" s="57">
        <v>72.94</v>
      </c>
      <c r="R3958" s="57">
        <v>74.900000000000006</v>
      </c>
      <c r="S3958" s="57">
        <v>78.040000000000006</v>
      </c>
      <c r="T3958" s="57">
        <v>81.319999999999993</v>
      </c>
      <c r="U3958" s="57">
        <v>84.77</v>
      </c>
      <c r="V3958" s="57">
        <v>88.67</v>
      </c>
      <c r="W3958" s="57">
        <v>92.56</v>
      </c>
      <c r="X3958" s="57">
        <v>96.59</v>
      </c>
      <c r="Y3958" s="57">
        <v>100.81</v>
      </c>
      <c r="Z3958" s="57">
        <v>104.87</v>
      </c>
      <c r="AA3958" s="57">
        <v>109.16</v>
      </c>
      <c r="AB3958" s="57">
        <v>113.41</v>
      </c>
      <c r="AC3958" s="57">
        <v>118.01</v>
      </c>
      <c r="AD3958" s="57">
        <v>122.46</v>
      </c>
      <c r="AE3958" s="57">
        <v>127.03</v>
      </c>
      <c r="AF3958" s="57">
        <v>131.77000000000001</v>
      </c>
      <c r="AG3958" s="57">
        <v>136.68</v>
      </c>
      <c r="AH3958" s="57">
        <v>141.56</v>
      </c>
      <c r="AI3958" s="57">
        <v>143.22</v>
      </c>
      <c r="AJ3958" s="57">
        <v>144.44999999999999</v>
      </c>
      <c r="AK3958" s="57">
        <v>145.74</v>
      </c>
    </row>
    <row r="3959" spans="1:37" x14ac:dyDescent="0.3">
      <c r="A3959" s="86" t="str">
        <f t="shared" si="61"/>
        <v>SDGbaseTra_RurAS_CRStrnsfrx_govhhd-4</v>
      </c>
      <c r="B3959" s="55" t="s">
        <v>222</v>
      </c>
      <c r="C3959" s="56" t="s">
        <v>238</v>
      </c>
      <c r="D3959" s="82" t="s">
        <v>193</v>
      </c>
      <c r="E3959" s="57" t="s">
        <v>88</v>
      </c>
      <c r="F3959" s="57">
        <v>54.28</v>
      </c>
      <c r="G3959" s="57">
        <v>54.28</v>
      </c>
      <c r="H3959" s="57">
        <v>52.39</v>
      </c>
      <c r="I3959" s="57">
        <v>54.26</v>
      </c>
      <c r="J3959" s="57">
        <v>55.23</v>
      </c>
      <c r="K3959" s="57">
        <v>56</v>
      </c>
      <c r="L3959" s="57">
        <v>57</v>
      </c>
      <c r="M3959" s="57">
        <v>58.17</v>
      </c>
      <c r="N3959" s="57">
        <v>59.4</v>
      </c>
      <c r="O3959" s="57">
        <v>60.78</v>
      </c>
      <c r="P3959" s="57">
        <v>62.33</v>
      </c>
      <c r="Q3959" s="57">
        <v>64.06</v>
      </c>
      <c r="R3959" s="57">
        <v>65.77</v>
      </c>
      <c r="S3959" s="57">
        <v>68.53</v>
      </c>
      <c r="T3959" s="57">
        <v>71.41</v>
      </c>
      <c r="U3959" s="57">
        <v>74.44</v>
      </c>
      <c r="V3959" s="57">
        <v>77.87</v>
      </c>
      <c r="W3959" s="57">
        <v>81.28</v>
      </c>
      <c r="X3959" s="57">
        <v>84.82</v>
      </c>
      <c r="Y3959" s="57">
        <v>88.53</v>
      </c>
      <c r="Z3959" s="57">
        <v>92.1</v>
      </c>
      <c r="AA3959" s="57">
        <v>95.86</v>
      </c>
      <c r="AB3959" s="57">
        <v>99.59</v>
      </c>
      <c r="AC3959" s="57">
        <v>103.63</v>
      </c>
      <c r="AD3959" s="57">
        <v>107.54</v>
      </c>
      <c r="AE3959" s="57">
        <v>111.55</v>
      </c>
      <c r="AF3959" s="57">
        <v>115.71</v>
      </c>
      <c r="AG3959" s="57">
        <v>120.03</v>
      </c>
      <c r="AH3959" s="57">
        <v>124.31</v>
      </c>
      <c r="AI3959" s="57">
        <v>125.77</v>
      </c>
      <c r="AJ3959" s="57">
        <v>126.85</v>
      </c>
      <c r="AK3959" s="57">
        <v>127.98</v>
      </c>
    </row>
    <row r="3960" spans="1:37" x14ac:dyDescent="0.3">
      <c r="A3960" s="86" t="str">
        <f t="shared" si="61"/>
        <v>SDGbaseTra_RurAS_CRStrnsfrx_govhhd-5</v>
      </c>
      <c r="B3960" s="55" t="s">
        <v>222</v>
      </c>
      <c r="C3960" s="56" t="s">
        <v>238</v>
      </c>
      <c r="D3960" s="82" t="s">
        <v>193</v>
      </c>
      <c r="E3960" s="57" t="s">
        <v>89</v>
      </c>
      <c r="F3960" s="57">
        <v>51.45</v>
      </c>
      <c r="G3960" s="57">
        <v>51.45</v>
      </c>
      <c r="H3960" s="57">
        <v>49.66</v>
      </c>
      <c r="I3960" s="57">
        <v>51.44</v>
      </c>
      <c r="J3960" s="57">
        <v>52.35</v>
      </c>
      <c r="K3960" s="57">
        <v>53.09</v>
      </c>
      <c r="L3960" s="57">
        <v>54.03</v>
      </c>
      <c r="M3960" s="57">
        <v>55.14</v>
      </c>
      <c r="N3960" s="57">
        <v>56.31</v>
      </c>
      <c r="O3960" s="57">
        <v>57.61</v>
      </c>
      <c r="P3960" s="57">
        <v>59.09</v>
      </c>
      <c r="Q3960" s="57">
        <v>60.72</v>
      </c>
      <c r="R3960" s="57">
        <v>62.34</v>
      </c>
      <c r="S3960" s="57">
        <v>64.959999999999994</v>
      </c>
      <c r="T3960" s="57">
        <v>67.69</v>
      </c>
      <c r="U3960" s="57">
        <v>70.56</v>
      </c>
      <c r="V3960" s="57">
        <v>73.81</v>
      </c>
      <c r="W3960" s="57">
        <v>77.040000000000006</v>
      </c>
      <c r="X3960" s="57">
        <v>80.400000000000006</v>
      </c>
      <c r="Y3960" s="57">
        <v>83.91</v>
      </c>
      <c r="Z3960" s="57">
        <v>87.3</v>
      </c>
      <c r="AA3960" s="57">
        <v>90.86</v>
      </c>
      <c r="AB3960" s="57">
        <v>94.4</v>
      </c>
      <c r="AC3960" s="57">
        <v>98.23</v>
      </c>
      <c r="AD3960" s="57">
        <v>101.93</v>
      </c>
      <c r="AE3960" s="57">
        <v>105.74</v>
      </c>
      <c r="AF3960" s="57">
        <v>109.68</v>
      </c>
      <c r="AG3960" s="57">
        <v>113.77</v>
      </c>
      <c r="AH3960" s="57">
        <v>117.83</v>
      </c>
      <c r="AI3960" s="57">
        <v>119.22</v>
      </c>
      <c r="AJ3960" s="57">
        <v>120.24</v>
      </c>
      <c r="AK3960" s="57">
        <v>121.31</v>
      </c>
    </row>
    <row r="3961" spans="1:37" x14ac:dyDescent="0.3">
      <c r="A3961" s="86" t="str">
        <f t="shared" si="61"/>
        <v>SDGbaseTra_RurAS_CRStrnsfrx_govhhd-6</v>
      </c>
      <c r="B3961" s="55" t="s">
        <v>222</v>
      </c>
      <c r="C3961" s="56" t="s">
        <v>238</v>
      </c>
      <c r="D3961" s="82" t="s">
        <v>193</v>
      </c>
      <c r="E3961" s="57" t="s">
        <v>90</v>
      </c>
      <c r="F3961" s="57">
        <v>33.299999999999997</v>
      </c>
      <c r="G3961" s="57">
        <v>33.299999999999997</v>
      </c>
      <c r="H3961" s="57">
        <v>32.15</v>
      </c>
      <c r="I3961" s="57">
        <v>33.299999999999997</v>
      </c>
      <c r="J3961" s="57">
        <v>33.89</v>
      </c>
      <c r="K3961" s="57">
        <v>34.36</v>
      </c>
      <c r="L3961" s="57">
        <v>34.97</v>
      </c>
      <c r="M3961" s="57">
        <v>35.69</v>
      </c>
      <c r="N3961" s="57">
        <v>36.450000000000003</v>
      </c>
      <c r="O3961" s="57">
        <v>37.29</v>
      </c>
      <c r="P3961" s="57">
        <v>38.25</v>
      </c>
      <c r="Q3961" s="57">
        <v>39.299999999999997</v>
      </c>
      <c r="R3961" s="57">
        <v>40.36</v>
      </c>
      <c r="S3961" s="57">
        <v>42.05</v>
      </c>
      <c r="T3961" s="57">
        <v>43.82</v>
      </c>
      <c r="U3961" s="57">
        <v>45.67</v>
      </c>
      <c r="V3961" s="57">
        <v>47.78</v>
      </c>
      <c r="W3961" s="57">
        <v>49.87</v>
      </c>
      <c r="X3961" s="57">
        <v>52.04</v>
      </c>
      <c r="Y3961" s="57">
        <v>54.32</v>
      </c>
      <c r="Z3961" s="57">
        <v>56.51</v>
      </c>
      <c r="AA3961" s="57">
        <v>58.82</v>
      </c>
      <c r="AB3961" s="57">
        <v>61.11</v>
      </c>
      <c r="AC3961" s="57">
        <v>63.59</v>
      </c>
      <c r="AD3961" s="57">
        <v>65.98</v>
      </c>
      <c r="AE3961" s="57">
        <v>68.45</v>
      </c>
      <c r="AF3961" s="57">
        <v>71</v>
      </c>
      <c r="AG3961" s="57">
        <v>73.650000000000006</v>
      </c>
      <c r="AH3961" s="57">
        <v>76.28</v>
      </c>
      <c r="AI3961" s="57">
        <v>77.17</v>
      </c>
      <c r="AJ3961" s="57">
        <v>77.83</v>
      </c>
      <c r="AK3961" s="57">
        <v>78.53</v>
      </c>
    </row>
    <row r="3962" spans="1:37" x14ac:dyDescent="0.3">
      <c r="A3962" s="86" t="str">
        <f t="shared" si="61"/>
        <v>SDGbaseTra_RurAS_CRStrnsfrx_govhhd-7</v>
      </c>
      <c r="B3962" s="55" t="s">
        <v>222</v>
      </c>
      <c r="C3962" s="56" t="s">
        <v>238</v>
      </c>
      <c r="D3962" s="82" t="s">
        <v>193</v>
      </c>
      <c r="E3962" s="57" t="s">
        <v>91</v>
      </c>
      <c r="F3962" s="57">
        <v>17.170000000000002</v>
      </c>
      <c r="G3962" s="57">
        <v>17.170000000000002</v>
      </c>
      <c r="H3962" s="57">
        <v>16.57</v>
      </c>
      <c r="I3962" s="57">
        <v>17.16</v>
      </c>
      <c r="J3962" s="57">
        <v>17.47</v>
      </c>
      <c r="K3962" s="57">
        <v>17.71</v>
      </c>
      <c r="L3962" s="57">
        <v>18.03</v>
      </c>
      <c r="M3962" s="57">
        <v>18.399999999999999</v>
      </c>
      <c r="N3962" s="57">
        <v>18.79</v>
      </c>
      <c r="O3962" s="57">
        <v>19.22</v>
      </c>
      <c r="P3962" s="57">
        <v>19.71</v>
      </c>
      <c r="Q3962" s="57">
        <v>20.260000000000002</v>
      </c>
      <c r="R3962" s="57">
        <v>20.8</v>
      </c>
      <c r="S3962" s="57">
        <v>21.67</v>
      </c>
      <c r="T3962" s="57">
        <v>22.59</v>
      </c>
      <c r="U3962" s="57">
        <v>23.54</v>
      </c>
      <c r="V3962" s="57">
        <v>24.63</v>
      </c>
      <c r="W3962" s="57">
        <v>25.71</v>
      </c>
      <c r="X3962" s="57">
        <v>26.82</v>
      </c>
      <c r="Y3962" s="57">
        <v>28</v>
      </c>
      <c r="Z3962" s="57">
        <v>29.13</v>
      </c>
      <c r="AA3962" s="57">
        <v>30.32</v>
      </c>
      <c r="AB3962" s="57">
        <v>31.5</v>
      </c>
      <c r="AC3962" s="57">
        <v>32.78</v>
      </c>
      <c r="AD3962" s="57">
        <v>34.01</v>
      </c>
      <c r="AE3962" s="57">
        <v>35.28</v>
      </c>
      <c r="AF3962" s="57">
        <v>36.6</v>
      </c>
      <c r="AG3962" s="57">
        <v>37.96</v>
      </c>
      <c r="AH3962" s="57">
        <v>39.31</v>
      </c>
      <c r="AI3962" s="57">
        <v>39.78</v>
      </c>
      <c r="AJ3962" s="57">
        <v>40.119999999999997</v>
      </c>
      <c r="AK3962" s="57">
        <v>40.479999999999997</v>
      </c>
    </row>
    <row r="3963" spans="1:37" x14ac:dyDescent="0.3">
      <c r="A3963" s="86" t="str">
        <f t="shared" si="61"/>
        <v>SDGbaseTra_RurAS_CRStrnsfrx_govhhd-8</v>
      </c>
      <c r="B3963" s="55" t="s">
        <v>222</v>
      </c>
      <c r="C3963" s="56" t="s">
        <v>238</v>
      </c>
      <c r="D3963" s="82" t="s">
        <v>193</v>
      </c>
      <c r="E3963" s="57" t="s">
        <v>92</v>
      </c>
      <c r="F3963" s="57">
        <v>-31.54</v>
      </c>
      <c r="G3963" s="57">
        <v>-31.54</v>
      </c>
      <c r="H3963" s="57">
        <v>-30.44</v>
      </c>
      <c r="I3963" s="57">
        <v>-31.53</v>
      </c>
      <c r="J3963" s="57">
        <v>-32.090000000000003</v>
      </c>
      <c r="K3963" s="57">
        <v>-32.54</v>
      </c>
      <c r="L3963" s="57">
        <v>-33.119999999999997</v>
      </c>
      <c r="M3963" s="57">
        <v>-33.799999999999997</v>
      </c>
      <c r="N3963" s="57">
        <v>-34.520000000000003</v>
      </c>
      <c r="O3963" s="57">
        <v>-35.32</v>
      </c>
      <c r="P3963" s="57">
        <v>-36.22</v>
      </c>
      <c r="Q3963" s="57">
        <v>-37.22</v>
      </c>
      <c r="R3963" s="57">
        <v>-38.22</v>
      </c>
      <c r="S3963" s="57">
        <v>-39.82</v>
      </c>
      <c r="T3963" s="57">
        <v>-41.5</v>
      </c>
      <c r="U3963" s="57">
        <v>-43.25</v>
      </c>
      <c r="V3963" s="57">
        <v>-45.25</v>
      </c>
      <c r="W3963" s="57">
        <v>-47.23</v>
      </c>
      <c r="X3963" s="57">
        <v>-49.29</v>
      </c>
      <c r="Y3963" s="57">
        <v>-51.44</v>
      </c>
      <c r="Z3963" s="57">
        <v>-53.51</v>
      </c>
      <c r="AA3963" s="57">
        <v>-55.7</v>
      </c>
      <c r="AB3963" s="57">
        <v>-57.87</v>
      </c>
      <c r="AC3963" s="57">
        <v>-60.22</v>
      </c>
      <c r="AD3963" s="57">
        <v>-62.49</v>
      </c>
      <c r="AE3963" s="57">
        <v>-64.819999999999993</v>
      </c>
      <c r="AF3963" s="57">
        <v>-67.239999999999995</v>
      </c>
      <c r="AG3963" s="57">
        <v>-69.75</v>
      </c>
      <c r="AH3963" s="57">
        <v>-72.23</v>
      </c>
      <c r="AI3963" s="57">
        <v>-73.08</v>
      </c>
      <c r="AJ3963" s="57">
        <v>-73.709999999999994</v>
      </c>
      <c r="AK3963" s="57">
        <v>-74.37</v>
      </c>
    </row>
    <row r="3964" spans="1:37" x14ac:dyDescent="0.3">
      <c r="A3964" s="86" t="str">
        <f t="shared" si="61"/>
        <v>SDGbaseTra_RurAS_CRStrnsfrx_govhhd-9</v>
      </c>
      <c r="B3964" s="55" t="s">
        <v>222</v>
      </c>
      <c r="C3964" s="56" t="s">
        <v>238</v>
      </c>
      <c r="D3964" s="82" t="s">
        <v>193</v>
      </c>
      <c r="E3964" s="57" t="s">
        <v>93</v>
      </c>
      <c r="F3964" s="57">
        <v>-164.45</v>
      </c>
      <c r="G3964" s="57">
        <v>-164.45</v>
      </c>
      <c r="H3964" s="57">
        <v>-158.72999999999999</v>
      </c>
      <c r="I3964" s="57">
        <v>-164.41</v>
      </c>
      <c r="J3964" s="57">
        <v>-167.33</v>
      </c>
      <c r="K3964" s="57">
        <v>-169.69</v>
      </c>
      <c r="L3964" s="57">
        <v>-172.69</v>
      </c>
      <c r="M3964" s="57">
        <v>-176.25</v>
      </c>
      <c r="N3964" s="57">
        <v>-179.99</v>
      </c>
      <c r="O3964" s="57">
        <v>-184.15</v>
      </c>
      <c r="P3964" s="57">
        <v>-188.87</v>
      </c>
      <c r="Q3964" s="57">
        <v>-194.08</v>
      </c>
      <c r="R3964" s="57">
        <v>-199.28</v>
      </c>
      <c r="S3964" s="57">
        <v>-207.65</v>
      </c>
      <c r="T3964" s="57">
        <v>-216.37</v>
      </c>
      <c r="U3964" s="57">
        <v>-225.53</v>
      </c>
      <c r="V3964" s="57">
        <v>-235.93</v>
      </c>
      <c r="W3964" s="57">
        <v>-246.26</v>
      </c>
      <c r="X3964" s="57">
        <v>-256.99</v>
      </c>
      <c r="Y3964" s="57">
        <v>-268.22000000000003</v>
      </c>
      <c r="Z3964" s="57">
        <v>-279.04000000000002</v>
      </c>
      <c r="AA3964" s="57">
        <v>-290.44</v>
      </c>
      <c r="AB3964" s="57">
        <v>-301.75</v>
      </c>
      <c r="AC3964" s="57">
        <v>-314</v>
      </c>
      <c r="AD3964" s="57">
        <v>-325.82</v>
      </c>
      <c r="AE3964" s="57">
        <v>-337.98</v>
      </c>
      <c r="AF3964" s="57">
        <v>-350.6</v>
      </c>
      <c r="AG3964" s="57">
        <v>-363.67</v>
      </c>
      <c r="AH3964" s="57">
        <v>-376.64</v>
      </c>
      <c r="AI3964" s="57">
        <v>-381.06</v>
      </c>
      <c r="AJ3964" s="57">
        <v>-384.34</v>
      </c>
      <c r="AK3964" s="57">
        <v>-387.77</v>
      </c>
    </row>
    <row r="3965" spans="1:37" x14ac:dyDescent="0.3">
      <c r="A3965" s="86" t="str">
        <f t="shared" si="61"/>
        <v>SDGbaseTra_RurAS_CRStrnsfrx_rowent-e</v>
      </c>
      <c r="B3965" s="55" t="s">
        <v>222</v>
      </c>
      <c r="C3965" s="56" t="s">
        <v>238</v>
      </c>
      <c r="D3965" s="82" t="s">
        <v>194</v>
      </c>
      <c r="E3965" s="57" t="s">
        <v>83</v>
      </c>
      <c r="F3965" s="57">
        <v>-32.42</v>
      </c>
      <c r="G3965" s="57">
        <v>-32.42</v>
      </c>
      <c r="H3965" s="57">
        <v>-32.42</v>
      </c>
      <c r="I3965" s="57">
        <v>-32.42</v>
      </c>
      <c r="J3965" s="57">
        <v>-32.42</v>
      </c>
      <c r="K3965" s="57">
        <v>-32.42</v>
      </c>
      <c r="L3965" s="57">
        <v>-32.42</v>
      </c>
      <c r="M3965" s="57">
        <v>-32.42</v>
      </c>
      <c r="N3965" s="57">
        <v>-32.42</v>
      </c>
      <c r="O3965" s="57">
        <v>-32.42</v>
      </c>
      <c r="P3965" s="57">
        <v>-32.42</v>
      </c>
      <c r="Q3965" s="57">
        <v>-32.42</v>
      </c>
      <c r="R3965" s="57">
        <v>-32.42</v>
      </c>
      <c r="S3965" s="57">
        <v>-32.42</v>
      </c>
      <c r="T3965" s="57">
        <v>-32.42</v>
      </c>
      <c r="U3965" s="57">
        <v>-32.42</v>
      </c>
      <c r="V3965" s="57">
        <v>-32.42</v>
      </c>
      <c r="W3965" s="57">
        <v>-32.42</v>
      </c>
      <c r="X3965" s="57">
        <v>-32.42</v>
      </c>
      <c r="Y3965" s="57">
        <v>-32.42</v>
      </c>
      <c r="Z3965" s="57">
        <v>-32.42</v>
      </c>
      <c r="AA3965" s="57">
        <v>-32.42</v>
      </c>
      <c r="AB3965" s="57">
        <v>-32.42</v>
      </c>
      <c r="AC3965" s="57">
        <v>-32.42</v>
      </c>
      <c r="AD3965" s="57">
        <v>-32.42</v>
      </c>
      <c r="AE3965" s="57">
        <v>-32.42</v>
      </c>
      <c r="AF3965" s="57">
        <v>-32.42</v>
      </c>
      <c r="AG3965" s="57">
        <v>-32.42</v>
      </c>
      <c r="AH3965" s="57">
        <v>-32.42</v>
      </c>
      <c r="AI3965" s="57">
        <v>-32.42</v>
      </c>
      <c r="AJ3965" s="57">
        <v>-32.42</v>
      </c>
      <c r="AK3965" s="57">
        <v>-32.42</v>
      </c>
    </row>
    <row r="3966" spans="1:37" x14ac:dyDescent="0.3">
      <c r="A3966" s="86" t="str">
        <f t="shared" si="61"/>
        <v>SDGbaseTra_RurAS_CRStrnsfrx_rowhhd-0</v>
      </c>
      <c r="B3966" s="55" t="s">
        <v>222</v>
      </c>
      <c r="C3966" s="56" t="s">
        <v>238</v>
      </c>
      <c r="D3966" s="82" t="s">
        <v>194</v>
      </c>
      <c r="E3966" s="57" t="s">
        <v>84</v>
      </c>
      <c r="F3966" s="57">
        <v>0.03</v>
      </c>
      <c r="G3966" s="57">
        <v>0.03</v>
      </c>
      <c r="H3966" s="57">
        <v>0.03</v>
      </c>
      <c r="I3966" s="57">
        <v>0.03</v>
      </c>
      <c r="J3966" s="57">
        <v>0.03</v>
      </c>
      <c r="K3966" s="57">
        <v>0.03</v>
      </c>
      <c r="L3966" s="57">
        <v>0.03</v>
      </c>
      <c r="M3966" s="57">
        <v>0.03</v>
      </c>
      <c r="N3966" s="57">
        <v>0.03</v>
      </c>
      <c r="O3966" s="57">
        <v>0.03</v>
      </c>
      <c r="P3966" s="57">
        <v>0.03</v>
      </c>
      <c r="Q3966" s="57">
        <v>0.03</v>
      </c>
      <c r="R3966" s="57">
        <v>0.03</v>
      </c>
      <c r="S3966" s="57">
        <v>0.03</v>
      </c>
      <c r="T3966" s="57">
        <v>0.03</v>
      </c>
      <c r="U3966" s="57">
        <v>0.03</v>
      </c>
      <c r="V3966" s="57">
        <v>0.03</v>
      </c>
      <c r="W3966" s="57">
        <v>0.03</v>
      </c>
      <c r="X3966" s="57">
        <v>0.03</v>
      </c>
      <c r="Y3966" s="57">
        <v>0.03</v>
      </c>
      <c r="Z3966" s="57">
        <v>0.03</v>
      </c>
      <c r="AA3966" s="57">
        <v>0.03</v>
      </c>
      <c r="AB3966" s="57">
        <v>0.03</v>
      </c>
      <c r="AC3966" s="57">
        <v>0.03</v>
      </c>
      <c r="AD3966" s="57">
        <v>0.03</v>
      </c>
      <c r="AE3966" s="57">
        <v>0.03</v>
      </c>
      <c r="AF3966" s="57">
        <v>0.03</v>
      </c>
      <c r="AG3966" s="57">
        <v>0.03</v>
      </c>
      <c r="AH3966" s="57">
        <v>0.03</v>
      </c>
      <c r="AI3966" s="57">
        <v>0.03</v>
      </c>
      <c r="AJ3966" s="57">
        <v>0.03</v>
      </c>
      <c r="AK3966" s="57">
        <v>0.03</v>
      </c>
    </row>
    <row r="3967" spans="1:37" x14ac:dyDescent="0.3">
      <c r="A3967" s="86" t="str">
        <f t="shared" si="61"/>
        <v>SDGbaseTra_RurAS_CRStrnsfrx_rowhhd-1</v>
      </c>
      <c r="B3967" s="55" t="s">
        <v>222</v>
      </c>
      <c r="C3967" s="56" t="s">
        <v>238</v>
      </c>
      <c r="D3967" s="82" t="s">
        <v>194</v>
      </c>
      <c r="E3967" s="57" t="s">
        <v>85</v>
      </c>
      <c r="F3967" s="57">
        <v>0.06</v>
      </c>
      <c r="G3967" s="57">
        <v>0.06</v>
      </c>
      <c r="H3967" s="57">
        <v>0.06</v>
      </c>
      <c r="I3967" s="57">
        <v>0.06</v>
      </c>
      <c r="J3967" s="57">
        <v>0.06</v>
      </c>
      <c r="K3967" s="57">
        <v>0.06</v>
      </c>
      <c r="L3967" s="57">
        <v>0.06</v>
      </c>
      <c r="M3967" s="57">
        <v>0.06</v>
      </c>
      <c r="N3967" s="57">
        <v>0.06</v>
      </c>
      <c r="O3967" s="57">
        <v>0.06</v>
      </c>
      <c r="P3967" s="57">
        <v>0.06</v>
      </c>
      <c r="Q3967" s="57">
        <v>0.06</v>
      </c>
      <c r="R3967" s="57">
        <v>0.06</v>
      </c>
      <c r="S3967" s="57">
        <v>0.06</v>
      </c>
      <c r="T3967" s="57">
        <v>0.06</v>
      </c>
      <c r="U3967" s="57">
        <v>0.06</v>
      </c>
      <c r="V3967" s="57">
        <v>0.06</v>
      </c>
      <c r="W3967" s="57">
        <v>0.06</v>
      </c>
      <c r="X3967" s="57">
        <v>0.06</v>
      </c>
      <c r="Y3967" s="57">
        <v>0.06</v>
      </c>
      <c r="Z3967" s="57">
        <v>0.06</v>
      </c>
      <c r="AA3967" s="57">
        <v>0.06</v>
      </c>
      <c r="AB3967" s="57">
        <v>0.06</v>
      </c>
      <c r="AC3967" s="57">
        <v>0.06</v>
      </c>
      <c r="AD3967" s="57">
        <v>0.06</v>
      </c>
      <c r="AE3967" s="57">
        <v>0.06</v>
      </c>
      <c r="AF3967" s="57">
        <v>0.06</v>
      </c>
      <c r="AG3967" s="57">
        <v>0.06</v>
      </c>
      <c r="AH3967" s="57">
        <v>0.06</v>
      </c>
      <c r="AI3967" s="57">
        <v>0.06</v>
      </c>
      <c r="AJ3967" s="57">
        <v>0.06</v>
      </c>
      <c r="AK3967" s="57">
        <v>0.06</v>
      </c>
    </row>
    <row r="3968" spans="1:37" x14ac:dyDescent="0.3">
      <c r="A3968" s="86" t="str">
        <f t="shared" si="61"/>
        <v>SDGbaseTra_RurAS_CRStrnsfrx_rowhhd-2</v>
      </c>
      <c r="B3968" s="55" t="s">
        <v>222</v>
      </c>
      <c r="C3968" s="56" t="s">
        <v>238</v>
      </c>
      <c r="D3968" s="82" t="s">
        <v>194</v>
      </c>
      <c r="E3968" s="57" t="s">
        <v>86</v>
      </c>
      <c r="F3968" s="57">
        <v>0.13</v>
      </c>
      <c r="G3968" s="57">
        <v>0.13</v>
      </c>
      <c r="H3968" s="57">
        <v>0.13</v>
      </c>
      <c r="I3968" s="57">
        <v>0.13</v>
      </c>
      <c r="J3968" s="57">
        <v>0.13</v>
      </c>
      <c r="K3968" s="57">
        <v>0.13</v>
      </c>
      <c r="L3968" s="57">
        <v>0.13</v>
      </c>
      <c r="M3968" s="57">
        <v>0.13</v>
      </c>
      <c r="N3968" s="57">
        <v>0.13</v>
      </c>
      <c r="O3968" s="57">
        <v>0.13</v>
      </c>
      <c r="P3968" s="57">
        <v>0.13</v>
      </c>
      <c r="Q3968" s="57">
        <v>0.13</v>
      </c>
      <c r="R3968" s="57">
        <v>0.13</v>
      </c>
      <c r="S3968" s="57">
        <v>0.13</v>
      </c>
      <c r="T3968" s="57">
        <v>0.13</v>
      </c>
      <c r="U3968" s="57">
        <v>0.13</v>
      </c>
      <c r="V3968" s="57">
        <v>0.13</v>
      </c>
      <c r="W3968" s="57">
        <v>0.13</v>
      </c>
      <c r="X3968" s="57">
        <v>0.13</v>
      </c>
      <c r="Y3968" s="57">
        <v>0.13</v>
      </c>
      <c r="Z3968" s="57">
        <v>0.13</v>
      </c>
      <c r="AA3968" s="57">
        <v>0.13</v>
      </c>
      <c r="AB3968" s="57">
        <v>0.13</v>
      </c>
      <c r="AC3968" s="57">
        <v>0.13</v>
      </c>
      <c r="AD3968" s="57">
        <v>0.13</v>
      </c>
      <c r="AE3968" s="57">
        <v>0.13</v>
      </c>
      <c r="AF3968" s="57">
        <v>0.13</v>
      </c>
      <c r="AG3968" s="57">
        <v>0.13</v>
      </c>
      <c r="AH3968" s="57">
        <v>0.13</v>
      </c>
      <c r="AI3968" s="57">
        <v>0.13</v>
      </c>
      <c r="AJ3968" s="57">
        <v>0.13</v>
      </c>
      <c r="AK3968" s="57">
        <v>0.13</v>
      </c>
    </row>
    <row r="3969" spans="1:37" x14ac:dyDescent="0.3">
      <c r="A3969" s="86" t="str">
        <f t="shared" si="61"/>
        <v>SDGbaseTra_RurAS_CRStrnsfrx_rowhhd-3</v>
      </c>
      <c r="B3969" s="55" t="s">
        <v>222</v>
      </c>
      <c r="C3969" s="56" t="s">
        <v>238</v>
      </c>
      <c r="D3969" s="82" t="s">
        <v>194</v>
      </c>
      <c r="E3969" s="57" t="s">
        <v>87</v>
      </c>
      <c r="F3969" s="57">
        <v>0.21</v>
      </c>
      <c r="G3969" s="57">
        <v>0.21</v>
      </c>
      <c r="H3969" s="57">
        <v>0.21</v>
      </c>
      <c r="I3969" s="57">
        <v>0.21</v>
      </c>
      <c r="J3969" s="57">
        <v>0.21</v>
      </c>
      <c r="K3969" s="57">
        <v>0.21</v>
      </c>
      <c r="L3969" s="57">
        <v>0.21</v>
      </c>
      <c r="M3969" s="57">
        <v>0.21</v>
      </c>
      <c r="N3969" s="57">
        <v>0.21</v>
      </c>
      <c r="O3969" s="57">
        <v>0.21</v>
      </c>
      <c r="P3969" s="57">
        <v>0.21</v>
      </c>
      <c r="Q3969" s="57">
        <v>0.21</v>
      </c>
      <c r="R3969" s="57">
        <v>0.21</v>
      </c>
      <c r="S3969" s="57">
        <v>0.21</v>
      </c>
      <c r="T3969" s="57">
        <v>0.21</v>
      </c>
      <c r="U3969" s="57">
        <v>0.21</v>
      </c>
      <c r="V3969" s="57">
        <v>0.21</v>
      </c>
      <c r="W3969" s="57">
        <v>0.21</v>
      </c>
      <c r="X3969" s="57">
        <v>0.21</v>
      </c>
      <c r="Y3969" s="57">
        <v>0.21</v>
      </c>
      <c r="Z3969" s="57">
        <v>0.21</v>
      </c>
      <c r="AA3969" s="57">
        <v>0.21</v>
      </c>
      <c r="AB3969" s="57">
        <v>0.21</v>
      </c>
      <c r="AC3969" s="57">
        <v>0.21</v>
      </c>
      <c r="AD3969" s="57">
        <v>0.21</v>
      </c>
      <c r="AE3969" s="57">
        <v>0.21</v>
      </c>
      <c r="AF3969" s="57">
        <v>0.21</v>
      </c>
      <c r="AG3969" s="57">
        <v>0.21</v>
      </c>
      <c r="AH3969" s="57">
        <v>0.21</v>
      </c>
      <c r="AI3969" s="57">
        <v>0.21</v>
      </c>
      <c r="AJ3969" s="57">
        <v>0.21</v>
      </c>
      <c r="AK3969" s="57">
        <v>0.21</v>
      </c>
    </row>
    <row r="3970" spans="1:37" x14ac:dyDescent="0.3">
      <c r="A3970" s="86" t="str">
        <f t="shared" ref="A3970:A4033" si="62">_xlfn.CONCAT(C3970,D3970,E3970)</f>
        <v>SDGbaseTra_RurAS_CRStrnsfrx_rowhhd-4</v>
      </c>
      <c r="B3970" s="55" t="s">
        <v>222</v>
      </c>
      <c r="C3970" s="56" t="s">
        <v>238</v>
      </c>
      <c r="D3970" s="82" t="s">
        <v>194</v>
      </c>
      <c r="E3970" s="57" t="s">
        <v>88</v>
      </c>
      <c r="F3970" s="57">
        <v>0.21</v>
      </c>
      <c r="G3970" s="57">
        <v>0.21</v>
      </c>
      <c r="H3970" s="57">
        <v>0.21</v>
      </c>
      <c r="I3970" s="57">
        <v>0.21</v>
      </c>
      <c r="J3970" s="57">
        <v>0.21</v>
      </c>
      <c r="K3970" s="57">
        <v>0.21</v>
      </c>
      <c r="L3970" s="57">
        <v>0.21</v>
      </c>
      <c r="M3970" s="57">
        <v>0.21</v>
      </c>
      <c r="N3970" s="57">
        <v>0.21</v>
      </c>
      <c r="O3970" s="57">
        <v>0.21</v>
      </c>
      <c r="P3970" s="57">
        <v>0.21</v>
      </c>
      <c r="Q3970" s="57">
        <v>0.21</v>
      </c>
      <c r="R3970" s="57">
        <v>0.21</v>
      </c>
      <c r="S3970" s="57">
        <v>0.21</v>
      </c>
      <c r="T3970" s="57">
        <v>0.21</v>
      </c>
      <c r="U3970" s="57">
        <v>0.21</v>
      </c>
      <c r="V3970" s="57">
        <v>0.21</v>
      </c>
      <c r="W3970" s="57">
        <v>0.21</v>
      </c>
      <c r="X3970" s="57">
        <v>0.21</v>
      </c>
      <c r="Y3970" s="57">
        <v>0.21</v>
      </c>
      <c r="Z3970" s="57">
        <v>0.21</v>
      </c>
      <c r="AA3970" s="57">
        <v>0.21</v>
      </c>
      <c r="AB3970" s="57">
        <v>0.21</v>
      </c>
      <c r="AC3970" s="57">
        <v>0.21</v>
      </c>
      <c r="AD3970" s="57">
        <v>0.21</v>
      </c>
      <c r="AE3970" s="57">
        <v>0.21</v>
      </c>
      <c r="AF3970" s="57">
        <v>0.21</v>
      </c>
      <c r="AG3970" s="57">
        <v>0.21</v>
      </c>
      <c r="AH3970" s="57">
        <v>0.21</v>
      </c>
      <c r="AI3970" s="57">
        <v>0.21</v>
      </c>
      <c r="AJ3970" s="57">
        <v>0.21</v>
      </c>
      <c r="AK3970" s="57">
        <v>0.21</v>
      </c>
    </row>
    <row r="3971" spans="1:37" x14ac:dyDescent="0.3">
      <c r="A3971" s="86" t="str">
        <f t="shared" si="62"/>
        <v>SDGbaseTra_RurAS_CRStrnsfrx_rowhhd-5</v>
      </c>
      <c r="B3971" s="55" t="s">
        <v>222</v>
      </c>
      <c r="C3971" s="56" t="s">
        <v>238</v>
      </c>
      <c r="D3971" s="82" t="s">
        <v>194</v>
      </c>
      <c r="E3971" s="57" t="s">
        <v>89</v>
      </c>
      <c r="F3971" s="57">
        <v>0.3</v>
      </c>
      <c r="G3971" s="57">
        <v>0.3</v>
      </c>
      <c r="H3971" s="57">
        <v>0.3</v>
      </c>
      <c r="I3971" s="57">
        <v>0.3</v>
      </c>
      <c r="J3971" s="57">
        <v>0.3</v>
      </c>
      <c r="K3971" s="57">
        <v>0.3</v>
      </c>
      <c r="L3971" s="57">
        <v>0.3</v>
      </c>
      <c r="M3971" s="57">
        <v>0.3</v>
      </c>
      <c r="N3971" s="57">
        <v>0.3</v>
      </c>
      <c r="O3971" s="57">
        <v>0.3</v>
      </c>
      <c r="P3971" s="57">
        <v>0.3</v>
      </c>
      <c r="Q3971" s="57">
        <v>0.3</v>
      </c>
      <c r="R3971" s="57">
        <v>0.3</v>
      </c>
      <c r="S3971" s="57">
        <v>0.3</v>
      </c>
      <c r="T3971" s="57">
        <v>0.3</v>
      </c>
      <c r="U3971" s="57">
        <v>0.3</v>
      </c>
      <c r="V3971" s="57">
        <v>0.3</v>
      </c>
      <c r="W3971" s="57">
        <v>0.3</v>
      </c>
      <c r="X3971" s="57">
        <v>0.3</v>
      </c>
      <c r="Y3971" s="57">
        <v>0.3</v>
      </c>
      <c r="Z3971" s="57">
        <v>0.3</v>
      </c>
      <c r="AA3971" s="57">
        <v>0.3</v>
      </c>
      <c r="AB3971" s="57">
        <v>0.3</v>
      </c>
      <c r="AC3971" s="57">
        <v>0.3</v>
      </c>
      <c r="AD3971" s="57">
        <v>0.3</v>
      </c>
      <c r="AE3971" s="57">
        <v>0.3</v>
      </c>
      <c r="AF3971" s="57">
        <v>0.3</v>
      </c>
      <c r="AG3971" s="57">
        <v>0.3</v>
      </c>
      <c r="AH3971" s="57">
        <v>0.3</v>
      </c>
      <c r="AI3971" s="57">
        <v>0.3</v>
      </c>
      <c r="AJ3971" s="57">
        <v>0.3</v>
      </c>
      <c r="AK3971" s="57">
        <v>0.3</v>
      </c>
    </row>
    <row r="3972" spans="1:37" x14ac:dyDescent="0.3">
      <c r="A3972" s="86" t="str">
        <f t="shared" si="62"/>
        <v>SDGbaseTra_RurAS_CRStrnsfrx_rowhhd-6</v>
      </c>
      <c r="B3972" s="55" t="s">
        <v>222</v>
      </c>
      <c r="C3972" s="56" t="s">
        <v>238</v>
      </c>
      <c r="D3972" s="82" t="s">
        <v>194</v>
      </c>
      <c r="E3972" s="57" t="s">
        <v>90</v>
      </c>
      <c r="F3972" s="57">
        <v>0.56000000000000005</v>
      </c>
      <c r="G3972" s="57">
        <v>0.56000000000000005</v>
      </c>
      <c r="H3972" s="57">
        <v>0.56000000000000005</v>
      </c>
      <c r="I3972" s="57">
        <v>0.56000000000000005</v>
      </c>
      <c r="J3972" s="57">
        <v>0.56000000000000005</v>
      </c>
      <c r="K3972" s="57">
        <v>0.56000000000000005</v>
      </c>
      <c r="L3972" s="57">
        <v>0.56000000000000005</v>
      </c>
      <c r="M3972" s="57">
        <v>0.56000000000000005</v>
      </c>
      <c r="N3972" s="57">
        <v>0.56000000000000005</v>
      </c>
      <c r="O3972" s="57">
        <v>0.56000000000000005</v>
      </c>
      <c r="P3972" s="57">
        <v>0.56000000000000005</v>
      </c>
      <c r="Q3972" s="57">
        <v>0.56000000000000005</v>
      </c>
      <c r="R3972" s="57">
        <v>0.56000000000000005</v>
      </c>
      <c r="S3972" s="57">
        <v>0.56000000000000005</v>
      </c>
      <c r="T3972" s="57">
        <v>0.56000000000000005</v>
      </c>
      <c r="U3972" s="57">
        <v>0.56000000000000005</v>
      </c>
      <c r="V3972" s="57">
        <v>0.56000000000000005</v>
      </c>
      <c r="W3972" s="57">
        <v>0.56000000000000005</v>
      </c>
      <c r="X3972" s="57">
        <v>0.56000000000000005</v>
      </c>
      <c r="Y3972" s="57">
        <v>0.56000000000000005</v>
      </c>
      <c r="Z3972" s="57">
        <v>0.56000000000000005</v>
      </c>
      <c r="AA3972" s="57">
        <v>0.56000000000000005</v>
      </c>
      <c r="AB3972" s="57">
        <v>0.56000000000000005</v>
      </c>
      <c r="AC3972" s="57">
        <v>0.56000000000000005</v>
      </c>
      <c r="AD3972" s="57">
        <v>0.56000000000000005</v>
      </c>
      <c r="AE3972" s="57">
        <v>0.56000000000000005</v>
      </c>
      <c r="AF3972" s="57">
        <v>0.56000000000000005</v>
      </c>
      <c r="AG3972" s="57">
        <v>0.56000000000000005</v>
      </c>
      <c r="AH3972" s="57">
        <v>0.56000000000000005</v>
      </c>
      <c r="AI3972" s="57">
        <v>0.56000000000000005</v>
      </c>
      <c r="AJ3972" s="57">
        <v>0.56000000000000005</v>
      </c>
      <c r="AK3972" s="57">
        <v>0.56000000000000005</v>
      </c>
    </row>
    <row r="3973" spans="1:37" x14ac:dyDescent="0.3">
      <c r="A3973" s="86" t="str">
        <f t="shared" si="62"/>
        <v>SDGbaseTra_RurAS_CRStrnsfrx_rowhhd-7</v>
      </c>
      <c r="B3973" s="55" t="s">
        <v>222</v>
      </c>
      <c r="C3973" s="56" t="s">
        <v>238</v>
      </c>
      <c r="D3973" s="82" t="s">
        <v>194</v>
      </c>
      <c r="E3973" s="57" t="s">
        <v>91</v>
      </c>
      <c r="F3973" s="57">
        <v>0.68</v>
      </c>
      <c r="G3973" s="57">
        <v>0.68</v>
      </c>
      <c r="H3973" s="57">
        <v>0.68</v>
      </c>
      <c r="I3973" s="57">
        <v>0.68</v>
      </c>
      <c r="J3973" s="57">
        <v>0.68</v>
      </c>
      <c r="K3973" s="57">
        <v>0.68</v>
      </c>
      <c r="L3973" s="57">
        <v>0.68</v>
      </c>
      <c r="M3973" s="57">
        <v>0.68</v>
      </c>
      <c r="N3973" s="57">
        <v>0.68</v>
      </c>
      <c r="O3973" s="57">
        <v>0.68</v>
      </c>
      <c r="P3973" s="57">
        <v>0.68</v>
      </c>
      <c r="Q3973" s="57">
        <v>0.68</v>
      </c>
      <c r="R3973" s="57">
        <v>0.68</v>
      </c>
      <c r="S3973" s="57">
        <v>0.68</v>
      </c>
      <c r="T3973" s="57">
        <v>0.68</v>
      </c>
      <c r="U3973" s="57">
        <v>0.68</v>
      </c>
      <c r="V3973" s="57">
        <v>0.68</v>
      </c>
      <c r="W3973" s="57">
        <v>0.68</v>
      </c>
      <c r="X3973" s="57">
        <v>0.68</v>
      </c>
      <c r="Y3973" s="57">
        <v>0.68</v>
      </c>
      <c r="Z3973" s="57">
        <v>0.68</v>
      </c>
      <c r="AA3973" s="57">
        <v>0.68</v>
      </c>
      <c r="AB3973" s="57">
        <v>0.68</v>
      </c>
      <c r="AC3973" s="57">
        <v>0.68</v>
      </c>
      <c r="AD3973" s="57">
        <v>0.68</v>
      </c>
      <c r="AE3973" s="57">
        <v>0.68</v>
      </c>
      <c r="AF3973" s="57">
        <v>0.68</v>
      </c>
      <c r="AG3973" s="57">
        <v>0.68</v>
      </c>
      <c r="AH3973" s="57">
        <v>0.68</v>
      </c>
      <c r="AI3973" s="57">
        <v>0.68</v>
      </c>
      <c r="AJ3973" s="57">
        <v>0.68</v>
      </c>
      <c r="AK3973" s="57">
        <v>0.68</v>
      </c>
    </row>
    <row r="3974" spans="1:37" x14ac:dyDescent="0.3">
      <c r="A3974" s="86" t="str">
        <f t="shared" si="62"/>
        <v>SDGbaseTra_RurAS_CRStrnsfrx_rowhhd-8</v>
      </c>
      <c r="B3974" s="55" t="s">
        <v>222</v>
      </c>
      <c r="C3974" s="56" t="s">
        <v>238</v>
      </c>
      <c r="D3974" s="82" t="s">
        <v>194</v>
      </c>
      <c r="E3974" s="57" t="s">
        <v>92</v>
      </c>
      <c r="F3974" s="57">
        <v>2.34</v>
      </c>
      <c r="G3974" s="57">
        <v>2.34</v>
      </c>
      <c r="H3974" s="57">
        <v>2.34</v>
      </c>
      <c r="I3974" s="57">
        <v>2.34</v>
      </c>
      <c r="J3974" s="57">
        <v>2.34</v>
      </c>
      <c r="K3974" s="57">
        <v>2.34</v>
      </c>
      <c r="L3974" s="57">
        <v>2.34</v>
      </c>
      <c r="M3974" s="57">
        <v>2.34</v>
      </c>
      <c r="N3974" s="57">
        <v>2.34</v>
      </c>
      <c r="O3974" s="57">
        <v>2.34</v>
      </c>
      <c r="P3974" s="57">
        <v>2.34</v>
      </c>
      <c r="Q3974" s="57">
        <v>2.34</v>
      </c>
      <c r="R3974" s="57">
        <v>2.34</v>
      </c>
      <c r="S3974" s="57">
        <v>2.34</v>
      </c>
      <c r="T3974" s="57">
        <v>2.34</v>
      </c>
      <c r="U3974" s="57">
        <v>2.34</v>
      </c>
      <c r="V3974" s="57">
        <v>2.34</v>
      </c>
      <c r="W3974" s="57">
        <v>2.34</v>
      </c>
      <c r="X3974" s="57">
        <v>2.34</v>
      </c>
      <c r="Y3974" s="57">
        <v>2.34</v>
      </c>
      <c r="Z3974" s="57">
        <v>2.34</v>
      </c>
      <c r="AA3974" s="57">
        <v>2.34</v>
      </c>
      <c r="AB3974" s="57">
        <v>2.34</v>
      </c>
      <c r="AC3974" s="57">
        <v>2.34</v>
      </c>
      <c r="AD3974" s="57">
        <v>2.34</v>
      </c>
      <c r="AE3974" s="57">
        <v>2.34</v>
      </c>
      <c r="AF3974" s="57">
        <v>2.34</v>
      </c>
      <c r="AG3974" s="57">
        <v>2.34</v>
      </c>
      <c r="AH3974" s="57">
        <v>2.34</v>
      </c>
      <c r="AI3974" s="57">
        <v>2.34</v>
      </c>
      <c r="AJ3974" s="57">
        <v>2.34</v>
      </c>
      <c r="AK3974" s="57">
        <v>2.34</v>
      </c>
    </row>
    <row r="3975" spans="1:37" x14ac:dyDescent="0.3">
      <c r="A3975" s="86" t="str">
        <f t="shared" si="62"/>
        <v>SDGbaseTra_RurAS_CRStrnsfrx_rowhhd-9</v>
      </c>
      <c r="B3975" s="55" t="s">
        <v>222</v>
      </c>
      <c r="C3975" s="56" t="s">
        <v>238</v>
      </c>
      <c r="D3975" s="82" t="s">
        <v>194</v>
      </c>
      <c r="E3975" s="57" t="s">
        <v>93</v>
      </c>
      <c r="F3975" s="57">
        <v>8.82</v>
      </c>
      <c r="G3975" s="57">
        <v>8.82</v>
      </c>
      <c r="H3975" s="57">
        <v>8.82</v>
      </c>
      <c r="I3975" s="57">
        <v>8.82</v>
      </c>
      <c r="J3975" s="57">
        <v>8.82</v>
      </c>
      <c r="K3975" s="57">
        <v>8.82</v>
      </c>
      <c r="L3975" s="57">
        <v>8.82</v>
      </c>
      <c r="M3975" s="57">
        <v>8.82</v>
      </c>
      <c r="N3975" s="57">
        <v>8.82</v>
      </c>
      <c r="O3975" s="57">
        <v>8.82</v>
      </c>
      <c r="P3975" s="57">
        <v>8.82</v>
      </c>
      <c r="Q3975" s="57">
        <v>8.82</v>
      </c>
      <c r="R3975" s="57">
        <v>8.82</v>
      </c>
      <c r="S3975" s="57">
        <v>8.82</v>
      </c>
      <c r="T3975" s="57">
        <v>8.82</v>
      </c>
      <c r="U3975" s="57">
        <v>8.82</v>
      </c>
      <c r="V3975" s="57">
        <v>8.82</v>
      </c>
      <c r="W3975" s="57">
        <v>8.82</v>
      </c>
      <c r="X3975" s="57">
        <v>8.82</v>
      </c>
      <c r="Y3975" s="57">
        <v>8.82</v>
      </c>
      <c r="Z3975" s="57">
        <v>8.82</v>
      </c>
      <c r="AA3975" s="57">
        <v>8.82</v>
      </c>
      <c r="AB3975" s="57">
        <v>8.82</v>
      </c>
      <c r="AC3975" s="57">
        <v>8.82</v>
      </c>
      <c r="AD3975" s="57">
        <v>8.82</v>
      </c>
      <c r="AE3975" s="57">
        <v>8.82</v>
      </c>
      <c r="AF3975" s="57">
        <v>8.82</v>
      </c>
      <c r="AG3975" s="57">
        <v>8.82</v>
      </c>
      <c r="AH3975" s="57">
        <v>8.82</v>
      </c>
      <c r="AI3975" s="57">
        <v>8.82</v>
      </c>
      <c r="AJ3975" s="57">
        <v>8.82</v>
      </c>
      <c r="AK3975" s="57">
        <v>8.82</v>
      </c>
    </row>
    <row r="3976" spans="1:37" x14ac:dyDescent="0.3">
      <c r="A3976" s="86" t="str">
        <f t="shared" si="62"/>
        <v>SDGbaseTra_RurAS_CRStrnsfrx_rowgov</v>
      </c>
      <c r="B3976" s="55" t="s">
        <v>222</v>
      </c>
      <c r="C3976" s="56" t="s">
        <v>238</v>
      </c>
      <c r="D3976" s="82" t="s">
        <v>194</v>
      </c>
      <c r="E3976" s="57" t="s">
        <v>195</v>
      </c>
      <c r="F3976" s="57">
        <v>-48.31</v>
      </c>
      <c r="G3976" s="57">
        <v>-48.31</v>
      </c>
      <c r="H3976" s="57">
        <v>-48.31</v>
      </c>
      <c r="I3976" s="57">
        <v>-48.31</v>
      </c>
      <c r="J3976" s="57">
        <v>-48.31</v>
      </c>
      <c r="K3976" s="57">
        <v>-48.31</v>
      </c>
      <c r="L3976" s="57">
        <v>-48.31</v>
      </c>
      <c r="M3976" s="57">
        <v>-48.31</v>
      </c>
      <c r="N3976" s="57">
        <v>-48.31</v>
      </c>
      <c r="O3976" s="57">
        <v>-48.31</v>
      </c>
      <c r="P3976" s="57">
        <v>-48.31</v>
      </c>
      <c r="Q3976" s="57">
        <v>-48.31</v>
      </c>
      <c r="R3976" s="57">
        <v>-48.31</v>
      </c>
      <c r="S3976" s="57">
        <v>-48.31</v>
      </c>
      <c r="T3976" s="57">
        <v>-48.31</v>
      </c>
      <c r="U3976" s="57">
        <v>-48.31</v>
      </c>
      <c r="V3976" s="57">
        <v>-48.31</v>
      </c>
      <c r="W3976" s="57">
        <v>-48.31</v>
      </c>
      <c r="X3976" s="57">
        <v>-48.31</v>
      </c>
      <c r="Y3976" s="57">
        <v>-48.31</v>
      </c>
      <c r="Z3976" s="57">
        <v>-48.31</v>
      </c>
      <c r="AA3976" s="57">
        <v>-48.31</v>
      </c>
      <c r="AB3976" s="57">
        <v>-48.31</v>
      </c>
      <c r="AC3976" s="57">
        <v>-48.31</v>
      </c>
      <c r="AD3976" s="57">
        <v>-48.31</v>
      </c>
      <c r="AE3976" s="57">
        <v>-48.31</v>
      </c>
      <c r="AF3976" s="57">
        <v>-48.31</v>
      </c>
      <c r="AG3976" s="57">
        <v>-48.31</v>
      </c>
      <c r="AH3976" s="57">
        <v>-48.31</v>
      </c>
      <c r="AI3976" s="57">
        <v>-48.31</v>
      </c>
      <c r="AJ3976" s="57">
        <v>-48.31</v>
      </c>
      <c r="AK3976" s="57">
        <v>-48.31</v>
      </c>
    </row>
    <row r="3977" spans="1:37" x14ac:dyDescent="0.3">
      <c r="A3977" s="86" t="str">
        <f t="shared" si="62"/>
        <v>SDGbaseTra_RurAS_CRSC_NetTrnsGov2Instotal</v>
      </c>
      <c r="B3977" s="55" t="s">
        <v>222</v>
      </c>
      <c r="C3977" s="56" t="s">
        <v>238</v>
      </c>
      <c r="D3977" s="82" t="s">
        <v>196</v>
      </c>
      <c r="E3977" s="57" t="s">
        <v>1</v>
      </c>
      <c r="F3977" s="57">
        <v>406.48</v>
      </c>
      <c r="G3977" s="57">
        <v>406.48</v>
      </c>
      <c r="H3977" s="57">
        <v>400.36</v>
      </c>
      <c r="I3977" s="57">
        <v>406.43</v>
      </c>
      <c r="J3977" s="57">
        <v>409.55</v>
      </c>
      <c r="K3977" s="57">
        <v>412.07</v>
      </c>
      <c r="L3977" s="57">
        <v>415.29</v>
      </c>
      <c r="M3977" s="57">
        <v>419.09</v>
      </c>
      <c r="N3977" s="57">
        <v>423.09</v>
      </c>
      <c r="O3977" s="57">
        <v>427.54</v>
      </c>
      <c r="P3977" s="57">
        <v>432.58</v>
      </c>
      <c r="Q3977" s="57">
        <v>438.16</v>
      </c>
      <c r="R3977" s="57">
        <v>443.72</v>
      </c>
      <c r="S3977" s="57">
        <v>452.67</v>
      </c>
      <c r="T3977" s="57">
        <v>462</v>
      </c>
      <c r="U3977" s="57">
        <v>471.79</v>
      </c>
      <c r="V3977" s="57">
        <v>482.91</v>
      </c>
      <c r="W3977" s="57">
        <v>493.96</v>
      </c>
      <c r="X3977" s="57">
        <v>505.43</v>
      </c>
      <c r="Y3977" s="57">
        <v>517.44000000000005</v>
      </c>
      <c r="Z3977" s="57">
        <v>529.01</v>
      </c>
      <c r="AA3977" s="57">
        <v>541.20000000000005</v>
      </c>
      <c r="AB3977" s="57">
        <v>553.29</v>
      </c>
      <c r="AC3977" s="57">
        <v>566.39</v>
      </c>
      <c r="AD3977" s="57">
        <v>579.03</v>
      </c>
      <c r="AE3977" s="57">
        <v>592.04</v>
      </c>
      <c r="AF3977" s="57">
        <v>605.53</v>
      </c>
      <c r="AG3977" s="57">
        <v>619.51</v>
      </c>
      <c r="AH3977" s="57">
        <v>633.38</v>
      </c>
      <c r="AI3977" s="57">
        <v>638.11</v>
      </c>
      <c r="AJ3977" s="57">
        <v>641.61</v>
      </c>
      <c r="AK3977" s="57">
        <v>645.28</v>
      </c>
    </row>
    <row r="3978" spans="1:37" x14ac:dyDescent="0.3">
      <c r="A3978" s="86" t="str">
        <f t="shared" si="62"/>
        <v>SDGbaseTra_RurAS_CRSQFSXflab-p</v>
      </c>
      <c r="B3978" s="55" t="s">
        <v>222</v>
      </c>
      <c r="C3978" s="56" t="s">
        <v>238</v>
      </c>
      <c r="D3978" s="82" t="s">
        <v>198</v>
      </c>
      <c r="E3978" s="57" t="s">
        <v>199</v>
      </c>
      <c r="F3978" s="57">
        <v>3154.55</v>
      </c>
      <c r="G3978" s="57">
        <v>2950</v>
      </c>
      <c r="H3978" s="57">
        <v>3075.71</v>
      </c>
      <c r="I3978" s="57">
        <v>3170.23</v>
      </c>
      <c r="J3978" s="57">
        <v>3240.54</v>
      </c>
      <c r="K3978" s="57">
        <v>3300.35</v>
      </c>
      <c r="L3978" s="57">
        <v>3357.83</v>
      </c>
      <c r="M3978" s="57">
        <v>3415.29</v>
      </c>
      <c r="N3978" s="57">
        <v>3475.27</v>
      </c>
      <c r="O3978" s="57">
        <v>3540.46</v>
      </c>
      <c r="P3978" s="57">
        <v>3611.74</v>
      </c>
      <c r="Q3978" s="57">
        <v>3685.46</v>
      </c>
      <c r="R3978" s="57">
        <v>3781.21</v>
      </c>
      <c r="S3978" s="57">
        <v>3892.94</v>
      </c>
      <c r="T3978" s="57">
        <v>4016.67</v>
      </c>
      <c r="U3978" s="57">
        <v>4155.37</v>
      </c>
      <c r="V3978" s="57">
        <v>4302.83</v>
      </c>
      <c r="W3978" s="57">
        <v>4456.68</v>
      </c>
      <c r="X3978" s="57">
        <v>4618.6400000000003</v>
      </c>
      <c r="Y3978" s="57">
        <v>4781.99</v>
      </c>
      <c r="Z3978" s="57">
        <v>4947.09</v>
      </c>
      <c r="AA3978" s="57">
        <v>5113.6099999999997</v>
      </c>
      <c r="AB3978" s="57">
        <v>5287.5</v>
      </c>
      <c r="AC3978" s="57">
        <v>5461.69</v>
      </c>
      <c r="AD3978" s="57">
        <v>5638.16</v>
      </c>
      <c r="AE3978" s="57">
        <v>5818.71</v>
      </c>
      <c r="AF3978" s="57">
        <v>6003.91</v>
      </c>
      <c r="AG3978" s="57">
        <v>6188.41</v>
      </c>
      <c r="AH3978" s="57">
        <v>6316.4</v>
      </c>
      <c r="AI3978" s="57">
        <v>6399.32</v>
      </c>
      <c r="AJ3978" s="57">
        <v>6457.5</v>
      </c>
      <c r="AK3978" s="57">
        <v>6497.8</v>
      </c>
    </row>
    <row r="3979" spans="1:37" x14ac:dyDescent="0.3">
      <c r="A3979" s="86" t="str">
        <f t="shared" si="62"/>
        <v>SDGbaseTra_RurAS_CRSQFSXflab-m</v>
      </c>
      <c r="B3979" s="55" t="s">
        <v>222</v>
      </c>
      <c r="C3979" s="56" t="s">
        <v>238</v>
      </c>
      <c r="D3979" s="82" t="s">
        <v>198</v>
      </c>
      <c r="E3979" s="57" t="s">
        <v>200</v>
      </c>
      <c r="F3979" s="57">
        <v>5235.99</v>
      </c>
      <c r="G3979" s="57">
        <v>4902.68</v>
      </c>
      <c r="H3979" s="57">
        <v>5116.33</v>
      </c>
      <c r="I3979" s="57">
        <v>5275.63</v>
      </c>
      <c r="J3979" s="57">
        <v>5388.57</v>
      </c>
      <c r="K3979" s="57">
        <v>5481.71</v>
      </c>
      <c r="L3979" s="57">
        <v>5570.79</v>
      </c>
      <c r="M3979" s="57">
        <v>5661.26</v>
      </c>
      <c r="N3979" s="57">
        <v>5756.59</v>
      </c>
      <c r="O3979" s="57">
        <v>5852.92</v>
      </c>
      <c r="P3979" s="57">
        <v>5960.9</v>
      </c>
      <c r="Q3979" s="57">
        <v>6073.88</v>
      </c>
      <c r="R3979" s="57">
        <v>6222.98</v>
      </c>
      <c r="S3979" s="57">
        <v>6402.66</v>
      </c>
      <c r="T3979" s="57">
        <v>6605.96</v>
      </c>
      <c r="U3979" s="57">
        <v>6838.5</v>
      </c>
      <c r="V3979" s="57">
        <v>7090.7</v>
      </c>
      <c r="W3979" s="57">
        <v>7355.12</v>
      </c>
      <c r="X3979" s="57">
        <v>7631.46</v>
      </c>
      <c r="Y3979" s="57">
        <v>7907.09</v>
      </c>
      <c r="Z3979" s="57">
        <v>8182.84</v>
      </c>
      <c r="AA3979" s="57">
        <v>8459.1</v>
      </c>
      <c r="AB3979" s="57">
        <v>8739.2900000000009</v>
      </c>
      <c r="AC3979" s="57">
        <v>9019.4599999999991</v>
      </c>
      <c r="AD3979" s="57">
        <v>9306.25</v>
      </c>
      <c r="AE3979" s="57">
        <v>9602.7199999999993</v>
      </c>
      <c r="AF3979" s="57">
        <v>9909.42</v>
      </c>
      <c r="AG3979" s="57">
        <v>10211.780000000001</v>
      </c>
      <c r="AH3979" s="57">
        <v>10398.1</v>
      </c>
      <c r="AI3979" s="57">
        <v>10495.78</v>
      </c>
      <c r="AJ3979" s="57">
        <v>10545.58</v>
      </c>
      <c r="AK3979" s="57">
        <v>10561.69</v>
      </c>
    </row>
    <row r="3980" spans="1:37" x14ac:dyDescent="0.3">
      <c r="A3980" s="86" t="str">
        <f t="shared" si="62"/>
        <v>SDGbaseTra_RurAS_CRSQFSXflab-s</v>
      </c>
      <c r="B3980" s="55" t="s">
        <v>222</v>
      </c>
      <c r="C3980" s="56" t="s">
        <v>238</v>
      </c>
      <c r="D3980" s="82" t="s">
        <v>198</v>
      </c>
      <c r="E3980" s="57" t="s">
        <v>201</v>
      </c>
      <c r="F3980" s="57">
        <v>4708.9399999999996</v>
      </c>
      <c r="G3980" s="57">
        <v>4371.1099999999997</v>
      </c>
      <c r="H3980" s="57">
        <v>4549.33</v>
      </c>
      <c r="I3980" s="57">
        <v>4698.7700000000004</v>
      </c>
      <c r="J3980" s="57">
        <v>4817.8599999999997</v>
      </c>
      <c r="K3980" s="57">
        <v>4921.8100000000004</v>
      </c>
      <c r="L3980" s="57">
        <v>5019.93</v>
      </c>
      <c r="M3980" s="57">
        <v>5116.79</v>
      </c>
      <c r="N3980" s="57">
        <v>5214.43</v>
      </c>
      <c r="O3980" s="57">
        <v>5300.66</v>
      </c>
      <c r="P3980" s="57">
        <v>5398.15</v>
      </c>
      <c r="Q3980" s="57">
        <v>5501.95</v>
      </c>
      <c r="R3980" s="57">
        <v>5631.34</v>
      </c>
      <c r="S3980" s="57">
        <v>5782.28</v>
      </c>
      <c r="T3980" s="57">
        <v>5951.6</v>
      </c>
      <c r="U3980" s="57">
        <v>6143.21</v>
      </c>
      <c r="V3980" s="57">
        <v>6352.15</v>
      </c>
      <c r="W3980" s="57">
        <v>6573.64</v>
      </c>
      <c r="X3980" s="57">
        <v>6807.08</v>
      </c>
      <c r="Y3980" s="57">
        <v>7043.36</v>
      </c>
      <c r="Z3980" s="57">
        <v>7281.42</v>
      </c>
      <c r="AA3980" s="57">
        <v>7522.18</v>
      </c>
      <c r="AB3980" s="57">
        <v>7759.45</v>
      </c>
      <c r="AC3980" s="57">
        <v>7997.08</v>
      </c>
      <c r="AD3980" s="57">
        <v>8241.76</v>
      </c>
      <c r="AE3980" s="57">
        <v>8495.73</v>
      </c>
      <c r="AF3980" s="57">
        <v>8759.27</v>
      </c>
      <c r="AG3980" s="57">
        <v>9022.7999999999993</v>
      </c>
      <c r="AH3980" s="57">
        <v>9211.9500000000007</v>
      </c>
      <c r="AI3980" s="57">
        <v>9339.35</v>
      </c>
      <c r="AJ3980" s="57">
        <v>9428.31</v>
      </c>
      <c r="AK3980" s="57">
        <v>9487.98</v>
      </c>
    </row>
    <row r="3981" spans="1:37" x14ac:dyDescent="0.3">
      <c r="A3981" s="86" t="str">
        <f t="shared" si="62"/>
        <v>SDGbaseTra_RurAS_CRSQFSXflab-t</v>
      </c>
      <c r="B3981" s="55" t="s">
        <v>222</v>
      </c>
      <c r="C3981" s="56" t="s">
        <v>238</v>
      </c>
      <c r="D3981" s="82" t="s">
        <v>198</v>
      </c>
      <c r="E3981" s="57" t="s">
        <v>202</v>
      </c>
      <c r="F3981" s="57">
        <v>3319.1</v>
      </c>
      <c r="G3981" s="57">
        <v>3045.9</v>
      </c>
      <c r="H3981" s="57">
        <v>3146.48</v>
      </c>
      <c r="I3981" s="57">
        <v>3232.17</v>
      </c>
      <c r="J3981" s="57">
        <v>3302.17</v>
      </c>
      <c r="K3981" s="57">
        <v>3365.31</v>
      </c>
      <c r="L3981" s="57">
        <v>3426.72</v>
      </c>
      <c r="M3981" s="57">
        <v>3488.7</v>
      </c>
      <c r="N3981" s="57">
        <v>3552.23</v>
      </c>
      <c r="O3981" s="57">
        <v>3606.44</v>
      </c>
      <c r="P3981" s="57">
        <v>3669.15</v>
      </c>
      <c r="Q3981" s="57">
        <v>3737.59</v>
      </c>
      <c r="R3981" s="57">
        <v>3827.14</v>
      </c>
      <c r="S3981" s="57">
        <v>3931.18</v>
      </c>
      <c r="T3981" s="57">
        <v>4047.79</v>
      </c>
      <c r="U3981" s="57">
        <v>4179.58</v>
      </c>
      <c r="V3981" s="57">
        <v>4321.8999999999996</v>
      </c>
      <c r="W3981" s="57">
        <v>4472.47</v>
      </c>
      <c r="X3981" s="57">
        <v>4633.91</v>
      </c>
      <c r="Y3981" s="57">
        <v>4797.6899999999996</v>
      </c>
      <c r="Z3981" s="57">
        <v>4963.6099999999997</v>
      </c>
      <c r="AA3981" s="57">
        <v>5131.47</v>
      </c>
      <c r="AB3981" s="57">
        <v>5297.36</v>
      </c>
      <c r="AC3981" s="57">
        <v>5462.45</v>
      </c>
      <c r="AD3981" s="57">
        <v>5630.57</v>
      </c>
      <c r="AE3981" s="57">
        <v>5803.83</v>
      </c>
      <c r="AF3981" s="57">
        <v>5982.67</v>
      </c>
      <c r="AG3981" s="57">
        <v>6162.95</v>
      </c>
      <c r="AH3981" s="57">
        <v>6297.06</v>
      </c>
      <c r="AI3981" s="57">
        <v>6391.21</v>
      </c>
      <c r="AJ3981" s="57">
        <v>6459.98</v>
      </c>
      <c r="AK3981" s="57">
        <v>6509.43</v>
      </c>
    </row>
    <row r="3982" spans="1:37" x14ac:dyDescent="0.3">
      <c r="A3982" s="86" t="str">
        <f t="shared" si="62"/>
        <v>SDGbaseTra_RurAS_CRSQFSXfcap</v>
      </c>
      <c r="B3982" s="55" t="s">
        <v>222</v>
      </c>
      <c r="C3982" s="56" t="s">
        <v>238</v>
      </c>
      <c r="D3982" s="82" t="s">
        <v>198</v>
      </c>
      <c r="E3982" s="57" t="s">
        <v>203</v>
      </c>
      <c r="F3982" s="57">
        <v>3799.09</v>
      </c>
      <c r="G3982" s="57">
        <v>3955.03</v>
      </c>
      <c r="H3982" s="57">
        <v>4074.86</v>
      </c>
      <c r="I3982" s="57">
        <v>4068.13</v>
      </c>
      <c r="J3982" s="57">
        <v>4073.55</v>
      </c>
      <c r="K3982" s="57">
        <v>4103.41</v>
      </c>
      <c r="L3982" s="57">
        <v>4158.34</v>
      </c>
      <c r="M3982" s="57">
        <v>4216.04</v>
      </c>
      <c r="N3982" s="57">
        <v>4273.47</v>
      </c>
      <c r="O3982" s="57">
        <v>4312.04</v>
      </c>
      <c r="P3982" s="57">
        <v>4351.1000000000004</v>
      </c>
      <c r="Q3982" s="57">
        <v>4390.4799999999996</v>
      </c>
      <c r="R3982" s="57">
        <v>4569.7299999999996</v>
      </c>
      <c r="S3982" s="57">
        <v>4738.7</v>
      </c>
      <c r="T3982" s="57">
        <v>4916.2700000000004</v>
      </c>
      <c r="U3982" s="57">
        <v>5124.3100000000004</v>
      </c>
      <c r="V3982" s="57">
        <v>5316.78</v>
      </c>
      <c r="W3982" s="57">
        <v>5520.5</v>
      </c>
      <c r="X3982" s="57">
        <v>5735.91</v>
      </c>
      <c r="Y3982" s="57">
        <v>5936.14</v>
      </c>
      <c r="Z3982" s="57">
        <v>6137.11</v>
      </c>
      <c r="AA3982" s="57">
        <v>6342.76</v>
      </c>
      <c r="AB3982" s="57">
        <v>6552.73</v>
      </c>
      <c r="AC3982" s="57">
        <v>6749.93</v>
      </c>
      <c r="AD3982" s="57">
        <v>6953.22</v>
      </c>
      <c r="AE3982" s="57">
        <v>7164.43</v>
      </c>
      <c r="AF3982" s="57">
        <v>7384.53</v>
      </c>
      <c r="AG3982" s="57">
        <v>7590.72</v>
      </c>
      <c r="AH3982" s="57">
        <v>7460.26</v>
      </c>
      <c r="AI3982" s="57">
        <v>7341.25</v>
      </c>
      <c r="AJ3982" s="57">
        <v>7255.01</v>
      </c>
      <c r="AK3982" s="57">
        <v>7171.76</v>
      </c>
    </row>
    <row r="3983" spans="1:37" x14ac:dyDescent="0.3">
      <c r="A3983" s="86" t="str">
        <f t="shared" si="62"/>
        <v>SDGbaseTra_RurAS_CRSQFSXfegy</v>
      </c>
      <c r="B3983" s="55" t="s">
        <v>222</v>
      </c>
      <c r="C3983" s="56" t="s">
        <v>238</v>
      </c>
      <c r="D3983" s="82" t="s">
        <v>198</v>
      </c>
      <c r="E3983" s="57" t="s">
        <v>204</v>
      </c>
      <c r="F3983" s="57">
        <v>200.18</v>
      </c>
      <c r="G3983" s="57">
        <v>216.07</v>
      </c>
      <c r="H3983" s="57">
        <v>219.02</v>
      </c>
      <c r="I3983" s="57">
        <v>221.8</v>
      </c>
      <c r="J3983" s="57">
        <v>224.44</v>
      </c>
      <c r="K3983" s="57">
        <v>231.84</v>
      </c>
      <c r="L3983" s="57">
        <v>240.16</v>
      </c>
      <c r="M3983" s="57">
        <v>240.14</v>
      </c>
      <c r="N3983" s="57">
        <v>236.5</v>
      </c>
      <c r="O3983" s="57">
        <v>235.53</v>
      </c>
      <c r="P3983" s="57">
        <v>240.16</v>
      </c>
      <c r="Q3983" s="57">
        <v>245.72</v>
      </c>
      <c r="R3983" s="57">
        <v>260.39999999999998</v>
      </c>
      <c r="S3983" s="57">
        <v>271.73</v>
      </c>
      <c r="T3983" s="57">
        <v>282.57</v>
      </c>
      <c r="U3983" s="57">
        <v>293.64999999999998</v>
      </c>
      <c r="V3983" s="57">
        <v>295.01</v>
      </c>
      <c r="W3983" s="57">
        <v>303.98</v>
      </c>
      <c r="X3983" s="57">
        <v>327.26</v>
      </c>
      <c r="Y3983" s="57">
        <v>349.06</v>
      </c>
      <c r="Z3983" s="57">
        <v>371.97</v>
      </c>
      <c r="AA3983" s="57">
        <v>394.93</v>
      </c>
      <c r="AB3983" s="57">
        <v>411.45</v>
      </c>
      <c r="AC3983" s="57">
        <v>429.15</v>
      </c>
      <c r="AD3983" s="57">
        <v>448.7</v>
      </c>
      <c r="AE3983" s="57">
        <v>468.74</v>
      </c>
      <c r="AF3983" s="57">
        <v>489.24</v>
      </c>
      <c r="AG3983" s="57">
        <v>572.1</v>
      </c>
      <c r="AH3983" s="57">
        <v>648.37</v>
      </c>
      <c r="AI3983" s="57">
        <v>716.7</v>
      </c>
      <c r="AJ3983" s="57">
        <v>786.35</v>
      </c>
      <c r="AK3983" s="57">
        <v>853.16</v>
      </c>
    </row>
    <row r="3984" spans="1:37" x14ac:dyDescent="0.3">
      <c r="A3984" s="86" t="str">
        <f t="shared" si="62"/>
        <v>SDGbaseTra_RurAS_CRSQFSXfland</v>
      </c>
      <c r="B3984" s="55" t="s">
        <v>222</v>
      </c>
      <c r="C3984" s="56" t="s">
        <v>238</v>
      </c>
      <c r="D3984" s="82" t="s">
        <v>198</v>
      </c>
      <c r="E3984" s="57" t="s">
        <v>205</v>
      </c>
      <c r="F3984" s="57">
        <v>17.03</v>
      </c>
      <c r="G3984" s="57">
        <v>17.2</v>
      </c>
      <c r="H3984" s="57">
        <v>17.37</v>
      </c>
      <c r="I3984" s="57">
        <v>17.54</v>
      </c>
      <c r="J3984" s="57">
        <v>17.72</v>
      </c>
      <c r="K3984" s="57">
        <v>17.899999999999999</v>
      </c>
      <c r="L3984" s="57">
        <v>18.07</v>
      </c>
      <c r="M3984" s="57">
        <v>18.260000000000002</v>
      </c>
      <c r="N3984" s="57">
        <v>18.440000000000001</v>
      </c>
      <c r="O3984" s="57">
        <v>18.62</v>
      </c>
      <c r="P3984" s="57">
        <v>18.809999999999999</v>
      </c>
      <c r="Q3984" s="57">
        <v>19</v>
      </c>
      <c r="R3984" s="57">
        <v>19.190000000000001</v>
      </c>
      <c r="S3984" s="57">
        <v>19.38</v>
      </c>
      <c r="T3984" s="57">
        <v>19.57</v>
      </c>
      <c r="U3984" s="57">
        <v>19.77</v>
      </c>
      <c r="V3984" s="57">
        <v>19.97</v>
      </c>
      <c r="W3984" s="57">
        <v>20.170000000000002</v>
      </c>
      <c r="X3984" s="57">
        <v>20.37</v>
      </c>
      <c r="Y3984" s="57">
        <v>20.57</v>
      </c>
      <c r="Z3984" s="57">
        <v>20.78</v>
      </c>
      <c r="AA3984" s="57">
        <v>20.98</v>
      </c>
      <c r="AB3984" s="57">
        <v>21.19</v>
      </c>
      <c r="AC3984" s="57">
        <v>21.41</v>
      </c>
      <c r="AD3984" s="57">
        <v>21.62</v>
      </c>
      <c r="AE3984" s="57">
        <v>21.84</v>
      </c>
      <c r="AF3984" s="57">
        <v>22.05</v>
      </c>
      <c r="AG3984" s="57">
        <v>22.28</v>
      </c>
      <c r="AH3984" s="57">
        <v>22.5</v>
      </c>
      <c r="AI3984" s="57">
        <v>22.72</v>
      </c>
      <c r="AJ3984" s="57">
        <v>22.95</v>
      </c>
      <c r="AK3984" s="57">
        <v>23.18</v>
      </c>
    </row>
    <row r="3985" spans="1:37" x14ac:dyDescent="0.3">
      <c r="A3985" s="86" t="str">
        <f t="shared" si="62"/>
        <v>SDGbaseTra_RurAS_CRSP_ActivePoptotal</v>
      </c>
      <c r="B3985" s="55" t="s">
        <v>222</v>
      </c>
      <c r="C3985" s="56" t="s">
        <v>238</v>
      </c>
      <c r="D3985" s="82" t="s">
        <v>207</v>
      </c>
      <c r="E3985" s="57" t="s">
        <v>1</v>
      </c>
      <c r="F3985" s="57"/>
      <c r="G3985" s="57">
        <v>24292.9</v>
      </c>
      <c r="H3985" s="57">
        <v>24642.6</v>
      </c>
      <c r="I3985" s="57">
        <v>24992.2</v>
      </c>
      <c r="J3985" s="57">
        <v>25341.9</v>
      </c>
      <c r="K3985" s="57">
        <v>25691.599999999999</v>
      </c>
      <c r="L3985" s="57">
        <v>26041.200000000001</v>
      </c>
      <c r="M3985" s="57">
        <v>26390.6</v>
      </c>
      <c r="N3985" s="57">
        <v>26740</v>
      </c>
      <c r="O3985" s="57">
        <v>27089.3</v>
      </c>
      <c r="P3985" s="57">
        <v>27438.7</v>
      </c>
      <c r="Q3985" s="57">
        <v>27788.1</v>
      </c>
      <c r="R3985" s="57">
        <v>28086.2</v>
      </c>
      <c r="S3985" s="57">
        <v>28384.400000000001</v>
      </c>
      <c r="T3985" s="57">
        <v>28682.5</v>
      </c>
      <c r="U3985" s="57">
        <v>28980.7</v>
      </c>
      <c r="V3985" s="57">
        <v>29278.799999999999</v>
      </c>
      <c r="W3985" s="57">
        <v>29514.3</v>
      </c>
      <c r="X3985" s="57">
        <v>29749.7</v>
      </c>
      <c r="Y3985" s="57">
        <v>29985.200000000001</v>
      </c>
      <c r="Z3985" s="57">
        <v>30220.7</v>
      </c>
      <c r="AA3985" s="57">
        <v>30456.1</v>
      </c>
      <c r="AB3985" s="57">
        <v>30638.2</v>
      </c>
      <c r="AC3985" s="57">
        <v>30820.3</v>
      </c>
      <c r="AD3985" s="57">
        <v>31002.3</v>
      </c>
      <c r="AE3985" s="57">
        <v>31184.400000000001</v>
      </c>
      <c r="AF3985" s="57">
        <v>31366.5</v>
      </c>
      <c r="AG3985" s="57">
        <v>31469.200000000001</v>
      </c>
      <c r="AH3985" s="57">
        <v>31571.9</v>
      </c>
      <c r="AI3985" s="57">
        <v>31674.6</v>
      </c>
      <c r="AJ3985" s="57">
        <v>31777.4</v>
      </c>
      <c r="AK3985" s="57">
        <v>31880.1</v>
      </c>
    </row>
    <row r="3986" spans="1:37" x14ac:dyDescent="0.3">
      <c r="A3986" s="86" t="str">
        <f t="shared" si="62"/>
        <v>SDGbaseTra_RurAS_CRSP_WAgePoptotal</v>
      </c>
      <c r="B3986" s="55" t="s">
        <v>222</v>
      </c>
      <c r="C3986" s="56" t="s">
        <v>238</v>
      </c>
      <c r="D3986" s="82" t="s">
        <v>208</v>
      </c>
      <c r="E3986" s="57" t="s">
        <v>1</v>
      </c>
      <c r="F3986" s="57"/>
      <c r="G3986" s="57">
        <v>38959.5</v>
      </c>
      <c r="H3986" s="57">
        <v>39520.300000000003</v>
      </c>
      <c r="I3986" s="57">
        <v>40081.1</v>
      </c>
      <c r="J3986" s="57">
        <v>40641.9</v>
      </c>
      <c r="K3986" s="57">
        <v>41202.699999999997</v>
      </c>
      <c r="L3986" s="57">
        <v>41763.4</v>
      </c>
      <c r="M3986" s="57">
        <v>42323.7</v>
      </c>
      <c r="N3986" s="57">
        <v>42884</v>
      </c>
      <c r="O3986" s="57">
        <v>43444.3</v>
      </c>
      <c r="P3986" s="57">
        <v>44004.6</v>
      </c>
      <c r="Q3986" s="57">
        <v>44564.9</v>
      </c>
      <c r="R3986" s="57">
        <v>45043.1</v>
      </c>
      <c r="S3986" s="57">
        <v>45521.2</v>
      </c>
      <c r="T3986" s="57">
        <v>45999.4</v>
      </c>
      <c r="U3986" s="57">
        <v>46477.5</v>
      </c>
      <c r="V3986" s="57">
        <v>46955.7</v>
      </c>
      <c r="W3986" s="57">
        <v>47333.3</v>
      </c>
      <c r="X3986" s="57">
        <v>47710.9</v>
      </c>
      <c r="Y3986" s="57">
        <v>48088.6</v>
      </c>
      <c r="Z3986" s="57">
        <v>48466.2</v>
      </c>
      <c r="AA3986" s="57">
        <v>48843.8</v>
      </c>
      <c r="AB3986" s="57">
        <v>49135.8</v>
      </c>
      <c r="AC3986" s="57">
        <v>49427.8</v>
      </c>
      <c r="AD3986" s="57">
        <v>49719.8</v>
      </c>
      <c r="AE3986" s="57">
        <v>50011.8</v>
      </c>
      <c r="AF3986" s="57">
        <v>50303.8</v>
      </c>
      <c r="AG3986" s="57">
        <v>50468.5</v>
      </c>
      <c r="AH3986" s="57">
        <v>50633.3</v>
      </c>
      <c r="AI3986" s="57">
        <v>50798</v>
      </c>
      <c r="AJ3986" s="57">
        <v>50962.7</v>
      </c>
      <c r="AK3986" s="57">
        <v>51127.5</v>
      </c>
    </row>
    <row r="3987" spans="1:37" x14ac:dyDescent="0.3">
      <c r="A3987" s="86" t="str">
        <f t="shared" si="62"/>
        <v>SDGbaseTra_RurAS_CRSC_BroadUnEmpRatetotal</v>
      </c>
      <c r="B3987" s="55" t="s">
        <v>222</v>
      </c>
      <c r="C3987" s="56" t="s">
        <v>238</v>
      </c>
      <c r="D3987" s="82" t="s">
        <v>209</v>
      </c>
      <c r="E3987" s="57" t="s">
        <v>1</v>
      </c>
      <c r="F3987" s="57"/>
      <c r="G3987" s="57">
        <v>0.37</v>
      </c>
      <c r="H3987" s="57">
        <v>0.36</v>
      </c>
      <c r="I3987" s="57">
        <v>0.34</v>
      </c>
      <c r="J3987" s="57">
        <v>0.34</v>
      </c>
      <c r="K3987" s="57">
        <v>0.34</v>
      </c>
      <c r="L3987" s="57">
        <v>0.33</v>
      </c>
      <c r="M3987" s="57">
        <v>0.33</v>
      </c>
      <c r="N3987" s="57">
        <v>0.33</v>
      </c>
      <c r="O3987" s="57">
        <v>0.32</v>
      </c>
      <c r="P3987" s="57">
        <v>0.32</v>
      </c>
      <c r="Q3987" s="57">
        <v>0.32</v>
      </c>
      <c r="R3987" s="57">
        <v>0.31</v>
      </c>
      <c r="S3987" s="57">
        <v>0.3</v>
      </c>
      <c r="T3987" s="57">
        <v>0.28000000000000003</v>
      </c>
      <c r="U3987" s="57">
        <v>0.26</v>
      </c>
      <c r="V3987" s="57">
        <v>0.25</v>
      </c>
      <c r="W3987" s="57">
        <v>0.23</v>
      </c>
      <c r="X3987" s="57">
        <v>0.2</v>
      </c>
      <c r="Y3987" s="57">
        <v>0.18</v>
      </c>
      <c r="Z3987" s="57">
        <v>0.16</v>
      </c>
      <c r="AA3987" s="57">
        <v>0.14000000000000001</v>
      </c>
      <c r="AB3987" s="57">
        <v>0.12</v>
      </c>
      <c r="AC3987" s="57">
        <v>0.09</v>
      </c>
      <c r="AD3987" s="57">
        <v>7.0000000000000007E-2</v>
      </c>
      <c r="AE3987" s="57">
        <v>0.05</v>
      </c>
      <c r="AF3987" s="57">
        <v>0.02</v>
      </c>
      <c r="AG3987" s="57">
        <v>0</v>
      </c>
      <c r="AH3987" s="57">
        <v>-0.02</v>
      </c>
      <c r="AI3987" s="57">
        <v>-0.03</v>
      </c>
      <c r="AJ3987" s="57">
        <v>-0.04</v>
      </c>
      <c r="AK3987" s="57">
        <v>-0.04</v>
      </c>
    </row>
    <row r="3988" spans="1:37" x14ac:dyDescent="0.3">
      <c r="A3988" s="86" t="str">
        <f t="shared" si="62"/>
        <v>SDGbaseTra_RurAS_CRSC_LabForceParttotal</v>
      </c>
      <c r="B3988" s="55" t="s">
        <v>222</v>
      </c>
      <c r="C3988" s="56" t="s">
        <v>238</v>
      </c>
      <c r="D3988" s="82" t="s">
        <v>210</v>
      </c>
      <c r="E3988" s="57" t="s">
        <v>1</v>
      </c>
      <c r="F3988" s="57"/>
      <c r="G3988" s="57">
        <v>0.39</v>
      </c>
      <c r="H3988" s="57">
        <v>0.4</v>
      </c>
      <c r="I3988" s="57">
        <v>0.41</v>
      </c>
      <c r="J3988" s="57">
        <v>0.41</v>
      </c>
      <c r="K3988" s="57">
        <v>0.41</v>
      </c>
      <c r="L3988" s="57">
        <v>0.42</v>
      </c>
      <c r="M3988" s="57">
        <v>0.42</v>
      </c>
      <c r="N3988" s="57">
        <v>0.42</v>
      </c>
      <c r="O3988" s="57">
        <v>0.42</v>
      </c>
      <c r="P3988" s="57">
        <v>0.42</v>
      </c>
      <c r="Q3988" s="57">
        <v>0.43</v>
      </c>
      <c r="R3988" s="57">
        <v>0.43</v>
      </c>
      <c r="S3988" s="57">
        <v>0.44</v>
      </c>
      <c r="T3988" s="57">
        <v>0.45</v>
      </c>
      <c r="U3988" s="57">
        <v>0.46</v>
      </c>
      <c r="V3988" s="57">
        <v>0.47</v>
      </c>
      <c r="W3988" s="57">
        <v>0.48</v>
      </c>
      <c r="X3988" s="57">
        <v>0.5</v>
      </c>
      <c r="Y3988" s="57">
        <v>0.51</v>
      </c>
      <c r="Z3988" s="57">
        <v>0.52</v>
      </c>
      <c r="AA3988" s="57">
        <v>0.54</v>
      </c>
      <c r="AB3988" s="57">
        <v>0.55000000000000004</v>
      </c>
      <c r="AC3988" s="57">
        <v>0.56999999999999995</v>
      </c>
      <c r="AD3988" s="57">
        <v>0.57999999999999996</v>
      </c>
      <c r="AE3988" s="57">
        <v>0.59</v>
      </c>
      <c r="AF3988" s="57">
        <v>0.61</v>
      </c>
      <c r="AG3988" s="57">
        <v>0.63</v>
      </c>
      <c r="AH3988" s="57">
        <v>0.64</v>
      </c>
      <c r="AI3988" s="57">
        <v>0.64</v>
      </c>
      <c r="AJ3988" s="57">
        <v>0.65</v>
      </c>
      <c r="AK3988" s="57">
        <v>0.65</v>
      </c>
    </row>
    <row r="3989" spans="1:37" x14ac:dyDescent="0.3">
      <c r="A3989" s="86" t="str">
        <f t="shared" si="62"/>
        <v>SDGbaseTra_RurAS_CRSQVAXaawhe</v>
      </c>
      <c r="B3989" s="55" t="s">
        <v>222</v>
      </c>
      <c r="C3989" s="56" t="s">
        <v>238</v>
      </c>
      <c r="D3989" s="82" t="s">
        <v>211</v>
      </c>
      <c r="E3989" s="57" t="s">
        <v>4</v>
      </c>
      <c r="F3989" s="57">
        <v>2.66</v>
      </c>
      <c r="G3989" s="57">
        <v>2.65</v>
      </c>
      <c r="H3989" s="57">
        <v>2.71</v>
      </c>
      <c r="I3989" s="57">
        <v>2.72</v>
      </c>
      <c r="J3989" s="57">
        <v>2.74</v>
      </c>
      <c r="K3989" s="57">
        <v>2.76</v>
      </c>
      <c r="L3989" s="57">
        <v>2.78</v>
      </c>
      <c r="M3989" s="57">
        <v>2.8</v>
      </c>
      <c r="N3989" s="57">
        <v>2.83</v>
      </c>
      <c r="O3989" s="57">
        <v>2.89</v>
      </c>
      <c r="P3989" s="57">
        <v>2.93</v>
      </c>
      <c r="Q3989" s="57">
        <v>2.96</v>
      </c>
      <c r="R3989" s="57">
        <v>3.03</v>
      </c>
      <c r="S3989" s="57">
        <v>3.09</v>
      </c>
      <c r="T3989" s="57">
        <v>3.15</v>
      </c>
      <c r="U3989" s="57">
        <v>3.22</v>
      </c>
      <c r="V3989" s="57">
        <v>3.27</v>
      </c>
      <c r="W3989" s="57">
        <v>3.33</v>
      </c>
      <c r="X3989" s="57">
        <v>3.38</v>
      </c>
      <c r="Y3989" s="57">
        <v>3.43</v>
      </c>
      <c r="Z3989" s="57">
        <v>3.48</v>
      </c>
      <c r="AA3989" s="57">
        <v>3.54</v>
      </c>
      <c r="AB3989" s="57">
        <v>3.6</v>
      </c>
      <c r="AC3989" s="57">
        <v>3.65</v>
      </c>
      <c r="AD3989" s="57">
        <v>3.7</v>
      </c>
      <c r="AE3989" s="57">
        <v>3.76</v>
      </c>
      <c r="AF3989" s="57">
        <v>3.81</v>
      </c>
      <c r="AG3989" s="57">
        <v>3.86</v>
      </c>
      <c r="AH3989" s="57">
        <v>3.85</v>
      </c>
      <c r="AI3989" s="57">
        <v>3.85</v>
      </c>
      <c r="AJ3989" s="57">
        <v>3.84</v>
      </c>
      <c r="AK3989" s="57">
        <v>3.84</v>
      </c>
    </row>
    <row r="3990" spans="1:37" x14ac:dyDescent="0.3">
      <c r="A3990" s="86" t="str">
        <f t="shared" si="62"/>
        <v>SDGbaseTra_RurAS_CRSQVAXaamai</v>
      </c>
      <c r="B3990" s="55" t="s">
        <v>222</v>
      </c>
      <c r="C3990" s="56" t="s">
        <v>238</v>
      </c>
      <c r="D3990" s="82" t="s">
        <v>211</v>
      </c>
      <c r="E3990" s="57" t="s">
        <v>5</v>
      </c>
      <c r="F3990" s="57">
        <v>11.93</v>
      </c>
      <c r="G3990" s="57">
        <v>11.82</v>
      </c>
      <c r="H3990" s="57">
        <v>12.14</v>
      </c>
      <c r="I3990" s="57">
        <v>12.22</v>
      </c>
      <c r="J3990" s="57">
        <v>12.34</v>
      </c>
      <c r="K3990" s="57">
        <v>12.43</v>
      </c>
      <c r="L3990" s="57">
        <v>12.54</v>
      </c>
      <c r="M3990" s="57">
        <v>12.64</v>
      </c>
      <c r="N3990" s="57">
        <v>12.76</v>
      </c>
      <c r="O3990" s="57">
        <v>13.11</v>
      </c>
      <c r="P3990" s="57">
        <v>13.33</v>
      </c>
      <c r="Q3990" s="57">
        <v>13.48</v>
      </c>
      <c r="R3990" s="57">
        <v>13.81</v>
      </c>
      <c r="S3990" s="57">
        <v>14.1</v>
      </c>
      <c r="T3990" s="57">
        <v>14.37</v>
      </c>
      <c r="U3990" s="57">
        <v>14.67</v>
      </c>
      <c r="V3990" s="57">
        <v>14.92</v>
      </c>
      <c r="W3990" s="57">
        <v>15.16</v>
      </c>
      <c r="X3990" s="57">
        <v>15.4</v>
      </c>
      <c r="Y3990" s="57">
        <v>15.61</v>
      </c>
      <c r="Z3990" s="57">
        <v>15.82</v>
      </c>
      <c r="AA3990" s="57">
        <v>16.04</v>
      </c>
      <c r="AB3990" s="57">
        <v>16.350000000000001</v>
      </c>
      <c r="AC3990" s="57">
        <v>16.600000000000001</v>
      </c>
      <c r="AD3990" s="57">
        <v>16.82</v>
      </c>
      <c r="AE3990" s="57">
        <v>17.04</v>
      </c>
      <c r="AF3990" s="57">
        <v>17.27</v>
      </c>
      <c r="AG3990" s="57">
        <v>17.43</v>
      </c>
      <c r="AH3990" s="57">
        <v>17.36</v>
      </c>
      <c r="AI3990" s="57">
        <v>17.260000000000002</v>
      </c>
      <c r="AJ3990" s="57">
        <v>17.170000000000002</v>
      </c>
      <c r="AK3990" s="57">
        <v>17.07</v>
      </c>
    </row>
    <row r="3991" spans="1:37" x14ac:dyDescent="0.3">
      <c r="A3991" s="86" t="str">
        <f t="shared" si="62"/>
        <v>SDGbaseTra_RurAS_CRSQVAXaaoce</v>
      </c>
      <c r="B3991" s="55" t="s">
        <v>222</v>
      </c>
      <c r="C3991" s="56" t="s">
        <v>238</v>
      </c>
      <c r="D3991" s="82" t="s">
        <v>211</v>
      </c>
      <c r="E3991" s="57" t="s">
        <v>6</v>
      </c>
      <c r="F3991" s="57">
        <v>0.82</v>
      </c>
      <c r="G3991" s="57">
        <v>0.81</v>
      </c>
      <c r="H3991" s="57">
        <v>0.83</v>
      </c>
      <c r="I3991" s="57">
        <v>0.84</v>
      </c>
      <c r="J3991" s="57">
        <v>0.84</v>
      </c>
      <c r="K3991" s="57">
        <v>0.85</v>
      </c>
      <c r="L3991" s="57">
        <v>0.85</v>
      </c>
      <c r="M3991" s="57">
        <v>0.86</v>
      </c>
      <c r="N3991" s="57">
        <v>0.87</v>
      </c>
      <c r="O3991" s="57">
        <v>0.89</v>
      </c>
      <c r="P3991" s="57">
        <v>0.91</v>
      </c>
      <c r="Q3991" s="57">
        <v>0.92</v>
      </c>
      <c r="R3991" s="57">
        <v>0.94</v>
      </c>
      <c r="S3991" s="57">
        <v>0.96</v>
      </c>
      <c r="T3991" s="57">
        <v>0.98</v>
      </c>
      <c r="U3991" s="57">
        <v>1</v>
      </c>
      <c r="V3991" s="57">
        <v>1.02</v>
      </c>
      <c r="W3991" s="57">
        <v>1.04</v>
      </c>
      <c r="X3991" s="57">
        <v>1.06</v>
      </c>
      <c r="Y3991" s="57">
        <v>1.07</v>
      </c>
      <c r="Z3991" s="57">
        <v>1.0900000000000001</v>
      </c>
      <c r="AA3991" s="57">
        <v>1.1100000000000001</v>
      </c>
      <c r="AB3991" s="57">
        <v>1.1299999999999999</v>
      </c>
      <c r="AC3991" s="57">
        <v>1.1499999999999999</v>
      </c>
      <c r="AD3991" s="57">
        <v>1.17</v>
      </c>
      <c r="AE3991" s="57">
        <v>1.19</v>
      </c>
      <c r="AF3991" s="57">
        <v>1.21</v>
      </c>
      <c r="AG3991" s="57">
        <v>1.22</v>
      </c>
      <c r="AH3991" s="57">
        <v>1.22</v>
      </c>
      <c r="AI3991" s="57">
        <v>1.22</v>
      </c>
      <c r="AJ3991" s="57">
        <v>1.23</v>
      </c>
      <c r="AK3991" s="57">
        <v>1.23</v>
      </c>
    </row>
    <row r="3992" spans="1:37" x14ac:dyDescent="0.3">
      <c r="A3992" s="86" t="str">
        <f t="shared" si="62"/>
        <v>SDGbaseTra_RurAS_CRSQVAXaaveg</v>
      </c>
      <c r="B3992" s="55" t="s">
        <v>222</v>
      </c>
      <c r="C3992" s="56" t="s">
        <v>238</v>
      </c>
      <c r="D3992" s="82" t="s">
        <v>211</v>
      </c>
      <c r="E3992" s="57" t="s">
        <v>7</v>
      </c>
      <c r="F3992" s="57">
        <v>6.73</v>
      </c>
      <c r="G3992" s="57">
        <v>6.44</v>
      </c>
      <c r="H3992" s="57">
        <v>6.57</v>
      </c>
      <c r="I3992" s="57">
        <v>6.63</v>
      </c>
      <c r="J3992" s="57">
        <v>6.69</v>
      </c>
      <c r="K3992" s="57">
        <v>6.73</v>
      </c>
      <c r="L3992" s="57">
        <v>6.77</v>
      </c>
      <c r="M3992" s="57">
        <v>6.8</v>
      </c>
      <c r="N3992" s="57">
        <v>6.85</v>
      </c>
      <c r="O3992" s="57">
        <v>6.97</v>
      </c>
      <c r="P3992" s="57">
        <v>7.04</v>
      </c>
      <c r="Q3992" s="57">
        <v>7.08</v>
      </c>
      <c r="R3992" s="57">
        <v>7.24</v>
      </c>
      <c r="S3992" s="57">
        <v>7.36</v>
      </c>
      <c r="T3992" s="57">
        <v>7.48</v>
      </c>
      <c r="U3992" s="57">
        <v>7.63</v>
      </c>
      <c r="V3992" s="57">
        <v>7.77</v>
      </c>
      <c r="W3992" s="57">
        <v>7.88</v>
      </c>
      <c r="X3992" s="57">
        <v>7.99</v>
      </c>
      <c r="Y3992" s="57">
        <v>8.11</v>
      </c>
      <c r="Z3992" s="57">
        <v>8.24</v>
      </c>
      <c r="AA3992" s="57">
        <v>8.36</v>
      </c>
      <c r="AB3992" s="57">
        <v>8.5299999999999994</v>
      </c>
      <c r="AC3992" s="57">
        <v>8.66</v>
      </c>
      <c r="AD3992" s="57">
        <v>8.7799999999999994</v>
      </c>
      <c r="AE3992" s="57">
        <v>8.91</v>
      </c>
      <c r="AF3992" s="57">
        <v>9.06</v>
      </c>
      <c r="AG3992" s="57">
        <v>9.18</v>
      </c>
      <c r="AH3992" s="57">
        <v>9.16</v>
      </c>
      <c r="AI3992" s="57">
        <v>9.14</v>
      </c>
      <c r="AJ3992" s="57">
        <v>9.14</v>
      </c>
      <c r="AK3992" s="57">
        <v>9.11</v>
      </c>
    </row>
    <row r="3993" spans="1:37" x14ac:dyDescent="0.3">
      <c r="A3993" s="86" t="str">
        <f t="shared" si="62"/>
        <v>SDGbaseTra_RurAS_CRSQVAXaaofr</v>
      </c>
      <c r="B3993" s="55" t="s">
        <v>222</v>
      </c>
      <c r="C3993" s="56" t="s">
        <v>238</v>
      </c>
      <c r="D3993" s="82" t="s">
        <v>211</v>
      </c>
      <c r="E3993" s="57" t="s">
        <v>8</v>
      </c>
      <c r="F3993" s="57">
        <v>13</v>
      </c>
      <c r="G3993" s="57">
        <v>12.6</v>
      </c>
      <c r="H3993" s="57">
        <v>13.03</v>
      </c>
      <c r="I3993" s="57">
        <v>13.11</v>
      </c>
      <c r="J3993" s="57">
        <v>13.25</v>
      </c>
      <c r="K3993" s="57">
        <v>13.36</v>
      </c>
      <c r="L3993" s="57">
        <v>13.48</v>
      </c>
      <c r="M3993" s="57">
        <v>13.59</v>
      </c>
      <c r="N3993" s="57">
        <v>13.73</v>
      </c>
      <c r="O3993" s="57">
        <v>14.4</v>
      </c>
      <c r="P3993" s="57">
        <v>14.66</v>
      </c>
      <c r="Q3993" s="57">
        <v>14.8</v>
      </c>
      <c r="R3993" s="57">
        <v>15.19</v>
      </c>
      <c r="S3993" s="57">
        <v>15.53</v>
      </c>
      <c r="T3993" s="57">
        <v>15.89</v>
      </c>
      <c r="U3993" s="57">
        <v>16.309999999999999</v>
      </c>
      <c r="V3993" s="57">
        <v>16.71</v>
      </c>
      <c r="W3993" s="57">
        <v>17.079999999999998</v>
      </c>
      <c r="X3993" s="57">
        <v>17.440000000000001</v>
      </c>
      <c r="Y3993" s="57">
        <v>17.79</v>
      </c>
      <c r="Z3993" s="57">
        <v>18.12</v>
      </c>
      <c r="AA3993" s="57">
        <v>18.5</v>
      </c>
      <c r="AB3993" s="57">
        <v>19.05</v>
      </c>
      <c r="AC3993" s="57">
        <v>19.489999999999998</v>
      </c>
      <c r="AD3993" s="57">
        <v>19.87</v>
      </c>
      <c r="AE3993" s="57">
        <v>20.25</v>
      </c>
      <c r="AF3993" s="57">
        <v>20.66</v>
      </c>
      <c r="AG3993" s="57">
        <v>21</v>
      </c>
      <c r="AH3993" s="57">
        <v>20.99</v>
      </c>
      <c r="AI3993" s="57">
        <v>20.83</v>
      </c>
      <c r="AJ3993" s="57">
        <v>20.7</v>
      </c>
      <c r="AK3993" s="57">
        <v>20.53</v>
      </c>
    </row>
    <row r="3994" spans="1:37" x14ac:dyDescent="0.3">
      <c r="A3994" s="86" t="str">
        <f t="shared" si="62"/>
        <v>SDGbaseTra_RurAS_CRSQVAXaagra</v>
      </c>
      <c r="B3994" s="55" t="s">
        <v>222</v>
      </c>
      <c r="C3994" s="56" t="s">
        <v>238</v>
      </c>
      <c r="D3994" s="82" t="s">
        <v>211</v>
      </c>
      <c r="E3994" s="57" t="s">
        <v>9</v>
      </c>
      <c r="F3994" s="57">
        <v>6.2</v>
      </c>
      <c r="G3994" s="57">
        <v>6.02</v>
      </c>
      <c r="H3994" s="57">
        <v>6.29</v>
      </c>
      <c r="I3994" s="57">
        <v>6.29</v>
      </c>
      <c r="J3994" s="57">
        <v>6.35</v>
      </c>
      <c r="K3994" s="57">
        <v>6.39</v>
      </c>
      <c r="L3994" s="57">
        <v>6.45</v>
      </c>
      <c r="M3994" s="57">
        <v>6.51</v>
      </c>
      <c r="N3994" s="57">
        <v>6.6</v>
      </c>
      <c r="O3994" s="57">
        <v>7.02</v>
      </c>
      <c r="P3994" s="57">
        <v>7.19</v>
      </c>
      <c r="Q3994" s="57">
        <v>7.28</v>
      </c>
      <c r="R3994" s="57">
        <v>7.51</v>
      </c>
      <c r="S3994" s="57">
        <v>7.73</v>
      </c>
      <c r="T3994" s="57">
        <v>7.98</v>
      </c>
      <c r="U3994" s="57">
        <v>8.27</v>
      </c>
      <c r="V3994" s="57">
        <v>8.5500000000000007</v>
      </c>
      <c r="W3994" s="57">
        <v>8.84</v>
      </c>
      <c r="X3994" s="57">
        <v>9.15</v>
      </c>
      <c r="Y3994" s="57">
        <v>9.44</v>
      </c>
      <c r="Z3994" s="57">
        <v>9.7200000000000006</v>
      </c>
      <c r="AA3994" s="57">
        <v>10</v>
      </c>
      <c r="AB3994" s="57">
        <v>10.44</v>
      </c>
      <c r="AC3994" s="57">
        <v>10.8</v>
      </c>
      <c r="AD3994" s="57">
        <v>11.11</v>
      </c>
      <c r="AE3994" s="57">
        <v>11.39</v>
      </c>
      <c r="AF3994" s="57">
        <v>11.67</v>
      </c>
      <c r="AG3994" s="57">
        <v>11.92</v>
      </c>
      <c r="AH3994" s="57">
        <v>11.99</v>
      </c>
      <c r="AI3994" s="57">
        <v>11.92</v>
      </c>
      <c r="AJ3994" s="57">
        <v>11.85</v>
      </c>
      <c r="AK3994" s="57">
        <v>11.75</v>
      </c>
    </row>
    <row r="3995" spans="1:37" x14ac:dyDescent="0.3">
      <c r="A3995" s="86" t="str">
        <f t="shared" si="62"/>
        <v>SDGbaseTra_RurAS_CRSQVAXaaoil</v>
      </c>
      <c r="B3995" s="55" t="s">
        <v>222</v>
      </c>
      <c r="C3995" s="56" t="s">
        <v>238</v>
      </c>
      <c r="D3995" s="82" t="s">
        <v>211</v>
      </c>
      <c r="E3995" s="57" t="s">
        <v>10</v>
      </c>
      <c r="F3995" s="57">
        <v>5.45</v>
      </c>
      <c r="G3995" s="57">
        <v>5.35</v>
      </c>
      <c r="H3995" s="57">
        <v>5.47</v>
      </c>
      <c r="I3995" s="57">
        <v>5.51</v>
      </c>
      <c r="J3995" s="57">
        <v>5.56</v>
      </c>
      <c r="K3995" s="57">
        <v>5.6</v>
      </c>
      <c r="L3995" s="57">
        <v>5.64</v>
      </c>
      <c r="M3995" s="57">
        <v>5.69</v>
      </c>
      <c r="N3995" s="57">
        <v>5.74</v>
      </c>
      <c r="O3995" s="57">
        <v>5.85</v>
      </c>
      <c r="P3995" s="57">
        <v>5.93</v>
      </c>
      <c r="Q3995" s="57">
        <v>5.99</v>
      </c>
      <c r="R3995" s="57">
        <v>6.15</v>
      </c>
      <c r="S3995" s="57">
        <v>6.28</v>
      </c>
      <c r="T3995" s="57">
        <v>6.41</v>
      </c>
      <c r="U3995" s="57">
        <v>6.56</v>
      </c>
      <c r="V3995" s="57">
        <v>6.69</v>
      </c>
      <c r="W3995" s="57">
        <v>6.82</v>
      </c>
      <c r="X3995" s="57">
        <v>6.95</v>
      </c>
      <c r="Y3995" s="57">
        <v>7.08</v>
      </c>
      <c r="Z3995" s="57">
        <v>7.21</v>
      </c>
      <c r="AA3995" s="57">
        <v>7.34</v>
      </c>
      <c r="AB3995" s="57">
        <v>7.5</v>
      </c>
      <c r="AC3995" s="57">
        <v>7.63</v>
      </c>
      <c r="AD3995" s="57">
        <v>7.76</v>
      </c>
      <c r="AE3995" s="57">
        <v>7.89</v>
      </c>
      <c r="AF3995" s="57">
        <v>8.0299999999999994</v>
      </c>
      <c r="AG3995" s="57">
        <v>8.16</v>
      </c>
      <c r="AH3995" s="57">
        <v>8.17</v>
      </c>
      <c r="AI3995" s="57">
        <v>8.19</v>
      </c>
      <c r="AJ3995" s="57">
        <v>8.2100000000000009</v>
      </c>
      <c r="AK3995" s="57">
        <v>8.2200000000000006</v>
      </c>
    </row>
    <row r="3996" spans="1:37" x14ac:dyDescent="0.3">
      <c r="A3996" s="86" t="str">
        <f t="shared" si="62"/>
        <v>SDGbaseTra_RurAS_CRSQVAXaatub</v>
      </c>
      <c r="B3996" s="55" t="s">
        <v>222</v>
      </c>
      <c r="C3996" s="56" t="s">
        <v>238</v>
      </c>
      <c r="D3996" s="82" t="s">
        <v>211</v>
      </c>
      <c r="E3996" s="57" t="s">
        <v>11</v>
      </c>
      <c r="F3996" s="57">
        <v>2.95</v>
      </c>
      <c r="G3996" s="57">
        <v>2.83</v>
      </c>
      <c r="H3996" s="57">
        <v>2.89</v>
      </c>
      <c r="I3996" s="57">
        <v>2.91</v>
      </c>
      <c r="J3996" s="57">
        <v>2.93</v>
      </c>
      <c r="K3996" s="57">
        <v>2.95</v>
      </c>
      <c r="L3996" s="57">
        <v>2.97</v>
      </c>
      <c r="M3996" s="57">
        <v>2.98</v>
      </c>
      <c r="N3996" s="57">
        <v>3.01</v>
      </c>
      <c r="O3996" s="57">
        <v>3.07</v>
      </c>
      <c r="P3996" s="57">
        <v>3.1</v>
      </c>
      <c r="Q3996" s="57">
        <v>3.12</v>
      </c>
      <c r="R3996" s="57">
        <v>3.2</v>
      </c>
      <c r="S3996" s="57">
        <v>3.27</v>
      </c>
      <c r="T3996" s="57">
        <v>3.33</v>
      </c>
      <c r="U3996" s="57">
        <v>3.4</v>
      </c>
      <c r="V3996" s="57">
        <v>3.47</v>
      </c>
      <c r="W3996" s="57">
        <v>3.52</v>
      </c>
      <c r="X3996" s="57">
        <v>3.58</v>
      </c>
      <c r="Y3996" s="57">
        <v>3.64</v>
      </c>
      <c r="Z3996" s="57">
        <v>3.69</v>
      </c>
      <c r="AA3996" s="57">
        <v>3.75</v>
      </c>
      <c r="AB3996" s="57">
        <v>3.83</v>
      </c>
      <c r="AC3996" s="57">
        <v>3.89</v>
      </c>
      <c r="AD3996" s="57">
        <v>3.94</v>
      </c>
      <c r="AE3996" s="57">
        <v>4</v>
      </c>
      <c r="AF3996" s="57">
        <v>4.07</v>
      </c>
      <c r="AG3996" s="57">
        <v>4.12</v>
      </c>
      <c r="AH3996" s="57">
        <v>4.09</v>
      </c>
      <c r="AI3996" s="57">
        <v>4.0599999999999996</v>
      </c>
      <c r="AJ3996" s="57">
        <v>4.04</v>
      </c>
      <c r="AK3996" s="57">
        <v>4</v>
      </c>
    </row>
    <row r="3997" spans="1:37" x14ac:dyDescent="0.3">
      <c r="A3997" s="86" t="str">
        <f t="shared" si="62"/>
        <v>SDGbaseTra_RurAS_CRSQVAXaapul</v>
      </c>
      <c r="B3997" s="55" t="s">
        <v>222</v>
      </c>
      <c r="C3997" s="56" t="s">
        <v>238</v>
      </c>
      <c r="D3997" s="82" t="s">
        <v>211</v>
      </c>
      <c r="E3997" s="57" t="s">
        <v>12</v>
      </c>
      <c r="F3997" s="57">
        <v>0.52</v>
      </c>
      <c r="G3997" s="57">
        <v>0.52</v>
      </c>
      <c r="H3997" s="57">
        <v>0.53</v>
      </c>
      <c r="I3997" s="57">
        <v>0.53</v>
      </c>
      <c r="J3997" s="57">
        <v>0.54</v>
      </c>
      <c r="K3997" s="57">
        <v>0.54</v>
      </c>
      <c r="L3997" s="57">
        <v>0.54</v>
      </c>
      <c r="M3997" s="57">
        <v>0.55000000000000004</v>
      </c>
      <c r="N3997" s="57">
        <v>0.55000000000000004</v>
      </c>
      <c r="O3997" s="57">
        <v>0.56000000000000005</v>
      </c>
      <c r="P3997" s="57">
        <v>0.56000000000000005</v>
      </c>
      <c r="Q3997" s="57">
        <v>0.56999999999999995</v>
      </c>
      <c r="R3997" s="57">
        <v>0.57999999999999996</v>
      </c>
      <c r="S3997" s="57">
        <v>0.59</v>
      </c>
      <c r="T3997" s="57">
        <v>0.6</v>
      </c>
      <c r="U3997" s="57">
        <v>0.61</v>
      </c>
      <c r="V3997" s="57">
        <v>0.62</v>
      </c>
      <c r="W3997" s="57">
        <v>0.63</v>
      </c>
      <c r="X3997" s="57">
        <v>0.64</v>
      </c>
      <c r="Y3997" s="57">
        <v>0.65</v>
      </c>
      <c r="Z3997" s="57">
        <v>0.66</v>
      </c>
      <c r="AA3997" s="57">
        <v>0.67</v>
      </c>
      <c r="AB3997" s="57">
        <v>0.68</v>
      </c>
      <c r="AC3997" s="57">
        <v>0.69</v>
      </c>
      <c r="AD3997" s="57">
        <v>0.7</v>
      </c>
      <c r="AE3997" s="57">
        <v>0.71</v>
      </c>
      <c r="AF3997" s="57">
        <v>0.72</v>
      </c>
      <c r="AG3997" s="57">
        <v>0.73</v>
      </c>
      <c r="AH3997" s="57">
        <v>0.73</v>
      </c>
      <c r="AI3997" s="57">
        <v>0.73</v>
      </c>
      <c r="AJ3997" s="57">
        <v>0.73</v>
      </c>
      <c r="AK3997" s="57">
        <v>0.73</v>
      </c>
    </row>
    <row r="3998" spans="1:37" x14ac:dyDescent="0.3">
      <c r="A3998" s="86" t="str">
        <f t="shared" si="62"/>
        <v>SDGbaseTra_RurAS_CRSQVAXaasug</v>
      </c>
      <c r="B3998" s="55" t="s">
        <v>222</v>
      </c>
      <c r="C3998" s="56" t="s">
        <v>238</v>
      </c>
      <c r="D3998" s="82" t="s">
        <v>211</v>
      </c>
      <c r="E3998" s="57" t="s">
        <v>13</v>
      </c>
      <c r="F3998" s="57">
        <v>3.82</v>
      </c>
      <c r="G3998" s="57">
        <v>3.74</v>
      </c>
      <c r="H3998" s="57">
        <v>3.82</v>
      </c>
      <c r="I3998" s="57">
        <v>3.84</v>
      </c>
      <c r="J3998" s="57">
        <v>3.88</v>
      </c>
      <c r="K3998" s="57">
        <v>3.9</v>
      </c>
      <c r="L3998" s="57">
        <v>3.92</v>
      </c>
      <c r="M3998" s="57">
        <v>3.94</v>
      </c>
      <c r="N3998" s="57">
        <v>3.96</v>
      </c>
      <c r="O3998" s="57">
        <v>4.0599999999999996</v>
      </c>
      <c r="P3998" s="57">
        <v>4.0999999999999996</v>
      </c>
      <c r="Q3998" s="57">
        <v>4.12</v>
      </c>
      <c r="R3998" s="57">
        <v>4.2</v>
      </c>
      <c r="S3998" s="57">
        <v>4.26</v>
      </c>
      <c r="T3998" s="57">
        <v>4.32</v>
      </c>
      <c r="U3998" s="57">
        <v>4.4000000000000004</v>
      </c>
      <c r="V3998" s="57">
        <v>4.46</v>
      </c>
      <c r="W3998" s="57">
        <v>4.51</v>
      </c>
      <c r="X3998" s="57">
        <v>4.58</v>
      </c>
      <c r="Y3998" s="57">
        <v>4.6500000000000004</v>
      </c>
      <c r="Z3998" s="57">
        <v>4.7</v>
      </c>
      <c r="AA3998" s="57">
        <v>4.76</v>
      </c>
      <c r="AB3998" s="57">
        <v>4.8499999999999996</v>
      </c>
      <c r="AC3998" s="57">
        <v>4.9000000000000004</v>
      </c>
      <c r="AD3998" s="57">
        <v>4.95</v>
      </c>
      <c r="AE3998" s="57">
        <v>5</v>
      </c>
      <c r="AF3998" s="57">
        <v>5.05</v>
      </c>
      <c r="AG3998" s="57">
        <v>5.12</v>
      </c>
      <c r="AH3998" s="57">
        <v>5.12</v>
      </c>
      <c r="AI3998" s="57">
        <v>5.1100000000000003</v>
      </c>
      <c r="AJ3998" s="57">
        <v>5.12</v>
      </c>
      <c r="AK3998" s="57">
        <v>5.1100000000000003</v>
      </c>
    </row>
    <row r="3999" spans="1:37" x14ac:dyDescent="0.3">
      <c r="A3999" s="86" t="str">
        <f t="shared" si="62"/>
        <v>SDGbaseTra_RurAS_CRSQVAXaaoth</v>
      </c>
      <c r="B3999" s="55" t="s">
        <v>222</v>
      </c>
      <c r="C3999" s="56" t="s">
        <v>238</v>
      </c>
      <c r="D3999" s="82" t="s">
        <v>211</v>
      </c>
      <c r="E3999" s="57" t="s">
        <v>14</v>
      </c>
      <c r="F3999" s="57">
        <v>7.29</v>
      </c>
      <c r="G3999" s="57">
        <v>7.3</v>
      </c>
      <c r="H3999" s="57">
        <v>7.41</v>
      </c>
      <c r="I3999" s="57">
        <v>7.43</v>
      </c>
      <c r="J3999" s="57">
        <v>7.46</v>
      </c>
      <c r="K3999" s="57">
        <v>7.5</v>
      </c>
      <c r="L3999" s="57">
        <v>7.55</v>
      </c>
      <c r="M3999" s="57">
        <v>7.61</v>
      </c>
      <c r="N3999" s="57">
        <v>7.69</v>
      </c>
      <c r="O3999" s="57">
        <v>7.82</v>
      </c>
      <c r="P3999" s="57">
        <v>7.95</v>
      </c>
      <c r="Q3999" s="57">
        <v>8.07</v>
      </c>
      <c r="R3999" s="57">
        <v>8.23</v>
      </c>
      <c r="S3999" s="57">
        <v>8.39</v>
      </c>
      <c r="T3999" s="57">
        <v>8.5399999999999991</v>
      </c>
      <c r="U3999" s="57">
        <v>8.7200000000000006</v>
      </c>
      <c r="V3999" s="57">
        <v>8.8699999999999992</v>
      </c>
      <c r="W3999" s="57">
        <v>9.0399999999999991</v>
      </c>
      <c r="X3999" s="57">
        <v>9.2100000000000009</v>
      </c>
      <c r="Y3999" s="57">
        <v>9.3699999999999992</v>
      </c>
      <c r="Z3999" s="57">
        <v>9.5399999999999991</v>
      </c>
      <c r="AA3999" s="57">
        <v>9.7100000000000009</v>
      </c>
      <c r="AB3999" s="57">
        <v>9.89</v>
      </c>
      <c r="AC3999" s="57">
        <v>10.06</v>
      </c>
      <c r="AD3999" s="57">
        <v>10.220000000000001</v>
      </c>
      <c r="AE3999" s="57">
        <v>10.39</v>
      </c>
      <c r="AF3999" s="57">
        <v>10.56</v>
      </c>
      <c r="AG3999" s="57">
        <v>10.73</v>
      </c>
      <c r="AH3999" s="57">
        <v>10.8</v>
      </c>
      <c r="AI3999" s="57">
        <v>10.86</v>
      </c>
      <c r="AJ3999" s="57">
        <v>10.93</v>
      </c>
      <c r="AK3999" s="57">
        <v>10.98</v>
      </c>
    </row>
    <row r="4000" spans="1:37" x14ac:dyDescent="0.3">
      <c r="A4000" s="86" t="str">
        <f t="shared" si="62"/>
        <v>SDGbaseTra_RurAS_CRSQVAXalani</v>
      </c>
      <c r="B4000" s="55" t="s">
        <v>222</v>
      </c>
      <c r="C4000" s="56" t="s">
        <v>238</v>
      </c>
      <c r="D4000" s="82" t="s">
        <v>211</v>
      </c>
      <c r="E4000" s="57" t="s">
        <v>15</v>
      </c>
      <c r="F4000" s="57">
        <v>27.55</v>
      </c>
      <c r="G4000" s="57">
        <v>27.7</v>
      </c>
      <c r="H4000" s="57">
        <v>28.2</v>
      </c>
      <c r="I4000" s="57">
        <v>27.9</v>
      </c>
      <c r="J4000" s="57">
        <v>27.8</v>
      </c>
      <c r="K4000" s="57">
        <v>27.85</v>
      </c>
      <c r="L4000" s="57">
        <v>28.06</v>
      </c>
      <c r="M4000" s="57">
        <v>28.32</v>
      </c>
      <c r="N4000" s="57">
        <v>28.65</v>
      </c>
      <c r="O4000" s="57">
        <v>29.42</v>
      </c>
      <c r="P4000" s="57">
        <v>30.18</v>
      </c>
      <c r="Q4000" s="57">
        <v>30.75</v>
      </c>
      <c r="R4000" s="57">
        <v>32.11</v>
      </c>
      <c r="S4000" s="57">
        <v>33.35</v>
      </c>
      <c r="T4000" s="57">
        <v>34.64</v>
      </c>
      <c r="U4000" s="57">
        <v>36.119999999999997</v>
      </c>
      <c r="V4000" s="57">
        <v>37.51</v>
      </c>
      <c r="W4000" s="57">
        <v>38.950000000000003</v>
      </c>
      <c r="X4000" s="57">
        <v>40.479999999999997</v>
      </c>
      <c r="Y4000" s="57">
        <v>41.92</v>
      </c>
      <c r="Z4000" s="57">
        <v>43.39</v>
      </c>
      <c r="AA4000" s="57">
        <v>44.86</v>
      </c>
      <c r="AB4000" s="57">
        <v>46.56</v>
      </c>
      <c r="AC4000" s="57">
        <v>48.15</v>
      </c>
      <c r="AD4000" s="57">
        <v>49.68</v>
      </c>
      <c r="AE4000" s="57">
        <v>51.18</v>
      </c>
      <c r="AF4000" s="57">
        <v>52.72</v>
      </c>
      <c r="AG4000" s="57">
        <v>54.19</v>
      </c>
      <c r="AH4000" s="57">
        <v>53.76</v>
      </c>
      <c r="AI4000" s="57">
        <v>53.21</v>
      </c>
      <c r="AJ4000" s="57">
        <v>52.81</v>
      </c>
      <c r="AK4000" s="57">
        <v>52.35</v>
      </c>
    </row>
    <row r="4001" spans="1:37" x14ac:dyDescent="0.3">
      <c r="A4001" s="86" t="str">
        <f t="shared" si="62"/>
        <v>SDGbaseTra_RurAS_CRSQVAXafore</v>
      </c>
      <c r="B4001" s="55" t="s">
        <v>222</v>
      </c>
      <c r="C4001" s="56" t="s">
        <v>238</v>
      </c>
      <c r="D4001" s="82" t="s">
        <v>211</v>
      </c>
      <c r="E4001" s="57" t="s">
        <v>16</v>
      </c>
      <c r="F4001" s="57">
        <v>6.49</v>
      </c>
      <c r="G4001" s="57">
        <v>6.17</v>
      </c>
      <c r="H4001" s="57">
        <v>6.35</v>
      </c>
      <c r="I4001" s="57">
        <v>6.41</v>
      </c>
      <c r="J4001" s="57">
        <v>6.45</v>
      </c>
      <c r="K4001" s="57">
        <v>6.49</v>
      </c>
      <c r="L4001" s="57">
        <v>6.54</v>
      </c>
      <c r="M4001" s="57">
        <v>6.58</v>
      </c>
      <c r="N4001" s="57">
        <v>6.64</v>
      </c>
      <c r="O4001" s="57">
        <v>6.8</v>
      </c>
      <c r="P4001" s="57">
        <v>6.91</v>
      </c>
      <c r="Q4001" s="57">
        <v>6.99</v>
      </c>
      <c r="R4001" s="57">
        <v>7.21</v>
      </c>
      <c r="S4001" s="57">
        <v>7.34</v>
      </c>
      <c r="T4001" s="57">
        <v>7.48</v>
      </c>
      <c r="U4001" s="57">
        <v>7.65</v>
      </c>
      <c r="V4001" s="57">
        <v>7.82</v>
      </c>
      <c r="W4001" s="57">
        <v>8.01</v>
      </c>
      <c r="X4001" s="57">
        <v>8.24</v>
      </c>
      <c r="Y4001" s="57">
        <v>8.4499999999999993</v>
      </c>
      <c r="Z4001" s="57">
        <v>8.7100000000000009</v>
      </c>
      <c r="AA4001" s="57">
        <v>8.92</v>
      </c>
      <c r="AB4001" s="57">
        <v>9.15</v>
      </c>
      <c r="AC4001" s="57">
        <v>9.35</v>
      </c>
      <c r="AD4001" s="57">
        <v>9.5299999999999994</v>
      </c>
      <c r="AE4001" s="57">
        <v>9.7200000000000006</v>
      </c>
      <c r="AF4001" s="57">
        <v>9.91</v>
      </c>
      <c r="AG4001" s="57">
        <v>10.09</v>
      </c>
      <c r="AH4001" s="57">
        <v>10.029999999999999</v>
      </c>
      <c r="AI4001" s="57">
        <v>9.9499999999999993</v>
      </c>
      <c r="AJ4001" s="57">
        <v>9.89</v>
      </c>
      <c r="AK4001" s="57">
        <v>9.81</v>
      </c>
    </row>
    <row r="4002" spans="1:37" x14ac:dyDescent="0.3">
      <c r="A4002" s="86" t="str">
        <f t="shared" si="62"/>
        <v>SDGbaseTra_RurAS_CRSQVAXafish</v>
      </c>
      <c r="B4002" s="55" t="s">
        <v>222</v>
      </c>
      <c r="C4002" s="56" t="s">
        <v>238</v>
      </c>
      <c r="D4002" s="82" t="s">
        <v>211</v>
      </c>
      <c r="E4002" s="57" t="s">
        <v>17</v>
      </c>
      <c r="F4002" s="57">
        <v>7.37</v>
      </c>
      <c r="G4002" s="57">
        <v>7.41</v>
      </c>
      <c r="H4002" s="57">
        <v>7.7</v>
      </c>
      <c r="I4002" s="57">
        <v>7.68</v>
      </c>
      <c r="J4002" s="57">
        <v>7.69</v>
      </c>
      <c r="K4002" s="57">
        <v>7.71</v>
      </c>
      <c r="L4002" s="57">
        <v>7.77</v>
      </c>
      <c r="M4002" s="57">
        <v>7.83</v>
      </c>
      <c r="N4002" s="57">
        <v>7.92</v>
      </c>
      <c r="O4002" s="57">
        <v>8.15</v>
      </c>
      <c r="P4002" s="57">
        <v>8.35</v>
      </c>
      <c r="Q4002" s="57">
        <v>8.51</v>
      </c>
      <c r="R4002" s="57">
        <v>8.89</v>
      </c>
      <c r="S4002" s="57">
        <v>9.24</v>
      </c>
      <c r="T4002" s="57">
        <v>9.61</v>
      </c>
      <c r="U4002" s="57">
        <v>10.039999999999999</v>
      </c>
      <c r="V4002" s="57">
        <v>10.43</v>
      </c>
      <c r="W4002" s="57">
        <v>10.85</v>
      </c>
      <c r="X4002" s="57">
        <v>11.29</v>
      </c>
      <c r="Y4002" s="57">
        <v>11.71</v>
      </c>
      <c r="Z4002" s="57">
        <v>12.13</v>
      </c>
      <c r="AA4002" s="57">
        <v>12.56</v>
      </c>
      <c r="AB4002" s="57">
        <v>13.08</v>
      </c>
      <c r="AC4002" s="57">
        <v>13.57</v>
      </c>
      <c r="AD4002" s="57">
        <v>14.04</v>
      </c>
      <c r="AE4002" s="57">
        <v>14.5</v>
      </c>
      <c r="AF4002" s="57">
        <v>14.98</v>
      </c>
      <c r="AG4002" s="57">
        <v>15.45</v>
      </c>
      <c r="AH4002" s="57">
        <v>15.38</v>
      </c>
      <c r="AI4002" s="57">
        <v>15.25</v>
      </c>
      <c r="AJ4002" s="57">
        <v>15.14</v>
      </c>
      <c r="AK4002" s="57">
        <v>15.01</v>
      </c>
    </row>
    <row r="4003" spans="1:37" x14ac:dyDescent="0.3">
      <c r="A4003" s="86" t="str">
        <f t="shared" si="62"/>
        <v>SDGbaseTra_RurAS_CRSQVAXacoal</v>
      </c>
      <c r="B4003" s="55" t="s">
        <v>222</v>
      </c>
      <c r="C4003" s="56" t="s">
        <v>238</v>
      </c>
      <c r="D4003" s="82" t="s">
        <v>211</v>
      </c>
      <c r="E4003" s="57" t="s">
        <v>18</v>
      </c>
      <c r="F4003" s="57">
        <v>112.99</v>
      </c>
      <c r="G4003" s="57">
        <v>109.36</v>
      </c>
      <c r="H4003" s="57">
        <v>107.44</v>
      </c>
      <c r="I4003" s="57">
        <v>105.7</v>
      </c>
      <c r="J4003" s="57">
        <v>102.51</v>
      </c>
      <c r="K4003" s="57">
        <v>101.15</v>
      </c>
      <c r="L4003" s="57">
        <v>99.16</v>
      </c>
      <c r="M4003" s="57">
        <v>97.18</v>
      </c>
      <c r="N4003" s="57">
        <v>96.05</v>
      </c>
      <c r="O4003" s="57">
        <v>94.63</v>
      </c>
      <c r="P4003" s="57">
        <v>91.73</v>
      </c>
      <c r="Q4003" s="57">
        <v>86.88</v>
      </c>
      <c r="R4003" s="57">
        <v>83.68</v>
      </c>
      <c r="S4003" s="57">
        <v>83.66</v>
      </c>
      <c r="T4003" s="57">
        <v>82.77</v>
      </c>
      <c r="U4003" s="57">
        <v>82.34</v>
      </c>
      <c r="V4003" s="57">
        <v>81.459999999999994</v>
      </c>
      <c r="W4003" s="57">
        <v>81.19</v>
      </c>
      <c r="X4003" s="57">
        <v>79.09</v>
      </c>
      <c r="Y4003" s="57">
        <v>77.17</v>
      </c>
      <c r="Z4003" s="57">
        <v>75.25</v>
      </c>
      <c r="AA4003" s="57">
        <v>73.33</v>
      </c>
      <c r="AB4003" s="57">
        <v>69.099999999999994</v>
      </c>
      <c r="AC4003" s="57">
        <v>64.88</v>
      </c>
      <c r="AD4003" s="57">
        <v>60.65</v>
      </c>
      <c r="AE4003" s="57">
        <v>56.43</v>
      </c>
      <c r="AF4003" s="57">
        <v>52.2</v>
      </c>
      <c r="AG4003" s="57">
        <v>44.49</v>
      </c>
      <c r="AH4003" s="57">
        <v>36.770000000000003</v>
      </c>
      <c r="AI4003" s="57">
        <v>29.05</v>
      </c>
      <c r="AJ4003" s="57">
        <v>21.33</v>
      </c>
      <c r="AK4003" s="57">
        <v>13.61</v>
      </c>
    </row>
    <row r="4004" spans="1:37" x14ac:dyDescent="0.3">
      <c r="A4004" s="86" t="str">
        <f t="shared" si="62"/>
        <v>SDGbaseTra_RurAS_CRSQVAXagold</v>
      </c>
      <c r="B4004" s="55" t="s">
        <v>222</v>
      </c>
      <c r="C4004" s="56" t="s">
        <v>238</v>
      </c>
      <c r="D4004" s="82" t="s">
        <v>211</v>
      </c>
      <c r="E4004" s="57" t="s">
        <v>19</v>
      </c>
      <c r="F4004" s="57">
        <v>61.14</v>
      </c>
      <c r="G4004" s="57">
        <v>61.08</v>
      </c>
      <c r="H4004" s="57">
        <v>60.95</v>
      </c>
      <c r="I4004" s="57">
        <v>60.89</v>
      </c>
      <c r="J4004" s="57">
        <v>60.83</v>
      </c>
      <c r="K4004" s="57">
        <v>60.76</v>
      </c>
      <c r="L4004" s="57">
        <v>60.7</v>
      </c>
      <c r="M4004" s="57">
        <v>60.64</v>
      </c>
      <c r="N4004" s="57">
        <v>60.58</v>
      </c>
      <c r="O4004" s="57">
        <v>60.52</v>
      </c>
      <c r="P4004" s="57">
        <v>60.46</v>
      </c>
      <c r="Q4004" s="57">
        <v>60.4</v>
      </c>
      <c r="R4004" s="57">
        <v>60.34</v>
      </c>
      <c r="S4004" s="57">
        <v>60.28</v>
      </c>
      <c r="T4004" s="57">
        <v>60.22</v>
      </c>
      <c r="U4004" s="57">
        <v>60.16</v>
      </c>
      <c r="V4004" s="57">
        <v>60.1</v>
      </c>
      <c r="W4004" s="57">
        <v>60.04</v>
      </c>
      <c r="X4004" s="57">
        <v>59.98</v>
      </c>
      <c r="Y4004" s="57">
        <v>59.92</v>
      </c>
      <c r="Z4004" s="57">
        <v>59.86</v>
      </c>
      <c r="AA4004" s="57">
        <v>59.8</v>
      </c>
      <c r="AB4004" s="57">
        <v>59.74</v>
      </c>
      <c r="AC4004" s="57">
        <v>59.68</v>
      </c>
      <c r="AD4004" s="57">
        <v>59.62</v>
      </c>
      <c r="AE4004" s="57">
        <v>59.56</v>
      </c>
      <c r="AF4004" s="57">
        <v>59.5</v>
      </c>
      <c r="AG4004" s="57">
        <v>59.44</v>
      </c>
      <c r="AH4004" s="57">
        <v>59.38</v>
      </c>
      <c r="AI4004" s="57">
        <v>59.32</v>
      </c>
      <c r="AJ4004" s="57">
        <v>59.26</v>
      </c>
      <c r="AK4004" s="57">
        <v>59.2</v>
      </c>
    </row>
    <row r="4005" spans="1:37" x14ac:dyDescent="0.3">
      <c r="A4005" s="86" t="str">
        <f t="shared" si="62"/>
        <v>SDGbaseTra_RurAS_CRSQVAXangas</v>
      </c>
      <c r="B4005" s="55" t="s">
        <v>222</v>
      </c>
      <c r="C4005" s="56" t="s">
        <v>238</v>
      </c>
      <c r="D4005" s="82" t="s">
        <v>211</v>
      </c>
      <c r="E4005" s="57" t="s">
        <v>20</v>
      </c>
      <c r="F4005" s="57">
        <v>0.94</v>
      </c>
      <c r="G4005" s="57">
        <v>0.8</v>
      </c>
      <c r="H4005" s="57">
        <v>0.77</v>
      </c>
      <c r="I4005" s="57">
        <v>0.72</v>
      </c>
      <c r="J4005" s="57">
        <v>0.69</v>
      </c>
      <c r="K4005" s="57">
        <v>0.65</v>
      </c>
      <c r="L4005" s="57">
        <v>0.62</v>
      </c>
      <c r="M4005" s="57">
        <v>0.59</v>
      </c>
      <c r="N4005" s="57">
        <v>0.56000000000000005</v>
      </c>
      <c r="O4005" s="57">
        <v>0.55000000000000004</v>
      </c>
      <c r="P4005" s="57">
        <v>0.53</v>
      </c>
      <c r="Q4005" s="57">
        <v>0.51</v>
      </c>
      <c r="R4005" s="57">
        <v>0.48</v>
      </c>
      <c r="S4005" s="57">
        <v>0.46</v>
      </c>
      <c r="T4005" s="57">
        <v>0.43</v>
      </c>
      <c r="U4005" s="57">
        <v>0.41</v>
      </c>
      <c r="V4005" s="57">
        <v>0.39</v>
      </c>
      <c r="W4005" s="57">
        <v>0.37</v>
      </c>
      <c r="X4005" s="57">
        <v>0.36</v>
      </c>
      <c r="Y4005" s="57">
        <v>0.34</v>
      </c>
      <c r="Z4005" s="57">
        <v>0.32</v>
      </c>
      <c r="AA4005" s="57">
        <v>0.31</v>
      </c>
      <c r="AB4005" s="57">
        <v>0.3</v>
      </c>
      <c r="AC4005" s="57">
        <v>0.28000000000000003</v>
      </c>
      <c r="AD4005" s="57">
        <v>0.27</v>
      </c>
      <c r="AE4005" s="57">
        <v>0.26</v>
      </c>
      <c r="AF4005" s="57">
        <v>0.24</v>
      </c>
      <c r="AG4005" s="57">
        <v>0.23</v>
      </c>
      <c r="AH4005" s="57">
        <v>0.22</v>
      </c>
      <c r="AI4005" s="57">
        <v>0.21</v>
      </c>
      <c r="AJ4005" s="57">
        <v>0.2</v>
      </c>
      <c r="AK4005" s="57">
        <v>0.19</v>
      </c>
    </row>
    <row r="4006" spans="1:37" x14ac:dyDescent="0.3">
      <c r="A4006" s="86" t="str">
        <f t="shared" si="62"/>
        <v>SDGbaseTra_RurAS_CRSQVAXapgm</v>
      </c>
      <c r="B4006" s="55" t="s">
        <v>222</v>
      </c>
      <c r="C4006" s="56" t="s">
        <v>238</v>
      </c>
      <c r="D4006" s="82" t="s">
        <v>211</v>
      </c>
      <c r="E4006" s="57" t="s">
        <v>21</v>
      </c>
      <c r="F4006" s="57">
        <v>97.82</v>
      </c>
      <c r="G4006" s="57">
        <v>74.06</v>
      </c>
      <c r="H4006" s="57">
        <v>78.099999999999994</v>
      </c>
      <c r="I4006" s="57">
        <v>81.97</v>
      </c>
      <c r="J4006" s="57">
        <v>85.9</v>
      </c>
      <c r="K4006" s="57">
        <v>89.89</v>
      </c>
      <c r="L4006" s="57">
        <v>93.94</v>
      </c>
      <c r="M4006" s="57">
        <v>94.46</v>
      </c>
      <c r="N4006" s="57">
        <v>94.96</v>
      </c>
      <c r="O4006" s="57">
        <v>95.71</v>
      </c>
      <c r="P4006" s="57">
        <v>96.27</v>
      </c>
      <c r="Q4006" s="57">
        <v>96.74</v>
      </c>
      <c r="R4006" s="57">
        <v>98.8</v>
      </c>
      <c r="S4006" s="57">
        <v>100.89</v>
      </c>
      <c r="T4006" s="57">
        <v>102.99</v>
      </c>
      <c r="U4006" s="57">
        <v>105.16</v>
      </c>
      <c r="V4006" s="57">
        <v>107.41</v>
      </c>
      <c r="W4006" s="57">
        <v>109.65</v>
      </c>
      <c r="X4006" s="57">
        <v>111.79</v>
      </c>
      <c r="Y4006" s="57">
        <v>113.93</v>
      </c>
      <c r="Z4006" s="57">
        <v>116.05</v>
      </c>
      <c r="AA4006" s="57">
        <v>118.22</v>
      </c>
      <c r="AB4006" s="57">
        <v>140.99</v>
      </c>
      <c r="AC4006" s="57">
        <v>164.06</v>
      </c>
      <c r="AD4006" s="57">
        <v>187.37</v>
      </c>
      <c r="AE4006" s="57">
        <v>210.75</v>
      </c>
      <c r="AF4006" s="57">
        <v>234.16</v>
      </c>
      <c r="AG4006" s="57">
        <v>257.51</v>
      </c>
      <c r="AH4006" s="57">
        <v>280.10000000000002</v>
      </c>
      <c r="AI4006" s="57">
        <v>302.8</v>
      </c>
      <c r="AJ4006" s="57">
        <v>325.69</v>
      </c>
      <c r="AK4006" s="57">
        <v>348.62</v>
      </c>
    </row>
    <row r="4007" spans="1:37" x14ac:dyDescent="0.3">
      <c r="A4007" s="86" t="str">
        <f t="shared" si="62"/>
        <v>SDGbaseTra_RurAS_CRSQVAXamore</v>
      </c>
      <c r="B4007" s="55" t="s">
        <v>222</v>
      </c>
      <c r="C4007" s="56" t="s">
        <v>238</v>
      </c>
      <c r="D4007" s="82" t="s">
        <v>211</v>
      </c>
      <c r="E4007" s="57" t="s">
        <v>22</v>
      </c>
      <c r="F4007" s="57">
        <v>78.23</v>
      </c>
      <c r="G4007" s="57">
        <v>72.83</v>
      </c>
      <c r="H4007" s="57">
        <v>76.33</v>
      </c>
      <c r="I4007" s="57">
        <v>77.12</v>
      </c>
      <c r="J4007" s="57">
        <v>78.040000000000006</v>
      </c>
      <c r="K4007" s="57">
        <v>78.849999999999994</v>
      </c>
      <c r="L4007" s="57">
        <v>79.89</v>
      </c>
      <c r="M4007" s="57">
        <v>81.28</v>
      </c>
      <c r="N4007" s="57">
        <v>82.86</v>
      </c>
      <c r="O4007" s="57">
        <v>87.59</v>
      </c>
      <c r="P4007" s="57">
        <v>90.72</v>
      </c>
      <c r="Q4007" s="57">
        <v>93.06</v>
      </c>
      <c r="R4007" s="57">
        <v>96.54</v>
      </c>
      <c r="S4007" s="57">
        <v>99.91</v>
      </c>
      <c r="T4007" s="57">
        <v>103.42</v>
      </c>
      <c r="U4007" s="57">
        <v>107.34</v>
      </c>
      <c r="V4007" s="57">
        <v>110.82</v>
      </c>
      <c r="W4007" s="57">
        <v>114.47</v>
      </c>
      <c r="X4007" s="57">
        <v>118.49</v>
      </c>
      <c r="Y4007" s="57">
        <v>121.99</v>
      </c>
      <c r="Z4007" s="57">
        <v>125.16</v>
      </c>
      <c r="AA4007" s="57">
        <v>128.5</v>
      </c>
      <c r="AB4007" s="57">
        <v>132.58000000000001</v>
      </c>
      <c r="AC4007" s="57">
        <v>135.86000000000001</v>
      </c>
      <c r="AD4007" s="57">
        <v>138.66999999999999</v>
      </c>
      <c r="AE4007" s="57">
        <v>141.25</v>
      </c>
      <c r="AF4007" s="57">
        <v>143.82</v>
      </c>
      <c r="AG4007" s="57">
        <v>145.84</v>
      </c>
      <c r="AH4007" s="57">
        <v>144.75</v>
      </c>
      <c r="AI4007" s="57">
        <v>141.81</v>
      </c>
      <c r="AJ4007" s="57">
        <v>138.85</v>
      </c>
      <c r="AK4007" s="57">
        <v>135.16999999999999</v>
      </c>
    </row>
    <row r="4008" spans="1:37" x14ac:dyDescent="0.3">
      <c r="A4008" s="86" t="str">
        <f t="shared" si="62"/>
        <v>SDGbaseTra_RurAS_CRSQVAXamine</v>
      </c>
      <c r="B4008" s="55" t="s">
        <v>222</v>
      </c>
      <c r="C4008" s="56" t="s">
        <v>238</v>
      </c>
      <c r="D4008" s="82" t="s">
        <v>211</v>
      </c>
      <c r="E4008" s="57" t="s">
        <v>23</v>
      </c>
      <c r="F4008" s="57">
        <v>57.01</v>
      </c>
      <c r="G4008" s="57">
        <v>53.19</v>
      </c>
      <c r="H4008" s="57">
        <v>55.22</v>
      </c>
      <c r="I4008" s="57">
        <v>55.86</v>
      </c>
      <c r="J4008" s="57">
        <v>56.45</v>
      </c>
      <c r="K4008" s="57">
        <v>57.06</v>
      </c>
      <c r="L4008" s="57">
        <v>57.92</v>
      </c>
      <c r="M4008" s="57">
        <v>59.01</v>
      </c>
      <c r="N4008" s="57">
        <v>60.24</v>
      </c>
      <c r="O4008" s="57">
        <v>62.45</v>
      </c>
      <c r="P4008" s="57">
        <v>64.010000000000005</v>
      </c>
      <c r="Q4008" s="57">
        <v>65.33</v>
      </c>
      <c r="R4008" s="57">
        <v>67.44</v>
      </c>
      <c r="S4008" s="57">
        <v>69.59</v>
      </c>
      <c r="T4008" s="57">
        <v>71.94</v>
      </c>
      <c r="U4008" s="57">
        <v>74.72</v>
      </c>
      <c r="V4008" s="57">
        <v>77.290000000000006</v>
      </c>
      <c r="W4008" s="57">
        <v>79.91</v>
      </c>
      <c r="X4008" s="57">
        <v>83.02</v>
      </c>
      <c r="Y4008" s="57">
        <v>86.04</v>
      </c>
      <c r="Z4008" s="57">
        <v>88.99</v>
      </c>
      <c r="AA4008" s="57">
        <v>92.02</v>
      </c>
      <c r="AB4008" s="57">
        <v>95.15</v>
      </c>
      <c r="AC4008" s="57">
        <v>97.74</v>
      </c>
      <c r="AD4008" s="57">
        <v>100.16</v>
      </c>
      <c r="AE4008" s="57">
        <v>102.58</v>
      </c>
      <c r="AF4008" s="57">
        <v>105.15</v>
      </c>
      <c r="AG4008" s="57">
        <v>107.93</v>
      </c>
      <c r="AH4008" s="57">
        <v>107.76</v>
      </c>
      <c r="AI4008" s="57">
        <v>106.78</v>
      </c>
      <c r="AJ4008" s="57">
        <v>106.07</v>
      </c>
      <c r="AK4008" s="57">
        <v>105.18</v>
      </c>
    </row>
    <row r="4009" spans="1:37" x14ac:dyDescent="0.3">
      <c r="A4009" s="86" t="str">
        <f t="shared" si="62"/>
        <v>SDGbaseTra_RurAS_CRSQVAXameat</v>
      </c>
      <c r="B4009" s="55" t="s">
        <v>222</v>
      </c>
      <c r="C4009" s="56" t="s">
        <v>238</v>
      </c>
      <c r="D4009" s="82" t="s">
        <v>211</v>
      </c>
      <c r="E4009" s="57" t="s">
        <v>24</v>
      </c>
      <c r="F4009" s="57">
        <v>14.3</v>
      </c>
      <c r="G4009" s="57">
        <v>14.33</v>
      </c>
      <c r="H4009" s="57">
        <v>14.67</v>
      </c>
      <c r="I4009" s="57">
        <v>14.6</v>
      </c>
      <c r="J4009" s="57">
        <v>14.62</v>
      </c>
      <c r="K4009" s="57">
        <v>14.66</v>
      </c>
      <c r="L4009" s="57">
        <v>14.76</v>
      </c>
      <c r="M4009" s="57">
        <v>14.89</v>
      </c>
      <c r="N4009" s="57">
        <v>15.06</v>
      </c>
      <c r="O4009" s="57">
        <v>15.38</v>
      </c>
      <c r="P4009" s="57">
        <v>15.68</v>
      </c>
      <c r="Q4009" s="57">
        <v>15.92</v>
      </c>
      <c r="R4009" s="57">
        <v>16.55</v>
      </c>
      <c r="S4009" s="57">
        <v>17.12</v>
      </c>
      <c r="T4009" s="57">
        <v>17.71</v>
      </c>
      <c r="U4009" s="57">
        <v>18.399999999999999</v>
      </c>
      <c r="V4009" s="57">
        <v>19.04</v>
      </c>
      <c r="W4009" s="57">
        <v>19.670000000000002</v>
      </c>
      <c r="X4009" s="57">
        <v>20.34</v>
      </c>
      <c r="Y4009" s="57">
        <v>20.96</v>
      </c>
      <c r="Z4009" s="57">
        <v>21.57</v>
      </c>
      <c r="AA4009" s="57">
        <v>22.15</v>
      </c>
      <c r="AB4009" s="57">
        <v>22.82</v>
      </c>
      <c r="AC4009" s="57">
        <v>23.42</v>
      </c>
      <c r="AD4009" s="57">
        <v>23.98</v>
      </c>
      <c r="AE4009" s="57">
        <v>24.53</v>
      </c>
      <c r="AF4009" s="57">
        <v>25.1</v>
      </c>
      <c r="AG4009" s="57">
        <v>25.67</v>
      </c>
      <c r="AH4009" s="57">
        <v>25.48</v>
      </c>
      <c r="AI4009" s="57">
        <v>25.3</v>
      </c>
      <c r="AJ4009" s="57">
        <v>25.18</v>
      </c>
      <c r="AK4009" s="57">
        <v>25.04</v>
      </c>
    </row>
    <row r="4010" spans="1:37" x14ac:dyDescent="0.3">
      <c r="A4010" s="86" t="str">
        <f t="shared" si="62"/>
        <v>SDGbaseTra_RurAS_CRSQVAXapfis</v>
      </c>
      <c r="B4010" s="55" t="s">
        <v>222</v>
      </c>
      <c r="C4010" s="56" t="s">
        <v>238</v>
      </c>
      <c r="D4010" s="82" t="s">
        <v>211</v>
      </c>
      <c r="E4010" s="57" t="s">
        <v>25</v>
      </c>
      <c r="F4010" s="57">
        <v>6.32</v>
      </c>
      <c r="G4010" s="57">
        <v>6.24</v>
      </c>
      <c r="H4010" s="57">
        <v>6.45</v>
      </c>
      <c r="I4010" s="57">
        <v>6.45</v>
      </c>
      <c r="J4010" s="57">
        <v>6.48</v>
      </c>
      <c r="K4010" s="57">
        <v>6.51</v>
      </c>
      <c r="L4010" s="57">
        <v>6.55</v>
      </c>
      <c r="M4010" s="57">
        <v>6.6</v>
      </c>
      <c r="N4010" s="57">
        <v>6.67</v>
      </c>
      <c r="O4010" s="57">
        <v>6.91</v>
      </c>
      <c r="P4010" s="57">
        <v>7.06</v>
      </c>
      <c r="Q4010" s="57">
        <v>7.16</v>
      </c>
      <c r="R4010" s="57">
        <v>7.43</v>
      </c>
      <c r="S4010" s="57">
        <v>7.66</v>
      </c>
      <c r="T4010" s="57">
        <v>7.92</v>
      </c>
      <c r="U4010" s="57">
        <v>8.23</v>
      </c>
      <c r="V4010" s="57">
        <v>8.5</v>
      </c>
      <c r="W4010" s="57">
        <v>8.7899999999999991</v>
      </c>
      <c r="X4010" s="57">
        <v>9.1199999999999992</v>
      </c>
      <c r="Y4010" s="57">
        <v>9.41</v>
      </c>
      <c r="Z4010" s="57">
        <v>9.6999999999999993</v>
      </c>
      <c r="AA4010" s="57">
        <v>9.99</v>
      </c>
      <c r="AB4010" s="57">
        <v>10.37</v>
      </c>
      <c r="AC4010" s="57">
        <v>10.71</v>
      </c>
      <c r="AD4010" s="57">
        <v>11.01</v>
      </c>
      <c r="AE4010" s="57">
        <v>11.31</v>
      </c>
      <c r="AF4010" s="57">
        <v>11.61</v>
      </c>
      <c r="AG4010" s="57">
        <v>11.9</v>
      </c>
      <c r="AH4010" s="57">
        <v>11.89</v>
      </c>
      <c r="AI4010" s="57">
        <v>11.83</v>
      </c>
      <c r="AJ4010" s="57">
        <v>11.77</v>
      </c>
      <c r="AK4010" s="57">
        <v>11.69</v>
      </c>
    </row>
    <row r="4011" spans="1:37" x14ac:dyDescent="0.3">
      <c r="A4011" s="86" t="str">
        <f t="shared" si="62"/>
        <v>SDGbaseTra_RurAS_CRSQVAXavege</v>
      </c>
      <c r="B4011" s="55" t="s">
        <v>222</v>
      </c>
      <c r="C4011" s="56" t="s">
        <v>238</v>
      </c>
      <c r="D4011" s="82" t="s">
        <v>211</v>
      </c>
      <c r="E4011" s="57" t="s">
        <v>26</v>
      </c>
      <c r="F4011" s="57">
        <v>10.97</v>
      </c>
      <c r="G4011" s="57">
        <v>10.62</v>
      </c>
      <c r="H4011" s="57">
        <v>11.03</v>
      </c>
      <c r="I4011" s="57">
        <v>11.03</v>
      </c>
      <c r="J4011" s="57">
        <v>11.12</v>
      </c>
      <c r="K4011" s="57">
        <v>11.18</v>
      </c>
      <c r="L4011" s="57">
        <v>11.27</v>
      </c>
      <c r="M4011" s="57">
        <v>11.37</v>
      </c>
      <c r="N4011" s="57">
        <v>11.51</v>
      </c>
      <c r="O4011" s="57">
        <v>12.04</v>
      </c>
      <c r="P4011" s="57">
        <v>12.3</v>
      </c>
      <c r="Q4011" s="57">
        <v>12.48</v>
      </c>
      <c r="R4011" s="57">
        <v>12.97</v>
      </c>
      <c r="S4011" s="57">
        <v>13.39</v>
      </c>
      <c r="T4011" s="57">
        <v>13.85</v>
      </c>
      <c r="U4011" s="57">
        <v>14.4</v>
      </c>
      <c r="V4011" s="57">
        <v>14.89</v>
      </c>
      <c r="W4011" s="57">
        <v>15.43</v>
      </c>
      <c r="X4011" s="57">
        <v>16.02</v>
      </c>
      <c r="Y4011" s="57">
        <v>16.55</v>
      </c>
      <c r="Z4011" s="57">
        <v>17.07</v>
      </c>
      <c r="AA4011" s="57">
        <v>17.61</v>
      </c>
      <c r="AB4011" s="57">
        <v>18.350000000000001</v>
      </c>
      <c r="AC4011" s="57">
        <v>18.98</v>
      </c>
      <c r="AD4011" s="57">
        <v>19.52</v>
      </c>
      <c r="AE4011" s="57">
        <v>20.05</v>
      </c>
      <c r="AF4011" s="57">
        <v>20.6</v>
      </c>
      <c r="AG4011" s="57">
        <v>21.11</v>
      </c>
      <c r="AH4011" s="57">
        <v>21.2</v>
      </c>
      <c r="AI4011" s="57">
        <v>21.13</v>
      </c>
      <c r="AJ4011" s="57">
        <v>21.03</v>
      </c>
      <c r="AK4011" s="57">
        <v>20.88</v>
      </c>
    </row>
    <row r="4012" spans="1:37" x14ac:dyDescent="0.3">
      <c r="A4012" s="86" t="str">
        <f t="shared" si="62"/>
        <v>SDGbaseTra_RurAS_CRSQVAXafats</v>
      </c>
      <c r="B4012" s="55" t="s">
        <v>222</v>
      </c>
      <c r="C4012" s="56" t="s">
        <v>238</v>
      </c>
      <c r="D4012" s="82" t="s">
        <v>211</v>
      </c>
      <c r="E4012" s="57" t="s">
        <v>27</v>
      </c>
      <c r="F4012" s="57">
        <v>3.48</v>
      </c>
      <c r="G4012" s="57">
        <v>3.56</v>
      </c>
      <c r="H4012" s="57">
        <v>3.71</v>
      </c>
      <c r="I4012" s="57">
        <v>3.7</v>
      </c>
      <c r="J4012" s="57">
        <v>3.72</v>
      </c>
      <c r="K4012" s="57">
        <v>3.73</v>
      </c>
      <c r="L4012" s="57">
        <v>3.76</v>
      </c>
      <c r="M4012" s="57">
        <v>3.79</v>
      </c>
      <c r="N4012" s="57">
        <v>3.83</v>
      </c>
      <c r="O4012" s="57">
        <v>3.98</v>
      </c>
      <c r="P4012" s="57">
        <v>4.1100000000000003</v>
      </c>
      <c r="Q4012" s="57">
        <v>4.21</v>
      </c>
      <c r="R4012" s="57">
        <v>4.3899999999999997</v>
      </c>
      <c r="S4012" s="57">
        <v>4.55</v>
      </c>
      <c r="T4012" s="57">
        <v>4.7</v>
      </c>
      <c r="U4012" s="57">
        <v>4.88</v>
      </c>
      <c r="V4012" s="57">
        <v>5.0199999999999996</v>
      </c>
      <c r="W4012" s="57">
        <v>5.17</v>
      </c>
      <c r="X4012" s="57">
        <v>5.33</v>
      </c>
      <c r="Y4012" s="57">
        <v>5.47</v>
      </c>
      <c r="Z4012" s="57">
        <v>5.61</v>
      </c>
      <c r="AA4012" s="57">
        <v>5.75</v>
      </c>
      <c r="AB4012" s="57">
        <v>5.94</v>
      </c>
      <c r="AC4012" s="57">
        <v>6.1</v>
      </c>
      <c r="AD4012" s="57">
        <v>6.25</v>
      </c>
      <c r="AE4012" s="57">
        <v>6.38</v>
      </c>
      <c r="AF4012" s="57">
        <v>6.5</v>
      </c>
      <c r="AG4012" s="57">
        <v>6.61</v>
      </c>
      <c r="AH4012" s="57">
        <v>6.54</v>
      </c>
      <c r="AI4012" s="57">
        <v>6.44</v>
      </c>
      <c r="AJ4012" s="57">
        <v>6.36</v>
      </c>
      <c r="AK4012" s="57">
        <v>6.26</v>
      </c>
    </row>
    <row r="4013" spans="1:37" x14ac:dyDescent="0.3">
      <c r="A4013" s="86" t="str">
        <f t="shared" si="62"/>
        <v>SDGbaseTra_RurAS_CRSQVAXadair</v>
      </c>
      <c r="B4013" s="55" t="s">
        <v>222</v>
      </c>
      <c r="C4013" s="56" t="s">
        <v>238</v>
      </c>
      <c r="D4013" s="82" t="s">
        <v>211</v>
      </c>
      <c r="E4013" s="57" t="s">
        <v>28</v>
      </c>
      <c r="F4013" s="57">
        <v>10.56</v>
      </c>
      <c r="G4013" s="57">
        <v>10.32</v>
      </c>
      <c r="H4013" s="57">
        <v>10.59</v>
      </c>
      <c r="I4013" s="57">
        <v>10.56</v>
      </c>
      <c r="J4013" s="57">
        <v>10.64</v>
      </c>
      <c r="K4013" s="57">
        <v>10.69</v>
      </c>
      <c r="L4013" s="57">
        <v>10.77</v>
      </c>
      <c r="M4013" s="57">
        <v>10.87</v>
      </c>
      <c r="N4013" s="57">
        <v>11</v>
      </c>
      <c r="O4013" s="57">
        <v>11.41</v>
      </c>
      <c r="P4013" s="57">
        <v>11.63</v>
      </c>
      <c r="Q4013" s="57">
        <v>11.77</v>
      </c>
      <c r="R4013" s="57">
        <v>12.23</v>
      </c>
      <c r="S4013" s="57">
        <v>12.59</v>
      </c>
      <c r="T4013" s="57">
        <v>13</v>
      </c>
      <c r="U4013" s="57">
        <v>13.48</v>
      </c>
      <c r="V4013" s="57">
        <v>13.92</v>
      </c>
      <c r="W4013" s="57">
        <v>14.38</v>
      </c>
      <c r="X4013" s="57">
        <v>14.9</v>
      </c>
      <c r="Y4013" s="57">
        <v>15.38</v>
      </c>
      <c r="Z4013" s="57">
        <v>15.87</v>
      </c>
      <c r="AA4013" s="57">
        <v>16.329999999999998</v>
      </c>
      <c r="AB4013" s="57">
        <v>16.95</v>
      </c>
      <c r="AC4013" s="57">
        <v>17.47</v>
      </c>
      <c r="AD4013" s="57">
        <v>17.920000000000002</v>
      </c>
      <c r="AE4013" s="57">
        <v>18.36</v>
      </c>
      <c r="AF4013" s="57">
        <v>18.82</v>
      </c>
      <c r="AG4013" s="57">
        <v>19.25</v>
      </c>
      <c r="AH4013" s="57">
        <v>19.28</v>
      </c>
      <c r="AI4013" s="57">
        <v>19.239999999999998</v>
      </c>
      <c r="AJ4013" s="57">
        <v>19.18</v>
      </c>
      <c r="AK4013" s="57">
        <v>19.07</v>
      </c>
    </row>
    <row r="4014" spans="1:37" x14ac:dyDescent="0.3">
      <c r="A4014" s="86" t="str">
        <f t="shared" si="62"/>
        <v>SDGbaseTra_RurAS_CRSQVAXagrai</v>
      </c>
      <c r="B4014" s="55" t="s">
        <v>222</v>
      </c>
      <c r="C4014" s="56" t="s">
        <v>238</v>
      </c>
      <c r="D4014" s="82" t="s">
        <v>211</v>
      </c>
      <c r="E4014" s="57" t="s">
        <v>29</v>
      </c>
      <c r="F4014" s="57">
        <v>8.56</v>
      </c>
      <c r="G4014" s="57">
        <v>8.42</v>
      </c>
      <c r="H4014" s="57">
        <v>8.58</v>
      </c>
      <c r="I4014" s="57">
        <v>8.65</v>
      </c>
      <c r="J4014" s="57">
        <v>8.7200000000000006</v>
      </c>
      <c r="K4014" s="57">
        <v>8.75</v>
      </c>
      <c r="L4014" s="57">
        <v>8.8000000000000007</v>
      </c>
      <c r="M4014" s="57">
        <v>8.83</v>
      </c>
      <c r="N4014" s="57">
        <v>8.8699999999999992</v>
      </c>
      <c r="O4014" s="57">
        <v>9.0500000000000007</v>
      </c>
      <c r="P4014" s="57">
        <v>9.1300000000000008</v>
      </c>
      <c r="Q4014" s="57">
        <v>9.16</v>
      </c>
      <c r="R4014" s="57">
        <v>9.33</v>
      </c>
      <c r="S4014" s="57">
        <v>9.4499999999999993</v>
      </c>
      <c r="T4014" s="57">
        <v>9.5500000000000007</v>
      </c>
      <c r="U4014" s="57">
        <v>9.66</v>
      </c>
      <c r="V4014" s="57">
        <v>9.73</v>
      </c>
      <c r="W4014" s="57">
        <v>9.8000000000000007</v>
      </c>
      <c r="X4014" s="57">
        <v>9.8699999999999992</v>
      </c>
      <c r="Y4014" s="57">
        <v>9.92</v>
      </c>
      <c r="Z4014" s="57">
        <v>9.99</v>
      </c>
      <c r="AA4014" s="57">
        <v>10.06</v>
      </c>
      <c r="AB4014" s="57">
        <v>10.199999999999999</v>
      </c>
      <c r="AC4014" s="57">
        <v>10.28</v>
      </c>
      <c r="AD4014" s="57">
        <v>10.35</v>
      </c>
      <c r="AE4014" s="57">
        <v>10.42</v>
      </c>
      <c r="AF4014" s="57">
        <v>10.5</v>
      </c>
      <c r="AG4014" s="57">
        <v>10.53</v>
      </c>
      <c r="AH4014" s="57">
        <v>10.43</v>
      </c>
      <c r="AI4014" s="57">
        <v>10.35</v>
      </c>
      <c r="AJ4014" s="57">
        <v>10.3</v>
      </c>
      <c r="AK4014" s="57">
        <v>10.24</v>
      </c>
    </row>
    <row r="4015" spans="1:37" x14ac:dyDescent="0.3">
      <c r="A4015" s="86" t="str">
        <f t="shared" si="62"/>
        <v>SDGbaseTra_RurAS_CRSQVAXastar</v>
      </c>
      <c r="B4015" s="55" t="s">
        <v>222</v>
      </c>
      <c r="C4015" s="56" t="s">
        <v>238</v>
      </c>
      <c r="D4015" s="82" t="s">
        <v>211</v>
      </c>
      <c r="E4015" s="57" t="s">
        <v>30</v>
      </c>
      <c r="F4015" s="57">
        <v>7.25</v>
      </c>
      <c r="G4015" s="57">
        <v>7.17</v>
      </c>
      <c r="H4015" s="57">
        <v>7.36</v>
      </c>
      <c r="I4015" s="57">
        <v>7.42</v>
      </c>
      <c r="J4015" s="57">
        <v>7.48</v>
      </c>
      <c r="K4015" s="57">
        <v>7.52</v>
      </c>
      <c r="L4015" s="57">
        <v>7.57</v>
      </c>
      <c r="M4015" s="57">
        <v>7.61</v>
      </c>
      <c r="N4015" s="57">
        <v>7.67</v>
      </c>
      <c r="O4015" s="57">
        <v>7.82</v>
      </c>
      <c r="P4015" s="57">
        <v>7.91</v>
      </c>
      <c r="Q4015" s="57">
        <v>7.96</v>
      </c>
      <c r="R4015" s="57">
        <v>8.11</v>
      </c>
      <c r="S4015" s="57">
        <v>8.23</v>
      </c>
      <c r="T4015" s="57">
        <v>8.32</v>
      </c>
      <c r="U4015" s="57">
        <v>8.42</v>
      </c>
      <c r="V4015" s="57">
        <v>8.49</v>
      </c>
      <c r="W4015" s="57">
        <v>8.5399999999999991</v>
      </c>
      <c r="X4015" s="57">
        <v>8.6</v>
      </c>
      <c r="Y4015" s="57">
        <v>8.6300000000000008</v>
      </c>
      <c r="Z4015" s="57">
        <v>8.66</v>
      </c>
      <c r="AA4015" s="57">
        <v>8.7100000000000009</v>
      </c>
      <c r="AB4015" s="57">
        <v>8.7799999999999994</v>
      </c>
      <c r="AC4015" s="57">
        <v>8.83</v>
      </c>
      <c r="AD4015" s="57">
        <v>8.85</v>
      </c>
      <c r="AE4015" s="57">
        <v>8.8800000000000008</v>
      </c>
      <c r="AF4015" s="57">
        <v>8.91</v>
      </c>
      <c r="AG4015" s="57">
        <v>8.76</v>
      </c>
      <c r="AH4015" s="57">
        <v>8.49</v>
      </c>
      <c r="AI4015" s="57">
        <v>8.2200000000000006</v>
      </c>
      <c r="AJ4015" s="57">
        <v>7.97</v>
      </c>
      <c r="AK4015" s="57">
        <v>7.71</v>
      </c>
    </row>
    <row r="4016" spans="1:37" x14ac:dyDescent="0.3">
      <c r="A4016" s="86" t="str">
        <f t="shared" si="62"/>
        <v>SDGbaseTra_RurAS_CRSQVAXafeed</v>
      </c>
      <c r="B4016" s="55" t="s">
        <v>222</v>
      </c>
      <c r="C4016" s="56" t="s">
        <v>238</v>
      </c>
      <c r="D4016" s="82" t="s">
        <v>211</v>
      </c>
      <c r="E4016" s="57" t="s">
        <v>31</v>
      </c>
      <c r="F4016" s="57">
        <v>6.55</v>
      </c>
      <c r="G4016" s="57">
        <v>6.49</v>
      </c>
      <c r="H4016" s="57">
        <v>6.61</v>
      </c>
      <c r="I4016" s="57">
        <v>6.53</v>
      </c>
      <c r="J4016" s="57">
        <v>6.51</v>
      </c>
      <c r="K4016" s="57">
        <v>6.53</v>
      </c>
      <c r="L4016" s="57">
        <v>6.59</v>
      </c>
      <c r="M4016" s="57">
        <v>6.65</v>
      </c>
      <c r="N4016" s="57">
        <v>6.73</v>
      </c>
      <c r="O4016" s="57">
        <v>6.9</v>
      </c>
      <c r="P4016" s="57">
        <v>7.07</v>
      </c>
      <c r="Q4016" s="57">
        <v>7.2</v>
      </c>
      <c r="R4016" s="57">
        <v>7.54</v>
      </c>
      <c r="S4016" s="57">
        <v>7.85</v>
      </c>
      <c r="T4016" s="57">
        <v>8.19</v>
      </c>
      <c r="U4016" s="57">
        <v>8.58</v>
      </c>
      <c r="V4016" s="57">
        <v>8.9499999999999993</v>
      </c>
      <c r="W4016" s="57">
        <v>9.35</v>
      </c>
      <c r="X4016" s="57">
        <v>9.7799999999999994</v>
      </c>
      <c r="Y4016" s="57">
        <v>10.19</v>
      </c>
      <c r="Z4016" s="57">
        <v>10.61</v>
      </c>
      <c r="AA4016" s="57">
        <v>11.04</v>
      </c>
      <c r="AB4016" s="57">
        <v>11.54</v>
      </c>
      <c r="AC4016" s="57">
        <v>12.01</v>
      </c>
      <c r="AD4016" s="57">
        <v>12.47</v>
      </c>
      <c r="AE4016" s="57">
        <v>12.92</v>
      </c>
      <c r="AF4016" s="57">
        <v>13.38</v>
      </c>
      <c r="AG4016" s="57">
        <v>13.82</v>
      </c>
      <c r="AH4016" s="57">
        <v>13.8</v>
      </c>
      <c r="AI4016" s="57">
        <v>13.74</v>
      </c>
      <c r="AJ4016" s="57">
        <v>13.71</v>
      </c>
      <c r="AK4016" s="57">
        <v>13.65</v>
      </c>
    </row>
    <row r="4017" spans="1:37" x14ac:dyDescent="0.3">
      <c r="A4017" s="86" t="str">
        <f t="shared" si="62"/>
        <v>SDGbaseTra_RurAS_CRSQVAXabake</v>
      </c>
      <c r="B4017" s="55" t="s">
        <v>222</v>
      </c>
      <c r="C4017" s="56" t="s">
        <v>238</v>
      </c>
      <c r="D4017" s="82" t="s">
        <v>211</v>
      </c>
      <c r="E4017" s="57" t="s">
        <v>32</v>
      </c>
      <c r="F4017" s="57">
        <v>22.28</v>
      </c>
      <c r="G4017" s="57">
        <v>21.41</v>
      </c>
      <c r="H4017" s="57">
        <v>21.92</v>
      </c>
      <c r="I4017" s="57">
        <v>22.07</v>
      </c>
      <c r="J4017" s="57">
        <v>22.34</v>
      </c>
      <c r="K4017" s="57">
        <v>22.49</v>
      </c>
      <c r="L4017" s="57">
        <v>22.67</v>
      </c>
      <c r="M4017" s="57">
        <v>22.87</v>
      </c>
      <c r="N4017" s="57">
        <v>23.12</v>
      </c>
      <c r="O4017" s="57">
        <v>23.65</v>
      </c>
      <c r="P4017" s="57">
        <v>24</v>
      </c>
      <c r="Q4017" s="57">
        <v>24.27</v>
      </c>
      <c r="R4017" s="57">
        <v>25.02</v>
      </c>
      <c r="S4017" s="57">
        <v>25.59</v>
      </c>
      <c r="T4017" s="57">
        <v>26.2</v>
      </c>
      <c r="U4017" s="57">
        <v>26.92</v>
      </c>
      <c r="V4017" s="57">
        <v>27.54</v>
      </c>
      <c r="W4017" s="57">
        <v>28.16</v>
      </c>
      <c r="X4017" s="57">
        <v>28.85</v>
      </c>
      <c r="Y4017" s="57">
        <v>29.53</v>
      </c>
      <c r="Z4017" s="57">
        <v>30.2</v>
      </c>
      <c r="AA4017" s="57">
        <v>30.82</v>
      </c>
      <c r="AB4017" s="57">
        <v>31.6</v>
      </c>
      <c r="AC4017" s="57">
        <v>32.229999999999997</v>
      </c>
      <c r="AD4017" s="57">
        <v>32.82</v>
      </c>
      <c r="AE4017" s="57">
        <v>33.409999999999997</v>
      </c>
      <c r="AF4017" s="57">
        <v>34.049999999999997</v>
      </c>
      <c r="AG4017" s="57">
        <v>34.56</v>
      </c>
      <c r="AH4017" s="57">
        <v>34.51</v>
      </c>
      <c r="AI4017" s="57">
        <v>34.44</v>
      </c>
      <c r="AJ4017" s="57">
        <v>34.380000000000003</v>
      </c>
      <c r="AK4017" s="57">
        <v>34.24</v>
      </c>
    </row>
    <row r="4018" spans="1:37" x14ac:dyDescent="0.3">
      <c r="A4018" s="86" t="str">
        <f t="shared" si="62"/>
        <v>SDGbaseTra_RurAS_CRSQVAXasuga</v>
      </c>
      <c r="B4018" s="55" t="s">
        <v>222</v>
      </c>
      <c r="C4018" s="56" t="s">
        <v>238</v>
      </c>
      <c r="D4018" s="82" t="s">
        <v>211</v>
      </c>
      <c r="E4018" s="57" t="s">
        <v>33</v>
      </c>
      <c r="F4018" s="57">
        <v>8.52</v>
      </c>
      <c r="G4018" s="57">
        <v>8.31</v>
      </c>
      <c r="H4018" s="57">
        <v>8.5299999999999994</v>
      </c>
      <c r="I4018" s="57">
        <v>8.59</v>
      </c>
      <c r="J4018" s="57">
        <v>8.68</v>
      </c>
      <c r="K4018" s="57">
        <v>8.73</v>
      </c>
      <c r="L4018" s="57">
        <v>8.7899999999999991</v>
      </c>
      <c r="M4018" s="57">
        <v>8.84</v>
      </c>
      <c r="N4018" s="57">
        <v>8.9</v>
      </c>
      <c r="O4018" s="57">
        <v>9.18</v>
      </c>
      <c r="P4018" s="57">
        <v>9.2799999999999994</v>
      </c>
      <c r="Q4018" s="57">
        <v>9.32</v>
      </c>
      <c r="R4018" s="57">
        <v>9.5399999999999991</v>
      </c>
      <c r="S4018" s="57">
        <v>9.6999999999999993</v>
      </c>
      <c r="T4018" s="57">
        <v>9.8699999999999992</v>
      </c>
      <c r="U4018" s="57">
        <v>10.08</v>
      </c>
      <c r="V4018" s="57">
        <v>10.24</v>
      </c>
      <c r="W4018" s="57">
        <v>10.38</v>
      </c>
      <c r="X4018" s="57">
        <v>10.56</v>
      </c>
      <c r="Y4018" s="57">
        <v>10.73</v>
      </c>
      <c r="Z4018" s="57">
        <v>10.89</v>
      </c>
      <c r="AA4018" s="57">
        <v>11.04</v>
      </c>
      <c r="AB4018" s="57">
        <v>11.26</v>
      </c>
      <c r="AC4018" s="57">
        <v>11.41</v>
      </c>
      <c r="AD4018" s="57">
        <v>11.53</v>
      </c>
      <c r="AE4018" s="57">
        <v>11.65</v>
      </c>
      <c r="AF4018" s="57">
        <v>11.79</v>
      </c>
      <c r="AG4018" s="57">
        <v>11.96</v>
      </c>
      <c r="AH4018" s="57">
        <v>11.97</v>
      </c>
      <c r="AI4018" s="57">
        <v>11.96</v>
      </c>
      <c r="AJ4018" s="57">
        <v>11.97</v>
      </c>
      <c r="AK4018" s="57">
        <v>11.95</v>
      </c>
    </row>
    <row r="4019" spans="1:37" x14ac:dyDescent="0.3">
      <c r="A4019" s="86" t="str">
        <f t="shared" si="62"/>
        <v>SDGbaseTra_RurAS_CRSQVAXaconf</v>
      </c>
      <c r="B4019" s="55" t="s">
        <v>222</v>
      </c>
      <c r="C4019" s="56" t="s">
        <v>238</v>
      </c>
      <c r="D4019" s="82" t="s">
        <v>211</v>
      </c>
      <c r="E4019" s="57" t="s">
        <v>34</v>
      </c>
      <c r="F4019" s="57">
        <v>2.4900000000000002</v>
      </c>
      <c r="G4019" s="57">
        <v>2.38</v>
      </c>
      <c r="H4019" s="57">
        <v>2.4700000000000002</v>
      </c>
      <c r="I4019" s="57">
        <v>2.46</v>
      </c>
      <c r="J4019" s="57">
        <v>2.4700000000000002</v>
      </c>
      <c r="K4019" s="57">
        <v>2.48</v>
      </c>
      <c r="L4019" s="57">
        <v>2.5099999999999998</v>
      </c>
      <c r="M4019" s="57">
        <v>2.5299999999999998</v>
      </c>
      <c r="N4019" s="57">
        <v>2.57</v>
      </c>
      <c r="O4019" s="57">
        <v>2.67</v>
      </c>
      <c r="P4019" s="57">
        <v>2.73</v>
      </c>
      <c r="Q4019" s="57">
        <v>2.78</v>
      </c>
      <c r="R4019" s="57">
        <v>2.91</v>
      </c>
      <c r="S4019" s="57">
        <v>3.03</v>
      </c>
      <c r="T4019" s="57">
        <v>3.17</v>
      </c>
      <c r="U4019" s="57">
        <v>3.34</v>
      </c>
      <c r="V4019" s="57">
        <v>3.5</v>
      </c>
      <c r="W4019" s="57">
        <v>3.67</v>
      </c>
      <c r="X4019" s="57">
        <v>3.85</v>
      </c>
      <c r="Y4019" s="57">
        <v>4.0199999999999996</v>
      </c>
      <c r="Z4019" s="57">
        <v>4.1900000000000004</v>
      </c>
      <c r="AA4019" s="57">
        <v>4.37</v>
      </c>
      <c r="AB4019" s="57">
        <v>4.59</v>
      </c>
      <c r="AC4019" s="57">
        <v>4.79</v>
      </c>
      <c r="AD4019" s="57">
        <v>4.9800000000000004</v>
      </c>
      <c r="AE4019" s="57">
        <v>5.17</v>
      </c>
      <c r="AF4019" s="57">
        <v>5.36</v>
      </c>
      <c r="AG4019" s="57">
        <v>5.54</v>
      </c>
      <c r="AH4019" s="57">
        <v>5.6</v>
      </c>
      <c r="AI4019" s="57">
        <v>5.6</v>
      </c>
      <c r="AJ4019" s="57">
        <v>5.6</v>
      </c>
      <c r="AK4019" s="57">
        <v>5.57</v>
      </c>
    </row>
    <row r="4020" spans="1:37" x14ac:dyDescent="0.3">
      <c r="A4020" s="86" t="str">
        <f t="shared" si="62"/>
        <v>SDGbaseTra_RurAS_CRSQVAXapast</v>
      </c>
      <c r="B4020" s="55" t="s">
        <v>222</v>
      </c>
      <c r="C4020" s="56" t="s">
        <v>238</v>
      </c>
      <c r="D4020" s="82" t="s">
        <v>211</v>
      </c>
      <c r="E4020" s="57" t="s">
        <v>35</v>
      </c>
      <c r="F4020" s="57">
        <v>0.65</v>
      </c>
      <c r="G4020" s="57">
        <v>0.66</v>
      </c>
      <c r="H4020" s="57">
        <v>0.68</v>
      </c>
      <c r="I4020" s="57">
        <v>0.68</v>
      </c>
      <c r="J4020" s="57">
        <v>0.68</v>
      </c>
      <c r="K4020" s="57">
        <v>0.69</v>
      </c>
      <c r="L4020" s="57">
        <v>0.69</v>
      </c>
      <c r="M4020" s="57">
        <v>0.7</v>
      </c>
      <c r="N4020" s="57">
        <v>0.71</v>
      </c>
      <c r="O4020" s="57">
        <v>0.73</v>
      </c>
      <c r="P4020" s="57">
        <v>0.75</v>
      </c>
      <c r="Q4020" s="57">
        <v>0.77</v>
      </c>
      <c r="R4020" s="57">
        <v>0.81</v>
      </c>
      <c r="S4020" s="57">
        <v>0.84</v>
      </c>
      <c r="T4020" s="57">
        <v>0.88</v>
      </c>
      <c r="U4020" s="57">
        <v>0.92</v>
      </c>
      <c r="V4020" s="57">
        <v>0.97</v>
      </c>
      <c r="W4020" s="57">
        <v>1.01</v>
      </c>
      <c r="X4020" s="57">
        <v>1.06</v>
      </c>
      <c r="Y4020" s="57">
        <v>1.1000000000000001</v>
      </c>
      <c r="Z4020" s="57">
        <v>1.1399999999999999</v>
      </c>
      <c r="AA4020" s="57">
        <v>1.19</v>
      </c>
      <c r="AB4020" s="57">
        <v>1.23</v>
      </c>
      <c r="AC4020" s="57">
        <v>1.28</v>
      </c>
      <c r="AD4020" s="57">
        <v>1.32</v>
      </c>
      <c r="AE4020" s="57">
        <v>1.36</v>
      </c>
      <c r="AF4020" s="57">
        <v>1.4</v>
      </c>
      <c r="AG4020" s="57">
        <v>1.44</v>
      </c>
      <c r="AH4020" s="57">
        <v>1.43</v>
      </c>
      <c r="AI4020" s="57">
        <v>1.41</v>
      </c>
      <c r="AJ4020" s="57">
        <v>1.4</v>
      </c>
      <c r="AK4020" s="57">
        <v>1.38</v>
      </c>
    </row>
    <row r="4021" spans="1:37" x14ac:dyDescent="0.3">
      <c r="A4021" s="86" t="str">
        <f t="shared" si="62"/>
        <v>SDGbaseTra_RurAS_CRSQVAXaofoo</v>
      </c>
      <c r="B4021" s="55" t="s">
        <v>222</v>
      </c>
      <c r="C4021" s="56" t="s">
        <v>238</v>
      </c>
      <c r="D4021" s="82" t="s">
        <v>211</v>
      </c>
      <c r="E4021" s="57" t="s">
        <v>36</v>
      </c>
      <c r="F4021" s="57">
        <v>12.41</v>
      </c>
      <c r="G4021" s="57">
        <v>12.12</v>
      </c>
      <c r="H4021" s="57">
        <v>12.52</v>
      </c>
      <c r="I4021" s="57">
        <v>12.51</v>
      </c>
      <c r="J4021" s="57">
        <v>12.6</v>
      </c>
      <c r="K4021" s="57">
        <v>12.66</v>
      </c>
      <c r="L4021" s="57">
        <v>12.77</v>
      </c>
      <c r="M4021" s="57">
        <v>12.89</v>
      </c>
      <c r="N4021" s="57">
        <v>13.05</v>
      </c>
      <c r="O4021" s="57">
        <v>13.62</v>
      </c>
      <c r="P4021" s="57">
        <v>13.91</v>
      </c>
      <c r="Q4021" s="57">
        <v>14.1</v>
      </c>
      <c r="R4021" s="57">
        <v>14.63</v>
      </c>
      <c r="S4021" s="57">
        <v>15.08</v>
      </c>
      <c r="T4021" s="57">
        <v>15.58</v>
      </c>
      <c r="U4021" s="57">
        <v>16.18</v>
      </c>
      <c r="V4021" s="57">
        <v>16.71</v>
      </c>
      <c r="W4021" s="57">
        <v>17.29</v>
      </c>
      <c r="X4021" s="57">
        <v>17.940000000000001</v>
      </c>
      <c r="Y4021" s="57">
        <v>18.52</v>
      </c>
      <c r="Z4021" s="57">
        <v>19.100000000000001</v>
      </c>
      <c r="AA4021" s="57">
        <v>19.66</v>
      </c>
      <c r="AB4021" s="57">
        <v>20.399999999999999</v>
      </c>
      <c r="AC4021" s="57">
        <v>21.02</v>
      </c>
      <c r="AD4021" s="57">
        <v>21.55</v>
      </c>
      <c r="AE4021" s="57">
        <v>22.07</v>
      </c>
      <c r="AF4021" s="57">
        <v>22.61</v>
      </c>
      <c r="AG4021" s="57">
        <v>23.16</v>
      </c>
      <c r="AH4021" s="57">
        <v>23.22</v>
      </c>
      <c r="AI4021" s="57">
        <v>23.14</v>
      </c>
      <c r="AJ4021" s="57">
        <v>23.04</v>
      </c>
      <c r="AK4021" s="57">
        <v>22.9</v>
      </c>
    </row>
    <row r="4022" spans="1:37" x14ac:dyDescent="0.3">
      <c r="A4022" s="86" t="str">
        <f t="shared" si="62"/>
        <v>SDGbaseTra_RurAS_CRSQVAXabevt</v>
      </c>
      <c r="B4022" s="55" t="s">
        <v>222</v>
      </c>
      <c r="C4022" s="56" t="s">
        <v>238</v>
      </c>
      <c r="D4022" s="82" t="s">
        <v>211</v>
      </c>
      <c r="E4022" s="57" t="s">
        <v>37</v>
      </c>
      <c r="F4022" s="57">
        <v>40.840000000000003</v>
      </c>
      <c r="G4022" s="57">
        <v>40.090000000000003</v>
      </c>
      <c r="H4022" s="57">
        <v>42.23</v>
      </c>
      <c r="I4022" s="57">
        <v>42.21</v>
      </c>
      <c r="J4022" s="57">
        <v>42.68</v>
      </c>
      <c r="K4022" s="57">
        <v>43.03</v>
      </c>
      <c r="L4022" s="57">
        <v>43.47</v>
      </c>
      <c r="M4022" s="57">
        <v>44</v>
      </c>
      <c r="N4022" s="57">
        <v>44.67</v>
      </c>
      <c r="O4022" s="57">
        <v>47.7</v>
      </c>
      <c r="P4022" s="57">
        <v>49.02</v>
      </c>
      <c r="Q4022" s="57">
        <v>49.76</v>
      </c>
      <c r="R4022" s="57">
        <v>51.9</v>
      </c>
      <c r="S4022" s="57">
        <v>53.77</v>
      </c>
      <c r="T4022" s="57">
        <v>55.93</v>
      </c>
      <c r="U4022" s="57">
        <v>58.51</v>
      </c>
      <c r="V4022" s="57">
        <v>60.83</v>
      </c>
      <c r="W4022" s="57">
        <v>63.36</v>
      </c>
      <c r="X4022" s="57">
        <v>66.180000000000007</v>
      </c>
      <c r="Y4022" s="57">
        <v>68.72</v>
      </c>
      <c r="Z4022" s="57">
        <v>71.09</v>
      </c>
      <c r="AA4022" s="57">
        <v>73.52</v>
      </c>
      <c r="AB4022" s="57">
        <v>77.22</v>
      </c>
      <c r="AC4022" s="57">
        <v>80.260000000000005</v>
      </c>
      <c r="AD4022" s="57">
        <v>82.78</v>
      </c>
      <c r="AE4022" s="57">
        <v>85.09</v>
      </c>
      <c r="AF4022" s="57">
        <v>87.48</v>
      </c>
      <c r="AG4022" s="57">
        <v>89.87</v>
      </c>
      <c r="AH4022" s="57">
        <v>90.76</v>
      </c>
      <c r="AI4022" s="57">
        <v>90.68</v>
      </c>
      <c r="AJ4022" s="57">
        <v>90.48</v>
      </c>
      <c r="AK4022" s="57">
        <v>90.02</v>
      </c>
    </row>
    <row r="4023" spans="1:37" x14ac:dyDescent="0.3">
      <c r="A4023" s="86" t="str">
        <f t="shared" si="62"/>
        <v>SDGbaseTra_RurAS_CRSQVAXatext</v>
      </c>
      <c r="B4023" s="55" t="s">
        <v>222</v>
      </c>
      <c r="C4023" s="56" t="s">
        <v>238</v>
      </c>
      <c r="D4023" s="82" t="s">
        <v>211</v>
      </c>
      <c r="E4023" s="57" t="s">
        <v>38</v>
      </c>
      <c r="F4023" s="57">
        <v>6.57</v>
      </c>
      <c r="G4023" s="57">
        <v>6.07</v>
      </c>
      <c r="H4023" s="57">
        <v>6.26</v>
      </c>
      <c r="I4023" s="57">
        <v>6.25</v>
      </c>
      <c r="J4023" s="57">
        <v>6.3</v>
      </c>
      <c r="K4023" s="57">
        <v>6.35</v>
      </c>
      <c r="L4023" s="57">
        <v>6.42</v>
      </c>
      <c r="M4023" s="57">
        <v>6.52</v>
      </c>
      <c r="N4023" s="57">
        <v>6.63</v>
      </c>
      <c r="O4023" s="57">
        <v>6.95</v>
      </c>
      <c r="P4023" s="57">
        <v>7.12</v>
      </c>
      <c r="Q4023" s="57">
        <v>7.24</v>
      </c>
      <c r="R4023" s="57">
        <v>7.51</v>
      </c>
      <c r="S4023" s="57">
        <v>7.76</v>
      </c>
      <c r="T4023" s="57">
        <v>8.0299999999999994</v>
      </c>
      <c r="U4023" s="57">
        <v>8.35</v>
      </c>
      <c r="V4023" s="57">
        <v>8.65</v>
      </c>
      <c r="W4023" s="57">
        <v>8.9700000000000006</v>
      </c>
      <c r="X4023" s="57">
        <v>9.33</v>
      </c>
      <c r="Y4023" s="57">
        <v>9.67</v>
      </c>
      <c r="Z4023" s="57">
        <v>10</v>
      </c>
      <c r="AA4023" s="57">
        <v>10.32</v>
      </c>
      <c r="AB4023" s="57">
        <v>10.74</v>
      </c>
      <c r="AC4023" s="57">
        <v>11.09</v>
      </c>
      <c r="AD4023" s="57">
        <v>11.41</v>
      </c>
      <c r="AE4023" s="57">
        <v>11.73</v>
      </c>
      <c r="AF4023" s="57">
        <v>12.08</v>
      </c>
      <c r="AG4023" s="57">
        <v>12.45</v>
      </c>
      <c r="AH4023" s="57">
        <v>12.55</v>
      </c>
      <c r="AI4023" s="57">
        <v>12.56</v>
      </c>
      <c r="AJ4023" s="57">
        <v>12.54</v>
      </c>
      <c r="AK4023" s="57">
        <v>12.49</v>
      </c>
    </row>
    <row r="4024" spans="1:37" x14ac:dyDescent="0.3">
      <c r="A4024" s="86" t="str">
        <f t="shared" si="62"/>
        <v>SDGbaseTra_RurAS_CRSQVAXaclth</v>
      </c>
      <c r="B4024" s="55" t="s">
        <v>222</v>
      </c>
      <c r="C4024" s="56" t="s">
        <v>238</v>
      </c>
      <c r="D4024" s="82" t="s">
        <v>211</v>
      </c>
      <c r="E4024" s="57" t="s">
        <v>39</v>
      </c>
      <c r="F4024" s="57">
        <v>6.76</v>
      </c>
      <c r="G4024" s="57">
        <v>6.2</v>
      </c>
      <c r="H4024" s="57">
        <v>6.4</v>
      </c>
      <c r="I4024" s="57">
        <v>6.42</v>
      </c>
      <c r="J4024" s="57">
        <v>6.5</v>
      </c>
      <c r="K4024" s="57">
        <v>6.54</v>
      </c>
      <c r="L4024" s="57">
        <v>6.59</v>
      </c>
      <c r="M4024" s="57">
        <v>6.66</v>
      </c>
      <c r="N4024" s="57">
        <v>6.74</v>
      </c>
      <c r="O4024" s="57">
        <v>6.99</v>
      </c>
      <c r="P4024" s="57">
        <v>7.12</v>
      </c>
      <c r="Q4024" s="57">
        <v>7.22</v>
      </c>
      <c r="R4024" s="57">
        <v>7.5</v>
      </c>
      <c r="S4024" s="57">
        <v>7.71</v>
      </c>
      <c r="T4024" s="57">
        <v>7.95</v>
      </c>
      <c r="U4024" s="57">
        <v>8.23</v>
      </c>
      <c r="V4024" s="57">
        <v>8.5</v>
      </c>
      <c r="W4024" s="57">
        <v>8.7799999999999994</v>
      </c>
      <c r="X4024" s="57">
        <v>9.1</v>
      </c>
      <c r="Y4024" s="57">
        <v>9.39</v>
      </c>
      <c r="Z4024" s="57">
        <v>9.68</v>
      </c>
      <c r="AA4024" s="57">
        <v>9.9600000000000009</v>
      </c>
      <c r="AB4024" s="57">
        <v>10.34</v>
      </c>
      <c r="AC4024" s="57">
        <v>10.65</v>
      </c>
      <c r="AD4024" s="57">
        <v>10.92</v>
      </c>
      <c r="AE4024" s="57">
        <v>11.19</v>
      </c>
      <c r="AF4024" s="57">
        <v>11.47</v>
      </c>
      <c r="AG4024" s="57">
        <v>11.78</v>
      </c>
      <c r="AH4024" s="57">
        <v>11.88</v>
      </c>
      <c r="AI4024" s="57">
        <v>11.93</v>
      </c>
      <c r="AJ4024" s="57">
        <v>11.96</v>
      </c>
      <c r="AK4024" s="57">
        <v>11.96</v>
      </c>
    </row>
    <row r="4025" spans="1:37" x14ac:dyDescent="0.3">
      <c r="A4025" s="86" t="str">
        <f t="shared" si="62"/>
        <v>SDGbaseTra_RurAS_CRSQVAXaleat</v>
      </c>
      <c r="B4025" s="55" t="s">
        <v>222</v>
      </c>
      <c r="C4025" s="56" t="s">
        <v>238</v>
      </c>
      <c r="D4025" s="82" t="s">
        <v>211</v>
      </c>
      <c r="E4025" s="57" t="s">
        <v>40</v>
      </c>
      <c r="F4025" s="57">
        <v>2.4500000000000002</v>
      </c>
      <c r="G4025" s="57">
        <v>2.44</v>
      </c>
      <c r="H4025" s="57">
        <v>2.57</v>
      </c>
      <c r="I4025" s="57">
        <v>2.5499999999999998</v>
      </c>
      <c r="J4025" s="57">
        <v>2.54</v>
      </c>
      <c r="K4025" s="57">
        <v>2.54</v>
      </c>
      <c r="L4025" s="57">
        <v>2.5499999999999998</v>
      </c>
      <c r="M4025" s="57">
        <v>2.58</v>
      </c>
      <c r="N4025" s="57">
        <v>2.62</v>
      </c>
      <c r="O4025" s="57">
        <v>2.79</v>
      </c>
      <c r="P4025" s="57">
        <v>2.92</v>
      </c>
      <c r="Q4025" s="57">
        <v>3.02</v>
      </c>
      <c r="R4025" s="57">
        <v>3.18</v>
      </c>
      <c r="S4025" s="57">
        <v>3.34</v>
      </c>
      <c r="T4025" s="57">
        <v>3.5</v>
      </c>
      <c r="U4025" s="57">
        <v>3.68</v>
      </c>
      <c r="V4025" s="57">
        <v>3.85</v>
      </c>
      <c r="W4025" s="57">
        <v>4.03</v>
      </c>
      <c r="X4025" s="57">
        <v>4.22</v>
      </c>
      <c r="Y4025" s="57">
        <v>4.3899999999999997</v>
      </c>
      <c r="Z4025" s="57">
        <v>4.55</v>
      </c>
      <c r="AA4025" s="57">
        <v>4.72</v>
      </c>
      <c r="AB4025" s="57">
        <v>4.95</v>
      </c>
      <c r="AC4025" s="57">
        <v>5.16</v>
      </c>
      <c r="AD4025" s="57">
        <v>5.36</v>
      </c>
      <c r="AE4025" s="57">
        <v>5.56</v>
      </c>
      <c r="AF4025" s="57">
        <v>5.75</v>
      </c>
      <c r="AG4025" s="57">
        <v>5.93</v>
      </c>
      <c r="AH4025" s="57">
        <v>5.84</v>
      </c>
      <c r="AI4025" s="57">
        <v>5.71</v>
      </c>
      <c r="AJ4025" s="57">
        <v>5.59</v>
      </c>
      <c r="AK4025" s="57">
        <v>5.47</v>
      </c>
    </row>
    <row r="4026" spans="1:37" x14ac:dyDescent="0.3">
      <c r="A4026" s="86" t="str">
        <f t="shared" si="62"/>
        <v>SDGbaseTra_RurAS_CRSQVAXafoot</v>
      </c>
      <c r="B4026" s="55" t="s">
        <v>222</v>
      </c>
      <c r="C4026" s="56" t="s">
        <v>238</v>
      </c>
      <c r="D4026" s="82" t="s">
        <v>211</v>
      </c>
      <c r="E4026" s="57" t="s">
        <v>41</v>
      </c>
      <c r="F4026" s="57">
        <v>1.91</v>
      </c>
      <c r="G4026" s="57">
        <v>1.82</v>
      </c>
      <c r="H4026" s="57">
        <v>1.88</v>
      </c>
      <c r="I4026" s="57">
        <v>1.89</v>
      </c>
      <c r="J4026" s="57">
        <v>1.91</v>
      </c>
      <c r="K4026" s="57">
        <v>1.92</v>
      </c>
      <c r="L4026" s="57">
        <v>1.94</v>
      </c>
      <c r="M4026" s="57">
        <v>1.96</v>
      </c>
      <c r="N4026" s="57">
        <v>1.99</v>
      </c>
      <c r="O4026" s="57">
        <v>2.0699999999999998</v>
      </c>
      <c r="P4026" s="57">
        <v>2.12</v>
      </c>
      <c r="Q4026" s="57">
        <v>2.15</v>
      </c>
      <c r="R4026" s="57">
        <v>2.23</v>
      </c>
      <c r="S4026" s="57">
        <v>2.2999999999999998</v>
      </c>
      <c r="T4026" s="57">
        <v>2.37</v>
      </c>
      <c r="U4026" s="57">
        <v>2.4500000000000002</v>
      </c>
      <c r="V4026" s="57">
        <v>2.52</v>
      </c>
      <c r="W4026" s="57">
        <v>2.6</v>
      </c>
      <c r="X4026" s="57">
        <v>2.69</v>
      </c>
      <c r="Y4026" s="57">
        <v>2.78</v>
      </c>
      <c r="Z4026" s="57">
        <v>2.87</v>
      </c>
      <c r="AA4026" s="57">
        <v>2.95</v>
      </c>
      <c r="AB4026" s="57">
        <v>3.07</v>
      </c>
      <c r="AC4026" s="57">
        <v>3.17</v>
      </c>
      <c r="AD4026" s="57">
        <v>3.26</v>
      </c>
      <c r="AE4026" s="57">
        <v>3.35</v>
      </c>
      <c r="AF4026" s="57">
        <v>3.44</v>
      </c>
      <c r="AG4026" s="57">
        <v>3.52</v>
      </c>
      <c r="AH4026" s="57">
        <v>3.55</v>
      </c>
      <c r="AI4026" s="57">
        <v>3.56</v>
      </c>
      <c r="AJ4026" s="57">
        <v>3.56</v>
      </c>
      <c r="AK4026" s="57">
        <v>3.56</v>
      </c>
    </row>
    <row r="4027" spans="1:37" x14ac:dyDescent="0.3">
      <c r="A4027" s="86" t="str">
        <f t="shared" si="62"/>
        <v>SDGbaseTra_RurAS_CRSQVAXawood</v>
      </c>
      <c r="B4027" s="55" t="s">
        <v>222</v>
      </c>
      <c r="C4027" s="56" t="s">
        <v>238</v>
      </c>
      <c r="D4027" s="82" t="s">
        <v>211</v>
      </c>
      <c r="E4027" s="57" t="s">
        <v>42</v>
      </c>
      <c r="F4027" s="57">
        <v>23.69</v>
      </c>
      <c r="G4027" s="57">
        <v>22.09</v>
      </c>
      <c r="H4027" s="57">
        <v>22.85</v>
      </c>
      <c r="I4027" s="57">
        <v>23.1</v>
      </c>
      <c r="J4027" s="57">
        <v>23.31</v>
      </c>
      <c r="K4027" s="57">
        <v>23.53</v>
      </c>
      <c r="L4027" s="57">
        <v>23.84</v>
      </c>
      <c r="M4027" s="57">
        <v>24.2</v>
      </c>
      <c r="N4027" s="57">
        <v>24.61</v>
      </c>
      <c r="O4027" s="57">
        <v>25.39</v>
      </c>
      <c r="P4027" s="57">
        <v>25.9</v>
      </c>
      <c r="Q4027" s="57">
        <v>26.34</v>
      </c>
      <c r="R4027" s="57">
        <v>27.12</v>
      </c>
      <c r="S4027" s="57">
        <v>27.96</v>
      </c>
      <c r="T4027" s="57">
        <v>28.89</v>
      </c>
      <c r="U4027" s="57">
        <v>29.97</v>
      </c>
      <c r="V4027" s="57">
        <v>31.01</v>
      </c>
      <c r="W4027" s="57">
        <v>32.1</v>
      </c>
      <c r="X4027" s="57">
        <v>33.299999999999997</v>
      </c>
      <c r="Y4027" s="57">
        <v>34.42</v>
      </c>
      <c r="Z4027" s="57">
        <v>35.53</v>
      </c>
      <c r="AA4027" s="57">
        <v>36.64</v>
      </c>
      <c r="AB4027" s="57">
        <v>37.840000000000003</v>
      </c>
      <c r="AC4027" s="57">
        <v>38.880000000000003</v>
      </c>
      <c r="AD4027" s="57">
        <v>39.880000000000003</v>
      </c>
      <c r="AE4027" s="57">
        <v>40.92</v>
      </c>
      <c r="AF4027" s="57">
        <v>42.01</v>
      </c>
      <c r="AG4027" s="57">
        <v>43.1</v>
      </c>
      <c r="AH4027" s="57">
        <v>43.14</v>
      </c>
      <c r="AI4027" s="57">
        <v>42.88</v>
      </c>
      <c r="AJ4027" s="57">
        <v>42.65</v>
      </c>
      <c r="AK4027" s="57">
        <v>42.36</v>
      </c>
    </row>
    <row r="4028" spans="1:37" x14ac:dyDescent="0.3">
      <c r="A4028" s="86" t="str">
        <f t="shared" si="62"/>
        <v>SDGbaseTra_RurAS_CRSQVAXapapr</v>
      </c>
      <c r="B4028" s="55" t="s">
        <v>222</v>
      </c>
      <c r="C4028" s="56" t="s">
        <v>238</v>
      </c>
      <c r="D4028" s="82" t="s">
        <v>211</v>
      </c>
      <c r="E4028" s="57" t="s">
        <v>43</v>
      </c>
      <c r="F4028" s="57">
        <v>24.02</v>
      </c>
      <c r="G4028" s="57">
        <v>22.8</v>
      </c>
      <c r="H4028" s="57">
        <v>23.7</v>
      </c>
      <c r="I4028" s="57">
        <v>23.88</v>
      </c>
      <c r="J4028" s="57">
        <v>24.04</v>
      </c>
      <c r="K4028" s="57">
        <v>24.31</v>
      </c>
      <c r="L4028" s="57">
        <v>24.59</v>
      </c>
      <c r="M4028" s="57">
        <v>24.76</v>
      </c>
      <c r="N4028" s="57">
        <v>25.14</v>
      </c>
      <c r="O4028" s="57">
        <v>25.96</v>
      </c>
      <c r="P4028" s="57">
        <v>26.44</v>
      </c>
      <c r="Q4028" s="57">
        <v>26.85</v>
      </c>
      <c r="R4028" s="57">
        <v>28.1</v>
      </c>
      <c r="S4028" s="57">
        <v>29.01</v>
      </c>
      <c r="T4028" s="57">
        <v>30.02</v>
      </c>
      <c r="U4028" s="57">
        <v>31.18</v>
      </c>
      <c r="V4028" s="57">
        <v>32.28</v>
      </c>
      <c r="W4028" s="57">
        <v>33.47</v>
      </c>
      <c r="X4028" s="57">
        <v>34.75</v>
      </c>
      <c r="Y4028" s="57">
        <v>35.93</v>
      </c>
      <c r="Z4028" s="57">
        <v>37.090000000000003</v>
      </c>
      <c r="AA4028" s="57">
        <v>38.29</v>
      </c>
      <c r="AB4028" s="57">
        <v>39.61</v>
      </c>
      <c r="AC4028" s="57">
        <v>40.729999999999997</v>
      </c>
      <c r="AD4028" s="57">
        <v>41.79</v>
      </c>
      <c r="AE4028" s="57">
        <v>42.85</v>
      </c>
      <c r="AF4028" s="57">
        <v>43.97</v>
      </c>
      <c r="AG4028" s="57">
        <v>45.07</v>
      </c>
      <c r="AH4028" s="57">
        <v>45.13</v>
      </c>
      <c r="AI4028" s="57">
        <v>44.9</v>
      </c>
      <c r="AJ4028" s="57">
        <v>44.68</v>
      </c>
      <c r="AK4028" s="57">
        <v>44.39</v>
      </c>
    </row>
    <row r="4029" spans="1:37" x14ac:dyDescent="0.3">
      <c r="A4029" s="86" t="str">
        <f t="shared" si="62"/>
        <v>SDGbaseTra_RurAS_CRSQVAXaprnt</v>
      </c>
      <c r="B4029" s="55" t="s">
        <v>222</v>
      </c>
      <c r="C4029" s="56" t="s">
        <v>238</v>
      </c>
      <c r="D4029" s="82" t="s">
        <v>211</v>
      </c>
      <c r="E4029" s="57" t="s">
        <v>44</v>
      </c>
      <c r="F4029" s="57">
        <v>16.78</v>
      </c>
      <c r="G4029" s="57">
        <v>15.66</v>
      </c>
      <c r="H4029" s="57">
        <v>16.190000000000001</v>
      </c>
      <c r="I4029" s="57">
        <v>16.309999999999999</v>
      </c>
      <c r="J4029" s="57">
        <v>16.43</v>
      </c>
      <c r="K4029" s="57">
        <v>16.579999999999998</v>
      </c>
      <c r="L4029" s="57">
        <v>16.78</v>
      </c>
      <c r="M4029" s="57">
        <v>17.02</v>
      </c>
      <c r="N4029" s="57">
        <v>17.309999999999999</v>
      </c>
      <c r="O4029" s="57">
        <v>17.559999999999999</v>
      </c>
      <c r="P4029" s="57">
        <v>17.86</v>
      </c>
      <c r="Q4029" s="57">
        <v>18.190000000000001</v>
      </c>
      <c r="R4029" s="57">
        <v>18.899999999999999</v>
      </c>
      <c r="S4029" s="57">
        <v>19.559999999999999</v>
      </c>
      <c r="T4029" s="57">
        <v>20.29</v>
      </c>
      <c r="U4029" s="57">
        <v>21.13</v>
      </c>
      <c r="V4029" s="57">
        <v>21.97</v>
      </c>
      <c r="W4029" s="57">
        <v>22.85</v>
      </c>
      <c r="X4029" s="57">
        <v>23.78</v>
      </c>
      <c r="Y4029" s="57">
        <v>24.69</v>
      </c>
      <c r="Z4029" s="57">
        <v>25.61</v>
      </c>
      <c r="AA4029" s="57">
        <v>26.54</v>
      </c>
      <c r="AB4029" s="57">
        <v>27.42</v>
      </c>
      <c r="AC4029" s="57">
        <v>28.26</v>
      </c>
      <c r="AD4029" s="57">
        <v>29.12</v>
      </c>
      <c r="AE4029" s="57">
        <v>30.01</v>
      </c>
      <c r="AF4029" s="57">
        <v>30.93</v>
      </c>
      <c r="AG4029" s="57">
        <v>31.86</v>
      </c>
      <c r="AH4029" s="57">
        <v>31.95</v>
      </c>
      <c r="AI4029" s="57">
        <v>31.89</v>
      </c>
      <c r="AJ4029" s="57">
        <v>31.84</v>
      </c>
      <c r="AK4029" s="57">
        <v>31.73</v>
      </c>
    </row>
    <row r="4030" spans="1:37" x14ac:dyDescent="0.3">
      <c r="A4030" s="86" t="str">
        <f t="shared" si="62"/>
        <v>SDGbaseTra_RurAS_CRSQVAXapetr</v>
      </c>
      <c r="B4030" s="55" t="s">
        <v>222</v>
      </c>
      <c r="C4030" s="56" t="s">
        <v>238</v>
      </c>
      <c r="D4030" s="82" t="s">
        <v>211</v>
      </c>
      <c r="E4030" s="57" t="s">
        <v>45</v>
      </c>
      <c r="F4030" s="57">
        <v>46.32</v>
      </c>
      <c r="G4030" s="57">
        <v>28.85</v>
      </c>
      <c r="H4030" s="57">
        <v>33.270000000000003</v>
      </c>
      <c r="I4030" s="57">
        <v>38.35</v>
      </c>
      <c r="J4030" s="57">
        <v>38.35</v>
      </c>
      <c r="K4030" s="57">
        <v>38.35</v>
      </c>
      <c r="L4030" s="57">
        <v>38.35</v>
      </c>
      <c r="M4030" s="57">
        <v>38.35</v>
      </c>
      <c r="N4030" s="57">
        <v>38.299999999999997</v>
      </c>
      <c r="O4030" s="57">
        <v>16.66</v>
      </c>
      <c r="P4030" s="57">
        <v>10.65</v>
      </c>
      <c r="Q4030" s="57">
        <v>10.56</v>
      </c>
      <c r="R4030" s="57">
        <v>10.56</v>
      </c>
      <c r="S4030" s="57">
        <v>10.56</v>
      </c>
      <c r="T4030" s="57">
        <v>10.56</v>
      </c>
      <c r="U4030" s="57">
        <v>10.56</v>
      </c>
      <c r="V4030" s="57">
        <v>10.52</v>
      </c>
      <c r="W4030" s="57">
        <v>10.52</v>
      </c>
      <c r="X4030" s="57">
        <v>10.57</v>
      </c>
      <c r="Y4030" s="57">
        <v>10.5</v>
      </c>
      <c r="Z4030" s="57">
        <v>10.43</v>
      </c>
      <c r="AA4030" s="57">
        <v>10.37</v>
      </c>
      <c r="AB4030" s="57">
        <v>9.4499999999999993</v>
      </c>
      <c r="AC4030" s="57">
        <v>8.5299999999999994</v>
      </c>
      <c r="AD4030" s="57">
        <v>7.61</v>
      </c>
      <c r="AE4030" s="57">
        <v>6.69</v>
      </c>
      <c r="AF4030" s="57">
        <v>5.78</v>
      </c>
      <c r="AG4030" s="57">
        <v>4.82</v>
      </c>
      <c r="AH4030" s="57">
        <v>3.86</v>
      </c>
      <c r="AI4030" s="57">
        <v>2.9</v>
      </c>
      <c r="AJ4030" s="57">
        <v>1.94</v>
      </c>
      <c r="AK4030" s="57">
        <v>0.99</v>
      </c>
    </row>
    <row r="4031" spans="1:37" x14ac:dyDescent="0.3">
      <c r="A4031" s="86" t="str">
        <f t="shared" si="62"/>
        <v>SDGbaseTra_RurAS_CRSQVAXahydr</v>
      </c>
      <c r="B4031" s="55" t="s">
        <v>222</v>
      </c>
      <c r="C4031" s="56" t="s">
        <v>238</v>
      </c>
      <c r="D4031" s="82" t="s">
        <v>211</v>
      </c>
      <c r="E4031" s="57" t="s">
        <v>46</v>
      </c>
      <c r="F4031" s="57">
        <v>0.12</v>
      </c>
      <c r="G4031" s="57">
        <v>0.13</v>
      </c>
      <c r="H4031" s="57">
        <v>0.31</v>
      </c>
      <c r="I4031" s="57">
        <v>0.73</v>
      </c>
      <c r="J4031" s="57">
        <v>0.73</v>
      </c>
      <c r="K4031" s="57">
        <v>0.73</v>
      </c>
      <c r="L4031" s="57">
        <v>0.73</v>
      </c>
      <c r="M4031" s="57">
        <v>0.73</v>
      </c>
      <c r="N4031" s="57">
        <v>0.73</v>
      </c>
      <c r="O4031" s="57">
        <v>0.73</v>
      </c>
      <c r="P4031" s="57">
        <v>0.73</v>
      </c>
      <c r="Q4031" s="57">
        <v>0.73</v>
      </c>
      <c r="R4031" s="57">
        <v>0.73</v>
      </c>
      <c r="S4031" s="57">
        <v>0.73</v>
      </c>
      <c r="T4031" s="57">
        <v>0.73</v>
      </c>
      <c r="U4031" s="57">
        <v>0.73</v>
      </c>
      <c r="V4031" s="57">
        <v>0.73</v>
      </c>
      <c r="W4031" s="57">
        <v>0.73</v>
      </c>
      <c r="X4031" s="57">
        <v>2.37</v>
      </c>
      <c r="Y4031" s="57">
        <v>3.57</v>
      </c>
      <c r="Z4031" s="57">
        <v>4.7699999999999996</v>
      </c>
      <c r="AA4031" s="57">
        <v>5.98</v>
      </c>
      <c r="AB4031" s="57">
        <v>6.46</v>
      </c>
      <c r="AC4031" s="57">
        <v>6.95</v>
      </c>
      <c r="AD4031" s="57">
        <v>7.44</v>
      </c>
      <c r="AE4031" s="57">
        <v>7.93</v>
      </c>
      <c r="AF4031" s="57">
        <v>8.42</v>
      </c>
      <c r="AG4031" s="57">
        <v>9.49</v>
      </c>
      <c r="AH4031" s="57">
        <v>10.55</v>
      </c>
      <c r="AI4031" s="57">
        <v>11.62</v>
      </c>
      <c r="AJ4031" s="57">
        <v>12.69</v>
      </c>
      <c r="AK4031" s="57">
        <v>13.76</v>
      </c>
    </row>
    <row r="4032" spans="1:37" x14ac:dyDescent="0.3">
      <c r="A4032" s="86" t="str">
        <f t="shared" si="62"/>
        <v>SDGbaseTra_RurAS_CRSQVAXaammo</v>
      </c>
      <c r="B4032" s="55" t="s">
        <v>222</v>
      </c>
      <c r="C4032" s="56" t="s">
        <v>238</v>
      </c>
      <c r="D4032" s="82" t="s">
        <v>211</v>
      </c>
      <c r="E4032" s="57" t="s">
        <v>47</v>
      </c>
      <c r="F4032" s="57">
        <v>2.4900000000000002</v>
      </c>
      <c r="G4032" s="57">
        <v>2.35</v>
      </c>
      <c r="H4032" s="57">
        <v>2.35</v>
      </c>
      <c r="I4032" s="57">
        <v>2.37</v>
      </c>
      <c r="J4032" s="57">
        <v>2.38</v>
      </c>
      <c r="K4032" s="57">
        <v>2.39</v>
      </c>
      <c r="L4032" s="57">
        <v>2.4</v>
      </c>
      <c r="M4032" s="57">
        <v>2.42</v>
      </c>
      <c r="N4032" s="57">
        <v>2.44</v>
      </c>
      <c r="O4032" s="57">
        <v>2.41</v>
      </c>
      <c r="P4032" s="57">
        <v>2.41</v>
      </c>
      <c r="Q4032" s="57">
        <v>2.4300000000000002</v>
      </c>
      <c r="R4032" s="57">
        <v>2.4700000000000002</v>
      </c>
      <c r="S4032" s="57">
        <v>2.52</v>
      </c>
      <c r="T4032" s="57">
        <v>2.57</v>
      </c>
      <c r="U4032" s="57">
        <v>2.63</v>
      </c>
      <c r="V4032" s="57">
        <v>2.69</v>
      </c>
      <c r="W4032" s="57">
        <v>2.76</v>
      </c>
      <c r="X4032" s="57">
        <v>2.84</v>
      </c>
      <c r="Y4032" s="57">
        <v>2.9</v>
      </c>
      <c r="Z4032" s="57">
        <v>2.96</v>
      </c>
      <c r="AA4032" s="57">
        <v>3</v>
      </c>
      <c r="AB4032" s="57">
        <v>2.92</v>
      </c>
      <c r="AC4032" s="57">
        <v>2.85</v>
      </c>
      <c r="AD4032" s="57">
        <v>2.79</v>
      </c>
      <c r="AE4032" s="57">
        <v>2.76</v>
      </c>
      <c r="AF4032" s="57">
        <v>2.73</v>
      </c>
      <c r="AG4032" s="57">
        <v>2.7</v>
      </c>
      <c r="AH4032" s="57">
        <v>2.6</v>
      </c>
      <c r="AI4032" s="57">
        <v>2.4900000000000002</v>
      </c>
      <c r="AJ4032" s="57">
        <v>2.39</v>
      </c>
      <c r="AK4032" s="57">
        <v>2.29</v>
      </c>
    </row>
    <row r="4033" spans="1:37" x14ac:dyDescent="0.3">
      <c r="A4033" s="86" t="str">
        <f t="shared" si="62"/>
        <v>SDGbaseTra_RurAS_CRSQVAXabchm</v>
      </c>
      <c r="B4033" s="55" t="s">
        <v>222</v>
      </c>
      <c r="C4033" s="56" t="s">
        <v>238</v>
      </c>
      <c r="D4033" s="82" t="s">
        <v>211</v>
      </c>
      <c r="E4033" s="57" t="s">
        <v>48</v>
      </c>
      <c r="F4033" s="57">
        <v>22.37</v>
      </c>
      <c r="G4033" s="57">
        <v>22.37</v>
      </c>
      <c r="H4033" s="57">
        <v>21.77</v>
      </c>
      <c r="I4033" s="57">
        <v>21.81</v>
      </c>
      <c r="J4033" s="57">
        <v>21.9</v>
      </c>
      <c r="K4033" s="57">
        <v>21.92</v>
      </c>
      <c r="L4033" s="57">
        <v>21.93</v>
      </c>
      <c r="M4033" s="57">
        <v>21.97</v>
      </c>
      <c r="N4033" s="57">
        <v>21.95</v>
      </c>
      <c r="O4033" s="57">
        <v>22.08</v>
      </c>
      <c r="P4033" s="57">
        <v>22</v>
      </c>
      <c r="Q4033" s="57">
        <v>21.92</v>
      </c>
      <c r="R4033" s="57">
        <v>21.96</v>
      </c>
      <c r="S4033" s="57">
        <v>22.07</v>
      </c>
      <c r="T4033" s="57">
        <v>22.19</v>
      </c>
      <c r="U4033" s="57">
        <v>22.32</v>
      </c>
      <c r="V4033" s="57">
        <v>22.39</v>
      </c>
      <c r="W4033" s="57">
        <v>22.55</v>
      </c>
      <c r="X4033" s="57">
        <v>22.79</v>
      </c>
      <c r="Y4033" s="57">
        <v>22.98</v>
      </c>
      <c r="Z4033" s="57">
        <v>23.12</v>
      </c>
      <c r="AA4033" s="57">
        <v>22.88</v>
      </c>
      <c r="AB4033" s="57">
        <v>21.46</v>
      </c>
      <c r="AC4033" s="57">
        <v>19.829999999999998</v>
      </c>
      <c r="AD4033" s="57">
        <v>18.309999999999999</v>
      </c>
      <c r="AE4033" s="57">
        <v>16.940000000000001</v>
      </c>
      <c r="AF4033" s="57">
        <v>15.7</v>
      </c>
      <c r="AG4033" s="57">
        <v>14.52</v>
      </c>
      <c r="AH4033" s="57">
        <v>13.42</v>
      </c>
      <c r="AI4033" s="57">
        <v>12.1</v>
      </c>
      <c r="AJ4033" s="57">
        <v>10.84</v>
      </c>
      <c r="AK4033" s="57">
        <v>9.7200000000000006</v>
      </c>
    </row>
    <row r="4034" spans="1:37" x14ac:dyDescent="0.3">
      <c r="A4034" s="86" t="str">
        <f t="shared" ref="A4034:A4097" si="63">_xlfn.CONCAT(C4034,D4034,E4034)</f>
        <v>SDGbaseTra_RurAS_CRSQVAXaochm</v>
      </c>
      <c r="B4034" s="55" t="s">
        <v>222</v>
      </c>
      <c r="C4034" s="56" t="s">
        <v>238</v>
      </c>
      <c r="D4034" s="82" t="s">
        <v>211</v>
      </c>
      <c r="E4034" s="57" t="s">
        <v>49</v>
      </c>
      <c r="F4034" s="57">
        <v>34.24</v>
      </c>
      <c r="G4034" s="57">
        <v>34.24</v>
      </c>
      <c r="H4034" s="57">
        <v>33.32</v>
      </c>
      <c r="I4034" s="57">
        <v>33.369999999999997</v>
      </c>
      <c r="J4034" s="57">
        <v>33.51</v>
      </c>
      <c r="K4034" s="57">
        <v>33.54</v>
      </c>
      <c r="L4034" s="57">
        <v>33.57</v>
      </c>
      <c r="M4034" s="57">
        <v>33.619999999999997</v>
      </c>
      <c r="N4034" s="57">
        <v>33.590000000000003</v>
      </c>
      <c r="O4034" s="57">
        <v>33.78</v>
      </c>
      <c r="P4034" s="57">
        <v>33.659999999999997</v>
      </c>
      <c r="Q4034" s="57">
        <v>33.54</v>
      </c>
      <c r="R4034" s="57">
        <v>33.6</v>
      </c>
      <c r="S4034" s="57">
        <v>33.770000000000003</v>
      </c>
      <c r="T4034" s="57">
        <v>33.950000000000003</v>
      </c>
      <c r="U4034" s="57">
        <v>34.15</v>
      </c>
      <c r="V4034" s="57">
        <v>34.270000000000003</v>
      </c>
      <c r="W4034" s="57">
        <v>34.5</v>
      </c>
      <c r="X4034" s="57">
        <v>34.880000000000003</v>
      </c>
      <c r="Y4034" s="57">
        <v>35.17</v>
      </c>
      <c r="Z4034" s="57">
        <v>35.39</v>
      </c>
      <c r="AA4034" s="57">
        <v>35.020000000000003</v>
      </c>
      <c r="AB4034" s="57">
        <v>32.840000000000003</v>
      </c>
      <c r="AC4034" s="57">
        <v>30.35</v>
      </c>
      <c r="AD4034" s="57">
        <v>28.01</v>
      </c>
      <c r="AE4034" s="57">
        <v>25.92</v>
      </c>
      <c r="AF4034" s="57">
        <v>24.02</v>
      </c>
      <c r="AG4034" s="57">
        <v>22.22</v>
      </c>
      <c r="AH4034" s="57">
        <v>20.53</v>
      </c>
      <c r="AI4034" s="57">
        <v>18.510000000000002</v>
      </c>
      <c r="AJ4034" s="57">
        <v>16.600000000000001</v>
      </c>
      <c r="AK4034" s="57">
        <v>14.87</v>
      </c>
    </row>
    <row r="4035" spans="1:37" x14ac:dyDescent="0.3">
      <c r="A4035" s="86" t="str">
        <f t="shared" si="63"/>
        <v>SDGbaseTra_RurAS_CRSQVAXarubb</v>
      </c>
      <c r="B4035" s="55" t="s">
        <v>222</v>
      </c>
      <c r="C4035" s="56" t="s">
        <v>238</v>
      </c>
      <c r="D4035" s="82" t="s">
        <v>211</v>
      </c>
      <c r="E4035" s="57" t="s">
        <v>50</v>
      </c>
      <c r="F4035" s="57">
        <v>6.77</v>
      </c>
      <c r="G4035" s="57">
        <v>6.41</v>
      </c>
      <c r="H4035" s="57">
        <v>6.68</v>
      </c>
      <c r="I4035" s="57">
        <v>6.69</v>
      </c>
      <c r="J4035" s="57">
        <v>6.76</v>
      </c>
      <c r="K4035" s="57">
        <v>6.83</v>
      </c>
      <c r="L4035" s="57">
        <v>6.91</v>
      </c>
      <c r="M4035" s="57">
        <v>7.01</v>
      </c>
      <c r="N4035" s="57">
        <v>7.13</v>
      </c>
      <c r="O4035" s="57">
        <v>7.48</v>
      </c>
      <c r="P4035" s="57">
        <v>7.67</v>
      </c>
      <c r="Q4035" s="57">
        <v>7.81</v>
      </c>
      <c r="R4035" s="57">
        <v>8.1300000000000008</v>
      </c>
      <c r="S4035" s="57">
        <v>8.43</v>
      </c>
      <c r="T4035" s="57">
        <v>8.76</v>
      </c>
      <c r="U4035" s="57">
        <v>9.1300000000000008</v>
      </c>
      <c r="V4035" s="57">
        <v>9.5</v>
      </c>
      <c r="W4035" s="57">
        <v>9.89</v>
      </c>
      <c r="X4035" s="57">
        <v>10.3</v>
      </c>
      <c r="Y4035" s="57">
        <v>10.66</v>
      </c>
      <c r="Z4035" s="57">
        <v>11.03</v>
      </c>
      <c r="AA4035" s="57">
        <v>11.4</v>
      </c>
      <c r="AB4035" s="57">
        <v>11.97</v>
      </c>
      <c r="AC4035" s="57">
        <v>12.47</v>
      </c>
      <c r="AD4035" s="57">
        <v>12.95</v>
      </c>
      <c r="AE4035" s="57">
        <v>13.44</v>
      </c>
      <c r="AF4035" s="57">
        <v>13.93</v>
      </c>
      <c r="AG4035" s="57">
        <v>14.41</v>
      </c>
      <c r="AH4035" s="57">
        <v>14.6</v>
      </c>
      <c r="AI4035" s="57">
        <v>14.67</v>
      </c>
      <c r="AJ4035" s="57">
        <v>14.72</v>
      </c>
      <c r="AK4035" s="57">
        <v>14.73</v>
      </c>
    </row>
    <row r="4036" spans="1:37" x14ac:dyDescent="0.3">
      <c r="A4036" s="86" t="str">
        <f t="shared" si="63"/>
        <v>SDGbaseTra_RurAS_CRSQVAXaplas</v>
      </c>
      <c r="B4036" s="55" t="s">
        <v>222</v>
      </c>
      <c r="C4036" s="56" t="s">
        <v>238</v>
      </c>
      <c r="D4036" s="82" t="s">
        <v>211</v>
      </c>
      <c r="E4036" s="57" t="s">
        <v>51</v>
      </c>
      <c r="F4036" s="57">
        <v>15.43</v>
      </c>
      <c r="G4036" s="57">
        <v>14.49</v>
      </c>
      <c r="H4036" s="57">
        <v>14.94</v>
      </c>
      <c r="I4036" s="57">
        <v>15.09</v>
      </c>
      <c r="J4036" s="57">
        <v>15.24</v>
      </c>
      <c r="K4036" s="57">
        <v>15.38</v>
      </c>
      <c r="L4036" s="57">
        <v>15.57</v>
      </c>
      <c r="M4036" s="57">
        <v>15.8</v>
      </c>
      <c r="N4036" s="57">
        <v>16.07</v>
      </c>
      <c r="O4036" s="57">
        <v>16.600000000000001</v>
      </c>
      <c r="P4036" s="57">
        <v>16.93</v>
      </c>
      <c r="Q4036" s="57">
        <v>17.21</v>
      </c>
      <c r="R4036" s="57">
        <v>17.71</v>
      </c>
      <c r="S4036" s="57">
        <v>18.239999999999998</v>
      </c>
      <c r="T4036" s="57">
        <v>18.84</v>
      </c>
      <c r="U4036" s="57">
        <v>19.53</v>
      </c>
      <c r="V4036" s="57">
        <v>20.21</v>
      </c>
      <c r="W4036" s="57">
        <v>20.92</v>
      </c>
      <c r="X4036" s="57">
        <v>21.7</v>
      </c>
      <c r="Y4036" s="57">
        <v>22.44</v>
      </c>
      <c r="Z4036" s="57">
        <v>23.16</v>
      </c>
      <c r="AA4036" s="57">
        <v>23.88</v>
      </c>
      <c r="AB4036" s="57">
        <v>24.57</v>
      </c>
      <c r="AC4036" s="57">
        <v>25.17</v>
      </c>
      <c r="AD4036" s="57">
        <v>25.79</v>
      </c>
      <c r="AE4036" s="57">
        <v>26.44</v>
      </c>
      <c r="AF4036" s="57">
        <v>27.12</v>
      </c>
      <c r="AG4036" s="57">
        <v>27.78</v>
      </c>
      <c r="AH4036" s="57">
        <v>27.75</v>
      </c>
      <c r="AI4036" s="57">
        <v>27.62</v>
      </c>
      <c r="AJ4036" s="57">
        <v>27.44</v>
      </c>
      <c r="AK4036" s="57">
        <v>27.22</v>
      </c>
    </row>
    <row r="4037" spans="1:37" x14ac:dyDescent="0.3">
      <c r="A4037" s="86" t="str">
        <f t="shared" si="63"/>
        <v>SDGbaseTra_RurAS_CRSQVAXanmet</v>
      </c>
      <c r="B4037" s="55" t="s">
        <v>222</v>
      </c>
      <c r="C4037" s="56" t="s">
        <v>238</v>
      </c>
      <c r="D4037" s="82" t="s">
        <v>211</v>
      </c>
      <c r="E4037" s="57" t="s">
        <v>52</v>
      </c>
      <c r="F4037" s="57">
        <v>17.63</v>
      </c>
      <c r="G4037" s="57">
        <v>16.34</v>
      </c>
      <c r="H4037" s="57">
        <v>16.91</v>
      </c>
      <c r="I4037" s="57">
        <v>17.28</v>
      </c>
      <c r="J4037" s="57">
        <v>17.52</v>
      </c>
      <c r="K4037" s="57">
        <v>17.78</v>
      </c>
      <c r="L4037" s="57">
        <v>18.11</v>
      </c>
      <c r="M4037" s="57">
        <v>18.489999999999998</v>
      </c>
      <c r="N4037" s="57">
        <v>18.920000000000002</v>
      </c>
      <c r="O4037" s="57">
        <v>19.68</v>
      </c>
      <c r="P4037" s="57">
        <v>20.23</v>
      </c>
      <c r="Q4037" s="57">
        <v>20.72</v>
      </c>
      <c r="R4037" s="57">
        <v>21.21</v>
      </c>
      <c r="S4037" s="57">
        <v>21.93</v>
      </c>
      <c r="T4037" s="57">
        <v>22.7</v>
      </c>
      <c r="U4037" s="57">
        <v>23.58</v>
      </c>
      <c r="V4037" s="57">
        <v>24.46</v>
      </c>
      <c r="W4037" s="57">
        <v>25.38</v>
      </c>
      <c r="X4037" s="57">
        <v>26.31</v>
      </c>
      <c r="Y4037" s="57">
        <v>27.22</v>
      </c>
      <c r="Z4037" s="57">
        <v>28.15</v>
      </c>
      <c r="AA4037" s="57">
        <v>29.09</v>
      </c>
      <c r="AB4037" s="57">
        <v>30.08</v>
      </c>
      <c r="AC4037" s="57">
        <v>30.99</v>
      </c>
      <c r="AD4037" s="57">
        <v>31.92</v>
      </c>
      <c r="AE4037" s="57">
        <v>32.89</v>
      </c>
      <c r="AF4037" s="57">
        <v>33.9</v>
      </c>
      <c r="AG4037" s="57">
        <v>34.840000000000003</v>
      </c>
      <c r="AH4037" s="57">
        <v>34.840000000000003</v>
      </c>
      <c r="AI4037" s="57">
        <v>34.64</v>
      </c>
      <c r="AJ4037" s="57">
        <v>34.479999999999997</v>
      </c>
      <c r="AK4037" s="57">
        <v>34.25</v>
      </c>
    </row>
    <row r="4038" spans="1:37" x14ac:dyDescent="0.3">
      <c r="A4038" s="86" t="str">
        <f t="shared" si="63"/>
        <v>SDGbaseTra_RurAS_CRSQVAXairon</v>
      </c>
      <c r="B4038" s="55" t="s">
        <v>222</v>
      </c>
      <c r="C4038" s="56" t="s">
        <v>238</v>
      </c>
      <c r="D4038" s="82" t="s">
        <v>211</v>
      </c>
      <c r="E4038" s="57" t="s">
        <v>53</v>
      </c>
      <c r="F4038" s="57">
        <v>20.84</v>
      </c>
      <c r="G4038" s="57">
        <v>19.63</v>
      </c>
      <c r="H4038" s="57">
        <v>19.920000000000002</v>
      </c>
      <c r="I4038" s="57">
        <v>19.93</v>
      </c>
      <c r="J4038" s="57">
        <v>19.95</v>
      </c>
      <c r="K4038" s="57">
        <v>20.059999999999999</v>
      </c>
      <c r="L4038" s="57">
        <v>20.28</v>
      </c>
      <c r="M4038" s="57">
        <v>20.66</v>
      </c>
      <c r="N4038" s="57">
        <v>21.02</v>
      </c>
      <c r="O4038" s="57">
        <v>21.86</v>
      </c>
      <c r="P4038" s="57">
        <v>22.33</v>
      </c>
      <c r="Q4038" s="57">
        <v>22.66</v>
      </c>
      <c r="R4038" s="57">
        <v>23.06</v>
      </c>
      <c r="S4038" s="57">
        <v>23.61</v>
      </c>
      <c r="T4038" s="57">
        <v>24.21</v>
      </c>
      <c r="U4038" s="57">
        <v>24.92</v>
      </c>
      <c r="V4038" s="57">
        <v>25.79</v>
      </c>
      <c r="W4038" s="57">
        <v>26.61</v>
      </c>
      <c r="X4038" s="57">
        <v>27.35</v>
      </c>
      <c r="Y4038" s="57">
        <v>28.15</v>
      </c>
      <c r="Z4038" s="57">
        <v>28.9</v>
      </c>
      <c r="AA4038" s="57">
        <v>29.75</v>
      </c>
      <c r="AB4038" s="57">
        <v>29.75</v>
      </c>
      <c r="AC4038" s="57">
        <v>30.14</v>
      </c>
      <c r="AD4038" s="57">
        <v>30.86</v>
      </c>
      <c r="AE4038" s="57">
        <v>31.71</v>
      </c>
      <c r="AF4038" s="57">
        <v>32.619999999999997</v>
      </c>
      <c r="AG4038" s="57">
        <v>33.409999999999997</v>
      </c>
      <c r="AH4038" s="57">
        <v>32.799999999999997</v>
      </c>
      <c r="AI4038" s="57">
        <v>32.409999999999997</v>
      </c>
      <c r="AJ4038" s="57">
        <v>32.17</v>
      </c>
      <c r="AK4038" s="57">
        <v>31.95</v>
      </c>
    </row>
    <row r="4039" spans="1:37" x14ac:dyDescent="0.3">
      <c r="A4039" s="86" t="str">
        <f t="shared" si="63"/>
        <v>SDGbaseTra_RurAS_CRSQVAXanfrm</v>
      </c>
      <c r="B4039" s="55" t="s">
        <v>222</v>
      </c>
      <c r="C4039" s="56" t="s">
        <v>238</v>
      </c>
      <c r="D4039" s="82" t="s">
        <v>211</v>
      </c>
      <c r="E4039" s="57" t="s">
        <v>54</v>
      </c>
      <c r="F4039" s="57">
        <v>13.07</v>
      </c>
      <c r="G4039" s="57">
        <v>11.8</v>
      </c>
      <c r="H4039" s="57">
        <v>11.44</v>
      </c>
      <c r="I4039" s="57">
        <v>10.42</v>
      </c>
      <c r="J4039" s="57">
        <v>9.9</v>
      </c>
      <c r="K4039" s="57">
        <v>9.69</v>
      </c>
      <c r="L4039" s="57">
        <v>9.7899999999999991</v>
      </c>
      <c r="M4039" s="57">
        <v>10.5</v>
      </c>
      <c r="N4039" s="57">
        <v>11.02</v>
      </c>
      <c r="O4039" s="57">
        <v>13.01</v>
      </c>
      <c r="P4039" s="57">
        <v>13.88</v>
      </c>
      <c r="Q4039" s="57">
        <v>14.21</v>
      </c>
      <c r="R4039" s="57">
        <v>14.79</v>
      </c>
      <c r="S4039" s="57">
        <v>15.46</v>
      </c>
      <c r="T4039" s="57">
        <v>16.18</v>
      </c>
      <c r="U4039" s="57">
        <v>17.12</v>
      </c>
      <c r="V4039" s="57">
        <v>18.8</v>
      </c>
      <c r="W4039" s="57">
        <v>20.3</v>
      </c>
      <c r="X4039" s="57">
        <v>21.07</v>
      </c>
      <c r="Y4039" s="57">
        <v>22.19</v>
      </c>
      <c r="Z4039" s="57">
        <v>23.08</v>
      </c>
      <c r="AA4039" s="57">
        <v>24.32</v>
      </c>
      <c r="AB4039" s="57">
        <v>20.96</v>
      </c>
      <c r="AC4039" s="57">
        <v>19.89</v>
      </c>
      <c r="AD4039" s="57">
        <v>20.39</v>
      </c>
      <c r="AE4039" s="57">
        <v>21.24</v>
      </c>
      <c r="AF4039" s="57">
        <v>22.25</v>
      </c>
      <c r="AG4039" s="57">
        <v>22.83</v>
      </c>
      <c r="AH4039" s="57">
        <v>19.55</v>
      </c>
      <c r="AI4039" s="57">
        <v>17.43</v>
      </c>
      <c r="AJ4039" s="57">
        <v>16.46</v>
      </c>
      <c r="AK4039" s="57">
        <v>15.74</v>
      </c>
    </row>
    <row r="4040" spans="1:37" x14ac:dyDescent="0.3">
      <c r="A4040" s="86" t="str">
        <f t="shared" si="63"/>
        <v>SDGbaseTra_RurAS_CRSQVAXametp</v>
      </c>
      <c r="B4040" s="55" t="s">
        <v>222</v>
      </c>
      <c r="C4040" s="56" t="s">
        <v>238</v>
      </c>
      <c r="D4040" s="82" t="s">
        <v>211</v>
      </c>
      <c r="E4040" s="57" t="s">
        <v>55</v>
      </c>
      <c r="F4040" s="57">
        <v>33.25</v>
      </c>
      <c r="G4040" s="57">
        <v>30.1</v>
      </c>
      <c r="H4040" s="57">
        <v>31.1</v>
      </c>
      <c r="I4040" s="57">
        <v>31.54</v>
      </c>
      <c r="J4040" s="57">
        <v>31.85</v>
      </c>
      <c r="K4040" s="57">
        <v>32.24</v>
      </c>
      <c r="L4040" s="57">
        <v>32.799999999999997</v>
      </c>
      <c r="M4040" s="57">
        <v>33.53</v>
      </c>
      <c r="N4040" s="57">
        <v>34.29</v>
      </c>
      <c r="O4040" s="57">
        <v>35.96</v>
      </c>
      <c r="P4040" s="57">
        <v>36.94</v>
      </c>
      <c r="Q4040" s="57">
        <v>37.700000000000003</v>
      </c>
      <c r="R4040" s="57">
        <v>38.56</v>
      </c>
      <c r="S4040" s="57">
        <v>39.78</v>
      </c>
      <c r="T4040" s="57">
        <v>41.13</v>
      </c>
      <c r="U4040" s="57">
        <v>42.71</v>
      </c>
      <c r="V4040" s="57">
        <v>44.5</v>
      </c>
      <c r="W4040" s="57">
        <v>46.15</v>
      </c>
      <c r="X4040" s="57">
        <v>47.55</v>
      </c>
      <c r="Y4040" s="57">
        <v>49.23</v>
      </c>
      <c r="Z4040" s="57">
        <v>50.88</v>
      </c>
      <c r="AA4040" s="57">
        <v>52.61</v>
      </c>
      <c r="AB4040" s="57">
        <v>54.22</v>
      </c>
      <c r="AC4040" s="57">
        <v>55.84</v>
      </c>
      <c r="AD4040" s="57">
        <v>57.66</v>
      </c>
      <c r="AE4040" s="57">
        <v>59.6</v>
      </c>
      <c r="AF4040" s="57">
        <v>61.64</v>
      </c>
      <c r="AG4040" s="57">
        <v>63.52</v>
      </c>
      <c r="AH4040" s="57">
        <v>63.4</v>
      </c>
      <c r="AI4040" s="57">
        <v>63.03</v>
      </c>
      <c r="AJ4040" s="57">
        <v>62.83</v>
      </c>
      <c r="AK4040" s="57">
        <v>62.56</v>
      </c>
    </row>
    <row r="4041" spans="1:37" x14ac:dyDescent="0.3">
      <c r="A4041" s="86" t="str">
        <f t="shared" si="63"/>
        <v>SDGbaseTra_RurAS_CRSQVAXamach</v>
      </c>
      <c r="B4041" s="55" t="s">
        <v>222</v>
      </c>
      <c r="C4041" s="56" t="s">
        <v>238</v>
      </c>
      <c r="D4041" s="82" t="s">
        <v>211</v>
      </c>
      <c r="E4041" s="57" t="s">
        <v>56</v>
      </c>
      <c r="F4041" s="57">
        <v>38.67</v>
      </c>
      <c r="G4041" s="57">
        <v>34.909999999999997</v>
      </c>
      <c r="H4041" s="57">
        <v>36.04</v>
      </c>
      <c r="I4041" s="57">
        <v>36.840000000000003</v>
      </c>
      <c r="J4041" s="57">
        <v>37.229999999999997</v>
      </c>
      <c r="K4041" s="57">
        <v>37.76</v>
      </c>
      <c r="L4041" s="57">
        <v>38.54</v>
      </c>
      <c r="M4041" s="57">
        <v>39.64</v>
      </c>
      <c r="N4041" s="57">
        <v>40.700000000000003</v>
      </c>
      <c r="O4041" s="57">
        <v>42.95</v>
      </c>
      <c r="P4041" s="57">
        <v>44.26</v>
      </c>
      <c r="Q4041" s="57">
        <v>45.29</v>
      </c>
      <c r="R4041" s="57">
        <v>45.94</v>
      </c>
      <c r="S4041" s="57">
        <v>47.38</v>
      </c>
      <c r="T4041" s="57">
        <v>48.96</v>
      </c>
      <c r="U4041" s="57">
        <v>50.8</v>
      </c>
      <c r="V4041" s="57">
        <v>52.82</v>
      </c>
      <c r="W4041" s="57">
        <v>54.73</v>
      </c>
      <c r="X4041" s="57">
        <v>56.39</v>
      </c>
      <c r="Y4041" s="57">
        <v>58.36</v>
      </c>
      <c r="Z4041" s="57">
        <v>60.29</v>
      </c>
      <c r="AA4041" s="57">
        <v>62.35</v>
      </c>
      <c r="AB4041" s="57">
        <v>63.59</v>
      </c>
      <c r="AC4041" s="57">
        <v>65.14</v>
      </c>
      <c r="AD4041" s="57">
        <v>67.239999999999995</v>
      </c>
      <c r="AE4041" s="57">
        <v>69.56</v>
      </c>
      <c r="AF4041" s="57">
        <v>72.010000000000005</v>
      </c>
      <c r="AG4041" s="57">
        <v>74.2</v>
      </c>
      <c r="AH4041" s="57">
        <v>73.19</v>
      </c>
      <c r="AI4041" s="57">
        <v>72.08</v>
      </c>
      <c r="AJ4041" s="57">
        <v>71.47</v>
      </c>
      <c r="AK4041" s="57">
        <v>70.86</v>
      </c>
    </row>
    <row r="4042" spans="1:37" x14ac:dyDescent="0.3">
      <c r="A4042" s="86" t="str">
        <f t="shared" si="63"/>
        <v>SDGbaseTra_RurAS_CRSQVAXafcel</v>
      </c>
      <c r="B4042" s="55" t="s">
        <v>222</v>
      </c>
      <c r="C4042" s="56" t="s">
        <v>238</v>
      </c>
      <c r="D4042" s="82" t="s">
        <v>211</v>
      </c>
      <c r="E4042" s="57" t="s">
        <v>57</v>
      </c>
      <c r="F4042" s="57">
        <v>0.28999999999999998</v>
      </c>
      <c r="G4042" s="57">
        <v>0.28999999999999998</v>
      </c>
      <c r="H4042" s="57">
        <v>0.28999999999999998</v>
      </c>
      <c r="I4042" s="57">
        <v>0.28999999999999998</v>
      </c>
      <c r="J4042" s="57">
        <v>0.28999999999999998</v>
      </c>
      <c r="K4042" s="57">
        <v>0.28999999999999998</v>
      </c>
      <c r="L4042" s="57">
        <v>0.28999999999999998</v>
      </c>
      <c r="M4042" s="57">
        <v>0.28999999999999998</v>
      </c>
      <c r="N4042" s="57">
        <v>0.28999999999999998</v>
      </c>
      <c r="O4042" s="57">
        <v>0.28999999999999998</v>
      </c>
      <c r="P4042" s="57">
        <v>0.28999999999999998</v>
      </c>
      <c r="Q4042" s="57">
        <v>0.28999999999999998</v>
      </c>
      <c r="R4042" s="57">
        <v>0.28999999999999998</v>
      </c>
      <c r="S4042" s="57">
        <v>0.28999999999999998</v>
      </c>
      <c r="T4042" s="57">
        <v>0.28999999999999998</v>
      </c>
      <c r="U4042" s="57">
        <v>0.28999999999999998</v>
      </c>
      <c r="V4042" s="57">
        <v>0.28999999999999998</v>
      </c>
      <c r="W4042" s="57">
        <v>0.28999999999999998</v>
      </c>
      <c r="X4042" s="57">
        <v>0.28999999999999998</v>
      </c>
      <c r="Y4042" s="57">
        <v>4.22</v>
      </c>
      <c r="Z4042" s="57">
        <v>8.44</v>
      </c>
      <c r="AA4042" s="57">
        <v>12.66</v>
      </c>
      <c r="AB4042" s="57">
        <v>13.65</v>
      </c>
      <c r="AC4042" s="57">
        <v>14.64</v>
      </c>
      <c r="AD4042" s="57">
        <v>15.63</v>
      </c>
      <c r="AE4042" s="57">
        <v>16.62</v>
      </c>
      <c r="AF4042" s="57">
        <v>17.61</v>
      </c>
      <c r="AG4042" s="57">
        <v>17.559999999999999</v>
      </c>
      <c r="AH4042" s="57">
        <v>17.52</v>
      </c>
      <c r="AI4042" s="57">
        <v>17.47</v>
      </c>
      <c r="AJ4042" s="57">
        <v>17.43</v>
      </c>
      <c r="AK4042" s="57">
        <v>17.38</v>
      </c>
    </row>
    <row r="4043" spans="1:37" x14ac:dyDescent="0.3">
      <c r="A4043" s="86" t="str">
        <f t="shared" si="63"/>
        <v>SDGbaseTra_RurAS_CRSQVAXaelct</v>
      </c>
      <c r="B4043" s="55" t="s">
        <v>222</v>
      </c>
      <c r="C4043" s="56" t="s">
        <v>238</v>
      </c>
      <c r="D4043" s="82" t="s">
        <v>211</v>
      </c>
      <c r="E4043" s="57" t="s">
        <v>58</v>
      </c>
      <c r="F4043" s="57">
        <v>0.08</v>
      </c>
      <c r="G4043" s="57">
        <v>0.08</v>
      </c>
      <c r="H4043" s="57">
        <v>0.08</v>
      </c>
      <c r="I4043" s="57">
        <v>0.08</v>
      </c>
      <c r="J4043" s="57">
        <v>0.08</v>
      </c>
      <c r="K4043" s="57">
        <v>0.08</v>
      </c>
      <c r="L4043" s="57">
        <v>0.08</v>
      </c>
      <c r="M4043" s="57">
        <v>0.08</v>
      </c>
      <c r="N4043" s="57">
        <v>0.08</v>
      </c>
      <c r="O4043" s="57">
        <v>0.08</v>
      </c>
      <c r="P4043" s="57">
        <v>0.08</v>
      </c>
      <c r="Q4043" s="57">
        <v>0.08</v>
      </c>
      <c r="R4043" s="57">
        <v>0.08</v>
      </c>
      <c r="S4043" s="57">
        <v>0.08</v>
      </c>
      <c r="T4043" s="57">
        <v>0.08</v>
      </c>
      <c r="U4043" s="57">
        <v>0.08</v>
      </c>
      <c r="V4043" s="57">
        <v>0.08</v>
      </c>
      <c r="W4043" s="57">
        <v>0.08</v>
      </c>
      <c r="X4043" s="57">
        <v>3.19</v>
      </c>
      <c r="Y4043" s="57">
        <v>3.19</v>
      </c>
      <c r="Z4043" s="57">
        <v>1.76</v>
      </c>
      <c r="AA4043" s="57">
        <v>1.76</v>
      </c>
      <c r="AB4043" s="57">
        <v>1.76</v>
      </c>
      <c r="AC4043" s="57">
        <v>1.76</v>
      </c>
      <c r="AD4043" s="57">
        <v>0.99</v>
      </c>
      <c r="AE4043" s="57">
        <v>0.99</v>
      </c>
      <c r="AF4043" s="57">
        <v>0.99</v>
      </c>
      <c r="AG4043" s="57">
        <v>0.99</v>
      </c>
      <c r="AH4043" s="57">
        <v>0.99</v>
      </c>
      <c r="AI4043" s="57">
        <v>7.46</v>
      </c>
      <c r="AJ4043" s="57">
        <v>7.46</v>
      </c>
      <c r="AK4043" s="57">
        <v>7.46</v>
      </c>
    </row>
    <row r="4044" spans="1:37" x14ac:dyDescent="0.3">
      <c r="A4044" s="86" t="str">
        <f t="shared" si="63"/>
        <v>SDGbaseTra_RurAS_CRSQVAXaemch</v>
      </c>
      <c r="B4044" s="55" t="s">
        <v>222</v>
      </c>
      <c r="C4044" s="56" t="s">
        <v>238</v>
      </c>
      <c r="D4044" s="82" t="s">
        <v>211</v>
      </c>
      <c r="E4044" s="57" t="s">
        <v>59</v>
      </c>
      <c r="F4044" s="57">
        <v>8.99</v>
      </c>
      <c r="G4044" s="57">
        <v>8.25</v>
      </c>
      <c r="H4044" s="57">
        <v>8.48</v>
      </c>
      <c r="I4044" s="57">
        <v>8.56</v>
      </c>
      <c r="J4044" s="57">
        <v>8.58</v>
      </c>
      <c r="K4044" s="57">
        <v>8.66</v>
      </c>
      <c r="L4044" s="57">
        <v>8.82</v>
      </c>
      <c r="M4044" s="57">
        <v>9.1199999999999992</v>
      </c>
      <c r="N4044" s="57">
        <v>9.3800000000000008</v>
      </c>
      <c r="O4044" s="57">
        <v>10</v>
      </c>
      <c r="P4044" s="57">
        <v>10.33</v>
      </c>
      <c r="Q4044" s="57">
        <v>10.56</v>
      </c>
      <c r="R4044" s="57">
        <v>10.74</v>
      </c>
      <c r="S4044" s="57">
        <v>11.09</v>
      </c>
      <c r="T4044" s="57">
        <v>11.47</v>
      </c>
      <c r="U4044" s="57">
        <v>11.94</v>
      </c>
      <c r="V4044" s="57">
        <v>12.44</v>
      </c>
      <c r="W4044" s="57">
        <v>12.91</v>
      </c>
      <c r="X4044" s="57">
        <v>13.36</v>
      </c>
      <c r="Y4044" s="57">
        <v>13.85</v>
      </c>
      <c r="Z4044" s="57">
        <v>14.34</v>
      </c>
      <c r="AA4044" s="57">
        <v>14.85</v>
      </c>
      <c r="AB4044" s="57">
        <v>14.91</v>
      </c>
      <c r="AC4044" s="57">
        <v>15.13</v>
      </c>
      <c r="AD4044" s="57">
        <v>15.59</v>
      </c>
      <c r="AE4044" s="57">
        <v>16.12</v>
      </c>
      <c r="AF4044" s="57">
        <v>16.68</v>
      </c>
      <c r="AG4044" s="57">
        <v>17.239999999999998</v>
      </c>
      <c r="AH4044" s="57">
        <v>16.8</v>
      </c>
      <c r="AI4044" s="57">
        <v>16.32</v>
      </c>
      <c r="AJ4044" s="57">
        <v>16.11</v>
      </c>
      <c r="AK4044" s="57">
        <v>15.89</v>
      </c>
    </row>
    <row r="4045" spans="1:37" x14ac:dyDescent="0.3">
      <c r="A4045" s="86" t="str">
        <f t="shared" si="63"/>
        <v>SDGbaseTra_RurAS_CRSQVAXasequ</v>
      </c>
      <c r="B4045" s="55" t="s">
        <v>222</v>
      </c>
      <c r="C4045" s="56" t="s">
        <v>238</v>
      </c>
      <c r="D4045" s="82" t="s">
        <v>211</v>
      </c>
      <c r="E4045" s="57" t="s">
        <v>60</v>
      </c>
      <c r="F4045" s="57">
        <v>8.7799999999999994</v>
      </c>
      <c r="G4045" s="57">
        <v>8.41</v>
      </c>
      <c r="H4045" s="57">
        <v>8.66</v>
      </c>
      <c r="I4045" s="57">
        <v>8.6199999999999992</v>
      </c>
      <c r="J4045" s="57">
        <v>8.6199999999999992</v>
      </c>
      <c r="K4045" s="57">
        <v>8.67</v>
      </c>
      <c r="L4045" s="57">
        <v>8.8000000000000007</v>
      </c>
      <c r="M4045" s="57">
        <v>9.07</v>
      </c>
      <c r="N4045" s="57">
        <v>9.31</v>
      </c>
      <c r="O4045" s="57">
        <v>9.8699999999999992</v>
      </c>
      <c r="P4045" s="57">
        <v>10.17</v>
      </c>
      <c r="Q4045" s="57">
        <v>10.38</v>
      </c>
      <c r="R4045" s="57">
        <v>10.71</v>
      </c>
      <c r="S4045" s="57">
        <v>11.08</v>
      </c>
      <c r="T4045" s="57">
        <v>11.5</v>
      </c>
      <c r="U4045" s="57">
        <v>11.99</v>
      </c>
      <c r="V4045" s="57">
        <v>12.46</v>
      </c>
      <c r="W4045" s="57">
        <v>12.96</v>
      </c>
      <c r="X4045" s="57">
        <v>13.51</v>
      </c>
      <c r="Y4045" s="57">
        <v>14.05</v>
      </c>
      <c r="Z4045" s="57">
        <v>14.58</v>
      </c>
      <c r="AA4045" s="57">
        <v>15.15</v>
      </c>
      <c r="AB4045" s="57">
        <v>15.25</v>
      </c>
      <c r="AC4045" s="57">
        <v>15.51</v>
      </c>
      <c r="AD4045" s="57">
        <v>16</v>
      </c>
      <c r="AE4045" s="57">
        <v>16.55</v>
      </c>
      <c r="AF4045" s="57">
        <v>17.149999999999999</v>
      </c>
      <c r="AG4045" s="57">
        <v>17.690000000000001</v>
      </c>
      <c r="AH4045" s="57">
        <v>17.149999999999999</v>
      </c>
      <c r="AI4045" s="57">
        <v>16.600000000000001</v>
      </c>
      <c r="AJ4045" s="57">
        <v>16.32</v>
      </c>
      <c r="AK4045" s="57">
        <v>16.079999999999998</v>
      </c>
    </row>
    <row r="4046" spans="1:37" x14ac:dyDescent="0.3">
      <c r="A4046" s="86" t="str">
        <f t="shared" si="63"/>
        <v>SDGbaseTra_RurAS_CRSQVAXavehi</v>
      </c>
      <c r="B4046" s="55" t="s">
        <v>222</v>
      </c>
      <c r="C4046" s="56" t="s">
        <v>238</v>
      </c>
      <c r="D4046" s="82" t="s">
        <v>211</v>
      </c>
      <c r="E4046" s="57" t="s">
        <v>61</v>
      </c>
      <c r="F4046" s="57">
        <v>39.57</v>
      </c>
      <c r="G4046" s="57">
        <v>36.26</v>
      </c>
      <c r="H4046" s="57">
        <v>37.47</v>
      </c>
      <c r="I4046" s="57">
        <v>37.35</v>
      </c>
      <c r="J4046" s="57">
        <v>37.4</v>
      </c>
      <c r="K4046" s="57">
        <v>37.72</v>
      </c>
      <c r="L4046" s="57">
        <v>38.32</v>
      </c>
      <c r="M4046" s="57">
        <v>39.299999999999997</v>
      </c>
      <c r="N4046" s="57">
        <v>40.24</v>
      </c>
      <c r="O4046" s="57">
        <v>41.99</v>
      </c>
      <c r="P4046" s="57">
        <v>43.11</v>
      </c>
      <c r="Q4046" s="57">
        <v>44.06</v>
      </c>
      <c r="R4046" s="57">
        <v>45.85</v>
      </c>
      <c r="S4046" s="57">
        <v>47.74</v>
      </c>
      <c r="T4046" s="57">
        <v>49.82</v>
      </c>
      <c r="U4046" s="57">
        <v>52.24</v>
      </c>
      <c r="V4046" s="57">
        <v>54.83</v>
      </c>
      <c r="W4046" s="57">
        <v>57.45</v>
      </c>
      <c r="X4046" s="57">
        <v>59.95</v>
      </c>
      <c r="Y4046" s="57">
        <v>61.42</v>
      </c>
      <c r="Z4046" s="57">
        <v>62.9</v>
      </c>
      <c r="AA4046" s="57">
        <v>64.430000000000007</v>
      </c>
      <c r="AB4046" s="57">
        <v>65.63</v>
      </c>
      <c r="AC4046" s="57">
        <v>67.290000000000006</v>
      </c>
      <c r="AD4046" s="57">
        <v>69.69</v>
      </c>
      <c r="AE4046" s="57">
        <v>72.39</v>
      </c>
      <c r="AF4046" s="57">
        <v>75.239999999999995</v>
      </c>
      <c r="AG4046" s="57">
        <v>78.209999999999994</v>
      </c>
      <c r="AH4046" s="57">
        <v>77.290000000000006</v>
      </c>
      <c r="AI4046" s="57">
        <v>75.77</v>
      </c>
      <c r="AJ4046" s="57">
        <v>74.95</v>
      </c>
      <c r="AK4046" s="57">
        <v>74.17</v>
      </c>
    </row>
    <row r="4047" spans="1:37" x14ac:dyDescent="0.3">
      <c r="A4047" s="86" t="str">
        <f t="shared" si="63"/>
        <v>SDGbaseTra_RurAS_CRSQVAXatequ</v>
      </c>
      <c r="B4047" s="55" t="s">
        <v>222</v>
      </c>
      <c r="C4047" s="56" t="s">
        <v>238</v>
      </c>
      <c r="D4047" s="82" t="s">
        <v>211</v>
      </c>
      <c r="E4047" s="57" t="s">
        <v>62</v>
      </c>
      <c r="F4047" s="57">
        <v>7.09</v>
      </c>
      <c r="G4047" s="57">
        <v>6.19</v>
      </c>
      <c r="H4047" s="57">
        <v>6.43</v>
      </c>
      <c r="I4047" s="57">
        <v>6.34</v>
      </c>
      <c r="J4047" s="57">
        <v>6.31</v>
      </c>
      <c r="K4047" s="57">
        <v>6.33</v>
      </c>
      <c r="L4047" s="57">
        <v>6.45</v>
      </c>
      <c r="M4047" s="57">
        <v>6.76</v>
      </c>
      <c r="N4047" s="57">
        <v>7.01</v>
      </c>
      <c r="O4047" s="57">
        <v>8.02</v>
      </c>
      <c r="P4047" s="57">
        <v>8.42</v>
      </c>
      <c r="Q4047" s="57">
        <v>8.61</v>
      </c>
      <c r="R4047" s="57">
        <v>8.75</v>
      </c>
      <c r="S4047" s="57">
        <v>9.01</v>
      </c>
      <c r="T4047" s="57">
        <v>9.34</v>
      </c>
      <c r="U4047" s="57">
        <v>9.7200000000000006</v>
      </c>
      <c r="V4047" s="57">
        <v>10.17</v>
      </c>
      <c r="W4047" s="57">
        <v>10.59</v>
      </c>
      <c r="X4047" s="57">
        <v>10.9</v>
      </c>
      <c r="Y4047" s="57">
        <v>11.29</v>
      </c>
      <c r="Z4047" s="57">
        <v>11.64</v>
      </c>
      <c r="AA4047" s="57">
        <v>12.08</v>
      </c>
      <c r="AB4047" s="57">
        <v>11.74</v>
      </c>
      <c r="AC4047" s="57">
        <v>11.75</v>
      </c>
      <c r="AD4047" s="57">
        <v>12.12</v>
      </c>
      <c r="AE4047" s="57">
        <v>12.58</v>
      </c>
      <c r="AF4047" s="57">
        <v>13.09</v>
      </c>
      <c r="AG4047" s="57">
        <v>13.44</v>
      </c>
      <c r="AH4047" s="57">
        <v>12.59</v>
      </c>
      <c r="AI4047" s="57">
        <v>11.83</v>
      </c>
      <c r="AJ4047" s="57">
        <v>11.44</v>
      </c>
      <c r="AK4047" s="57">
        <v>11.13</v>
      </c>
    </row>
    <row r="4048" spans="1:37" x14ac:dyDescent="0.3">
      <c r="A4048" s="86" t="str">
        <f t="shared" si="63"/>
        <v>SDGbaseTra_RurAS_CRSQVAXafurn</v>
      </c>
      <c r="B4048" s="55" t="s">
        <v>222</v>
      </c>
      <c r="C4048" s="56" t="s">
        <v>238</v>
      </c>
      <c r="D4048" s="82" t="s">
        <v>211</v>
      </c>
      <c r="E4048" s="57" t="s">
        <v>63</v>
      </c>
      <c r="F4048" s="57">
        <v>6.09</v>
      </c>
      <c r="G4048" s="57">
        <v>5.46</v>
      </c>
      <c r="H4048" s="57">
        <v>5.68</v>
      </c>
      <c r="I4048" s="57">
        <v>5.83</v>
      </c>
      <c r="J4048" s="57">
        <v>5.93</v>
      </c>
      <c r="K4048" s="57">
        <v>6.03</v>
      </c>
      <c r="L4048" s="57">
        <v>6.16</v>
      </c>
      <c r="M4048" s="57">
        <v>6.31</v>
      </c>
      <c r="N4048" s="57">
        <v>6.48</v>
      </c>
      <c r="O4048" s="57">
        <v>6.83</v>
      </c>
      <c r="P4048" s="57">
        <v>7.05</v>
      </c>
      <c r="Q4048" s="57">
        <v>7.23</v>
      </c>
      <c r="R4048" s="57">
        <v>7.37</v>
      </c>
      <c r="S4048" s="57">
        <v>7.63</v>
      </c>
      <c r="T4048" s="57">
        <v>7.91</v>
      </c>
      <c r="U4048" s="57">
        <v>8.24</v>
      </c>
      <c r="V4048" s="57">
        <v>8.57</v>
      </c>
      <c r="W4048" s="57">
        <v>8.9</v>
      </c>
      <c r="X4048" s="57">
        <v>9.2200000000000006</v>
      </c>
      <c r="Y4048" s="57">
        <v>9.56</v>
      </c>
      <c r="Z4048" s="57">
        <v>9.91</v>
      </c>
      <c r="AA4048" s="57">
        <v>10.25</v>
      </c>
      <c r="AB4048" s="57">
        <v>10.62</v>
      </c>
      <c r="AC4048" s="57">
        <v>10.95</v>
      </c>
      <c r="AD4048" s="57">
        <v>11.28</v>
      </c>
      <c r="AE4048" s="57">
        <v>11.62</v>
      </c>
      <c r="AF4048" s="57">
        <v>11.99</v>
      </c>
      <c r="AG4048" s="57">
        <v>12.35</v>
      </c>
      <c r="AH4048" s="57">
        <v>12.36</v>
      </c>
      <c r="AI4048" s="57">
        <v>12.27</v>
      </c>
      <c r="AJ4048" s="57">
        <v>12.2</v>
      </c>
      <c r="AK4048" s="57">
        <v>12.1</v>
      </c>
    </row>
    <row r="4049" spans="1:37" x14ac:dyDescent="0.3">
      <c r="A4049" s="86" t="str">
        <f t="shared" si="63"/>
        <v>SDGbaseTra_RurAS_CRSQVAXaoman</v>
      </c>
      <c r="B4049" s="55" t="s">
        <v>222</v>
      </c>
      <c r="C4049" s="56" t="s">
        <v>238</v>
      </c>
      <c r="D4049" s="82" t="s">
        <v>211</v>
      </c>
      <c r="E4049" s="57" t="s">
        <v>64</v>
      </c>
      <c r="F4049" s="57">
        <v>25.46</v>
      </c>
      <c r="G4049" s="57">
        <v>23.36</v>
      </c>
      <c r="H4049" s="57">
        <v>24.48</v>
      </c>
      <c r="I4049" s="57">
        <v>24.54</v>
      </c>
      <c r="J4049" s="57">
        <v>24.63</v>
      </c>
      <c r="K4049" s="57">
        <v>24.74</v>
      </c>
      <c r="L4049" s="57">
        <v>24.97</v>
      </c>
      <c r="M4049" s="57">
        <v>25.31</v>
      </c>
      <c r="N4049" s="57">
        <v>25.74</v>
      </c>
      <c r="O4049" s="57">
        <v>26.87</v>
      </c>
      <c r="P4049" s="57">
        <v>27.85</v>
      </c>
      <c r="Q4049" s="57">
        <v>28.6</v>
      </c>
      <c r="R4049" s="57">
        <v>29.99</v>
      </c>
      <c r="S4049" s="57">
        <v>31.25</v>
      </c>
      <c r="T4049" s="57">
        <v>32.57</v>
      </c>
      <c r="U4049" s="57">
        <v>34.07</v>
      </c>
      <c r="V4049" s="57">
        <v>35.479999999999997</v>
      </c>
      <c r="W4049" s="57">
        <v>36.93</v>
      </c>
      <c r="X4049" s="57">
        <v>38.43</v>
      </c>
      <c r="Y4049" s="57">
        <v>39.82</v>
      </c>
      <c r="Z4049" s="57">
        <v>41.17</v>
      </c>
      <c r="AA4049" s="57">
        <v>42.55</v>
      </c>
      <c r="AB4049" s="57">
        <v>43.98</v>
      </c>
      <c r="AC4049" s="57">
        <v>45.23</v>
      </c>
      <c r="AD4049" s="57">
        <v>46.49</v>
      </c>
      <c r="AE4049" s="57">
        <v>47.77</v>
      </c>
      <c r="AF4049" s="57">
        <v>49.11</v>
      </c>
      <c r="AG4049" s="57">
        <v>50.37</v>
      </c>
      <c r="AH4049" s="57">
        <v>49.67</v>
      </c>
      <c r="AI4049" s="57">
        <v>48.69</v>
      </c>
      <c r="AJ4049" s="57">
        <v>47.86</v>
      </c>
      <c r="AK4049" s="57">
        <v>46.97</v>
      </c>
    </row>
    <row r="4050" spans="1:37" x14ac:dyDescent="0.3">
      <c r="A4050" s="86" t="str">
        <f t="shared" si="63"/>
        <v>SDGbaseTra_RurAS_CRSQVAXaelec</v>
      </c>
      <c r="B4050" s="55" t="s">
        <v>222</v>
      </c>
      <c r="C4050" s="56" t="s">
        <v>238</v>
      </c>
      <c r="D4050" s="82" t="s">
        <v>211</v>
      </c>
      <c r="E4050" s="57" t="s">
        <v>65</v>
      </c>
      <c r="F4050" s="57">
        <v>142.19999999999999</v>
      </c>
      <c r="G4050" s="57">
        <v>136.88</v>
      </c>
      <c r="H4050" s="57">
        <v>141.87</v>
      </c>
      <c r="I4050" s="57">
        <v>140.22</v>
      </c>
      <c r="J4050" s="57">
        <v>135.62</v>
      </c>
      <c r="K4050" s="57">
        <v>134.19999999999999</v>
      </c>
      <c r="L4050" s="57">
        <v>133.84</v>
      </c>
      <c r="M4050" s="57">
        <v>133.80000000000001</v>
      </c>
      <c r="N4050" s="57">
        <v>134.28</v>
      </c>
      <c r="O4050" s="57">
        <v>134.06</v>
      </c>
      <c r="P4050" s="57">
        <v>134.79</v>
      </c>
      <c r="Q4050" s="57">
        <v>134.91999999999999</v>
      </c>
      <c r="R4050" s="57">
        <v>138.49</v>
      </c>
      <c r="S4050" s="57">
        <v>143.26</v>
      </c>
      <c r="T4050" s="57">
        <v>146.97</v>
      </c>
      <c r="U4050" s="57">
        <v>151.76</v>
      </c>
      <c r="V4050" s="57">
        <v>153.11000000000001</v>
      </c>
      <c r="W4050" s="57">
        <v>157.09</v>
      </c>
      <c r="X4050" s="57">
        <v>168.71</v>
      </c>
      <c r="Y4050" s="57">
        <v>175.87</v>
      </c>
      <c r="Z4050" s="57">
        <v>183.56</v>
      </c>
      <c r="AA4050" s="57">
        <v>191.21</v>
      </c>
      <c r="AB4050" s="57">
        <v>195.34</v>
      </c>
      <c r="AC4050" s="57">
        <v>200.06</v>
      </c>
      <c r="AD4050" s="57">
        <v>205.66</v>
      </c>
      <c r="AE4050" s="57">
        <v>211.48</v>
      </c>
      <c r="AF4050" s="57">
        <v>217.49</v>
      </c>
      <c r="AG4050" s="57">
        <v>230.03</v>
      </c>
      <c r="AH4050" s="57">
        <v>240.71</v>
      </c>
      <c r="AI4050" s="57">
        <v>249.3</v>
      </c>
      <c r="AJ4050" s="57">
        <v>259.08</v>
      </c>
      <c r="AK4050" s="57">
        <v>268.45999999999998</v>
      </c>
    </row>
    <row r="4051" spans="1:37" x14ac:dyDescent="0.3">
      <c r="A4051" s="86" t="str">
        <f t="shared" si="63"/>
        <v>SDGbaseTra_RurAS_CRSQVAXawatr</v>
      </c>
      <c r="B4051" s="55" t="s">
        <v>222</v>
      </c>
      <c r="C4051" s="56" t="s">
        <v>238</v>
      </c>
      <c r="D4051" s="82" t="s">
        <v>211</v>
      </c>
      <c r="E4051" s="57" t="s">
        <v>66</v>
      </c>
      <c r="F4051" s="57">
        <v>38.119999999999997</v>
      </c>
      <c r="G4051" s="57">
        <v>37.590000000000003</v>
      </c>
      <c r="H4051" s="57">
        <v>38.590000000000003</v>
      </c>
      <c r="I4051" s="57">
        <v>38.42</v>
      </c>
      <c r="J4051" s="57">
        <v>38.53</v>
      </c>
      <c r="K4051" s="57">
        <v>38.75</v>
      </c>
      <c r="L4051" s="57">
        <v>39.19</v>
      </c>
      <c r="M4051" s="57">
        <v>39.71</v>
      </c>
      <c r="N4051" s="57">
        <v>40.340000000000003</v>
      </c>
      <c r="O4051" s="57">
        <v>41.33</v>
      </c>
      <c r="P4051" s="57">
        <v>42.16</v>
      </c>
      <c r="Q4051" s="57">
        <v>42.89</v>
      </c>
      <c r="R4051" s="57">
        <v>44.75</v>
      </c>
      <c r="S4051" s="57">
        <v>46.51</v>
      </c>
      <c r="T4051" s="57">
        <v>48.44</v>
      </c>
      <c r="U4051" s="57">
        <v>50.75</v>
      </c>
      <c r="V4051" s="57">
        <v>52.99</v>
      </c>
      <c r="W4051" s="57">
        <v>55.3</v>
      </c>
      <c r="X4051" s="57">
        <v>57.75</v>
      </c>
      <c r="Y4051" s="57">
        <v>60.09</v>
      </c>
      <c r="Z4051" s="57">
        <v>62.43</v>
      </c>
      <c r="AA4051" s="57">
        <v>64.78</v>
      </c>
      <c r="AB4051" s="57">
        <v>67.569999999999993</v>
      </c>
      <c r="AC4051" s="57">
        <v>70.25</v>
      </c>
      <c r="AD4051" s="57">
        <v>72.94</v>
      </c>
      <c r="AE4051" s="57">
        <v>75.739999999999995</v>
      </c>
      <c r="AF4051" s="57">
        <v>78.680000000000007</v>
      </c>
      <c r="AG4051" s="57">
        <v>81.650000000000006</v>
      </c>
      <c r="AH4051" s="57">
        <v>81.97</v>
      </c>
      <c r="AI4051" s="57">
        <v>82.08</v>
      </c>
      <c r="AJ4051" s="57">
        <v>82.36</v>
      </c>
      <c r="AK4051" s="57">
        <v>82.56</v>
      </c>
    </row>
    <row r="4052" spans="1:37" x14ac:dyDescent="0.3">
      <c r="A4052" s="86" t="str">
        <f t="shared" si="63"/>
        <v>SDGbaseTra_RurAS_CRSQVAXacons</v>
      </c>
      <c r="B4052" s="55" t="s">
        <v>222</v>
      </c>
      <c r="C4052" s="56" t="s">
        <v>238</v>
      </c>
      <c r="D4052" s="82" t="s">
        <v>211</v>
      </c>
      <c r="E4052" s="57" t="s">
        <v>67</v>
      </c>
      <c r="F4052" s="57">
        <v>140.65</v>
      </c>
      <c r="G4052" s="57">
        <v>129.47999999999999</v>
      </c>
      <c r="H4052" s="57">
        <v>133.51</v>
      </c>
      <c r="I4052" s="57">
        <v>138.21</v>
      </c>
      <c r="J4052" s="57">
        <v>140.43</v>
      </c>
      <c r="K4052" s="57">
        <v>142.99</v>
      </c>
      <c r="L4052" s="57">
        <v>146.09</v>
      </c>
      <c r="M4052" s="57">
        <v>149.65</v>
      </c>
      <c r="N4052" s="57">
        <v>153.5</v>
      </c>
      <c r="O4052" s="57">
        <v>158.51</v>
      </c>
      <c r="P4052" s="57">
        <v>163.08000000000001</v>
      </c>
      <c r="Q4052" s="57">
        <v>167.49</v>
      </c>
      <c r="R4052" s="57">
        <v>169.82</v>
      </c>
      <c r="S4052" s="57">
        <v>175.36</v>
      </c>
      <c r="T4052" s="57">
        <v>181.3</v>
      </c>
      <c r="U4052" s="57">
        <v>188.18</v>
      </c>
      <c r="V4052" s="57">
        <v>195.2</v>
      </c>
      <c r="W4052" s="57">
        <v>202.26</v>
      </c>
      <c r="X4052" s="57">
        <v>209.08</v>
      </c>
      <c r="Y4052" s="57">
        <v>215.94</v>
      </c>
      <c r="Z4052" s="57">
        <v>223.12</v>
      </c>
      <c r="AA4052" s="57">
        <v>230.18</v>
      </c>
      <c r="AB4052" s="57">
        <v>236.85</v>
      </c>
      <c r="AC4052" s="57">
        <v>243.37</v>
      </c>
      <c r="AD4052" s="57">
        <v>250.59</v>
      </c>
      <c r="AE4052" s="57">
        <v>258.3</v>
      </c>
      <c r="AF4052" s="57">
        <v>266.39999999999998</v>
      </c>
      <c r="AG4052" s="57">
        <v>274.42</v>
      </c>
      <c r="AH4052" s="57">
        <v>274.20999999999998</v>
      </c>
      <c r="AI4052" s="57">
        <v>272.91000000000003</v>
      </c>
      <c r="AJ4052" s="57">
        <v>272.2</v>
      </c>
      <c r="AK4052" s="57">
        <v>271.02</v>
      </c>
    </row>
    <row r="4053" spans="1:37" x14ac:dyDescent="0.3">
      <c r="A4053" s="86" t="str">
        <f t="shared" si="63"/>
        <v>SDGbaseTra_RurAS_CRSQVAXatrad</v>
      </c>
      <c r="B4053" s="55" t="s">
        <v>222</v>
      </c>
      <c r="C4053" s="56" t="s">
        <v>238</v>
      </c>
      <c r="D4053" s="82" t="s">
        <v>211</v>
      </c>
      <c r="E4053" s="57" t="s">
        <v>68</v>
      </c>
      <c r="F4053" s="57">
        <v>482.47</v>
      </c>
      <c r="G4053" s="57">
        <v>441.71</v>
      </c>
      <c r="H4053" s="57">
        <v>455.93</v>
      </c>
      <c r="I4053" s="57">
        <v>462.58</v>
      </c>
      <c r="J4053" s="57">
        <v>465.09</v>
      </c>
      <c r="K4053" s="57">
        <v>468.17</v>
      </c>
      <c r="L4053" s="57">
        <v>472.87</v>
      </c>
      <c r="M4053" s="57">
        <v>479.12</v>
      </c>
      <c r="N4053" s="57">
        <v>486.14</v>
      </c>
      <c r="O4053" s="57">
        <v>476.95</v>
      </c>
      <c r="P4053" s="57">
        <v>480.29</v>
      </c>
      <c r="Q4053" s="57">
        <v>487.71</v>
      </c>
      <c r="R4053" s="57">
        <v>502.09</v>
      </c>
      <c r="S4053" s="57">
        <v>517.16999999999996</v>
      </c>
      <c r="T4053" s="57">
        <v>533.69000000000005</v>
      </c>
      <c r="U4053" s="57">
        <v>553</v>
      </c>
      <c r="V4053" s="57">
        <v>572.46</v>
      </c>
      <c r="W4053" s="57">
        <v>592.52</v>
      </c>
      <c r="X4053" s="57">
        <v>613.15</v>
      </c>
      <c r="Y4053" s="57">
        <v>632.36</v>
      </c>
      <c r="Z4053" s="57">
        <v>651.03</v>
      </c>
      <c r="AA4053" s="57">
        <v>669.72</v>
      </c>
      <c r="AB4053" s="57">
        <v>681.32</v>
      </c>
      <c r="AC4053" s="57">
        <v>693.64</v>
      </c>
      <c r="AD4053" s="57">
        <v>708.18</v>
      </c>
      <c r="AE4053" s="57">
        <v>724.02</v>
      </c>
      <c r="AF4053" s="57">
        <v>741.11</v>
      </c>
      <c r="AG4053" s="57">
        <v>757.47</v>
      </c>
      <c r="AH4053" s="57">
        <v>750.62</v>
      </c>
      <c r="AI4053" s="57">
        <v>741.5</v>
      </c>
      <c r="AJ4053" s="57">
        <v>734.19</v>
      </c>
      <c r="AK4053" s="57">
        <v>726.35</v>
      </c>
    </row>
    <row r="4054" spans="1:37" x14ac:dyDescent="0.3">
      <c r="A4054" s="86" t="str">
        <f t="shared" si="63"/>
        <v>SDGbaseTra_RurAS_CRSQVAXahotl</v>
      </c>
      <c r="B4054" s="55" t="s">
        <v>222</v>
      </c>
      <c r="C4054" s="56" t="s">
        <v>238</v>
      </c>
      <c r="D4054" s="82" t="s">
        <v>211</v>
      </c>
      <c r="E4054" s="57" t="s">
        <v>69</v>
      </c>
      <c r="F4054" s="57">
        <v>37.69</v>
      </c>
      <c r="G4054" s="57">
        <v>35.11</v>
      </c>
      <c r="H4054" s="57">
        <v>36.72</v>
      </c>
      <c r="I4054" s="57">
        <v>36.770000000000003</v>
      </c>
      <c r="J4054" s="57">
        <v>37</v>
      </c>
      <c r="K4054" s="57">
        <v>37.29</v>
      </c>
      <c r="L4054" s="57">
        <v>37.729999999999997</v>
      </c>
      <c r="M4054" s="57">
        <v>38.229999999999997</v>
      </c>
      <c r="N4054" s="57">
        <v>38.840000000000003</v>
      </c>
      <c r="O4054" s="57">
        <v>40.17</v>
      </c>
      <c r="P4054" s="57">
        <v>41.14</v>
      </c>
      <c r="Q4054" s="57">
        <v>41.96</v>
      </c>
      <c r="R4054" s="57">
        <v>43.97</v>
      </c>
      <c r="S4054" s="57">
        <v>45.83</v>
      </c>
      <c r="T4054" s="57">
        <v>47.9</v>
      </c>
      <c r="U4054" s="57">
        <v>50.31</v>
      </c>
      <c r="V4054" s="57">
        <v>52.63</v>
      </c>
      <c r="W4054" s="57">
        <v>55.13</v>
      </c>
      <c r="X4054" s="57">
        <v>57.87</v>
      </c>
      <c r="Y4054" s="57">
        <v>60.51</v>
      </c>
      <c r="Z4054" s="57">
        <v>63.19</v>
      </c>
      <c r="AA4054" s="57">
        <v>65.92</v>
      </c>
      <c r="AB4054" s="57">
        <v>69.13</v>
      </c>
      <c r="AC4054" s="57">
        <v>72.05</v>
      </c>
      <c r="AD4054" s="57">
        <v>74.83</v>
      </c>
      <c r="AE4054" s="57">
        <v>77.64</v>
      </c>
      <c r="AF4054" s="57">
        <v>80.569999999999993</v>
      </c>
      <c r="AG4054" s="57">
        <v>83.56</v>
      </c>
      <c r="AH4054" s="57">
        <v>84.21</v>
      </c>
      <c r="AI4054" s="57">
        <v>84.26</v>
      </c>
      <c r="AJ4054" s="57">
        <v>84.24</v>
      </c>
      <c r="AK4054" s="57">
        <v>84.04</v>
      </c>
    </row>
    <row r="4055" spans="1:37" x14ac:dyDescent="0.3">
      <c r="A4055" s="86" t="str">
        <f t="shared" si="63"/>
        <v>SDGbaseTra_RurAS_CRSQVAXaltrp-p</v>
      </c>
      <c r="B4055" s="55" t="s">
        <v>222</v>
      </c>
      <c r="C4055" s="56" t="s">
        <v>238</v>
      </c>
      <c r="D4055" s="82" t="s">
        <v>211</v>
      </c>
      <c r="E4055" s="57" t="s">
        <v>70</v>
      </c>
      <c r="F4055" s="57">
        <v>60.68</v>
      </c>
      <c r="G4055" s="57">
        <v>58.32</v>
      </c>
      <c r="H4055" s="57">
        <v>59.86</v>
      </c>
      <c r="I4055" s="57">
        <v>59.73</v>
      </c>
      <c r="J4055" s="57">
        <v>59.77</v>
      </c>
      <c r="K4055" s="57">
        <v>59.91</v>
      </c>
      <c r="L4055" s="57">
        <v>60.31</v>
      </c>
      <c r="M4055" s="57">
        <v>60.93</v>
      </c>
      <c r="N4055" s="57">
        <v>61.85</v>
      </c>
      <c r="O4055" s="57">
        <v>63.51</v>
      </c>
      <c r="P4055" s="57">
        <v>65.069999999999993</v>
      </c>
      <c r="Q4055" s="57">
        <v>66.540000000000006</v>
      </c>
      <c r="R4055" s="57">
        <v>69.760000000000005</v>
      </c>
      <c r="S4055" s="57">
        <v>72.790000000000006</v>
      </c>
      <c r="T4055" s="57">
        <v>75.98</v>
      </c>
      <c r="U4055" s="57">
        <v>79.66</v>
      </c>
      <c r="V4055" s="57">
        <v>83.12</v>
      </c>
      <c r="W4055" s="57">
        <v>86.71</v>
      </c>
      <c r="X4055" s="57">
        <v>90.45</v>
      </c>
      <c r="Y4055" s="57">
        <v>93.92</v>
      </c>
      <c r="Z4055" s="57">
        <v>97.34</v>
      </c>
      <c r="AA4055" s="57">
        <v>100.68</v>
      </c>
      <c r="AB4055" s="57">
        <v>104.29</v>
      </c>
      <c r="AC4055" s="57">
        <v>107.39</v>
      </c>
      <c r="AD4055" s="57">
        <v>110.32</v>
      </c>
      <c r="AE4055" s="57">
        <v>113.07</v>
      </c>
      <c r="AF4055" s="57">
        <v>115.88</v>
      </c>
      <c r="AG4055" s="57">
        <v>118.55</v>
      </c>
      <c r="AH4055" s="57">
        <v>117.72</v>
      </c>
      <c r="AI4055" s="57">
        <v>116.62</v>
      </c>
      <c r="AJ4055" s="57">
        <v>115.86</v>
      </c>
      <c r="AK4055" s="57">
        <v>114.86</v>
      </c>
    </row>
    <row r="4056" spans="1:37" x14ac:dyDescent="0.3">
      <c r="A4056" s="86" t="str">
        <f t="shared" si="63"/>
        <v>SDGbaseTra_RurAS_CRSQVAXaltrp-f</v>
      </c>
      <c r="B4056" s="55" t="s">
        <v>222</v>
      </c>
      <c r="C4056" s="56" t="s">
        <v>238</v>
      </c>
      <c r="D4056" s="82" t="s">
        <v>211</v>
      </c>
      <c r="E4056" s="57" t="s">
        <v>71</v>
      </c>
      <c r="F4056" s="57">
        <v>247.43</v>
      </c>
      <c r="G4056" s="57">
        <v>235</v>
      </c>
      <c r="H4056" s="57">
        <v>241</v>
      </c>
      <c r="I4056" s="57">
        <v>242.57</v>
      </c>
      <c r="J4056" s="57">
        <v>244.29</v>
      </c>
      <c r="K4056" s="57">
        <v>246.33</v>
      </c>
      <c r="L4056" s="57">
        <v>249.15</v>
      </c>
      <c r="M4056" s="57">
        <v>252.3</v>
      </c>
      <c r="N4056" s="57">
        <v>255.99</v>
      </c>
      <c r="O4056" s="57">
        <v>260.70999999999998</v>
      </c>
      <c r="P4056" s="57">
        <v>266.39999999999998</v>
      </c>
      <c r="Q4056" s="57">
        <v>272.56</v>
      </c>
      <c r="R4056" s="57">
        <v>283.98</v>
      </c>
      <c r="S4056" s="57">
        <v>295.89</v>
      </c>
      <c r="T4056" s="57">
        <v>307.98</v>
      </c>
      <c r="U4056" s="57">
        <v>320.20999999999998</v>
      </c>
      <c r="V4056" s="57">
        <v>332.25</v>
      </c>
      <c r="W4056" s="57">
        <v>345.79</v>
      </c>
      <c r="X4056" s="57">
        <v>359.23</v>
      </c>
      <c r="Y4056" s="57">
        <v>371.49</v>
      </c>
      <c r="Z4056" s="57">
        <v>384.92</v>
      </c>
      <c r="AA4056" s="57">
        <v>400.17</v>
      </c>
      <c r="AB4056" s="57">
        <v>415.6</v>
      </c>
      <c r="AC4056" s="57">
        <v>429.55</v>
      </c>
      <c r="AD4056" s="57">
        <v>444.55</v>
      </c>
      <c r="AE4056" s="57">
        <v>459.07</v>
      </c>
      <c r="AF4056" s="57">
        <v>473.47</v>
      </c>
      <c r="AG4056" s="57">
        <v>485.54</v>
      </c>
      <c r="AH4056" s="57">
        <v>482.45</v>
      </c>
      <c r="AI4056" s="57">
        <v>479.61</v>
      </c>
      <c r="AJ4056" s="57">
        <v>477.92</v>
      </c>
      <c r="AK4056" s="57">
        <v>475.87</v>
      </c>
    </row>
    <row r="4057" spans="1:37" x14ac:dyDescent="0.3">
      <c r="A4057" s="86" t="str">
        <f t="shared" si="63"/>
        <v>SDGbaseTra_RurAS_CRSQVAXaotrp-p</v>
      </c>
      <c r="B4057" s="55" t="s">
        <v>222</v>
      </c>
      <c r="C4057" s="56" t="s">
        <v>238</v>
      </c>
      <c r="D4057" s="82" t="s">
        <v>211</v>
      </c>
      <c r="E4057" s="57" t="s">
        <v>72</v>
      </c>
      <c r="F4057" s="57">
        <v>8.1</v>
      </c>
      <c r="G4057" s="57">
        <v>7.97</v>
      </c>
      <c r="H4057" s="57">
        <v>8.43</v>
      </c>
      <c r="I4057" s="57">
        <v>8.7200000000000006</v>
      </c>
      <c r="J4057" s="57">
        <v>9</v>
      </c>
      <c r="K4057" s="57">
        <v>9.25</v>
      </c>
      <c r="L4057" s="57">
        <v>9.49</v>
      </c>
      <c r="M4057" s="57">
        <v>9.7100000000000009</v>
      </c>
      <c r="N4057" s="57">
        <v>9.92</v>
      </c>
      <c r="O4057" s="57">
        <v>9.98</v>
      </c>
      <c r="P4057" s="57">
        <v>10.11</v>
      </c>
      <c r="Q4057" s="57">
        <v>10.27</v>
      </c>
      <c r="R4057" s="57">
        <v>10.66</v>
      </c>
      <c r="S4057" s="57">
        <v>10.98</v>
      </c>
      <c r="T4057" s="57">
        <v>11.31</v>
      </c>
      <c r="U4057" s="57">
        <v>11.69</v>
      </c>
      <c r="V4057" s="57">
        <v>12.05</v>
      </c>
      <c r="W4057" s="57">
        <v>12.4</v>
      </c>
      <c r="X4057" s="57">
        <v>12.73</v>
      </c>
      <c r="Y4057" s="57">
        <v>13.04</v>
      </c>
      <c r="Z4057" s="57">
        <v>13.33</v>
      </c>
      <c r="AA4057" s="57">
        <v>13.57</v>
      </c>
      <c r="AB4057" s="57">
        <v>13.77</v>
      </c>
      <c r="AC4057" s="57">
        <v>13.94</v>
      </c>
      <c r="AD4057" s="57">
        <v>14.14</v>
      </c>
      <c r="AE4057" s="57">
        <v>14.33</v>
      </c>
      <c r="AF4057" s="57">
        <v>14.56</v>
      </c>
      <c r="AG4057" s="57">
        <v>14.8</v>
      </c>
      <c r="AH4057" s="57">
        <v>14.7</v>
      </c>
      <c r="AI4057" s="57">
        <v>14.63</v>
      </c>
      <c r="AJ4057" s="57">
        <v>14.6</v>
      </c>
      <c r="AK4057" s="57">
        <v>14.57</v>
      </c>
    </row>
    <row r="4058" spans="1:37" x14ac:dyDescent="0.3">
      <c r="A4058" s="86" t="str">
        <f t="shared" si="63"/>
        <v>SDGbaseTra_RurAS_CRSQVAXaotrp-f</v>
      </c>
      <c r="B4058" s="55" t="s">
        <v>222</v>
      </c>
      <c r="C4058" s="56" t="s">
        <v>238</v>
      </c>
      <c r="D4058" s="82" t="s">
        <v>211</v>
      </c>
      <c r="E4058" s="57" t="s">
        <v>73</v>
      </c>
      <c r="F4058" s="57">
        <v>7.29</v>
      </c>
      <c r="G4058" s="57">
        <v>7.01</v>
      </c>
      <c r="H4058" s="57">
        <v>7.3</v>
      </c>
      <c r="I4058" s="57">
        <v>7.41</v>
      </c>
      <c r="J4058" s="57">
        <v>7.51</v>
      </c>
      <c r="K4058" s="57">
        <v>7.6</v>
      </c>
      <c r="L4058" s="57">
        <v>7.7</v>
      </c>
      <c r="M4058" s="57">
        <v>7.8</v>
      </c>
      <c r="N4058" s="57">
        <v>7.92</v>
      </c>
      <c r="O4058" s="57">
        <v>8</v>
      </c>
      <c r="P4058" s="57">
        <v>8.15</v>
      </c>
      <c r="Q4058" s="57">
        <v>8.31</v>
      </c>
      <c r="R4058" s="57">
        <v>8.6199999999999992</v>
      </c>
      <c r="S4058" s="57">
        <v>8.94</v>
      </c>
      <c r="T4058" s="57">
        <v>9.26</v>
      </c>
      <c r="U4058" s="57">
        <v>9.57</v>
      </c>
      <c r="V4058" s="57">
        <v>9.89</v>
      </c>
      <c r="W4058" s="57">
        <v>10.25</v>
      </c>
      <c r="X4058" s="57">
        <v>10.57</v>
      </c>
      <c r="Y4058" s="57">
        <v>10.85</v>
      </c>
      <c r="Z4058" s="57">
        <v>11.17</v>
      </c>
      <c r="AA4058" s="57">
        <v>11.54</v>
      </c>
      <c r="AB4058" s="57">
        <v>11.86</v>
      </c>
      <c r="AC4058" s="57">
        <v>12.17</v>
      </c>
      <c r="AD4058" s="57">
        <v>12.52</v>
      </c>
      <c r="AE4058" s="57">
        <v>12.84</v>
      </c>
      <c r="AF4058" s="57">
        <v>13.18</v>
      </c>
      <c r="AG4058" s="57">
        <v>13.44</v>
      </c>
      <c r="AH4058" s="57">
        <v>13.36</v>
      </c>
      <c r="AI4058" s="57">
        <v>13.3</v>
      </c>
      <c r="AJ4058" s="57">
        <v>13.26</v>
      </c>
      <c r="AK4058" s="57">
        <v>13.22</v>
      </c>
    </row>
    <row r="4059" spans="1:37" x14ac:dyDescent="0.3">
      <c r="A4059" s="86" t="str">
        <f t="shared" si="63"/>
        <v>SDGbaseTra_RurAS_CRSQVAXaprtr</v>
      </c>
      <c r="B4059" s="55" t="s">
        <v>222</v>
      </c>
      <c r="C4059" s="56" t="s">
        <v>238</v>
      </c>
      <c r="D4059" s="82" t="s">
        <v>211</v>
      </c>
      <c r="E4059" s="57" t="s">
        <v>74</v>
      </c>
      <c r="F4059" s="57">
        <v>0</v>
      </c>
      <c r="G4059" s="57">
        <v>0</v>
      </c>
      <c r="H4059" s="57">
        <v>0</v>
      </c>
      <c r="I4059" s="57">
        <v>0</v>
      </c>
      <c r="J4059" s="57">
        <v>0</v>
      </c>
      <c r="K4059" s="57">
        <v>0</v>
      </c>
      <c r="L4059" s="57">
        <v>0</v>
      </c>
      <c r="M4059" s="57">
        <v>0</v>
      </c>
      <c r="N4059" s="57">
        <v>0</v>
      </c>
      <c r="O4059" s="57">
        <v>0</v>
      </c>
      <c r="P4059" s="57">
        <v>0</v>
      </c>
      <c r="Q4059" s="57">
        <v>0</v>
      </c>
      <c r="R4059" s="57">
        <v>0</v>
      </c>
      <c r="S4059" s="57">
        <v>0</v>
      </c>
      <c r="T4059" s="57">
        <v>0</v>
      </c>
      <c r="U4059" s="57">
        <v>0</v>
      </c>
      <c r="V4059" s="57">
        <v>0</v>
      </c>
      <c r="W4059" s="57">
        <v>0</v>
      </c>
      <c r="X4059" s="57">
        <v>0</v>
      </c>
      <c r="Y4059" s="57">
        <v>0</v>
      </c>
      <c r="Z4059" s="57">
        <v>0</v>
      </c>
      <c r="AA4059" s="57">
        <v>0</v>
      </c>
      <c r="AB4059" s="57">
        <v>0</v>
      </c>
      <c r="AC4059" s="57">
        <v>0</v>
      </c>
      <c r="AD4059" s="57">
        <v>0</v>
      </c>
      <c r="AE4059" s="57">
        <v>0</v>
      </c>
      <c r="AF4059" s="57">
        <v>0</v>
      </c>
      <c r="AG4059" s="57">
        <v>0</v>
      </c>
      <c r="AH4059" s="57">
        <v>0</v>
      </c>
      <c r="AI4059" s="57">
        <v>0</v>
      </c>
      <c r="AJ4059" s="57">
        <v>0</v>
      </c>
      <c r="AK4059" s="57">
        <v>0</v>
      </c>
    </row>
    <row r="4060" spans="1:37" x14ac:dyDescent="0.3">
      <c r="A4060" s="86" t="str">
        <f t="shared" si="63"/>
        <v>SDGbaseTra_RurAS_CRSQVAXatrps</v>
      </c>
      <c r="B4060" s="55" t="s">
        <v>222</v>
      </c>
      <c r="C4060" s="56" t="s">
        <v>238</v>
      </c>
      <c r="D4060" s="82" t="s">
        <v>211</v>
      </c>
      <c r="E4060" s="57" t="s">
        <v>75</v>
      </c>
      <c r="F4060" s="57">
        <v>54.94</v>
      </c>
      <c r="G4060" s="57">
        <v>50.42</v>
      </c>
      <c r="H4060" s="57">
        <v>51.71</v>
      </c>
      <c r="I4060" s="57">
        <v>51.9</v>
      </c>
      <c r="J4060" s="57">
        <v>52.19</v>
      </c>
      <c r="K4060" s="57">
        <v>52.57</v>
      </c>
      <c r="L4060" s="57">
        <v>53.09</v>
      </c>
      <c r="M4060" s="57">
        <v>53.49</v>
      </c>
      <c r="N4060" s="57">
        <v>53.99</v>
      </c>
      <c r="O4060" s="57">
        <v>54.93</v>
      </c>
      <c r="P4060" s="57">
        <v>55.53</v>
      </c>
      <c r="Q4060" s="57">
        <v>55.94</v>
      </c>
      <c r="R4060" s="57">
        <v>57.41</v>
      </c>
      <c r="S4060" s="57">
        <v>59.05</v>
      </c>
      <c r="T4060" s="57">
        <v>60.8</v>
      </c>
      <c r="U4060" s="57">
        <v>62.85</v>
      </c>
      <c r="V4060" s="57">
        <v>64.73</v>
      </c>
      <c r="W4060" s="57">
        <v>66.84</v>
      </c>
      <c r="X4060" s="57">
        <v>68.959999999999994</v>
      </c>
      <c r="Y4060" s="57">
        <v>71.05</v>
      </c>
      <c r="Z4060" s="57">
        <v>73.16</v>
      </c>
      <c r="AA4060" s="57">
        <v>75.28</v>
      </c>
      <c r="AB4060" s="57">
        <v>78.83</v>
      </c>
      <c r="AC4060" s="57">
        <v>82.27</v>
      </c>
      <c r="AD4060" s="57">
        <v>85.71</v>
      </c>
      <c r="AE4060" s="57">
        <v>89.27</v>
      </c>
      <c r="AF4060" s="57">
        <v>92.98</v>
      </c>
      <c r="AG4060" s="57">
        <v>96.42</v>
      </c>
      <c r="AH4060" s="57">
        <v>97.76</v>
      </c>
      <c r="AI4060" s="57">
        <v>98.74</v>
      </c>
      <c r="AJ4060" s="57">
        <v>99.7</v>
      </c>
      <c r="AK4060" s="57">
        <v>100.52</v>
      </c>
    </row>
    <row r="4061" spans="1:37" x14ac:dyDescent="0.3">
      <c r="A4061" s="86" t="str">
        <f t="shared" si="63"/>
        <v>SDGbaseTra_RurAS_CRSQVAXacomm</v>
      </c>
      <c r="B4061" s="55" t="s">
        <v>222</v>
      </c>
      <c r="C4061" s="56" t="s">
        <v>238</v>
      </c>
      <c r="D4061" s="82" t="s">
        <v>211</v>
      </c>
      <c r="E4061" s="57" t="s">
        <v>76</v>
      </c>
      <c r="F4061" s="57">
        <v>84.05</v>
      </c>
      <c r="G4061" s="57">
        <v>79.900000000000006</v>
      </c>
      <c r="H4061" s="57">
        <v>82.48</v>
      </c>
      <c r="I4061" s="57">
        <v>82.69</v>
      </c>
      <c r="J4061" s="57">
        <v>83.23</v>
      </c>
      <c r="K4061" s="57">
        <v>83.91</v>
      </c>
      <c r="L4061" s="57">
        <v>84.95</v>
      </c>
      <c r="M4061" s="57">
        <v>86.26</v>
      </c>
      <c r="N4061" s="57">
        <v>87.8</v>
      </c>
      <c r="O4061" s="57">
        <v>90.17</v>
      </c>
      <c r="P4061" s="57">
        <v>92.07</v>
      </c>
      <c r="Q4061" s="57">
        <v>93.86</v>
      </c>
      <c r="R4061" s="57">
        <v>97.6</v>
      </c>
      <c r="S4061" s="57">
        <v>101.22</v>
      </c>
      <c r="T4061" s="57">
        <v>105.2</v>
      </c>
      <c r="U4061" s="57">
        <v>109.83</v>
      </c>
      <c r="V4061" s="57">
        <v>114.36</v>
      </c>
      <c r="W4061" s="57">
        <v>119.14</v>
      </c>
      <c r="X4061" s="57">
        <v>124.3</v>
      </c>
      <c r="Y4061" s="57">
        <v>129.32</v>
      </c>
      <c r="Z4061" s="57">
        <v>134.43</v>
      </c>
      <c r="AA4061" s="57">
        <v>139.59</v>
      </c>
      <c r="AB4061" s="57">
        <v>144.76</v>
      </c>
      <c r="AC4061" s="57">
        <v>149.62</v>
      </c>
      <c r="AD4061" s="57">
        <v>154.56</v>
      </c>
      <c r="AE4061" s="57">
        <v>159.69999999999999</v>
      </c>
      <c r="AF4061" s="57">
        <v>165.09</v>
      </c>
      <c r="AG4061" s="57">
        <v>170.53</v>
      </c>
      <c r="AH4061" s="57">
        <v>171.07</v>
      </c>
      <c r="AI4061" s="57">
        <v>170.86</v>
      </c>
      <c r="AJ4061" s="57">
        <v>170.71</v>
      </c>
      <c r="AK4061" s="57">
        <v>170.32</v>
      </c>
    </row>
    <row r="4062" spans="1:37" x14ac:dyDescent="0.3">
      <c r="A4062" s="86" t="str">
        <f t="shared" si="63"/>
        <v>SDGbaseTra_RurAS_CRSQVAXafsrv</v>
      </c>
      <c r="B4062" s="55" t="s">
        <v>222</v>
      </c>
      <c r="C4062" s="56" t="s">
        <v>238</v>
      </c>
      <c r="D4062" s="82" t="s">
        <v>211</v>
      </c>
      <c r="E4062" s="57" t="s">
        <v>77</v>
      </c>
      <c r="F4062" s="57">
        <v>413.44</v>
      </c>
      <c r="G4062" s="57">
        <v>391.14</v>
      </c>
      <c r="H4062" s="57">
        <v>405.44</v>
      </c>
      <c r="I4062" s="57">
        <v>406.45</v>
      </c>
      <c r="J4062" s="57">
        <v>409.58</v>
      </c>
      <c r="K4062" s="57">
        <v>412.88</v>
      </c>
      <c r="L4062" s="57">
        <v>417.47</v>
      </c>
      <c r="M4062" s="57">
        <v>422.78</v>
      </c>
      <c r="N4062" s="57">
        <v>429.48</v>
      </c>
      <c r="O4062" s="57">
        <v>441.25</v>
      </c>
      <c r="P4062" s="57">
        <v>450.35</v>
      </c>
      <c r="Q4062" s="57">
        <v>458.79</v>
      </c>
      <c r="R4062" s="57">
        <v>477.99</v>
      </c>
      <c r="S4062" s="57">
        <v>496.39</v>
      </c>
      <c r="T4062" s="57">
        <v>516.85</v>
      </c>
      <c r="U4062" s="57">
        <v>540.6</v>
      </c>
      <c r="V4062" s="57">
        <v>564.05999999999995</v>
      </c>
      <c r="W4062" s="57">
        <v>589.39</v>
      </c>
      <c r="X4062" s="57">
        <v>616.97</v>
      </c>
      <c r="Y4062" s="57">
        <v>644.35</v>
      </c>
      <c r="Z4062" s="57">
        <v>672.51</v>
      </c>
      <c r="AA4062" s="57">
        <v>701.11</v>
      </c>
      <c r="AB4062" s="57">
        <v>733.74</v>
      </c>
      <c r="AC4062" s="57">
        <v>764.01</v>
      </c>
      <c r="AD4062" s="57">
        <v>793.61</v>
      </c>
      <c r="AE4062" s="57">
        <v>823.84</v>
      </c>
      <c r="AF4062" s="57">
        <v>854.8</v>
      </c>
      <c r="AG4062" s="57">
        <v>886.74</v>
      </c>
      <c r="AH4062" s="57">
        <v>898.54</v>
      </c>
      <c r="AI4062" s="57">
        <v>904.77</v>
      </c>
      <c r="AJ4062" s="57">
        <v>908.77</v>
      </c>
      <c r="AK4062" s="57">
        <v>910.58</v>
      </c>
    </row>
    <row r="4063" spans="1:37" x14ac:dyDescent="0.3">
      <c r="A4063" s="86" t="str">
        <f t="shared" si="63"/>
        <v>SDGbaseTra_RurAS_CRSQVAXabsrv</v>
      </c>
      <c r="B4063" s="55" t="s">
        <v>222</v>
      </c>
      <c r="C4063" s="56" t="s">
        <v>238</v>
      </c>
      <c r="D4063" s="82" t="s">
        <v>211</v>
      </c>
      <c r="E4063" s="57" t="s">
        <v>78</v>
      </c>
      <c r="F4063" s="57">
        <v>367.48</v>
      </c>
      <c r="G4063" s="57">
        <v>349.34</v>
      </c>
      <c r="H4063" s="57">
        <v>360.72</v>
      </c>
      <c r="I4063" s="57">
        <v>361.82</v>
      </c>
      <c r="J4063" s="57">
        <v>364.41</v>
      </c>
      <c r="K4063" s="57">
        <v>367.49</v>
      </c>
      <c r="L4063" s="57">
        <v>372.03</v>
      </c>
      <c r="M4063" s="57">
        <v>377.48</v>
      </c>
      <c r="N4063" s="57">
        <v>384.04</v>
      </c>
      <c r="O4063" s="57">
        <v>393.78</v>
      </c>
      <c r="P4063" s="57">
        <v>401.99</v>
      </c>
      <c r="Q4063" s="57">
        <v>409.81</v>
      </c>
      <c r="R4063" s="57">
        <v>426.52</v>
      </c>
      <c r="S4063" s="57">
        <v>442.45</v>
      </c>
      <c r="T4063" s="57">
        <v>460.02</v>
      </c>
      <c r="U4063" s="57">
        <v>480.41</v>
      </c>
      <c r="V4063" s="57">
        <v>500.37</v>
      </c>
      <c r="W4063" s="57">
        <v>521.48</v>
      </c>
      <c r="X4063" s="57">
        <v>544.14</v>
      </c>
      <c r="Y4063" s="57">
        <v>566.26</v>
      </c>
      <c r="Z4063" s="57">
        <v>588.86</v>
      </c>
      <c r="AA4063" s="57">
        <v>611.54</v>
      </c>
      <c r="AB4063" s="57">
        <v>635.79</v>
      </c>
      <c r="AC4063" s="57">
        <v>658.11</v>
      </c>
      <c r="AD4063" s="57">
        <v>680.15</v>
      </c>
      <c r="AE4063" s="57">
        <v>702.94</v>
      </c>
      <c r="AF4063" s="57">
        <v>726.75</v>
      </c>
      <c r="AG4063" s="57">
        <v>750.93</v>
      </c>
      <c r="AH4063" s="57">
        <v>755.32</v>
      </c>
      <c r="AI4063" s="57">
        <v>756.09</v>
      </c>
      <c r="AJ4063" s="57">
        <v>756.39</v>
      </c>
      <c r="AK4063" s="57">
        <v>755.39</v>
      </c>
    </row>
    <row r="4064" spans="1:37" x14ac:dyDescent="0.3">
      <c r="A4064" s="86" t="str">
        <f t="shared" si="63"/>
        <v>SDGbaseTra_RurAS_CRSQVAXagsrv</v>
      </c>
      <c r="B4064" s="55" t="s">
        <v>222</v>
      </c>
      <c r="C4064" s="56" t="s">
        <v>238</v>
      </c>
      <c r="D4064" s="82" t="s">
        <v>211</v>
      </c>
      <c r="E4064" s="57" t="s">
        <v>79</v>
      </c>
      <c r="F4064" s="57">
        <v>789.44</v>
      </c>
      <c r="G4064" s="57">
        <v>803.77</v>
      </c>
      <c r="H4064" s="57">
        <v>823.53</v>
      </c>
      <c r="I4064" s="57">
        <v>842.17</v>
      </c>
      <c r="J4064" s="57">
        <v>861.8</v>
      </c>
      <c r="K4064" s="57">
        <v>881.82</v>
      </c>
      <c r="L4064" s="57">
        <v>902.4</v>
      </c>
      <c r="M4064" s="57">
        <v>923.51</v>
      </c>
      <c r="N4064" s="57">
        <v>945.29</v>
      </c>
      <c r="O4064" s="57">
        <v>968.06</v>
      </c>
      <c r="P4064" s="57">
        <v>991.06</v>
      </c>
      <c r="Q4064" s="57">
        <v>1014.55</v>
      </c>
      <c r="R4064" s="57">
        <v>1039.77</v>
      </c>
      <c r="S4064" s="57">
        <v>1065.21</v>
      </c>
      <c r="T4064" s="57">
        <v>1091.47</v>
      </c>
      <c r="U4064" s="57">
        <v>1118.69</v>
      </c>
      <c r="V4064" s="57">
        <v>1146.42</v>
      </c>
      <c r="W4064" s="57">
        <v>1174.8800000000001</v>
      </c>
      <c r="X4064" s="57">
        <v>1204.28</v>
      </c>
      <c r="Y4064" s="57">
        <v>1234.42</v>
      </c>
      <c r="Z4064" s="57">
        <v>1265.23</v>
      </c>
      <c r="AA4064" s="57">
        <v>1296.6300000000001</v>
      </c>
      <c r="AB4064" s="57">
        <v>1329.16</v>
      </c>
      <c r="AC4064" s="57">
        <v>1362.09</v>
      </c>
      <c r="AD4064" s="57">
        <v>1395.58</v>
      </c>
      <c r="AE4064" s="57">
        <v>1429.91</v>
      </c>
      <c r="AF4064" s="57">
        <v>1465.05</v>
      </c>
      <c r="AG4064" s="57">
        <v>1501.21</v>
      </c>
      <c r="AH4064" s="57">
        <v>1536.66</v>
      </c>
      <c r="AI4064" s="57">
        <v>1572.04</v>
      </c>
      <c r="AJ4064" s="57">
        <v>1607.67</v>
      </c>
      <c r="AK4064" s="57">
        <v>1643.79</v>
      </c>
    </row>
    <row r="4065" spans="1:37" x14ac:dyDescent="0.3">
      <c r="A4065" s="86" t="str">
        <f t="shared" si="63"/>
        <v>SDGbaseTra_RurAS_CRSQVAXaosrv</v>
      </c>
      <c r="B4065" s="55" t="s">
        <v>222</v>
      </c>
      <c r="C4065" s="56" t="s">
        <v>238</v>
      </c>
      <c r="D4065" s="82" t="s">
        <v>211</v>
      </c>
      <c r="E4065" s="57" t="s">
        <v>80</v>
      </c>
      <c r="F4065" s="57">
        <v>475.08</v>
      </c>
      <c r="G4065" s="57">
        <v>430.11</v>
      </c>
      <c r="H4065" s="57">
        <v>447.84</v>
      </c>
      <c r="I4065" s="57">
        <v>450.68</v>
      </c>
      <c r="J4065" s="57">
        <v>454.61</v>
      </c>
      <c r="K4065" s="57">
        <v>458.69</v>
      </c>
      <c r="L4065" s="57">
        <v>464.32</v>
      </c>
      <c r="M4065" s="57">
        <v>470.81</v>
      </c>
      <c r="N4065" s="57">
        <v>478.58</v>
      </c>
      <c r="O4065" s="57">
        <v>490.12</v>
      </c>
      <c r="P4065" s="57">
        <v>500.2</v>
      </c>
      <c r="Q4065" s="57">
        <v>509.75</v>
      </c>
      <c r="R4065" s="57">
        <v>531.34</v>
      </c>
      <c r="S4065" s="57">
        <v>551.87</v>
      </c>
      <c r="T4065" s="57">
        <v>574.33000000000004</v>
      </c>
      <c r="U4065" s="57">
        <v>600.36</v>
      </c>
      <c r="V4065" s="57">
        <v>625.80999999999995</v>
      </c>
      <c r="W4065" s="57">
        <v>652.82000000000005</v>
      </c>
      <c r="X4065" s="57">
        <v>681.77</v>
      </c>
      <c r="Y4065" s="57">
        <v>709.99</v>
      </c>
      <c r="Z4065" s="57">
        <v>738.92</v>
      </c>
      <c r="AA4065" s="57">
        <v>768.24</v>
      </c>
      <c r="AB4065" s="57">
        <v>799.82</v>
      </c>
      <c r="AC4065" s="57">
        <v>828.98</v>
      </c>
      <c r="AD4065" s="57">
        <v>857.92</v>
      </c>
      <c r="AE4065" s="57">
        <v>887.62</v>
      </c>
      <c r="AF4065" s="57">
        <v>918.21</v>
      </c>
      <c r="AG4065" s="57">
        <v>949.06</v>
      </c>
      <c r="AH4065" s="57">
        <v>952.91</v>
      </c>
      <c r="AI4065" s="57">
        <v>952.63</v>
      </c>
      <c r="AJ4065" s="57">
        <v>951.93</v>
      </c>
      <c r="AK4065" s="57">
        <v>949.56</v>
      </c>
    </row>
    <row r="4066" spans="1:37" x14ac:dyDescent="0.3">
      <c r="A4066" s="86" t="str">
        <f t="shared" si="63"/>
        <v>SDGbaseTra_RurAS_CRSPVAXaawhe</v>
      </c>
      <c r="B4066" s="55" t="s">
        <v>222</v>
      </c>
      <c r="C4066" s="56" t="s">
        <v>238</v>
      </c>
      <c r="D4066" s="82" t="s">
        <v>212</v>
      </c>
      <c r="E4066" s="57" t="s">
        <v>4</v>
      </c>
      <c r="F4066" s="57">
        <v>1</v>
      </c>
      <c r="G4066" s="57">
        <v>0.94</v>
      </c>
      <c r="H4066" s="57">
        <v>0.95</v>
      </c>
      <c r="I4066" s="57">
        <v>0.96</v>
      </c>
      <c r="J4066" s="57">
        <v>0.97</v>
      </c>
      <c r="K4066" s="57">
        <v>0.97</v>
      </c>
      <c r="L4066" s="57">
        <v>0.98</v>
      </c>
      <c r="M4066" s="57">
        <v>0.97</v>
      </c>
      <c r="N4066" s="57">
        <v>0.96</v>
      </c>
      <c r="O4066" s="57">
        <v>0.99</v>
      </c>
      <c r="P4066" s="57">
        <v>0.99</v>
      </c>
      <c r="Q4066" s="57">
        <v>0.97</v>
      </c>
      <c r="R4066" s="57">
        <v>0.98</v>
      </c>
      <c r="S4066" s="57">
        <v>0.98</v>
      </c>
      <c r="T4066" s="57">
        <v>0.98</v>
      </c>
      <c r="U4066" s="57">
        <v>0.99</v>
      </c>
      <c r="V4066" s="57">
        <v>0.99</v>
      </c>
      <c r="W4066" s="57">
        <v>0.99</v>
      </c>
      <c r="X4066" s="57">
        <v>0.99</v>
      </c>
      <c r="Y4066" s="57">
        <v>0.99</v>
      </c>
      <c r="Z4066" s="57">
        <v>1</v>
      </c>
      <c r="AA4066" s="57">
        <v>1</v>
      </c>
      <c r="AB4066" s="57">
        <v>1.01</v>
      </c>
      <c r="AC4066" s="57">
        <v>1.02</v>
      </c>
      <c r="AD4066" s="57">
        <v>1.02</v>
      </c>
      <c r="AE4066" s="57">
        <v>1.02</v>
      </c>
      <c r="AF4066" s="57">
        <v>1.03</v>
      </c>
      <c r="AG4066" s="57">
        <v>1.03</v>
      </c>
      <c r="AH4066" s="57">
        <v>1.01</v>
      </c>
      <c r="AI4066" s="57">
        <v>1</v>
      </c>
      <c r="AJ4066" s="57">
        <v>0.99</v>
      </c>
      <c r="AK4066" s="57">
        <v>0.98</v>
      </c>
    </row>
    <row r="4067" spans="1:37" x14ac:dyDescent="0.3">
      <c r="A4067" s="86" t="str">
        <f t="shared" si="63"/>
        <v>SDGbaseTra_RurAS_CRSPVAXaamai</v>
      </c>
      <c r="B4067" s="55" t="s">
        <v>222</v>
      </c>
      <c r="C4067" s="56" t="s">
        <v>238</v>
      </c>
      <c r="D4067" s="82" t="s">
        <v>212</v>
      </c>
      <c r="E4067" s="57" t="s">
        <v>5</v>
      </c>
      <c r="F4067" s="57">
        <v>1</v>
      </c>
      <c r="G4067" s="57">
        <v>0.95</v>
      </c>
      <c r="H4067" s="57">
        <v>0.98</v>
      </c>
      <c r="I4067" s="57">
        <v>0.98</v>
      </c>
      <c r="J4067" s="57">
        <v>0.99</v>
      </c>
      <c r="K4067" s="57">
        <v>0.99</v>
      </c>
      <c r="L4067" s="57">
        <v>0.99</v>
      </c>
      <c r="M4067" s="57">
        <v>0.99</v>
      </c>
      <c r="N4067" s="57">
        <v>0.98</v>
      </c>
      <c r="O4067" s="57">
        <v>1.03</v>
      </c>
      <c r="P4067" s="57">
        <v>1.02</v>
      </c>
      <c r="Q4067" s="57">
        <v>1</v>
      </c>
      <c r="R4067" s="57">
        <v>1.02</v>
      </c>
      <c r="S4067" s="57">
        <v>1.02</v>
      </c>
      <c r="T4067" s="57">
        <v>1.02</v>
      </c>
      <c r="U4067" s="57">
        <v>1.02</v>
      </c>
      <c r="V4067" s="57">
        <v>1.03</v>
      </c>
      <c r="W4067" s="57">
        <v>1.02</v>
      </c>
      <c r="X4067" s="57">
        <v>1.02</v>
      </c>
      <c r="Y4067" s="57">
        <v>1.02</v>
      </c>
      <c r="Z4067" s="57">
        <v>1.02</v>
      </c>
      <c r="AA4067" s="57">
        <v>1.03</v>
      </c>
      <c r="AB4067" s="57">
        <v>1.04</v>
      </c>
      <c r="AC4067" s="57">
        <v>1.05</v>
      </c>
      <c r="AD4067" s="57">
        <v>1.05</v>
      </c>
      <c r="AE4067" s="57">
        <v>1.05</v>
      </c>
      <c r="AF4067" s="57">
        <v>1.06</v>
      </c>
      <c r="AG4067" s="57">
        <v>1.04</v>
      </c>
      <c r="AH4067" s="57">
        <v>1.01</v>
      </c>
      <c r="AI4067" s="57">
        <v>0.98</v>
      </c>
      <c r="AJ4067" s="57">
        <v>0.96</v>
      </c>
      <c r="AK4067" s="57">
        <v>0.93</v>
      </c>
    </row>
    <row r="4068" spans="1:37" x14ac:dyDescent="0.3">
      <c r="A4068" s="86" t="str">
        <f t="shared" si="63"/>
        <v>SDGbaseTra_RurAS_CRSPVAXaaoce</v>
      </c>
      <c r="B4068" s="55" t="s">
        <v>222</v>
      </c>
      <c r="C4068" s="56" t="s">
        <v>238</v>
      </c>
      <c r="D4068" s="82" t="s">
        <v>212</v>
      </c>
      <c r="E4068" s="57" t="s">
        <v>6</v>
      </c>
      <c r="F4068" s="57">
        <v>1</v>
      </c>
      <c r="G4068" s="57">
        <v>0.93</v>
      </c>
      <c r="H4068" s="57">
        <v>0.96</v>
      </c>
      <c r="I4068" s="57">
        <v>0.98</v>
      </c>
      <c r="J4068" s="57">
        <v>0.99</v>
      </c>
      <c r="K4068" s="57">
        <v>0.99</v>
      </c>
      <c r="L4068" s="57">
        <v>0.99</v>
      </c>
      <c r="M4068" s="57">
        <v>0.99</v>
      </c>
      <c r="N4068" s="57">
        <v>0.98</v>
      </c>
      <c r="O4068" s="57">
        <v>1.04</v>
      </c>
      <c r="P4068" s="57">
        <v>1.03</v>
      </c>
      <c r="Q4068" s="57">
        <v>1.02</v>
      </c>
      <c r="R4068" s="57">
        <v>1.04</v>
      </c>
      <c r="S4068" s="57">
        <v>1.05</v>
      </c>
      <c r="T4068" s="57">
        <v>1.06</v>
      </c>
      <c r="U4068" s="57">
        <v>1.07</v>
      </c>
      <c r="V4068" s="57">
        <v>1.08</v>
      </c>
      <c r="W4068" s="57">
        <v>1.0900000000000001</v>
      </c>
      <c r="X4068" s="57">
        <v>1.1000000000000001</v>
      </c>
      <c r="Y4068" s="57">
        <v>1.1000000000000001</v>
      </c>
      <c r="Z4068" s="57">
        <v>1.1100000000000001</v>
      </c>
      <c r="AA4068" s="57">
        <v>1.1200000000000001</v>
      </c>
      <c r="AB4068" s="57">
        <v>1.1499999999999999</v>
      </c>
      <c r="AC4068" s="57">
        <v>1.1599999999999999</v>
      </c>
      <c r="AD4068" s="57">
        <v>1.17</v>
      </c>
      <c r="AE4068" s="57">
        <v>1.18</v>
      </c>
      <c r="AF4068" s="57">
        <v>1.19</v>
      </c>
      <c r="AG4068" s="57">
        <v>1.19</v>
      </c>
      <c r="AH4068" s="57">
        <v>1.1599999999999999</v>
      </c>
      <c r="AI4068" s="57">
        <v>1.1299999999999999</v>
      </c>
      <c r="AJ4068" s="57">
        <v>1.1100000000000001</v>
      </c>
      <c r="AK4068" s="57">
        <v>1.08</v>
      </c>
    </row>
    <row r="4069" spans="1:37" x14ac:dyDescent="0.3">
      <c r="A4069" s="86" t="str">
        <f t="shared" si="63"/>
        <v>SDGbaseTra_RurAS_CRSPVAXaaveg</v>
      </c>
      <c r="B4069" s="55" t="s">
        <v>222</v>
      </c>
      <c r="C4069" s="56" t="s">
        <v>238</v>
      </c>
      <c r="D4069" s="82" t="s">
        <v>212</v>
      </c>
      <c r="E4069" s="57" t="s">
        <v>7</v>
      </c>
      <c r="F4069" s="57">
        <v>1</v>
      </c>
      <c r="G4069" s="57">
        <v>1</v>
      </c>
      <c r="H4069" s="57">
        <v>0.99</v>
      </c>
      <c r="I4069" s="57">
        <v>0.98</v>
      </c>
      <c r="J4069" s="57">
        <v>0.98</v>
      </c>
      <c r="K4069" s="57">
        <v>0.98</v>
      </c>
      <c r="L4069" s="57">
        <v>0.98</v>
      </c>
      <c r="M4069" s="57">
        <v>0.98</v>
      </c>
      <c r="N4069" s="57">
        <v>0.98</v>
      </c>
      <c r="O4069" s="57">
        <v>0.98</v>
      </c>
      <c r="P4069" s="57">
        <v>0.97</v>
      </c>
      <c r="Q4069" s="57">
        <v>0.97</v>
      </c>
      <c r="R4069" s="57">
        <v>0.98</v>
      </c>
      <c r="S4069" s="57">
        <v>0.98</v>
      </c>
      <c r="T4069" s="57">
        <v>0.98</v>
      </c>
      <c r="U4069" s="57">
        <v>0.99</v>
      </c>
      <c r="V4069" s="57">
        <v>0.99</v>
      </c>
      <c r="W4069" s="57">
        <v>0.99</v>
      </c>
      <c r="X4069" s="57">
        <v>0.99</v>
      </c>
      <c r="Y4069" s="57">
        <v>0.99</v>
      </c>
      <c r="Z4069" s="57">
        <v>0.99</v>
      </c>
      <c r="AA4069" s="57">
        <v>0.99</v>
      </c>
      <c r="AB4069" s="57">
        <v>0.99</v>
      </c>
      <c r="AC4069" s="57">
        <v>0.99</v>
      </c>
      <c r="AD4069" s="57">
        <v>0.99</v>
      </c>
      <c r="AE4069" s="57">
        <v>0.99</v>
      </c>
      <c r="AF4069" s="57">
        <v>0.99</v>
      </c>
      <c r="AG4069" s="57">
        <v>0.99</v>
      </c>
      <c r="AH4069" s="57">
        <v>0.98</v>
      </c>
      <c r="AI4069" s="57">
        <v>0.96</v>
      </c>
      <c r="AJ4069" s="57">
        <v>0.96</v>
      </c>
      <c r="AK4069" s="57">
        <v>0.95</v>
      </c>
    </row>
    <row r="4070" spans="1:37" x14ac:dyDescent="0.3">
      <c r="A4070" s="86" t="str">
        <f t="shared" si="63"/>
        <v>SDGbaseTra_RurAS_CRSPVAXaaofr</v>
      </c>
      <c r="B4070" s="55" t="s">
        <v>222</v>
      </c>
      <c r="C4070" s="56" t="s">
        <v>238</v>
      </c>
      <c r="D4070" s="82" t="s">
        <v>212</v>
      </c>
      <c r="E4070" s="57" t="s">
        <v>8</v>
      </c>
      <c r="F4070" s="57">
        <v>1</v>
      </c>
      <c r="G4070" s="57">
        <v>1</v>
      </c>
      <c r="H4070" s="57">
        <v>1</v>
      </c>
      <c r="I4070" s="57">
        <v>0.99</v>
      </c>
      <c r="J4070" s="57">
        <v>0.98</v>
      </c>
      <c r="K4070" s="57">
        <v>0.98</v>
      </c>
      <c r="L4070" s="57">
        <v>0.98</v>
      </c>
      <c r="M4070" s="57">
        <v>0.98</v>
      </c>
      <c r="N4070" s="57">
        <v>0.98</v>
      </c>
      <c r="O4070" s="57">
        <v>1</v>
      </c>
      <c r="P4070" s="57">
        <v>1</v>
      </c>
      <c r="Q4070" s="57">
        <v>0.99</v>
      </c>
      <c r="R4070" s="57">
        <v>0.99</v>
      </c>
      <c r="S4070" s="57">
        <v>0.99</v>
      </c>
      <c r="T4070" s="57">
        <v>0.99</v>
      </c>
      <c r="U4070" s="57">
        <v>1</v>
      </c>
      <c r="V4070" s="57">
        <v>1</v>
      </c>
      <c r="W4070" s="57">
        <v>1</v>
      </c>
      <c r="X4070" s="57">
        <v>1</v>
      </c>
      <c r="Y4070" s="57">
        <v>1</v>
      </c>
      <c r="Z4070" s="57">
        <v>1</v>
      </c>
      <c r="AA4070" s="57">
        <v>1</v>
      </c>
      <c r="AB4070" s="57">
        <v>1</v>
      </c>
      <c r="AC4070" s="57">
        <v>1</v>
      </c>
      <c r="AD4070" s="57">
        <v>1</v>
      </c>
      <c r="AE4070" s="57">
        <v>1</v>
      </c>
      <c r="AF4070" s="57">
        <v>1.01</v>
      </c>
      <c r="AG4070" s="57">
        <v>1</v>
      </c>
      <c r="AH4070" s="57">
        <v>0.99</v>
      </c>
      <c r="AI4070" s="57">
        <v>0.97</v>
      </c>
      <c r="AJ4070" s="57">
        <v>0.96</v>
      </c>
      <c r="AK4070" s="57">
        <v>0.95</v>
      </c>
    </row>
    <row r="4071" spans="1:37" x14ac:dyDescent="0.3">
      <c r="A4071" s="86" t="str">
        <f t="shared" si="63"/>
        <v>SDGbaseTra_RurAS_CRSPVAXaagra</v>
      </c>
      <c r="B4071" s="55" t="s">
        <v>222</v>
      </c>
      <c r="C4071" s="56" t="s">
        <v>238</v>
      </c>
      <c r="D4071" s="82" t="s">
        <v>212</v>
      </c>
      <c r="E4071" s="57" t="s">
        <v>9</v>
      </c>
      <c r="F4071" s="57">
        <v>1</v>
      </c>
      <c r="G4071" s="57">
        <v>1.02</v>
      </c>
      <c r="H4071" s="57">
        <v>1.02</v>
      </c>
      <c r="I4071" s="57">
        <v>1.01</v>
      </c>
      <c r="J4071" s="57">
        <v>1</v>
      </c>
      <c r="K4071" s="57">
        <v>0.99</v>
      </c>
      <c r="L4071" s="57">
        <v>0.99</v>
      </c>
      <c r="M4071" s="57">
        <v>0.99</v>
      </c>
      <c r="N4071" s="57">
        <v>0.99</v>
      </c>
      <c r="O4071" s="57">
        <v>1.02</v>
      </c>
      <c r="P4071" s="57">
        <v>1.01</v>
      </c>
      <c r="Q4071" s="57">
        <v>1.01</v>
      </c>
      <c r="R4071" s="57">
        <v>1.01</v>
      </c>
      <c r="S4071" s="57">
        <v>1.02</v>
      </c>
      <c r="T4071" s="57">
        <v>1.02</v>
      </c>
      <c r="U4071" s="57">
        <v>1.03</v>
      </c>
      <c r="V4071" s="57">
        <v>1.04</v>
      </c>
      <c r="W4071" s="57">
        <v>1.04</v>
      </c>
      <c r="X4071" s="57">
        <v>1.05</v>
      </c>
      <c r="Y4071" s="57">
        <v>1.05</v>
      </c>
      <c r="Z4071" s="57">
        <v>1.05</v>
      </c>
      <c r="AA4071" s="57">
        <v>1.05</v>
      </c>
      <c r="AB4071" s="57">
        <v>1.05</v>
      </c>
      <c r="AC4071" s="57">
        <v>1.05</v>
      </c>
      <c r="AD4071" s="57">
        <v>1.05</v>
      </c>
      <c r="AE4071" s="57">
        <v>1.05</v>
      </c>
      <c r="AF4071" s="57">
        <v>1.06</v>
      </c>
      <c r="AG4071" s="57">
        <v>1.05</v>
      </c>
      <c r="AH4071" s="57">
        <v>1.03</v>
      </c>
      <c r="AI4071" s="57">
        <v>1.01</v>
      </c>
      <c r="AJ4071" s="57">
        <v>0.99</v>
      </c>
      <c r="AK4071" s="57">
        <v>0.98</v>
      </c>
    </row>
    <row r="4072" spans="1:37" x14ac:dyDescent="0.3">
      <c r="A4072" s="86" t="str">
        <f t="shared" si="63"/>
        <v>SDGbaseTra_RurAS_CRSPVAXaaoil</v>
      </c>
      <c r="B4072" s="55" t="s">
        <v>222</v>
      </c>
      <c r="C4072" s="56" t="s">
        <v>238</v>
      </c>
      <c r="D4072" s="82" t="s">
        <v>212</v>
      </c>
      <c r="E4072" s="57" t="s">
        <v>10</v>
      </c>
      <c r="F4072" s="57">
        <v>1</v>
      </c>
      <c r="G4072" s="57">
        <v>0.92</v>
      </c>
      <c r="H4072" s="57">
        <v>0.94</v>
      </c>
      <c r="I4072" s="57">
        <v>0.96</v>
      </c>
      <c r="J4072" s="57">
        <v>0.97</v>
      </c>
      <c r="K4072" s="57">
        <v>0.98</v>
      </c>
      <c r="L4072" s="57">
        <v>0.98</v>
      </c>
      <c r="M4072" s="57">
        <v>0.97</v>
      </c>
      <c r="N4072" s="57">
        <v>0.97</v>
      </c>
      <c r="O4072" s="57">
        <v>0.98</v>
      </c>
      <c r="P4072" s="57">
        <v>0.98</v>
      </c>
      <c r="Q4072" s="57">
        <v>0.97</v>
      </c>
      <c r="R4072" s="57">
        <v>1</v>
      </c>
      <c r="S4072" s="57">
        <v>1.01</v>
      </c>
      <c r="T4072" s="57">
        <v>1.01</v>
      </c>
      <c r="U4072" s="57">
        <v>1.03</v>
      </c>
      <c r="V4072" s="57">
        <v>1.04</v>
      </c>
      <c r="W4072" s="57">
        <v>1.05</v>
      </c>
      <c r="X4072" s="57">
        <v>1.05</v>
      </c>
      <c r="Y4072" s="57">
        <v>1.06</v>
      </c>
      <c r="Z4072" s="57">
        <v>1.07</v>
      </c>
      <c r="AA4072" s="57">
        <v>1.08</v>
      </c>
      <c r="AB4072" s="57">
        <v>1.1000000000000001</v>
      </c>
      <c r="AC4072" s="57">
        <v>1.1100000000000001</v>
      </c>
      <c r="AD4072" s="57">
        <v>1.1100000000000001</v>
      </c>
      <c r="AE4072" s="57">
        <v>1.1200000000000001</v>
      </c>
      <c r="AF4072" s="57">
        <v>1.1399999999999999</v>
      </c>
      <c r="AG4072" s="57">
        <v>1.1399999999999999</v>
      </c>
      <c r="AH4072" s="57">
        <v>1.1200000000000001</v>
      </c>
      <c r="AI4072" s="57">
        <v>1.1000000000000001</v>
      </c>
      <c r="AJ4072" s="57">
        <v>1.0900000000000001</v>
      </c>
      <c r="AK4072" s="57">
        <v>1.08</v>
      </c>
    </row>
    <row r="4073" spans="1:37" x14ac:dyDescent="0.3">
      <c r="A4073" s="86" t="str">
        <f t="shared" si="63"/>
        <v>SDGbaseTra_RurAS_CRSPVAXaatub</v>
      </c>
      <c r="B4073" s="55" t="s">
        <v>222</v>
      </c>
      <c r="C4073" s="56" t="s">
        <v>238</v>
      </c>
      <c r="D4073" s="82" t="s">
        <v>212</v>
      </c>
      <c r="E4073" s="57" t="s">
        <v>11</v>
      </c>
      <c r="F4073" s="57">
        <v>1</v>
      </c>
      <c r="G4073" s="57">
        <v>0.98</v>
      </c>
      <c r="H4073" s="57">
        <v>0.97</v>
      </c>
      <c r="I4073" s="57">
        <v>0.97</v>
      </c>
      <c r="J4073" s="57">
        <v>0.97</v>
      </c>
      <c r="K4073" s="57">
        <v>0.97</v>
      </c>
      <c r="L4073" s="57">
        <v>0.97</v>
      </c>
      <c r="M4073" s="57">
        <v>0.97</v>
      </c>
      <c r="N4073" s="57">
        <v>0.97</v>
      </c>
      <c r="O4073" s="57">
        <v>0.97</v>
      </c>
      <c r="P4073" s="57">
        <v>0.97</v>
      </c>
      <c r="Q4073" s="57">
        <v>0.97</v>
      </c>
      <c r="R4073" s="57">
        <v>0.97</v>
      </c>
      <c r="S4073" s="57">
        <v>0.97</v>
      </c>
      <c r="T4073" s="57">
        <v>0.97</v>
      </c>
      <c r="U4073" s="57">
        <v>0.98</v>
      </c>
      <c r="V4073" s="57">
        <v>0.98</v>
      </c>
      <c r="W4073" s="57">
        <v>0.98</v>
      </c>
      <c r="X4073" s="57">
        <v>0.97</v>
      </c>
      <c r="Y4073" s="57">
        <v>0.97</v>
      </c>
      <c r="Z4073" s="57">
        <v>0.97</v>
      </c>
      <c r="AA4073" s="57">
        <v>0.98</v>
      </c>
      <c r="AB4073" s="57">
        <v>0.98</v>
      </c>
      <c r="AC4073" s="57">
        <v>0.97</v>
      </c>
      <c r="AD4073" s="57">
        <v>0.97</v>
      </c>
      <c r="AE4073" s="57">
        <v>0.98</v>
      </c>
      <c r="AF4073" s="57">
        <v>0.98</v>
      </c>
      <c r="AG4073" s="57">
        <v>0.98</v>
      </c>
      <c r="AH4073" s="57">
        <v>0.96</v>
      </c>
      <c r="AI4073" s="57">
        <v>0.95</v>
      </c>
      <c r="AJ4073" s="57">
        <v>0.94</v>
      </c>
      <c r="AK4073" s="57">
        <v>0.94</v>
      </c>
    </row>
    <row r="4074" spans="1:37" x14ac:dyDescent="0.3">
      <c r="A4074" s="86" t="str">
        <f t="shared" si="63"/>
        <v>SDGbaseTra_RurAS_CRSPVAXaapul</v>
      </c>
      <c r="B4074" s="55" t="s">
        <v>222</v>
      </c>
      <c r="C4074" s="56" t="s">
        <v>238</v>
      </c>
      <c r="D4074" s="82" t="s">
        <v>212</v>
      </c>
      <c r="E4074" s="57" t="s">
        <v>12</v>
      </c>
      <c r="F4074" s="57">
        <v>1</v>
      </c>
      <c r="G4074" s="57">
        <v>0.94</v>
      </c>
      <c r="H4074" s="57">
        <v>0.94</v>
      </c>
      <c r="I4074" s="57">
        <v>0.96</v>
      </c>
      <c r="J4074" s="57">
        <v>0.97</v>
      </c>
      <c r="K4074" s="57">
        <v>0.97</v>
      </c>
      <c r="L4074" s="57">
        <v>0.97</v>
      </c>
      <c r="M4074" s="57">
        <v>0.96</v>
      </c>
      <c r="N4074" s="57">
        <v>0.96</v>
      </c>
      <c r="O4074" s="57">
        <v>0.95</v>
      </c>
      <c r="P4074" s="57">
        <v>0.95</v>
      </c>
      <c r="Q4074" s="57">
        <v>0.94</v>
      </c>
      <c r="R4074" s="57">
        <v>0.95</v>
      </c>
      <c r="S4074" s="57">
        <v>0.95</v>
      </c>
      <c r="T4074" s="57">
        <v>0.95</v>
      </c>
      <c r="U4074" s="57">
        <v>0.95</v>
      </c>
      <c r="V4074" s="57">
        <v>0.95</v>
      </c>
      <c r="W4074" s="57">
        <v>0.95</v>
      </c>
      <c r="X4074" s="57">
        <v>0.95</v>
      </c>
      <c r="Y4074" s="57">
        <v>0.95</v>
      </c>
      <c r="Z4074" s="57">
        <v>0.95</v>
      </c>
      <c r="AA4074" s="57">
        <v>0.95</v>
      </c>
      <c r="AB4074" s="57">
        <v>0.96</v>
      </c>
      <c r="AC4074" s="57">
        <v>0.96</v>
      </c>
      <c r="AD4074" s="57">
        <v>0.96</v>
      </c>
      <c r="AE4074" s="57">
        <v>0.96</v>
      </c>
      <c r="AF4074" s="57">
        <v>0.97</v>
      </c>
      <c r="AG4074" s="57">
        <v>0.98</v>
      </c>
      <c r="AH4074" s="57">
        <v>0.97</v>
      </c>
      <c r="AI4074" s="57">
        <v>0.96</v>
      </c>
      <c r="AJ4074" s="57">
        <v>0.97</v>
      </c>
      <c r="AK4074" s="57">
        <v>0.97</v>
      </c>
    </row>
    <row r="4075" spans="1:37" x14ac:dyDescent="0.3">
      <c r="A4075" s="86" t="str">
        <f t="shared" si="63"/>
        <v>SDGbaseTra_RurAS_CRSPVAXaasug</v>
      </c>
      <c r="B4075" s="55" t="s">
        <v>222</v>
      </c>
      <c r="C4075" s="56" t="s">
        <v>238</v>
      </c>
      <c r="D4075" s="82" t="s">
        <v>212</v>
      </c>
      <c r="E4075" s="57" t="s">
        <v>13</v>
      </c>
      <c r="F4075" s="57">
        <v>1</v>
      </c>
      <c r="G4075" s="57">
        <v>0.98</v>
      </c>
      <c r="H4075" s="57">
        <v>0.97</v>
      </c>
      <c r="I4075" s="57">
        <v>0.97</v>
      </c>
      <c r="J4075" s="57">
        <v>0.97</v>
      </c>
      <c r="K4075" s="57">
        <v>0.97</v>
      </c>
      <c r="L4075" s="57">
        <v>0.97</v>
      </c>
      <c r="M4075" s="57">
        <v>0.96</v>
      </c>
      <c r="N4075" s="57">
        <v>0.96</v>
      </c>
      <c r="O4075" s="57">
        <v>0.98</v>
      </c>
      <c r="P4075" s="57">
        <v>0.97</v>
      </c>
      <c r="Q4075" s="57">
        <v>0.96</v>
      </c>
      <c r="R4075" s="57">
        <v>0.96</v>
      </c>
      <c r="S4075" s="57">
        <v>0.95</v>
      </c>
      <c r="T4075" s="57">
        <v>0.95</v>
      </c>
      <c r="U4075" s="57">
        <v>0.96</v>
      </c>
      <c r="V4075" s="57">
        <v>0.96</v>
      </c>
      <c r="W4075" s="57">
        <v>0.96</v>
      </c>
      <c r="X4075" s="57">
        <v>0.96</v>
      </c>
      <c r="Y4075" s="57">
        <v>0.96</v>
      </c>
      <c r="Z4075" s="57">
        <v>0.96</v>
      </c>
      <c r="AA4075" s="57">
        <v>0.96</v>
      </c>
      <c r="AB4075" s="57">
        <v>0.96</v>
      </c>
      <c r="AC4075" s="57">
        <v>0.96</v>
      </c>
      <c r="AD4075" s="57">
        <v>0.96</v>
      </c>
      <c r="AE4075" s="57">
        <v>0.96</v>
      </c>
      <c r="AF4075" s="57">
        <v>0.96</v>
      </c>
      <c r="AG4075" s="57">
        <v>0.96</v>
      </c>
      <c r="AH4075" s="57">
        <v>0.95</v>
      </c>
      <c r="AI4075" s="57">
        <v>0.94</v>
      </c>
      <c r="AJ4075" s="57">
        <v>0.94</v>
      </c>
      <c r="AK4075" s="57">
        <v>0.94</v>
      </c>
    </row>
    <row r="4076" spans="1:37" x14ac:dyDescent="0.3">
      <c r="A4076" s="86" t="str">
        <f t="shared" si="63"/>
        <v>SDGbaseTra_RurAS_CRSPVAXaaoth</v>
      </c>
      <c r="B4076" s="55" t="s">
        <v>222</v>
      </c>
      <c r="C4076" s="56" t="s">
        <v>238</v>
      </c>
      <c r="D4076" s="82" t="s">
        <v>212</v>
      </c>
      <c r="E4076" s="57" t="s">
        <v>14</v>
      </c>
      <c r="F4076" s="57">
        <v>1</v>
      </c>
      <c r="G4076" s="57">
        <v>0.93</v>
      </c>
      <c r="H4076" s="57">
        <v>0.96</v>
      </c>
      <c r="I4076" s="57">
        <v>0.96</v>
      </c>
      <c r="J4076" s="57">
        <v>0.96</v>
      </c>
      <c r="K4076" s="57">
        <v>0.96</v>
      </c>
      <c r="L4076" s="57">
        <v>0.97</v>
      </c>
      <c r="M4076" s="57">
        <v>0.97</v>
      </c>
      <c r="N4076" s="57">
        <v>0.97</v>
      </c>
      <c r="O4076" s="57">
        <v>1.04</v>
      </c>
      <c r="P4076" s="57">
        <v>1.05</v>
      </c>
      <c r="Q4076" s="57">
        <v>1.04</v>
      </c>
      <c r="R4076" s="57">
        <v>1.07</v>
      </c>
      <c r="S4076" s="57">
        <v>1.0900000000000001</v>
      </c>
      <c r="T4076" s="57">
        <v>1.1200000000000001</v>
      </c>
      <c r="U4076" s="57">
        <v>1.1599999999999999</v>
      </c>
      <c r="V4076" s="57">
        <v>1.19</v>
      </c>
      <c r="W4076" s="57">
        <v>1.23</v>
      </c>
      <c r="X4076" s="57">
        <v>1.28</v>
      </c>
      <c r="Y4076" s="57">
        <v>1.32</v>
      </c>
      <c r="Z4076" s="57">
        <v>1.35</v>
      </c>
      <c r="AA4076" s="57">
        <v>1.39</v>
      </c>
      <c r="AB4076" s="57">
        <v>1.44</v>
      </c>
      <c r="AC4076" s="57">
        <v>1.47</v>
      </c>
      <c r="AD4076" s="57">
        <v>1.5</v>
      </c>
      <c r="AE4076" s="57">
        <v>1.53</v>
      </c>
      <c r="AF4076" s="57">
        <v>1.57</v>
      </c>
      <c r="AG4076" s="57">
        <v>1.6</v>
      </c>
      <c r="AH4076" s="57">
        <v>1.56</v>
      </c>
      <c r="AI4076" s="57">
        <v>1.51</v>
      </c>
      <c r="AJ4076" s="57">
        <v>1.46</v>
      </c>
      <c r="AK4076" s="57">
        <v>1.41</v>
      </c>
    </row>
    <row r="4077" spans="1:37" x14ac:dyDescent="0.3">
      <c r="A4077" s="86" t="str">
        <f t="shared" si="63"/>
        <v>SDGbaseTra_RurAS_CRSPVAXalani</v>
      </c>
      <c r="B4077" s="55" t="s">
        <v>222</v>
      </c>
      <c r="C4077" s="56" t="s">
        <v>238</v>
      </c>
      <c r="D4077" s="82" t="s">
        <v>212</v>
      </c>
      <c r="E4077" s="57" t="s">
        <v>15</v>
      </c>
      <c r="F4077" s="57">
        <v>1</v>
      </c>
      <c r="G4077" s="57">
        <v>0.79</v>
      </c>
      <c r="H4077" s="57">
        <v>0.86</v>
      </c>
      <c r="I4077" s="57">
        <v>0.89</v>
      </c>
      <c r="J4077" s="57">
        <v>0.92</v>
      </c>
      <c r="K4077" s="57">
        <v>0.93</v>
      </c>
      <c r="L4077" s="57">
        <v>0.93</v>
      </c>
      <c r="M4077" s="57">
        <v>0.94</v>
      </c>
      <c r="N4077" s="57">
        <v>0.94</v>
      </c>
      <c r="O4077" s="57">
        <v>1.01</v>
      </c>
      <c r="P4077" s="57">
        <v>0.99</v>
      </c>
      <c r="Q4077" s="57">
        <v>0.97</v>
      </c>
      <c r="R4077" s="57">
        <v>0.97</v>
      </c>
      <c r="S4077" s="57">
        <v>0.96</v>
      </c>
      <c r="T4077" s="57">
        <v>0.95</v>
      </c>
      <c r="U4077" s="57">
        <v>0.95</v>
      </c>
      <c r="V4077" s="57">
        <v>0.95</v>
      </c>
      <c r="W4077" s="57">
        <v>0.95</v>
      </c>
      <c r="X4077" s="57">
        <v>0.96</v>
      </c>
      <c r="Y4077" s="57">
        <v>0.96</v>
      </c>
      <c r="Z4077" s="57">
        <v>0.96</v>
      </c>
      <c r="AA4077" s="57">
        <v>0.96</v>
      </c>
      <c r="AB4077" s="57">
        <v>0.97</v>
      </c>
      <c r="AC4077" s="57">
        <v>0.97</v>
      </c>
      <c r="AD4077" s="57">
        <v>0.96</v>
      </c>
      <c r="AE4077" s="57">
        <v>0.96</v>
      </c>
      <c r="AF4077" s="57">
        <v>0.96</v>
      </c>
      <c r="AG4077" s="57">
        <v>0.96</v>
      </c>
      <c r="AH4077" s="57">
        <v>0.99</v>
      </c>
      <c r="AI4077" s="57">
        <v>1.01</v>
      </c>
      <c r="AJ4077" s="57">
        <v>1.01</v>
      </c>
      <c r="AK4077" s="57">
        <v>1.01</v>
      </c>
    </row>
    <row r="4078" spans="1:37" x14ac:dyDescent="0.3">
      <c r="A4078" s="86" t="str">
        <f t="shared" si="63"/>
        <v>SDGbaseTra_RurAS_CRSPVAXafore</v>
      </c>
      <c r="B4078" s="55" t="s">
        <v>222</v>
      </c>
      <c r="C4078" s="56" t="s">
        <v>238</v>
      </c>
      <c r="D4078" s="82" t="s">
        <v>212</v>
      </c>
      <c r="E4078" s="57" t="s">
        <v>16</v>
      </c>
      <c r="F4078" s="57">
        <v>1</v>
      </c>
      <c r="G4078" s="57">
        <v>0.95</v>
      </c>
      <c r="H4078" s="57">
        <v>0.95</v>
      </c>
      <c r="I4078" s="57">
        <v>0.96</v>
      </c>
      <c r="J4078" s="57">
        <v>0.96</v>
      </c>
      <c r="K4078" s="57">
        <v>0.96</v>
      </c>
      <c r="L4078" s="57">
        <v>0.97</v>
      </c>
      <c r="M4078" s="57">
        <v>0.97</v>
      </c>
      <c r="N4078" s="57">
        <v>0.97</v>
      </c>
      <c r="O4078" s="57">
        <v>0.97</v>
      </c>
      <c r="P4078" s="57">
        <v>0.97</v>
      </c>
      <c r="Q4078" s="57">
        <v>0.97</v>
      </c>
      <c r="R4078" s="57">
        <v>0.98</v>
      </c>
      <c r="S4078" s="57">
        <v>0.97</v>
      </c>
      <c r="T4078" s="57">
        <v>0.96</v>
      </c>
      <c r="U4078" s="57">
        <v>0.96</v>
      </c>
      <c r="V4078" s="57">
        <v>0.96</v>
      </c>
      <c r="W4078" s="57">
        <v>0.96</v>
      </c>
      <c r="X4078" s="57">
        <v>0.97</v>
      </c>
      <c r="Y4078" s="57">
        <v>0.97</v>
      </c>
      <c r="Z4078" s="57">
        <v>0.98</v>
      </c>
      <c r="AA4078" s="57">
        <v>0.98</v>
      </c>
      <c r="AB4078" s="57">
        <v>0.97</v>
      </c>
      <c r="AC4078" s="57">
        <v>0.97</v>
      </c>
      <c r="AD4078" s="57">
        <v>0.97</v>
      </c>
      <c r="AE4078" s="57">
        <v>0.97</v>
      </c>
      <c r="AF4078" s="57">
        <v>0.97</v>
      </c>
      <c r="AG4078" s="57">
        <v>0.97</v>
      </c>
      <c r="AH4078" s="57">
        <v>0.96</v>
      </c>
      <c r="AI4078" s="57">
        <v>0.95</v>
      </c>
      <c r="AJ4078" s="57">
        <v>0.95</v>
      </c>
      <c r="AK4078" s="57">
        <v>0.95</v>
      </c>
    </row>
    <row r="4079" spans="1:37" x14ac:dyDescent="0.3">
      <c r="A4079" s="86" t="str">
        <f t="shared" si="63"/>
        <v>SDGbaseTra_RurAS_CRSPVAXafish</v>
      </c>
      <c r="B4079" s="55" t="s">
        <v>222</v>
      </c>
      <c r="C4079" s="56" t="s">
        <v>238</v>
      </c>
      <c r="D4079" s="82" t="s">
        <v>212</v>
      </c>
      <c r="E4079" s="57" t="s">
        <v>17</v>
      </c>
      <c r="F4079" s="57">
        <v>1</v>
      </c>
      <c r="G4079" s="57">
        <v>0.93</v>
      </c>
      <c r="H4079" s="57">
        <v>0.94</v>
      </c>
      <c r="I4079" s="57">
        <v>0.93</v>
      </c>
      <c r="J4079" s="57">
        <v>0.94</v>
      </c>
      <c r="K4079" s="57">
        <v>0.94</v>
      </c>
      <c r="L4079" s="57">
        <v>0.94</v>
      </c>
      <c r="M4079" s="57">
        <v>0.94</v>
      </c>
      <c r="N4079" s="57">
        <v>0.95</v>
      </c>
      <c r="O4079" s="57">
        <v>1</v>
      </c>
      <c r="P4079" s="57">
        <v>0.99</v>
      </c>
      <c r="Q4079" s="57">
        <v>0.98</v>
      </c>
      <c r="R4079" s="57">
        <v>0.98</v>
      </c>
      <c r="S4079" s="57">
        <v>0.98</v>
      </c>
      <c r="T4079" s="57">
        <v>0.97</v>
      </c>
      <c r="U4079" s="57">
        <v>0.97</v>
      </c>
      <c r="V4079" s="57">
        <v>0.97</v>
      </c>
      <c r="W4079" s="57">
        <v>0.97</v>
      </c>
      <c r="X4079" s="57">
        <v>0.97</v>
      </c>
      <c r="Y4079" s="57">
        <v>0.97</v>
      </c>
      <c r="Z4079" s="57">
        <v>0.97</v>
      </c>
      <c r="AA4079" s="57">
        <v>0.98</v>
      </c>
      <c r="AB4079" s="57">
        <v>0.99</v>
      </c>
      <c r="AC4079" s="57">
        <v>0.99</v>
      </c>
      <c r="AD4079" s="57">
        <v>0.99</v>
      </c>
      <c r="AE4079" s="57">
        <v>0.99</v>
      </c>
      <c r="AF4079" s="57">
        <v>0.99</v>
      </c>
      <c r="AG4079" s="57">
        <v>0.98</v>
      </c>
      <c r="AH4079" s="57">
        <v>1</v>
      </c>
      <c r="AI4079" s="57">
        <v>1</v>
      </c>
      <c r="AJ4079" s="57">
        <v>1</v>
      </c>
      <c r="AK4079" s="57">
        <v>1</v>
      </c>
    </row>
    <row r="4080" spans="1:37" x14ac:dyDescent="0.3">
      <c r="A4080" s="86" t="str">
        <f t="shared" si="63"/>
        <v>SDGbaseTra_RurAS_CRSPVAXacoal</v>
      </c>
      <c r="B4080" s="55" t="s">
        <v>222</v>
      </c>
      <c r="C4080" s="56" t="s">
        <v>238</v>
      </c>
      <c r="D4080" s="82" t="s">
        <v>212</v>
      </c>
      <c r="E4080" s="57" t="s">
        <v>18</v>
      </c>
      <c r="F4080" s="57">
        <v>1</v>
      </c>
      <c r="G4080" s="57">
        <v>1.03</v>
      </c>
      <c r="H4080" s="57">
        <v>1.05</v>
      </c>
      <c r="I4080" s="57">
        <v>1.04</v>
      </c>
      <c r="J4080" s="57">
        <v>1.04</v>
      </c>
      <c r="K4080" s="57">
        <v>1.03</v>
      </c>
      <c r="L4080" s="57">
        <v>1.02</v>
      </c>
      <c r="M4080" s="57">
        <v>1.03</v>
      </c>
      <c r="N4080" s="57">
        <v>1.03</v>
      </c>
      <c r="O4080" s="57">
        <v>1.08</v>
      </c>
      <c r="P4080" s="57">
        <v>1.1000000000000001</v>
      </c>
      <c r="Q4080" s="57">
        <v>1.1100000000000001</v>
      </c>
      <c r="R4080" s="57">
        <v>1.1100000000000001</v>
      </c>
      <c r="S4080" s="57">
        <v>1.1200000000000001</v>
      </c>
      <c r="T4080" s="57">
        <v>1.1299999999999999</v>
      </c>
      <c r="U4080" s="57">
        <v>1.1399999999999999</v>
      </c>
      <c r="V4080" s="57">
        <v>1.1399999999999999</v>
      </c>
      <c r="W4080" s="57">
        <v>1.1499999999999999</v>
      </c>
      <c r="X4080" s="57">
        <v>1.17</v>
      </c>
      <c r="Y4080" s="57">
        <v>1.18</v>
      </c>
      <c r="Z4080" s="57">
        <v>1.19</v>
      </c>
      <c r="AA4080" s="57">
        <v>1.21</v>
      </c>
      <c r="AB4080" s="57">
        <v>1.23</v>
      </c>
      <c r="AC4080" s="57">
        <v>1.25</v>
      </c>
      <c r="AD4080" s="57">
        <v>1.27</v>
      </c>
      <c r="AE4080" s="57">
        <v>1.29</v>
      </c>
      <c r="AF4080" s="57">
        <v>1.31</v>
      </c>
      <c r="AG4080" s="57">
        <v>1.35</v>
      </c>
      <c r="AH4080" s="57">
        <v>1.39</v>
      </c>
      <c r="AI4080" s="57">
        <v>1.43</v>
      </c>
      <c r="AJ4080" s="57">
        <v>1.52</v>
      </c>
      <c r="AK4080" s="57">
        <v>1.69</v>
      </c>
    </row>
    <row r="4081" spans="1:37" x14ac:dyDescent="0.3">
      <c r="A4081" s="86" t="str">
        <f t="shared" si="63"/>
        <v>SDGbaseTra_RurAS_CRSPVAXagold</v>
      </c>
      <c r="B4081" s="55" t="s">
        <v>222</v>
      </c>
      <c r="C4081" s="56" t="s">
        <v>238</v>
      </c>
      <c r="D4081" s="82" t="s">
        <v>212</v>
      </c>
      <c r="E4081" s="57" t="s">
        <v>19</v>
      </c>
      <c r="F4081" s="57">
        <v>1</v>
      </c>
      <c r="G4081" s="57">
        <v>0.98</v>
      </c>
      <c r="H4081" s="57">
        <v>1.01</v>
      </c>
      <c r="I4081" s="57">
        <v>1</v>
      </c>
      <c r="J4081" s="57">
        <v>0.99</v>
      </c>
      <c r="K4081" s="57">
        <v>0.99</v>
      </c>
      <c r="L4081" s="57">
        <v>0.99</v>
      </c>
      <c r="M4081" s="57">
        <v>1</v>
      </c>
      <c r="N4081" s="57">
        <v>1.02</v>
      </c>
      <c r="O4081" s="57">
        <v>1.1000000000000001</v>
      </c>
      <c r="P4081" s="57">
        <v>1.1200000000000001</v>
      </c>
      <c r="Q4081" s="57">
        <v>1.1299999999999999</v>
      </c>
      <c r="R4081" s="57">
        <v>1.1399999999999999</v>
      </c>
      <c r="S4081" s="57">
        <v>1.1599999999999999</v>
      </c>
      <c r="T4081" s="57">
        <v>1.18</v>
      </c>
      <c r="U4081" s="57">
        <v>1.2</v>
      </c>
      <c r="V4081" s="57">
        <v>1.22</v>
      </c>
      <c r="W4081" s="57">
        <v>1.24</v>
      </c>
      <c r="X4081" s="57">
        <v>1.27</v>
      </c>
      <c r="Y4081" s="57">
        <v>1.29</v>
      </c>
      <c r="Z4081" s="57">
        <v>1.3</v>
      </c>
      <c r="AA4081" s="57">
        <v>1.32</v>
      </c>
      <c r="AB4081" s="57">
        <v>1.34</v>
      </c>
      <c r="AC4081" s="57">
        <v>1.36</v>
      </c>
      <c r="AD4081" s="57">
        <v>1.37</v>
      </c>
      <c r="AE4081" s="57">
        <v>1.38</v>
      </c>
      <c r="AF4081" s="57">
        <v>1.39</v>
      </c>
      <c r="AG4081" s="57">
        <v>1.35</v>
      </c>
      <c r="AH4081" s="57">
        <v>1.3</v>
      </c>
      <c r="AI4081" s="57">
        <v>1.21</v>
      </c>
      <c r="AJ4081" s="57">
        <v>1.1399999999999999</v>
      </c>
      <c r="AK4081" s="57">
        <v>1.05</v>
      </c>
    </row>
    <row r="4082" spans="1:37" x14ac:dyDescent="0.3">
      <c r="A4082" s="86" t="str">
        <f t="shared" si="63"/>
        <v>SDGbaseTra_RurAS_CRSPVAXangas</v>
      </c>
      <c r="B4082" s="55" t="s">
        <v>222</v>
      </c>
      <c r="C4082" s="56" t="s">
        <v>238</v>
      </c>
      <c r="D4082" s="82" t="s">
        <v>212</v>
      </c>
      <c r="E4082" s="57" t="s">
        <v>20</v>
      </c>
      <c r="F4082" s="57">
        <v>1</v>
      </c>
      <c r="G4082" s="57">
        <v>1.05</v>
      </c>
      <c r="H4082" s="57">
        <v>1.07</v>
      </c>
      <c r="I4082" s="57">
        <v>1.05</v>
      </c>
      <c r="J4082" s="57">
        <v>1.04</v>
      </c>
      <c r="K4082" s="57">
        <v>1.04</v>
      </c>
      <c r="L4082" s="57">
        <v>1.04</v>
      </c>
      <c r="M4082" s="57">
        <v>1.05</v>
      </c>
      <c r="N4082" s="57">
        <v>1.05</v>
      </c>
      <c r="O4082" s="57">
        <v>1.1299999999999999</v>
      </c>
      <c r="P4082" s="57">
        <v>1.1499999999999999</v>
      </c>
      <c r="Q4082" s="57">
        <v>1.1499999999999999</v>
      </c>
      <c r="R4082" s="57">
        <v>1.1499999999999999</v>
      </c>
      <c r="S4082" s="57">
        <v>1.1599999999999999</v>
      </c>
      <c r="T4082" s="57">
        <v>1.17</v>
      </c>
      <c r="U4082" s="57">
        <v>1.18</v>
      </c>
      <c r="V4082" s="57">
        <v>1.18</v>
      </c>
      <c r="W4082" s="57">
        <v>1.19</v>
      </c>
      <c r="X4082" s="57">
        <v>1.2</v>
      </c>
      <c r="Y4082" s="57">
        <v>1.21</v>
      </c>
      <c r="Z4082" s="57">
        <v>1.21</v>
      </c>
      <c r="AA4082" s="57">
        <v>1.22</v>
      </c>
      <c r="AB4082" s="57">
        <v>1.23</v>
      </c>
      <c r="AC4082" s="57">
        <v>1.24</v>
      </c>
      <c r="AD4082" s="57">
        <v>1.25</v>
      </c>
      <c r="AE4082" s="57">
        <v>1.25</v>
      </c>
      <c r="AF4082" s="57">
        <v>1.25</v>
      </c>
      <c r="AG4082" s="57">
        <v>1.25</v>
      </c>
      <c r="AH4082" s="57">
        <v>1.24</v>
      </c>
      <c r="AI4082" s="57">
        <v>1.22</v>
      </c>
      <c r="AJ4082" s="57">
        <v>1.2</v>
      </c>
      <c r="AK4082" s="57">
        <v>1.18</v>
      </c>
    </row>
    <row r="4083" spans="1:37" x14ac:dyDescent="0.3">
      <c r="A4083" s="86" t="str">
        <f t="shared" si="63"/>
        <v>SDGbaseTra_RurAS_CRSPVAXapgm</v>
      </c>
      <c r="B4083" s="55" t="s">
        <v>222</v>
      </c>
      <c r="C4083" s="56" t="s">
        <v>238</v>
      </c>
      <c r="D4083" s="82" t="s">
        <v>212</v>
      </c>
      <c r="E4083" s="57" t="s">
        <v>21</v>
      </c>
      <c r="F4083" s="57">
        <v>1</v>
      </c>
      <c r="G4083" s="57">
        <v>0.69</v>
      </c>
      <c r="H4083" s="57">
        <v>0.82</v>
      </c>
      <c r="I4083" s="57">
        <v>0.99</v>
      </c>
      <c r="J4083" s="57">
        <v>1.0900000000000001</v>
      </c>
      <c r="K4083" s="57">
        <v>1.1399999999999999</v>
      </c>
      <c r="L4083" s="57">
        <v>1.1399999999999999</v>
      </c>
      <c r="M4083" s="57">
        <v>1.05</v>
      </c>
      <c r="N4083" s="57">
        <v>1.02</v>
      </c>
      <c r="O4083" s="57">
        <v>1</v>
      </c>
      <c r="P4083" s="57">
        <v>0.99</v>
      </c>
      <c r="Q4083" s="57">
        <v>1</v>
      </c>
      <c r="R4083" s="57">
        <v>0.99</v>
      </c>
      <c r="S4083" s="57">
        <v>0.99</v>
      </c>
      <c r="T4083" s="57">
        <v>0.99</v>
      </c>
      <c r="U4083" s="57">
        <v>0.98</v>
      </c>
      <c r="V4083" s="57">
        <v>0.99</v>
      </c>
      <c r="W4083" s="57">
        <v>0.99</v>
      </c>
      <c r="X4083" s="57">
        <v>0.98</v>
      </c>
      <c r="Y4083" s="57">
        <v>0.99</v>
      </c>
      <c r="Z4083" s="57">
        <v>0.99</v>
      </c>
      <c r="AA4083" s="57">
        <v>0.99</v>
      </c>
      <c r="AB4083" s="57">
        <v>1.38</v>
      </c>
      <c r="AC4083" s="57">
        <v>1.51</v>
      </c>
      <c r="AD4083" s="57">
        <v>1.47</v>
      </c>
      <c r="AE4083" s="57">
        <v>1.42</v>
      </c>
      <c r="AF4083" s="57">
        <v>1.37</v>
      </c>
      <c r="AG4083" s="57">
        <v>1.34</v>
      </c>
      <c r="AH4083" s="57">
        <v>1.52</v>
      </c>
      <c r="AI4083" s="57">
        <v>1.65</v>
      </c>
      <c r="AJ4083" s="57">
        <v>1.66</v>
      </c>
      <c r="AK4083" s="57">
        <v>1.65</v>
      </c>
    </row>
    <row r="4084" spans="1:37" x14ac:dyDescent="0.3">
      <c r="A4084" s="86" t="str">
        <f t="shared" si="63"/>
        <v>SDGbaseTra_RurAS_CRSPVAXamore</v>
      </c>
      <c r="B4084" s="55" t="s">
        <v>222</v>
      </c>
      <c r="C4084" s="56" t="s">
        <v>238</v>
      </c>
      <c r="D4084" s="82" t="s">
        <v>212</v>
      </c>
      <c r="E4084" s="57" t="s">
        <v>22</v>
      </c>
      <c r="F4084" s="57">
        <v>1</v>
      </c>
      <c r="G4084" s="57">
        <v>1.06</v>
      </c>
      <c r="H4084" s="57">
        <v>1.06</v>
      </c>
      <c r="I4084" s="57">
        <v>1.06</v>
      </c>
      <c r="J4084" s="57">
        <v>1.05</v>
      </c>
      <c r="K4084" s="57">
        <v>1.05</v>
      </c>
      <c r="L4084" s="57">
        <v>1.05</v>
      </c>
      <c r="M4084" s="57">
        <v>1.05</v>
      </c>
      <c r="N4084" s="57">
        <v>1.05</v>
      </c>
      <c r="O4084" s="57">
        <v>1.0900000000000001</v>
      </c>
      <c r="P4084" s="57">
        <v>1.0900000000000001</v>
      </c>
      <c r="Q4084" s="57">
        <v>1.08</v>
      </c>
      <c r="R4084" s="57">
        <v>1.07</v>
      </c>
      <c r="S4084" s="57">
        <v>1.06</v>
      </c>
      <c r="T4084" s="57">
        <v>1.06</v>
      </c>
      <c r="U4084" s="57">
        <v>1.06</v>
      </c>
      <c r="V4084" s="57">
        <v>1.06</v>
      </c>
      <c r="W4084" s="57">
        <v>1.06</v>
      </c>
      <c r="X4084" s="57">
        <v>1.06</v>
      </c>
      <c r="Y4084" s="57">
        <v>1.06</v>
      </c>
      <c r="Z4084" s="57">
        <v>1.05</v>
      </c>
      <c r="AA4084" s="57">
        <v>1.05</v>
      </c>
      <c r="AB4084" s="57">
        <v>1.05</v>
      </c>
      <c r="AC4084" s="57">
        <v>1.04</v>
      </c>
      <c r="AD4084" s="57">
        <v>1.04</v>
      </c>
      <c r="AE4084" s="57">
        <v>1.04</v>
      </c>
      <c r="AF4084" s="57">
        <v>1.04</v>
      </c>
      <c r="AG4084" s="57">
        <v>1.03</v>
      </c>
      <c r="AH4084" s="57">
        <v>1.01</v>
      </c>
      <c r="AI4084" s="57">
        <v>0.99</v>
      </c>
      <c r="AJ4084" s="57">
        <v>0.97</v>
      </c>
      <c r="AK4084" s="57">
        <v>0.95</v>
      </c>
    </row>
    <row r="4085" spans="1:37" x14ac:dyDescent="0.3">
      <c r="A4085" s="86" t="str">
        <f t="shared" si="63"/>
        <v>SDGbaseTra_RurAS_CRSPVAXamine</v>
      </c>
      <c r="B4085" s="55" t="s">
        <v>222</v>
      </c>
      <c r="C4085" s="56" t="s">
        <v>238</v>
      </c>
      <c r="D4085" s="82" t="s">
        <v>212</v>
      </c>
      <c r="E4085" s="57" t="s">
        <v>23</v>
      </c>
      <c r="F4085" s="57">
        <v>1</v>
      </c>
      <c r="G4085" s="57">
        <v>1.03</v>
      </c>
      <c r="H4085" s="57">
        <v>1.03</v>
      </c>
      <c r="I4085" s="57">
        <v>1.04</v>
      </c>
      <c r="J4085" s="57">
        <v>1.04</v>
      </c>
      <c r="K4085" s="57">
        <v>1.04</v>
      </c>
      <c r="L4085" s="57">
        <v>1.05</v>
      </c>
      <c r="M4085" s="57">
        <v>1.05</v>
      </c>
      <c r="N4085" s="57">
        <v>1.06</v>
      </c>
      <c r="O4085" s="57">
        <v>1.07</v>
      </c>
      <c r="P4085" s="57">
        <v>1.06</v>
      </c>
      <c r="Q4085" s="57">
        <v>1.06</v>
      </c>
      <c r="R4085" s="57">
        <v>1.04</v>
      </c>
      <c r="S4085" s="57">
        <v>1.04</v>
      </c>
      <c r="T4085" s="57">
        <v>1.04</v>
      </c>
      <c r="U4085" s="57">
        <v>1.04</v>
      </c>
      <c r="V4085" s="57">
        <v>1.05</v>
      </c>
      <c r="W4085" s="57">
        <v>1.05</v>
      </c>
      <c r="X4085" s="57">
        <v>1.05</v>
      </c>
      <c r="Y4085" s="57">
        <v>1.06</v>
      </c>
      <c r="Z4085" s="57">
        <v>1.06</v>
      </c>
      <c r="AA4085" s="57">
        <v>1.06</v>
      </c>
      <c r="AB4085" s="57">
        <v>1.05</v>
      </c>
      <c r="AC4085" s="57">
        <v>1.05</v>
      </c>
      <c r="AD4085" s="57">
        <v>1.04</v>
      </c>
      <c r="AE4085" s="57">
        <v>1.04</v>
      </c>
      <c r="AF4085" s="57">
        <v>1.04</v>
      </c>
      <c r="AG4085" s="57">
        <v>1.05</v>
      </c>
      <c r="AH4085" s="57">
        <v>1.05</v>
      </c>
      <c r="AI4085" s="57">
        <v>1.04</v>
      </c>
      <c r="AJ4085" s="57">
        <v>1.03</v>
      </c>
      <c r="AK4085" s="57">
        <v>1.03</v>
      </c>
    </row>
    <row r="4086" spans="1:37" x14ac:dyDescent="0.3">
      <c r="A4086" s="86" t="str">
        <f t="shared" si="63"/>
        <v>SDGbaseTra_RurAS_CRSPVAXameat</v>
      </c>
      <c r="B4086" s="55" t="s">
        <v>222</v>
      </c>
      <c r="C4086" s="56" t="s">
        <v>238</v>
      </c>
      <c r="D4086" s="82" t="s">
        <v>212</v>
      </c>
      <c r="E4086" s="57" t="s">
        <v>24</v>
      </c>
      <c r="F4086" s="57">
        <v>1</v>
      </c>
      <c r="G4086" s="57">
        <v>0.96</v>
      </c>
      <c r="H4086" s="57">
        <v>0.93</v>
      </c>
      <c r="I4086" s="57">
        <v>0.93</v>
      </c>
      <c r="J4086" s="57">
        <v>0.94</v>
      </c>
      <c r="K4086" s="57">
        <v>0.94</v>
      </c>
      <c r="L4086" s="57">
        <v>0.95</v>
      </c>
      <c r="M4086" s="57">
        <v>0.95</v>
      </c>
      <c r="N4086" s="57">
        <v>0.96</v>
      </c>
      <c r="O4086" s="57">
        <v>0.96</v>
      </c>
      <c r="P4086" s="57">
        <v>0.97</v>
      </c>
      <c r="Q4086" s="57">
        <v>0.97</v>
      </c>
      <c r="R4086" s="57">
        <v>0.98</v>
      </c>
      <c r="S4086" s="57">
        <v>0.97</v>
      </c>
      <c r="T4086" s="57">
        <v>0.97</v>
      </c>
      <c r="U4086" s="57">
        <v>0.97</v>
      </c>
      <c r="V4086" s="57">
        <v>0.97</v>
      </c>
      <c r="W4086" s="57">
        <v>0.97</v>
      </c>
      <c r="X4086" s="57">
        <v>0.97</v>
      </c>
      <c r="Y4086" s="57">
        <v>0.97</v>
      </c>
      <c r="Z4086" s="57">
        <v>0.96</v>
      </c>
      <c r="AA4086" s="57">
        <v>0.96</v>
      </c>
      <c r="AB4086" s="57">
        <v>0.96</v>
      </c>
      <c r="AC4086" s="57">
        <v>0.96</v>
      </c>
      <c r="AD4086" s="57">
        <v>0.96</v>
      </c>
      <c r="AE4086" s="57">
        <v>0.96</v>
      </c>
      <c r="AF4086" s="57">
        <v>0.96</v>
      </c>
      <c r="AG4086" s="57">
        <v>0.96</v>
      </c>
      <c r="AH4086" s="57">
        <v>0.96</v>
      </c>
      <c r="AI4086" s="57">
        <v>0.96</v>
      </c>
      <c r="AJ4086" s="57">
        <v>0.97</v>
      </c>
      <c r="AK4086" s="57">
        <v>0.98</v>
      </c>
    </row>
    <row r="4087" spans="1:37" x14ac:dyDescent="0.3">
      <c r="A4087" s="86" t="str">
        <f t="shared" si="63"/>
        <v>SDGbaseTra_RurAS_CRSPVAXapfis</v>
      </c>
      <c r="B4087" s="55" t="s">
        <v>222</v>
      </c>
      <c r="C4087" s="56" t="s">
        <v>238</v>
      </c>
      <c r="D4087" s="82" t="s">
        <v>212</v>
      </c>
      <c r="E4087" s="57" t="s">
        <v>25</v>
      </c>
      <c r="F4087" s="57">
        <v>1</v>
      </c>
      <c r="G4087" s="57">
        <v>1</v>
      </c>
      <c r="H4087" s="57">
        <v>0.99</v>
      </c>
      <c r="I4087" s="57">
        <v>0.98</v>
      </c>
      <c r="J4087" s="57">
        <v>0.97</v>
      </c>
      <c r="K4087" s="57">
        <v>0.97</v>
      </c>
      <c r="L4087" s="57">
        <v>0.97</v>
      </c>
      <c r="M4087" s="57">
        <v>0.97</v>
      </c>
      <c r="N4087" s="57">
        <v>0.97</v>
      </c>
      <c r="O4087" s="57">
        <v>0.99</v>
      </c>
      <c r="P4087" s="57">
        <v>0.99</v>
      </c>
      <c r="Q4087" s="57">
        <v>0.98</v>
      </c>
      <c r="R4087" s="57">
        <v>0.99</v>
      </c>
      <c r="S4087" s="57">
        <v>0.99</v>
      </c>
      <c r="T4087" s="57">
        <v>1</v>
      </c>
      <c r="U4087" s="57">
        <v>1</v>
      </c>
      <c r="V4087" s="57">
        <v>1</v>
      </c>
      <c r="W4087" s="57">
        <v>1</v>
      </c>
      <c r="X4087" s="57">
        <v>1.01</v>
      </c>
      <c r="Y4087" s="57">
        <v>1.01</v>
      </c>
      <c r="Z4087" s="57">
        <v>1</v>
      </c>
      <c r="AA4087" s="57">
        <v>1</v>
      </c>
      <c r="AB4087" s="57">
        <v>1.01</v>
      </c>
      <c r="AC4087" s="57">
        <v>1.01</v>
      </c>
      <c r="AD4087" s="57">
        <v>1.01</v>
      </c>
      <c r="AE4087" s="57">
        <v>1</v>
      </c>
      <c r="AF4087" s="57">
        <v>1.01</v>
      </c>
      <c r="AG4087" s="57">
        <v>1</v>
      </c>
      <c r="AH4087" s="57">
        <v>0.99</v>
      </c>
      <c r="AI4087" s="57">
        <v>0.98</v>
      </c>
      <c r="AJ4087" s="57">
        <v>0.97</v>
      </c>
      <c r="AK4087" s="57">
        <v>0.96</v>
      </c>
    </row>
    <row r="4088" spans="1:37" x14ac:dyDescent="0.3">
      <c r="A4088" s="86" t="str">
        <f t="shared" si="63"/>
        <v>SDGbaseTra_RurAS_CRSPVAXavege</v>
      </c>
      <c r="B4088" s="55" t="s">
        <v>222</v>
      </c>
      <c r="C4088" s="56" t="s">
        <v>238</v>
      </c>
      <c r="D4088" s="82" t="s">
        <v>212</v>
      </c>
      <c r="E4088" s="57" t="s">
        <v>26</v>
      </c>
      <c r="F4088" s="57">
        <v>1</v>
      </c>
      <c r="G4088" s="57">
        <v>0.98</v>
      </c>
      <c r="H4088" s="57">
        <v>0.98</v>
      </c>
      <c r="I4088" s="57">
        <v>0.97</v>
      </c>
      <c r="J4088" s="57">
        <v>0.97</v>
      </c>
      <c r="K4088" s="57">
        <v>0.97</v>
      </c>
      <c r="L4088" s="57">
        <v>0.97</v>
      </c>
      <c r="M4088" s="57">
        <v>0.97</v>
      </c>
      <c r="N4088" s="57">
        <v>0.98</v>
      </c>
      <c r="O4088" s="57">
        <v>1</v>
      </c>
      <c r="P4088" s="57">
        <v>1</v>
      </c>
      <c r="Q4088" s="57">
        <v>0.99</v>
      </c>
      <c r="R4088" s="57">
        <v>1</v>
      </c>
      <c r="S4088" s="57">
        <v>1</v>
      </c>
      <c r="T4088" s="57">
        <v>1</v>
      </c>
      <c r="U4088" s="57">
        <v>1</v>
      </c>
      <c r="V4088" s="57">
        <v>1.01</v>
      </c>
      <c r="W4088" s="57">
        <v>1.01</v>
      </c>
      <c r="X4088" s="57">
        <v>1.01</v>
      </c>
      <c r="Y4088" s="57">
        <v>1.01</v>
      </c>
      <c r="Z4088" s="57">
        <v>1.01</v>
      </c>
      <c r="AA4088" s="57">
        <v>1.01</v>
      </c>
      <c r="AB4088" s="57">
        <v>1.01</v>
      </c>
      <c r="AC4088" s="57">
        <v>1.01</v>
      </c>
      <c r="AD4088" s="57">
        <v>1.01</v>
      </c>
      <c r="AE4088" s="57">
        <v>1.01</v>
      </c>
      <c r="AF4088" s="57">
        <v>1.01</v>
      </c>
      <c r="AG4088" s="57">
        <v>1.01</v>
      </c>
      <c r="AH4088" s="57">
        <v>1</v>
      </c>
      <c r="AI4088" s="57">
        <v>0.99</v>
      </c>
      <c r="AJ4088" s="57">
        <v>0.98</v>
      </c>
      <c r="AK4088" s="57">
        <v>0.97</v>
      </c>
    </row>
    <row r="4089" spans="1:37" x14ac:dyDescent="0.3">
      <c r="A4089" s="86" t="str">
        <f t="shared" si="63"/>
        <v>SDGbaseTra_RurAS_CRSPVAXafats</v>
      </c>
      <c r="B4089" s="55" t="s">
        <v>222</v>
      </c>
      <c r="C4089" s="56" t="s">
        <v>238</v>
      </c>
      <c r="D4089" s="82" t="s">
        <v>212</v>
      </c>
      <c r="E4089" s="57" t="s">
        <v>27</v>
      </c>
      <c r="F4089" s="57">
        <v>1</v>
      </c>
      <c r="G4089" s="57">
        <v>0.97</v>
      </c>
      <c r="H4089" s="57">
        <v>0.96</v>
      </c>
      <c r="I4089" s="57">
        <v>0.94</v>
      </c>
      <c r="J4089" s="57">
        <v>0.95</v>
      </c>
      <c r="K4089" s="57">
        <v>0.95</v>
      </c>
      <c r="L4089" s="57">
        <v>0.94</v>
      </c>
      <c r="M4089" s="57">
        <v>0.94</v>
      </c>
      <c r="N4089" s="57">
        <v>0.94</v>
      </c>
      <c r="O4089" s="57">
        <v>1.05</v>
      </c>
      <c r="P4089" s="57">
        <v>1.03</v>
      </c>
      <c r="Q4089" s="57">
        <v>0.99</v>
      </c>
      <c r="R4089" s="57">
        <v>0.98</v>
      </c>
      <c r="S4089" s="57">
        <v>0.96</v>
      </c>
      <c r="T4089" s="57">
        <v>0.95</v>
      </c>
      <c r="U4089" s="57">
        <v>0.94</v>
      </c>
      <c r="V4089" s="57">
        <v>0.93</v>
      </c>
      <c r="W4089" s="57">
        <v>0.93</v>
      </c>
      <c r="X4089" s="57">
        <v>0.93</v>
      </c>
      <c r="Y4089" s="57">
        <v>0.93</v>
      </c>
      <c r="Z4089" s="57">
        <v>0.93</v>
      </c>
      <c r="AA4089" s="57">
        <v>0.93</v>
      </c>
      <c r="AB4089" s="57">
        <v>0.95</v>
      </c>
      <c r="AC4089" s="57">
        <v>0.95</v>
      </c>
      <c r="AD4089" s="57">
        <v>0.94</v>
      </c>
      <c r="AE4089" s="57">
        <v>0.93</v>
      </c>
      <c r="AF4089" s="57">
        <v>0.92</v>
      </c>
      <c r="AG4089" s="57">
        <v>0.92</v>
      </c>
      <c r="AH4089" s="57">
        <v>0.93</v>
      </c>
      <c r="AI4089" s="57">
        <v>0.93</v>
      </c>
      <c r="AJ4089" s="57">
        <v>0.93</v>
      </c>
      <c r="AK4089" s="57">
        <v>0.93</v>
      </c>
    </row>
    <row r="4090" spans="1:37" x14ac:dyDescent="0.3">
      <c r="A4090" s="86" t="str">
        <f t="shared" si="63"/>
        <v>SDGbaseTra_RurAS_CRSPVAXadair</v>
      </c>
      <c r="B4090" s="55" t="s">
        <v>222</v>
      </c>
      <c r="C4090" s="56" t="s">
        <v>238</v>
      </c>
      <c r="D4090" s="82" t="s">
        <v>212</v>
      </c>
      <c r="E4090" s="57" t="s">
        <v>28</v>
      </c>
      <c r="F4090" s="57">
        <v>1</v>
      </c>
      <c r="G4090" s="57">
        <v>0.99</v>
      </c>
      <c r="H4090" s="57">
        <v>0.98</v>
      </c>
      <c r="I4090" s="57">
        <v>0.97</v>
      </c>
      <c r="J4090" s="57">
        <v>0.97</v>
      </c>
      <c r="K4090" s="57">
        <v>0.97</v>
      </c>
      <c r="L4090" s="57">
        <v>0.97</v>
      </c>
      <c r="M4090" s="57">
        <v>0.97</v>
      </c>
      <c r="N4090" s="57">
        <v>0.97</v>
      </c>
      <c r="O4090" s="57">
        <v>0.99</v>
      </c>
      <c r="P4090" s="57">
        <v>0.99</v>
      </c>
      <c r="Q4090" s="57">
        <v>0.98</v>
      </c>
      <c r="R4090" s="57">
        <v>0.99</v>
      </c>
      <c r="S4090" s="57">
        <v>0.99</v>
      </c>
      <c r="T4090" s="57">
        <v>0.99</v>
      </c>
      <c r="U4090" s="57">
        <v>1</v>
      </c>
      <c r="V4090" s="57">
        <v>1</v>
      </c>
      <c r="W4090" s="57">
        <v>1</v>
      </c>
      <c r="X4090" s="57">
        <v>1.01</v>
      </c>
      <c r="Y4090" s="57">
        <v>1.01</v>
      </c>
      <c r="Z4090" s="57">
        <v>1.01</v>
      </c>
      <c r="AA4090" s="57">
        <v>1</v>
      </c>
      <c r="AB4090" s="57">
        <v>1.01</v>
      </c>
      <c r="AC4090" s="57">
        <v>1</v>
      </c>
      <c r="AD4090" s="57">
        <v>1</v>
      </c>
      <c r="AE4090" s="57">
        <v>1</v>
      </c>
      <c r="AF4090" s="57">
        <v>1</v>
      </c>
      <c r="AG4090" s="57">
        <v>1</v>
      </c>
      <c r="AH4090" s="57">
        <v>0.99</v>
      </c>
      <c r="AI4090" s="57">
        <v>0.98</v>
      </c>
      <c r="AJ4090" s="57">
        <v>0.97</v>
      </c>
      <c r="AK4090" s="57">
        <v>0.97</v>
      </c>
    </row>
    <row r="4091" spans="1:37" x14ac:dyDescent="0.3">
      <c r="A4091" s="86" t="str">
        <f t="shared" si="63"/>
        <v>SDGbaseTra_RurAS_CRSPVAXagrai</v>
      </c>
      <c r="B4091" s="55" t="s">
        <v>222</v>
      </c>
      <c r="C4091" s="56" t="s">
        <v>238</v>
      </c>
      <c r="D4091" s="82" t="s">
        <v>212</v>
      </c>
      <c r="E4091" s="57" t="s">
        <v>29</v>
      </c>
      <c r="F4091" s="57">
        <v>1</v>
      </c>
      <c r="G4091" s="57">
        <v>1</v>
      </c>
      <c r="H4091" s="57">
        <v>0.98</v>
      </c>
      <c r="I4091" s="57">
        <v>0.98</v>
      </c>
      <c r="J4091" s="57">
        <v>0.98</v>
      </c>
      <c r="K4091" s="57">
        <v>0.97</v>
      </c>
      <c r="L4091" s="57">
        <v>0.97</v>
      </c>
      <c r="M4091" s="57">
        <v>0.97</v>
      </c>
      <c r="N4091" s="57">
        <v>0.96</v>
      </c>
      <c r="O4091" s="57">
        <v>0.96</v>
      </c>
      <c r="P4091" s="57">
        <v>0.96</v>
      </c>
      <c r="Q4091" s="57">
        <v>0.96</v>
      </c>
      <c r="R4091" s="57">
        <v>0.96</v>
      </c>
      <c r="S4091" s="57">
        <v>0.95</v>
      </c>
      <c r="T4091" s="57">
        <v>0.95</v>
      </c>
      <c r="U4091" s="57">
        <v>0.95</v>
      </c>
      <c r="V4091" s="57">
        <v>0.94</v>
      </c>
      <c r="W4091" s="57">
        <v>0.94</v>
      </c>
      <c r="X4091" s="57">
        <v>0.94</v>
      </c>
      <c r="Y4091" s="57">
        <v>0.94</v>
      </c>
      <c r="Z4091" s="57">
        <v>0.94</v>
      </c>
      <c r="AA4091" s="57">
        <v>0.94</v>
      </c>
      <c r="AB4091" s="57">
        <v>0.94</v>
      </c>
      <c r="AC4091" s="57">
        <v>0.94</v>
      </c>
      <c r="AD4091" s="57">
        <v>0.94</v>
      </c>
      <c r="AE4091" s="57">
        <v>0.94</v>
      </c>
      <c r="AF4091" s="57">
        <v>0.95</v>
      </c>
      <c r="AG4091" s="57">
        <v>0.94</v>
      </c>
      <c r="AH4091" s="57">
        <v>0.93</v>
      </c>
      <c r="AI4091" s="57">
        <v>0.92</v>
      </c>
      <c r="AJ4091" s="57">
        <v>0.92</v>
      </c>
      <c r="AK4091" s="57">
        <v>0.92</v>
      </c>
    </row>
    <row r="4092" spans="1:37" x14ac:dyDescent="0.3">
      <c r="A4092" s="86" t="str">
        <f t="shared" si="63"/>
        <v>SDGbaseTra_RurAS_CRSPVAXastar</v>
      </c>
      <c r="B4092" s="55" t="s">
        <v>222</v>
      </c>
      <c r="C4092" s="56" t="s">
        <v>238</v>
      </c>
      <c r="D4092" s="82" t="s">
        <v>212</v>
      </c>
      <c r="E4092" s="57" t="s">
        <v>30</v>
      </c>
      <c r="F4092" s="57">
        <v>1</v>
      </c>
      <c r="G4092" s="57">
        <v>0.99</v>
      </c>
      <c r="H4092" s="57">
        <v>0.97</v>
      </c>
      <c r="I4092" s="57">
        <v>0.98</v>
      </c>
      <c r="J4092" s="57">
        <v>0.97</v>
      </c>
      <c r="K4092" s="57">
        <v>0.97</v>
      </c>
      <c r="L4092" s="57">
        <v>0.97</v>
      </c>
      <c r="M4092" s="57">
        <v>0.97</v>
      </c>
      <c r="N4092" s="57">
        <v>0.96</v>
      </c>
      <c r="O4092" s="57">
        <v>0.96</v>
      </c>
      <c r="P4092" s="57">
        <v>0.96</v>
      </c>
      <c r="Q4092" s="57">
        <v>0.96</v>
      </c>
      <c r="R4092" s="57">
        <v>0.95</v>
      </c>
      <c r="S4092" s="57">
        <v>0.95</v>
      </c>
      <c r="T4092" s="57">
        <v>0.94</v>
      </c>
      <c r="U4092" s="57">
        <v>0.93</v>
      </c>
      <c r="V4092" s="57">
        <v>0.93</v>
      </c>
      <c r="W4092" s="57">
        <v>0.93</v>
      </c>
      <c r="X4092" s="57">
        <v>0.92</v>
      </c>
      <c r="Y4092" s="57">
        <v>0.92</v>
      </c>
      <c r="Z4092" s="57">
        <v>0.92</v>
      </c>
      <c r="AA4092" s="57">
        <v>0.92</v>
      </c>
      <c r="AB4092" s="57">
        <v>0.92</v>
      </c>
      <c r="AC4092" s="57">
        <v>0.91</v>
      </c>
      <c r="AD4092" s="57">
        <v>0.91</v>
      </c>
      <c r="AE4092" s="57">
        <v>0.92</v>
      </c>
      <c r="AF4092" s="57">
        <v>0.92</v>
      </c>
      <c r="AG4092" s="57">
        <v>0.9</v>
      </c>
      <c r="AH4092" s="57">
        <v>0.87</v>
      </c>
      <c r="AI4092" s="57">
        <v>0.85</v>
      </c>
      <c r="AJ4092" s="57">
        <v>0.83</v>
      </c>
      <c r="AK4092" s="57">
        <v>0.82</v>
      </c>
    </row>
    <row r="4093" spans="1:37" x14ac:dyDescent="0.3">
      <c r="A4093" s="86" t="str">
        <f t="shared" si="63"/>
        <v>SDGbaseTra_RurAS_CRSPVAXafeed</v>
      </c>
      <c r="B4093" s="55" t="s">
        <v>222</v>
      </c>
      <c r="C4093" s="56" t="s">
        <v>238</v>
      </c>
      <c r="D4093" s="82" t="s">
        <v>212</v>
      </c>
      <c r="E4093" s="57" t="s">
        <v>31</v>
      </c>
      <c r="F4093" s="57">
        <v>1</v>
      </c>
      <c r="G4093" s="57">
        <v>0.76</v>
      </c>
      <c r="H4093" s="57">
        <v>0.86</v>
      </c>
      <c r="I4093" s="57">
        <v>0.88</v>
      </c>
      <c r="J4093" s="57">
        <v>0.93</v>
      </c>
      <c r="K4093" s="57">
        <v>0.94</v>
      </c>
      <c r="L4093" s="57">
        <v>0.94</v>
      </c>
      <c r="M4093" s="57">
        <v>0.94</v>
      </c>
      <c r="N4093" s="57">
        <v>0.95</v>
      </c>
      <c r="O4093" s="57">
        <v>0.99</v>
      </c>
      <c r="P4093" s="57">
        <v>0.98</v>
      </c>
      <c r="Q4093" s="57">
        <v>0.98</v>
      </c>
      <c r="R4093" s="57">
        <v>0.99</v>
      </c>
      <c r="S4093" s="57">
        <v>0.97</v>
      </c>
      <c r="T4093" s="57">
        <v>0.98</v>
      </c>
      <c r="U4093" s="57">
        <v>0.98</v>
      </c>
      <c r="V4093" s="57">
        <v>0.98</v>
      </c>
      <c r="W4093" s="57">
        <v>0.99</v>
      </c>
      <c r="X4093" s="57">
        <v>0.99</v>
      </c>
      <c r="Y4093" s="57">
        <v>0.99</v>
      </c>
      <c r="Z4093" s="57">
        <v>1</v>
      </c>
      <c r="AA4093" s="57">
        <v>0.99</v>
      </c>
      <c r="AB4093" s="57">
        <v>1.01</v>
      </c>
      <c r="AC4093" s="57">
        <v>1.01</v>
      </c>
      <c r="AD4093" s="57">
        <v>1</v>
      </c>
      <c r="AE4093" s="57">
        <v>1</v>
      </c>
      <c r="AF4093" s="57">
        <v>0.99</v>
      </c>
      <c r="AG4093" s="57">
        <v>0.99</v>
      </c>
      <c r="AH4093" s="57">
        <v>1.05</v>
      </c>
      <c r="AI4093" s="57">
        <v>1.07</v>
      </c>
      <c r="AJ4093" s="57">
        <v>1.07</v>
      </c>
      <c r="AK4093" s="57">
        <v>1.06</v>
      </c>
    </row>
    <row r="4094" spans="1:37" x14ac:dyDescent="0.3">
      <c r="A4094" s="86" t="str">
        <f t="shared" si="63"/>
        <v>SDGbaseTra_RurAS_CRSPVAXabake</v>
      </c>
      <c r="B4094" s="55" t="s">
        <v>222</v>
      </c>
      <c r="C4094" s="56" t="s">
        <v>238</v>
      </c>
      <c r="D4094" s="82" t="s">
        <v>212</v>
      </c>
      <c r="E4094" s="57" t="s">
        <v>32</v>
      </c>
      <c r="F4094" s="57">
        <v>1</v>
      </c>
      <c r="G4094" s="57">
        <v>1.01</v>
      </c>
      <c r="H4094" s="57">
        <v>1</v>
      </c>
      <c r="I4094" s="57">
        <v>0.99</v>
      </c>
      <c r="J4094" s="57">
        <v>0.99</v>
      </c>
      <c r="K4094" s="57">
        <v>0.99</v>
      </c>
      <c r="L4094" s="57">
        <v>0.99</v>
      </c>
      <c r="M4094" s="57">
        <v>0.99</v>
      </c>
      <c r="N4094" s="57">
        <v>0.99</v>
      </c>
      <c r="O4094" s="57">
        <v>0.98</v>
      </c>
      <c r="P4094" s="57">
        <v>0.98</v>
      </c>
      <c r="Q4094" s="57">
        <v>0.98</v>
      </c>
      <c r="R4094" s="57">
        <v>0.99</v>
      </c>
      <c r="S4094" s="57">
        <v>1</v>
      </c>
      <c r="T4094" s="57">
        <v>1</v>
      </c>
      <c r="U4094" s="57">
        <v>1</v>
      </c>
      <c r="V4094" s="57">
        <v>1.01</v>
      </c>
      <c r="W4094" s="57">
        <v>1.01</v>
      </c>
      <c r="X4094" s="57">
        <v>1.01</v>
      </c>
      <c r="Y4094" s="57">
        <v>1.01</v>
      </c>
      <c r="Z4094" s="57">
        <v>1.01</v>
      </c>
      <c r="AA4094" s="57">
        <v>1.01</v>
      </c>
      <c r="AB4094" s="57">
        <v>1</v>
      </c>
      <c r="AC4094" s="57">
        <v>1</v>
      </c>
      <c r="AD4094" s="57">
        <v>1</v>
      </c>
      <c r="AE4094" s="57">
        <v>1</v>
      </c>
      <c r="AF4094" s="57">
        <v>1.01</v>
      </c>
      <c r="AG4094" s="57">
        <v>1</v>
      </c>
      <c r="AH4094" s="57">
        <v>0.98</v>
      </c>
      <c r="AI4094" s="57">
        <v>0.97</v>
      </c>
      <c r="AJ4094" s="57">
        <v>0.96</v>
      </c>
      <c r="AK4094" s="57">
        <v>0.95</v>
      </c>
    </row>
    <row r="4095" spans="1:37" x14ac:dyDescent="0.3">
      <c r="A4095" s="86" t="str">
        <f t="shared" si="63"/>
        <v>SDGbaseTra_RurAS_CRSPVAXasuga</v>
      </c>
      <c r="B4095" s="55" t="s">
        <v>222</v>
      </c>
      <c r="C4095" s="56" t="s">
        <v>238</v>
      </c>
      <c r="D4095" s="82" t="s">
        <v>212</v>
      </c>
      <c r="E4095" s="57" t="s">
        <v>33</v>
      </c>
      <c r="F4095" s="57">
        <v>1</v>
      </c>
      <c r="G4095" s="57">
        <v>1</v>
      </c>
      <c r="H4095" s="57">
        <v>1</v>
      </c>
      <c r="I4095" s="57">
        <v>0.99</v>
      </c>
      <c r="J4095" s="57">
        <v>0.99</v>
      </c>
      <c r="K4095" s="57">
        <v>0.98</v>
      </c>
      <c r="L4095" s="57">
        <v>0.98</v>
      </c>
      <c r="M4095" s="57">
        <v>0.98</v>
      </c>
      <c r="N4095" s="57">
        <v>0.98</v>
      </c>
      <c r="O4095" s="57">
        <v>0.98</v>
      </c>
      <c r="P4095" s="57">
        <v>0.98</v>
      </c>
      <c r="Q4095" s="57">
        <v>0.97</v>
      </c>
      <c r="R4095" s="57">
        <v>0.98</v>
      </c>
      <c r="S4095" s="57">
        <v>0.98</v>
      </c>
      <c r="T4095" s="57">
        <v>0.98</v>
      </c>
      <c r="U4095" s="57">
        <v>0.98</v>
      </c>
      <c r="V4095" s="57">
        <v>0.98</v>
      </c>
      <c r="W4095" s="57">
        <v>0.98</v>
      </c>
      <c r="X4095" s="57">
        <v>0.98</v>
      </c>
      <c r="Y4095" s="57">
        <v>0.98</v>
      </c>
      <c r="Z4095" s="57">
        <v>0.98</v>
      </c>
      <c r="AA4095" s="57">
        <v>0.98</v>
      </c>
      <c r="AB4095" s="57">
        <v>0.98</v>
      </c>
      <c r="AC4095" s="57">
        <v>0.97</v>
      </c>
      <c r="AD4095" s="57">
        <v>0.97</v>
      </c>
      <c r="AE4095" s="57">
        <v>0.97</v>
      </c>
      <c r="AF4095" s="57">
        <v>0.98</v>
      </c>
      <c r="AG4095" s="57">
        <v>0.98</v>
      </c>
      <c r="AH4095" s="57">
        <v>0.97</v>
      </c>
      <c r="AI4095" s="57">
        <v>0.96</v>
      </c>
      <c r="AJ4095" s="57">
        <v>0.95</v>
      </c>
      <c r="AK4095" s="57">
        <v>0.95</v>
      </c>
    </row>
    <row r="4096" spans="1:37" x14ac:dyDescent="0.3">
      <c r="A4096" s="86" t="str">
        <f t="shared" si="63"/>
        <v>SDGbaseTra_RurAS_CRSPVAXaconf</v>
      </c>
      <c r="B4096" s="55" t="s">
        <v>222</v>
      </c>
      <c r="C4096" s="56" t="s">
        <v>238</v>
      </c>
      <c r="D4096" s="82" t="s">
        <v>212</v>
      </c>
      <c r="E4096" s="57" t="s">
        <v>34</v>
      </c>
      <c r="F4096" s="57">
        <v>1</v>
      </c>
      <c r="G4096" s="57">
        <v>1</v>
      </c>
      <c r="H4096" s="57">
        <v>1</v>
      </c>
      <c r="I4096" s="57">
        <v>0.98</v>
      </c>
      <c r="J4096" s="57">
        <v>0.98</v>
      </c>
      <c r="K4096" s="57">
        <v>0.98</v>
      </c>
      <c r="L4096" s="57">
        <v>0.98</v>
      </c>
      <c r="M4096" s="57">
        <v>0.98</v>
      </c>
      <c r="N4096" s="57">
        <v>0.98</v>
      </c>
      <c r="O4096" s="57">
        <v>0.99</v>
      </c>
      <c r="P4096" s="57">
        <v>0.99</v>
      </c>
      <c r="Q4096" s="57">
        <v>0.99</v>
      </c>
      <c r="R4096" s="57">
        <v>1.01</v>
      </c>
      <c r="S4096" s="57">
        <v>1.02</v>
      </c>
      <c r="T4096" s="57">
        <v>1.03</v>
      </c>
      <c r="U4096" s="57">
        <v>1.04</v>
      </c>
      <c r="V4096" s="57">
        <v>1.04</v>
      </c>
      <c r="W4096" s="57">
        <v>1.05</v>
      </c>
      <c r="X4096" s="57">
        <v>1.05</v>
      </c>
      <c r="Y4096" s="57">
        <v>1.05</v>
      </c>
      <c r="Z4096" s="57">
        <v>1.05</v>
      </c>
      <c r="AA4096" s="57">
        <v>1.05</v>
      </c>
      <c r="AB4096" s="57">
        <v>1.05</v>
      </c>
      <c r="AC4096" s="57">
        <v>1.05</v>
      </c>
      <c r="AD4096" s="57">
        <v>1.04</v>
      </c>
      <c r="AE4096" s="57">
        <v>1.04</v>
      </c>
      <c r="AF4096" s="57">
        <v>1.04</v>
      </c>
      <c r="AG4096" s="57">
        <v>1.04</v>
      </c>
      <c r="AH4096" s="57">
        <v>1.03</v>
      </c>
      <c r="AI4096" s="57">
        <v>1.01</v>
      </c>
      <c r="AJ4096" s="57">
        <v>1</v>
      </c>
      <c r="AK4096" s="57">
        <v>0.98</v>
      </c>
    </row>
    <row r="4097" spans="1:37" x14ac:dyDescent="0.3">
      <c r="A4097" s="86" t="str">
        <f t="shared" si="63"/>
        <v>SDGbaseTra_RurAS_CRSPVAXapast</v>
      </c>
      <c r="B4097" s="55" t="s">
        <v>222</v>
      </c>
      <c r="C4097" s="56" t="s">
        <v>238</v>
      </c>
      <c r="D4097" s="82" t="s">
        <v>212</v>
      </c>
      <c r="E4097" s="57" t="s">
        <v>35</v>
      </c>
      <c r="F4097" s="57">
        <v>1</v>
      </c>
      <c r="G4097" s="57">
        <v>0.93</v>
      </c>
      <c r="H4097" s="57">
        <v>0.94</v>
      </c>
      <c r="I4097" s="57">
        <v>0.93</v>
      </c>
      <c r="J4097" s="57">
        <v>0.94</v>
      </c>
      <c r="K4097" s="57">
        <v>0.95</v>
      </c>
      <c r="L4097" s="57">
        <v>0.95</v>
      </c>
      <c r="M4097" s="57">
        <v>0.95</v>
      </c>
      <c r="N4097" s="57">
        <v>0.96</v>
      </c>
      <c r="O4097" s="57">
        <v>1.02</v>
      </c>
      <c r="P4097" s="57">
        <v>1.01</v>
      </c>
      <c r="Q4097" s="57">
        <v>1</v>
      </c>
      <c r="R4097" s="57">
        <v>0.99</v>
      </c>
      <c r="S4097" s="57">
        <v>0.98</v>
      </c>
      <c r="T4097" s="57">
        <v>0.98</v>
      </c>
      <c r="U4097" s="57">
        <v>0.99</v>
      </c>
      <c r="V4097" s="57">
        <v>0.99</v>
      </c>
      <c r="W4097" s="57">
        <v>0.99</v>
      </c>
      <c r="X4097" s="57">
        <v>0.99</v>
      </c>
      <c r="Y4097" s="57">
        <v>0.99</v>
      </c>
      <c r="Z4097" s="57">
        <v>0.99</v>
      </c>
      <c r="AA4097" s="57">
        <v>0.98</v>
      </c>
      <c r="AB4097" s="57">
        <v>0.99</v>
      </c>
      <c r="AC4097" s="57">
        <v>0.99</v>
      </c>
      <c r="AD4097" s="57">
        <v>0.98</v>
      </c>
      <c r="AE4097" s="57">
        <v>0.97</v>
      </c>
      <c r="AF4097" s="57">
        <v>0.97</v>
      </c>
      <c r="AG4097" s="57">
        <v>0.97</v>
      </c>
      <c r="AH4097" s="57">
        <v>0.98</v>
      </c>
      <c r="AI4097" s="57">
        <v>0.99</v>
      </c>
      <c r="AJ4097" s="57">
        <v>0.98</v>
      </c>
      <c r="AK4097" s="57">
        <v>0.98</v>
      </c>
    </row>
    <row r="4098" spans="1:37" x14ac:dyDescent="0.3">
      <c r="A4098" s="86" t="str">
        <f t="shared" ref="A4098:A4161" si="64">_xlfn.CONCAT(C4098,D4098,E4098)</f>
        <v>SDGbaseTra_RurAS_CRSPVAXaofoo</v>
      </c>
      <c r="B4098" s="55" t="s">
        <v>222</v>
      </c>
      <c r="C4098" s="56" t="s">
        <v>238</v>
      </c>
      <c r="D4098" s="82" t="s">
        <v>212</v>
      </c>
      <c r="E4098" s="57" t="s">
        <v>36</v>
      </c>
      <c r="F4098" s="57">
        <v>1</v>
      </c>
      <c r="G4098" s="57">
        <v>0.96</v>
      </c>
      <c r="H4098" s="57">
        <v>0.96</v>
      </c>
      <c r="I4098" s="57">
        <v>0.96</v>
      </c>
      <c r="J4098" s="57">
        <v>0.96</v>
      </c>
      <c r="K4098" s="57">
        <v>0.96</v>
      </c>
      <c r="L4098" s="57">
        <v>0.96</v>
      </c>
      <c r="M4098" s="57">
        <v>0.97</v>
      </c>
      <c r="N4098" s="57">
        <v>0.97</v>
      </c>
      <c r="O4098" s="57">
        <v>1</v>
      </c>
      <c r="P4098" s="57">
        <v>0.99</v>
      </c>
      <c r="Q4098" s="57">
        <v>0.98</v>
      </c>
      <c r="R4098" s="57">
        <v>0.99</v>
      </c>
      <c r="S4098" s="57">
        <v>0.98</v>
      </c>
      <c r="T4098" s="57">
        <v>0.98</v>
      </c>
      <c r="U4098" s="57">
        <v>0.99</v>
      </c>
      <c r="V4098" s="57">
        <v>0.99</v>
      </c>
      <c r="W4098" s="57">
        <v>0.99</v>
      </c>
      <c r="X4098" s="57">
        <v>0.99</v>
      </c>
      <c r="Y4098" s="57">
        <v>0.99</v>
      </c>
      <c r="Z4098" s="57">
        <v>0.99</v>
      </c>
      <c r="AA4098" s="57">
        <v>0.99</v>
      </c>
      <c r="AB4098" s="57">
        <v>0.99</v>
      </c>
      <c r="AC4098" s="57">
        <v>0.99</v>
      </c>
      <c r="AD4098" s="57">
        <v>0.99</v>
      </c>
      <c r="AE4098" s="57">
        <v>0.99</v>
      </c>
      <c r="AF4098" s="57">
        <v>0.99</v>
      </c>
      <c r="AG4098" s="57">
        <v>0.99</v>
      </c>
      <c r="AH4098" s="57">
        <v>0.99</v>
      </c>
      <c r="AI4098" s="57">
        <v>0.98</v>
      </c>
      <c r="AJ4098" s="57">
        <v>0.98</v>
      </c>
      <c r="AK4098" s="57">
        <v>0.97</v>
      </c>
    </row>
    <row r="4099" spans="1:37" x14ac:dyDescent="0.3">
      <c r="A4099" s="86" t="str">
        <f t="shared" si="64"/>
        <v>SDGbaseTra_RurAS_CRSPVAXabevt</v>
      </c>
      <c r="B4099" s="55" t="s">
        <v>222</v>
      </c>
      <c r="C4099" s="56" t="s">
        <v>238</v>
      </c>
      <c r="D4099" s="82" t="s">
        <v>212</v>
      </c>
      <c r="E4099" s="57" t="s">
        <v>37</v>
      </c>
      <c r="F4099" s="57">
        <v>1</v>
      </c>
      <c r="G4099" s="57">
        <v>0.99</v>
      </c>
      <c r="H4099" s="57">
        <v>1.01</v>
      </c>
      <c r="I4099" s="57">
        <v>0.99</v>
      </c>
      <c r="J4099" s="57">
        <v>0.99</v>
      </c>
      <c r="K4099" s="57">
        <v>0.98</v>
      </c>
      <c r="L4099" s="57">
        <v>0.98</v>
      </c>
      <c r="M4099" s="57">
        <v>0.98</v>
      </c>
      <c r="N4099" s="57">
        <v>0.99</v>
      </c>
      <c r="O4099" s="57">
        <v>1.03</v>
      </c>
      <c r="P4099" s="57">
        <v>1.02</v>
      </c>
      <c r="Q4099" s="57">
        <v>1</v>
      </c>
      <c r="R4099" s="57">
        <v>1.01</v>
      </c>
      <c r="S4099" s="57">
        <v>1.01</v>
      </c>
      <c r="T4099" s="57">
        <v>1.01</v>
      </c>
      <c r="U4099" s="57">
        <v>1.02</v>
      </c>
      <c r="V4099" s="57">
        <v>1.02</v>
      </c>
      <c r="W4099" s="57">
        <v>1.02</v>
      </c>
      <c r="X4099" s="57">
        <v>1.03</v>
      </c>
      <c r="Y4099" s="57">
        <v>1.03</v>
      </c>
      <c r="Z4099" s="57">
        <v>1.02</v>
      </c>
      <c r="AA4099" s="57">
        <v>1.02</v>
      </c>
      <c r="AB4099" s="57">
        <v>1.03</v>
      </c>
      <c r="AC4099" s="57">
        <v>1.03</v>
      </c>
      <c r="AD4099" s="57">
        <v>1.02</v>
      </c>
      <c r="AE4099" s="57">
        <v>1.02</v>
      </c>
      <c r="AF4099" s="57">
        <v>1.02</v>
      </c>
      <c r="AG4099" s="57">
        <v>1.01</v>
      </c>
      <c r="AH4099" s="57">
        <v>1.01</v>
      </c>
      <c r="AI4099" s="57">
        <v>1</v>
      </c>
      <c r="AJ4099" s="57">
        <v>0.99</v>
      </c>
      <c r="AK4099" s="57">
        <v>0.98</v>
      </c>
    </row>
    <row r="4100" spans="1:37" x14ac:dyDescent="0.3">
      <c r="A4100" s="86" t="str">
        <f t="shared" si="64"/>
        <v>SDGbaseTra_RurAS_CRSPVAXatext</v>
      </c>
      <c r="B4100" s="55" t="s">
        <v>222</v>
      </c>
      <c r="C4100" s="56" t="s">
        <v>238</v>
      </c>
      <c r="D4100" s="82" t="s">
        <v>212</v>
      </c>
      <c r="E4100" s="57" t="s">
        <v>38</v>
      </c>
      <c r="F4100" s="57">
        <v>1</v>
      </c>
      <c r="G4100" s="57">
        <v>1.0900000000000001</v>
      </c>
      <c r="H4100" s="57">
        <v>1.08</v>
      </c>
      <c r="I4100" s="57">
        <v>1.06</v>
      </c>
      <c r="J4100" s="57">
        <v>1.05</v>
      </c>
      <c r="K4100" s="57">
        <v>1.04</v>
      </c>
      <c r="L4100" s="57">
        <v>1.04</v>
      </c>
      <c r="M4100" s="57">
        <v>1.04</v>
      </c>
      <c r="N4100" s="57">
        <v>1.05</v>
      </c>
      <c r="O4100" s="57">
        <v>1.04</v>
      </c>
      <c r="P4100" s="57">
        <v>1.04</v>
      </c>
      <c r="Q4100" s="57">
        <v>1.04</v>
      </c>
      <c r="R4100" s="57">
        <v>1.05</v>
      </c>
      <c r="S4100" s="57">
        <v>1.06</v>
      </c>
      <c r="T4100" s="57">
        <v>1.07</v>
      </c>
      <c r="U4100" s="57">
        <v>1.08</v>
      </c>
      <c r="V4100" s="57">
        <v>1.0900000000000001</v>
      </c>
      <c r="W4100" s="57">
        <v>1.0900000000000001</v>
      </c>
      <c r="X4100" s="57">
        <v>1.1000000000000001</v>
      </c>
      <c r="Y4100" s="57">
        <v>1.1000000000000001</v>
      </c>
      <c r="Z4100" s="57">
        <v>1.1000000000000001</v>
      </c>
      <c r="AA4100" s="57">
        <v>1.1000000000000001</v>
      </c>
      <c r="AB4100" s="57">
        <v>1.0900000000000001</v>
      </c>
      <c r="AC4100" s="57">
        <v>1.0900000000000001</v>
      </c>
      <c r="AD4100" s="57">
        <v>1.0900000000000001</v>
      </c>
      <c r="AE4100" s="57">
        <v>1.0900000000000001</v>
      </c>
      <c r="AF4100" s="57">
        <v>1.0900000000000001</v>
      </c>
      <c r="AG4100" s="57">
        <v>1.0900000000000001</v>
      </c>
      <c r="AH4100" s="57">
        <v>1.06</v>
      </c>
      <c r="AI4100" s="57">
        <v>1.03</v>
      </c>
      <c r="AJ4100" s="57">
        <v>1.02</v>
      </c>
      <c r="AK4100" s="57">
        <v>1</v>
      </c>
    </row>
    <row r="4101" spans="1:37" x14ac:dyDescent="0.3">
      <c r="A4101" s="86" t="str">
        <f t="shared" si="64"/>
        <v>SDGbaseTra_RurAS_CRSPVAXaclth</v>
      </c>
      <c r="B4101" s="55" t="s">
        <v>222</v>
      </c>
      <c r="C4101" s="56" t="s">
        <v>238</v>
      </c>
      <c r="D4101" s="82" t="s">
        <v>212</v>
      </c>
      <c r="E4101" s="57" t="s">
        <v>39</v>
      </c>
      <c r="F4101" s="57">
        <v>1</v>
      </c>
      <c r="G4101" s="57">
        <v>1.1000000000000001</v>
      </c>
      <c r="H4101" s="57">
        <v>1.0900000000000001</v>
      </c>
      <c r="I4101" s="57">
        <v>1.08</v>
      </c>
      <c r="J4101" s="57">
        <v>1.06</v>
      </c>
      <c r="K4101" s="57">
        <v>1.06</v>
      </c>
      <c r="L4101" s="57">
        <v>1.06</v>
      </c>
      <c r="M4101" s="57">
        <v>1.06</v>
      </c>
      <c r="N4101" s="57">
        <v>1.06</v>
      </c>
      <c r="O4101" s="57">
        <v>1.05</v>
      </c>
      <c r="P4101" s="57">
        <v>1.05</v>
      </c>
      <c r="Q4101" s="57">
        <v>1.05</v>
      </c>
      <c r="R4101" s="57">
        <v>1.06</v>
      </c>
      <c r="S4101" s="57">
        <v>1.07</v>
      </c>
      <c r="T4101" s="57">
        <v>1.08</v>
      </c>
      <c r="U4101" s="57">
        <v>1.1000000000000001</v>
      </c>
      <c r="V4101" s="57">
        <v>1.1000000000000001</v>
      </c>
      <c r="W4101" s="57">
        <v>1.1100000000000001</v>
      </c>
      <c r="X4101" s="57">
        <v>1.1100000000000001</v>
      </c>
      <c r="Y4101" s="57">
        <v>1.1100000000000001</v>
      </c>
      <c r="Z4101" s="57">
        <v>1.1200000000000001</v>
      </c>
      <c r="AA4101" s="57">
        <v>1.1100000000000001</v>
      </c>
      <c r="AB4101" s="57">
        <v>1.1100000000000001</v>
      </c>
      <c r="AC4101" s="57">
        <v>1.1100000000000001</v>
      </c>
      <c r="AD4101" s="57">
        <v>1.1100000000000001</v>
      </c>
      <c r="AE4101" s="57">
        <v>1.1100000000000001</v>
      </c>
      <c r="AF4101" s="57">
        <v>1.1100000000000001</v>
      </c>
      <c r="AG4101" s="57">
        <v>1.1100000000000001</v>
      </c>
      <c r="AH4101" s="57">
        <v>1.07</v>
      </c>
      <c r="AI4101" s="57">
        <v>1.05</v>
      </c>
      <c r="AJ4101" s="57">
        <v>1.03</v>
      </c>
      <c r="AK4101" s="57">
        <v>1.01</v>
      </c>
    </row>
    <row r="4102" spans="1:37" x14ac:dyDescent="0.3">
      <c r="A4102" s="86" t="str">
        <f t="shared" si="64"/>
        <v>SDGbaseTra_RurAS_CRSPVAXaleat</v>
      </c>
      <c r="B4102" s="55" t="s">
        <v>222</v>
      </c>
      <c r="C4102" s="56" t="s">
        <v>238</v>
      </c>
      <c r="D4102" s="82" t="s">
        <v>212</v>
      </c>
      <c r="E4102" s="57" t="s">
        <v>40</v>
      </c>
      <c r="F4102" s="57">
        <v>1</v>
      </c>
      <c r="G4102" s="57">
        <v>1.0900000000000001</v>
      </c>
      <c r="H4102" s="57">
        <v>1.05</v>
      </c>
      <c r="I4102" s="57">
        <v>0.99</v>
      </c>
      <c r="J4102" s="57">
        <v>0.97</v>
      </c>
      <c r="K4102" s="57">
        <v>0.97</v>
      </c>
      <c r="L4102" s="57">
        <v>0.98</v>
      </c>
      <c r="M4102" s="57">
        <v>0.99</v>
      </c>
      <c r="N4102" s="57">
        <v>1</v>
      </c>
      <c r="O4102" s="57">
        <v>1.1100000000000001</v>
      </c>
      <c r="P4102" s="57">
        <v>1.1100000000000001</v>
      </c>
      <c r="Q4102" s="57">
        <v>1.08</v>
      </c>
      <c r="R4102" s="57">
        <v>1.06</v>
      </c>
      <c r="S4102" s="57">
        <v>1.06</v>
      </c>
      <c r="T4102" s="57">
        <v>1.06</v>
      </c>
      <c r="U4102" s="57">
        <v>1.05</v>
      </c>
      <c r="V4102" s="57">
        <v>1.05</v>
      </c>
      <c r="W4102" s="57">
        <v>1.05</v>
      </c>
      <c r="X4102" s="57">
        <v>1.05</v>
      </c>
      <c r="Y4102" s="57">
        <v>1.04</v>
      </c>
      <c r="Z4102" s="57">
        <v>1.03</v>
      </c>
      <c r="AA4102" s="57">
        <v>1.03</v>
      </c>
      <c r="AB4102" s="57">
        <v>1.05</v>
      </c>
      <c r="AC4102" s="57">
        <v>1.06</v>
      </c>
      <c r="AD4102" s="57">
        <v>1.06</v>
      </c>
      <c r="AE4102" s="57">
        <v>1.05</v>
      </c>
      <c r="AF4102" s="57">
        <v>1.04</v>
      </c>
      <c r="AG4102" s="57">
        <v>1.04</v>
      </c>
      <c r="AH4102" s="57">
        <v>1.01</v>
      </c>
      <c r="AI4102" s="57">
        <v>0.97</v>
      </c>
      <c r="AJ4102" s="57">
        <v>0.95</v>
      </c>
      <c r="AK4102" s="57">
        <v>0.93</v>
      </c>
    </row>
    <row r="4103" spans="1:37" x14ac:dyDescent="0.3">
      <c r="A4103" s="86" t="str">
        <f t="shared" si="64"/>
        <v>SDGbaseTra_RurAS_CRSPVAXafoot</v>
      </c>
      <c r="B4103" s="55" t="s">
        <v>222</v>
      </c>
      <c r="C4103" s="56" t="s">
        <v>238</v>
      </c>
      <c r="D4103" s="82" t="s">
        <v>212</v>
      </c>
      <c r="E4103" s="57" t="s">
        <v>41</v>
      </c>
      <c r="F4103" s="57">
        <v>1</v>
      </c>
      <c r="G4103" s="57">
        <v>1.0900000000000001</v>
      </c>
      <c r="H4103" s="57">
        <v>1.08</v>
      </c>
      <c r="I4103" s="57">
        <v>1.07</v>
      </c>
      <c r="J4103" s="57">
        <v>1.05</v>
      </c>
      <c r="K4103" s="57">
        <v>1.05</v>
      </c>
      <c r="L4103" s="57">
        <v>1.05</v>
      </c>
      <c r="M4103" s="57">
        <v>1.05</v>
      </c>
      <c r="N4103" s="57">
        <v>1.05</v>
      </c>
      <c r="O4103" s="57">
        <v>1.04</v>
      </c>
      <c r="P4103" s="57">
        <v>1.04</v>
      </c>
      <c r="Q4103" s="57">
        <v>1.04</v>
      </c>
      <c r="R4103" s="57">
        <v>1.06</v>
      </c>
      <c r="S4103" s="57">
        <v>1.07</v>
      </c>
      <c r="T4103" s="57">
        <v>1.07</v>
      </c>
      <c r="U4103" s="57">
        <v>1.08</v>
      </c>
      <c r="V4103" s="57">
        <v>1.0900000000000001</v>
      </c>
      <c r="W4103" s="57">
        <v>1.0900000000000001</v>
      </c>
      <c r="X4103" s="57">
        <v>1.1000000000000001</v>
      </c>
      <c r="Y4103" s="57">
        <v>1.1000000000000001</v>
      </c>
      <c r="Z4103" s="57">
        <v>1.1000000000000001</v>
      </c>
      <c r="AA4103" s="57">
        <v>1.1000000000000001</v>
      </c>
      <c r="AB4103" s="57">
        <v>1.0900000000000001</v>
      </c>
      <c r="AC4103" s="57">
        <v>1.0900000000000001</v>
      </c>
      <c r="AD4103" s="57">
        <v>1.0900000000000001</v>
      </c>
      <c r="AE4103" s="57">
        <v>1.0900000000000001</v>
      </c>
      <c r="AF4103" s="57">
        <v>1.0900000000000001</v>
      </c>
      <c r="AG4103" s="57">
        <v>1.0900000000000001</v>
      </c>
      <c r="AH4103" s="57">
        <v>1.06</v>
      </c>
      <c r="AI4103" s="57">
        <v>1.04</v>
      </c>
      <c r="AJ4103" s="57">
        <v>1.02</v>
      </c>
      <c r="AK4103" s="57">
        <v>1.01</v>
      </c>
    </row>
    <row r="4104" spans="1:37" x14ac:dyDescent="0.3">
      <c r="A4104" s="86" t="str">
        <f t="shared" si="64"/>
        <v>SDGbaseTra_RurAS_CRSPVAXawood</v>
      </c>
      <c r="B4104" s="55" t="s">
        <v>222</v>
      </c>
      <c r="C4104" s="56" t="s">
        <v>238</v>
      </c>
      <c r="D4104" s="82" t="s">
        <v>212</v>
      </c>
      <c r="E4104" s="57" t="s">
        <v>42</v>
      </c>
      <c r="F4104" s="57">
        <v>1</v>
      </c>
      <c r="G4104" s="57">
        <v>1.01</v>
      </c>
      <c r="H4104" s="57">
        <v>1.01</v>
      </c>
      <c r="I4104" s="57">
        <v>1.01</v>
      </c>
      <c r="J4104" s="57">
        <v>1.01</v>
      </c>
      <c r="K4104" s="57">
        <v>1.01</v>
      </c>
      <c r="L4104" s="57">
        <v>1.02</v>
      </c>
      <c r="M4104" s="57">
        <v>1.02</v>
      </c>
      <c r="N4104" s="57">
        <v>1.02</v>
      </c>
      <c r="O4104" s="57">
        <v>1.03</v>
      </c>
      <c r="P4104" s="57">
        <v>1.03</v>
      </c>
      <c r="Q4104" s="57">
        <v>1.03</v>
      </c>
      <c r="R4104" s="57">
        <v>1.02</v>
      </c>
      <c r="S4104" s="57">
        <v>1.02</v>
      </c>
      <c r="T4104" s="57">
        <v>1.03</v>
      </c>
      <c r="U4104" s="57">
        <v>1.03</v>
      </c>
      <c r="V4104" s="57">
        <v>1.03</v>
      </c>
      <c r="W4104" s="57">
        <v>1.04</v>
      </c>
      <c r="X4104" s="57">
        <v>1.04</v>
      </c>
      <c r="Y4104" s="57">
        <v>1.04</v>
      </c>
      <c r="Z4104" s="57">
        <v>1.04</v>
      </c>
      <c r="AA4104" s="57">
        <v>1.04</v>
      </c>
      <c r="AB4104" s="57">
        <v>1.03</v>
      </c>
      <c r="AC4104" s="57">
        <v>1.03</v>
      </c>
      <c r="AD4104" s="57">
        <v>1.03</v>
      </c>
      <c r="AE4104" s="57">
        <v>1.03</v>
      </c>
      <c r="AF4104" s="57">
        <v>1.03</v>
      </c>
      <c r="AG4104" s="57">
        <v>1.03</v>
      </c>
      <c r="AH4104" s="57">
        <v>1.02</v>
      </c>
      <c r="AI4104" s="57">
        <v>1.01</v>
      </c>
      <c r="AJ4104" s="57">
        <v>1.01</v>
      </c>
      <c r="AK4104" s="57">
        <v>1</v>
      </c>
    </row>
    <row r="4105" spans="1:37" x14ac:dyDescent="0.3">
      <c r="A4105" s="86" t="str">
        <f t="shared" si="64"/>
        <v>SDGbaseTra_RurAS_CRSPVAXapapr</v>
      </c>
      <c r="B4105" s="55" t="s">
        <v>222</v>
      </c>
      <c r="C4105" s="56" t="s">
        <v>238</v>
      </c>
      <c r="D4105" s="82" t="s">
        <v>212</v>
      </c>
      <c r="E4105" s="57" t="s">
        <v>43</v>
      </c>
      <c r="F4105" s="57">
        <v>1</v>
      </c>
      <c r="G4105" s="57">
        <v>1.04</v>
      </c>
      <c r="H4105" s="57">
        <v>1.04</v>
      </c>
      <c r="I4105" s="57">
        <v>1.03</v>
      </c>
      <c r="J4105" s="57">
        <v>1.02</v>
      </c>
      <c r="K4105" s="57">
        <v>1.02</v>
      </c>
      <c r="L4105" s="57">
        <v>1.02</v>
      </c>
      <c r="M4105" s="57">
        <v>1.01</v>
      </c>
      <c r="N4105" s="57">
        <v>1.02</v>
      </c>
      <c r="O4105" s="57">
        <v>1.02</v>
      </c>
      <c r="P4105" s="57">
        <v>1.02</v>
      </c>
      <c r="Q4105" s="57">
        <v>1.02</v>
      </c>
      <c r="R4105" s="57">
        <v>1.04</v>
      </c>
      <c r="S4105" s="57">
        <v>1.04</v>
      </c>
      <c r="T4105" s="57">
        <v>1.04</v>
      </c>
      <c r="U4105" s="57">
        <v>1.04</v>
      </c>
      <c r="V4105" s="57">
        <v>1.05</v>
      </c>
      <c r="W4105" s="57">
        <v>1.05</v>
      </c>
      <c r="X4105" s="57">
        <v>1.05</v>
      </c>
      <c r="Y4105" s="57">
        <v>1.05</v>
      </c>
      <c r="Z4105" s="57">
        <v>1.05</v>
      </c>
      <c r="AA4105" s="57">
        <v>1.05</v>
      </c>
      <c r="AB4105" s="57">
        <v>1.05</v>
      </c>
      <c r="AC4105" s="57">
        <v>1.04</v>
      </c>
      <c r="AD4105" s="57">
        <v>1.04</v>
      </c>
      <c r="AE4105" s="57">
        <v>1.04</v>
      </c>
      <c r="AF4105" s="57">
        <v>1.04</v>
      </c>
      <c r="AG4105" s="57">
        <v>1.04</v>
      </c>
      <c r="AH4105" s="57">
        <v>1.03</v>
      </c>
      <c r="AI4105" s="57">
        <v>1.01</v>
      </c>
      <c r="AJ4105" s="57">
        <v>1</v>
      </c>
      <c r="AK4105" s="57">
        <v>0.99</v>
      </c>
    </row>
    <row r="4106" spans="1:37" x14ac:dyDescent="0.3">
      <c r="A4106" s="86" t="str">
        <f t="shared" si="64"/>
        <v>SDGbaseTra_RurAS_CRSPVAXaprnt</v>
      </c>
      <c r="B4106" s="55" t="s">
        <v>222</v>
      </c>
      <c r="C4106" s="56" t="s">
        <v>238</v>
      </c>
      <c r="D4106" s="82" t="s">
        <v>212</v>
      </c>
      <c r="E4106" s="57" t="s">
        <v>44</v>
      </c>
      <c r="F4106" s="57">
        <v>1</v>
      </c>
      <c r="G4106" s="57">
        <v>1.0900000000000001</v>
      </c>
      <c r="H4106" s="57">
        <v>1.0900000000000001</v>
      </c>
      <c r="I4106" s="57">
        <v>1.08</v>
      </c>
      <c r="J4106" s="57">
        <v>1.06</v>
      </c>
      <c r="K4106" s="57">
        <v>1.05</v>
      </c>
      <c r="L4106" s="57">
        <v>1.05</v>
      </c>
      <c r="M4106" s="57">
        <v>1.05</v>
      </c>
      <c r="N4106" s="57">
        <v>1.05</v>
      </c>
      <c r="O4106" s="57">
        <v>1.04</v>
      </c>
      <c r="P4106" s="57">
        <v>1.04</v>
      </c>
      <c r="Q4106" s="57">
        <v>1.04</v>
      </c>
      <c r="R4106" s="57">
        <v>1.06</v>
      </c>
      <c r="S4106" s="57">
        <v>1.07</v>
      </c>
      <c r="T4106" s="57">
        <v>1.08</v>
      </c>
      <c r="U4106" s="57">
        <v>1.0900000000000001</v>
      </c>
      <c r="V4106" s="57">
        <v>1.1000000000000001</v>
      </c>
      <c r="W4106" s="57">
        <v>1.1000000000000001</v>
      </c>
      <c r="X4106" s="57">
        <v>1.1100000000000001</v>
      </c>
      <c r="Y4106" s="57">
        <v>1.1100000000000001</v>
      </c>
      <c r="Z4106" s="57">
        <v>1.1100000000000001</v>
      </c>
      <c r="AA4106" s="57">
        <v>1.1100000000000001</v>
      </c>
      <c r="AB4106" s="57">
        <v>1.1000000000000001</v>
      </c>
      <c r="AC4106" s="57">
        <v>1.1000000000000001</v>
      </c>
      <c r="AD4106" s="57">
        <v>1.1000000000000001</v>
      </c>
      <c r="AE4106" s="57">
        <v>1.1000000000000001</v>
      </c>
      <c r="AF4106" s="57">
        <v>1.1000000000000001</v>
      </c>
      <c r="AG4106" s="57">
        <v>1.1000000000000001</v>
      </c>
      <c r="AH4106" s="57">
        <v>1.07</v>
      </c>
      <c r="AI4106" s="57">
        <v>1.04</v>
      </c>
      <c r="AJ4106" s="57">
        <v>1.02</v>
      </c>
      <c r="AK4106" s="57">
        <v>1</v>
      </c>
    </row>
    <row r="4107" spans="1:37" x14ac:dyDescent="0.3">
      <c r="A4107" s="86" t="str">
        <f t="shared" si="64"/>
        <v>SDGbaseTra_RurAS_CRSPVAXapetr</v>
      </c>
      <c r="B4107" s="55" t="s">
        <v>222</v>
      </c>
      <c r="C4107" s="56" t="s">
        <v>238</v>
      </c>
      <c r="D4107" s="82" t="s">
        <v>212</v>
      </c>
      <c r="E4107" s="57" t="s">
        <v>45</v>
      </c>
      <c r="F4107" s="57">
        <v>1</v>
      </c>
      <c r="G4107" s="57">
        <v>1.17</v>
      </c>
      <c r="H4107" s="57">
        <v>0.85</v>
      </c>
      <c r="I4107" s="57">
        <v>0.64</v>
      </c>
      <c r="J4107" s="57">
        <v>0.57999999999999996</v>
      </c>
      <c r="K4107" s="57">
        <v>0.53</v>
      </c>
      <c r="L4107" s="57">
        <v>0.5</v>
      </c>
      <c r="M4107" s="57">
        <v>0.5</v>
      </c>
      <c r="N4107" s="57">
        <v>0.5</v>
      </c>
      <c r="O4107" s="57">
        <v>1.02</v>
      </c>
      <c r="P4107" s="57">
        <v>1.35</v>
      </c>
      <c r="Q4107" s="57">
        <v>1.27</v>
      </c>
      <c r="R4107" s="57">
        <v>1.23</v>
      </c>
      <c r="S4107" s="57">
        <v>1.24</v>
      </c>
      <c r="T4107" s="57">
        <v>1.25</v>
      </c>
      <c r="U4107" s="57">
        <v>1.27</v>
      </c>
      <c r="V4107" s="57">
        <v>1.28</v>
      </c>
      <c r="W4107" s="57">
        <v>1.3</v>
      </c>
      <c r="X4107" s="57">
        <v>1.34</v>
      </c>
      <c r="Y4107" s="57">
        <v>1.34</v>
      </c>
      <c r="Z4107" s="57">
        <v>1.34</v>
      </c>
      <c r="AA4107" s="57">
        <v>1.34</v>
      </c>
      <c r="AB4107" s="57">
        <v>1.42</v>
      </c>
      <c r="AC4107" s="57">
        <v>1.43</v>
      </c>
      <c r="AD4107" s="57">
        <v>1.42</v>
      </c>
      <c r="AE4107" s="57">
        <v>1.39</v>
      </c>
      <c r="AF4107" s="57">
        <v>1.36</v>
      </c>
      <c r="AG4107" s="57">
        <v>1.24</v>
      </c>
      <c r="AH4107" s="57">
        <v>1.1399999999999999</v>
      </c>
      <c r="AI4107" s="57">
        <v>0.96</v>
      </c>
      <c r="AJ4107" s="57">
        <v>0.78</v>
      </c>
      <c r="AK4107" s="57">
        <v>0.52</v>
      </c>
    </row>
    <row r="4108" spans="1:37" x14ac:dyDescent="0.3">
      <c r="A4108" s="86" t="str">
        <f t="shared" si="64"/>
        <v>SDGbaseTra_RurAS_CRSPVAXahydr</v>
      </c>
      <c r="B4108" s="55" t="s">
        <v>222</v>
      </c>
      <c r="C4108" s="56" t="s">
        <v>238</v>
      </c>
      <c r="D4108" s="82" t="s">
        <v>212</v>
      </c>
      <c r="E4108" s="57" t="s">
        <v>46</v>
      </c>
      <c r="F4108" s="57">
        <v>1</v>
      </c>
      <c r="G4108" s="57">
        <v>2.6</v>
      </c>
      <c r="H4108" s="57">
        <v>2.71</v>
      </c>
      <c r="I4108" s="57">
        <v>2.66</v>
      </c>
      <c r="J4108" s="57">
        <v>2.64</v>
      </c>
      <c r="K4108" s="57">
        <v>2.63</v>
      </c>
      <c r="L4108" s="57">
        <v>2.63</v>
      </c>
      <c r="M4108" s="57">
        <v>2.66</v>
      </c>
      <c r="N4108" s="57">
        <v>2.68</v>
      </c>
      <c r="O4108" s="57">
        <v>2.9</v>
      </c>
      <c r="P4108" s="57">
        <v>2.95</v>
      </c>
      <c r="Q4108" s="57">
        <v>3.31</v>
      </c>
      <c r="R4108" s="57">
        <v>3.35</v>
      </c>
      <c r="S4108" s="57">
        <v>3.37</v>
      </c>
      <c r="T4108" s="57">
        <v>3.4</v>
      </c>
      <c r="U4108" s="57">
        <v>3.45</v>
      </c>
      <c r="V4108" s="57">
        <v>3.47</v>
      </c>
      <c r="W4108" s="57">
        <v>3.5</v>
      </c>
      <c r="X4108" s="57">
        <v>-1.05</v>
      </c>
      <c r="Y4108" s="57">
        <v>-0.85</v>
      </c>
      <c r="Z4108" s="57">
        <v>1.78</v>
      </c>
      <c r="AA4108" s="57">
        <v>1.85</v>
      </c>
      <c r="AB4108" s="57">
        <v>1.9</v>
      </c>
      <c r="AC4108" s="57">
        <v>1.91</v>
      </c>
      <c r="AD4108" s="57">
        <v>1.89</v>
      </c>
      <c r="AE4108" s="57">
        <v>1.87</v>
      </c>
      <c r="AF4108" s="57">
        <v>1.86</v>
      </c>
      <c r="AG4108" s="57">
        <v>1.65</v>
      </c>
      <c r="AH4108" s="57">
        <v>1.47</v>
      </c>
      <c r="AI4108" s="57">
        <v>1.1299999999999999</v>
      </c>
      <c r="AJ4108" s="57">
        <v>0.84</v>
      </c>
      <c r="AK4108" s="57">
        <v>0.59</v>
      </c>
    </row>
    <row r="4109" spans="1:37" x14ac:dyDescent="0.3">
      <c r="A4109" s="86" t="str">
        <f t="shared" si="64"/>
        <v>SDGbaseTra_RurAS_CRSPVAXaammo</v>
      </c>
      <c r="B4109" s="55" t="s">
        <v>222</v>
      </c>
      <c r="C4109" s="56" t="s">
        <v>238</v>
      </c>
      <c r="D4109" s="82" t="s">
        <v>212</v>
      </c>
      <c r="E4109" s="57" t="s">
        <v>47</v>
      </c>
      <c r="F4109" s="57">
        <v>1</v>
      </c>
      <c r="G4109" s="57">
        <v>1.03</v>
      </c>
      <c r="H4109" s="57">
        <v>1.02</v>
      </c>
      <c r="I4109" s="57">
        <v>1.01</v>
      </c>
      <c r="J4109" s="57">
        <v>1</v>
      </c>
      <c r="K4109" s="57">
        <v>1</v>
      </c>
      <c r="L4109" s="57">
        <v>1</v>
      </c>
      <c r="M4109" s="57">
        <v>1</v>
      </c>
      <c r="N4109" s="57">
        <v>1</v>
      </c>
      <c r="O4109" s="57">
        <v>0.99</v>
      </c>
      <c r="P4109" s="57">
        <v>0.98</v>
      </c>
      <c r="Q4109" s="57">
        <v>0.99</v>
      </c>
      <c r="R4109" s="57">
        <v>1</v>
      </c>
      <c r="S4109" s="57">
        <v>1.01</v>
      </c>
      <c r="T4109" s="57">
        <v>1.01</v>
      </c>
      <c r="U4109" s="57">
        <v>1.02</v>
      </c>
      <c r="V4109" s="57">
        <v>1.03</v>
      </c>
      <c r="W4109" s="57">
        <v>1.04</v>
      </c>
      <c r="X4109" s="57">
        <v>1.04</v>
      </c>
      <c r="Y4109" s="57">
        <v>1.04</v>
      </c>
      <c r="Z4109" s="57">
        <v>1.04</v>
      </c>
      <c r="AA4109" s="57">
        <v>1.04</v>
      </c>
      <c r="AB4109" s="57">
        <v>1.01</v>
      </c>
      <c r="AC4109" s="57">
        <v>1</v>
      </c>
      <c r="AD4109" s="57">
        <v>1</v>
      </c>
      <c r="AE4109" s="57">
        <v>0.99</v>
      </c>
      <c r="AF4109" s="57">
        <v>1</v>
      </c>
      <c r="AG4109" s="57">
        <v>0.99</v>
      </c>
      <c r="AH4109" s="57">
        <v>0.96</v>
      </c>
      <c r="AI4109" s="57">
        <v>0.93</v>
      </c>
      <c r="AJ4109" s="57">
        <v>0.91</v>
      </c>
      <c r="AK4109" s="57">
        <v>0.9</v>
      </c>
    </row>
    <row r="4110" spans="1:37" x14ac:dyDescent="0.3">
      <c r="A4110" s="86" t="str">
        <f t="shared" si="64"/>
        <v>SDGbaseTra_RurAS_CRSPVAXabchm</v>
      </c>
      <c r="B4110" s="55" t="s">
        <v>222</v>
      </c>
      <c r="C4110" s="56" t="s">
        <v>238</v>
      </c>
      <c r="D4110" s="82" t="s">
        <v>212</v>
      </c>
      <c r="E4110" s="57" t="s">
        <v>48</v>
      </c>
      <c r="F4110" s="57">
        <v>1</v>
      </c>
      <c r="G4110" s="57">
        <v>1.26</v>
      </c>
      <c r="H4110" s="57">
        <v>1.37</v>
      </c>
      <c r="I4110" s="57">
        <v>1.33</v>
      </c>
      <c r="J4110" s="57">
        <v>1.33</v>
      </c>
      <c r="K4110" s="57">
        <v>1.34</v>
      </c>
      <c r="L4110" s="57">
        <v>1.36</v>
      </c>
      <c r="M4110" s="57">
        <v>1.39</v>
      </c>
      <c r="N4110" s="57">
        <v>1.43</v>
      </c>
      <c r="O4110" s="57">
        <v>1.73</v>
      </c>
      <c r="P4110" s="57">
        <v>1.79</v>
      </c>
      <c r="Q4110" s="57">
        <v>1.8</v>
      </c>
      <c r="R4110" s="57">
        <v>1.82</v>
      </c>
      <c r="S4110" s="57">
        <v>1.84</v>
      </c>
      <c r="T4110" s="57">
        <v>1.87</v>
      </c>
      <c r="U4110" s="57">
        <v>1.91</v>
      </c>
      <c r="V4110" s="57">
        <v>1.93</v>
      </c>
      <c r="W4110" s="57">
        <v>1.95</v>
      </c>
      <c r="X4110" s="57">
        <v>2</v>
      </c>
      <c r="Y4110" s="57">
        <v>2</v>
      </c>
      <c r="Z4110" s="57">
        <v>1.99</v>
      </c>
      <c r="AA4110" s="57">
        <v>1.98</v>
      </c>
      <c r="AB4110" s="57">
        <v>2.06</v>
      </c>
      <c r="AC4110" s="57">
        <v>2.1</v>
      </c>
      <c r="AD4110" s="57">
        <v>2.11</v>
      </c>
      <c r="AE4110" s="57">
        <v>2.11</v>
      </c>
      <c r="AF4110" s="57">
        <v>2.11</v>
      </c>
      <c r="AG4110" s="57">
        <v>2.0699999999999998</v>
      </c>
      <c r="AH4110" s="57">
        <v>2.0099999999999998</v>
      </c>
      <c r="AI4110" s="57">
        <v>1.9</v>
      </c>
      <c r="AJ4110" s="57">
        <v>1.8</v>
      </c>
      <c r="AK4110" s="57">
        <v>1.69</v>
      </c>
    </row>
    <row r="4111" spans="1:37" x14ac:dyDescent="0.3">
      <c r="A4111" s="86" t="str">
        <f t="shared" si="64"/>
        <v>SDGbaseTra_RurAS_CRSPVAXaochm</v>
      </c>
      <c r="B4111" s="55" t="s">
        <v>222</v>
      </c>
      <c r="C4111" s="56" t="s">
        <v>238</v>
      </c>
      <c r="D4111" s="82" t="s">
        <v>212</v>
      </c>
      <c r="E4111" s="57" t="s">
        <v>49</v>
      </c>
      <c r="F4111" s="57">
        <v>1</v>
      </c>
      <c r="G4111" s="57">
        <v>1.19</v>
      </c>
      <c r="H4111" s="57">
        <v>1.27</v>
      </c>
      <c r="I4111" s="57">
        <v>1.22</v>
      </c>
      <c r="J4111" s="57">
        <v>1.22</v>
      </c>
      <c r="K4111" s="57">
        <v>1.22</v>
      </c>
      <c r="L4111" s="57">
        <v>1.22</v>
      </c>
      <c r="M4111" s="57">
        <v>1.24</v>
      </c>
      <c r="N4111" s="57">
        <v>1.26</v>
      </c>
      <c r="O4111" s="57">
        <v>1.51</v>
      </c>
      <c r="P4111" s="57">
        <v>1.55</v>
      </c>
      <c r="Q4111" s="57">
        <v>1.54</v>
      </c>
      <c r="R4111" s="57">
        <v>1.55</v>
      </c>
      <c r="S4111" s="57">
        <v>1.56</v>
      </c>
      <c r="T4111" s="57">
        <v>1.58</v>
      </c>
      <c r="U4111" s="57">
        <v>1.6</v>
      </c>
      <c r="V4111" s="57">
        <v>1.61</v>
      </c>
      <c r="W4111" s="57">
        <v>1.62</v>
      </c>
      <c r="X4111" s="57">
        <v>1.65</v>
      </c>
      <c r="Y4111" s="57">
        <v>1.65</v>
      </c>
      <c r="Z4111" s="57">
        <v>1.64</v>
      </c>
      <c r="AA4111" s="57">
        <v>1.64</v>
      </c>
      <c r="AB4111" s="57">
        <v>1.71</v>
      </c>
      <c r="AC4111" s="57">
        <v>1.74</v>
      </c>
      <c r="AD4111" s="57">
        <v>1.75</v>
      </c>
      <c r="AE4111" s="57">
        <v>1.74</v>
      </c>
      <c r="AF4111" s="57">
        <v>1.74</v>
      </c>
      <c r="AG4111" s="57">
        <v>1.72</v>
      </c>
      <c r="AH4111" s="57">
        <v>1.7</v>
      </c>
      <c r="AI4111" s="57">
        <v>1.63</v>
      </c>
      <c r="AJ4111" s="57">
        <v>1.57</v>
      </c>
      <c r="AK4111" s="57">
        <v>1.51</v>
      </c>
    </row>
    <row r="4112" spans="1:37" x14ac:dyDescent="0.3">
      <c r="A4112" s="86" t="str">
        <f t="shared" si="64"/>
        <v>SDGbaseTra_RurAS_CRSPVAXarubb</v>
      </c>
      <c r="B4112" s="55" t="s">
        <v>222</v>
      </c>
      <c r="C4112" s="56" t="s">
        <v>238</v>
      </c>
      <c r="D4112" s="82" t="s">
        <v>212</v>
      </c>
      <c r="E4112" s="57" t="s">
        <v>50</v>
      </c>
      <c r="F4112" s="57">
        <v>1</v>
      </c>
      <c r="G4112" s="57">
        <v>1.01</v>
      </c>
      <c r="H4112" s="57">
        <v>1.01</v>
      </c>
      <c r="I4112" s="57">
        <v>0.99</v>
      </c>
      <c r="J4112" s="57">
        <v>0.99</v>
      </c>
      <c r="K4112" s="57">
        <v>0.99</v>
      </c>
      <c r="L4112" s="57">
        <v>0.99</v>
      </c>
      <c r="M4112" s="57">
        <v>0.99</v>
      </c>
      <c r="N4112" s="57">
        <v>1</v>
      </c>
      <c r="O4112" s="57">
        <v>1.01</v>
      </c>
      <c r="P4112" s="57">
        <v>1.01</v>
      </c>
      <c r="Q4112" s="57">
        <v>1</v>
      </c>
      <c r="R4112" s="57">
        <v>1.01</v>
      </c>
      <c r="S4112" s="57">
        <v>1.02</v>
      </c>
      <c r="T4112" s="57">
        <v>1.02</v>
      </c>
      <c r="U4112" s="57">
        <v>1.03</v>
      </c>
      <c r="V4112" s="57">
        <v>1.03</v>
      </c>
      <c r="W4112" s="57">
        <v>1.03</v>
      </c>
      <c r="X4112" s="57">
        <v>1.04</v>
      </c>
      <c r="Y4112" s="57">
        <v>1.03</v>
      </c>
      <c r="Z4112" s="57">
        <v>1.03</v>
      </c>
      <c r="AA4112" s="57">
        <v>1.03</v>
      </c>
      <c r="AB4112" s="57">
        <v>1.03</v>
      </c>
      <c r="AC4112" s="57">
        <v>1.04</v>
      </c>
      <c r="AD4112" s="57">
        <v>1.04</v>
      </c>
      <c r="AE4112" s="57">
        <v>1.04</v>
      </c>
      <c r="AF4112" s="57">
        <v>1.04</v>
      </c>
      <c r="AG4112" s="57">
        <v>1.04</v>
      </c>
      <c r="AH4112" s="57">
        <v>1.02</v>
      </c>
      <c r="AI4112" s="57">
        <v>1.01</v>
      </c>
      <c r="AJ4112" s="57">
        <v>1</v>
      </c>
      <c r="AK4112" s="57">
        <v>0.99</v>
      </c>
    </row>
    <row r="4113" spans="1:37" x14ac:dyDescent="0.3">
      <c r="A4113" s="86" t="str">
        <f t="shared" si="64"/>
        <v>SDGbaseTra_RurAS_CRSPVAXaplas</v>
      </c>
      <c r="B4113" s="55" t="s">
        <v>222</v>
      </c>
      <c r="C4113" s="56" t="s">
        <v>238</v>
      </c>
      <c r="D4113" s="82" t="s">
        <v>212</v>
      </c>
      <c r="E4113" s="57" t="s">
        <v>51</v>
      </c>
      <c r="F4113" s="57">
        <v>1</v>
      </c>
      <c r="G4113" s="57">
        <v>1.05</v>
      </c>
      <c r="H4113" s="57">
        <v>1.05</v>
      </c>
      <c r="I4113" s="57">
        <v>1.03</v>
      </c>
      <c r="J4113" s="57">
        <v>1.02</v>
      </c>
      <c r="K4113" s="57">
        <v>1.01</v>
      </c>
      <c r="L4113" s="57">
        <v>1.01</v>
      </c>
      <c r="M4113" s="57">
        <v>1.01</v>
      </c>
      <c r="N4113" s="57">
        <v>1.01</v>
      </c>
      <c r="O4113" s="57">
        <v>1.01</v>
      </c>
      <c r="P4113" s="57">
        <v>1.01</v>
      </c>
      <c r="Q4113" s="57">
        <v>1.01</v>
      </c>
      <c r="R4113" s="57">
        <v>1.02</v>
      </c>
      <c r="S4113" s="57">
        <v>1.03</v>
      </c>
      <c r="T4113" s="57">
        <v>1.04</v>
      </c>
      <c r="U4113" s="57">
        <v>1.05</v>
      </c>
      <c r="V4113" s="57">
        <v>1.06</v>
      </c>
      <c r="W4113" s="57">
        <v>1.06</v>
      </c>
      <c r="X4113" s="57">
        <v>1.06</v>
      </c>
      <c r="Y4113" s="57">
        <v>1.07</v>
      </c>
      <c r="Z4113" s="57">
        <v>1.07</v>
      </c>
      <c r="AA4113" s="57">
        <v>1.07</v>
      </c>
      <c r="AB4113" s="57">
        <v>1.06</v>
      </c>
      <c r="AC4113" s="57">
        <v>1.06</v>
      </c>
      <c r="AD4113" s="57">
        <v>1.06</v>
      </c>
      <c r="AE4113" s="57">
        <v>1.06</v>
      </c>
      <c r="AF4113" s="57">
        <v>1.06</v>
      </c>
      <c r="AG4113" s="57">
        <v>1.06</v>
      </c>
      <c r="AH4113" s="57">
        <v>1.02</v>
      </c>
      <c r="AI4113" s="57">
        <v>1</v>
      </c>
      <c r="AJ4113" s="57">
        <v>0.98</v>
      </c>
      <c r="AK4113" s="57">
        <v>0.97</v>
      </c>
    </row>
    <row r="4114" spans="1:37" x14ac:dyDescent="0.3">
      <c r="A4114" s="86" t="str">
        <f t="shared" si="64"/>
        <v>SDGbaseTra_RurAS_CRSPVAXanmet</v>
      </c>
      <c r="B4114" s="55" t="s">
        <v>222</v>
      </c>
      <c r="C4114" s="56" t="s">
        <v>238</v>
      </c>
      <c r="D4114" s="82" t="s">
        <v>212</v>
      </c>
      <c r="E4114" s="57" t="s">
        <v>52</v>
      </c>
      <c r="F4114" s="57">
        <v>1</v>
      </c>
      <c r="G4114" s="57">
        <v>1.08</v>
      </c>
      <c r="H4114" s="57">
        <v>1.06</v>
      </c>
      <c r="I4114" s="57">
        <v>1.06</v>
      </c>
      <c r="J4114" s="57">
        <v>1.05</v>
      </c>
      <c r="K4114" s="57">
        <v>1.05</v>
      </c>
      <c r="L4114" s="57">
        <v>1.05</v>
      </c>
      <c r="M4114" s="57">
        <v>1.06</v>
      </c>
      <c r="N4114" s="57">
        <v>1.06</v>
      </c>
      <c r="O4114" s="57">
        <v>1.06</v>
      </c>
      <c r="P4114" s="57">
        <v>1.06</v>
      </c>
      <c r="Q4114" s="57">
        <v>1.06</v>
      </c>
      <c r="R4114" s="57">
        <v>1.05</v>
      </c>
      <c r="S4114" s="57">
        <v>1.06</v>
      </c>
      <c r="T4114" s="57">
        <v>1.06</v>
      </c>
      <c r="U4114" s="57">
        <v>1.07</v>
      </c>
      <c r="V4114" s="57">
        <v>1.07</v>
      </c>
      <c r="W4114" s="57">
        <v>1.08</v>
      </c>
      <c r="X4114" s="57">
        <v>1.08</v>
      </c>
      <c r="Y4114" s="57">
        <v>1.08</v>
      </c>
      <c r="Z4114" s="57">
        <v>1.08</v>
      </c>
      <c r="AA4114" s="57">
        <v>1.08</v>
      </c>
      <c r="AB4114" s="57">
        <v>1.07</v>
      </c>
      <c r="AC4114" s="57">
        <v>1.07</v>
      </c>
      <c r="AD4114" s="57">
        <v>1.07</v>
      </c>
      <c r="AE4114" s="57">
        <v>1.07</v>
      </c>
      <c r="AF4114" s="57">
        <v>1.08</v>
      </c>
      <c r="AG4114" s="57">
        <v>1.07</v>
      </c>
      <c r="AH4114" s="57">
        <v>1.05</v>
      </c>
      <c r="AI4114" s="57">
        <v>1.03</v>
      </c>
      <c r="AJ4114" s="57">
        <v>1.02</v>
      </c>
      <c r="AK4114" s="57">
        <v>1.01</v>
      </c>
    </row>
    <row r="4115" spans="1:37" x14ac:dyDescent="0.3">
      <c r="A4115" s="86" t="str">
        <f t="shared" si="64"/>
        <v>SDGbaseTra_RurAS_CRSPVAXairon</v>
      </c>
      <c r="B4115" s="55" t="s">
        <v>222</v>
      </c>
      <c r="C4115" s="56" t="s">
        <v>238</v>
      </c>
      <c r="D4115" s="82" t="s">
        <v>212</v>
      </c>
      <c r="E4115" s="57" t="s">
        <v>53</v>
      </c>
      <c r="F4115" s="57">
        <v>1</v>
      </c>
      <c r="G4115" s="57">
        <v>1.2</v>
      </c>
      <c r="H4115" s="57">
        <v>1.17</v>
      </c>
      <c r="I4115" s="57">
        <v>1.1399999999999999</v>
      </c>
      <c r="J4115" s="57">
        <v>1.1200000000000001</v>
      </c>
      <c r="K4115" s="57">
        <v>1.1100000000000001</v>
      </c>
      <c r="L4115" s="57">
        <v>1.1100000000000001</v>
      </c>
      <c r="M4115" s="57">
        <v>1.1200000000000001</v>
      </c>
      <c r="N4115" s="57">
        <v>1.1200000000000001</v>
      </c>
      <c r="O4115" s="57">
        <v>1.1200000000000001</v>
      </c>
      <c r="P4115" s="57">
        <v>1.1200000000000001</v>
      </c>
      <c r="Q4115" s="57">
        <v>1.1100000000000001</v>
      </c>
      <c r="R4115" s="57">
        <v>1.1200000000000001</v>
      </c>
      <c r="S4115" s="57">
        <v>1.1299999999999999</v>
      </c>
      <c r="T4115" s="57">
        <v>1.1299999999999999</v>
      </c>
      <c r="U4115" s="57">
        <v>1.1399999999999999</v>
      </c>
      <c r="V4115" s="57">
        <v>1.1499999999999999</v>
      </c>
      <c r="W4115" s="57">
        <v>1.1499999999999999</v>
      </c>
      <c r="X4115" s="57">
        <v>1.1499999999999999</v>
      </c>
      <c r="Y4115" s="57">
        <v>1.1599999999999999</v>
      </c>
      <c r="Z4115" s="57">
        <v>1.1499999999999999</v>
      </c>
      <c r="AA4115" s="57">
        <v>1.1599999999999999</v>
      </c>
      <c r="AB4115" s="57">
        <v>1.1399999999999999</v>
      </c>
      <c r="AC4115" s="57">
        <v>1.1299999999999999</v>
      </c>
      <c r="AD4115" s="57">
        <v>1.1399999999999999</v>
      </c>
      <c r="AE4115" s="57">
        <v>1.1399999999999999</v>
      </c>
      <c r="AF4115" s="57">
        <v>1.1499999999999999</v>
      </c>
      <c r="AG4115" s="57">
        <v>1.1499999999999999</v>
      </c>
      <c r="AH4115" s="57">
        <v>1.1100000000000001</v>
      </c>
      <c r="AI4115" s="57">
        <v>1.0900000000000001</v>
      </c>
      <c r="AJ4115" s="57">
        <v>1.07</v>
      </c>
      <c r="AK4115" s="57">
        <v>1.06</v>
      </c>
    </row>
    <row r="4116" spans="1:37" x14ac:dyDescent="0.3">
      <c r="A4116" s="86" t="str">
        <f t="shared" si="64"/>
        <v>SDGbaseTra_RurAS_CRSPVAXanfrm</v>
      </c>
      <c r="B4116" s="55" t="s">
        <v>222</v>
      </c>
      <c r="C4116" s="56" t="s">
        <v>238</v>
      </c>
      <c r="D4116" s="82" t="s">
        <v>212</v>
      </c>
      <c r="E4116" s="57" t="s">
        <v>54</v>
      </c>
      <c r="F4116" s="57">
        <v>1</v>
      </c>
      <c r="G4116" s="57">
        <v>1.1599999999999999</v>
      </c>
      <c r="H4116" s="57">
        <v>1.1000000000000001</v>
      </c>
      <c r="I4116" s="57">
        <v>1.04</v>
      </c>
      <c r="J4116" s="57">
        <v>1.01</v>
      </c>
      <c r="K4116" s="57">
        <v>1.01</v>
      </c>
      <c r="L4116" s="57">
        <v>1.04</v>
      </c>
      <c r="M4116" s="57">
        <v>1.0900000000000001</v>
      </c>
      <c r="N4116" s="57">
        <v>1.1200000000000001</v>
      </c>
      <c r="O4116" s="57">
        <v>1.21</v>
      </c>
      <c r="P4116" s="57">
        <v>1.2</v>
      </c>
      <c r="Q4116" s="57">
        <v>1.17</v>
      </c>
      <c r="R4116" s="57">
        <v>1.1599999999999999</v>
      </c>
      <c r="S4116" s="57">
        <v>1.1599999999999999</v>
      </c>
      <c r="T4116" s="57">
        <v>1.1599999999999999</v>
      </c>
      <c r="U4116" s="57">
        <v>1.17</v>
      </c>
      <c r="V4116" s="57">
        <v>1.2</v>
      </c>
      <c r="W4116" s="57">
        <v>1.21</v>
      </c>
      <c r="X4116" s="57">
        <v>1.19</v>
      </c>
      <c r="Y4116" s="57">
        <v>1.19</v>
      </c>
      <c r="Z4116" s="57">
        <v>1.18</v>
      </c>
      <c r="AA4116" s="57">
        <v>1.18</v>
      </c>
      <c r="AB4116" s="57">
        <v>1.05</v>
      </c>
      <c r="AC4116" s="57">
        <v>1.02</v>
      </c>
      <c r="AD4116" s="57">
        <v>1.05</v>
      </c>
      <c r="AE4116" s="57">
        <v>1.08</v>
      </c>
      <c r="AF4116" s="57">
        <v>1.1100000000000001</v>
      </c>
      <c r="AG4116" s="57">
        <v>1.1100000000000001</v>
      </c>
      <c r="AH4116" s="57">
        <v>1</v>
      </c>
      <c r="AI4116" s="57">
        <v>0.93</v>
      </c>
      <c r="AJ4116" s="57">
        <v>0.91</v>
      </c>
      <c r="AK4116" s="57">
        <v>0.9</v>
      </c>
    </row>
    <row r="4117" spans="1:37" x14ac:dyDescent="0.3">
      <c r="A4117" s="86" t="str">
        <f t="shared" si="64"/>
        <v>SDGbaseTra_RurAS_CRSPVAXametp</v>
      </c>
      <c r="B4117" s="55" t="s">
        <v>222</v>
      </c>
      <c r="C4117" s="56" t="s">
        <v>238</v>
      </c>
      <c r="D4117" s="82" t="s">
        <v>212</v>
      </c>
      <c r="E4117" s="57" t="s">
        <v>55</v>
      </c>
      <c r="F4117" s="57">
        <v>1</v>
      </c>
      <c r="G4117" s="57">
        <v>1.19</v>
      </c>
      <c r="H4117" s="57">
        <v>1.18</v>
      </c>
      <c r="I4117" s="57">
        <v>1.1599999999999999</v>
      </c>
      <c r="J4117" s="57">
        <v>1.1399999999999999</v>
      </c>
      <c r="K4117" s="57">
        <v>1.1299999999999999</v>
      </c>
      <c r="L4117" s="57">
        <v>1.1299999999999999</v>
      </c>
      <c r="M4117" s="57">
        <v>1.1399999999999999</v>
      </c>
      <c r="N4117" s="57">
        <v>1.1399999999999999</v>
      </c>
      <c r="O4117" s="57">
        <v>1.1299999999999999</v>
      </c>
      <c r="P4117" s="57">
        <v>1.1299999999999999</v>
      </c>
      <c r="Q4117" s="57">
        <v>1.1299999999999999</v>
      </c>
      <c r="R4117" s="57">
        <v>1.1399999999999999</v>
      </c>
      <c r="S4117" s="57">
        <v>1.1499999999999999</v>
      </c>
      <c r="T4117" s="57">
        <v>1.1599999999999999</v>
      </c>
      <c r="U4117" s="57">
        <v>1.17</v>
      </c>
      <c r="V4117" s="57">
        <v>1.18</v>
      </c>
      <c r="W4117" s="57">
        <v>1.19</v>
      </c>
      <c r="X4117" s="57">
        <v>1.19</v>
      </c>
      <c r="Y4117" s="57">
        <v>1.19</v>
      </c>
      <c r="Z4117" s="57">
        <v>1.19</v>
      </c>
      <c r="AA4117" s="57">
        <v>1.19</v>
      </c>
      <c r="AB4117" s="57">
        <v>1.18</v>
      </c>
      <c r="AC4117" s="57">
        <v>1.18</v>
      </c>
      <c r="AD4117" s="57">
        <v>1.18</v>
      </c>
      <c r="AE4117" s="57">
        <v>1.18</v>
      </c>
      <c r="AF4117" s="57">
        <v>1.18</v>
      </c>
      <c r="AG4117" s="57">
        <v>1.18</v>
      </c>
      <c r="AH4117" s="57">
        <v>1.1499999999999999</v>
      </c>
      <c r="AI4117" s="57">
        <v>1.1200000000000001</v>
      </c>
      <c r="AJ4117" s="57">
        <v>1.1000000000000001</v>
      </c>
      <c r="AK4117" s="57">
        <v>1.08</v>
      </c>
    </row>
    <row r="4118" spans="1:37" x14ac:dyDescent="0.3">
      <c r="A4118" s="86" t="str">
        <f t="shared" si="64"/>
        <v>SDGbaseTra_RurAS_CRSPVAXamach</v>
      </c>
      <c r="B4118" s="55" t="s">
        <v>222</v>
      </c>
      <c r="C4118" s="56" t="s">
        <v>238</v>
      </c>
      <c r="D4118" s="82" t="s">
        <v>212</v>
      </c>
      <c r="E4118" s="57" t="s">
        <v>56</v>
      </c>
      <c r="F4118" s="57">
        <v>1</v>
      </c>
      <c r="G4118" s="57">
        <v>1.17</v>
      </c>
      <c r="H4118" s="57">
        <v>1.1599999999999999</v>
      </c>
      <c r="I4118" s="57">
        <v>1.1499999999999999</v>
      </c>
      <c r="J4118" s="57">
        <v>1.1299999999999999</v>
      </c>
      <c r="K4118" s="57">
        <v>1.1200000000000001</v>
      </c>
      <c r="L4118" s="57">
        <v>1.1200000000000001</v>
      </c>
      <c r="M4118" s="57">
        <v>1.1299999999999999</v>
      </c>
      <c r="N4118" s="57">
        <v>1.1299999999999999</v>
      </c>
      <c r="O4118" s="57">
        <v>1.1299999999999999</v>
      </c>
      <c r="P4118" s="57">
        <v>1.1299999999999999</v>
      </c>
      <c r="Q4118" s="57">
        <v>1.1299999999999999</v>
      </c>
      <c r="R4118" s="57">
        <v>1.1200000000000001</v>
      </c>
      <c r="S4118" s="57">
        <v>1.1299999999999999</v>
      </c>
      <c r="T4118" s="57">
        <v>1.1399999999999999</v>
      </c>
      <c r="U4118" s="57">
        <v>1.1499999999999999</v>
      </c>
      <c r="V4118" s="57">
        <v>1.1599999999999999</v>
      </c>
      <c r="W4118" s="57">
        <v>1.1599999999999999</v>
      </c>
      <c r="X4118" s="57">
        <v>1.1599999999999999</v>
      </c>
      <c r="Y4118" s="57">
        <v>1.1599999999999999</v>
      </c>
      <c r="Z4118" s="57">
        <v>1.1599999999999999</v>
      </c>
      <c r="AA4118" s="57">
        <v>1.1599999999999999</v>
      </c>
      <c r="AB4118" s="57">
        <v>1.1499999999999999</v>
      </c>
      <c r="AC4118" s="57">
        <v>1.1399999999999999</v>
      </c>
      <c r="AD4118" s="57">
        <v>1.1499999999999999</v>
      </c>
      <c r="AE4118" s="57">
        <v>1.1499999999999999</v>
      </c>
      <c r="AF4118" s="57">
        <v>1.1599999999999999</v>
      </c>
      <c r="AG4118" s="57">
        <v>1.1599999999999999</v>
      </c>
      <c r="AH4118" s="57">
        <v>1.1200000000000001</v>
      </c>
      <c r="AI4118" s="57">
        <v>1.0900000000000001</v>
      </c>
      <c r="AJ4118" s="57">
        <v>1.08</v>
      </c>
      <c r="AK4118" s="57">
        <v>1.06</v>
      </c>
    </row>
    <row r="4119" spans="1:37" x14ac:dyDescent="0.3">
      <c r="A4119" s="86" t="str">
        <f t="shared" si="64"/>
        <v>SDGbaseTra_RurAS_CRSPVAXafcel</v>
      </c>
      <c r="B4119" s="55" t="s">
        <v>222</v>
      </c>
      <c r="C4119" s="56" t="s">
        <v>238</v>
      </c>
      <c r="D4119" s="82" t="s">
        <v>212</v>
      </c>
      <c r="E4119" s="57" t="s">
        <v>57</v>
      </c>
      <c r="F4119" s="57">
        <v>1</v>
      </c>
      <c r="G4119" s="57">
        <v>1</v>
      </c>
      <c r="H4119" s="57">
        <v>1.01</v>
      </c>
      <c r="I4119" s="57">
        <v>0.95</v>
      </c>
      <c r="J4119" s="57">
        <v>0.91</v>
      </c>
      <c r="K4119" s="57">
        <v>0.89</v>
      </c>
      <c r="L4119" s="57">
        <v>0.89</v>
      </c>
      <c r="M4119" s="57">
        <v>0.92</v>
      </c>
      <c r="N4119" s="57">
        <v>0.94</v>
      </c>
      <c r="O4119" s="57">
        <v>1.0900000000000001</v>
      </c>
      <c r="P4119" s="57">
        <v>1.1200000000000001</v>
      </c>
      <c r="Q4119" s="57">
        <v>1.1200000000000001</v>
      </c>
      <c r="R4119" s="57">
        <v>1.1299999999999999</v>
      </c>
      <c r="S4119" s="57">
        <v>1.1399999999999999</v>
      </c>
      <c r="T4119" s="57">
        <v>1.1499999999999999</v>
      </c>
      <c r="U4119" s="57">
        <v>1.1599999999999999</v>
      </c>
      <c r="V4119" s="57">
        <v>1.19</v>
      </c>
      <c r="W4119" s="57">
        <v>1.21</v>
      </c>
      <c r="X4119" s="57">
        <v>1.2</v>
      </c>
      <c r="Y4119" s="57">
        <v>1.2</v>
      </c>
      <c r="Z4119" s="57">
        <v>1.2</v>
      </c>
      <c r="AA4119" s="57">
        <v>1.2</v>
      </c>
      <c r="AB4119" s="57">
        <v>1.17</v>
      </c>
      <c r="AC4119" s="57">
        <v>1.1499999999999999</v>
      </c>
      <c r="AD4119" s="57">
        <v>1.1499999999999999</v>
      </c>
      <c r="AE4119" s="57">
        <v>1.1499999999999999</v>
      </c>
      <c r="AF4119" s="57">
        <v>1.1599999999999999</v>
      </c>
      <c r="AG4119" s="57">
        <v>1.1499999999999999</v>
      </c>
      <c r="AH4119" s="57">
        <v>1.08</v>
      </c>
      <c r="AI4119" s="57">
        <v>0.98</v>
      </c>
      <c r="AJ4119" s="57">
        <v>0.93</v>
      </c>
      <c r="AK4119" s="57">
        <v>0.89</v>
      </c>
    </row>
    <row r="4120" spans="1:37" x14ac:dyDescent="0.3">
      <c r="A4120" s="86" t="str">
        <f t="shared" si="64"/>
        <v>SDGbaseTra_RurAS_CRSPVAXaelct</v>
      </c>
      <c r="B4120" s="55" t="s">
        <v>222</v>
      </c>
      <c r="C4120" s="56" t="s">
        <v>238</v>
      </c>
      <c r="D4120" s="82" t="s">
        <v>212</v>
      </c>
      <c r="E4120" s="57" t="s">
        <v>58</v>
      </c>
      <c r="F4120" s="57">
        <v>1</v>
      </c>
      <c r="G4120" s="57">
        <v>1.01</v>
      </c>
      <c r="H4120" s="57">
        <v>1.02</v>
      </c>
      <c r="I4120" s="57">
        <v>0.95</v>
      </c>
      <c r="J4120" s="57">
        <v>0.92</v>
      </c>
      <c r="K4120" s="57">
        <v>0.91</v>
      </c>
      <c r="L4120" s="57">
        <v>0.9</v>
      </c>
      <c r="M4120" s="57">
        <v>0.93</v>
      </c>
      <c r="N4120" s="57">
        <v>0.95</v>
      </c>
      <c r="O4120" s="57">
        <v>1.0900000000000001</v>
      </c>
      <c r="P4120" s="57">
        <v>1.1200000000000001</v>
      </c>
      <c r="Q4120" s="57">
        <v>1.1200000000000001</v>
      </c>
      <c r="R4120" s="57">
        <v>1.1200000000000001</v>
      </c>
      <c r="S4120" s="57">
        <v>1.1299999999999999</v>
      </c>
      <c r="T4120" s="57">
        <v>1.1399999999999999</v>
      </c>
      <c r="U4120" s="57">
        <v>1.1599999999999999</v>
      </c>
      <c r="V4120" s="57">
        <v>1.18</v>
      </c>
      <c r="W4120" s="57">
        <v>1.2</v>
      </c>
      <c r="X4120" s="57">
        <v>1.19</v>
      </c>
      <c r="Y4120" s="57">
        <v>1.19</v>
      </c>
      <c r="Z4120" s="57">
        <v>1.19</v>
      </c>
      <c r="AA4120" s="57">
        <v>1.19</v>
      </c>
      <c r="AB4120" s="57">
        <v>1.1599999999999999</v>
      </c>
      <c r="AC4120" s="57">
        <v>1.1399999999999999</v>
      </c>
      <c r="AD4120" s="57">
        <v>1.1399999999999999</v>
      </c>
      <c r="AE4120" s="57">
        <v>1.1499999999999999</v>
      </c>
      <c r="AF4120" s="57">
        <v>1.1499999999999999</v>
      </c>
      <c r="AG4120" s="57">
        <v>1.1499999999999999</v>
      </c>
      <c r="AH4120" s="57">
        <v>1.08</v>
      </c>
      <c r="AI4120" s="57">
        <v>1</v>
      </c>
      <c r="AJ4120" s="57">
        <v>0.95</v>
      </c>
      <c r="AK4120" s="57">
        <v>0.91</v>
      </c>
    </row>
    <row r="4121" spans="1:37" x14ac:dyDescent="0.3">
      <c r="A4121" s="86" t="str">
        <f t="shared" si="64"/>
        <v>SDGbaseTra_RurAS_CRSPVAXaemch</v>
      </c>
      <c r="B4121" s="55" t="s">
        <v>222</v>
      </c>
      <c r="C4121" s="56" t="s">
        <v>238</v>
      </c>
      <c r="D4121" s="82" t="s">
        <v>212</v>
      </c>
      <c r="E4121" s="57" t="s">
        <v>59</v>
      </c>
      <c r="F4121" s="57">
        <v>1</v>
      </c>
      <c r="G4121" s="57">
        <v>1.18</v>
      </c>
      <c r="H4121" s="57">
        <v>1.18</v>
      </c>
      <c r="I4121" s="57">
        <v>1.1599999999999999</v>
      </c>
      <c r="J4121" s="57">
        <v>1.1399999999999999</v>
      </c>
      <c r="K4121" s="57">
        <v>1.1399999999999999</v>
      </c>
      <c r="L4121" s="57">
        <v>1.1399999999999999</v>
      </c>
      <c r="M4121" s="57">
        <v>1.1399999999999999</v>
      </c>
      <c r="N4121" s="57">
        <v>1.1399999999999999</v>
      </c>
      <c r="O4121" s="57">
        <v>1.1299999999999999</v>
      </c>
      <c r="P4121" s="57">
        <v>1.1299999999999999</v>
      </c>
      <c r="Q4121" s="57">
        <v>1.1200000000000001</v>
      </c>
      <c r="R4121" s="57">
        <v>1.1399999999999999</v>
      </c>
      <c r="S4121" s="57">
        <v>1.1499999999999999</v>
      </c>
      <c r="T4121" s="57">
        <v>1.1599999999999999</v>
      </c>
      <c r="U4121" s="57">
        <v>1.18</v>
      </c>
      <c r="V4121" s="57">
        <v>1.19</v>
      </c>
      <c r="W4121" s="57">
        <v>1.19</v>
      </c>
      <c r="X4121" s="57">
        <v>1.2</v>
      </c>
      <c r="Y4121" s="57">
        <v>1.2</v>
      </c>
      <c r="Z4121" s="57">
        <v>1.2</v>
      </c>
      <c r="AA4121" s="57">
        <v>1.2</v>
      </c>
      <c r="AB4121" s="57">
        <v>1.19</v>
      </c>
      <c r="AC4121" s="57">
        <v>1.19</v>
      </c>
      <c r="AD4121" s="57">
        <v>1.19</v>
      </c>
      <c r="AE4121" s="57">
        <v>1.19</v>
      </c>
      <c r="AF4121" s="57">
        <v>1.19</v>
      </c>
      <c r="AG4121" s="57">
        <v>1.19</v>
      </c>
      <c r="AH4121" s="57">
        <v>1.1499999999999999</v>
      </c>
      <c r="AI4121" s="57">
        <v>1.1200000000000001</v>
      </c>
      <c r="AJ4121" s="57">
        <v>1.1000000000000001</v>
      </c>
      <c r="AK4121" s="57">
        <v>1.08</v>
      </c>
    </row>
    <row r="4122" spans="1:37" x14ac:dyDescent="0.3">
      <c r="A4122" s="86" t="str">
        <f t="shared" si="64"/>
        <v>SDGbaseTra_RurAS_CRSPVAXasequ</v>
      </c>
      <c r="B4122" s="55" t="s">
        <v>222</v>
      </c>
      <c r="C4122" s="56" t="s">
        <v>238</v>
      </c>
      <c r="D4122" s="82" t="s">
        <v>212</v>
      </c>
      <c r="E4122" s="57" t="s">
        <v>60</v>
      </c>
      <c r="F4122" s="57">
        <v>1</v>
      </c>
      <c r="G4122" s="57">
        <v>1.2</v>
      </c>
      <c r="H4122" s="57">
        <v>1.17</v>
      </c>
      <c r="I4122" s="57">
        <v>1.1299999999999999</v>
      </c>
      <c r="J4122" s="57">
        <v>1.1100000000000001</v>
      </c>
      <c r="K4122" s="57">
        <v>1.1000000000000001</v>
      </c>
      <c r="L4122" s="57">
        <v>1.1000000000000001</v>
      </c>
      <c r="M4122" s="57">
        <v>1.1100000000000001</v>
      </c>
      <c r="N4122" s="57">
        <v>1.1200000000000001</v>
      </c>
      <c r="O4122" s="57">
        <v>1.1299999999999999</v>
      </c>
      <c r="P4122" s="57">
        <v>1.1200000000000001</v>
      </c>
      <c r="Q4122" s="57">
        <v>1.1200000000000001</v>
      </c>
      <c r="R4122" s="57">
        <v>1.1200000000000001</v>
      </c>
      <c r="S4122" s="57">
        <v>1.1200000000000001</v>
      </c>
      <c r="T4122" s="57">
        <v>1.1299999999999999</v>
      </c>
      <c r="U4122" s="57">
        <v>1.1399999999999999</v>
      </c>
      <c r="V4122" s="57">
        <v>1.1399999999999999</v>
      </c>
      <c r="W4122" s="57">
        <v>1.1499999999999999</v>
      </c>
      <c r="X4122" s="57">
        <v>1.1499999999999999</v>
      </c>
      <c r="Y4122" s="57">
        <v>1.1499999999999999</v>
      </c>
      <c r="Z4122" s="57">
        <v>1.1499999999999999</v>
      </c>
      <c r="AA4122" s="57">
        <v>1.1499999999999999</v>
      </c>
      <c r="AB4122" s="57">
        <v>1.1200000000000001</v>
      </c>
      <c r="AC4122" s="57">
        <v>1.1200000000000001</v>
      </c>
      <c r="AD4122" s="57">
        <v>1.1200000000000001</v>
      </c>
      <c r="AE4122" s="57">
        <v>1.1299999999999999</v>
      </c>
      <c r="AF4122" s="57">
        <v>1.1399999999999999</v>
      </c>
      <c r="AG4122" s="57">
        <v>1.1399999999999999</v>
      </c>
      <c r="AH4122" s="57">
        <v>1.0900000000000001</v>
      </c>
      <c r="AI4122" s="57">
        <v>1.06</v>
      </c>
      <c r="AJ4122" s="57">
        <v>1.04</v>
      </c>
      <c r="AK4122" s="57">
        <v>1.03</v>
      </c>
    </row>
    <row r="4123" spans="1:37" x14ac:dyDescent="0.3">
      <c r="A4123" s="86" t="str">
        <f t="shared" si="64"/>
        <v>SDGbaseTra_RurAS_CRSPVAXavehi</v>
      </c>
      <c r="B4123" s="55" t="s">
        <v>222</v>
      </c>
      <c r="C4123" s="56" t="s">
        <v>238</v>
      </c>
      <c r="D4123" s="82" t="s">
        <v>212</v>
      </c>
      <c r="E4123" s="57" t="s">
        <v>61</v>
      </c>
      <c r="F4123" s="57">
        <v>1</v>
      </c>
      <c r="G4123" s="57">
        <v>1.18</v>
      </c>
      <c r="H4123" s="57">
        <v>1.17</v>
      </c>
      <c r="I4123" s="57">
        <v>1.1499999999999999</v>
      </c>
      <c r="J4123" s="57">
        <v>1.1299999999999999</v>
      </c>
      <c r="K4123" s="57">
        <v>1.1200000000000001</v>
      </c>
      <c r="L4123" s="57">
        <v>1.1200000000000001</v>
      </c>
      <c r="M4123" s="57">
        <v>1.1299999999999999</v>
      </c>
      <c r="N4123" s="57">
        <v>1.1299999999999999</v>
      </c>
      <c r="O4123" s="57">
        <v>1.1200000000000001</v>
      </c>
      <c r="P4123" s="57">
        <v>1.1200000000000001</v>
      </c>
      <c r="Q4123" s="57">
        <v>1.1200000000000001</v>
      </c>
      <c r="R4123" s="57">
        <v>1.1399999999999999</v>
      </c>
      <c r="S4123" s="57">
        <v>1.1499999999999999</v>
      </c>
      <c r="T4123" s="57">
        <v>1.1499999999999999</v>
      </c>
      <c r="U4123" s="57">
        <v>1.17</v>
      </c>
      <c r="V4123" s="57">
        <v>1.18</v>
      </c>
      <c r="W4123" s="57">
        <v>1.18</v>
      </c>
      <c r="X4123" s="57">
        <v>1.18</v>
      </c>
      <c r="Y4123" s="57">
        <v>1.18</v>
      </c>
      <c r="Z4123" s="57">
        <v>1.17</v>
      </c>
      <c r="AA4123" s="57">
        <v>1.17</v>
      </c>
      <c r="AB4123" s="57">
        <v>1.1599999999999999</v>
      </c>
      <c r="AC4123" s="57">
        <v>1.1599999999999999</v>
      </c>
      <c r="AD4123" s="57">
        <v>1.1599999999999999</v>
      </c>
      <c r="AE4123" s="57">
        <v>1.17</v>
      </c>
      <c r="AF4123" s="57">
        <v>1.17</v>
      </c>
      <c r="AG4123" s="57">
        <v>1.17</v>
      </c>
      <c r="AH4123" s="57">
        <v>1.1399999999999999</v>
      </c>
      <c r="AI4123" s="57">
        <v>1.1000000000000001</v>
      </c>
      <c r="AJ4123" s="57">
        <v>1.0900000000000001</v>
      </c>
      <c r="AK4123" s="57">
        <v>1.07</v>
      </c>
    </row>
    <row r="4124" spans="1:37" x14ac:dyDescent="0.3">
      <c r="A4124" s="86" t="str">
        <f t="shared" si="64"/>
        <v>SDGbaseTra_RurAS_CRSPVAXatequ</v>
      </c>
      <c r="B4124" s="55" t="s">
        <v>222</v>
      </c>
      <c r="C4124" s="56" t="s">
        <v>238</v>
      </c>
      <c r="D4124" s="82" t="s">
        <v>212</v>
      </c>
      <c r="E4124" s="57" t="s">
        <v>62</v>
      </c>
      <c r="F4124" s="57">
        <v>1</v>
      </c>
      <c r="G4124" s="57">
        <v>1.18</v>
      </c>
      <c r="H4124" s="57">
        <v>1.17</v>
      </c>
      <c r="I4124" s="57">
        <v>1.1399999999999999</v>
      </c>
      <c r="J4124" s="57">
        <v>1.1200000000000001</v>
      </c>
      <c r="K4124" s="57">
        <v>1.1200000000000001</v>
      </c>
      <c r="L4124" s="57">
        <v>1.1200000000000001</v>
      </c>
      <c r="M4124" s="57">
        <v>1.1200000000000001</v>
      </c>
      <c r="N4124" s="57">
        <v>1.1200000000000001</v>
      </c>
      <c r="O4124" s="57">
        <v>1.1299999999999999</v>
      </c>
      <c r="P4124" s="57">
        <v>1.1299999999999999</v>
      </c>
      <c r="Q4124" s="57">
        <v>1.1200000000000001</v>
      </c>
      <c r="R4124" s="57">
        <v>1.1299999999999999</v>
      </c>
      <c r="S4124" s="57">
        <v>1.1399999999999999</v>
      </c>
      <c r="T4124" s="57">
        <v>1.1499999999999999</v>
      </c>
      <c r="U4124" s="57">
        <v>1.1599999999999999</v>
      </c>
      <c r="V4124" s="57">
        <v>1.17</v>
      </c>
      <c r="W4124" s="57">
        <v>1.17</v>
      </c>
      <c r="X4124" s="57">
        <v>1.18</v>
      </c>
      <c r="Y4124" s="57">
        <v>1.18</v>
      </c>
      <c r="Z4124" s="57">
        <v>1.18</v>
      </c>
      <c r="AA4124" s="57">
        <v>1.18</v>
      </c>
      <c r="AB4124" s="57">
        <v>1.1599999999999999</v>
      </c>
      <c r="AC4124" s="57">
        <v>1.1499999999999999</v>
      </c>
      <c r="AD4124" s="57">
        <v>1.1599999999999999</v>
      </c>
      <c r="AE4124" s="57">
        <v>1.1599999999999999</v>
      </c>
      <c r="AF4124" s="57">
        <v>1.1599999999999999</v>
      </c>
      <c r="AG4124" s="57">
        <v>1.1599999999999999</v>
      </c>
      <c r="AH4124" s="57">
        <v>1.1200000000000001</v>
      </c>
      <c r="AI4124" s="57">
        <v>1.08</v>
      </c>
      <c r="AJ4124" s="57">
        <v>1.06</v>
      </c>
      <c r="AK4124" s="57">
        <v>1.04</v>
      </c>
    </row>
    <row r="4125" spans="1:37" x14ac:dyDescent="0.3">
      <c r="A4125" s="86" t="str">
        <f t="shared" si="64"/>
        <v>SDGbaseTra_RurAS_CRSPVAXafurn</v>
      </c>
      <c r="B4125" s="55" t="s">
        <v>222</v>
      </c>
      <c r="C4125" s="56" t="s">
        <v>238</v>
      </c>
      <c r="D4125" s="82" t="s">
        <v>212</v>
      </c>
      <c r="E4125" s="57" t="s">
        <v>63</v>
      </c>
      <c r="F4125" s="57">
        <v>1</v>
      </c>
      <c r="G4125" s="57">
        <v>1.18</v>
      </c>
      <c r="H4125" s="57">
        <v>1.17</v>
      </c>
      <c r="I4125" s="57">
        <v>1.1499999999999999</v>
      </c>
      <c r="J4125" s="57">
        <v>1.1399999999999999</v>
      </c>
      <c r="K4125" s="57">
        <v>1.1299999999999999</v>
      </c>
      <c r="L4125" s="57">
        <v>1.1299999999999999</v>
      </c>
      <c r="M4125" s="57">
        <v>1.1299999999999999</v>
      </c>
      <c r="N4125" s="57">
        <v>1.1399999999999999</v>
      </c>
      <c r="O4125" s="57">
        <v>1.1399999999999999</v>
      </c>
      <c r="P4125" s="57">
        <v>1.1399999999999999</v>
      </c>
      <c r="Q4125" s="57">
        <v>1.1399999999999999</v>
      </c>
      <c r="R4125" s="57">
        <v>1.1399999999999999</v>
      </c>
      <c r="S4125" s="57">
        <v>1.1399999999999999</v>
      </c>
      <c r="T4125" s="57">
        <v>1.1499999999999999</v>
      </c>
      <c r="U4125" s="57">
        <v>1.1599999999999999</v>
      </c>
      <c r="V4125" s="57">
        <v>1.17</v>
      </c>
      <c r="W4125" s="57">
        <v>1.17</v>
      </c>
      <c r="X4125" s="57">
        <v>1.17</v>
      </c>
      <c r="Y4125" s="57">
        <v>1.17</v>
      </c>
      <c r="Z4125" s="57">
        <v>1.17</v>
      </c>
      <c r="AA4125" s="57">
        <v>1.17</v>
      </c>
      <c r="AB4125" s="57">
        <v>1.1599999999999999</v>
      </c>
      <c r="AC4125" s="57">
        <v>1.1599999999999999</v>
      </c>
      <c r="AD4125" s="57">
        <v>1.1599999999999999</v>
      </c>
      <c r="AE4125" s="57">
        <v>1.1599999999999999</v>
      </c>
      <c r="AF4125" s="57">
        <v>1.1599999999999999</v>
      </c>
      <c r="AG4125" s="57">
        <v>1.1599999999999999</v>
      </c>
      <c r="AH4125" s="57">
        <v>1.1299999999999999</v>
      </c>
      <c r="AI4125" s="57">
        <v>1.1100000000000001</v>
      </c>
      <c r="AJ4125" s="57">
        <v>1.0900000000000001</v>
      </c>
      <c r="AK4125" s="57">
        <v>1.08</v>
      </c>
    </row>
    <row r="4126" spans="1:37" x14ac:dyDescent="0.3">
      <c r="A4126" s="86" t="str">
        <f t="shared" si="64"/>
        <v>SDGbaseTra_RurAS_CRSPVAXaoman</v>
      </c>
      <c r="B4126" s="55" t="s">
        <v>222</v>
      </c>
      <c r="C4126" s="56" t="s">
        <v>238</v>
      </c>
      <c r="D4126" s="82" t="s">
        <v>212</v>
      </c>
      <c r="E4126" s="57" t="s">
        <v>64</v>
      </c>
      <c r="F4126" s="57">
        <v>1</v>
      </c>
      <c r="G4126" s="57">
        <v>1.1299999999999999</v>
      </c>
      <c r="H4126" s="57">
        <v>1.1100000000000001</v>
      </c>
      <c r="I4126" s="57">
        <v>1.07</v>
      </c>
      <c r="J4126" s="57">
        <v>1.07</v>
      </c>
      <c r="K4126" s="57">
        <v>1.06</v>
      </c>
      <c r="L4126" s="57">
        <v>1.07</v>
      </c>
      <c r="M4126" s="57">
        <v>1.08</v>
      </c>
      <c r="N4126" s="57">
        <v>1.0900000000000001</v>
      </c>
      <c r="O4126" s="57">
        <v>1.17</v>
      </c>
      <c r="P4126" s="57">
        <v>1.1599999999999999</v>
      </c>
      <c r="Q4126" s="57">
        <v>1.1399999999999999</v>
      </c>
      <c r="R4126" s="57">
        <v>1.1200000000000001</v>
      </c>
      <c r="S4126" s="57">
        <v>1.1100000000000001</v>
      </c>
      <c r="T4126" s="57">
        <v>1.1000000000000001</v>
      </c>
      <c r="U4126" s="57">
        <v>1.1000000000000001</v>
      </c>
      <c r="V4126" s="57">
        <v>1.1000000000000001</v>
      </c>
      <c r="W4126" s="57">
        <v>1.1000000000000001</v>
      </c>
      <c r="X4126" s="57">
        <v>1.0900000000000001</v>
      </c>
      <c r="Y4126" s="57">
        <v>1.0900000000000001</v>
      </c>
      <c r="Z4126" s="57">
        <v>1.0900000000000001</v>
      </c>
      <c r="AA4126" s="57">
        <v>1.0900000000000001</v>
      </c>
      <c r="AB4126" s="57">
        <v>1.08</v>
      </c>
      <c r="AC4126" s="57">
        <v>1.07</v>
      </c>
      <c r="AD4126" s="57">
        <v>1.08</v>
      </c>
      <c r="AE4126" s="57">
        <v>1.08</v>
      </c>
      <c r="AF4126" s="57">
        <v>1.08</v>
      </c>
      <c r="AG4126" s="57">
        <v>1.08</v>
      </c>
      <c r="AH4126" s="57">
        <v>1.06</v>
      </c>
      <c r="AI4126" s="57">
        <v>1.03</v>
      </c>
      <c r="AJ4126" s="57">
        <v>1.02</v>
      </c>
      <c r="AK4126" s="57">
        <v>1.02</v>
      </c>
    </row>
    <row r="4127" spans="1:37" x14ac:dyDescent="0.3">
      <c r="A4127" s="86" t="str">
        <f t="shared" si="64"/>
        <v>SDGbaseTra_RurAS_CRSPVAXaelec</v>
      </c>
      <c r="B4127" s="55" t="s">
        <v>222</v>
      </c>
      <c r="C4127" s="56" t="s">
        <v>238</v>
      </c>
      <c r="D4127" s="82" t="s">
        <v>212</v>
      </c>
      <c r="E4127" s="57" t="s">
        <v>65</v>
      </c>
      <c r="F4127" s="57">
        <v>1</v>
      </c>
      <c r="G4127" s="57">
        <v>1.1200000000000001</v>
      </c>
      <c r="H4127" s="57">
        <v>1.01</v>
      </c>
      <c r="I4127" s="57">
        <v>1.01</v>
      </c>
      <c r="J4127" s="57">
        <v>1.06</v>
      </c>
      <c r="K4127" s="57">
        <v>1.0900000000000001</v>
      </c>
      <c r="L4127" s="57">
        <v>1.1200000000000001</v>
      </c>
      <c r="M4127" s="57">
        <v>1.1100000000000001</v>
      </c>
      <c r="N4127" s="57">
        <v>1.0900000000000001</v>
      </c>
      <c r="O4127" s="57">
        <v>1.0900000000000001</v>
      </c>
      <c r="P4127" s="57">
        <v>1.1000000000000001</v>
      </c>
      <c r="Q4127" s="57">
        <v>1.1399999999999999</v>
      </c>
      <c r="R4127" s="57">
        <v>1.19</v>
      </c>
      <c r="S4127" s="57">
        <v>1.2</v>
      </c>
      <c r="T4127" s="57">
        <v>1.21</v>
      </c>
      <c r="U4127" s="57">
        <v>1.22</v>
      </c>
      <c r="V4127" s="57">
        <v>1.22</v>
      </c>
      <c r="W4127" s="57">
        <v>1.22</v>
      </c>
      <c r="X4127" s="57">
        <v>1.22</v>
      </c>
      <c r="Y4127" s="57">
        <v>1.25</v>
      </c>
      <c r="Z4127" s="57">
        <v>1.27</v>
      </c>
      <c r="AA4127" s="57">
        <v>1.3</v>
      </c>
      <c r="AB4127" s="57">
        <v>1.32</v>
      </c>
      <c r="AC4127" s="57">
        <v>1.35</v>
      </c>
      <c r="AD4127" s="57">
        <v>1.38</v>
      </c>
      <c r="AE4127" s="57">
        <v>1.41</v>
      </c>
      <c r="AF4127" s="57">
        <v>1.43</v>
      </c>
      <c r="AG4127" s="57">
        <v>1.55</v>
      </c>
      <c r="AH4127" s="57">
        <v>1.64</v>
      </c>
      <c r="AI4127" s="57">
        <v>1.77</v>
      </c>
      <c r="AJ4127" s="57">
        <v>1.88</v>
      </c>
      <c r="AK4127" s="57">
        <v>1.98</v>
      </c>
    </row>
    <row r="4128" spans="1:37" x14ac:dyDescent="0.3">
      <c r="A4128" s="86" t="str">
        <f t="shared" si="64"/>
        <v>SDGbaseTra_RurAS_CRSPVAXawatr</v>
      </c>
      <c r="B4128" s="55" t="s">
        <v>222</v>
      </c>
      <c r="C4128" s="56" t="s">
        <v>238</v>
      </c>
      <c r="D4128" s="82" t="s">
        <v>212</v>
      </c>
      <c r="E4128" s="57" t="s">
        <v>66</v>
      </c>
      <c r="F4128" s="57">
        <v>1</v>
      </c>
      <c r="G4128" s="57">
        <v>0.85</v>
      </c>
      <c r="H4128" s="57">
        <v>0.89</v>
      </c>
      <c r="I4128" s="57">
        <v>0.91</v>
      </c>
      <c r="J4128" s="57">
        <v>0.93</v>
      </c>
      <c r="K4128" s="57">
        <v>0.94</v>
      </c>
      <c r="L4128" s="57">
        <v>0.95</v>
      </c>
      <c r="M4128" s="57">
        <v>0.96</v>
      </c>
      <c r="N4128" s="57">
        <v>0.96</v>
      </c>
      <c r="O4128" s="57">
        <v>0.96</v>
      </c>
      <c r="P4128" s="57">
        <v>0.96</v>
      </c>
      <c r="Q4128" s="57">
        <v>0.97</v>
      </c>
      <c r="R4128" s="57">
        <v>0.97</v>
      </c>
      <c r="S4128" s="57">
        <v>0.97</v>
      </c>
      <c r="T4128" s="57">
        <v>0.98</v>
      </c>
      <c r="U4128" s="57">
        <v>0.98</v>
      </c>
      <c r="V4128" s="57">
        <v>0.99</v>
      </c>
      <c r="W4128" s="57">
        <v>0.99</v>
      </c>
      <c r="X4128" s="57">
        <v>0.99</v>
      </c>
      <c r="Y4128" s="57">
        <v>0.99</v>
      </c>
      <c r="Z4128" s="57">
        <v>0.99</v>
      </c>
      <c r="AA4128" s="57">
        <v>0.98</v>
      </c>
      <c r="AB4128" s="57">
        <v>0.99</v>
      </c>
      <c r="AC4128" s="57">
        <v>1</v>
      </c>
      <c r="AD4128" s="57">
        <v>1</v>
      </c>
      <c r="AE4128" s="57">
        <v>1.01</v>
      </c>
      <c r="AF4128" s="57">
        <v>1.01</v>
      </c>
      <c r="AG4128" s="57">
        <v>1.01</v>
      </c>
      <c r="AH4128" s="57">
        <v>1.03</v>
      </c>
      <c r="AI4128" s="57">
        <v>1.05</v>
      </c>
      <c r="AJ4128" s="57">
        <v>1.06</v>
      </c>
      <c r="AK4128" s="57">
        <v>1.06</v>
      </c>
    </row>
    <row r="4129" spans="1:37" x14ac:dyDescent="0.3">
      <c r="A4129" s="86" t="str">
        <f t="shared" si="64"/>
        <v>SDGbaseTra_RurAS_CRSPVAXacons</v>
      </c>
      <c r="B4129" s="55" t="s">
        <v>222</v>
      </c>
      <c r="C4129" s="56" t="s">
        <v>238</v>
      </c>
      <c r="D4129" s="82" t="s">
        <v>212</v>
      </c>
      <c r="E4129" s="57" t="s">
        <v>67</v>
      </c>
      <c r="F4129" s="57">
        <v>1</v>
      </c>
      <c r="G4129" s="57">
        <v>1.1499999999999999</v>
      </c>
      <c r="H4129" s="57">
        <v>1.1200000000000001</v>
      </c>
      <c r="I4129" s="57">
        <v>1.1399999999999999</v>
      </c>
      <c r="J4129" s="57">
        <v>1.1299999999999999</v>
      </c>
      <c r="K4129" s="57">
        <v>1.1200000000000001</v>
      </c>
      <c r="L4129" s="57">
        <v>1.1200000000000001</v>
      </c>
      <c r="M4129" s="57">
        <v>1.1200000000000001</v>
      </c>
      <c r="N4129" s="57">
        <v>1.1200000000000001</v>
      </c>
      <c r="O4129" s="57">
        <v>1.1200000000000001</v>
      </c>
      <c r="P4129" s="57">
        <v>1.1200000000000001</v>
      </c>
      <c r="Q4129" s="57">
        <v>1.1200000000000001</v>
      </c>
      <c r="R4129" s="57">
        <v>1.08</v>
      </c>
      <c r="S4129" s="57">
        <v>1.0900000000000001</v>
      </c>
      <c r="T4129" s="57">
        <v>1.1000000000000001</v>
      </c>
      <c r="U4129" s="57">
        <v>1.1000000000000001</v>
      </c>
      <c r="V4129" s="57">
        <v>1.1100000000000001</v>
      </c>
      <c r="W4129" s="57">
        <v>1.1100000000000001</v>
      </c>
      <c r="X4129" s="57">
        <v>1.1100000000000001</v>
      </c>
      <c r="Y4129" s="57">
        <v>1.1100000000000001</v>
      </c>
      <c r="Z4129" s="57">
        <v>1.1100000000000001</v>
      </c>
      <c r="AA4129" s="57">
        <v>1.1100000000000001</v>
      </c>
      <c r="AB4129" s="57">
        <v>1.1000000000000001</v>
      </c>
      <c r="AC4129" s="57">
        <v>1.1000000000000001</v>
      </c>
      <c r="AD4129" s="57">
        <v>1.1100000000000001</v>
      </c>
      <c r="AE4129" s="57">
        <v>1.1100000000000001</v>
      </c>
      <c r="AF4129" s="57">
        <v>1.1200000000000001</v>
      </c>
      <c r="AG4129" s="57">
        <v>1.1200000000000001</v>
      </c>
      <c r="AH4129" s="57">
        <v>1.1100000000000001</v>
      </c>
      <c r="AI4129" s="57">
        <v>1.1000000000000001</v>
      </c>
      <c r="AJ4129" s="57">
        <v>1.0900000000000001</v>
      </c>
      <c r="AK4129" s="57">
        <v>1.0900000000000001</v>
      </c>
    </row>
    <row r="4130" spans="1:37" x14ac:dyDescent="0.3">
      <c r="A4130" s="86" t="str">
        <f t="shared" si="64"/>
        <v>SDGbaseTra_RurAS_CRSPVAXatrad</v>
      </c>
      <c r="B4130" s="55" t="s">
        <v>222</v>
      </c>
      <c r="C4130" s="56" t="s">
        <v>238</v>
      </c>
      <c r="D4130" s="82" t="s">
        <v>212</v>
      </c>
      <c r="E4130" s="57" t="s">
        <v>68</v>
      </c>
      <c r="F4130" s="57">
        <v>1</v>
      </c>
      <c r="G4130" s="57">
        <v>1.01</v>
      </c>
      <c r="H4130" s="57">
        <v>1.01</v>
      </c>
      <c r="I4130" s="57">
        <v>1.03</v>
      </c>
      <c r="J4130" s="57">
        <v>1.02</v>
      </c>
      <c r="K4130" s="57">
        <v>1.02</v>
      </c>
      <c r="L4130" s="57">
        <v>1.02</v>
      </c>
      <c r="M4130" s="57">
        <v>1.03</v>
      </c>
      <c r="N4130" s="57">
        <v>1.03</v>
      </c>
      <c r="O4130" s="57">
        <v>0.97</v>
      </c>
      <c r="P4130" s="57">
        <v>0.98</v>
      </c>
      <c r="Q4130" s="57">
        <v>1</v>
      </c>
      <c r="R4130" s="57">
        <v>1.01</v>
      </c>
      <c r="S4130" s="57">
        <v>1.02</v>
      </c>
      <c r="T4130" s="57">
        <v>1.03</v>
      </c>
      <c r="U4130" s="57">
        <v>1.04</v>
      </c>
      <c r="V4130" s="57">
        <v>1.05</v>
      </c>
      <c r="W4130" s="57">
        <v>1.05</v>
      </c>
      <c r="X4130" s="57">
        <v>1.05</v>
      </c>
      <c r="Y4130" s="57">
        <v>1.05</v>
      </c>
      <c r="Z4130" s="57">
        <v>1.05</v>
      </c>
      <c r="AA4130" s="57">
        <v>1.05</v>
      </c>
      <c r="AB4130" s="57">
        <v>1.03</v>
      </c>
      <c r="AC4130" s="57">
        <v>1.02</v>
      </c>
      <c r="AD4130" s="57">
        <v>1.02</v>
      </c>
      <c r="AE4130" s="57">
        <v>1.03</v>
      </c>
      <c r="AF4130" s="57">
        <v>1.03</v>
      </c>
      <c r="AG4130" s="57">
        <v>1.04</v>
      </c>
      <c r="AH4130" s="57">
        <v>1.02</v>
      </c>
      <c r="AI4130" s="57">
        <v>1</v>
      </c>
      <c r="AJ4130" s="57">
        <v>0.99</v>
      </c>
      <c r="AK4130" s="57">
        <v>0.99</v>
      </c>
    </row>
    <row r="4131" spans="1:37" x14ac:dyDescent="0.3">
      <c r="A4131" s="86" t="str">
        <f t="shared" si="64"/>
        <v>SDGbaseTra_RurAS_CRSPVAXahotl</v>
      </c>
      <c r="B4131" s="55" t="s">
        <v>222</v>
      </c>
      <c r="C4131" s="56" t="s">
        <v>238</v>
      </c>
      <c r="D4131" s="82" t="s">
        <v>212</v>
      </c>
      <c r="E4131" s="57" t="s">
        <v>69</v>
      </c>
      <c r="F4131" s="57">
        <v>1</v>
      </c>
      <c r="G4131" s="57">
        <v>1.01</v>
      </c>
      <c r="H4131" s="57">
        <v>1.03</v>
      </c>
      <c r="I4131" s="57">
        <v>1.02</v>
      </c>
      <c r="J4131" s="57">
        <v>1.01</v>
      </c>
      <c r="K4131" s="57">
        <v>1.02</v>
      </c>
      <c r="L4131" s="57">
        <v>1.02</v>
      </c>
      <c r="M4131" s="57">
        <v>1.02</v>
      </c>
      <c r="N4131" s="57">
        <v>1.03</v>
      </c>
      <c r="O4131" s="57">
        <v>1.04</v>
      </c>
      <c r="P4131" s="57">
        <v>1.04</v>
      </c>
      <c r="Q4131" s="57">
        <v>1.04</v>
      </c>
      <c r="R4131" s="57">
        <v>1.05</v>
      </c>
      <c r="S4131" s="57">
        <v>1.06</v>
      </c>
      <c r="T4131" s="57">
        <v>1.06</v>
      </c>
      <c r="U4131" s="57">
        <v>1.07</v>
      </c>
      <c r="V4131" s="57">
        <v>1.07</v>
      </c>
      <c r="W4131" s="57">
        <v>1.07</v>
      </c>
      <c r="X4131" s="57">
        <v>1.08</v>
      </c>
      <c r="Y4131" s="57">
        <v>1.08</v>
      </c>
      <c r="Z4131" s="57">
        <v>1.08</v>
      </c>
      <c r="AA4131" s="57">
        <v>1.08</v>
      </c>
      <c r="AB4131" s="57">
        <v>1.08</v>
      </c>
      <c r="AC4131" s="57">
        <v>1.08</v>
      </c>
      <c r="AD4131" s="57">
        <v>1.08</v>
      </c>
      <c r="AE4131" s="57">
        <v>1.08</v>
      </c>
      <c r="AF4131" s="57">
        <v>1.08</v>
      </c>
      <c r="AG4131" s="57">
        <v>1.08</v>
      </c>
      <c r="AH4131" s="57">
        <v>1.08</v>
      </c>
      <c r="AI4131" s="57">
        <v>1.07</v>
      </c>
      <c r="AJ4131" s="57">
        <v>1.07</v>
      </c>
      <c r="AK4131" s="57">
        <v>1.06</v>
      </c>
    </row>
    <row r="4132" spans="1:37" x14ac:dyDescent="0.3">
      <c r="A4132" s="86" t="str">
        <f t="shared" si="64"/>
        <v>SDGbaseTra_RurAS_CRSPVAXaltrp-p</v>
      </c>
      <c r="B4132" s="55" t="s">
        <v>222</v>
      </c>
      <c r="C4132" s="56" t="s">
        <v>238</v>
      </c>
      <c r="D4132" s="82" t="s">
        <v>212</v>
      </c>
      <c r="E4132" s="57" t="s">
        <v>70</v>
      </c>
      <c r="F4132" s="57">
        <v>1</v>
      </c>
      <c r="G4132" s="57">
        <v>0.98</v>
      </c>
      <c r="H4132" s="57">
        <v>0.96</v>
      </c>
      <c r="I4132" s="57">
        <v>0.97</v>
      </c>
      <c r="J4132" s="57">
        <v>0.98</v>
      </c>
      <c r="K4132" s="57">
        <v>0.98</v>
      </c>
      <c r="L4132" s="57">
        <v>0.99</v>
      </c>
      <c r="M4132" s="57">
        <v>0.99</v>
      </c>
      <c r="N4132" s="57">
        <v>1.01</v>
      </c>
      <c r="O4132" s="57">
        <v>1.02</v>
      </c>
      <c r="P4132" s="57">
        <v>1.03</v>
      </c>
      <c r="Q4132" s="57">
        <v>1.04</v>
      </c>
      <c r="R4132" s="57">
        <v>1.05</v>
      </c>
      <c r="S4132" s="57">
        <v>1.04</v>
      </c>
      <c r="T4132" s="57">
        <v>1.04</v>
      </c>
      <c r="U4132" s="57">
        <v>1.04</v>
      </c>
      <c r="V4132" s="57">
        <v>1.04</v>
      </c>
      <c r="W4132" s="57">
        <v>1.04</v>
      </c>
      <c r="X4132" s="57">
        <v>1.04</v>
      </c>
      <c r="Y4132" s="57">
        <v>1.03</v>
      </c>
      <c r="Z4132" s="57">
        <v>1.03</v>
      </c>
      <c r="AA4132" s="57">
        <v>1.02</v>
      </c>
      <c r="AB4132" s="57">
        <v>1.02</v>
      </c>
      <c r="AC4132" s="57">
        <v>1.01</v>
      </c>
      <c r="AD4132" s="57">
        <v>1.01</v>
      </c>
      <c r="AE4132" s="57">
        <v>1</v>
      </c>
      <c r="AF4132" s="57">
        <v>1</v>
      </c>
      <c r="AG4132" s="57">
        <v>1</v>
      </c>
      <c r="AH4132" s="57">
        <v>1.01</v>
      </c>
      <c r="AI4132" s="57">
        <v>1.01</v>
      </c>
      <c r="AJ4132" s="57">
        <v>1.02</v>
      </c>
      <c r="AK4132" s="57">
        <v>1.02</v>
      </c>
    </row>
    <row r="4133" spans="1:37" x14ac:dyDescent="0.3">
      <c r="A4133" s="86" t="str">
        <f t="shared" si="64"/>
        <v>SDGbaseTra_RurAS_CRSPVAXaltrp-f</v>
      </c>
      <c r="B4133" s="55" t="s">
        <v>222</v>
      </c>
      <c r="C4133" s="56" t="s">
        <v>238</v>
      </c>
      <c r="D4133" s="82" t="s">
        <v>212</v>
      </c>
      <c r="E4133" s="57" t="s">
        <v>71</v>
      </c>
      <c r="F4133" s="57">
        <v>1</v>
      </c>
      <c r="G4133" s="57">
        <v>0.94</v>
      </c>
      <c r="H4133" s="57">
        <v>0.95</v>
      </c>
      <c r="I4133" s="57">
        <v>0.99</v>
      </c>
      <c r="J4133" s="57">
        <v>1</v>
      </c>
      <c r="K4133" s="57">
        <v>1.01</v>
      </c>
      <c r="L4133" s="57">
        <v>1</v>
      </c>
      <c r="M4133" s="57">
        <v>1.01</v>
      </c>
      <c r="N4133" s="57">
        <v>1.01</v>
      </c>
      <c r="O4133" s="57">
        <v>1</v>
      </c>
      <c r="P4133" s="57">
        <v>1.02</v>
      </c>
      <c r="Q4133" s="57">
        <v>1.04</v>
      </c>
      <c r="R4133" s="57">
        <v>1.02</v>
      </c>
      <c r="S4133" s="57">
        <v>1.03</v>
      </c>
      <c r="T4133" s="57">
        <v>1.03</v>
      </c>
      <c r="U4133" s="57">
        <v>1.01</v>
      </c>
      <c r="V4133" s="57">
        <v>1.01</v>
      </c>
      <c r="W4133" s="57">
        <v>1.02</v>
      </c>
      <c r="X4133" s="57">
        <v>1.02</v>
      </c>
      <c r="Y4133" s="57">
        <v>1.02</v>
      </c>
      <c r="Z4133" s="57">
        <v>1.02</v>
      </c>
      <c r="AA4133" s="57">
        <v>1.04</v>
      </c>
      <c r="AB4133" s="57">
        <v>1.03</v>
      </c>
      <c r="AC4133" s="57">
        <v>1.03</v>
      </c>
      <c r="AD4133" s="57">
        <v>1.04</v>
      </c>
      <c r="AE4133" s="57">
        <v>1.04</v>
      </c>
      <c r="AF4133" s="57">
        <v>1.03</v>
      </c>
      <c r="AG4133" s="57">
        <v>1.02</v>
      </c>
      <c r="AH4133" s="57">
        <v>1.02</v>
      </c>
      <c r="AI4133" s="57">
        <v>1.03</v>
      </c>
      <c r="AJ4133" s="57">
        <v>1.04</v>
      </c>
      <c r="AK4133" s="57">
        <v>1.05</v>
      </c>
    </row>
    <row r="4134" spans="1:37" x14ac:dyDescent="0.3">
      <c r="A4134" s="86" t="str">
        <f t="shared" si="64"/>
        <v>SDGbaseTra_RurAS_CRSPVAXaotrp-p</v>
      </c>
      <c r="B4134" s="55" t="s">
        <v>222</v>
      </c>
      <c r="C4134" s="56" t="s">
        <v>238</v>
      </c>
      <c r="D4134" s="82" t="s">
        <v>212</v>
      </c>
      <c r="E4134" s="57" t="s">
        <v>72</v>
      </c>
      <c r="F4134" s="57">
        <v>1</v>
      </c>
      <c r="G4134" s="57">
        <v>1.07</v>
      </c>
      <c r="H4134" s="57">
        <v>1.08</v>
      </c>
      <c r="I4134" s="57">
        <v>1.1100000000000001</v>
      </c>
      <c r="J4134" s="57">
        <v>1.1100000000000001</v>
      </c>
      <c r="K4134" s="57">
        <v>1.0900000000000001</v>
      </c>
      <c r="L4134" s="57">
        <v>1.07</v>
      </c>
      <c r="M4134" s="57">
        <v>1.06</v>
      </c>
      <c r="N4134" s="57">
        <v>1.04</v>
      </c>
      <c r="O4134" s="57">
        <v>0.99</v>
      </c>
      <c r="P4134" s="57">
        <v>0.99</v>
      </c>
      <c r="Q4134" s="57">
        <v>1.01</v>
      </c>
      <c r="R4134" s="57">
        <v>1.02</v>
      </c>
      <c r="S4134" s="57">
        <v>1.01</v>
      </c>
      <c r="T4134" s="57">
        <v>1</v>
      </c>
      <c r="U4134" s="57">
        <v>1</v>
      </c>
      <c r="V4134" s="57">
        <v>1.01</v>
      </c>
      <c r="W4134" s="57">
        <v>1</v>
      </c>
      <c r="X4134" s="57">
        <v>1</v>
      </c>
      <c r="Y4134" s="57">
        <v>0.99</v>
      </c>
      <c r="Z4134" s="57">
        <v>0.99</v>
      </c>
      <c r="AA4134" s="57">
        <v>0.98</v>
      </c>
      <c r="AB4134" s="57">
        <v>0.96</v>
      </c>
      <c r="AC4134" s="57">
        <v>0.96</v>
      </c>
      <c r="AD4134" s="57">
        <v>0.96</v>
      </c>
      <c r="AE4134" s="57">
        <v>0.97</v>
      </c>
      <c r="AF4134" s="57">
        <v>0.97</v>
      </c>
      <c r="AG4134" s="57">
        <v>0.98</v>
      </c>
      <c r="AH4134" s="57">
        <v>0.98</v>
      </c>
      <c r="AI4134" s="57">
        <v>0.99</v>
      </c>
      <c r="AJ4134" s="57">
        <v>1.01</v>
      </c>
      <c r="AK4134" s="57">
        <v>1.02</v>
      </c>
    </row>
    <row r="4135" spans="1:37" x14ac:dyDescent="0.3">
      <c r="A4135" s="86" t="str">
        <f t="shared" si="64"/>
        <v>SDGbaseTra_RurAS_CRSPVAXaotrp-f</v>
      </c>
      <c r="B4135" s="55" t="s">
        <v>222</v>
      </c>
      <c r="C4135" s="56" t="s">
        <v>238</v>
      </c>
      <c r="D4135" s="82" t="s">
        <v>212</v>
      </c>
      <c r="E4135" s="57" t="s">
        <v>73</v>
      </c>
      <c r="F4135" s="57">
        <v>1</v>
      </c>
      <c r="G4135" s="57">
        <v>1.02</v>
      </c>
      <c r="H4135" s="57">
        <v>1.02</v>
      </c>
      <c r="I4135" s="57">
        <v>1.04</v>
      </c>
      <c r="J4135" s="57">
        <v>1.03</v>
      </c>
      <c r="K4135" s="57">
        <v>1.03</v>
      </c>
      <c r="L4135" s="57">
        <v>1.02</v>
      </c>
      <c r="M4135" s="57">
        <v>1.02</v>
      </c>
      <c r="N4135" s="57">
        <v>1.02</v>
      </c>
      <c r="O4135" s="57">
        <v>0.99</v>
      </c>
      <c r="P4135" s="57">
        <v>1.01</v>
      </c>
      <c r="Q4135" s="57">
        <v>1.02</v>
      </c>
      <c r="R4135" s="57">
        <v>1.02</v>
      </c>
      <c r="S4135" s="57">
        <v>1.03</v>
      </c>
      <c r="T4135" s="57">
        <v>1.02</v>
      </c>
      <c r="U4135" s="57">
        <v>1.01</v>
      </c>
      <c r="V4135" s="57">
        <v>1.01</v>
      </c>
      <c r="W4135" s="57">
        <v>1.02</v>
      </c>
      <c r="X4135" s="57">
        <v>1.01</v>
      </c>
      <c r="Y4135" s="57">
        <v>1.01</v>
      </c>
      <c r="Z4135" s="57">
        <v>1.01</v>
      </c>
      <c r="AA4135" s="57">
        <v>1.02</v>
      </c>
      <c r="AB4135" s="57">
        <v>1.01</v>
      </c>
      <c r="AC4135" s="57">
        <v>1.01</v>
      </c>
      <c r="AD4135" s="57">
        <v>1.02</v>
      </c>
      <c r="AE4135" s="57">
        <v>1.02</v>
      </c>
      <c r="AF4135" s="57">
        <v>1.02</v>
      </c>
      <c r="AG4135" s="57">
        <v>1.01</v>
      </c>
      <c r="AH4135" s="57">
        <v>1.01</v>
      </c>
      <c r="AI4135" s="57">
        <v>1.01</v>
      </c>
      <c r="AJ4135" s="57">
        <v>1.02</v>
      </c>
      <c r="AK4135" s="57">
        <v>1.03</v>
      </c>
    </row>
    <row r="4136" spans="1:37" x14ac:dyDescent="0.3">
      <c r="A4136" s="86" t="str">
        <f t="shared" si="64"/>
        <v>SDGbaseTra_RurAS_CRSPVAXaprtr</v>
      </c>
      <c r="B4136" s="55" t="s">
        <v>222</v>
      </c>
      <c r="C4136" s="56" t="s">
        <v>238</v>
      </c>
      <c r="D4136" s="82" t="s">
        <v>212</v>
      </c>
      <c r="E4136" s="57" t="s">
        <v>74</v>
      </c>
      <c r="F4136" s="57">
        <v>1</v>
      </c>
      <c r="G4136" s="57">
        <v>1.01</v>
      </c>
      <c r="H4136" s="57">
        <v>1.01</v>
      </c>
      <c r="I4136" s="57">
        <v>0.99</v>
      </c>
      <c r="J4136" s="57">
        <v>0.97</v>
      </c>
      <c r="K4136" s="57">
        <v>0.96</v>
      </c>
      <c r="L4136" s="57">
        <v>0.96</v>
      </c>
      <c r="M4136" s="57">
        <v>0.96</v>
      </c>
      <c r="N4136" s="57">
        <v>0.97</v>
      </c>
      <c r="O4136" s="57">
        <v>0.95</v>
      </c>
      <c r="P4136" s="57">
        <v>0.96</v>
      </c>
      <c r="Q4136" s="57">
        <v>0.97</v>
      </c>
      <c r="R4136" s="57">
        <v>0.99</v>
      </c>
      <c r="S4136" s="57">
        <v>1</v>
      </c>
      <c r="T4136" s="57">
        <v>1.01</v>
      </c>
      <c r="U4136" s="57">
        <v>1.03</v>
      </c>
      <c r="V4136" s="57">
        <v>1.04</v>
      </c>
      <c r="W4136" s="57">
        <v>1.04</v>
      </c>
      <c r="X4136" s="57">
        <v>1.05</v>
      </c>
      <c r="Y4136" s="57">
        <v>1.05</v>
      </c>
      <c r="Z4136" s="57">
        <v>1.05</v>
      </c>
      <c r="AA4136" s="57">
        <v>1.05</v>
      </c>
      <c r="AB4136" s="57">
        <v>1.04</v>
      </c>
      <c r="AC4136" s="57">
        <v>1.04</v>
      </c>
      <c r="AD4136" s="57">
        <v>1.04</v>
      </c>
      <c r="AE4136" s="57">
        <v>1.04</v>
      </c>
      <c r="AF4136" s="57">
        <v>1.04</v>
      </c>
      <c r="AG4136" s="57">
        <v>1.04</v>
      </c>
      <c r="AH4136" s="57">
        <v>1.01</v>
      </c>
      <c r="AI4136" s="57">
        <v>0.99</v>
      </c>
      <c r="AJ4136" s="57">
        <v>0.97</v>
      </c>
      <c r="AK4136" s="57">
        <v>0.96</v>
      </c>
    </row>
    <row r="4137" spans="1:37" x14ac:dyDescent="0.3">
      <c r="A4137" s="86" t="str">
        <f t="shared" si="64"/>
        <v>SDGbaseTra_RurAS_CRSPVAXatrps</v>
      </c>
      <c r="B4137" s="55" t="s">
        <v>222</v>
      </c>
      <c r="C4137" s="56" t="s">
        <v>238</v>
      </c>
      <c r="D4137" s="82" t="s">
        <v>212</v>
      </c>
      <c r="E4137" s="57" t="s">
        <v>75</v>
      </c>
      <c r="F4137" s="57">
        <v>1</v>
      </c>
      <c r="G4137" s="57">
        <v>0.99</v>
      </c>
      <c r="H4137" s="57">
        <v>0.99</v>
      </c>
      <c r="I4137" s="57">
        <v>1</v>
      </c>
      <c r="J4137" s="57">
        <v>1</v>
      </c>
      <c r="K4137" s="57">
        <v>1</v>
      </c>
      <c r="L4137" s="57">
        <v>1.01</v>
      </c>
      <c r="M4137" s="57">
        <v>1.01</v>
      </c>
      <c r="N4137" s="57">
        <v>1.01</v>
      </c>
      <c r="O4137" s="57">
        <v>1</v>
      </c>
      <c r="P4137" s="57">
        <v>1</v>
      </c>
      <c r="Q4137" s="57">
        <v>1</v>
      </c>
      <c r="R4137" s="57">
        <v>1</v>
      </c>
      <c r="S4137" s="57">
        <v>1.01</v>
      </c>
      <c r="T4137" s="57">
        <v>1.01</v>
      </c>
      <c r="U4137" s="57">
        <v>1.02</v>
      </c>
      <c r="V4137" s="57">
        <v>1.02</v>
      </c>
      <c r="W4137" s="57">
        <v>1.03</v>
      </c>
      <c r="X4137" s="57">
        <v>1.03</v>
      </c>
      <c r="Y4137" s="57">
        <v>1.03</v>
      </c>
      <c r="Z4137" s="57">
        <v>1.03</v>
      </c>
      <c r="AA4137" s="57">
        <v>1.03</v>
      </c>
      <c r="AB4137" s="57">
        <v>1.05</v>
      </c>
      <c r="AC4137" s="57">
        <v>1.06</v>
      </c>
      <c r="AD4137" s="57">
        <v>1.07</v>
      </c>
      <c r="AE4137" s="57">
        <v>1.08</v>
      </c>
      <c r="AF4137" s="57">
        <v>1.08</v>
      </c>
      <c r="AG4137" s="57">
        <v>1.08</v>
      </c>
      <c r="AH4137" s="57">
        <v>1.08</v>
      </c>
      <c r="AI4137" s="57">
        <v>1.08</v>
      </c>
      <c r="AJ4137" s="57">
        <v>1.08</v>
      </c>
      <c r="AK4137" s="57">
        <v>1.08</v>
      </c>
    </row>
    <row r="4138" spans="1:37" x14ac:dyDescent="0.3">
      <c r="A4138" s="86" t="str">
        <f t="shared" si="64"/>
        <v>SDGbaseTra_RurAS_CRSPVAXacomm</v>
      </c>
      <c r="B4138" s="55" t="s">
        <v>222</v>
      </c>
      <c r="C4138" s="56" t="s">
        <v>238</v>
      </c>
      <c r="D4138" s="82" t="s">
        <v>212</v>
      </c>
      <c r="E4138" s="57" t="s">
        <v>76</v>
      </c>
      <c r="F4138" s="57">
        <v>1</v>
      </c>
      <c r="G4138" s="57">
        <v>0.88</v>
      </c>
      <c r="H4138" s="57">
        <v>0.92</v>
      </c>
      <c r="I4138" s="57">
        <v>0.94</v>
      </c>
      <c r="J4138" s="57">
        <v>0.95</v>
      </c>
      <c r="K4138" s="57">
        <v>0.96</v>
      </c>
      <c r="L4138" s="57">
        <v>0.97</v>
      </c>
      <c r="M4138" s="57">
        <v>0.97</v>
      </c>
      <c r="N4138" s="57">
        <v>0.98</v>
      </c>
      <c r="O4138" s="57">
        <v>0.98</v>
      </c>
      <c r="P4138" s="57">
        <v>0.98</v>
      </c>
      <c r="Q4138" s="57">
        <v>0.98</v>
      </c>
      <c r="R4138" s="57">
        <v>0.98</v>
      </c>
      <c r="S4138" s="57">
        <v>0.99</v>
      </c>
      <c r="T4138" s="57">
        <v>0.99</v>
      </c>
      <c r="U4138" s="57">
        <v>0.99</v>
      </c>
      <c r="V4138" s="57">
        <v>1</v>
      </c>
      <c r="W4138" s="57">
        <v>1</v>
      </c>
      <c r="X4138" s="57">
        <v>1</v>
      </c>
      <c r="Y4138" s="57">
        <v>1.01</v>
      </c>
      <c r="Z4138" s="57">
        <v>1.01</v>
      </c>
      <c r="AA4138" s="57">
        <v>1.01</v>
      </c>
      <c r="AB4138" s="57">
        <v>1</v>
      </c>
      <c r="AC4138" s="57">
        <v>1</v>
      </c>
      <c r="AD4138" s="57">
        <v>1</v>
      </c>
      <c r="AE4138" s="57">
        <v>1</v>
      </c>
      <c r="AF4138" s="57">
        <v>1.01</v>
      </c>
      <c r="AG4138" s="57">
        <v>1.01</v>
      </c>
      <c r="AH4138" s="57">
        <v>1.01</v>
      </c>
      <c r="AI4138" s="57">
        <v>1.01</v>
      </c>
      <c r="AJ4138" s="57">
        <v>1.01</v>
      </c>
      <c r="AK4138" s="57">
        <v>1</v>
      </c>
    </row>
    <row r="4139" spans="1:37" x14ac:dyDescent="0.3">
      <c r="A4139" s="86" t="str">
        <f t="shared" si="64"/>
        <v>SDGbaseTra_RurAS_CRSPVAXafsrv</v>
      </c>
      <c r="B4139" s="55" t="s">
        <v>222</v>
      </c>
      <c r="C4139" s="56" t="s">
        <v>238</v>
      </c>
      <c r="D4139" s="82" t="s">
        <v>212</v>
      </c>
      <c r="E4139" s="57" t="s">
        <v>77</v>
      </c>
      <c r="F4139" s="57">
        <v>1</v>
      </c>
      <c r="G4139" s="57">
        <v>0.96</v>
      </c>
      <c r="H4139" s="57">
        <v>0.97</v>
      </c>
      <c r="I4139" s="57">
        <v>0.96</v>
      </c>
      <c r="J4139" s="57">
        <v>0.96</v>
      </c>
      <c r="K4139" s="57">
        <v>0.96</v>
      </c>
      <c r="L4139" s="57">
        <v>0.97</v>
      </c>
      <c r="M4139" s="57">
        <v>0.97</v>
      </c>
      <c r="N4139" s="57">
        <v>0.97</v>
      </c>
      <c r="O4139" s="57">
        <v>0.97</v>
      </c>
      <c r="P4139" s="57">
        <v>0.97</v>
      </c>
      <c r="Q4139" s="57">
        <v>0.98</v>
      </c>
      <c r="R4139" s="57">
        <v>0.99</v>
      </c>
      <c r="S4139" s="57">
        <v>1</v>
      </c>
      <c r="T4139" s="57">
        <v>1</v>
      </c>
      <c r="U4139" s="57">
        <v>1.01</v>
      </c>
      <c r="V4139" s="57">
        <v>1.02</v>
      </c>
      <c r="W4139" s="57">
        <v>1.02</v>
      </c>
      <c r="X4139" s="57">
        <v>1.03</v>
      </c>
      <c r="Y4139" s="57">
        <v>1.03</v>
      </c>
      <c r="Z4139" s="57">
        <v>1.03</v>
      </c>
      <c r="AA4139" s="57">
        <v>1.03</v>
      </c>
      <c r="AB4139" s="57">
        <v>1.03</v>
      </c>
      <c r="AC4139" s="57">
        <v>1.03</v>
      </c>
      <c r="AD4139" s="57">
        <v>1.03</v>
      </c>
      <c r="AE4139" s="57">
        <v>1.03</v>
      </c>
      <c r="AF4139" s="57">
        <v>1.03</v>
      </c>
      <c r="AG4139" s="57">
        <v>1.03</v>
      </c>
      <c r="AH4139" s="57">
        <v>1.02</v>
      </c>
      <c r="AI4139" s="57">
        <v>1.01</v>
      </c>
      <c r="AJ4139" s="57">
        <v>1</v>
      </c>
      <c r="AK4139" s="57">
        <v>0.99</v>
      </c>
    </row>
    <row r="4140" spans="1:37" x14ac:dyDescent="0.3">
      <c r="A4140" s="86" t="str">
        <f t="shared" si="64"/>
        <v>SDGbaseTra_RurAS_CRSPVAXabsrv</v>
      </c>
      <c r="B4140" s="55" t="s">
        <v>222</v>
      </c>
      <c r="C4140" s="56" t="s">
        <v>238</v>
      </c>
      <c r="D4140" s="82" t="s">
        <v>212</v>
      </c>
      <c r="E4140" s="57" t="s">
        <v>78</v>
      </c>
      <c r="F4140" s="57">
        <v>1</v>
      </c>
      <c r="G4140" s="57">
        <v>0.89</v>
      </c>
      <c r="H4140" s="57">
        <v>0.91</v>
      </c>
      <c r="I4140" s="57">
        <v>0.93</v>
      </c>
      <c r="J4140" s="57">
        <v>0.94</v>
      </c>
      <c r="K4140" s="57">
        <v>0.95</v>
      </c>
      <c r="L4140" s="57">
        <v>0.95</v>
      </c>
      <c r="M4140" s="57">
        <v>0.96</v>
      </c>
      <c r="N4140" s="57">
        <v>0.97</v>
      </c>
      <c r="O4140" s="57">
        <v>0.97</v>
      </c>
      <c r="P4140" s="57">
        <v>0.97</v>
      </c>
      <c r="Q4140" s="57">
        <v>0.97</v>
      </c>
      <c r="R4140" s="57">
        <v>0.98</v>
      </c>
      <c r="S4140" s="57">
        <v>0.98</v>
      </c>
      <c r="T4140" s="57">
        <v>0.98</v>
      </c>
      <c r="U4140" s="57">
        <v>0.99</v>
      </c>
      <c r="V4140" s="57">
        <v>0.99</v>
      </c>
      <c r="W4140" s="57">
        <v>1</v>
      </c>
      <c r="X4140" s="57">
        <v>1</v>
      </c>
      <c r="Y4140" s="57">
        <v>1</v>
      </c>
      <c r="Z4140" s="57">
        <v>1</v>
      </c>
      <c r="AA4140" s="57">
        <v>1</v>
      </c>
      <c r="AB4140" s="57">
        <v>0.99</v>
      </c>
      <c r="AC4140" s="57">
        <v>0.99</v>
      </c>
      <c r="AD4140" s="57">
        <v>0.99</v>
      </c>
      <c r="AE4140" s="57">
        <v>1</v>
      </c>
      <c r="AF4140" s="57">
        <v>1</v>
      </c>
      <c r="AG4140" s="57">
        <v>1</v>
      </c>
      <c r="AH4140" s="57">
        <v>1</v>
      </c>
      <c r="AI4140" s="57">
        <v>1</v>
      </c>
      <c r="AJ4140" s="57">
        <v>1</v>
      </c>
      <c r="AK4140" s="57">
        <v>0.99</v>
      </c>
    </row>
    <row r="4141" spans="1:37" x14ac:dyDescent="0.3">
      <c r="A4141" s="86" t="str">
        <f t="shared" si="64"/>
        <v>SDGbaseTra_RurAS_CRSPVAXagsrv</v>
      </c>
      <c r="B4141" s="55" t="s">
        <v>222</v>
      </c>
      <c r="C4141" s="56" t="s">
        <v>238</v>
      </c>
      <c r="D4141" s="82" t="s">
        <v>212</v>
      </c>
      <c r="E4141" s="57" t="s">
        <v>79</v>
      </c>
      <c r="F4141" s="57">
        <v>1</v>
      </c>
      <c r="G4141" s="57">
        <v>1.03</v>
      </c>
      <c r="H4141" s="57">
        <v>1.02</v>
      </c>
      <c r="I4141" s="57">
        <v>1.01</v>
      </c>
      <c r="J4141" s="57">
        <v>1</v>
      </c>
      <c r="K4141" s="57">
        <v>0.99</v>
      </c>
      <c r="L4141" s="57">
        <v>0.99</v>
      </c>
      <c r="M4141" s="57">
        <v>0.99</v>
      </c>
      <c r="N4141" s="57">
        <v>0.99</v>
      </c>
      <c r="O4141" s="57">
        <v>0.98</v>
      </c>
      <c r="P4141" s="57">
        <v>0.98</v>
      </c>
      <c r="Q4141" s="57">
        <v>0.98</v>
      </c>
      <c r="R4141" s="57">
        <v>0.99</v>
      </c>
      <c r="S4141" s="57">
        <v>1</v>
      </c>
      <c r="T4141" s="57">
        <v>1.01</v>
      </c>
      <c r="U4141" s="57">
        <v>1.02</v>
      </c>
      <c r="V4141" s="57">
        <v>1.02</v>
      </c>
      <c r="W4141" s="57">
        <v>1.03</v>
      </c>
      <c r="X4141" s="57">
        <v>1.03</v>
      </c>
      <c r="Y4141" s="57">
        <v>1.03</v>
      </c>
      <c r="Z4141" s="57">
        <v>1.03</v>
      </c>
      <c r="AA4141" s="57">
        <v>1.03</v>
      </c>
      <c r="AB4141" s="57">
        <v>1.03</v>
      </c>
      <c r="AC4141" s="57">
        <v>1.02</v>
      </c>
      <c r="AD4141" s="57">
        <v>1.02</v>
      </c>
      <c r="AE4141" s="57">
        <v>1.03</v>
      </c>
      <c r="AF4141" s="57">
        <v>1.03</v>
      </c>
      <c r="AG4141" s="57">
        <v>1.03</v>
      </c>
      <c r="AH4141" s="57">
        <v>1</v>
      </c>
      <c r="AI4141" s="57">
        <v>0.99</v>
      </c>
      <c r="AJ4141" s="57">
        <v>0.97</v>
      </c>
      <c r="AK4141" s="57">
        <v>0.96</v>
      </c>
    </row>
    <row r="4142" spans="1:37" x14ac:dyDescent="0.3">
      <c r="A4142" s="86" t="str">
        <f t="shared" si="64"/>
        <v>SDGbaseTra_RurAS_CRSPVAXaosrv</v>
      </c>
      <c r="B4142" s="55" t="s">
        <v>222</v>
      </c>
      <c r="C4142" s="56" t="s">
        <v>238</v>
      </c>
      <c r="D4142" s="82" t="s">
        <v>212</v>
      </c>
      <c r="E4142" s="57" t="s">
        <v>80</v>
      </c>
      <c r="F4142" s="57">
        <v>1</v>
      </c>
      <c r="G4142" s="57">
        <v>1.1299999999999999</v>
      </c>
      <c r="H4142" s="57">
        <v>1.1200000000000001</v>
      </c>
      <c r="I4142" s="57">
        <v>1.1000000000000001</v>
      </c>
      <c r="J4142" s="57">
        <v>1.1000000000000001</v>
      </c>
      <c r="K4142" s="57">
        <v>1.1000000000000001</v>
      </c>
      <c r="L4142" s="57">
        <v>1.0900000000000001</v>
      </c>
      <c r="M4142" s="57">
        <v>1.1000000000000001</v>
      </c>
      <c r="N4142" s="57">
        <v>1.1000000000000001</v>
      </c>
      <c r="O4142" s="57">
        <v>1.1000000000000001</v>
      </c>
      <c r="P4142" s="57">
        <v>1.1000000000000001</v>
      </c>
      <c r="Q4142" s="57">
        <v>1.1100000000000001</v>
      </c>
      <c r="R4142" s="57">
        <v>1.1100000000000001</v>
      </c>
      <c r="S4142" s="57">
        <v>1.1100000000000001</v>
      </c>
      <c r="T4142" s="57">
        <v>1.1200000000000001</v>
      </c>
      <c r="U4142" s="57">
        <v>1.1200000000000001</v>
      </c>
      <c r="V4142" s="57">
        <v>1.1299999999999999</v>
      </c>
      <c r="W4142" s="57">
        <v>1.1299999999999999</v>
      </c>
      <c r="X4142" s="57">
        <v>1.1399999999999999</v>
      </c>
      <c r="Y4142" s="57">
        <v>1.1399999999999999</v>
      </c>
      <c r="Z4142" s="57">
        <v>1.1399999999999999</v>
      </c>
      <c r="AA4142" s="57">
        <v>1.1399999999999999</v>
      </c>
      <c r="AB4142" s="57">
        <v>1.1299999999999999</v>
      </c>
      <c r="AC4142" s="57">
        <v>1.1299999999999999</v>
      </c>
      <c r="AD4142" s="57">
        <v>1.1299999999999999</v>
      </c>
      <c r="AE4142" s="57">
        <v>1.1399999999999999</v>
      </c>
      <c r="AF4142" s="57">
        <v>1.1399999999999999</v>
      </c>
      <c r="AG4142" s="57">
        <v>1.1399999999999999</v>
      </c>
      <c r="AH4142" s="57">
        <v>1.1399999999999999</v>
      </c>
      <c r="AI4142" s="57">
        <v>1.1399999999999999</v>
      </c>
      <c r="AJ4142" s="57">
        <v>1.1299999999999999</v>
      </c>
      <c r="AK4142" s="57">
        <v>1.1299999999999999</v>
      </c>
    </row>
    <row r="4143" spans="1:37" x14ac:dyDescent="0.3">
      <c r="A4143" s="86" t="str">
        <f t="shared" si="64"/>
        <v>SDGbaseTra_RurAS_CRSutaxbase</v>
      </c>
      <c r="B4143" s="55" t="s">
        <v>222</v>
      </c>
      <c r="C4143" s="56" t="s">
        <v>238</v>
      </c>
      <c r="D4143" s="82" t="s">
        <v>226</v>
      </c>
      <c r="E4143" s="57" t="s">
        <v>220</v>
      </c>
      <c r="F4143" s="57">
        <v>58.648751329495703</v>
      </c>
      <c r="G4143" s="57">
        <v>55.282789279052501</v>
      </c>
      <c r="H4143" s="57">
        <v>57.061772370746802</v>
      </c>
      <c r="I4143" s="57">
        <v>57.109411795568398</v>
      </c>
      <c r="J4143" s="57">
        <v>53.249459380449998</v>
      </c>
      <c r="K4143" s="57">
        <v>53.778935145050902</v>
      </c>
      <c r="L4143" s="57">
        <v>54.488943331696099</v>
      </c>
      <c r="M4143" s="57">
        <v>55.0839239161743</v>
      </c>
      <c r="N4143" s="57">
        <v>54.802127194990803</v>
      </c>
      <c r="O4143" s="57">
        <v>54.614413676170699</v>
      </c>
      <c r="P4143" s="57">
        <v>54.907169957589403</v>
      </c>
      <c r="Q4143" s="57">
        <v>55.114555024127398</v>
      </c>
      <c r="R4143" s="57">
        <v>57.693084907607698</v>
      </c>
      <c r="S4143" s="57">
        <v>60.398278402946602</v>
      </c>
      <c r="T4143" s="57">
        <v>61.970572115664403</v>
      </c>
      <c r="U4143" s="57">
        <v>64.3624868762505</v>
      </c>
      <c r="V4143" s="57">
        <v>66.662989771954997</v>
      </c>
      <c r="W4143" s="57">
        <v>68.779195493837804</v>
      </c>
      <c r="X4143" s="57">
        <v>71.302423021682003</v>
      </c>
      <c r="Y4143" s="57">
        <v>72.965465536602906</v>
      </c>
      <c r="Z4143" s="57">
        <v>75.437406722817599</v>
      </c>
      <c r="AA4143" s="57">
        <v>77.768688829247495</v>
      </c>
      <c r="AB4143" s="57">
        <v>79.778062784815404</v>
      </c>
      <c r="AC4143" s="57">
        <v>81.779105813405394</v>
      </c>
      <c r="AD4143" s="57">
        <v>84.009032989321696</v>
      </c>
      <c r="AE4143" s="57">
        <v>86.241232368018998</v>
      </c>
      <c r="AF4143" s="57">
        <v>88.456882514757396</v>
      </c>
      <c r="AG4143" s="57">
        <v>90.250557926282696</v>
      </c>
      <c r="AH4143" s="57">
        <v>94.389395021889598</v>
      </c>
      <c r="AI4143" s="57">
        <v>96.722398898222806</v>
      </c>
      <c r="AJ4143" s="57">
        <v>100.855062359043</v>
      </c>
      <c r="AK4143" s="57">
        <v>104.13362000115001</v>
      </c>
    </row>
    <row r="4144" spans="1:37" x14ac:dyDescent="0.3">
      <c r="A4144" s="86" t="str">
        <f t="shared" si="64"/>
        <v>SDGbaseTra_RurAS_CRSimptaxbase</v>
      </c>
      <c r="B4144" s="55" t="s">
        <v>222</v>
      </c>
      <c r="C4144" s="56" t="s">
        <v>238</v>
      </c>
      <c r="D4144" s="82" t="s">
        <v>221</v>
      </c>
      <c r="E4144" s="57" t="s">
        <v>220</v>
      </c>
      <c r="F4144" s="57">
        <v>53.826071644541003</v>
      </c>
      <c r="G4144" s="57">
        <v>51.059489715677003</v>
      </c>
      <c r="H4144" s="57">
        <v>53.222218717456499</v>
      </c>
      <c r="I4144" s="57">
        <v>53.487519394158298</v>
      </c>
      <c r="J4144" s="57">
        <v>53.915456988081701</v>
      </c>
      <c r="K4144" s="57">
        <v>54.429196523922897</v>
      </c>
      <c r="L4144" s="57">
        <v>55.174788849833703</v>
      </c>
      <c r="M4144" s="57">
        <v>56.137384248510898</v>
      </c>
      <c r="N4144" s="57">
        <v>57.215488796396201</v>
      </c>
      <c r="O4144" s="57">
        <v>59.986677107096</v>
      </c>
      <c r="P4144" s="57">
        <v>61.519810081152897</v>
      </c>
      <c r="Q4144" s="57">
        <v>62.710754121564698</v>
      </c>
      <c r="R4144" s="57">
        <v>65.055982284800194</v>
      </c>
      <c r="S4144" s="57">
        <v>67.512065345179906</v>
      </c>
      <c r="T4144" s="57">
        <v>70.226300980577093</v>
      </c>
      <c r="U4144" s="57">
        <v>73.399112779714102</v>
      </c>
      <c r="V4144" s="57">
        <v>76.438115163945199</v>
      </c>
      <c r="W4144" s="57">
        <v>79.672091892155507</v>
      </c>
      <c r="X4144" s="57">
        <v>83.198727018800994</v>
      </c>
      <c r="Y4144" s="57">
        <v>86.246266571907498</v>
      </c>
      <c r="Z4144" s="57">
        <v>89.230109891463101</v>
      </c>
      <c r="AA4144" s="57">
        <v>92.306647278372196</v>
      </c>
      <c r="AB4144" s="57">
        <v>95.912644898409795</v>
      </c>
      <c r="AC4144" s="57">
        <v>99.175685305941798</v>
      </c>
      <c r="AD4144" s="57">
        <v>102.439661969372</v>
      </c>
      <c r="AE4144" s="57">
        <v>105.809831565682</v>
      </c>
      <c r="AF4144" s="57">
        <v>109.3554635001</v>
      </c>
      <c r="AG4144" s="57">
        <v>112.911204720901</v>
      </c>
      <c r="AH4144" s="57">
        <v>113.107146079782</v>
      </c>
      <c r="AI4144" s="57">
        <v>112.470691107707</v>
      </c>
      <c r="AJ4144" s="57">
        <v>112.020311103759</v>
      </c>
      <c r="AK4144" s="57">
        <v>111.430613276418</v>
      </c>
    </row>
    <row r="4145" spans="1:37" x14ac:dyDescent="0.3">
      <c r="A4145" s="86" t="str">
        <f t="shared" si="64"/>
        <v>SDGbaseTra_RurAS_CRSvataxbase</v>
      </c>
      <c r="B4145" s="55" t="s">
        <v>222</v>
      </c>
      <c r="C4145" s="56" t="s">
        <v>238</v>
      </c>
      <c r="D4145" s="82" t="s">
        <v>227</v>
      </c>
      <c r="E4145" s="57" t="s">
        <v>220</v>
      </c>
      <c r="F4145" s="58">
        <v>2.2587798931727801E-11</v>
      </c>
      <c r="G4145" s="58">
        <v>1.38697941393208E-10</v>
      </c>
      <c r="H4145" s="58">
        <v>9.8169357850341805E-11</v>
      </c>
      <c r="I4145" s="58">
        <v>5.5138117565767601E-12</v>
      </c>
      <c r="J4145" s="58">
        <v>-1.02318175897251E-12</v>
      </c>
      <c r="K4145" s="58">
        <v>-9.8907548822163104E-12</v>
      </c>
      <c r="L4145" s="58">
        <v>2.67164068680641E-12</v>
      </c>
      <c r="M4145" s="58">
        <v>-2.27373982967953E-13</v>
      </c>
      <c r="N4145" s="58">
        <v>1.2562413161612201E-11</v>
      </c>
      <c r="O4145" s="58">
        <v>-4.7748471830785601E-12</v>
      </c>
      <c r="P4145" s="58">
        <v>-5.2295945337367902E-12</v>
      </c>
      <c r="Q4145" s="58">
        <v>3.4106051314140198E-13</v>
      </c>
      <c r="R4145" s="58">
        <v>1.7053025649078201E-13</v>
      </c>
      <c r="S4145" s="58">
        <v>-2.2737367539072101E-13</v>
      </c>
      <c r="T4145" s="58">
        <v>-3.0695446182602399E-12</v>
      </c>
      <c r="U4145" s="58">
        <v>4.5474868568876497E-13</v>
      </c>
      <c r="V4145" s="58">
        <v>-1.38476209505168E-12</v>
      </c>
      <c r="W4145" s="58">
        <v>-1.43529729924504E-12</v>
      </c>
      <c r="X4145" s="58">
        <v>1.0345503943936E-11</v>
      </c>
      <c r="Y4145" s="58">
        <v>2.7284843768031198E-12</v>
      </c>
      <c r="Z4145" s="58">
        <v>-4.5474736926087203E-13</v>
      </c>
      <c r="AA4145" s="58">
        <v>-2.9558578219958899E-12</v>
      </c>
      <c r="AB4145" s="58">
        <v>4.6611671488656599E-12</v>
      </c>
      <c r="AC4145" s="58">
        <v>-8.1854554572431601E-12</v>
      </c>
      <c r="AD4145" s="58">
        <v>-9.094950059877521E-13</v>
      </c>
      <c r="AE4145" s="58">
        <v>-2.0463639073998499E-12</v>
      </c>
      <c r="AF4145" s="58">
        <v>2.84217094350956E-12</v>
      </c>
      <c r="AG4145" s="58">
        <v>-1.81898748819324E-12</v>
      </c>
      <c r="AH4145" s="58">
        <v>5.3432865876298702E-12</v>
      </c>
      <c r="AI4145" s="58">
        <v>5.1159077096040601E-12</v>
      </c>
      <c r="AJ4145" s="58">
        <v>-2.2737367558898799E-12</v>
      </c>
      <c r="AK4145" s="58">
        <v>3.6209175341880901E-12</v>
      </c>
    </row>
    <row r="4146" spans="1:37" x14ac:dyDescent="0.3">
      <c r="A4146" s="86" t="str">
        <f t="shared" si="64"/>
        <v>SDGbaseTra_RurAS_CRSacttaxbase</v>
      </c>
      <c r="B4146" s="55" t="s">
        <v>222</v>
      </c>
      <c r="C4146" s="56" t="s">
        <v>238</v>
      </c>
      <c r="D4146" s="82" t="s">
        <v>219</v>
      </c>
      <c r="E4146" s="57" t="s">
        <v>220</v>
      </c>
      <c r="F4146" s="57">
        <v>94.683488898731298</v>
      </c>
      <c r="G4146" s="57">
        <v>86.071838976179095</v>
      </c>
      <c r="H4146" s="57">
        <v>86.279600774793295</v>
      </c>
      <c r="I4146" s="57">
        <v>86.938505188790899</v>
      </c>
      <c r="J4146" s="57">
        <v>87.970840886394797</v>
      </c>
      <c r="K4146" s="57">
        <v>89.035783125121895</v>
      </c>
      <c r="L4146" s="57">
        <v>90.4658279971258</v>
      </c>
      <c r="M4146" s="57">
        <v>92.088761916216697</v>
      </c>
      <c r="N4146" s="57">
        <v>94.128616086682001</v>
      </c>
      <c r="O4146" s="57">
        <v>95.159271685942002</v>
      </c>
      <c r="P4146" s="57">
        <v>97.619437804210307</v>
      </c>
      <c r="Q4146" s="57">
        <v>100.368763166069</v>
      </c>
      <c r="R4146" s="57">
        <v>104.055413925514</v>
      </c>
      <c r="S4146" s="57">
        <v>108.140986262263</v>
      </c>
      <c r="T4146" s="57">
        <v>112.502434355714</v>
      </c>
      <c r="U4146" s="57">
        <v>117.345630865362</v>
      </c>
      <c r="V4146" s="57">
        <v>122.25901724414901</v>
      </c>
      <c r="W4146" s="57">
        <v>127.34697425488901</v>
      </c>
      <c r="X4146" s="57">
        <v>132.52412897108999</v>
      </c>
      <c r="Y4146" s="57">
        <v>137.82968030755899</v>
      </c>
      <c r="Z4146" s="57">
        <v>143.34393141711001</v>
      </c>
      <c r="AA4146" s="57">
        <v>148.85605939309801</v>
      </c>
      <c r="AB4146" s="57">
        <v>154.441746905901</v>
      </c>
      <c r="AC4146" s="57">
        <v>159.92787896686599</v>
      </c>
      <c r="AD4146" s="57">
        <v>165.649591591714</v>
      </c>
      <c r="AE4146" s="57">
        <v>171.57913369315199</v>
      </c>
      <c r="AF4146" s="57">
        <v>177.63020868796499</v>
      </c>
      <c r="AG4146" s="57">
        <v>183.39346691911399</v>
      </c>
      <c r="AH4146" s="57">
        <v>184.28732099406199</v>
      </c>
      <c r="AI4146" s="57">
        <v>184.89172070511799</v>
      </c>
      <c r="AJ4146" s="57">
        <v>185.188609861065</v>
      </c>
      <c r="AK4146" s="57">
        <v>185.209356047596</v>
      </c>
    </row>
    <row r="4147" spans="1:37" x14ac:dyDescent="0.3">
      <c r="A4147" s="86" t="str">
        <f t="shared" si="64"/>
        <v>SDGbaseTra_RurAS_CRScomtaxbase</v>
      </c>
      <c r="B4147" s="55" t="s">
        <v>222</v>
      </c>
      <c r="C4147" s="56" t="s">
        <v>238</v>
      </c>
      <c r="D4147" s="82" t="s">
        <v>228</v>
      </c>
      <c r="E4147" s="57" t="s">
        <v>220</v>
      </c>
      <c r="F4147" s="57">
        <v>497.90817031404998</v>
      </c>
      <c r="G4147" s="57">
        <v>456.91811394683702</v>
      </c>
      <c r="H4147" s="57">
        <v>455.56552525157502</v>
      </c>
      <c r="I4147" s="57">
        <v>455.34371430040898</v>
      </c>
      <c r="J4147" s="57">
        <v>459.86787568082701</v>
      </c>
      <c r="K4147" s="57">
        <v>463.95205551772199</v>
      </c>
      <c r="L4147" s="57">
        <v>470.09804860939602</v>
      </c>
      <c r="M4147" s="57">
        <v>477.38503424611503</v>
      </c>
      <c r="N4147" s="57">
        <v>486.51112637040899</v>
      </c>
      <c r="O4147" s="57">
        <v>496.70793806368198</v>
      </c>
      <c r="P4147" s="57">
        <v>508.01453965960098</v>
      </c>
      <c r="Q4147" s="57">
        <v>519.21796431000303</v>
      </c>
      <c r="R4147" s="57">
        <v>537.58806875822802</v>
      </c>
      <c r="S4147" s="57">
        <v>556.33231308592894</v>
      </c>
      <c r="T4147" s="57">
        <v>576.96434828349902</v>
      </c>
      <c r="U4147" s="57">
        <v>600.03591372237702</v>
      </c>
      <c r="V4147" s="57">
        <v>622.704187757412</v>
      </c>
      <c r="W4147" s="57">
        <v>646.23302103758897</v>
      </c>
      <c r="X4147" s="57">
        <v>670.42923248836701</v>
      </c>
      <c r="Y4147" s="57">
        <v>693.98288779513098</v>
      </c>
      <c r="Z4147" s="57">
        <v>718.30337871097402</v>
      </c>
      <c r="AA4147" s="57">
        <v>741.97273593796604</v>
      </c>
      <c r="AB4147" s="57">
        <v>768.228465336216</v>
      </c>
      <c r="AC4147" s="57">
        <v>793.05301249906802</v>
      </c>
      <c r="AD4147" s="57">
        <v>818.23352542770795</v>
      </c>
      <c r="AE4147" s="57">
        <v>844.32071261539102</v>
      </c>
      <c r="AF4147" s="57">
        <v>871.29180995636796</v>
      </c>
      <c r="AG4147" s="57">
        <v>898.15927678753599</v>
      </c>
      <c r="AH4147" s="57">
        <v>901.11466572484198</v>
      </c>
      <c r="AI4147" s="57">
        <v>902.99396743283</v>
      </c>
      <c r="AJ4147" s="57">
        <v>903.64144638110304</v>
      </c>
      <c r="AK4147" s="57">
        <v>903.57773627649306</v>
      </c>
    </row>
    <row r="4148" spans="1:37" x14ac:dyDescent="0.3">
      <c r="A4148" s="86" t="str">
        <f t="shared" si="64"/>
        <v>SDGbaseTra_RurAS_CRSDIRTAXbase</v>
      </c>
      <c r="B4148" s="55" t="s">
        <v>222</v>
      </c>
      <c r="C4148" s="56" t="s">
        <v>238</v>
      </c>
      <c r="D4148" s="82" t="s">
        <v>229</v>
      </c>
      <c r="E4148" s="57" t="s">
        <v>220</v>
      </c>
      <c r="F4148" s="57">
        <v>784.14526173304796</v>
      </c>
      <c r="G4148" s="57">
        <v>878.52281446922905</v>
      </c>
      <c r="H4148" s="57">
        <v>869.37392577004903</v>
      </c>
      <c r="I4148" s="57">
        <v>934.44396395004003</v>
      </c>
      <c r="J4148" s="57">
        <v>958.60346868080205</v>
      </c>
      <c r="K4148" s="57">
        <v>988.27480155734997</v>
      </c>
      <c r="L4148" s="57">
        <v>1020.19985394258</v>
      </c>
      <c r="M4148" s="57">
        <v>1054.1323825699501</v>
      </c>
      <c r="N4148" s="57">
        <v>1087.41746801973</v>
      </c>
      <c r="O4148" s="57">
        <v>1106.5906760165001</v>
      </c>
      <c r="P4148" s="57">
        <v>1138.5774372916101</v>
      </c>
      <c r="Q4148" s="57">
        <v>1173.76286638183</v>
      </c>
      <c r="R4148" s="57">
        <v>1140.7118413820299</v>
      </c>
      <c r="S4148" s="57">
        <v>1159.8312883511901</v>
      </c>
      <c r="T4148" s="57">
        <v>1175.3638247215699</v>
      </c>
      <c r="U4148" s="57">
        <v>1188.13497748809</v>
      </c>
      <c r="V4148" s="57">
        <v>1201.4880792788299</v>
      </c>
      <c r="W4148" s="57">
        <v>1210.0648540565201</v>
      </c>
      <c r="X4148" s="57">
        <v>1217.85524933282</v>
      </c>
      <c r="Y4148" s="57">
        <v>1226.9274437736201</v>
      </c>
      <c r="Z4148" s="57">
        <v>1232.92186933619</v>
      </c>
      <c r="AA4148" s="57">
        <v>1240.8255720427601</v>
      </c>
      <c r="AB4148" s="57">
        <v>1238.69332384884</v>
      </c>
      <c r="AC4148" s="57">
        <v>1244.4799347953101</v>
      </c>
      <c r="AD4148" s="57">
        <v>1253.88647844297</v>
      </c>
      <c r="AE4148" s="57">
        <v>1266.0535230401699</v>
      </c>
      <c r="AF4148" s="57">
        <v>1277.4160356437501</v>
      </c>
      <c r="AG4148" s="57">
        <v>1287.6254531115401</v>
      </c>
      <c r="AH4148" s="57">
        <v>1304.6209304930901</v>
      </c>
      <c r="AI4148" s="57">
        <v>1322.7854085812201</v>
      </c>
      <c r="AJ4148" s="57">
        <v>1351.6263903950401</v>
      </c>
      <c r="AK4148" s="57">
        <v>1388.1250159441499</v>
      </c>
    </row>
    <row r="4149" spans="1:37" x14ac:dyDescent="0.3">
      <c r="A4149" s="86" t="str">
        <f t="shared" si="64"/>
        <v>SDGbaseTra_RurAS_CRSFACINCbase</v>
      </c>
      <c r="B4149" s="55" t="s">
        <v>222</v>
      </c>
      <c r="C4149" s="56" t="s">
        <v>238</v>
      </c>
      <c r="D4149" s="82" t="s">
        <v>230</v>
      </c>
      <c r="E4149" s="57" t="s">
        <v>220</v>
      </c>
      <c r="F4149" s="57">
        <v>108.72526139301399</v>
      </c>
      <c r="G4149" s="57">
        <v>98.913003565687902</v>
      </c>
      <c r="H4149" s="57">
        <v>102.891513159572</v>
      </c>
      <c r="I4149" s="57">
        <v>105.028372586854</v>
      </c>
      <c r="J4149" s="57">
        <v>106.540446043337</v>
      </c>
      <c r="K4149" s="57">
        <v>108.031720280165</v>
      </c>
      <c r="L4149" s="57">
        <v>109.59953259604499</v>
      </c>
      <c r="M4149" s="57">
        <v>111.265178453546</v>
      </c>
      <c r="N4149" s="57">
        <v>113.40467627760199</v>
      </c>
      <c r="O4149" s="57">
        <v>116.711980638181</v>
      </c>
      <c r="P4149" s="57">
        <v>119.601112627668</v>
      </c>
      <c r="Q4149" s="57">
        <v>122.26382494670101</v>
      </c>
      <c r="R4149" s="57">
        <v>126.210727732481</v>
      </c>
      <c r="S4149" s="57">
        <v>130.857657138718</v>
      </c>
      <c r="T4149" s="57">
        <v>135.766193676048</v>
      </c>
      <c r="U4149" s="57">
        <v>141.317331821312</v>
      </c>
      <c r="V4149" s="57">
        <v>147.12015975670701</v>
      </c>
      <c r="W4149" s="57">
        <v>153.16459021256</v>
      </c>
      <c r="X4149" s="57">
        <v>159.044846225686</v>
      </c>
      <c r="Y4149" s="57">
        <v>164.90494065844601</v>
      </c>
      <c r="Z4149" s="57">
        <v>171.49118288825699</v>
      </c>
      <c r="AA4149" s="57">
        <v>177.75578011184001</v>
      </c>
      <c r="AB4149" s="57">
        <v>185.74402468338201</v>
      </c>
      <c r="AC4149" s="57">
        <v>192.77621784913401</v>
      </c>
      <c r="AD4149" s="57">
        <v>199.40051864991099</v>
      </c>
      <c r="AE4149" s="57">
        <v>206.039295831858</v>
      </c>
      <c r="AF4149" s="57">
        <v>212.85063995408501</v>
      </c>
      <c r="AG4149" s="57">
        <v>218.33040260932299</v>
      </c>
      <c r="AH4149" s="57">
        <v>221.325653105323</v>
      </c>
      <c r="AI4149" s="57">
        <v>222.67982490355499</v>
      </c>
      <c r="AJ4149" s="57">
        <v>222.93448140008101</v>
      </c>
      <c r="AK4149" s="57">
        <v>222.51511405463799</v>
      </c>
    </row>
    <row r="4150" spans="1:37" x14ac:dyDescent="0.3">
      <c r="A4150" s="86" t="str">
        <f t="shared" si="64"/>
        <v>SDGbaseTra_RurAS_CRSTRNSFRbase</v>
      </c>
      <c r="B4150" s="55" t="s">
        <v>222</v>
      </c>
      <c r="C4150" s="56" t="s">
        <v>238</v>
      </c>
      <c r="D4150" s="82" t="s">
        <v>231</v>
      </c>
      <c r="E4150" s="57" t="s">
        <v>220</v>
      </c>
      <c r="F4150" s="57">
        <v>-48.3117601953644</v>
      </c>
      <c r="G4150" s="57">
        <v>-49.496636794083699</v>
      </c>
      <c r="H4150" s="57">
        <v>-50.174883985202598</v>
      </c>
      <c r="I4150" s="57">
        <v>-49.806624073709699</v>
      </c>
      <c r="J4150" s="57">
        <v>-49.660715818425103</v>
      </c>
      <c r="K4150" s="57">
        <v>-49.5753192053375</v>
      </c>
      <c r="L4150" s="57">
        <v>-49.546742842646097</v>
      </c>
      <c r="M4150" s="57">
        <v>-49.6675730938153</v>
      </c>
      <c r="N4150" s="57">
        <v>-49.771527468484699</v>
      </c>
      <c r="O4150" s="57">
        <v>-51.517689246937799</v>
      </c>
      <c r="P4150" s="57">
        <v>-51.896764008902998</v>
      </c>
      <c r="Q4150" s="57">
        <v>-51.913407498418998</v>
      </c>
      <c r="R4150" s="57">
        <v>-51.979466713249899</v>
      </c>
      <c r="S4150" s="57">
        <v>-52.138112549848401</v>
      </c>
      <c r="T4150" s="57">
        <v>-52.330450945592403</v>
      </c>
      <c r="U4150" s="57">
        <v>-52.527537728251602</v>
      </c>
      <c r="V4150" s="57">
        <v>-52.6237106429517</v>
      </c>
      <c r="W4150" s="57">
        <v>-52.811253575817602</v>
      </c>
      <c r="X4150" s="57">
        <v>-53.058093581825403</v>
      </c>
      <c r="Y4150" s="57">
        <v>-53.107719130710798</v>
      </c>
      <c r="Z4150" s="57">
        <v>-53.082631639458398</v>
      </c>
      <c r="AA4150" s="57">
        <v>-53.196305151697203</v>
      </c>
      <c r="AB4150" s="57">
        <v>-53.621304525587398</v>
      </c>
      <c r="AC4150" s="57">
        <v>-53.846358552567203</v>
      </c>
      <c r="AD4150" s="57">
        <v>-53.940650095010703</v>
      </c>
      <c r="AE4150" s="57">
        <v>-53.964892948605602</v>
      </c>
      <c r="AF4150" s="57">
        <v>-53.986239656220697</v>
      </c>
      <c r="AG4150" s="57">
        <v>-53.961057704348299</v>
      </c>
      <c r="AH4150" s="57">
        <v>-53.805081167651501</v>
      </c>
      <c r="AI4150" s="57">
        <v>-53.338075972290603</v>
      </c>
      <c r="AJ4150" s="57">
        <v>-53.000466457639497</v>
      </c>
      <c r="AK4150" s="57">
        <v>-52.6791340420368</v>
      </c>
    </row>
    <row r="4151" spans="1:37" x14ac:dyDescent="0.3">
      <c r="A4151" s="86" t="str">
        <f t="shared" si="64"/>
        <v>SDGbaseTra_AgMinPalmaRatiototal</v>
      </c>
      <c r="B4151" s="59" t="s">
        <v>222</v>
      </c>
      <c r="C4151" s="60" t="s">
        <v>239</v>
      </c>
      <c r="D4151" s="83" t="s">
        <v>0</v>
      </c>
      <c r="E4151" s="61" t="s">
        <v>1</v>
      </c>
      <c r="F4151" s="61">
        <v>3.69</v>
      </c>
      <c r="G4151" s="61">
        <v>3.5</v>
      </c>
      <c r="H4151" s="61">
        <v>3.68</v>
      </c>
      <c r="I4151" s="61">
        <v>3.59</v>
      </c>
      <c r="J4151" s="61">
        <v>3.49</v>
      </c>
      <c r="K4151" s="61">
        <v>3.48</v>
      </c>
      <c r="L4151" s="61">
        <v>3.47</v>
      </c>
      <c r="M4151" s="61">
        <v>3.45</v>
      </c>
      <c r="N4151" s="61">
        <v>3.43</v>
      </c>
      <c r="O4151" s="61">
        <v>3.42</v>
      </c>
      <c r="P4151" s="61">
        <v>3.4</v>
      </c>
      <c r="Q4151" s="61">
        <v>3.38</v>
      </c>
      <c r="R4151" s="61">
        <v>3.44</v>
      </c>
      <c r="S4151" s="61">
        <v>3.43</v>
      </c>
      <c r="T4151" s="61">
        <v>3.43</v>
      </c>
      <c r="U4151" s="61">
        <v>3.43</v>
      </c>
      <c r="V4151" s="61">
        <v>3.42</v>
      </c>
      <c r="W4151" s="61">
        <v>3.42</v>
      </c>
      <c r="X4151" s="61">
        <v>3.41</v>
      </c>
      <c r="Y4151" s="61">
        <v>3.4</v>
      </c>
      <c r="Z4151" s="61">
        <v>3.4</v>
      </c>
      <c r="AA4151" s="61">
        <v>3.38</v>
      </c>
      <c r="AB4151" s="61">
        <v>3.38</v>
      </c>
      <c r="AC4151" s="61">
        <v>3.37</v>
      </c>
      <c r="AD4151" s="61">
        <v>3.36</v>
      </c>
      <c r="AE4151" s="61">
        <v>3.35</v>
      </c>
      <c r="AF4151" s="61">
        <v>3.34</v>
      </c>
      <c r="AG4151" s="61">
        <v>3.32</v>
      </c>
      <c r="AH4151" s="61">
        <v>3.24</v>
      </c>
      <c r="AI4151" s="61">
        <v>3.21</v>
      </c>
      <c r="AJ4151" s="61">
        <v>3.18</v>
      </c>
      <c r="AK4151" s="61">
        <v>3.15</v>
      </c>
    </row>
    <row r="4152" spans="1:37" x14ac:dyDescent="0.3">
      <c r="A4152" s="86" t="str">
        <f t="shared" si="64"/>
        <v>SDGbaseTra_AgMin20-20Ratiototal</v>
      </c>
      <c r="B4152" s="59" t="s">
        <v>222</v>
      </c>
      <c r="C4152" s="60" t="s">
        <v>239</v>
      </c>
      <c r="D4152" s="83" t="s">
        <v>2</v>
      </c>
      <c r="E4152" s="61" t="s">
        <v>1</v>
      </c>
      <c r="F4152" s="61">
        <v>13.17</v>
      </c>
      <c r="G4152" s="61">
        <v>12.48</v>
      </c>
      <c r="H4152" s="61">
        <v>13.14</v>
      </c>
      <c r="I4152" s="61">
        <v>12.81</v>
      </c>
      <c r="J4152" s="61">
        <v>12.48</v>
      </c>
      <c r="K4152" s="61">
        <v>12.42</v>
      </c>
      <c r="L4152" s="61">
        <v>12.38</v>
      </c>
      <c r="M4152" s="61">
        <v>12.32</v>
      </c>
      <c r="N4152" s="61">
        <v>12.26</v>
      </c>
      <c r="O4152" s="61">
        <v>12.19</v>
      </c>
      <c r="P4152" s="61">
        <v>12.14</v>
      </c>
      <c r="Q4152" s="61">
        <v>12.06</v>
      </c>
      <c r="R4152" s="61">
        <v>12.26</v>
      </c>
      <c r="S4152" s="61">
        <v>12.24</v>
      </c>
      <c r="T4152" s="61">
        <v>12.22</v>
      </c>
      <c r="U4152" s="61">
        <v>12.24</v>
      </c>
      <c r="V4152" s="61">
        <v>12.21</v>
      </c>
      <c r="W4152" s="61">
        <v>12.19</v>
      </c>
      <c r="X4152" s="61">
        <v>12.17</v>
      </c>
      <c r="Y4152" s="61">
        <v>12.12</v>
      </c>
      <c r="Z4152" s="61">
        <v>12.1</v>
      </c>
      <c r="AA4152" s="61">
        <v>12.05</v>
      </c>
      <c r="AB4152" s="61">
        <v>12.03</v>
      </c>
      <c r="AC4152" s="61">
        <v>11.97</v>
      </c>
      <c r="AD4152" s="61">
        <v>11.93</v>
      </c>
      <c r="AE4152" s="61">
        <v>11.89</v>
      </c>
      <c r="AF4152" s="61">
        <v>11.86</v>
      </c>
      <c r="AG4152" s="61">
        <v>11.78</v>
      </c>
      <c r="AH4152" s="61">
        <v>11.48</v>
      </c>
      <c r="AI4152" s="61">
        <v>11.36</v>
      </c>
      <c r="AJ4152" s="61">
        <v>11.26</v>
      </c>
      <c r="AK4152" s="61">
        <v>11.14</v>
      </c>
    </row>
    <row r="4153" spans="1:37" x14ac:dyDescent="0.3">
      <c r="A4153" s="86" t="str">
        <f t="shared" si="64"/>
        <v>SDGbaseTra_AgMinC_GVAaawhe</v>
      </c>
      <c r="B4153" s="59" t="s">
        <v>222</v>
      </c>
      <c r="C4153" s="60" t="s">
        <v>239</v>
      </c>
      <c r="D4153" s="83" t="s">
        <v>3</v>
      </c>
      <c r="E4153" s="61" t="s">
        <v>4</v>
      </c>
      <c r="F4153" s="61">
        <v>2.66</v>
      </c>
      <c r="G4153" s="61">
        <v>2.4900000000000002</v>
      </c>
      <c r="H4153" s="61">
        <v>2.58</v>
      </c>
      <c r="I4153" s="61">
        <v>2.57</v>
      </c>
      <c r="J4153" s="61">
        <v>2.54</v>
      </c>
      <c r="K4153" s="61">
        <v>2.56</v>
      </c>
      <c r="L4153" s="61">
        <v>2.58</v>
      </c>
      <c r="M4153" s="61">
        <v>2.58</v>
      </c>
      <c r="N4153" s="61">
        <v>2.57</v>
      </c>
      <c r="O4153" s="61">
        <v>2.7</v>
      </c>
      <c r="P4153" s="61">
        <v>2.71</v>
      </c>
      <c r="Q4153" s="61">
        <v>2.69</v>
      </c>
      <c r="R4153" s="61">
        <v>2.81</v>
      </c>
      <c r="S4153" s="61">
        <v>2.86</v>
      </c>
      <c r="T4153" s="61">
        <v>2.91</v>
      </c>
      <c r="U4153" s="61">
        <v>2.99</v>
      </c>
      <c r="V4153" s="61">
        <v>3.07</v>
      </c>
      <c r="W4153" s="61">
        <v>3.13</v>
      </c>
      <c r="X4153" s="61">
        <v>3.18</v>
      </c>
      <c r="Y4153" s="61">
        <v>3.24</v>
      </c>
      <c r="Z4153" s="61">
        <v>3.3</v>
      </c>
      <c r="AA4153" s="61">
        <v>3.37</v>
      </c>
      <c r="AB4153" s="61">
        <v>3.47</v>
      </c>
      <c r="AC4153" s="61">
        <v>3.55</v>
      </c>
      <c r="AD4153" s="61">
        <v>3.6</v>
      </c>
      <c r="AE4153" s="61">
        <v>3.67</v>
      </c>
      <c r="AF4153" s="61">
        <v>3.74</v>
      </c>
      <c r="AG4153" s="61">
        <v>3.79</v>
      </c>
      <c r="AH4153" s="61">
        <v>3.72</v>
      </c>
      <c r="AI4153" s="61">
        <v>3.66</v>
      </c>
      <c r="AJ4153" s="61">
        <v>3.62</v>
      </c>
      <c r="AK4153" s="61">
        <v>3.57</v>
      </c>
    </row>
    <row r="4154" spans="1:37" x14ac:dyDescent="0.3">
      <c r="A4154" s="86" t="str">
        <f t="shared" si="64"/>
        <v>SDGbaseTra_AgMinC_GVAaamai</v>
      </c>
      <c r="B4154" s="59" t="s">
        <v>222</v>
      </c>
      <c r="C4154" s="60" t="s">
        <v>239</v>
      </c>
      <c r="D4154" s="83" t="s">
        <v>3</v>
      </c>
      <c r="E4154" s="61" t="s">
        <v>5</v>
      </c>
      <c r="F4154" s="61">
        <v>11.93</v>
      </c>
      <c r="G4154" s="61">
        <v>11.29</v>
      </c>
      <c r="H4154" s="61">
        <v>11.87</v>
      </c>
      <c r="I4154" s="61">
        <v>11.79</v>
      </c>
      <c r="J4154" s="61">
        <v>11.61</v>
      </c>
      <c r="K4154" s="61">
        <v>11.6</v>
      </c>
      <c r="L4154" s="61">
        <v>11.69</v>
      </c>
      <c r="M4154" s="61">
        <v>11.66</v>
      </c>
      <c r="N4154" s="61">
        <v>11.65</v>
      </c>
      <c r="O4154" s="61">
        <v>12.55</v>
      </c>
      <c r="P4154" s="61">
        <v>12.6</v>
      </c>
      <c r="Q4154" s="61">
        <v>12.47</v>
      </c>
      <c r="R4154" s="61">
        <v>13.12</v>
      </c>
      <c r="S4154" s="61">
        <v>13.46</v>
      </c>
      <c r="T4154" s="61">
        <v>13.72</v>
      </c>
      <c r="U4154" s="61">
        <v>14.12</v>
      </c>
      <c r="V4154" s="61">
        <v>14.39</v>
      </c>
      <c r="W4154" s="61">
        <v>14.65</v>
      </c>
      <c r="X4154" s="61">
        <v>14.92</v>
      </c>
      <c r="Y4154" s="61">
        <v>15.1</v>
      </c>
      <c r="Z4154" s="61">
        <v>15.31</v>
      </c>
      <c r="AA4154" s="61">
        <v>15.61</v>
      </c>
      <c r="AB4154" s="61">
        <v>16.18</v>
      </c>
      <c r="AC4154" s="61">
        <v>16.53</v>
      </c>
      <c r="AD4154" s="61">
        <v>16.739999999999998</v>
      </c>
      <c r="AE4154" s="61">
        <v>17.010000000000002</v>
      </c>
      <c r="AF4154" s="61">
        <v>17.29</v>
      </c>
      <c r="AG4154" s="61">
        <v>17.28</v>
      </c>
      <c r="AH4154" s="61">
        <v>16.62</v>
      </c>
      <c r="AI4154" s="61">
        <v>15.95</v>
      </c>
      <c r="AJ4154" s="61">
        <v>15.51</v>
      </c>
      <c r="AK4154" s="61">
        <v>15.04</v>
      </c>
    </row>
    <row r="4155" spans="1:37" x14ac:dyDescent="0.3">
      <c r="A4155" s="86" t="str">
        <f t="shared" si="64"/>
        <v>SDGbaseTra_AgMinC_GVAaaoce</v>
      </c>
      <c r="B4155" s="59" t="s">
        <v>222</v>
      </c>
      <c r="C4155" s="60" t="s">
        <v>239</v>
      </c>
      <c r="D4155" s="83" t="s">
        <v>3</v>
      </c>
      <c r="E4155" s="61" t="s">
        <v>6</v>
      </c>
      <c r="F4155" s="61">
        <v>0.82</v>
      </c>
      <c r="G4155" s="61">
        <v>0.75</v>
      </c>
      <c r="H4155" s="61">
        <v>0.8</v>
      </c>
      <c r="I4155" s="61">
        <v>0.8</v>
      </c>
      <c r="J4155" s="61">
        <v>0.78</v>
      </c>
      <c r="K4155" s="61">
        <v>0.78</v>
      </c>
      <c r="L4155" s="61">
        <v>0.79</v>
      </c>
      <c r="M4155" s="61">
        <v>0.79</v>
      </c>
      <c r="N4155" s="61">
        <v>0.79</v>
      </c>
      <c r="O4155" s="61">
        <v>0.84</v>
      </c>
      <c r="P4155" s="61">
        <v>0.85</v>
      </c>
      <c r="Q4155" s="61">
        <v>0.84</v>
      </c>
      <c r="R4155" s="61">
        <v>0.89</v>
      </c>
      <c r="S4155" s="61">
        <v>0.92</v>
      </c>
      <c r="T4155" s="61">
        <v>0.95</v>
      </c>
      <c r="U4155" s="61">
        <v>0.99</v>
      </c>
      <c r="V4155" s="61">
        <v>1.02</v>
      </c>
      <c r="W4155" s="61">
        <v>1.05</v>
      </c>
      <c r="X4155" s="61">
        <v>1.08</v>
      </c>
      <c r="Y4155" s="61">
        <v>1.1000000000000001</v>
      </c>
      <c r="Z4155" s="61">
        <v>1.1299999999999999</v>
      </c>
      <c r="AA4155" s="61">
        <v>1.1599999999999999</v>
      </c>
      <c r="AB4155" s="61">
        <v>1.22</v>
      </c>
      <c r="AC4155" s="61">
        <v>1.25</v>
      </c>
      <c r="AD4155" s="61">
        <v>1.28</v>
      </c>
      <c r="AE4155" s="61">
        <v>1.31</v>
      </c>
      <c r="AF4155" s="61">
        <v>1.34</v>
      </c>
      <c r="AG4155" s="61">
        <v>1.36</v>
      </c>
      <c r="AH4155" s="61">
        <v>1.33</v>
      </c>
      <c r="AI4155" s="61">
        <v>1.29</v>
      </c>
      <c r="AJ4155" s="61">
        <v>1.27</v>
      </c>
      <c r="AK4155" s="61">
        <v>1.24</v>
      </c>
    </row>
    <row r="4156" spans="1:37" x14ac:dyDescent="0.3">
      <c r="A4156" s="86" t="str">
        <f t="shared" si="64"/>
        <v>SDGbaseTra_AgMinC_GVAaaveg</v>
      </c>
      <c r="B4156" s="59" t="s">
        <v>222</v>
      </c>
      <c r="C4156" s="60" t="s">
        <v>239</v>
      </c>
      <c r="D4156" s="83" t="s">
        <v>3</v>
      </c>
      <c r="E4156" s="61" t="s">
        <v>7</v>
      </c>
      <c r="F4156" s="61">
        <v>6.73</v>
      </c>
      <c r="G4156" s="61">
        <v>6.44</v>
      </c>
      <c r="H4156" s="61">
        <v>6.49</v>
      </c>
      <c r="I4156" s="61">
        <v>6.45</v>
      </c>
      <c r="J4156" s="61">
        <v>6.41</v>
      </c>
      <c r="K4156" s="61">
        <v>6.38</v>
      </c>
      <c r="L4156" s="61">
        <v>6.42</v>
      </c>
      <c r="M4156" s="61">
        <v>6.43</v>
      </c>
      <c r="N4156" s="61">
        <v>6.45</v>
      </c>
      <c r="O4156" s="61">
        <v>6.55</v>
      </c>
      <c r="P4156" s="61">
        <v>6.59</v>
      </c>
      <c r="Q4156" s="61">
        <v>6.59</v>
      </c>
      <c r="R4156" s="61">
        <v>6.83</v>
      </c>
      <c r="S4156" s="61">
        <v>6.97</v>
      </c>
      <c r="T4156" s="61">
        <v>7.08</v>
      </c>
      <c r="U4156" s="61">
        <v>7.26</v>
      </c>
      <c r="V4156" s="61">
        <v>7.43</v>
      </c>
      <c r="W4156" s="61">
        <v>7.54</v>
      </c>
      <c r="X4156" s="61">
        <v>7.65</v>
      </c>
      <c r="Y4156" s="61">
        <v>7.76</v>
      </c>
      <c r="Z4156" s="61">
        <v>7.9</v>
      </c>
      <c r="AA4156" s="61">
        <v>8.02</v>
      </c>
      <c r="AB4156" s="61">
        <v>8.17</v>
      </c>
      <c r="AC4156" s="61">
        <v>8.3000000000000007</v>
      </c>
      <c r="AD4156" s="61">
        <v>8.41</v>
      </c>
      <c r="AE4156" s="61">
        <v>8.56</v>
      </c>
      <c r="AF4156" s="61">
        <v>8.7200000000000006</v>
      </c>
      <c r="AG4156" s="61">
        <v>8.84</v>
      </c>
      <c r="AH4156" s="61">
        <v>8.67</v>
      </c>
      <c r="AI4156" s="61">
        <v>8.52</v>
      </c>
      <c r="AJ4156" s="61">
        <v>8.4499999999999993</v>
      </c>
      <c r="AK4156" s="61">
        <v>8.3800000000000008</v>
      </c>
    </row>
    <row r="4157" spans="1:37" x14ac:dyDescent="0.3">
      <c r="A4157" s="86" t="str">
        <f t="shared" si="64"/>
        <v>SDGbaseTra_AgMinC_GVAaaofr</v>
      </c>
      <c r="B4157" s="59" t="s">
        <v>222</v>
      </c>
      <c r="C4157" s="60" t="s">
        <v>239</v>
      </c>
      <c r="D4157" s="83" t="s">
        <v>3</v>
      </c>
      <c r="E4157" s="61" t="s">
        <v>8</v>
      </c>
      <c r="F4157" s="61">
        <v>13</v>
      </c>
      <c r="G4157" s="61">
        <v>12.64</v>
      </c>
      <c r="H4157" s="61">
        <v>13.01</v>
      </c>
      <c r="I4157" s="61">
        <v>12.82</v>
      </c>
      <c r="J4157" s="61">
        <v>12.71</v>
      </c>
      <c r="K4157" s="61">
        <v>12.73</v>
      </c>
      <c r="L4157" s="61">
        <v>12.83</v>
      </c>
      <c r="M4157" s="61">
        <v>12.88</v>
      </c>
      <c r="N4157" s="61">
        <v>12.96</v>
      </c>
      <c r="O4157" s="61">
        <v>13.84</v>
      </c>
      <c r="P4157" s="61">
        <v>13.99</v>
      </c>
      <c r="Q4157" s="61">
        <v>13.96</v>
      </c>
      <c r="R4157" s="61">
        <v>14.43</v>
      </c>
      <c r="S4157" s="61">
        <v>14.77</v>
      </c>
      <c r="T4157" s="61">
        <v>15.11</v>
      </c>
      <c r="U4157" s="61">
        <v>15.59</v>
      </c>
      <c r="V4157" s="61">
        <v>16.07</v>
      </c>
      <c r="W4157" s="61">
        <v>16.46</v>
      </c>
      <c r="X4157" s="61">
        <v>16.79</v>
      </c>
      <c r="Y4157" s="61">
        <v>17.149999999999999</v>
      </c>
      <c r="Z4157" s="61">
        <v>17.489999999999998</v>
      </c>
      <c r="AA4157" s="61">
        <v>17.87</v>
      </c>
      <c r="AB4157" s="61">
        <v>18.47</v>
      </c>
      <c r="AC4157" s="61">
        <v>18.920000000000002</v>
      </c>
      <c r="AD4157" s="61">
        <v>19.3</v>
      </c>
      <c r="AE4157" s="61">
        <v>19.7</v>
      </c>
      <c r="AF4157" s="61">
        <v>20.13</v>
      </c>
      <c r="AG4157" s="61">
        <v>20.420000000000002</v>
      </c>
      <c r="AH4157" s="61">
        <v>20.09</v>
      </c>
      <c r="AI4157" s="61">
        <v>19.579999999999998</v>
      </c>
      <c r="AJ4157" s="61">
        <v>19.27</v>
      </c>
      <c r="AK4157" s="61">
        <v>18.96</v>
      </c>
    </row>
    <row r="4158" spans="1:37" x14ac:dyDescent="0.3">
      <c r="A4158" s="86" t="str">
        <f t="shared" si="64"/>
        <v>SDGbaseTra_AgMinC_GVAaagra</v>
      </c>
      <c r="B4158" s="59" t="s">
        <v>222</v>
      </c>
      <c r="C4158" s="60" t="s">
        <v>239</v>
      </c>
      <c r="D4158" s="83" t="s">
        <v>3</v>
      </c>
      <c r="E4158" s="61" t="s">
        <v>9</v>
      </c>
      <c r="F4158" s="61">
        <v>6.2</v>
      </c>
      <c r="G4158" s="61">
        <v>6.16</v>
      </c>
      <c r="H4158" s="61">
        <v>6.42</v>
      </c>
      <c r="I4158" s="61">
        <v>6.22</v>
      </c>
      <c r="J4158" s="61">
        <v>6.09</v>
      </c>
      <c r="K4158" s="61">
        <v>6.06</v>
      </c>
      <c r="L4158" s="61">
        <v>6.06</v>
      </c>
      <c r="M4158" s="61">
        <v>6.07</v>
      </c>
      <c r="N4158" s="61">
        <v>6.12</v>
      </c>
      <c r="O4158" s="61">
        <v>6.6</v>
      </c>
      <c r="P4158" s="61">
        <v>6.71</v>
      </c>
      <c r="Q4158" s="61">
        <v>6.71</v>
      </c>
      <c r="R4158" s="61">
        <v>7</v>
      </c>
      <c r="S4158" s="61">
        <v>7.27</v>
      </c>
      <c r="T4158" s="61">
        <v>7.55</v>
      </c>
      <c r="U4158" s="61">
        <v>7.91</v>
      </c>
      <c r="V4158" s="61">
        <v>8.26</v>
      </c>
      <c r="W4158" s="61">
        <v>8.61</v>
      </c>
      <c r="X4158" s="61">
        <v>8.98</v>
      </c>
      <c r="Y4158" s="61">
        <v>9.31</v>
      </c>
      <c r="Z4158" s="61">
        <v>9.61</v>
      </c>
      <c r="AA4158" s="61">
        <v>9.93</v>
      </c>
      <c r="AB4158" s="61">
        <v>10.42</v>
      </c>
      <c r="AC4158" s="61">
        <v>10.8</v>
      </c>
      <c r="AD4158" s="61">
        <v>11.12</v>
      </c>
      <c r="AE4158" s="61">
        <v>11.42</v>
      </c>
      <c r="AF4158" s="61">
        <v>11.72</v>
      </c>
      <c r="AG4158" s="61">
        <v>11.93</v>
      </c>
      <c r="AH4158" s="61">
        <v>11.78</v>
      </c>
      <c r="AI4158" s="61">
        <v>11.47</v>
      </c>
      <c r="AJ4158" s="61">
        <v>11.23</v>
      </c>
      <c r="AK4158" s="61">
        <v>10.99</v>
      </c>
    </row>
    <row r="4159" spans="1:37" x14ac:dyDescent="0.3">
      <c r="A4159" s="86" t="str">
        <f t="shared" si="64"/>
        <v>SDGbaseTra_AgMinC_GVAaaoil</v>
      </c>
      <c r="B4159" s="59" t="s">
        <v>222</v>
      </c>
      <c r="C4159" s="60" t="s">
        <v>239</v>
      </c>
      <c r="D4159" s="83" t="s">
        <v>3</v>
      </c>
      <c r="E4159" s="61" t="s">
        <v>10</v>
      </c>
      <c r="F4159" s="61">
        <v>5.45</v>
      </c>
      <c r="G4159" s="61">
        <v>4.93</v>
      </c>
      <c r="H4159" s="61">
        <v>5.14</v>
      </c>
      <c r="I4159" s="61">
        <v>5.16</v>
      </c>
      <c r="J4159" s="61">
        <v>5.0999999999999996</v>
      </c>
      <c r="K4159" s="61">
        <v>5.14</v>
      </c>
      <c r="L4159" s="61">
        <v>5.19</v>
      </c>
      <c r="M4159" s="61">
        <v>5.17</v>
      </c>
      <c r="N4159" s="61">
        <v>5.17</v>
      </c>
      <c r="O4159" s="61">
        <v>5.31</v>
      </c>
      <c r="P4159" s="61">
        <v>5.34</v>
      </c>
      <c r="Q4159" s="61">
        <v>5.32</v>
      </c>
      <c r="R4159" s="61">
        <v>5.68</v>
      </c>
      <c r="S4159" s="61">
        <v>5.86</v>
      </c>
      <c r="T4159" s="61">
        <v>6.02</v>
      </c>
      <c r="U4159" s="61">
        <v>6.27</v>
      </c>
      <c r="V4159" s="61">
        <v>6.5</v>
      </c>
      <c r="W4159" s="61">
        <v>6.68</v>
      </c>
      <c r="X4159" s="61">
        <v>6.86</v>
      </c>
      <c r="Y4159" s="61">
        <v>7.05</v>
      </c>
      <c r="Z4159" s="61">
        <v>7.27</v>
      </c>
      <c r="AA4159" s="61">
        <v>7.47</v>
      </c>
      <c r="AB4159" s="61">
        <v>7.75</v>
      </c>
      <c r="AC4159" s="61">
        <v>7.96</v>
      </c>
      <c r="AD4159" s="61">
        <v>8.14</v>
      </c>
      <c r="AE4159" s="61">
        <v>8.35</v>
      </c>
      <c r="AF4159" s="61">
        <v>8.58</v>
      </c>
      <c r="AG4159" s="61">
        <v>8.7899999999999991</v>
      </c>
      <c r="AH4159" s="61">
        <v>8.6199999999999992</v>
      </c>
      <c r="AI4159" s="61">
        <v>8.48</v>
      </c>
      <c r="AJ4159" s="61">
        <v>8.41</v>
      </c>
      <c r="AK4159" s="61">
        <v>8.31</v>
      </c>
    </row>
    <row r="4160" spans="1:37" x14ac:dyDescent="0.3">
      <c r="A4160" s="86" t="str">
        <f t="shared" si="64"/>
        <v>SDGbaseTra_AgMinC_GVAaatub</v>
      </c>
      <c r="B4160" s="59" t="s">
        <v>222</v>
      </c>
      <c r="C4160" s="60" t="s">
        <v>239</v>
      </c>
      <c r="D4160" s="83" t="s">
        <v>3</v>
      </c>
      <c r="E4160" s="61" t="s">
        <v>11</v>
      </c>
      <c r="F4160" s="61">
        <v>2.95</v>
      </c>
      <c r="G4160" s="61">
        <v>2.77</v>
      </c>
      <c r="H4160" s="61">
        <v>2.8</v>
      </c>
      <c r="I4160" s="61">
        <v>2.79</v>
      </c>
      <c r="J4160" s="61">
        <v>2.77</v>
      </c>
      <c r="K4160" s="61">
        <v>2.77</v>
      </c>
      <c r="L4160" s="61">
        <v>2.79</v>
      </c>
      <c r="M4160" s="61">
        <v>2.8</v>
      </c>
      <c r="N4160" s="61">
        <v>2.81</v>
      </c>
      <c r="O4160" s="61">
        <v>2.87</v>
      </c>
      <c r="P4160" s="61">
        <v>2.89</v>
      </c>
      <c r="Q4160" s="61">
        <v>2.89</v>
      </c>
      <c r="R4160" s="61">
        <v>3.01</v>
      </c>
      <c r="S4160" s="61">
        <v>3.07</v>
      </c>
      <c r="T4160" s="61">
        <v>3.12</v>
      </c>
      <c r="U4160" s="61">
        <v>3.2</v>
      </c>
      <c r="V4160" s="61">
        <v>3.28</v>
      </c>
      <c r="W4160" s="61">
        <v>3.33</v>
      </c>
      <c r="X4160" s="61">
        <v>3.38</v>
      </c>
      <c r="Y4160" s="61">
        <v>3.43</v>
      </c>
      <c r="Z4160" s="61">
        <v>3.49</v>
      </c>
      <c r="AA4160" s="61">
        <v>3.55</v>
      </c>
      <c r="AB4160" s="61">
        <v>3.62</v>
      </c>
      <c r="AC4160" s="61">
        <v>3.68</v>
      </c>
      <c r="AD4160" s="61">
        <v>3.74</v>
      </c>
      <c r="AE4160" s="61">
        <v>3.81</v>
      </c>
      <c r="AF4160" s="61">
        <v>3.88</v>
      </c>
      <c r="AG4160" s="61">
        <v>3.91</v>
      </c>
      <c r="AH4160" s="61">
        <v>3.81</v>
      </c>
      <c r="AI4160" s="61">
        <v>3.73</v>
      </c>
      <c r="AJ4160" s="61">
        <v>3.68</v>
      </c>
      <c r="AK4160" s="61">
        <v>3.63</v>
      </c>
    </row>
    <row r="4161" spans="1:37" x14ac:dyDescent="0.3">
      <c r="A4161" s="86" t="str">
        <f t="shared" si="64"/>
        <v>SDGbaseTra_AgMinC_GVAaapul</v>
      </c>
      <c r="B4161" s="59" t="s">
        <v>222</v>
      </c>
      <c r="C4161" s="60" t="s">
        <v>239</v>
      </c>
      <c r="D4161" s="83" t="s">
        <v>3</v>
      </c>
      <c r="E4161" s="61" t="s">
        <v>12</v>
      </c>
      <c r="F4161" s="61">
        <v>0.52</v>
      </c>
      <c r="G4161" s="61">
        <v>0.49</v>
      </c>
      <c r="H4161" s="61">
        <v>0.5</v>
      </c>
      <c r="I4161" s="61">
        <v>0.5</v>
      </c>
      <c r="J4161" s="61">
        <v>0.5</v>
      </c>
      <c r="K4161" s="61">
        <v>0.5</v>
      </c>
      <c r="L4161" s="61">
        <v>0.51</v>
      </c>
      <c r="M4161" s="61">
        <v>0.51</v>
      </c>
      <c r="N4161" s="61">
        <v>0.51</v>
      </c>
      <c r="O4161" s="61">
        <v>0.51</v>
      </c>
      <c r="P4161" s="61">
        <v>0.51</v>
      </c>
      <c r="Q4161" s="61">
        <v>0.51</v>
      </c>
      <c r="R4161" s="61">
        <v>0.53</v>
      </c>
      <c r="S4161" s="61">
        <v>0.54</v>
      </c>
      <c r="T4161" s="61">
        <v>0.55000000000000004</v>
      </c>
      <c r="U4161" s="61">
        <v>0.56000000000000005</v>
      </c>
      <c r="V4161" s="61">
        <v>0.56999999999999995</v>
      </c>
      <c r="W4161" s="61">
        <v>0.57999999999999996</v>
      </c>
      <c r="X4161" s="61">
        <v>0.57999999999999996</v>
      </c>
      <c r="Y4161" s="61">
        <v>0.59</v>
      </c>
      <c r="Z4161" s="61">
        <v>0.6</v>
      </c>
      <c r="AA4161" s="61">
        <v>0.61</v>
      </c>
      <c r="AB4161" s="61">
        <v>0.62</v>
      </c>
      <c r="AC4161" s="61">
        <v>0.63</v>
      </c>
      <c r="AD4161" s="61">
        <v>0.64</v>
      </c>
      <c r="AE4161" s="61">
        <v>0.65</v>
      </c>
      <c r="AF4161" s="61">
        <v>0.67</v>
      </c>
      <c r="AG4161" s="61">
        <v>0.68</v>
      </c>
      <c r="AH4161" s="61">
        <v>0.67</v>
      </c>
      <c r="AI4161" s="61">
        <v>0.67</v>
      </c>
      <c r="AJ4161" s="61">
        <v>0.67</v>
      </c>
      <c r="AK4161" s="61">
        <v>0.67</v>
      </c>
    </row>
    <row r="4162" spans="1:37" x14ac:dyDescent="0.3">
      <c r="A4162" s="86" t="str">
        <f t="shared" ref="A4162:A4225" si="65">_xlfn.CONCAT(C4162,D4162,E4162)</f>
        <v>SDGbaseTra_AgMinC_GVAaasug</v>
      </c>
      <c r="B4162" s="59" t="s">
        <v>222</v>
      </c>
      <c r="C4162" s="60" t="s">
        <v>239</v>
      </c>
      <c r="D4162" s="83" t="s">
        <v>3</v>
      </c>
      <c r="E4162" s="61" t="s">
        <v>13</v>
      </c>
      <c r="F4162" s="61">
        <v>3.82</v>
      </c>
      <c r="G4162" s="61">
        <v>3.66</v>
      </c>
      <c r="H4162" s="61">
        <v>3.7</v>
      </c>
      <c r="I4162" s="61">
        <v>3.68</v>
      </c>
      <c r="J4162" s="61">
        <v>3.68</v>
      </c>
      <c r="K4162" s="61">
        <v>3.67</v>
      </c>
      <c r="L4162" s="61">
        <v>3.68</v>
      </c>
      <c r="M4162" s="61">
        <v>3.67</v>
      </c>
      <c r="N4162" s="61">
        <v>3.66</v>
      </c>
      <c r="O4162" s="61">
        <v>3.81</v>
      </c>
      <c r="P4162" s="61">
        <v>3.8</v>
      </c>
      <c r="Q4162" s="61">
        <v>3.76</v>
      </c>
      <c r="R4162" s="61">
        <v>3.86</v>
      </c>
      <c r="S4162" s="61">
        <v>3.91</v>
      </c>
      <c r="T4162" s="61">
        <v>3.95</v>
      </c>
      <c r="U4162" s="61">
        <v>4.04</v>
      </c>
      <c r="V4162" s="61">
        <v>4.1100000000000003</v>
      </c>
      <c r="W4162" s="61">
        <v>4.17</v>
      </c>
      <c r="X4162" s="61">
        <v>4.24</v>
      </c>
      <c r="Y4162" s="61">
        <v>4.3</v>
      </c>
      <c r="Z4162" s="61">
        <v>4.37</v>
      </c>
      <c r="AA4162" s="61">
        <v>4.43</v>
      </c>
      <c r="AB4162" s="61">
        <v>4.5199999999999996</v>
      </c>
      <c r="AC4162" s="61">
        <v>4.5599999999999996</v>
      </c>
      <c r="AD4162" s="61">
        <v>4.59</v>
      </c>
      <c r="AE4162" s="61">
        <v>4.6399999999999997</v>
      </c>
      <c r="AF4162" s="61">
        <v>4.6900000000000004</v>
      </c>
      <c r="AG4162" s="61">
        <v>4.7699999999999996</v>
      </c>
      <c r="AH4162" s="61">
        <v>4.72</v>
      </c>
      <c r="AI4162" s="61">
        <v>4.66</v>
      </c>
      <c r="AJ4162" s="61">
        <v>4.6500000000000004</v>
      </c>
      <c r="AK4162" s="61">
        <v>4.63</v>
      </c>
    </row>
    <row r="4163" spans="1:37" x14ac:dyDescent="0.3">
      <c r="A4163" s="86" t="str">
        <f t="shared" si="65"/>
        <v>SDGbaseTra_AgMinC_GVAaaoth</v>
      </c>
      <c r="B4163" s="59" t="s">
        <v>222</v>
      </c>
      <c r="C4163" s="60" t="s">
        <v>239</v>
      </c>
      <c r="D4163" s="83" t="s">
        <v>3</v>
      </c>
      <c r="E4163" s="61" t="s">
        <v>14</v>
      </c>
      <c r="F4163" s="61">
        <v>7.29</v>
      </c>
      <c r="G4163" s="61">
        <v>6.76</v>
      </c>
      <c r="H4163" s="61">
        <v>7.13</v>
      </c>
      <c r="I4163" s="61">
        <v>6.97</v>
      </c>
      <c r="J4163" s="61">
        <v>6.79</v>
      </c>
      <c r="K4163" s="61">
        <v>6.79</v>
      </c>
      <c r="L4163" s="61">
        <v>6.81</v>
      </c>
      <c r="M4163" s="61">
        <v>6.83</v>
      </c>
      <c r="N4163" s="61">
        <v>6.87</v>
      </c>
      <c r="O4163" s="61">
        <v>7.42</v>
      </c>
      <c r="P4163" s="61">
        <v>7.55</v>
      </c>
      <c r="Q4163" s="61">
        <v>7.56</v>
      </c>
      <c r="R4163" s="61">
        <v>7.93</v>
      </c>
      <c r="S4163" s="61">
        <v>8.2799999999999994</v>
      </c>
      <c r="T4163" s="61">
        <v>8.65</v>
      </c>
      <c r="U4163" s="61">
        <v>9.14</v>
      </c>
      <c r="V4163" s="61">
        <v>9.61</v>
      </c>
      <c r="W4163" s="61">
        <v>10.119999999999999</v>
      </c>
      <c r="X4163" s="61">
        <v>10.72</v>
      </c>
      <c r="Y4163" s="61">
        <v>11.28</v>
      </c>
      <c r="Z4163" s="61">
        <v>11.83</v>
      </c>
      <c r="AA4163" s="61">
        <v>12.42</v>
      </c>
      <c r="AB4163" s="61">
        <v>13.12</v>
      </c>
      <c r="AC4163" s="61">
        <v>13.7</v>
      </c>
      <c r="AD4163" s="61">
        <v>14.23</v>
      </c>
      <c r="AE4163" s="61">
        <v>14.77</v>
      </c>
      <c r="AF4163" s="61">
        <v>15.34</v>
      </c>
      <c r="AG4163" s="61">
        <v>15.91</v>
      </c>
      <c r="AH4163" s="61">
        <v>15.68</v>
      </c>
      <c r="AI4163" s="61">
        <v>15.24</v>
      </c>
      <c r="AJ4163" s="61">
        <v>14.85</v>
      </c>
      <c r="AK4163" s="61">
        <v>14.42</v>
      </c>
    </row>
    <row r="4164" spans="1:37" x14ac:dyDescent="0.3">
      <c r="A4164" s="86" t="str">
        <f t="shared" si="65"/>
        <v>SDGbaseTra_AgMinC_GVAalani</v>
      </c>
      <c r="B4164" s="59" t="s">
        <v>222</v>
      </c>
      <c r="C4164" s="60" t="s">
        <v>239</v>
      </c>
      <c r="D4164" s="83" t="s">
        <v>3</v>
      </c>
      <c r="E4164" s="61" t="s">
        <v>15</v>
      </c>
      <c r="F4164" s="61">
        <v>27.55</v>
      </c>
      <c r="G4164" s="61">
        <v>21.81</v>
      </c>
      <c r="H4164" s="61">
        <v>24.1</v>
      </c>
      <c r="I4164" s="61">
        <v>23.93</v>
      </c>
      <c r="J4164" s="61">
        <v>23.39</v>
      </c>
      <c r="K4164" s="61">
        <v>24.15</v>
      </c>
      <c r="L4164" s="61">
        <v>24.49</v>
      </c>
      <c r="M4164" s="61">
        <v>24.66</v>
      </c>
      <c r="N4164" s="61">
        <v>25.01</v>
      </c>
      <c r="O4164" s="61">
        <v>27.43</v>
      </c>
      <c r="P4164" s="61">
        <v>27.31</v>
      </c>
      <c r="Q4164" s="61">
        <v>27.17</v>
      </c>
      <c r="R4164" s="61">
        <v>28.62</v>
      </c>
      <c r="S4164" s="61">
        <v>29.43</v>
      </c>
      <c r="T4164" s="61">
        <v>30.34</v>
      </c>
      <c r="U4164" s="61">
        <v>31.7</v>
      </c>
      <c r="V4164" s="61">
        <v>33.06</v>
      </c>
      <c r="W4164" s="61">
        <v>34.44</v>
      </c>
      <c r="X4164" s="61">
        <v>36</v>
      </c>
      <c r="Y4164" s="61">
        <v>37.44</v>
      </c>
      <c r="Z4164" s="61">
        <v>38.9</v>
      </c>
      <c r="AA4164" s="61">
        <v>40.25</v>
      </c>
      <c r="AB4164" s="61">
        <v>42.5</v>
      </c>
      <c r="AC4164" s="61">
        <v>44</v>
      </c>
      <c r="AD4164" s="61">
        <v>45.08</v>
      </c>
      <c r="AE4164" s="61">
        <v>46.37</v>
      </c>
      <c r="AF4164" s="61">
        <v>47.82</v>
      </c>
      <c r="AG4164" s="61">
        <v>49.1</v>
      </c>
      <c r="AH4164" s="61">
        <v>50.43</v>
      </c>
      <c r="AI4164" s="61">
        <v>50.56</v>
      </c>
      <c r="AJ4164" s="61">
        <v>50.29</v>
      </c>
      <c r="AK4164" s="61">
        <v>49.81</v>
      </c>
    </row>
    <row r="4165" spans="1:37" x14ac:dyDescent="0.3">
      <c r="A4165" s="86" t="str">
        <f t="shared" si="65"/>
        <v>SDGbaseTra_AgMinC_GVAafore</v>
      </c>
      <c r="B4165" s="59" t="s">
        <v>222</v>
      </c>
      <c r="C4165" s="60" t="s">
        <v>239</v>
      </c>
      <c r="D4165" s="83" t="s">
        <v>3</v>
      </c>
      <c r="E4165" s="61" t="s">
        <v>16</v>
      </c>
      <c r="F4165" s="61">
        <v>6.49</v>
      </c>
      <c r="G4165" s="61">
        <v>5.89</v>
      </c>
      <c r="H4165" s="61">
        <v>6.05</v>
      </c>
      <c r="I4165" s="61">
        <v>6.13</v>
      </c>
      <c r="J4165" s="61">
        <v>6.15</v>
      </c>
      <c r="K4165" s="61">
        <v>6.15</v>
      </c>
      <c r="L4165" s="61">
        <v>6.22</v>
      </c>
      <c r="M4165" s="61">
        <v>6.25</v>
      </c>
      <c r="N4165" s="61">
        <v>6.31</v>
      </c>
      <c r="O4165" s="61">
        <v>6.48</v>
      </c>
      <c r="P4165" s="61">
        <v>6.53</v>
      </c>
      <c r="Q4165" s="61">
        <v>6.58</v>
      </c>
      <c r="R4165" s="61">
        <v>6.82</v>
      </c>
      <c r="S4165" s="61">
        <v>6.99</v>
      </c>
      <c r="T4165" s="61">
        <v>7.01</v>
      </c>
      <c r="U4165" s="61">
        <v>7.15</v>
      </c>
      <c r="V4165" s="61">
        <v>7.29</v>
      </c>
      <c r="W4165" s="61">
        <v>7.51</v>
      </c>
      <c r="X4165" s="61">
        <v>7.74</v>
      </c>
      <c r="Y4165" s="61">
        <v>8</v>
      </c>
      <c r="Z4165" s="61">
        <v>8.25</v>
      </c>
      <c r="AA4165" s="61">
        <v>8.5299999999999994</v>
      </c>
      <c r="AB4165" s="61">
        <v>8.7200000000000006</v>
      </c>
      <c r="AC4165" s="61">
        <v>8.8699999999999992</v>
      </c>
      <c r="AD4165" s="61">
        <v>9.0399999999999991</v>
      </c>
      <c r="AE4165" s="61">
        <v>9.24</v>
      </c>
      <c r="AF4165" s="61">
        <v>9.44</v>
      </c>
      <c r="AG4165" s="61">
        <v>9.6</v>
      </c>
      <c r="AH4165" s="61">
        <v>9.42</v>
      </c>
      <c r="AI4165" s="61">
        <v>9.24</v>
      </c>
      <c r="AJ4165" s="61">
        <v>9.17</v>
      </c>
      <c r="AK4165" s="61">
        <v>9.09</v>
      </c>
    </row>
    <row r="4166" spans="1:37" x14ac:dyDescent="0.3">
      <c r="A4166" s="86" t="str">
        <f t="shared" si="65"/>
        <v>SDGbaseTra_AgMinC_GVAafish</v>
      </c>
      <c r="B4166" s="59" t="s">
        <v>222</v>
      </c>
      <c r="C4166" s="60" t="s">
        <v>239</v>
      </c>
      <c r="D4166" s="83" t="s">
        <v>3</v>
      </c>
      <c r="E4166" s="61" t="s">
        <v>17</v>
      </c>
      <c r="F4166" s="61">
        <v>7.37</v>
      </c>
      <c r="G4166" s="61">
        <v>6.88</v>
      </c>
      <c r="H4166" s="61">
        <v>7.21</v>
      </c>
      <c r="I4166" s="61">
        <v>6.99</v>
      </c>
      <c r="J4166" s="61">
        <v>6.76</v>
      </c>
      <c r="K4166" s="61">
        <v>6.75</v>
      </c>
      <c r="L4166" s="61">
        <v>6.77</v>
      </c>
      <c r="M4166" s="61">
        <v>6.8</v>
      </c>
      <c r="N4166" s="61">
        <v>6.86</v>
      </c>
      <c r="O4166" s="61">
        <v>7.4</v>
      </c>
      <c r="P4166" s="61">
        <v>7.52</v>
      </c>
      <c r="Q4166" s="61">
        <v>7.54</v>
      </c>
      <c r="R4166" s="61">
        <v>7.91</v>
      </c>
      <c r="S4166" s="61">
        <v>8.2100000000000009</v>
      </c>
      <c r="T4166" s="61">
        <v>8.51</v>
      </c>
      <c r="U4166" s="61">
        <v>8.9</v>
      </c>
      <c r="V4166" s="61">
        <v>9.26</v>
      </c>
      <c r="W4166" s="61">
        <v>9.67</v>
      </c>
      <c r="X4166" s="61">
        <v>10.119999999999999</v>
      </c>
      <c r="Y4166" s="61">
        <v>10.53</v>
      </c>
      <c r="Z4166" s="61">
        <v>10.94</v>
      </c>
      <c r="AA4166" s="61">
        <v>11.38</v>
      </c>
      <c r="AB4166" s="61">
        <v>12.01</v>
      </c>
      <c r="AC4166" s="61">
        <v>12.52</v>
      </c>
      <c r="AD4166" s="61">
        <v>12.94</v>
      </c>
      <c r="AE4166" s="61">
        <v>13.37</v>
      </c>
      <c r="AF4166" s="61">
        <v>13.81</v>
      </c>
      <c r="AG4166" s="61">
        <v>14.24</v>
      </c>
      <c r="AH4166" s="61">
        <v>14.34</v>
      </c>
      <c r="AI4166" s="61">
        <v>14.24</v>
      </c>
      <c r="AJ4166" s="61">
        <v>14.14</v>
      </c>
      <c r="AK4166" s="61">
        <v>14.01</v>
      </c>
    </row>
    <row r="4167" spans="1:37" x14ac:dyDescent="0.3">
      <c r="A4167" s="86" t="str">
        <f t="shared" si="65"/>
        <v>SDGbaseTra_AgMinC_GVAacoal</v>
      </c>
      <c r="B4167" s="59" t="s">
        <v>222</v>
      </c>
      <c r="C4167" s="60" t="s">
        <v>239</v>
      </c>
      <c r="D4167" s="83" t="s">
        <v>3</v>
      </c>
      <c r="E4167" s="61" t="s">
        <v>18</v>
      </c>
      <c r="F4167" s="61">
        <v>112.99</v>
      </c>
      <c r="G4167" s="61">
        <v>113</v>
      </c>
      <c r="H4167" s="61">
        <v>113.07</v>
      </c>
      <c r="I4167" s="61">
        <v>109.29</v>
      </c>
      <c r="J4167" s="61">
        <v>105.18</v>
      </c>
      <c r="K4167" s="61">
        <v>102.68</v>
      </c>
      <c r="L4167" s="61">
        <v>100.04</v>
      </c>
      <c r="M4167" s="61">
        <v>98.51</v>
      </c>
      <c r="N4167" s="61">
        <v>97.14</v>
      </c>
      <c r="O4167" s="61">
        <v>100.53</v>
      </c>
      <c r="P4167" s="61">
        <v>98.54</v>
      </c>
      <c r="Q4167" s="61">
        <v>93.94</v>
      </c>
      <c r="R4167" s="61">
        <v>90.9</v>
      </c>
      <c r="S4167" s="61">
        <v>91.57</v>
      </c>
      <c r="T4167" s="61">
        <v>91.71</v>
      </c>
      <c r="U4167" s="61">
        <v>92.33</v>
      </c>
      <c r="V4167" s="61">
        <v>91.53</v>
      </c>
      <c r="W4167" s="61">
        <v>92.23</v>
      </c>
      <c r="X4167" s="61">
        <v>90.73</v>
      </c>
      <c r="Y4167" s="61">
        <v>89.64</v>
      </c>
      <c r="Z4167" s="61">
        <v>88.31</v>
      </c>
      <c r="AA4167" s="61">
        <v>87.25</v>
      </c>
      <c r="AB4167" s="61">
        <v>83.96</v>
      </c>
      <c r="AC4167" s="61">
        <v>80.2</v>
      </c>
      <c r="AD4167" s="61">
        <v>76.17</v>
      </c>
      <c r="AE4167" s="61">
        <v>72.02</v>
      </c>
      <c r="AF4167" s="61">
        <v>67.849999999999994</v>
      </c>
      <c r="AG4167" s="61">
        <v>59.38</v>
      </c>
      <c r="AH4167" s="61">
        <v>50.47</v>
      </c>
      <c r="AI4167" s="61">
        <v>41.18</v>
      </c>
      <c r="AJ4167" s="61">
        <v>32.11</v>
      </c>
      <c r="AK4167" s="61">
        <v>22.78</v>
      </c>
    </row>
    <row r="4168" spans="1:37" x14ac:dyDescent="0.3">
      <c r="A4168" s="86" t="str">
        <f t="shared" si="65"/>
        <v>SDGbaseTra_AgMinC_GVAagold</v>
      </c>
      <c r="B4168" s="59" t="s">
        <v>222</v>
      </c>
      <c r="C4168" s="60" t="s">
        <v>239</v>
      </c>
      <c r="D4168" s="83" t="s">
        <v>3</v>
      </c>
      <c r="E4168" s="61" t="s">
        <v>19</v>
      </c>
      <c r="F4168" s="61">
        <v>61.14</v>
      </c>
      <c r="G4168" s="61">
        <v>59.99</v>
      </c>
      <c r="H4168" s="61">
        <v>61.35</v>
      </c>
      <c r="I4168" s="61">
        <v>60.32</v>
      </c>
      <c r="J4168" s="61">
        <v>59.3</v>
      </c>
      <c r="K4168" s="61">
        <v>58.89</v>
      </c>
      <c r="L4168" s="61">
        <v>58.74</v>
      </c>
      <c r="M4168" s="61">
        <v>59.24</v>
      </c>
      <c r="N4168" s="61">
        <v>59.87</v>
      </c>
      <c r="O4168" s="61">
        <v>64.38</v>
      </c>
      <c r="P4168" s="61">
        <v>65.69</v>
      </c>
      <c r="Q4168" s="61">
        <v>65.87</v>
      </c>
      <c r="R4168" s="61">
        <v>66.45</v>
      </c>
      <c r="S4168" s="61">
        <v>67.66</v>
      </c>
      <c r="T4168" s="61">
        <v>68.81</v>
      </c>
      <c r="U4168" s="61">
        <v>70.23</v>
      </c>
      <c r="V4168" s="61">
        <v>71.42</v>
      </c>
      <c r="W4168" s="61">
        <v>72.75</v>
      </c>
      <c r="X4168" s="61">
        <v>74.44</v>
      </c>
      <c r="Y4168" s="61">
        <v>75.459999999999994</v>
      </c>
      <c r="Z4168" s="61">
        <v>76.16</v>
      </c>
      <c r="AA4168" s="61">
        <v>77.2</v>
      </c>
      <c r="AB4168" s="61">
        <v>78.91</v>
      </c>
      <c r="AC4168" s="61">
        <v>79.89</v>
      </c>
      <c r="AD4168" s="61">
        <v>80.510000000000005</v>
      </c>
      <c r="AE4168" s="61">
        <v>80.959999999999994</v>
      </c>
      <c r="AF4168" s="61">
        <v>81.400000000000006</v>
      </c>
      <c r="AG4168" s="61">
        <v>79.239999999999995</v>
      </c>
      <c r="AH4168" s="61">
        <v>75.97</v>
      </c>
      <c r="AI4168" s="61">
        <v>71.069999999999993</v>
      </c>
      <c r="AJ4168" s="61">
        <v>66.42</v>
      </c>
      <c r="AK4168" s="61">
        <v>61.48</v>
      </c>
    </row>
    <row r="4169" spans="1:37" x14ac:dyDescent="0.3">
      <c r="A4169" s="86" t="str">
        <f t="shared" si="65"/>
        <v>SDGbaseTra_AgMinC_GVAangas</v>
      </c>
      <c r="B4169" s="59" t="s">
        <v>222</v>
      </c>
      <c r="C4169" s="60" t="s">
        <v>239</v>
      </c>
      <c r="D4169" s="83" t="s">
        <v>3</v>
      </c>
      <c r="E4169" s="61" t="s">
        <v>20</v>
      </c>
      <c r="F4169" s="61">
        <v>0.94</v>
      </c>
      <c r="G4169" s="61">
        <v>0.84</v>
      </c>
      <c r="H4169" s="61">
        <v>0.82</v>
      </c>
      <c r="I4169" s="61">
        <v>0.75</v>
      </c>
      <c r="J4169" s="61">
        <v>0.7</v>
      </c>
      <c r="K4169" s="61">
        <v>0.66</v>
      </c>
      <c r="L4169" s="61">
        <v>0.62</v>
      </c>
      <c r="M4169" s="61">
        <v>0.59</v>
      </c>
      <c r="N4169" s="61">
        <v>0.56999999999999995</v>
      </c>
      <c r="O4169" s="61">
        <v>0.61</v>
      </c>
      <c r="P4169" s="61">
        <v>0.59</v>
      </c>
      <c r="Q4169" s="61">
        <v>0.56000000000000005</v>
      </c>
      <c r="R4169" s="61">
        <v>0.53</v>
      </c>
      <c r="S4169" s="61">
        <v>0.51</v>
      </c>
      <c r="T4169" s="61">
        <v>0.49</v>
      </c>
      <c r="U4169" s="61">
        <v>0.47</v>
      </c>
      <c r="V4169" s="61">
        <v>0.45</v>
      </c>
      <c r="W4169" s="61">
        <v>0.43</v>
      </c>
      <c r="X4169" s="61">
        <v>0.42</v>
      </c>
      <c r="Y4169" s="61">
        <v>0.4</v>
      </c>
      <c r="Z4169" s="61">
        <v>0.38</v>
      </c>
      <c r="AA4169" s="61">
        <v>0.36</v>
      </c>
      <c r="AB4169" s="61">
        <v>0.36</v>
      </c>
      <c r="AC4169" s="61">
        <v>0.34</v>
      </c>
      <c r="AD4169" s="61">
        <v>0.33</v>
      </c>
      <c r="AE4169" s="61">
        <v>0.31</v>
      </c>
      <c r="AF4169" s="61">
        <v>0.3</v>
      </c>
      <c r="AG4169" s="61">
        <v>0.28000000000000003</v>
      </c>
      <c r="AH4169" s="61">
        <v>0.27</v>
      </c>
      <c r="AI4169" s="61">
        <v>0.25</v>
      </c>
      <c r="AJ4169" s="61">
        <v>0.24</v>
      </c>
      <c r="AK4169" s="61">
        <v>0.22</v>
      </c>
    </row>
    <row r="4170" spans="1:37" x14ac:dyDescent="0.3">
      <c r="A4170" s="86" t="str">
        <f t="shared" si="65"/>
        <v>SDGbaseTra_AgMinC_GVAapgm</v>
      </c>
      <c r="B4170" s="59" t="s">
        <v>222</v>
      </c>
      <c r="C4170" s="60" t="s">
        <v>239</v>
      </c>
      <c r="D4170" s="83" t="s">
        <v>3</v>
      </c>
      <c r="E4170" s="61" t="s">
        <v>21</v>
      </c>
      <c r="F4170" s="61">
        <v>97.82</v>
      </c>
      <c r="G4170" s="61">
        <v>50.8</v>
      </c>
      <c r="H4170" s="61">
        <v>64.25</v>
      </c>
      <c r="I4170" s="61">
        <v>81.83</v>
      </c>
      <c r="J4170" s="61">
        <v>96.5</v>
      </c>
      <c r="K4170" s="61">
        <v>104.55</v>
      </c>
      <c r="L4170" s="61">
        <v>108.98</v>
      </c>
      <c r="M4170" s="61">
        <v>100.55</v>
      </c>
      <c r="N4170" s="61">
        <v>98.23</v>
      </c>
      <c r="O4170" s="61">
        <v>96.73</v>
      </c>
      <c r="P4170" s="61">
        <v>97.03</v>
      </c>
      <c r="Q4170" s="61">
        <v>97.71</v>
      </c>
      <c r="R4170" s="61">
        <v>97.54</v>
      </c>
      <c r="S4170" s="61">
        <v>99.32</v>
      </c>
      <c r="T4170" s="61">
        <v>100.88</v>
      </c>
      <c r="U4170" s="61">
        <v>102.25</v>
      </c>
      <c r="V4170" s="61">
        <v>104.99</v>
      </c>
      <c r="W4170" s="61">
        <v>107.11</v>
      </c>
      <c r="X4170" s="61">
        <v>108.84</v>
      </c>
      <c r="Y4170" s="61">
        <v>111.3</v>
      </c>
      <c r="Z4170" s="61">
        <v>113.59</v>
      </c>
      <c r="AA4170" s="61">
        <v>115.88</v>
      </c>
      <c r="AB4170" s="61">
        <v>192.83</v>
      </c>
      <c r="AC4170" s="61">
        <v>244.33</v>
      </c>
      <c r="AD4170" s="61">
        <v>271.97000000000003</v>
      </c>
      <c r="AE4170" s="61">
        <v>295.44</v>
      </c>
      <c r="AF4170" s="61">
        <v>317.95</v>
      </c>
      <c r="AG4170" s="61">
        <v>341.76</v>
      </c>
      <c r="AH4170" s="61">
        <v>423.33</v>
      </c>
      <c r="AI4170" s="61">
        <v>494.46</v>
      </c>
      <c r="AJ4170" s="61">
        <v>535.20000000000005</v>
      </c>
      <c r="AK4170" s="61">
        <v>569.01</v>
      </c>
    </row>
    <row r="4171" spans="1:37" x14ac:dyDescent="0.3">
      <c r="A4171" s="86" t="str">
        <f t="shared" si="65"/>
        <v>SDGbaseTra_AgMinC_GVAamore</v>
      </c>
      <c r="B4171" s="59" t="s">
        <v>222</v>
      </c>
      <c r="C4171" s="60" t="s">
        <v>239</v>
      </c>
      <c r="D4171" s="83" t="s">
        <v>3</v>
      </c>
      <c r="E4171" s="61" t="s">
        <v>22</v>
      </c>
      <c r="F4171" s="61">
        <v>78.23</v>
      </c>
      <c r="G4171" s="61">
        <v>77.17</v>
      </c>
      <c r="H4171" s="61">
        <v>81.31</v>
      </c>
      <c r="I4171" s="61">
        <v>81.3</v>
      </c>
      <c r="J4171" s="61">
        <v>81.680000000000007</v>
      </c>
      <c r="K4171" s="61">
        <v>81.88</v>
      </c>
      <c r="L4171" s="61">
        <v>82.32</v>
      </c>
      <c r="M4171" s="61">
        <v>83.53</v>
      </c>
      <c r="N4171" s="61">
        <v>84.86</v>
      </c>
      <c r="O4171" s="61">
        <v>92.58</v>
      </c>
      <c r="P4171" s="61">
        <v>95.61</v>
      </c>
      <c r="Q4171" s="61">
        <v>96.95</v>
      </c>
      <c r="R4171" s="61">
        <v>99.48</v>
      </c>
      <c r="S4171" s="61">
        <v>102.72</v>
      </c>
      <c r="T4171" s="61">
        <v>106.16</v>
      </c>
      <c r="U4171" s="61">
        <v>110.28</v>
      </c>
      <c r="V4171" s="61">
        <v>114.06</v>
      </c>
      <c r="W4171" s="61">
        <v>117.98</v>
      </c>
      <c r="X4171" s="61">
        <v>122.51</v>
      </c>
      <c r="Y4171" s="61">
        <v>126.04</v>
      </c>
      <c r="Z4171" s="61">
        <v>129.01</v>
      </c>
      <c r="AA4171" s="61">
        <v>132.44</v>
      </c>
      <c r="AB4171" s="61">
        <v>136.77000000000001</v>
      </c>
      <c r="AC4171" s="61">
        <v>139.88999999999999</v>
      </c>
      <c r="AD4171" s="61">
        <v>142.55000000000001</v>
      </c>
      <c r="AE4171" s="61">
        <v>144.97999999999999</v>
      </c>
      <c r="AF4171" s="61">
        <v>147.47999999999999</v>
      </c>
      <c r="AG4171" s="61">
        <v>148.72999999999999</v>
      </c>
      <c r="AH4171" s="61">
        <v>145.65</v>
      </c>
      <c r="AI4171" s="61">
        <v>139.47</v>
      </c>
      <c r="AJ4171" s="61">
        <v>134.33000000000001</v>
      </c>
      <c r="AK4171" s="61">
        <v>128.38</v>
      </c>
    </row>
    <row r="4172" spans="1:37" x14ac:dyDescent="0.3">
      <c r="A4172" s="86" t="str">
        <f t="shared" si="65"/>
        <v>SDGbaseTra_AgMinC_GVAamine</v>
      </c>
      <c r="B4172" s="59" t="s">
        <v>222</v>
      </c>
      <c r="C4172" s="60" t="s">
        <v>239</v>
      </c>
      <c r="D4172" s="83" t="s">
        <v>3</v>
      </c>
      <c r="E4172" s="61" t="s">
        <v>23</v>
      </c>
      <c r="F4172" s="61">
        <v>57.01</v>
      </c>
      <c r="G4172" s="61">
        <v>54.9</v>
      </c>
      <c r="H4172" s="61">
        <v>57.37</v>
      </c>
      <c r="I4172" s="61">
        <v>59.5</v>
      </c>
      <c r="J4172" s="61">
        <v>63.21</v>
      </c>
      <c r="K4172" s="61">
        <v>63.49</v>
      </c>
      <c r="L4172" s="61">
        <v>64.14</v>
      </c>
      <c r="M4172" s="61">
        <v>65.36</v>
      </c>
      <c r="N4172" s="61">
        <v>66.64</v>
      </c>
      <c r="O4172" s="61">
        <v>69.81</v>
      </c>
      <c r="P4172" s="61">
        <v>71.2</v>
      </c>
      <c r="Q4172" s="61">
        <v>72.27</v>
      </c>
      <c r="R4172" s="61">
        <v>72.989999999999995</v>
      </c>
      <c r="S4172" s="61">
        <v>75.05</v>
      </c>
      <c r="T4172" s="61">
        <v>77.45</v>
      </c>
      <c r="U4172" s="61">
        <v>80.64</v>
      </c>
      <c r="V4172" s="61">
        <v>83.94</v>
      </c>
      <c r="W4172" s="61">
        <v>86.89</v>
      </c>
      <c r="X4172" s="61">
        <v>90.78</v>
      </c>
      <c r="Y4172" s="61">
        <v>94.52</v>
      </c>
      <c r="Z4172" s="61">
        <v>98.16</v>
      </c>
      <c r="AA4172" s="61">
        <v>101.54</v>
      </c>
      <c r="AB4172" s="61">
        <v>104.43</v>
      </c>
      <c r="AC4172" s="61">
        <v>106.65</v>
      </c>
      <c r="AD4172" s="61">
        <v>108.96</v>
      </c>
      <c r="AE4172" s="61">
        <v>111.57</v>
      </c>
      <c r="AF4172" s="61">
        <v>114.55</v>
      </c>
      <c r="AG4172" s="61">
        <v>118.12</v>
      </c>
      <c r="AH4172" s="61">
        <v>118.07</v>
      </c>
      <c r="AI4172" s="61">
        <v>116.29</v>
      </c>
      <c r="AJ4172" s="61">
        <v>115.47</v>
      </c>
      <c r="AK4172" s="61">
        <v>114.54</v>
      </c>
    </row>
    <row r="4173" spans="1:37" x14ac:dyDescent="0.3">
      <c r="A4173" s="86" t="str">
        <f t="shared" si="65"/>
        <v>SDGbaseTra_AgMinC_GVAameat</v>
      </c>
      <c r="B4173" s="59" t="s">
        <v>222</v>
      </c>
      <c r="C4173" s="60" t="s">
        <v>239</v>
      </c>
      <c r="D4173" s="83" t="s">
        <v>3</v>
      </c>
      <c r="E4173" s="61" t="s">
        <v>24</v>
      </c>
      <c r="F4173" s="61">
        <v>14.3</v>
      </c>
      <c r="G4173" s="61">
        <v>13.72</v>
      </c>
      <c r="H4173" s="61">
        <v>13.63</v>
      </c>
      <c r="I4173" s="61">
        <v>13.33</v>
      </c>
      <c r="J4173" s="61">
        <v>13.15</v>
      </c>
      <c r="K4173" s="61">
        <v>13.15</v>
      </c>
      <c r="L4173" s="61">
        <v>13.23</v>
      </c>
      <c r="M4173" s="61">
        <v>13.29</v>
      </c>
      <c r="N4173" s="61">
        <v>13.41</v>
      </c>
      <c r="O4173" s="61">
        <v>13.69</v>
      </c>
      <c r="P4173" s="61">
        <v>14.12</v>
      </c>
      <c r="Q4173" s="61">
        <v>14.28</v>
      </c>
      <c r="R4173" s="61">
        <v>15.03</v>
      </c>
      <c r="S4173" s="61">
        <v>15.54</v>
      </c>
      <c r="T4173" s="61">
        <v>15.99</v>
      </c>
      <c r="U4173" s="61">
        <v>16.66</v>
      </c>
      <c r="V4173" s="61">
        <v>17.329999999999998</v>
      </c>
      <c r="W4173" s="61">
        <v>17.920000000000002</v>
      </c>
      <c r="X4173" s="61">
        <v>18.54</v>
      </c>
      <c r="Y4173" s="61">
        <v>19.18</v>
      </c>
      <c r="Z4173" s="61">
        <v>19.760000000000002</v>
      </c>
      <c r="AA4173" s="61">
        <v>20.239999999999998</v>
      </c>
      <c r="AB4173" s="61">
        <v>20.84</v>
      </c>
      <c r="AC4173" s="61">
        <v>21.43</v>
      </c>
      <c r="AD4173" s="61">
        <v>21.95</v>
      </c>
      <c r="AE4173" s="61">
        <v>22.47</v>
      </c>
      <c r="AF4173" s="61">
        <v>23</v>
      </c>
      <c r="AG4173" s="61">
        <v>23.55</v>
      </c>
      <c r="AH4173" s="61">
        <v>23.35</v>
      </c>
      <c r="AI4173" s="61">
        <v>23.32</v>
      </c>
      <c r="AJ4173" s="61">
        <v>23.39</v>
      </c>
      <c r="AK4173" s="61">
        <v>23.4</v>
      </c>
    </row>
    <row r="4174" spans="1:37" x14ac:dyDescent="0.3">
      <c r="A4174" s="86" t="str">
        <f t="shared" si="65"/>
        <v>SDGbaseTra_AgMinC_GVAapfis</v>
      </c>
      <c r="B4174" s="59" t="s">
        <v>222</v>
      </c>
      <c r="C4174" s="60" t="s">
        <v>239</v>
      </c>
      <c r="D4174" s="83" t="s">
        <v>3</v>
      </c>
      <c r="E4174" s="61" t="s">
        <v>25</v>
      </c>
      <c r="F4174" s="61">
        <v>6.32</v>
      </c>
      <c r="G4174" s="61">
        <v>6.21</v>
      </c>
      <c r="H4174" s="61">
        <v>6.39</v>
      </c>
      <c r="I4174" s="61">
        <v>6.18</v>
      </c>
      <c r="J4174" s="61">
        <v>6</v>
      </c>
      <c r="K4174" s="61">
        <v>5.94</v>
      </c>
      <c r="L4174" s="61">
        <v>5.93</v>
      </c>
      <c r="M4174" s="61">
        <v>5.93</v>
      </c>
      <c r="N4174" s="61">
        <v>5.95</v>
      </c>
      <c r="O4174" s="61">
        <v>6.23</v>
      </c>
      <c r="P4174" s="61">
        <v>6.34</v>
      </c>
      <c r="Q4174" s="61">
        <v>6.37</v>
      </c>
      <c r="R4174" s="61">
        <v>6.72</v>
      </c>
      <c r="S4174" s="61">
        <v>6.98</v>
      </c>
      <c r="T4174" s="61">
        <v>7.22</v>
      </c>
      <c r="U4174" s="61">
        <v>7.55</v>
      </c>
      <c r="V4174" s="61">
        <v>7.86</v>
      </c>
      <c r="W4174" s="61">
        <v>8.17</v>
      </c>
      <c r="X4174" s="61">
        <v>8.51</v>
      </c>
      <c r="Y4174" s="61">
        <v>8.81</v>
      </c>
      <c r="Z4174" s="61">
        <v>9.09</v>
      </c>
      <c r="AA4174" s="61">
        <v>9.3800000000000008</v>
      </c>
      <c r="AB4174" s="61">
        <v>9.77</v>
      </c>
      <c r="AC4174" s="61">
        <v>10.11</v>
      </c>
      <c r="AD4174" s="61">
        <v>10.4</v>
      </c>
      <c r="AE4174" s="61">
        <v>10.69</v>
      </c>
      <c r="AF4174" s="61">
        <v>10.98</v>
      </c>
      <c r="AG4174" s="61">
        <v>11.26</v>
      </c>
      <c r="AH4174" s="61">
        <v>11.1</v>
      </c>
      <c r="AI4174" s="61">
        <v>10.89</v>
      </c>
      <c r="AJ4174" s="61">
        <v>10.75</v>
      </c>
      <c r="AK4174" s="61">
        <v>10.6</v>
      </c>
    </row>
    <row r="4175" spans="1:37" x14ac:dyDescent="0.3">
      <c r="A4175" s="86" t="str">
        <f t="shared" si="65"/>
        <v>SDGbaseTra_AgMinC_GVAavege</v>
      </c>
      <c r="B4175" s="59" t="s">
        <v>222</v>
      </c>
      <c r="C4175" s="60" t="s">
        <v>239</v>
      </c>
      <c r="D4175" s="83" t="s">
        <v>3</v>
      </c>
      <c r="E4175" s="61" t="s">
        <v>26</v>
      </c>
      <c r="F4175" s="61">
        <v>10.97</v>
      </c>
      <c r="G4175" s="61">
        <v>10.39</v>
      </c>
      <c r="H4175" s="61">
        <v>10.84</v>
      </c>
      <c r="I4175" s="61">
        <v>10.48</v>
      </c>
      <c r="J4175" s="61">
        <v>10.15</v>
      </c>
      <c r="K4175" s="61">
        <v>10.16</v>
      </c>
      <c r="L4175" s="61">
        <v>10.199999999999999</v>
      </c>
      <c r="M4175" s="61">
        <v>10.220000000000001</v>
      </c>
      <c r="N4175" s="61">
        <v>10.3</v>
      </c>
      <c r="O4175" s="61">
        <v>10.97</v>
      </c>
      <c r="P4175" s="61">
        <v>11.12</v>
      </c>
      <c r="Q4175" s="61">
        <v>11.14</v>
      </c>
      <c r="R4175" s="61">
        <v>11.79</v>
      </c>
      <c r="S4175" s="61">
        <v>12.22</v>
      </c>
      <c r="T4175" s="61">
        <v>12.67</v>
      </c>
      <c r="U4175" s="61">
        <v>13.27</v>
      </c>
      <c r="V4175" s="61">
        <v>13.82</v>
      </c>
      <c r="W4175" s="61">
        <v>14.39</v>
      </c>
      <c r="X4175" s="61">
        <v>15.03</v>
      </c>
      <c r="Y4175" s="61">
        <v>15.58</v>
      </c>
      <c r="Z4175" s="61">
        <v>16.100000000000001</v>
      </c>
      <c r="AA4175" s="61">
        <v>16.62</v>
      </c>
      <c r="AB4175" s="61">
        <v>17.43</v>
      </c>
      <c r="AC4175" s="61">
        <v>18.05</v>
      </c>
      <c r="AD4175" s="61">
        <v>18.54</v>
      </c>
      <c r="AE4175" s="61">
        <v>19.04</v>
      </c>
      <c r="AF4175" s="61">
        <v>19.559999999999999</v>
      </c>
      <c r="AG4175" s="61">
        <v>20.010000000000002</v>
      </c>
      <c r="AH4175" s="61">
        <v>19.920000000000002</v>
      </c>
      <c r="AI4175" s="61">
        <v>19.61</v>
      </c>
      <c r="AJ4175" s="61">
        <v>19.329999999999998</v>
      </c>
      <c r="AK4175" s="61">
        <v>19.010000000000002</v>
      </c>
    </row>
    <row r="4176" spans="1:37" x14ac:dyDescent="0.3">
      <c r="A4176" s="86" t="str">
        <f t="shared" si="65"/>
        <v>SDGbaseTra_AgMinC_GVAafats</v>
      </c>
      <c r="B4176" s="59" t="s">
        <v>222</v>
      </c>
      <c r="C4176" s="60" t="s">
        <v>239</v>
      </c>
      <c r="D4176" s="83" t="s">
        <v>3</v>
      </c>
      <c r="E4176" s="61" t="s">
        <v>27</v>
      </c>
      <c r="F4176" s="61">
        <v>3.48</v>
      </c>
      <c r="G4176" s="61">
        <v>3.45</v>
      </c>
      <c r="H4176" s="61">
        <v>3.56</v>
      </c>
      <c r="I4176" s="61">
        <v>3.41</v>
      </c>
      <c r="J4176" s="61">
        <v>3.33</v>
      </c>
      <c r="K4176" s="61">
        <v>3.34</v>
      </c>
      <c r="L4176" s="61">
        <v>3.34</v>
      </c>
      <c r="M4176" s="61">
        <v>3.35</v>
      </c>
      <c r="N4176" s="61">
        <v>3.36</v>
      </c>
      <c r="O4176" s="61">
        <v>3.87</v>
      </c>
      <c r="P4176" s="61">
        <v>3.9</v>
      </c>
      <c r="Q4176" s="61">
        <v>3.83</v>
      </c>
      <c r="R4176" s="61">
        <v>3.95</v>
      </c>
      <c r="S4176" s="61">
        <v>4.04</v>
      </c>
      <c r="T4176" s="61">
        <v>4.1399999999999997</v>
      </c>
      <c r="U4176" s="61">
        <v>4.2699999999999996</v>
      </c>
      <c r="V4176" s="61">
        <v>4.3600000000000003</v>
      </c>
      <c r="W4176" s="61">
        <v>4.4800000000000004</v>
      </c>
      <c r="X4176" s="61">
        <v>4.6500000000000004</v>
      </c>
      <c r="Y4176" s="61">
        <v>4.78</v>
      </c>
      <c r="Z4176" s="61">
        <v>4.9000000000000004</v>
      </c>
      <c r="AA4176" s="61">
        <v>5.03</v>
      </c>
      <c r="AB4176" s="61">
        <v>5.34</v>
      </c>
      <c r="AC4176" s="61">
        <v>5.5</v>
      </c>
      <c r="AD4176" s="61">
        <v>5.57</v>
      </c>
      <c r="AE4176" s="61">
        <v>5.63</v>
      </c>
      <c r="AF4176" s="61">
        <v>5.69</v>
      </c>
      <c r="AG4176" s="61">
        <v>5.77</v>
      </c>
      <c r="AH4176" s="61">
        <v>5.79</v>
      </c>
      <c r="AI4176" s="61">
        <v>5.7</v>
      </c>
      <c r="AJ4176" s="61">
        <v>5.62</v>
      </c>
      <c r="AK4176" s="61">
        <v>5.53</v>
      </c>
    </row>
    <row r="4177" spans="1:37" x14ac:dyDescent="0.3">
      <c r="A4177" s="86" t="str">
        <f t="shared" si="65"/>
        <v>SDGbaseTra_AgMinC_GVAadair</v>
      </c>
      <c r="B4177" s="59" t="s">
        <v>222</v>
      </c>
      <c r="C4177" s="60" t="s">
        <v>239</v>
      </c>
      <c r="D4177" s="83" t="s">
        <v>3</v>
      </c>
      <c r="E4177" s="61" t="s">
        <v>28</v>
      </c>
      <c r="F4177" s="61">
        <v>10.56</v>
      </c>
      <c r="G4177" s="61">
        <v>10.19</v>
      </c>
      <c r="H4177" s="61">
        <v>10.36</v>
      </c>
      <c r="I4177" s="61">
        <v>9.99</v>
      </c>
      <c r="J4177" s="61">
        <v>9.73</v>
      </c>
      <c r="K4177" s="61">
        <v>9.75</v>
      </c>
      <c r="L4177" s="61">
        <v>9.8000000000000007</v>
      </c>
      <c r="M4177" s="61">
        <v>9.84</v>
      </c>
      <c r="N4177" s="61">
        <v>9.92</v>
      </c>
      <c r="O4177" s="61">
        <v>10.39</v>
      </c>
      <c r="P4177" s="61">
        <v>10.53</v>
      </c>
      <c r="Q4177" s="61">
        <v>10.56</v>
      </c>
      <c r="R4177" s="61">
        <v>11.18</v>
      </c>
      <c r="S4177" s="61">
        <v>11.58</v>
      </c>
      <c r="T4177" s="61">
        <v>11.96</v>
      </c>
      <c r="U4177" s="61">
        <v>12.49</v>
      </c>
      <c r="V4177" s="61">
        <v>12.99</v>
      </c>
      <c r="W4177" s="61">
        <v>13.48</v>
      </c>
      <c r="X4177" s="61">
        <v>14.02</v>
      </c>
      <c r="Y4177" s="61">
        <v>14.54</v>
      </c>
      <c r="Z4177" s="61">
        <v>15.05</v>
      </c>
      <c r="AA4177" s="61">
        <v>15.5</v>
      </c>
      <c r="AB4177" s="61">
        <v>16.13</v>
      </c>
      <c r="AC4177" s="61">
        <v>16.63</v>
      </c>
      <c r="AD4177" s="61">
        <v>17.03</v>
      </c>
      <c r="AE4177" s="61">
        <v>17.45</v>
      </c>
      <c r="AF4177" s="61">
        <v>17.89</v>
      </c>
      <c r="AG4177" s="61">
        <v>18.260000000000002</v>
      </c>
      <c r="AH4177" s="61">
        <v>18.100000000000001</v>
      </c>
      <c r="AI4177" s="61">
        <v>17.88</v>
      </c>
      <c r="AJ4177" s="61">
        <v>17.690000000000001</v>
      </c>
      <c r="AK4177" s="61">
        <v>17.48</v>
      </c>
    </row>
    <row r="4178" spans="1:37" x14ac:dyDescent="0.3">
      <c r="A4178" s="86" t="str">
        <f t="shared" si="65"/>
        <v>SDGbaseTra_AgMinC_GVAagrai</v>
      </c>
      <c r="B4178" s="59" t="s">
        <v>222</v>
      </c>
      <c r="C4178" s="60" t="s">
        <v>239</v>
      </c>
      <c r="D4178" s="83" t="s">
        <v>3</v>
      </c>
      <c r="E4178" s="61" t="s">
        <v>29</v>
      </c>
      <c r="F4178" s="61">
        <v>8.56</v>
      </c>
      <c r="G4178" s="61">
        <v>8.39</v>
      </c>
      <c r="H4178" s="61">
        <v>8.3800000000000008</v>
      </c>
      <c r="I4178" s="61">
        <v>8.3800000000000008</v>
      </c>
      <c r="J4178" s="61">
        <v>8.33</v>
      </c>
      <c r="K4178" s="61">
        <v>8.2899999999999991</v>
      </c>
      <c r="L4178" s="61">
        <v>8.32</v>
      </c>
      <c r="M4178" s="61">
        <v>8.32</v>
      </c>
      <c r="N4178" s="61">
        <v>8.33</v>
      </c>
      <c r="O4178" s="61">
        <v>8.48</v>
      </c>
      <c r="P4178" s="61">
        <v>8.51</v>
      </c>
      <c r="Q4178" s="61">
        <v>8.51</v>
      </c>
      <c r="R4178" s="61">
        <v>8.7100000000000009</v>
      </c>
      <c r="S4178" s="61">
        <v>8.7799999999999994</v>
      </c>
      <c r="T4178" s="61">
        <v>8.8000000000000007</v>
      </c>
      <c r="U4178" s="61">
        <v>8.89</v>
      </c>
      <c r="V4178" s="61">
        <v>8.94</v>
      </c>
      <c r="W4178" s="61">
        <v>8.99</v>
      </c>
      <c r="X4178" s="61">
        <v>9.0399999999999991</v>
      </c>
      <c r="Y4178" s="61">
        <v>9.06</v>
      </c>
      <c r="Z4178" s="61">
        <v>9.11</v>
      </c>
      <c r="AA4178" s="61">
        <v>9.19</v>
      </c>
      <c r="AB4178" s="61">
        <v>9.31</v>
      </c>
      <c r="AC4178" s="61">
        <v>9.4</v>
      </c>
      <c r="AD4178" s="61">
        <v>9.4600000000000009</v>
      </c>
      <c r="AE4178" s="61">
        <v>9.56</v>
      </c>
      <c r="AF4178" s="61">
        <v>9.65</v>
      </c>
      <c r="AG4178" s="61">
        <v>9.66</v>
      </c>
      <c r="AH4178" s="61">
        <v>9.41</v>
      </c>
      <c r="AI4178" s="61">
        <v>9.26</v>
      </c>
      <c r="AJ4178" s="61">
        <v>9.2200000000000006</v>
      </c>
      <c r="AK4178" s="61">
        <v>9.17</v>
      </c>
    </row>
    <row r="4179" spans="1:37" x14ac:dyDescent="0.3">
      <c r="A4179" s="86" t="str">
        <f t="shared" si="65"/>
        <v>SDGbaseTra_AgMinC_GVAastar</v>
      </c>
      <c r="B4179" s="59" t="s">
        <v>222</v>
      </c>
      <c r="C4179" s="60" t="s">
        <v>239</v>
      </c>
      <c r="D4179" s="83" t="s">
        <v>3</v>
      </c>
      <c r="E4179" s="61" t="s">
        <v>30</v>
      </c>
      <c r="F4179" s="61">
        <v>7.25</v>
      </c>
      <c r="G4179" s="61">
        <v>7.1</v>
      </c>
      <c r="H4179" s="61">
        <v>7.17</v>
      </c>
      <c r="I4179" s="61">
        <v>7.19</v>
      </c>
      <c r="J4179" s="61">
        <v>7.14</v>
      </c>
      <c r="K4179" s="61">
        <v>7.12</v>
      </c>
      <c r="L4179" s="61">
        <v>7.15</v>
      </c>
      <c r="M4179" s="61">
        <v>7.18</v>
      </c>
      <c r="N4179" s="61">
        <v>7.2</v>
      </c>
      <c r="O4179" s="61">
        <v>7.33</v>
      </c>
      <c r="P4179" s="61">
        <v>7.38</v>
      </c>
      <c r="Q4179" s="61">
        <v>7.4</v>
      </c>
      <c r="R4179" s="61">
        <v>7.54</v>
      </c>
      <c r="S4179" s="61">
        <v>7.6</v>
      </c>
      <c r="T4179" s="61">
        <v>7.61</v>
      </c>
      <c r="U4179" s="61">
        <v>7.67</v>
      </c>
      <c r="V4179" s="61">
        <v>7.7</v>
      </c>
      <c r="W4179" s="61">
        <v>7.72</v>
      </c>
      <c r="X4179" s="61">
        <v>7.76</v>
      </c>
      <c r="Y4179" s="61">
        <v>7.75</v>
      </c>
      <c r="Z4179" s="61">
        <v>7.75</v>
      </c>
      <c r="AA4179" s="61">
        <v>7.79</v>
      </c>
      <c r="AB4179" s="61">
        <v>7.85</v>
      </c>
      <c r="AC4179" s="61">
        <v>7.89</v>
      </c>
      <c r="AD4179" s="61">
        <v>7.9</v>
      </c>
      <c r="AE4179" s="61">
        <v>7.94</v>
      </c>
      <c r="AF4179" s="61">
        <v>7.99</v>
      </c>
      <c r="AG4179" s="61">
        <v>7.67</v>
      </c>
      <c r="AH4179" s="61">
        <v>7.2</v>
      </c>
      <c r="AI4179" s="61">
        <v>6.77</v>
      </c>
      <c r="AJ4179" s="61">
        <v>6.45</v>
      </c>
      <c r="AK4179" s="61">
        <v>6.16</v>
      </c>
    </row>
    <row r="4180" spans="1:37" x14ac:dyDescent="0.3">
      <c r="A4180" s="86" t="str">
        <f t="shared" si="65"/>
        <v>SDGbaseTra_AgMinC_GVAafeed</v>
      </c>
      <c r="B4180" s="59" t="s">
        <v>222</v>
      </c>
      <c r="C4180" s="60" t="s">
        <v>239</v>
      </c>
      <c r="D4180" s="83" t="s">
        <v>3</v>
      </c>
      <c r="E4180" s="61" t="s">
        <v>31</v>
      </c>
      <c r="F4180" s="61">
        <v>6.55</v>
      </c>
      <c r="G4180" s="61">
        <v>4.91</v>
      </c>
      <c r="H4180" s="61">
        <v>5.67</v>
      </c>
      <c r="I4180" s="61">
        <v>5.45</v>
      </c>
      <c r="J4180" s="61">
        <v>5.27</v>
      </c>
      <c r="K4180" s="61">
        <v>5.65</v>
      </c>
      <c r="L4180" s="61">
        <v>5.74</v>
      </c>
      <c r="M4180" s="61">
        <v>5.76</v>
      </c>
      <c r="N4180" s="61">
        <v>5.83</v>
      </c>
      <c r="O4180" s="61">
        <v>6.26</v>
      </c>
      <c r="P4180" s="61">
        <v>6.27</v>
      </c>
      <c r="Q4180" s="61">
        <v>6.28</v>
      </c>
      <c r="R4180" s="61">
        <v>6.84</v>
      </c>
      <c r="S4180" s="61">
        <v>6.97</v>
      </c>
      <c r="T4180" s="61">
        <v>7.27</v>
      </c>
      <c r="U4180" s="61">
        <v>7.65</v>
      </c>
      <c r="V4180" s="61">
        <v>8.06</v>
      </c>
      <c r="W4180" s="61">
        <v>8.48</v>
      </c>
      <c r="X4180" s="61">
        <v>8.93</v>
      </c>
      <c r="Y4180" s="61">
        <v>9.3699999999999992</v>
      </c>
      <c r="Z4180" s="61">
        <v>9.81</v>
      </c>
      <c r="AA4180" s="61">
        <v>10.19</v>
      </c>
      <c r="AB4180" s="61">
        <v>10.84</v>
      </c>
      <c r="AC4180" s="61">
        <v>11.3</v>
      </c>
      <c r="AD4180" s="61">
        <v>11.66</v>
      </c>
      <c r="AE4180" s="61">
        <v>12.08</v>
      </c>
      <c r="AF4180" s="61">
        <v>12.51</v>
      </c>
      <c r="AG4180" s="61">
        <v>12.92</v>
      </c>
      <c r="AH4180" s="61">
        <v>13.58</v>
      </c>
      <c r="AI4180" s="61">
        <v>13.83</v>
      </c>
      <c r="AJ4180" s="61">
        <v>13.7</v>
      </c>
      <c r="AK4180" s="61">
        <v>13.52</v>
      </c>
    </row>
    <row r="4181" spans="1:37" x14ac:dyDescent="0.3">
      <c r="A4181" s="86" t="str">
        <f t="shared" si="65"/>
        <v>SDGbaseTra_AgMinC_GVAabake</v>
      </c>
      <c r="B4181" s="59" t="s">
        <v>222</v>
      </c>
      <c r="C4181" s="60" t="s">
        <v>239</v>
      </c>
      <c r="D4181" s="83" t="s">
        <v>3</v>
      </c>
      <c r="E4181" s="61" t="s">
        <v>32</v>
      </c>
      <c r="F4181" s="61">
        <v>22.28</v>
      </c>
      <c r="G4181" s="61">
        <v>21.57</v>
      </c>
      <c r="H4181" s="61">
        <v>21.91</v>
      </c>
      <c r="I4181" s="61">
        <v>21.65</v>
      </c>
      <c r="J4181" s="61">
        <v>21.38</v>
      </c>
      <c r="K4181" s="61">
        <v>21.36</v>
      </c>
      <c r="L4181" s="61">
        <v>21.46</v>
      </c>
      <c r="M4181" s="61">
        <v>21.55</v>
      </c>
      <c r="N4181" s="61">
        <v>21.69</v>
      </c>
      <c r="O4181" s="61">
        <v>21.99</v>
      </c>
      <c r="P4181" s="61">
        <v>22.25</v>
      </c>
      <c r="Q4181" s="61">
        <v>22.43</v>
      </c>
      <c r="R4181" s="61">
        <v>23.53</v>
      </c>
      <c r="S4181" s="61">
        <v>24.24</v>
      </c>
      <c r="T4181" s="61">
        <v>24.87</v>
      </c>
      <c r="U4181" s="61">
        <v>25.72</v>
      </c>
      <c r="V4181" s="61">
        <v>26.5</v>
      </c>
      <c r="W4181" s="61">
        <v>27.17</v>
      </c>
      <c r="X4181" s="61">
        <v>27.9</v>
      </c>
      <c r="Y4181" s="61">
        <v>28.59</v>
      </c>
      <c r="Z4181" s="61">
        <v>29.33</v>
      </c>
      <c r="AA4181" s="61">
        <v>29.94</v>
      </c>
      <c r="AB4181" s="61">
        <v>30.61</v>
      </c>
      <c r="AC4181" s="61">
        <v>31.17</v>
      </c>
      <c r="AD4181" s="61">
        <v>31.74</v>
      </c>
      <c r="AE4181" s="61">
        <v>32.39</v>
      </c>
      <c r="AF4181" s="61">
        <v>33.06</v>
      </c>
      <c r="AG4181" s="61">
        <v>33.5</v>
      </c>
      <c r="AH4181" s="61">
        <v>32.79</v>
      </c>
      <c r="AI4181" s="61">
        <v>32.22</v>
      </c>
      <c r="AJ4181" s="61">
        <v>31.87</v>
      </c>
      <c r="AK4181" s="61">
        <v>31.5</v>
      </c>
    </row>
    <row r="4182" spans="1:37" x14ac:dyDescent="0.3">
      <c r="A4182" s="86" t="str">
        <f t="shared" si="65"/>
        <v>SDGbaseTra_AgMinC_GVAasuga</v>
      </c>
      <c r="B4182" s="59" t="s">
        <v>222</v>
      </c>
      <c r="C4182" s="60" t="s">
        <v>239</v>
      </c>
      <c r="D4182" s="83" t="s">
        <v>3</v>
      </c>
      <c r="E4182" s="61" t="s">
        <v>33</v>
      </c>
      <c r="F4182" s="61">
        <v>8.52</v>
      </c>
      <c r="G4182" s="61">
        <v>8.35</v>
      </c>
      <c r="H4182" s="61">
        <v>8.49</v>
      </c>
      <c r="I4182" s="61">
        <v>8.39</v>
      </c>
      <c r="J4182" s="61">
        <v>8.2799999999999994</v>
      </c>
      <c r="K4182" s="61">
        <v>8.26</v>
      </c>
      <c r="L4182" s="61">
        <v>8.2899999999999991</v>
      </c>
      <c r="M4182" s="61">
        <v>8.2899999999999991</v>
      </c>
      <c r="N4182" s="61">
        <v>8.3000000000000007</v>
      </c>
      <c r="O4182" s="61">
        <v>8.58</v>
      </c>
      <c r="P4182" s="61">
        <v>8.6199999999999992</v>
      </c>
      <c r="Q4182" s="61">
        <v>8.59</v>
      </c>
      <c r="R4182" s="61">
        <v>8.9</v>
      </c>
      <c r="S4182" s="61">
        <v>9.07</v>
      </c>
      <c r="T4182" s="61">
        <v>9.1999999999999993</v>
      </c>
      <c r="U4182" s="61">
        <v>9.43</v>
      </c>
      <c r="V4182" s="61">
        <v>9.6300000000000008</v>
      </c>
      <c r="W4182" s="61">
        <v>9.7799999999999994</v>
      </c>
      <c r="X4182" s="61">
        <v>9.9499999999999993</v>
      </c>
      <c r="Y4182" s="61">
        <v>10.11</v>
      </c>
      <c r="Z4182" s="61">
        <v>10.27</v>
      </c>
      <c r="AA4182" s="61">
        <v>10.41</v>
      </c>
      <c r="AB4182" s="61">
        <v>10.61</v>
      </c>
      <c r="AC4182" s="61">
        <v>10.73</v>
      </c>
      <c r="AD4182" s="61">
        <v>10.81</v>
      </c>
      <c r="AE4182" s="61">
        <v>10.95</v>
      </c>
      <c r="AF4182" s="61">
        <v>11.08</v>
      </c>
      <c r="AG4182" s="61">
        <v>11.27</v>
      </c>
      <c r="AH4182" s="61">
        <v>11.13</v>
      </c>
      <c r="AI4182" s="61">
        <v>11</v>
      </c>
      <c r="AJ4182" s="61">
        <v>10.97</v>
      </c>
      <c r="AK4182" s="61">
        <v>10.93</v>
      </c>
    </row>
    <row r="4183" spans="1:37" x14ac:dyDescent="0.3">
      <c r="A4183" s="86" t="str">
        <f t="shared" si="65"/>
        <v>SDGbaseTra_AgMinC_GVAaconf</v>
      </c>
      <c r="B4183" s="59" t="s">
        <v>222</v>
      </c>
      <c r="C4183" s="60" t="s">
        <v>239</v>
      </c>
      <c r="D4183" s="83" t="s">
        <v>3</v>
      </c>
      <c r="E4183" s="61" t="s">
        <v>34</v>
      </c>
      <c r="F4183" s="61">
        <v>2.4900000000000002</v>
      </c>
      <c r="G4183" s="61">
        <v>2.37</v>
      </c>
      <c r="H4183" s="61">
        <v>2.46</v>
      </c>
      <c r="I4183" s="61">
        <v>2.34</v>
      </c>
      <c r="J4183" s="61">
        <v>2.2200000000000002</v>
      </c>
      <c r="K4183" s="61">
        <v>2.21</v>
      </c>
      <c r="L4183" s="61">
        <v>2.2200000000000002</v>
      </c>
      <c r="M4183" s="61">
        <v>2.23</v>
      </c>
      <c r="N4183" s="61">
        <v>2.2599999999999998</v>
      </c>
      <c r="O4183" s="61">
        <v>2.35</v>
      </c>
      <c r="P4183" s="61">
        <v>2.39</v>
      </c>
      <c r="Q4183" s="61">
        <v>2.41</v>
      </c>
      <c r="R4183" s="61">
        <v>2.61</v>
      </c>
      <c r="S4183" s="61">
        <v>2.75</v>
      </c>
      <c r="T4183" s="61">
        <v>2.91</v>
      </c>
      <c r="U4183" s="61">
        <v>3.11</v>
      </c>
      <c r="V4183" s="61">
        <v>3.3</v>
      </c>
      <c r="W4183" s="61">
        <v>3.49</v>
      </c>
      <c r="X4183" s="61">
        <v>3.69</v>
      </c>
      <c r="Y4183" s="61">
        <v>3.87</v>
      </c>
      <c r="Z4183" s="61">
        <v>4.04</v>
      </c>
      <c r="AA4183" s="61">
        <v>4.21</v>
      </c>
      <c r="AB4183" s="61">
        <v>4.43</v>
      </c>
      <c r="AC4183" s="61">
        <v>4.6399999999999997</v>
      </c>
      <c r="AD4183" s="61">
        <v>4.83</v>
      </c>
      <c r="AE4183" s="61">
        <v>5.0199999999999996</v>
      </c>
      <c r="AF4183" s="61">
        <v>5.22</v>
      </c>
      <c r="AG4183" s="61">
        <v>5.39</v>
      </c>
      <c r="AH4183" s="61">
        <v>5.36</v>
      </c>
      <c r="AI4183" s="61">
        <v>5.28</v>
      </c>
      <c r="AJ4183" s="61">
        <v>5.19</v>
      </c>
      <c r="AK4183" s="61">
        <v>5.0999999999999996</v>
      </c>
    </row>
    <row r="4184" spans="1:37" x14ac:dyDescent="0.3">
      <c r="A4184" s="86" t="str">
        <f t="shared" si="65"/>
        <v>SDGbaseTra_AgMinC_GVAapast</v>
      </c>
      <c r="B4184" s="59" t="s">
        <v>222</v>
      </c>
      <c r="C4184" s="60" t="s">
        <v>239</v>
      </c>
      <c r="D4184" s="83" t="s">
        <v>3</v>
      </c>
      <c r="E4184" s="61" t="s">
        <v>35</v>
      </c>
      <c r="F4184" s="61">
        <v>0.65</v>
      </c>
      <c r="G4184" s="61">
        <v>0.61</v>
      </c>
      <c r="H4184" s="61">
        <v>0.64</v>
      </c>
      <c r="I4184" s="61">
        <v>0.61</v>
      </c>
      <c r="J4184" s="61">
        <v>0.6</v>
      </c>
      <c r="K4184" s="61">
        <v>0.61</v>
      </c>
      <c r="L4184" s="61">
        <v>0.61</v>
      </c>
      <c r="M4184" s="61">
        <v>0.61</v>
      </c>
      <c r="N4184" s="61">
        <v>0.62</v>
      </c>
      <c r="O4184" s="61">
        <v>0.68</v>
      </c>
      <c r="P4184" s="61">
        <v>0.69</v>
      </c>
      <c r="Q4184" s="61">
        <v>0.69</v>
      </c>
      <c r="R4184" s="61">
        <v>0.73</v>
      </c>
      <c r="S4184" s="61">
        <v>0.76</v>
      </c>
      <c r="T4184" s="61">
        <v>0.78</v>
      </c>
      <c r="U4184" s="61">
        <v>0.83</v>
      </c>
      <c r="V4184" s="61">
        <v>0.88</v>
      </c>
      <c r="W4184" s="61">
        <v>0.92</v>
      </c>
      <c r="X4184" s="61">
        <v>0.97</v>
      </c>
      <c r="Y4184" s="61">
        <v>1.01</v>
      </c>
      <c r="Z4184" s="61">
        <v>1.06</v>
      </c>
      <c r="AA4184" s="61">
        <v>1.0900000000000001</v>
      </c>
      <c r="AB4184" s="61">
        <v>1.1399999999999999</v>
      </c>
      <c r="AC4184" s="61">
        <v>1.18</v>
      </c>
      <c r="AD4184" s="61">
        <v>1.22</v>
      </c>
      <c r="AE4184" s="61">
        <v>1.25</v>
      </c>
      <c r="AF4184" s="61">
        <v>1.28</v>
      </c>
      <c r="AG4184" s="61">
        <v>1.31</v>
      </c>
      <c r="AH4184" s="61">
        <v>1.32</v>
      </c>
      <c r="AI4184" s="61">
        <v>1.31</v>
      </c>
      <c r="AJ4184" s="61">
        <v>1.3</v>
      </c>
      <c r="AK4184" s="61">
        <v>1.28</v>
      </c>
    </row>
    <row r="4185" spans="1:37" x14ac:dyDescent="0.3">
      <c r="A4185" s="86" t="str">
        <f t="shared" si="65"/>
        <v>SDGbaseTra_AgMinC_GVAaofoo</v>
      </c>
      <c r="B4185" s="59" t="s">
        <v>222</v>
      </c>
      <c r="C4185" s="60" t="s">
        <v>239</v>
      </c>
      <c r="D4185" s="83" t="s">
        <v>3</v>
      </c>
      <c r="E4185" s="61" t="s">
        <v>36</v>
      </c>
      <c r="F4185" s="61">
        <v>12.41</v>
      </c>
      <c r="G4185" s="61">
        <v>11.63</v>
      </c>
      <c r="H4185" s="61">
        <v>12.03</v>
      </c>
      <c r="I4185" s="61">
        <v>11.7</v>
      </c>
      <c r="J4185" s="61">
        <v>11.43</v>
      </c>
      <c r="K4185" s="61">
        <v>11.51</v>
      </c>
      <c r="L4185" s="61">
        <v>11.58</v>
      </c>
      <c r="M4185" s="61">
        <v>11.64</v>
      </c>
      <c r="N4185" s="61">
        <v>11.75</v>
      </c>
      <c r="O4185" s="61">
        <v>12.6</v>
      </c>
      <c r="P4185" s="61">
        <v>12.73</v>
      </c>
      <c r="Q4185" s="61">
        <v>12.7</v>
      </c>
      <c r="R4185" s="61">
        <v>13.35</v>
      </c>
      <c r="S4185" s="61">
        <v>13.77</v>
      </c>
      <c r="T4185" s="61">
        <v>14.19</v>
      </c>
      <c r="U4185" s="61">
        <v>14.82</v>
      </c>
      <c r="V4185" s="61">
        <v>15.41</v>
      </c>
      <c r="W4185" s="61">
        <v>16</v>
      </c>
      <c r="X4185" s="61">
        <v>16.71</v>
      </c>
      <c r="Y4185" s="61">
        <v>17.329999999999998</v>
      </c>
      <c r="Z4185" s="61">
        <v>17.91</v>
      </c>
      <c r="AA4185" s="61">
        <v>18.420000000000002</v>
      </c>
      <c r="AB4185" s="61">
        <v>19.2</v>
      </c>
      <c r="AC4185" s="61">
        <v>19.77</v>
      </c>
      <c r="AD4185" s="61">
        <v>20.190000000000001</v>
      </c>
      <c r="AE4185" s="61">
        <v>20.65</v>
      </c>
      <c r="AF4185" s="61">
        <v>21.16</v>
      </c>
      <c r="AG4185" s="61">
        <v>21.68</v>
      </c>
      <c r="AH4185" s="61">
        <v>21.73</v>
      </c>
      <c r="AI4185" s="61">
        <v>21.54</v>
      </c>
      <c r="AJ4185" s="61">
        <v>21.35</v>
      </c>
      <c r="AK4185" s="61">
        <v>21.12</v>
      </c>
    </row>
    <row r="4186" spans="1:37" x14ac:dyDescent="0.3">
      <c r="A4186" s="86" t="str">
        <f t="shared" si="65"/>
        <v>SDGbaseTra_AgMinC_GVAabevt</v>
      </c>
      <c r="B4186" s="59" t="s">
        <v>222</v>
      </c>
      <c r="C4186" s="60" t="s">
        <v>239</v>
      </c>
      <c r="D4186" s="83" t="s">
        <v>3</v>
      </c>
      <c r="E4186" s="61" t="s">
        <v>37</v>
      </c>
      <c r="F4186" s="61">
        <v>40.840000000000003</v>
      </c>
      <c r="G4186" s="61">
        <v>39.71</v>
      </c>
      <c r="H4186" s="61">
        <v>42.51</v>
      </c>
      <c r="I4186" s="61">
        <v>40.42</v>
      </c>
      <c r="J4186" s="61">
        <v>38.75</v>
      </c>
      <c r="K4186" s="61">
        <v>39.130000000000003</v>
      </c>
      <c r="L4186" s="61">
        <v>39.25</v>
      </c>
      <c r="M4186" s="61">
        <v>39.340000000000003</v>
      </c>
      <c r="N4186" s="61">
        <v>39.65</v>
      </c>
      <c r="O4186" s="61">
        <v>43.95</v>
      </c>
      <c r="P4186" s="61">
        <v>44.49</v>
      </c>
      <c r="Q4186" s="61">
        <v>44.13</v>
      </c>
      <c r="R4186" s="61">
        <v>46.91</v>
      </c>
      <c r="S4186" s="61">
        <v>48.82</v>
      </c>
      <c r="T4186" s="61">
        <v>51</v>
      </c>
      <c r="U4186" s="61">
        <v>53.9</v>
      </c>
      <c r="V4186" s="61">
        <v>56.62</v>
      </c>
      <c r="W4186" s="61">
        <v>59.43</v>
      </c>
      <c r="X4186" s="61">
        <v>62.5</v>
      </c>
      <c r="Y4186" s="61">
        <v>65.17</v>
      </c>
      <c r="Z4186" s="61">
        <v>67.5</v>
      </c>
      <c r="AA4186" s="61">
        <v>69.8</v>
      </c>
      <c r="AB4186" s="61">
        <v>74.08</v>
      </c>
      <c r="AC4186" s="61">
        <v>77.099999999999994</v>
      </c>
      <c r="AD4186" s="61">
        <v>79.28</v>
      </c>
      <c r="AE4186" s="61">
        <v>81.260000000000005</v>
      </c>
      <c r="AF4186" s="61">
        <v>83.31</v>
      </c>
      <c r="AG4186" s="61">
        <v>85.49</v>
      </c>
      <c r="AH4186" s="61">
        <v>86.05</v>
      </c>
      <c r="AI4186" s="61">
        <v>85.11</v>
      </c>
      <c r="AJ4186" s="61">
        <v>84.13</v>
      </c>
      <c r="AK4186" s="61">
        <v>82.96</v>
      </c>
    </row>
    <row r="4187" spans="1:37" x14ac:dyDescent="0.3">
      <c r="A4187" s="86" t="str">
        <f t="shared" si="65"/>
        <v>SDGbaseTra_AgMinC_GVAatext</v>
      </c>
      <c r="B4187" s="59" t="s">
        <v>222</v>
      </c>
      <c r="C4187" s="60" t="s">
        <v>239</v>
      </c>
      <c r="D4187" s="83" t="s">
        <v>3</v>
      </c>
      <c r="E4187" s="61" t="s">
        <v>38</v>
      </c>
      <c r="F4187" s="61">
        <v>6.57</v>
      </c>
      <c r="G4187" s="61">
        <v>6.63</v>
      </c>
      <c r="H4187" s="61">
        <v>6.77</v>
      </c>
      <c r="I4187" s="61">
        <v>6.55</v>
      </c>
      <c r="J4187" s="61">
        <v>6.42</v>
      </c>
      <c r="K4187" s="61">
        <v>6.35</v>
      </c>
      <c r="L4187" s="61">
        <v>6.37</v>
      </c>
      <c r="M4187" s="61">
        <v>6.42</v>
      </c>
      <c r="N4187" s="61">
        <v>6.5</v>
      </c>
      <c r="O4187" s="61">
        <v>6.76</v>
      </c>
      <c r="P4187" s="61">
        <v>6.89</v>
      </c>
      <c r="Q4187" s="61">
        <v>6.96</v>
      </c>
      <c r="R4187" s="61">
        <v>7.36</v>
      </c>
      <c r="S4187" s="61">
        <v>7.72</v>
      </c>
      <c r="T4187" s="61">
        <v>8.07</v>
      </c>
      <c r="U4187" s="61">
        <v>8.49</v>
      </c>
      <c r="V4187" s="61">
        <v>8.89</v>
      </c>
      <c r="W4187" s="61">
        <v>9.2799999999999994</v>
      </c>
      <c r="X4187" s="61">
        <v>9.6999999999999993</v>
      </c>
      <c r="Y4187" s="61">
        <v>10.07</v>
      </c>
      <c r="Z4187" s="61">
        <v>10.45</v>
      </c>
      <c r="AA4187" s="61">
        <v>10.82</v>
      </c>
      <c r="AB4187" s="61">
        <v>11.23</v>
      </c>
      <c r="AC4187" s="61">
        <v>11.58</v>
      </c>
      <c r="AD4187" s="61">
        <v>11.93</v>
      </c>
      <c r="AE4187" s="61">
        <v>12.29</v>
      </c>
      <c r="AF4187" s="61">
        <v>12.67</v>
      </c>
      <c r="AG4187" s="61">
        <v>13.05</v>
      </c>
      <c r="AH4187" s="61">
        <v>12.79</v>
      </c>
      <c r="AI4187" s="61">
        <v>12.49</v>
      </c>
      <c r="AJ4187" s="61">
        <v>12.27</v>
      </c>
      <c r="AK4187" s="61">
        <v>12.05</v>
      </c>
    </row>
    <row r="4188" spans="1:37" x14ac:dyDescent="0.3">
      <c r="A4188" s="86" t="str">
        <f t="shared" si="65"/>
        <v>SDGbaseTra_AgMinC_GVAaclth</v>
      </c>
      <c r="B4188" s="59" t="s">
        <v>222</v>
      </c>
      <c r="C4188" s="60" t="s">
        <v>239</v>
      </c>
      <c r="D4188" s="83" t="s">
        <v>3</v>
      </c>
      <c r="E4188" s="61" t="s">
        <v>39</v>
      </c>
      <c r="F4188" s="61">
        <v>6.76</v>
      </c>
      <c r="G4188" s="61">
        <v>6.8</v>
      </c>
      <c r="H4188" s="61">
        <v>7</v>
      </c>
      <c r="I4188" s="61">
        <v>6.79</v>
      </c>
      <c r="J4188" s="61">
        <v>6.63</v>
      </c>
      <c r="K4188" s="61">
        <v>6.56</v>
      </c>
      <c r="L4188" s="61">
        <v>6.56</v>
      </c>
      <c r="M4188" s="61">
        <v>6.57</v>
      </c>
      <c r="N4188" s="61">
        <v>6.61</v>
      </c>
      <c r="O4188" s="61">
        <v>6.75</v>
      </c>
      <c r="P4188" s="61">
        <v>6.83</v>
      </c>
      <c r="Q4188" s="61">
        <v>6.88</v>
      </c>
      <c r="R4188" s="61">
        <v>7.31</v>
      </c>
      <c r="S4188" s="61">
        <v>7.65</v>
      </c>
      <c r="T4188" s="61">
        <v>7.96</v>
      </c>
      <c r="U4188" s="61">
        <v>8.3699999999999992</v>
      </c>
      <c r="V4188" s="61">
        <v>8.74</v>
      </c>
      <c r="W4188" s="61">
        <v>9.11</v>
      </c>
      <c r="X4188" s="61">
        <v>9.5</v>
      </c>
      <c r="Y4188" s="61">
        <v>9.84</v>
      </c>
      <c r="Z4188" s="61">
        <v>10.18</v>
      </c>
      <c r="AA4188" s="61">
        <v>10.5</v>
      </c>
      <c r="AB4188" s="61">
        <v>10.87</v>
      </c>
      <c r="AC4188" s="61">
        <v>11.18</v>
      </c>
      <c r="AD4188" s="61">
        <v>11.49</v>
      </c>
      <c r="AE4188" s="61">
        <v>11.8</v>
      </c>
      <c r="AF4188" s="61">
        <v>12.11</v>
      </c>
      <c r="AG4188" s="61">
        <v>12.42</v>
      </c>
      <c r="AH4188" s="61">
        <v>12.15</v>
      </c>
      <c r="AI4188" s="61">
        <v>11.89</v>
      </c>
      <c r="AJ4188" s="61">
        <v>11.7</v>
      </c>
      <c r="AK4188" s="61">
        <v>11.51</v>
      </c>
    </row>
    <row r="4189" spans="1:37" x14ac:dyDescent="0.3">
      <c r="A4189" s="86" t="str">
        <f t="shared" si="65"/>
        <v>SDGbaseTra_AgMinC_GVAaleat</v>
      </c>
      <c r="B4189" s="59" t="s">
        <v>222</v>
      </c>
      <c r="C4189" s="60" t="s">
        <v>239</v>
      </c>
      <c r="D4189" s="83" t="s">
        <v>3</v>
      </c>
      <c r="E4189" s="61" t="s">
        <v>40</v>
      </c>
      <c r="F4189" s="61">
        <v>2.4500000000000002</v>
      </c>
      <c r="G4189" s="61">
        <v>2.66</v>
      </c>
      <c r="H4189" s="61">
        <v>2.7</v>
      </c>
      <c r="I4189" s="61">
        <v>2.5</v>
      </c>
      <c r="J4189" s="61">
        <v>2.37</v>
      </c>
      <c r="K4189" s="61">
        <v>2.2799999999999998</v>
      </c>
      <c r="L4189" s="61">
        <v>2.27</v>
      </c>
      <c r="M4189" s="61">
        <v>2.2999999999999998</v>
      </c>
      <c r="N4189" s="61">
        <v>2.34</v>
      </c>
      <c r="O4189" s="61">
        <v>2.75</v>
      </c>
      <c r="P4189" s="61">
        <v>2.88</v>
      </c>
      <c r="Q4189" s="61">
        <v>2.88</v>
      </c>
      <c r="R4189" s="61">
        <v>2.98</v>
      </c>
      <c r="S4189" s="61">
        <v>3.14</v>
      </c>
      <c r="T4189" s="61">
        <v>3.31</v>
      </c>
      <c r="U4189" s="61">
        <v>3.49</v>
      </c>
      <c r="V4189" s="61">
        <v>3.64</v>
      </c>
      <c r="W4189" s="61">
        <v>3.82</v>
      </c>
      <c r="X4189" s="61">
        <v>4.03</v>
      </c>
      <c r="Y4189" s="61">
        <v>4.16</v>
      </c>
      <c r="Z4189" s="61">
        <v>4.29</v>
      </c>
      <c r="AA4189" s="61">
        <v>4.47</v>
      </c>
      <c r="AB4189" s="61">
        <v>4.79</v>
      </c>
      <c r="AC4189" s="61">
        <v>5.04</v>
      </c>
      <c r="AD4189" s="61">
        <v>5.25</v>
      </c>
      <c r="AE4189" s="61">
        <v>5.42</v>
      </c>
      <c r="AF4189" s="61">
        <v>5.59</v>
      </c>
      <c r="AG4189" s="61">
        <v>5.72</v>
      </c>
      <c r="AH4189" s="61">
        <v>5.48</v>
      </c>
      <c r="AI4189" s="61">
        <v>5.15</v>
      </c>
      <c r="AJ4189" s="61">
        <v>4.95</v>
      </c>
      <c r="AK4189" s="61">
        <v>4.7699999999999996</v>
      </c>
    </row>
    <row r="4190" spans="1:37" x14ac:dyDescent="0.3">
      <c r="A4190" s="86" t="str">
        <f t="shared" si="65"/>
        <v>SDGbaseTra_AgMinC_GVAafoot</v>
      </c>
      <c r="B4190" s="59" t="s">
        <v>222</v>
      </c>
      <c r="C4190" s="60" t="s">
        <v>239</v>
      </c>
      <c r="D4190" s="83" t="s">
        <v>3</v>
      </c>
      <c r="E4190" s="61" t="s">
        <v>41</v>
      </c>
      <c r="F4190" s="61">
        <v>1.91</v>
      </c>
      <c r="G4190" s="61">
        <v>1.98</v>
      </c>
      <c r="H4190" s="61">
        <v>2.0299999999999998</v>
      </c>
      <c r="I4190" s="61">
        <v>1.98</v>
      </c>
      <c r="J4190" s="61">
        <v>1.95</v>
      </c>
      <c r="K4190" s="61">
        <v>1.94</v>
      </c>
      <c r="L4190" s="61">
        <v>1.94</v>
      </c>
      <c r="M4190" s="61">
        <v>1.94</v>
      </c>
      <c r="N4190" s="61">
        <v>1.96</v>
      </c>
      <c r="O4190" s="61">
        <v>2.02</v>
      </c>
      <c r="P4190" s="61">
        <v>2.0499999999999998</v>
      </c>
      <c r="Q4190" s="61">
        <v>2.0699999999999998</v>
      </c>
      <c r="R4190" s="61">
        <v>2.19</v>
      </c>
      <c r="S4190" s="61">
        <v>2.29</v>
      </c>
      <c r="T4190" s="61">
        <v>2.38</v>
      </c>
      <c r="U4190" s="61">
        <v>2.4900000000000002</v>
      </c>
      <c r="V4190" s="61">
        <v>2.59</v>
      </c>
      <c r="W4190" s="61">
        <v>2.69</v>
      </c>
      <c r="X4190" s="61">
        <v>2.8</v>
      </c>
      <c r="Y4190" s="61">
        <v>2.9</v>
      </c>
      <c r="Z4190" s="61">
        <v>3</v>
      </c>
      <c r="AA4190" s="61">
        <v>3.09</v>
      </c>
      <c r="AB4190" s="61">
        <v>3.21</v>
      </c>
      <c r="AC4190" s="61">
        <v>3.32</v>
      </c>
      <c r="AD4190" s="61">
        <v>3.42</v>
      </c>
      <c r="AE4190" s="61">
        <v>3.52</v>
      </c>
      <c r="AF4190" s="61">
        <v>3.62</v>
      </c>
      <c r="AG4190" s="61">
        <v>3.71</v>
      </c>
      <c r="AH4190" s="61">
        <v>3.64</v>
      </c>
      <c r="AI4190" s="61">
        <v>3.56</v>
      </c>
      <c r="AJ4190" s="61">
        <v>3.51</v>
      </c>
      <c r="AK4190" s="61">
        <v>3.46</v>
      </c>
    </row>
    <row r="4191" spans="1:37" x14ac:dyDescent="0.3">
      <c r="A4191" s="86" t="str">
        <f t="shared" si="65"/>
        <v>SDGbaseTra_AgMinC_GVAawood</v>
      </c>
      <c r="B4191" s="59" t="s">
        <v>222</v>
      </c>
      <c r="C4191" s="60" t="s">
        <v>239</v>
      </c>
      <c r="D4191" s="83" t="s">
        <v>3</v>
      </c>
      <c r="E4191" s="61" t="s">
        <v>42</v>
      </c>
      <c r="F4191" s="61">
        <v>23.69</v>
      </c>
      <c r="G4191" s="61">
        <v>22.39</v>
      </c>
      <c r="H4191" s="61">
        <v>23.1</v>
      </c>
      <c r="I4191" s="61">
        <v>23.5</v>
      </c>
      <c r="J4191" s="61">
        <v>23.98</v>
      </c>
      <c r="K4191" s="61">
        <v>24.05</v>
      </c>
      <c r="L4191" s="61">
        <v>24.29</v>
      </c>
      <c r="M4191" s="61">
        <v>24.63</v>
      </c>
      <c r="N4191" s="61">
        <v>25.01</v>
      </c>
      <c r="O4191" s="61">
        <v>25.84</v>
      </c>
      <c r="P4191" s="61">
        <v>26.23</v>
      </c>
      <c r="Q4191" s="61">
        <v>26.55</v>
      </c>
      <c r="R4191" s="61">
        <v>27.09</v>
      </c>
      <c r="S4191" s="61">
        <v>28.04</v>
      </c>
      <c r="T4191" s="61">
        <v>29.03</v>
      </c>
      <c r="U4191" s="61">
        <v>30.26</v>
      </c>
      <c r="V4191" s="61">
        <v>31.51</v>
      </c>
      <c r="W4191" s="61">
        <v>32.71</v>
      </c>
      <c r="X4191" s="61">
        <v>34.049999999999997</v>
      </c>
      <c r="Y4191" s="61">
        <v>35.29</v>
      </c>
      <c r="Z4191" s="61">
        <v>36.49</v>
      </c>
      <c r="AA4191" s="61">
        <v>37.64</v>
      </c>
      <c r="AB4191" s="61">
        <v>38.69</v>
      </c>
      <c r="AC4191" s="61">
        <v>39.64</v>
      </c>
      <c r="AD4191" s="61">
        <v>40.700000000000003</v>
      </c>
      <c r="AE4191" s="61">
        <v>41.84</v>
      </c>
      <c r="AF4191" s="61">
        <v>43.07</v>
      </c>
      <c r="AG4191" s="61">
        <v>44.22</v>
      </c>
      <c r="AH4191" s="61">
        <v>43.91</v>
      </c>
      <c r="AI4191" s="61">
        <v>43.21</v>
      </c>
      <c r="AJ4191" s="61">
        <v>42.77</v>
      </c>
      <c r="AK4191" s="61">
        <v>42.34</v>
      </c>
    </row>
    <row r="4192" spans="1:37" x14ac:dyDescent="0.3">
      <c r="A4192" s="86" t="str">
        <f t="shared" si="65"/>
        <v>SDGbaseTra_AgMinC_GVAapapr</v>
      </c>
      <c r="B4192" s="59" t="s">
        <v>222</v>
      </c>
      <c r="C4192" s="60" t="s">
        <v>239</v>
      </c>
      <c r="D4192" s="83" t="s">
        <v>3</v>
      </c>
      <c r="E4192" s="61" t="s">
        <v>43</v>
      </c>
      <c r="F4192" s="61">
        <v>24.02</v>
      </c>
      <c r="G4192" s="61">
        <v>23.7</v>
      </c>
      <c r="H4192" s="61">
        <v>24.63</v>
      </c>
      <c r="I4192" s="61">
        <v>24.33</v>
      </c>
      <c r="J4192" s="61">
        <v>23.81</v>
      </c>
      <c r="K4192" s="61">
        <v>23.99</v>
      </c>
      <c r="L4192" s="61">
        <v>24.15</v>
      </c>
      <c r="M4192" s="61">
        <v>24.09</v>
      </c>
      <c r="N4192" s="61">
        <v>24.43</v>
      </c>
      <c r="O4192" s="61">
        <v>25.19</v>
      </c>
      <c r="P4192" s="61">
        <v>25.51</v>
      </c>
      <c r="Q4192" s="61">
        <v>25.77</v>
      </c>
      <c r="R4192" s="61">
        <v>27.53</v>
      </c>
      <c r="S4192" s="61">
        <v>28.52</v>
      </c>
      <c r="T4192" s="61">
        <v>29.62</v>
      </c>
      <c r="U4192" s="61">
        <v>30.97</v>
      </c>
      <c r="V4192" s="61">
        <v>32.270000000000003</v>
      </c>
      <c r="W4192" s="61">
        <v>33.630000000000003</v>
      </c>
      <c r="X4192" s="61">
        <v>35.07</v>
      </c>
      <c r="Y4192" s="61">
        <v>36.31</v>
      </c>
      <c r="Z4192" s="61">
        <v>37.5</v>
      </c>
      <c r="AA4192" s="61">
        <v>38.729999999999997</v>
      </c>
      <c r="AB4192" s="61">
        <v>39.94</v>
      </c>
      <c r="AC4192" s="61">
        <v>40.97</v>
      </c>
      <c r="AD4192" s="61">
        <v>42.03</v>
      </c>
      <c r="AE4192" s="61">
        <v>43.17</v>
      </c>
      <c r="AF4192" s="61">
        <v>44.39</v>
      </c>
      <c r="AG4192" s="61">
        <v>45.5</v>
      </c>
      <c r="AH4192" s="61">
        <v>44.87</v>
      </c>
      <c r="AI4192" s="61">
        <v>43.94</v>
      </c>
      <c r="AJ4192" s="61">
        <v>43.28</v>
      </c>
      <c r="AK4192" s="61">
        <v>42.64</v>
      </c>
    </row>
    <row r="4193" spans="1:37" x14ac:dyDescent="0.3">
      <c r="A4193" s="86" t="str">
        <f t="shared" si="65"/>
        <v>SDGbaseTra_AgMinC_GVAaprnt</v>
      </c>
      <c r="B4193" s="59" t="s">
        <v>222</v>
      </c>
      <c r="C4193" s="60" t="s">
        <v>239</v>
      </c>
      <c r="D4193" s="83" t="s">
        <v>3</v>
      </c>
      <c r="E4193" s="61" t="s">
        <v>44</v>
      </c>
      <c r="F4193" s="61">
        <v>16.78</v>
      </c>
      <c r="G4193" s="61">
        <v>17.13</v>
      </c>
      <c r="H4193" s="61">
        <v>17.690000000000001</v>
      </c>
      <c r="I4193" s="61">
        <v>17.34</v>
      </c>
      <c r="J4193" s="61">
        <v>16.95</v>
      </c>
      <c r="K4193" s="61">
        <v>16.79</v>
      </c>
      <c r="L4193" s="61">
        <v>16.84</v>
      </c>
      <c r="M4193" s="61">
        <v>16.98</v>
      </c>
      <c r="N4193" s="61">
        <v>17.170000000000002</v>
      </c>
      <c r="O4193" s="61">
        <v>17.14</v>
      </c>
      <c r="P4193" s="61">
        <v>17.350000000000001</v>
      </c>
      <c r="Q4193" s="61">
        <v>17.57</v>
      </c>
      <c r="R4193" s="61">
        <v>18.63</v>
      </c>
      <c r="S4193" s="61">
        <v>19.579999999999998</v>
      </c>
      <c r="T4193" s="61">
        <v>20.56</v>
      </c>
      <c r="U4193" s="61">
        <v>21.72</v>
      </c>
      <c r="V4193" s="61">
        <v>22.85</v>
      </c>
      <c r="W4193" s="61">
        <v>23.96</v>
      </c>
      <c r="X4193" s="61">
        <v>25.1</v>
      </c>
      <c r="Y4193" s="61">
        <v>26.15</v>
      </c>
      <c r="Z4193" s="61">
        <v>27.2</v>
      </c>
      <c r="AA4193" s="61">
        <v>28.24</v>
      </c>
      <c r="AB4193" s="61">
        <v>29.08</v>
      </c>
      <c r="AC4193" s="61">
        <v>29.91</v>
      </c>
      <c r="AD4193" s="61">
        <v>30.87</v>
      </c>
      <c r="AE4193" s="61">
        <v>31.88</v>
      </c>
      <c r="AF4193" s="61">
        <v>32.950000000000003</v>
      </c>
      <c r="AG4193" s="61">
        <v>33.909999999999997</v>
      </c>
      <c r="AH4193" s="61">
        <v>32.94</v>
      </c>
      <c r="AI4193" s="61">
        <v>31.99</v>
      </c>
      <c r="AJ4193" s="61">
        <v>31.32</v>
      </c>
      <c r="AK4193" s="61">
        <v>30.71</v>
      </c>
    </row>
    <row r="4194" spans="1:37" x14ac:dyDescent="0.3">
      <c r="A4194" s="86" t="str">
        <f t="shared" si="65"/>
        <v>SDGbaseTra_AgMinC_GVAapetr</v>
      </c>
      <c r="B4194" s="59" t="s">
        <v>222</v>
      </c>
      <c r="C4194" s="60" t="s">
        <v>239</v>
      </c>
      <c r="D4194" s="83" t="s">
        <v>3</v>
      </c>
      <c r="E4194" s="61" t="s">
        <v>45</v>
      </c>
      <c r="F4194" s="61">
        <v>46.32</v>
      </c>
      <c r="G4194" s="61">
        <v>33.67</v>
      </c>
      <c r="H4194" s="61">
        <v>28.28</v>
      </c>
      <c r="I4194" s="61">
        <v>23.71</v>
      </c>
      <c r="J4194" s="61">
        <v>20.010000000000002</v>
      </c>
      <c r="K4194" s="61">
        <v>18.14</v>
      </c>
      <c r="L4194" s="61">
        <v>16.690000000000001</v>
      </c>
      <c r="M4194" s="61">
        <v>16.21</v>
      </c>
      <c r="N4194" s="61">
        <v>16.04</v>
      </c>
      <c r="O4194" s="61">
        <v>15.55</v>
      </c>
      <c r="P4194" s="61">
        <v>13.1</v>
      </c>
      <c r="Q4194" s="61">
        <v>12.05</v>
      </c>
      <c r="R4194" s="61">
        <v>11.75</v>
      </c>
      <c r="S4194" s="61">
        <v>11.96</v>
      </c>
      <c r="T4194" s="61">
        <v>12.15</v>
      </c>
      <c r="U4194" s="61">
        <v>12.43</v>
      </c>
      <c r="V4194" s="61">
        <v>12.52</v>
      </c>
      <c r="W4194" s="61">
        <v>12.78</v>
      </c>
      <c r="X4194" s="61">
        <v>13.38</v>
      </c>
      <c r="Y4194" s="61">
        <v>13.36</v>
      </c>
      <c r="Z4194" s="61">
        <v>13.22</v>
      </c>
      <c r="AA4194" s="61">
        <v>13.26</v>
      </c>
      <c r="AB4194" s="61">
        <v>12.84</v>
      </c>
      <c r="AC4194" s="61">
        <v>11.74</v>
      </c>
      <c r="AD4194" s="61">
        <v>10.36</v>
      </c>
      <c r="AE4194" s="61">
        <v>8.93</v>
      </c>
      <c r="AF4194" s="61">
        <v>7.54</v>
      </c>
      <c r="AG4194" s="61">
        <v>5.72</v>
      </c>
      <c r="AH4194" s="61">
        <v>4.22</v>
      </c>
      <c r="AI4194" s="61">
        <v>2.65</v>
      </c>
      <c r="AJ4194" s="61">
        <v>1.42</v>
      </c>
      <c r="AK4194" s="61">
        <v>0.48</v>
      </c>
    </row>
    <row r="4195" spans="1:37" x14ac:dyDescent="0.3">
      <c r="A4195" s="86" t="str">
        <f t="shared" si="65"/>
        <v>SDGbaseTra_AgMinC_GVAahydr</v>
      </c>
      <c r="B4195" s="59" t="s">
        <v>222</v>
      </c>
      <c r="C4195" s="60" t="s">
        <v>239</v>
      </c>
      <c r="D4195" s="83" t="s">
        <v>3</v>
      </c>
      <c r="E4195" s="61" t="s">
        <v>46</v>
      </c>
      <c r="F4195" s="61">
        <v>0.12</v>
      </c>
      <c r="G4195" s="61">
        <v>0.33</v>
      </c>
      <c r="H4195" s="61">
        <v>0.83</v>
      </c>
      <c r="I4195" s="61">
        <v>1.9</v>
      </c>
      <c r="J4195" s="61">
        <v>1.84</v>
      </c>
      <c r="K4195" s="61">
        <v>1.83</v>
      </c>
      <c r="L4195" s="61">
        <v>1.83</v>
      </c>
      <c r="M4195" s="61">
        <v>1.84</v>
      </c>
      <c r="N4195" s="61">
        <v>1.86</v>
      </c>
      <c r="O4195" s="61">
        <v>2.02</v>
      </c>
      <c r="P4195" s="61">
        <v>2.0499999999999998</v>
      </c>
      <c r="Q4195" s="61">
        <v>2.31</v>
      </c>
      <c r="R4195" s="61">
        <v>2.34</v>
      </c>
      <c r="S4195" s="61">
        <v>2.36</v>
      </c>
      <c r="T4195" s="61">
        <v>2.39</v>
      </c>
      <c r="U4195" s="61">
        <v>2.42</v>
      </c>
      <c r="V4195" s="61">
        <v>2.4500000000000002</v>
      </c>
      <c r="W4195" s="61">
        <v>2.4700000000000002</v>
      </c>
      <c r="X4195" s="61">
        <v>-2.63</v>
      </c>
      <c r="Y4195" s="61">
        <v>-3.22</v>
      </c>
      <c r="Z4195" s="61">
        <v>8.14</v>
      </c>
      <c r="AA4195" s="61">
        <v>10.62</v>
      </c>
      <c r="AB4195" s="61">
        <v>11.87</v>
      </c>
      <c r="AC4195" s="61">
        <v>12.8</v>
      </c>
      <c r="AD4195" s="61">
        <v>13.59</v>
      </c>
      <c r="AE4195" s="61">
        <v>14.34</v>
      </c>
      <c r="AF4195" s="61">
        <v>15.09</v>
      </c>
      <c r="AG4195" s="61">
        <v>15.06</v>
      </c>
      <c r="AH4195" s="61">
        <v>14.8</v>
      </c>
      <c r="AI4195" s="61">
        <v>12.39</v>
      </c>
      <c r="AJ4195" s="61">
        <v>9.82</v>
      </c>
      <c r="AK4195" s="61">
        <v>7.16</v>
      </c>
    </row>
    <row r="4196" spans="1:37" x14ac:dyDescent="0.3">
      <c r="A4196" s="86" t="str">
        <f t="shared" si="65"/>
        <v>SDGbaseTra_AgMinC_GVAaammo</v>
      </c>
      <c r="B4196" s="59" t="s">
        <v>222</v>
      </c>
      <c r="C4196" s="60" t="s">
        <v>239</v>
      </c>
      <c r="D4196" s="83" t="s">
        <v>3</v>
      </c>
      <c r="E4196" s="61" t="s">
        <v>47</v>
      </c>
      <c r="F4196" s="61">
        <v>2.4900000000000002</v>
      </c>
      <c r="G4196" s="61">
        <v>2.41</v>
      </c>
      <c r="H4196" s="61">
        <v>2.39</v>
      </c>
      <c r="I4196" s="61">
        <v>2.38</v>
      </c>
      <c r="J4196" s="61">
        <v>2.36</v>
      </c>
      <c r="K4196" s="61">
        <v>2.34</v>
      </c>
      <c r="L4196" s="61">
        <v>2.35</v>
      </c>
      <c r="M4196" s="61">
        <v>2.37</v>
      </c>
      <c r="N4196" s="61">
        <v>2.39</v>
      </c>
      <c r="O4196" s="61">
        <v>2.31</v>
      </c>
      <c r="P4196" s="61">
        <v>2.2999999999999998</v>
      </c>
      <c r="Q4196" s="61">
        <v>2.31</v>
      </c>
      <c r="R4196" s="61">
        <v>2.38</v>
      </c>
      <c r="S4196" s="61">
        <v>2.46</v>
      </c>
      <c r="T4196" s="61">
        <v>2.5299999999999998</v>
      </c>
      <c r="U4196" s="61">
        <v>2.61</v>
      </c>
      <c r="V4196" s="61">
        <v>2.7</v>
      </c>
      <c r="W4196" s="61">
        <v>2.79</v>
      </c>
      <c r="X4196" s="61">
        <v>2.87</v>
      </c>
      <c r="Y4196" s="61">
        <v>2.95</v>
      </c>
      <c r="Z4196" s="61">
        <v>3.01</v>
      </c>
      <c r="AA4196" s="61">
        <v>3.04</v>
      </c>
      <c r="AB4196" s="61">
        <v>2.9</v>
      </c>
      <c r="AC4196" s="61">
        <v>2.79</v>
      </c>
      <c r="AD4196" s="61">
        <v>2.73</v>
      </c>
      <c r="AE4196" s="61">
        <v>2.69</v>
      </c>
      <c r="AF4196" s="61">
        <v>2.66</v>
      </c>
      <c r="AG4196" s="61">
        <v>2.63</v>
      </c>
      <c r="AH4196" s="61">
        <v>2.4500000000000002</v>
      </c>
      <c r="AI4196" s="61">
        <v>2.27</v>
      </c>
      <c r="AJ4196" s="61">
        <v>2.14</v>
      </c>
      <c r="AK4196" s="61">
        <v>2.02</v>
      </c>
    </row>
    <row r="4197" spans="1:37" x14ac:dyDescent="0.3">
      <c r="A4197" s="86" t="str">
        <f t="shared" si="65"/>
        <v>SDGbaseTra_AgMinC_GVAabchm</v>
      </c>
      <c r="B4197" s="59" t="s">
        <v>222</v>
      </c>
      <c r="C4197" s="60" t="s">
        <v>239</v>
      </c>
      <c r="D4197" s="83" t="s">
        <v>3</v>
      </c>
      <c r="E4197" s="61" t="s">
        <v>48</v>
      </c>
      <c r="F4197" s="61">
        <v>22.37</v>
      </c>
      <c r="G4197" s="61">
        <v>28.26</v>
      </c>
      <c r="H4197" s="61">
        <v>29.86</v>
      </c>
      <c r="I4197" s="61">
        <v>28.11</v>
      </c>
      <c r="J4197" s="61">
        <v>26.97</v>
      </c>
      <c r="K4197" s="61">
        <v>27.01</v>
      </c>
      <c r="L4197" s="61">
        <v>27.36</v>
      </c>
      <c r="M4197" s="61">
        <v>27.99</v>
      </c>
      <c r="N4197" s="61">
        <v>28.67</v>
      </c>
      <c r="O4197" s="61">
        <v>35.47</v>
      </c>
      <c r="P4197" s="61">
        <v>36.65</v>
      </c>
      <c r="Q4197" s="61">
        <v>36.43</v>
      </c>
      <c r="R4197" s="61">
        <v>37.299999999999997</v>
      </c>
      <c r="S4197" s="61">
        <v>38.07</v>
      </c>
      <c r="T4197" s="61">
        <v>38.93</v>
      </c>
      <c r="U4197" s="61">
        <v>40.25</v>
      </c>
      <c r="V4197" s="61">
        <v>41.02</v>
      </c>
      <c r="W4197" s="61">
        <v>41.9</v>
      </c>
      <c r="X4197" s="61">
        <v>43.37</v>
      </c>
      <c r="Y4197" s="61">
        <v>44.01</v>
      </c>
      <c r="Z4197" s="61">
        <v>44.22</v>
      </c>
      <c r="AA4197" s="61">
        <v>43.59</v>
      </c>
      <c r="AB4197" s="61">
        <v>42.66</v>
      </c>
      <c r="AC4197" s="61">
        <v>40.22</v>
      </c>
      <c r="AD4197" s="61">
        <v>37.32</v>
      </c>
      <c r="AE4197" s="61">
        <v>34.58</v>
      </c>
      <c r="AF4197" s="61">
        <v>32.11</v>
      </c>
      <c r="AG4197" s="61">
        <v>29.11</v>
      </c>
      <c r="AH4197" s="61">
        <v>26.1</v>
      </c>
      <c r="AI4197" s="61">
        <v>22.18</v>
      </c>
      <c r="AJ4197" s="61">
        <v>18.75</v>
      </c>
      <c r="AK4197" s="61">
        <v>15.74</v>
      </c>
    </row>
    <row r="4198" spans="1:37" x14ac:dyDescent="0.3">
      <c r="A4198" s="86" t="str">
        <f t="shared" si="65"/>
        <v>SDGbaseTra_AgMinC_GVAaochm</v>
      </c>
      <c r="B4198" s="59" t="s">
        <v>222</v>
      </c>
      <c r="C4198" s="60" t="s">
        <v>239</v>
      </c>
      <c r="D4198" s="83" t="s">
        <v>3</v>
      </c>
      <c r="E4198" s="61" t="s">
        <v>49</v>
      </c>
      <c r="F4198" s="61">
        <v>34.24</v>
      </c>
      <c r="G4198" s="61">
        <v>40.65</v>
      </c>
      <c r="H4198" s="61">
        <v>42.26</v>
      </c>
      <c r="I4198" s="61">
        <v>39.869999999999997</v>
      </c>
      <c r="J4198" s="61">
        <v>38.409999999999997</v>
      </c>
      <c r="K4198" s="61">
        <v>38.25</v>
      </c>
      <c r="L4198" s="61">
        <v>38.18</v>
      </c>
      <c r="M4198" s="61">
        <v>38.42</v>
      </c>
      <c r="N4198" s="61">
        <v>38.770000000000003</v>
      </c>
      <c r="O4198" s="61">
        <v>47.75</v>
      </c>
      <c r="P4198" s="61">
        <v>48.77</v>
      </c>
      <c r="Q4198" s="61">
        <v>47.99</v>
      </c>
      <c r="R4198" s="61">
        <v>48.64</v>
      </c>
      <c r="S4198" s="61">
        <v>49.35</v>
      </c>
      <c r="T4198" s="61">
        <v>50.3</v>
      </c>
      <c r="U4198" s="61">
        <v>51.55</v>
      </c>
      <c r="V4198" s="61">
        <v>52.14</v>
      </c>
      <c r="W4198" s="61">
        <v>53.18</v>
      </c>
      <c r="X4198" s="61">
        <v>54.86</v>
      </c>
      <c r="Y4198" s="61">
        <v>55.52</v>
      </c>
      <c r="Z4198" s="61">
        <v>55.68</v>
      </c>
      <c r="AA4198" s="61">
        <v>55.17</v>
      </c>
      <c r="AB4198" s="61">
        <v>54.14</v>
      </c>
      <c r="AC4198" s="61">
        <v>51.04</v>
      </c>
      <c r="AD4198" s="61">
        <v>47.3</v>
      </c>
      <c r="AE4198" s="61">
        <v>43.7</v>
      </c>
      <c r="AF4198" s="61">
        <v>40.44</v>
      </c>
      <c r="AG4198" s="61">
        <v>36.94</v>
      </c>
      <c r="AH4198" s="61">
        <v>33.630000000000003</v>
      </c>
      <c r="AI4198" s="61">
        <v>29.12</v>
      </c>
      <c r="AJ4198" s="61">
        <v>25.11</v>
      </c>
      <c r="AK4198" s="61">
        <v>21.59</v>
      </c>
    </row>
    <row r="4199" spans="1:37" x14ac:dyDescent="0.3">
      <c r="A4199" s="86" t="str">
        <f t="shared" si="65"/>
        <v>SDGbaseTra_AgMinC_GVAarubb</v>
      </c>
      <c r="B4199" s="59" t="s">
        <v>222</v>
      </c>
      <c r="C4199" s="60" t="s">
        <v>239</v>
      </c>
      <c r="D4199" s="83" t="s">
        <v>3</v>
      </c>
      <c r="E4199" s="61" t="s">
        <v>50</v>
      </c>
      <c r="F4199" s="61">
        <v>6.77</v>
      </c>
      <c r="G4199" s="61">
        <v>6.46</v>
      </c>
      <c r="H4199" s="61">
        <v>6.72</v>
      </c>
      <c r="I4199" s="61">
        <v>6.54</v>
      </c>
      <c r="J4199" s="61">
        <v>6.4</v>
      </c>
      <c r="K4199" s="61">
        <v>6.42</v>
      </c>
      <c r="L4199" s="61">
        <v>6.49</v>
      </c>
      <c r="M4199" s="61">
        <v>6.57</v>
      </c>
      <c r="N4199" s="61">
        <v>6.66</v>
      </c>
      <c r="O4199" s="61">
        <v>7.05</v>
      </c>
      <c r="P4199" s="61">
        <v>7.19</v>
      </c>
      <c r="Q4199" s="61">
        <v>7.26</v>
      </c>
      <c r="R4199" s="61">
        <v>7.65</v>
      </c>
      <c r="S4199" s="61">
        <v>8.01</v>
      </c>
      <c r="T4199" s="61">
        <v>8.39</v>
      </c>
      <c r="U4199" s="61">
        <v>8.83</v>
      </c>
      <c r="V4199" s="61">
        <v>9.25</v>
      </c>
      <c r="W4199" s="61">
        <v>9.68</v>
      </c>
      <c r="X4199" s="61">
        <v>10.130000000000001</v>
      </c>
      <c r="Y4199" s="61">
        <v>10.49</v>
      </c>
      <c r="Z4199" s="61">
        <v>10.86</v>
      </c>
      <c r="AA4199" s="61">
        <v>11.23</v>
      </c>
      <c r="AB4199" s="61">
        <v>11.86</v>
      </c>
      <c r="AC4199" s="61">
        <v>12.4</v>
      </c>
      <c r="AD4199" s="61">
        <v>12.92</v>
      </c>
      <c r="AE4199" s="61">
        <v>13.44</v>
      </c>
      <c r="AF4199" s="61">
        <v>13.98</v>
      </c>
      <c r="AG4199" s="61">
        <v>14.45</v>
      </c>
      <c r="AH4199" s="61">
        <v>14.43</v>
      </c>
      <c r="AI4199" s="61">
        <v>14.28</v>
      </c>
      <c r="AJ4199" s="61">
        <v>14.19</v>
      </c>
      <c r="AK4199" s="61">
        <v>14.08</v>
      </c>
    </row>
    <row r="4200" spans="1:37" x14ac:dyDescent="0.3">
      <c r="A4200" s="86" t="str">
        <f t="shared" si="65"/>
        <v>SDGbaseTra_AgMinC_GVAaplas</v>
      </c>
      <c r="B4200" s="59" t="s">
        <v>222</v>
      </c>
      <c r="C4200" s="60" t="s">
        <v>239</v>
      </c>
      <c r="D4200" s="83" t="s">
        <v>3</v>
      </c>
      <c r="E4200" s="61" t="s">
        <v>51</v>
      </c>
      <c r="F4200" s="61">
        <v>15.43</v>
      </c>
      <c r="G4200" s="61">
        <v>15.23</v>
      </c>
      <c r="H4200" s="61">
        <v>15.68</v>
      </c>
      <c r="I4200" s="61">
        <v>15.54</v>
      </c>
      <c r="J4200" s="61">
        <v>15.61</v>
      </c>
      <c r="K4200" s="61">
        <v>15.52</v>
      </c>
      <c r="L4200" s="61">
        <v>15.6</v>
      </c>
      <c r="M4200" s="61">
        <v>15.78</v>
      </c>
      <c r="N4200" s="61">
        <v>15.98</v>
      </c>
      <c r="O4200" s="61">
        <v>16.329999999999998</v>
      </c>
      <c r="P4200" s="61">
        <v>16.600000000000001</v>
      </c>
      <c r="Q4200" s="61">
        <v>16.809999999999999</v>
      </c>
      <c r="R4200" s="61">
        <v>17.57</v>
      </c>
      <c r="S4200" s="61">
        <v>18.34</v>
      </c>
      <c r="T4200" s="61">
        <v>19.12</v>
      </c>
      <c r="U4200" s="61">
        <v>20.07</v>
      </c>
      <c r="V4200" s="61">
        <v>20.99</v>
      </c>
      <c r="W4200" s="61">
        <v>21.87</v>
      </c>
      <c r="X4200" s="61">
        <v>22.81</v>
      </c>
      <c r="Y4200" s="61">
        <v>23.65</v>
      </c>
      <c r="Z4200" s="61">
        <v>24.46</v>
      </c>
      <c r="AA4200" s="61">
        <v>25.25</v>
      </c>
      <c r="AB4200" s="61">
        <v>25.86</v>
      </c>
      <c r="AC4200" s="61">
        <v>26.43</v>
      </c>
      <c r="AD4200" s="61">
        <v>27.1</v>
      </c>
      <c r="AE4200" s="61">
        <v>27.84</v>
      </c>
      <c r="AF4200" s="61">
        <v>28.62</v>
      </c>
      <c r="AG4200" s="61">
        <v>29.28</v>
      </c>
      <c r="AH4200" s="61">
        <v>28.41</v>
      </c>
      <c r="AI4200" s="61">
        <v>27.57</v>
      </c>
      <c r="AJ4200" s="61">
        <v>26.94</v>
      </c>
      <c r="AK4200" s="61">
        <v>26.34</v>
      </c>
    </row>
    <row r="4201" spans="1:37" x14ac:dyDescent="0.3">
      <c r="A4201" s="86" t="str">
        <f t="shared" si="65"/>
        <v>SDGbaseTra_AgMinC_GVAanmet</v>
      </c>
      <c r="B4201" s="59" t="s">
        <v>222</v>
      </c>
      <c r="C4201" s="60" t="s">
        <v>239</v>
      </c>
      <c r="D4201" s="83" t="s">
        <v>3</v>
      </c>
      <c r="E4201" s="61" t="s">
        <v>52</v>
      </c>
      <c r="F4201" s="61">
        <v>17.63</v>
      </c>
      <c r="G4201" s="61">
        <v>17.600000000000001</v>
      </c>
      <c r="H4201" s="61">
        <v>18.16</v>
      </c>
      <c r="I4201" s="61">
        <v>19.04</v>
      </c>
      <c r="J4201" s="61">
        <v>21.08</v>
      </c>
      <c r="K4201" s="61">
        <v>20.92</v>
      </c>
      <c r="L4201" s="61">
        <v>21.09</v>
      </c>
      <c r="M4201" s="61">
        <v>21.45</v>
      </c>
      <c r="N4201" s="61">
        <v>21.89</v>
      </c>
      <c r="O4201" s="61">
        <v>22.7</v>
      </c>
      <c r="P4201" s="61">
        <v>23.3</v>
      </c>
      <c r="Q4201" s="61">
        <v>23.8</v>
      </c>
      <c r="R4201" s="61">
        <v>24.07</v>
      </c>
      <c r="S4201" s="61">
        <v>25.01</v>
      </c>
      <c r="T4201" s="61">
        <v>25.96</v>
      </c>
      <c r="U4201" s="61">
        <v>27.09</v>
      </c>
      <c r="V4201" s="61">
        <v>28.26</v>
      </c>
      <c r="W4201" s="61">
        <v>29.37</v>
      </c>
      <c r="X4201" s="61">
        <v>30.45</v>
      </c>
      <c r="Y4201" s="61">
        <v>31.5</v>
      </c>
      <c r="Z4201" s="61">
        <v>32.61</v>
      </c>
      <c r="AA4201" s="61">
        <v>33.69</v>
      </c>
      <c r="AB4201" s="61">
        <v>34.65</v>
      </c>
      <c r="AC4201" s="61">
        <v>35.630000000000003</v>
      </c>
      <c r="AD4201" s="61">
        <v>36.770000000000003</v>
      </c>
      <c r="AE4201" s="61">
        <v>37.979999999999997</v>
      </c>
      <c r="AF4201" s="61">
        <v>39.24</v>
      </c>
      <c r="AG4201" s="61">
        <v>40.26</v>
      </c>
      <c r="AH4201" s="61">
        <v>39.57</v>
      </c>
      <c r="AI4201" s="61">
        <v>38.78</v>
      </c>
      <c r="AJ4201" s="61">
        <v>38.32</v>
      </c>
      <c r="AK4201" s="61">
        <v>37.85</v>
      </c>
    </row>
    <row r="4202" spans="1:37" x14ac:dyDescent="0.3">
      <c r="A4202" s="86" t="str">
        <f t="shared" si="65"/>
        <v>SDGbaseTra_AgMinC_GVAairon</v>
      </c>
      <c r="B4202" s="59" t="s">
        <v>222</v>
      </c>
      <c r="C4202" s="60" t="s">
        <v>239</v>
      </c>
      <c r="D4202" s="83" t="s">
        <v>3</v>
      </c>
      <c r="E4202" s="61" t="s">
        <v>53</v>
      </c>
      <c r="F4202" s="61">
        <v>20.84</v>
      </c>
      <c r="G4202" s="61">
        <v>23.49</v>
      </c>
      <c r="H4202" s="61">
        <v>23.29</v>
      </c>
      <c r="I4202" s="61">
        <v>22.89</v>
      </c>
      <c r="J4202" s="61">
        <v>22.97</v>
      </c>
      <c r="K4202" s="61">
        <v>22.71</v>
      </c>
      <c r="L4202" s="61">
        <v>22.85</v>
      </c>
      <c r="M4202" s="61">
        <v>23.29</v>
      </c>
      <c r="N4202" s="61">
        <v>23.66</v>
      </c>
      <c r="O4202" s="61">
        <v>24.51</v>
      </c>
      <c r="P4202" s="61">
        <v>24.97</v>
      </c>
      <c r="Q4202" s="61">
        <v>25.24</v>
      </c>
      <c r="R4202" s="61">
        <v>25.75</v>
      </c>
      <c r="S4202" s="61">
        <v>26.59</v>
      </c>
      <c r="T4202" s="61">
        <v>27.42</v>
      </c>
      <c r="U4202" s="61">
        <v>28.45</v>
      </c>
      <c r="V4202" s="61">
        <v>29.69</v>
      </c>
      <c r="W4202" s="61">
        <v>30.77</v>
      </c>
      <c r="X4202" s="61">
        <v>31.69</v>
      </c>
      <c r="Y4202" s="61">
        <v>32.68</v>
      </c>
      <c r="Z4202" s="61">
        <v>33.590000000000003</v>
      </c>
      <c r="AA4202" s="61">
        <v>34.619999999999997</v>
      </c>
      <c r="AB4202" s="61">
        <v>34.18</v>
      </c>
      <c r="AC4202" s="61">
        <v>34.51</v>
      </c>
      <c r="AD4202" s="61">
        <v>35.47</v>
      </c>
      <c r="AE4202" s="61">
        <v>36.61</v>
      </c>
      <c r="AF4202" s="61">
        <v>37.82</v>
      </c>
      <c r="AG4202" s="61">
        <v>38.729999999999997</v>
      </c>
      <c r="AH4202" s="61">
        <v>36.92</v>
      </c>
      <c r="AI4202" s="61">
        <v>35.700000000000003</v>
      </c>
      <c r="AJ4202" s="61">
        <v>35</v>
      </c>
      <c r="AK4202" s="61">
        <v>34.44</v>
      </c>
    </row>
    <row r="4203" spans="1:37" x14ac:dyDescent="0.3">
      <c r="A4203" s="86" t="str">
        <f t="shared" si="65"/>
        <v>SDGbaseTra_AgMinC_GVAanfrm</v>
      </c>
      <c r="B4203" s="59" t="s">
        <v>222</v>
      </c>
      <c r="C4203" s="60" t="s">
        <v>239</v>
      </c>
      <c r="D4203" s="83" t="s">
        <v>3</v>
      </c>
      <c r="E4203" s="61" t="s">
        <v>54</v>
      </c>
      <c r="F4203" s="61">
        <v>13.07</v>
      </c>
      <c r="G4203" s="61">
        <v>13.73</v>
      </c>
      <c r="H4203" s="61">
        <v>12.62</v>
      </c>
      <c r="I4203" s="61">
        <v>10.64</v>
      </c>
      <c r="J4203" s="61">
        <v>9.66</v>
      </c>
      <c r="K4203" s="61">
        <v>9.48</v>
      </c>
      <c r="L4203" s="61">
        <v>9.77</v>
      </c>
      <c r="M4203" s="61">
        <v>10.97</v>
      </c>
      <c r="N4203" s="61">
        <v>11.7</v>
      </c>
      <c r="O4203" s="61">
        <v>14.76</v>
      </c>
      <c r="P4203" s="61">
        <v>15.5</v>
      </c>
      <c r="Q4203" s="61">
        <v>15.35</v>
      </c>
      <c r="R4203" s="61">
        <v>16.02</v>
      </c>
      <c r="S4203" s="61">
        <v>16.899999999999999</v>
      </c>
      <c r="T4203" s="61">
        <v>17.78</v>
      </c>
      <c r="U4203" s="61">
        <v>19.03</v>
      </c>
      <c r="V4203" s="61">
        <v>21.54</v>
      </c>
      <c r="W4203" s="61">
        <v>23.5</v>
      </c>
      <c r="X4203" s="61">
        <v>24.05</v>
      </c>
      <c r="Y4203" s="61">
        <v>25.37</v>
      </c>
      <c r="Z4203" s="61">
        <v>26.26</v>
      </c>
      <c r="AA4203" s="61">
        <v>27.82</v>
      </c>
      <c r="AB4203" s="61">
        <v>21.37</v>
      </c>
      <c r="AC4203" s="61">
        <v>19.850000000000001</v>
      </c>
      <c r="AD4203" s="61">
        <v>20.88</v>
      </c>
      <c r="AE4203" s="61">
        <v>22.39</v>
      </c>
      <c r="AF4203" s="61">
        <v>24.03</v>
      </c>
      <c r="AG4203" s="61">
        <v>24.82</v>
      </c>
      <c r="AH4203" s="61">
        <v>19.14</v>
      </c>
      <c r="AI4203" s="61">
        <v>15.97</v>
      </c>
      <c r="AJ4203" s="61">
        <v>14.72</v>
      </c>
      <c r="AK4203" s="61">
        <v>13.9</v>
      </c>
    </row>
    <row r="4204" spans="1:37" x14ac:dyDescent="0.3">
      <c r="A4204" s="86" t="str">
        <f t="shared" si="65"/>
        <v>SDGbaseTra_AgMinC_GVAametp</v>
      </c>
      <c r="B4204" s="59" t="s">
        <v>222</v>
      </c>
      <c r="C4204" s="60" t="s">
        <v>239</v>
      </c>
      <c r="D4204" s="83" t="s">
        <v>3</v>
      </c>
      <c r="E4204" s="61" t="s">
        <v>55</v>
      </c>
      <c r="F4204" s="61">
        <v>33.25</v>
      </c>
      <c r="G4204" s="61">
        <v>35.770000000000003</v>
      </c>
      <c r="H4204" s="61">
        <v>36.78</v>
      </c>
      <c r="I4204" s="61">
        <v>36.9</v>
      </c>
      <c r="J4204" s="61">
        <v>37.909999999999997</v>
      </c>
      <c r="K4204" s="61">
        <v>37.79</v>
      </c>
      <c r="L4204" s="61">
        <v>38.24</v>
      </c>
      <c r="M4204" s="61">
        <v>39.01</v>
      </c>
      <c r="N4204" s="61">
        <v>39.82</v>
      </c>
      <c r="O4204" s="61">
        <v>41.45</v>
      </c>
      <c r="P4204" s="61">
        <v>42.5</v>
      </c>
      <c r="Q4204" s="61">
        <v>43.24</v>
      </c>
      <c r="R4204" s="61">
        <v>44.77</v>
      </c>
      <c r="S4204" s="61">
        <v>46.78</v>
      </c>
      <c r="T4204" s="61">
        <v>48.79</v>
      </c>
      <c r="U4204" s="61">
        <v>51.23</v>
      </c>
      <c r="V4204" s="61">
        <v>53.88</v>
      </c>
      <c r="W4204" s="61">
        <v>56.19</v>
      </c>
      <c r="X4204" s="61">
        <v>58.11</v>
      </c>
      <c r="Y4204" s="61">
        <v>60.28</v>
      </c>
      <c r="Z4204" s="61">
        <v>62.41</v>
      </c>
      <c r="AA4204" s="61">
        <v>64.569999999999993</v>
      </c>
      <c r="AB4204" s="61">
        <v>66.239999999999995</v>
      </c>
      <c r="AC4204" s="61">
        <v>68.05</v>
      </c>
      <c r="AD4204" s="61">
        <v>70.33</v>
      </c>
      <c r="AE4204" s="61">
        <v>72.8</v>
      </c>
      <c r="AF4204" s="61">
        <v>75.400000000000006</v>
      </c>
      <c r="AG4204" s="61">
        <v>77.56</v>
      </c>
      <c r="AH4204" s="61">
        <v>75.22</v>
      </c>
      <c r="AI4204" s="61">
        <v>72.98</v>
      </c>
      <c r="AJ4204" s="61">
        <v>71.61</v>
      </c>
      <c r="AK4204" s="61">
        <v>70.38</v>
      </c>
    </row>
    <row r="4205" spans="1:37" x14ac:dyDescent="0.3">
      <c r="A4205" s="86" t="str">
        <f t="shared" si="65"/>
        <v>SDGbaseTra_AgMinC_GVAamach</v>
      </c>
      <c r="B4205" s="59" t="s">
        <v>222</v>
      </c>
      <c r="C4205" s="60" t="s">
        <v>239</v>
      </c>
      <c r="D4205" s="83" t="s">
        <v>3</v>
      </c>
      <c r="E4205" s="61" t="s">
        <v>56</v>
      </c>
      <c r="F4205" s="61">
        <v>38.67</v>
      </c>
      <c r="G4205" s="61">
        <v>40.92</v>
      </c>
      <c r="H4205" s="61">
        <v>41.75</v>
      </c>
      <c r="I4205" s="61">
        <v>42.3</v>
      </c>
      <c r="J4205" s="61">
        <v>41.95</v>
      </c>
      <c r="K4205" s="61">
        <v>42.03</v>
      </c>
      <c r="L4205" s="61">
        <v>42.77</v>
      </c>
      <c r="M4205" s="61">
        <v>44.08</v>
      </c>
      <c r="N4205" s="61">
        <v>45.22</v>
      </c>
      <c r="O4205" s="61">
        <v>47.71</v>
      </c>
      <c r="P4205" s="61">
        <v>49.03</v>
      </c>
      <c r="Q4205" s="61">
        <v>49.93</v>
      </c>
      <c r="R4205" s="61">
        <v>50.36</v>
      </c>
      <c r="S4205" s="61">
        <v>52.44</v>
      </c>
      <c r="T4205" s="61">
        <v>54.54</v>
      </c>
      <c r="U4205" s="61">
        <v>57.1</v>
      </c>
      <c r="V4205" s="61">
        <v>59.93</v>
      </c>
      <c r="W4205" s="61">
        <v>62.36</v>
      </c>
      <c r="X4205" s="61">
        <v>64.31</v>
      </c>
      <c r="Y4205" s="61">
        <v>66.69</v>
      </c>
      <c r="Z4205" s="61">
        <v>69</v>
      </c>
      <c r="AA4205" s="61">
        <v>71.42</v>
      </c>
      <c r="AB4205" s="61">
        <v>72.099999999999994</v>
      </c>
      <c r="AC4205" s="61">
        <v>73.63</v>
      </c>
      <c r="AD4205" s="61">
        <v>76.290000000000006</v>
      </c>
      <c r="AE4205" s="61">
        <v>79.28</v>
      </c>
      <c r="AF4205" s="61">
        <v>82.4</v>
      </c>
      <c r="AG4205" s="61">
        <v>84.84</v>
      </c>
      <c r="AH4205" s="61">
        <v>81.12</v>
      </c>
      <c r="AI4205" s="61">
        <v>77.83</v>
      </c>
      <c r="AJ4205" s="61">
        <v>76.02</v>
      </c>
      <c r="AK4205" s="61">
        <v>74.47</v>
      </c>
    </row>
    <row r="4206" spans="1:37" x14ac:dyDescent="0.3">
      <c r="A4206" s="86" t="str">
        <f t="shared" si="65"/>
        <v>SDGbaseTra_AgMinC_GVAafcel</v>
      </c>
      <c r="B4206" s="59" t="s">
        <v>222</v>
      </c>
      <c r="C4206" s="60" t="s">
        <v>239</v>
      </c>
      <c r="D4206" s="83" t="s">
        <v>3</v>
      </c>
      <c r="E4206" s="61" t="s">
        <v>57</v>
      </c>
      <c r="F4206" s="61">
        <v>0.28999999999999998</v>
      </c>
      <c r="G4206" s="61">
        <v>0.28999999999999998</v>
      </c>
      <c r="H4206" s="61">
        <v>0.28999999999999998</v>
      </c>
      <c r="I4206" s="61">
        <v>0.27</v>
      </c>
      <c r="J4206" s="61">
        <v>0.25</v>
      </c>
      <c r="K4206" s="61">
        <v>0.25</v>
      </c>
      <c r="L4206" s="61">
        <v>0.24</v>
      </c>
      <c r="M4206" s="61">
        <v>0.25</v>
      </c>
      <c r="N4206" s="61">
        <v>0.26</v>
      </c>
      <c r="O4206" s="61">
        <v>0.3</v>
      </c>
      <c r="P4206" s="61">
        <v>0.31</v>
      </c>
      <c r="Q4206" s="61">
        <v>0.31</v>
      </c>
      <c r="R4206" s="61">
        <v>0.31</v>
      </c>
      <c r="S4206" s="61">
        <v>0.31</v>
      </c>
      <c r="T4206" s="61">
        <v>0.32</v>
      </c>
      <c r="U4206" s="61">
        <v>0.32</v>
      </c>
      <c r="V4206" s="61">
        <v>0.33</v>
      </c>
      <c r="W4206" s="61">
        <v>0.34</v>
      </c>
      <c r="X4206" s="61">
        <v>0.34</v>
      </c>
      <c r="Y4206" s="61">
        <v>4.9000000000000004</v>
      </c>
      <c r="Z4206" s="61">
        <v>9.7899999999999991</v>
      </c>
      <c r="AA4206" s="61">
        <v>14.78</v>
      </c>
      <c r="AB4206" s="61">
        <v>15.46</v>
      </c>
      <c r="AC4206" s="61">
        <v>16.29</v>
      </c>
      <c r="AD4206" s="61">
        <v>17.43</v>
      </c>
      <c r="AE4206" s="61">
        <v>18.59</v>
      </c>
      <c r="AF4206" s="61">
        <v>19.79</v>
      </c>
      <c r="AG4206" s="61">
        <v>19.68</v>
      </c>
      <c r="AH4206" s="61">
        <v>18.29</v>
      </c>
      <c r="AI4206" s="61">
        <v>16.61</v>
      </c>
      <c r="AJ4206" s="61">
        <v>15.67</v>
      </c>
      <c r="AK4206" s="61">
        <v>14.86</v>
      </c>
    </row>
    <row r="4207" spans="1:37" x14ac:dyDescent="0.3">
      <c r="A4207" s="86" t="str">
        <f t="shared" si="65"/>
        <v>SDGbaseTra_AgMinC_GVAaelct</v>
      </c>
      <c r="B4207" s="59" t="s">
        <v>222</v>
      </c>
      <c r="C4207" s="60" t="s">
        <v>239</v>
      </c>
      <c r="D4207" s="83" t="s">
        <v>3</v>
      </c>
      <c r="E4207" s="61" t="s">
        <v>58</v>
      </c>
      <c r="F4207" s="61">
        <v>0.08</v>
      </c>
      <c r="G4207" s="61">
        <v>0.08</v>
      </c>
      <c r="H4207" s="61">
        <v>0.08</v>
      </c>
      <c r="I4207" s="61">
        <v>7.0000000000000007E-2</v>
      </c>
      <c r="J4207" s="61">
        <v>7.0000000000000007E-2</v>
      </c>
      <c r="K4207" s="61">
        <v>7.0000000000000007E-2</v>
      </c>
      <c r="L4207" s="61">
        <v>7.0000000000000007E-2</v>
      </c>
      <c r="M4207" s="61">
        <v>7.0000000000000007E-2</v>
      </c>
      <c r="N4207" s="61">
        <v>7.0000000000000007E-2</v>
      </c>
      <c r="O4207" s="61">
        <v>0.08</v>
      </c>
      <c r="P4207" s="61">
        <v>0.08</v>
      </c>
      <c r="Q4207" s="61">
        <v>0.08</v>
      </c>
      <c r="R4207" s="61">
        <v>0.08</v>
      </c>
      <c r="S4207" s="61">
        <v>0.08</v>
      </c>
      <c r="T4207" s="61">
        <v>0.09</v>
      </c>
      <c r="U4207" s="61">
        <v>0.09</v>
      </c>
      <c r="V4207" s="61">
        <v>0.09</v>
      </c>
      <c r="W4207" s="61">
        <v>0.09</v>
      </c>
      <c r="X4207" s="61">
        <v>3.67</v>
      </c>
      <c r="Y4207" s="61">
        <v>3.69</v>
      </c>
      <c r="Z4207" s="61">
        <v>2.0299999999999998</v>
      </c>
      <c r="AA4207" s="61">
        <v>2.04</v>
      </c>
      <c r="AB4207" s="61">
        <v>1.99</v>
      </c>
      <c r="AC4207" s="61">
        <v>1.95</v>
      </c>
      <c r="AD4207" s="61">
        <v>1.1100000000000001</v>
      </c>
      <c r="AE4207" s="61">
        <v>1.1100000000000001</v>
      </c>
      <c r="AF4207" s="61">
        <v>1.1100000000000001</v>
      </c>
      <c r="AG4207" s="61">
        <v>1.1100000000000001</v>
      </c>
      <c r="AH4207" s="61">
        <v>1.04</v>
      </c>
      <c r="AI4207" s="61">
        <v>7.19</v>
      </c>
      <c r="AJ4207" s="61">
        <v>6.83</v>
      </c>
      <c r="AK4207" s="61">
        <v>6.53</v>
      </c>
    </row>
    <row r="4208" spans="1:37" x14ac:dyDescent="0.3">
      <c r="A4208" s="86" t="str">
        <f t="shared" si="65"/>
        <v>SDGbaseTra_AgMinC_GVAaemch</v>
      </c>
      <c r="B4208" s="59" t="s">
        <v>222</v>
      </c>
      <c r="C4208" s="60" t="s">
        <v>239</v>
      </c>
      <c r="D4208" s="83" t="s">
        <v>3</v>
      </c>
      <c r="E4208" s="61" t="s">
        <v>59</v>
      </c>
      <c r="F4208" s="61">
        <v>8.99</v>
      </c>
      <c r="G4208" s="61">
        <v>9.75</v>
      </c>
      <c r="H4208" s="61">
        <v>10.02</v>
      </c>
      <c r="I4208" s="61">
        <v>9.94</v>
      </c>
      <c r="J4208" s="61">
        <v>9.84</v>
      </c>
      <c r="K4208" s="61">
        <v>9.7899999999999991</v>
      </c>
      <c r="L4208" s="61">
        <v>9.92</v>
      </c>
      <c r="M4208" s="61">
        <v>10.220000000000001</v>
      </c>
      <c r="N4208" s="61">
        <v>10.49</v>
      </c>
      <c r="O4208" s="61">
        <v>11.06</v>
      </c>
      <c r="P4208" s="61">
        <v>11.4</v>
      </c>
      <c r="Q4208" s="61">
        <v>11.62</v>
      </c>
      <c r="R4208" s="61">
        <v>12</v>
      </c>
      <c r="S4208" s="61">
        <v>12.58</v>
      </c>
      <c r="T4208" s="61">
        <v>13.16</v>
      </c>
      <c r="U4208" s="61">
        <v>13.87</v>
      </c>
      <c r="V4208" s="61">
        <v>14.62</v>
      </c>
      <c r="W4208" s="61">
        <v>15.3</v>
      </c>
      <c r="X4208" s="61">
        <v>15.91</v>
      </c>
      <c r="Y4208" s="61">
        <v>16.54</v>
      </c>
      <c r="Z4208" s="61">
        <v>17.149999999999999</v>
      </c>
      <c r="AA4208" s="61">
        <v>17.78</v>
      </c>
      <c r="AB4208" s="61">
        <v>17.760000000000002</v>
      </c>
      <c r="AC4208" s="61">
        <v>17.989999999999998</v>
      </c>
      <c r="AD4208" s="61">
        <v>18.55</v>
      </c>
      <c r="AE4208" s="61">
        <v>19.21</v>
      </c>
      <c r="AF4208" s="61">
        <v>19.920000000000002</v>
      </c>
      <c r="AG4208" s="61">
        <v>20.56</v>
      </c>
      <c r="AH4208" s="61">
        <v>19.38</v>
      </c>
      <c r="AI4208" s="61">
        <v>18.309999999999999</v>
      </c>
      <c r="AJ4208" s="61">
        <v>17.72</v>
      </c>
      <c r="AK4208" s="61">
        <v>17.2</v>
      </c>
    </row>
    <row r="4209" spans="1:37" x14ac:dyDescent="0.3">
      <c r="A4209" s="86" t="str">
        <f t="shared" si="65"/>
        <v>SDGbaseTra_AgMinC_GVAasequ</v>
      </c>
      <c r="B4209" s="59" t="s">
        <v>222</v>
      </c>
      <c r="C4209" s="60" t="s">
        <v>239</v>
      </c>
      <c r="D4209" s="83" t="s">
        <v>3</v>
      </c>
      <c r="E4209" s="61" t="s">
        <v>60</v>
      </c>
      <c r="F4209" s="61">
        <v>8.7799999999999994</v>
      </c>
      <c r="G4209" s="61">
        <v>10.08</v>
      </c>
      <c r="H4209" s="61">
        <v>10.11</v>
      </c>
      <c r="I4209" s="61">
        <v>9.69</v>
      </c>
      <c r="J4209" s="61">
        <v>9.25</v>
      </c>
      <c r="K4209" s="61">
        <v>9.18</v>
      </c>
      <c r="L4209" s="61">
        <v>9.2799999999999994</v>
      </c>
      <c r="M4209" s="61">
        <v>9.6199999999999992</v>
      </c>
      <c r="N4209" s="61">
        <v>9.86</v>
      </c>
      <c r="O4209" s="61">
        <v>10.56</v>
      </c>
      <c r="P4209" s="61">
        <v>10.8</v>
      </c>
      <c r="Q4209" s="61">
        <v>10.92</v>
      </c>
      <c r="R4209" s="61">
        <v>11.3</v>
      </c>
      <c r="S4209" s="61">
        <v>11.81</v>
      </c>
      <c r="T4209" s="61">
        <v>12.34</v>
      </c>
      <c r="U4209" s="61">
        <v>12.99</v>
      </c>
      <c r="V4209" s="61">
        <v>13.62</v>
      </c>
      <c r="W4209" s="61">
        <v>14.24</v>
      </c>
      <c r="X4209" s="61">
        <v>14.91</v>
      </c>
      <c r="Y4209" s="61">
        <v>15.55</v>
      </c>
      <c r="Z4209" s="61">
        <v>16.16</v>
      </c>
      <c r="AA4209" s="61">
        <v>16.829999999999998</v>
      </c>
      <c r="AB4209" s="61">
        <v>16.53</v>
      </c>
      <c r="AC4209" s="61">
        <v>16.71</v>
      </c>
      <c r="AD4209" s="61">
        <v>17.37</v>
      </c>
      <c r="AE4209" s="61">
        <v>18.13</v>
      </c>
      <c r="AF4209" s="61">
        <v>18.920000000000002</v>
      </c>
      <c r="AG4209" s="61">
        <v>19.54</v>
      </c>
      <c r="AH4209" s="61">
        <v>18.14</v>
      </c>
      <c r="AI4209" s="61">
        <v>16.920000000000002</v>
      </c>
      <c r="AJ4209" s="61">
        <v>16.34</v>
      </c>
      <c r="AK4209" s="61">
        <v>15.9</v>
      </c>
    </row>
    <row r="4210" spans="1:37" x14ac:dyDescent="0.3">
      <c r="A4210" s="86" t="str">
        <f t="shared" si="65"/>
        <v>SDGbaseTra_AgMinC_GVAavehi</v>
      </c>
      <c r="B4210" s="59" t="s">
        <v>222</v>
      </c>
      <c r="C4210" s="60" t="s">
        <v>239</v>
      </c>
      <c r="D4210" s="83" t="s">
        <v>3</v>
      </c>
      <c r="E4210" s="61" t="s">
        <v>61</v>
      </c>
      <c r="F4210" s="61">
        <v>39.57</v>
      </c>
      <c r="G4210" s="61">
        <v>42.74</v>
      </c>
      <c r="H4210" s="61">
        <v>43.74</v>
      </c>
      <c r="I4210" s="61">
        <v>42.01</v>
      </c>
      <c r="J4210" s="61">
        <v>39.979999999999997</v>
      </c>
      <c r="K4210" s="61">
        <v>39.630000000000003</v>
      </c>
      <c r="L4210" s="61">
        <v>40.01</v>
      </c>
      <c r="M4210" s="61">
        <v>41.03</v>
      </c>
      <c r="N4210" s="61">
        <v>41.89</v>
      </c>
      <c r="O4210" s="61">
        <v>43.43</v>
      </c>
      <c r="P4210" s="61">
        <v>44.37</v>
      </c>
      <c r="Q4210" s="61">
        <v>45.06</v>
      </c>
      <c r="R4210" s="61">
        <v>47.73</v>
      </c>
      <c r="S4210" s="61">
        <v>50.4</v>
      </c>
      <c r="T4210" s="61">
        <v>53.19</v>
      </c>
      <c r="U4210" s="61">
        <v>56.52</v>
      </c>
      <c r="V4210" s="61">
        <v>60.01</v>
      </c>
      <c r="W4210" s="61">
        <v>63.34</v>
      </c>
      <c r="X4210" s="61">
        <v>66.400000000000006</v>
      </c>
      <c r="Y4210" s="61">
        <v>67.849999999999994</v>
      </c>
      <c r="Z4210" s="61">
        <v>69.41</v>
      </c>
      <c r="AA4210" s="61">
        <v>71.02</v>
      </c>
      <c r="AB4210" s="61">
        <v>71.88</v>
      </c>
      <c r="AC4210" s="61">
        <v>73.63</v>
      </c>
      <c r="AD4210" s="61">
        <v>76.64</v>
      </c>
      <c r="AE4210" s="61">
        <v>80.06</v>
      </c>
      <c r="AF4210" s="61">
        <v>83.69</v>
      </c>
      <c r="AG4210" s="61">
        <v>87.13</v>
      </c>
      <c r="AH4210" s="61">
        <v>83.44</v>
      </c>
      <c r="AI4210" s="61">
        <v>79.47</v>
      </c>
      <c r="AJ4210" s="61">
        <v>77.209999999999994</v>
      </c>
      <c r="AK4210" s="61">
        <v>75.290000000000006</v>
      </c>
    </row>
    <row r="4211" spans="1:37" x14ac:dyDescent="0.3">
      <c r="A4211" s="86" t="str">
        <f t="shared" si="65"/>
        <v>SDGbaseTra_AgMinC_GVAatequ</v>
      </c>
      <c r="B4211" s="59" t="s">
        <v>222</v>
      </c>
      <c r="C4211" s="60" t="s">
        <v>239</v>
      </c>
      <c r="D4211" s="83" t="s">
        <v>3</v>
      </c>
      <c r="E4211" s="61" t="s">
        <v>62</v>
      </c>
      <c r="F4211" s="61">
        <v>7.09</v>
      </c>
      <c r="G4211" s="61">
        <v>7.27</v>
      </c>
      <c r="H4211" s="61">
        <v>7.49</v>
      </c>
      <c r="I4211" s="61">
        <v>7.17</v>
      </c>
      <c r="J4211" s="61">
        <v>6.84</v>
      </c>
      <c r="K4211" s="61">
        <v>6.79</v>
      </c>
      <c r="L4211" s="61">
        <v>6.88</v>
      </c>
      <c r="M4211" s="61">
        <v>7.21</v>
      </c>
      <c r="N4211" s="61">
        <v>7.46</v>
      </c>
      <c r="O4211" s="61">
        <v>8.5399999999999991</v>
      </c>
      <c r="P4211" s="61">
        <v>8.9</v>
      </c>
      <c r="Q4211" s="61">
        <v>9.01</v>
      </c>
      <c r="R4211" s="61">
        <v>9.25</v>
      </c>
      <c r="S4211" s="61">
        <v>9.65</v>
      </c>
      <c r="T4211" s="61">
        <v>10.1</v>
      </c>
      <c r="U4211" s="61">
        <v>10.65</v>
      </c>
      <c r="V4211" s="61">
        <v>11.27</v>
      </c>
      <c r="W4211" s="61">
        <v>11.82</v>
      </c>
      <c r="X4211" s="61">
        <v>12.23</v>
      </c>
      <c r="Y4211" s="61">
        <v>12.7</v>
      </c>
      <c r="Z4211" s="61">
        <v>13.11</v>
      </c>
      <c r="AA4211" s="61">
        <v>13.64</v>
      </c>
      <c r="AB4211" s="61">
        <v>13.09</v>
      </c>
      <c r="AC4211" s="61">
        <v>13.06</v>
      </c>
      <c r="AD4211" s="61">
        <v>13.53</v>
      </c>
      <c r="AE4211" s="61">
        <v>14.1</v>
      </c>
      <c r="AF4211" s="61">
        <v>14.72</v>
      </c>
      <c r="AG4211" s="61">
        <v>15.1</v>
      </c>
      <c r="AH4211" s="61">
        <v>13.62</v>
      </c>
      <c r="AI4211" s="61">
        <v>12.39</v>
      </c>
      <c r="AJ4211" s="61">
        <v>11.76</v>
      </c>
      <c r="AK4211" s="61">
        <v>11.26</v>
      </c>
    </row>
    <row r="4212" spans="1:37" x14ac:dyDescent="0.3">
      <c r="A4212" s="86" t="str">
        <f t="shared" si="65"/>
        <v>SDGbaseTra_AgMinC_GVAafurn</v>
      </c>
      <c r="B4212" s="59" t="s">
        <v>222</v>
      </c>
      <c r="C4212" s="60" t="s">
        <v>239</v>
      </c>
      <c r="D4212" s="83" t="s">
        <v>3</v>
      </c>
      <c r="E4212" s="61" t="s">
        <v>63</v>
      </c>
      <c r="F4212" s="61">
        <v>6.09</v>
      </c>
      <c r="G4212" s="61">
        <v>6.45</v>
      </c>
      <c r="H4212" s="61">
        <v>6.62</v>
      </c>
      <c r="I4212" s="61">
        <v>6.72</v>
      </c>
      <c r="J4212" s="61">
        <v>6.69</v>
      </c>
      <c r="K4212" s="61">
        <v>6.71</v>
      </c>
      <c r="L4212" s="61">
        <v>6.82</v>
      </c>
      <c r="M4212" s="61">
        <v>6.98</v>
      </c>
      <c r="N4212" s="61">
        <v>7.16</v>
      </c>
      <c r="O4212" s="61">
        <v>7.55</v>
      </c>
      <c r="P4212" s="61">
        <v>7.77</v>
      </c>
      <c r="Q4212" s="61">
        <v>7.93</v>
      </c>
      <c r="R4212" s="61">
        <v>8.06</v>
      </c>
      <c r="S4212" s="61">
        <v>8.42</v>
      </c>
      <c r="T4212" s="61">
        <v>8.7899999999999991</v>
      </c>
      <c r="U4212" s="61">
        <v>9.24</v>
      </c>
      <c r="V4212" s="61">
        <v>9.69</v>
      </c>
      <c r="W4212" s="61">
        <v>10.11</v>
      </c>
      <c r="X4212" s="61">
        <v>10.49</v>
      </c>
      <c r="Y4212" s="61">
        <v>10.89</v>
      </c>
      <c r="Z4212" s="61">
        <v>11.31</v>
      </c>
      <c r="AA4212" s="61">
        <v>11.71</v>
      </c>
      <c r="AB4212" s="61">
        <v>12.09</v>
      </c>
      <c r="AC4212" s="61">
        <v>12.43</v>
      </c>
      <c r="AD4212" s="61">
        <v>12.81</v>
      </c>
      <c r="AE4212" s="61">
        <v>13.22</v>
      </c>
      <c r="AF4212" s="61">
        <v>13.66</v>
      </c>
      <c r="AG4212" s="61">
        <v>14.05</v>
      </c>
      <c r="AH4212" s="61">
        <v>13.72</v>
      </c>
      <c r="AI4212" s="61">
        <v>13.31</v>
      </c>
      <c r="AJ4212" s="61">
        <v>13.05</v>
      </c>
      <c r="AK4212" s="61">
        <v>12.79</v>
      </c>
    </row>
    <row r="4213" spans="1:37" x14ac:dyDescent="0.3">
      <c r="A4213" s="86" t="str">
        <f t="shared" si="65"/>
        <v>SDGbaseTra_AgMinC_GVAaoman</v>
      </c>
      <c r="B4213" s="59" t="s">
        <v>222</v>
      </c>
      <c r="C4213" s="60" t="s">
        <v>239</v>
      </c>
      <c r="D4213" s="83" t="s">
        <v>3</v>
      </c>
      <c r="E4213" s="61" t="s">
        <v>64</v>
      </c>
      <c r="F4213" s="61">
        <v>25.46</v>
      </c>
      <c r="G4213" s="61">
        <v>26.29</v>
      </c>
      <c r="H4213" s="61">
        <v>27.11</v>
      </c>
      <c r="I4213" s="61">
        <v>25.85</v>
      </c>
      <c r="J4213" s="61">
        <v>24.77</v>
      </c>
      <c r="K4213" s="61">
        <v>24.88</v>
      </c>
      <c r="L4213" s="61">
        <v>25.08</v>
      </c>
      <c r="M4213" s="61">
        <v>25.63</v>
      </c>
      <c r="N4213" s="61">
        <v>26.1</v>
      </c>
      <c r="O4213" s="61">
        <v>29.32</v>
      </c>
      <c r="P4213" s="61">
        <v>30.01</v>
      </c>
      <c r="Q4213" s="61">
        <v>30</v>
      </c>
      <c r="R4213" s="61">
        <v>31.11</v>
      </c>
      <c r="S4213" s="61">
        <v>32.130000000000003</v>
      </c>
      <c r="T4213" s="61">
        <v>33.32</v>
      </c>
      <c r="U4213" s="61">
        <v>34.86</v>
      </c>
      <c r="V4213" s="61">
        <v>36.42</v>
      </c>
      <c r="W4213" s="61">
        <v>37.99</v>
      </c>
      <c r="X4213" s="61">
        <v>39.51</v>
      </c>
      <c r="Y4213" s="61">
        <v>40.96</v>
      </c>
      <c r="Z4213" s="61">
        <v>42.27</v>
      </c>
      <c r="AA4213" s="61">
        <v>43.81</v>
      </c>
      <c r="AB4213" s="61">
        <v>44.85</v>
      </c>
      <c r="AC4213" s="61">
        <v>46.05</v>
      </c>
      <c r="AD4213" s="61">
        <v>47.56</v>
      </c>
      <c r="AE4213" s="61">
        <v>49.07</v>
      </c>
      <c r="AF4213" s="61">
        <v>50.63</v>
      </c>
      <c r="AG4213" s="61">
        <v>51.8</v>
      </c>
      <c r="AH4213" s="61">
        <v>50.16</v>
      </c>
      <c r="AI4213" s="61">
        <v>47.95</v>
      </c>
      <c r="AJ4213" s="61">
        <v>46.69</v>
      </c>
      <c r="AK4213" s="61">
        <v>45.5</v>
      </c>
    </row>
    <row r="4214" spans="1:37" x14ac:dyDescent="0.3">
      <c r="A4214" s="86" t="str">
        <f t="shared" si="65"/>
        <v>SDGbaseTra_AgMinC_GVAaelec</v>
      </c>
      <c r="B4214" s="59" t="s">
        <v>222</v>
      </c>
      <c r="C4214" s="60" t="s">
        <v>239</v>
      </c>
      <c r="D4214" s="83" t="s">
        <v>3</v>
      </c>
      <c r="E4214" s="61" t="s">
        <v>65</v>
      </c>
      <c r="F4214" s="61">
        <v>142.19999999999999</v>
      </c>
      <c r="G4214" s="61">
        <v>152.77000000000001</v>
      </c>
      <c r="H4214" s="61">
        <v>142.55000000000001</v>
      </c>
      <c r="I4214" s="61">
        <v>140.07</v>
      </c>
      <c r="J4214" s="61">
        <v>141.35</v>
      </c>
      <c r="K4214" s="61">
        <v>145</v>
      </c>
      <c r="L4214" s="61">
        <v>148</v>
      </c>
      <c r="M4214" s="61">
        <v>146.54</v>
      </c>
      <c r="N4214" s="61">
        <v>143.38</v>
      </c>
      <c r="O4214" s="61">
        <v>142.16</v>
      </c>
      <c r="P4214" s="61">
        <v>144.07</v>
      </c>
      <c r="Q4214" s="61">
        <v>148.34</v>
      </c>
      <c r="R4214" s="61">
        <v>160</v>
      </c>
      <c r="S4214" s="61">
        <v>165.94</v>
      </c>
      <c r="T4214" s="61">
        <v>172.26</v>
      </c>
      <c r="U4214" s="61">
        <v>179.12</v>
      </c>
      <c r="V4214" s="61">
        <v>179.87</v>
      </c>
      <c r="W4214" s="61">
        <v>185.65</v>
      </c>
      <c r="X4214" s="61">
        <v>199.95</v>
      </c>
      <c r="Y4214" s="61">
        <v>213.14</v>
      </c>
      <c r="Z4214" s="61">
        <v>227.15</v>
      </c>
      <c r="AA4214" s="61">
        <v>241.13</v>
      </c>
      <c r="AB4214" s="61">
        <v>251.04</v>
      </c>
      <c r="AC4214" s="61">
        <v>263.5</v>
      </c>
      <c r="AD4214" s="61">
        <v>276.97000000000003</v>
      </c>
      <c r="AE4214" s="61">
        <v>290.33999999999997</v>
      </c>
      <c r="AF4214" s="61">
        <v>303.8</v>
      </c>
      <c r="AG4214" s="61">
        <v>348.79</v>
      </c>
      <c r="AH4214" s="61">
        <v>386.68</v>
      </c>
      <c r="AI4214" s="61">
        <v>432.06</v>
      </c>
      <c r="AJ4214" s="61">
        <v>478.77</v>
      </c>
      <c r="AK4214" s="61">
        <v>521.92999999999995</v>
      </c>
    </row>
    <row r="4215" spans="1:37" x14ac:dyDescent="0.3">
      <c r="A4215" s="86" t="str">
        <f t="shared" si="65"/>
        <v>SDGbaseTra_AgMinC_GVAawatr</v>
      </c>
      <c r="B4215" s="59" t="s">
        <v>222</v>
      </c>
      <c r="C4215" s="60" t="s">
        <v>239</v>
      </c>
      <c r="D4215" s="83" t="s">
        <v>3</v>
      </c>
      <c r="E4215" s="61" t="s">
        <v>66</v>
      </c>
      <c r="F4215" s="61">
        <v>38.119999999999997</v>
      </c>
      <c r="G4215" s="61">
        <v>31.85</v>
      </c>
      <c r="H4215" s="61">
        <v>34.07</v>
      </c>
      <c r="I4215" s="61">
        <v>33.97</v>
      </c>
      <c r="J4215" s="61">
        <v>33.54</v>
      </c>
      <c r="K4215" s="61">
        <v>34.659999999999997</v>
      </c>
      <c r="L4215" s="61">
        <v>35.33</v>
      </c>
      <c r="M4215" s="61">
        <v>35.729999999999997</v>
      </c>
      <c r="N4215" s="61">
        <v>36.22</v>
      </c>
      <c r="O4215" s="61">
        <v>37.06</v>
      </c>
      <c r="P4215" s="61">
        <v>37.799999999999997</v>
      </c>
      <c r="Q4215" s="61">
        <v>38.32</v>
      </c>
      <c r="R4215" s="61">
        <v>40.54</v>
      </c>
      <c r="S4215" s="61">
        <v>42.07</v>
      </c>
      <c r="T4215" s="61">
        <v>43.89</v>
      </c>
      <c r="U4215" s="61">
        <v>46.33</v>
      </c>
      <c r="V4215" s="61">
        <v>49.02</v>
      </c>
      <c r="W4215" s="61">
        <v>51.31</v>
      </c>
      <c r="X4215" s="61">
        <v>53.6</v>
      </c>
      <c r="Y4215" s="61">
        <v>56.09</v>
      </c>
      <c r="Z4215" s="61">
        <v>58.48</v>
      </c>
      <c r="AA4215" s="61">
        <v>60.52</v>
      </c>
      <c r="AB4215" s="61">
        <v>63.7</v>
      </c>
      <c r="AC4215" s="61">
        <v>66.819999999999993</v>
      </c>
      <c r="AD4215" s="61">
        <v>69.81</v>
      </c>
      <c r="AE4215" s="61">
        <v>72.86</v>
      </c>
      <c r="AF4215" s="61">
        <v>75.989999999999995</v>
      </c>
      <c r="AG4215" s="61">
        <v>79.16</v>
      </c>
      <c r="AH4215" s="61">
        <v>81.209999999999994</v>
      </c>
      <c r="AI4215" s="61">
        <v>82.59</v>
      </c>
      <c r="AJ4215" s="61">
        <v>83.49</v>
      </c>
      <c r="AK4215" s="61">
        <v>84.13</v>
      </c>
    </row>
    <row r="4216" spans="1:37" x14ac:dyDescent="0.3">
      <c r="A4216" s="86" t="str">
        <f t="shared" si="65"/>
        <v>SDGbaseTra_AgMinC_GVAacons</v>
      </c>
      <c r="B4216" s="59" t="s">
        <v>222</v>
      </c>
      <c r="C4216" s="60" t="s">
        <v>239</v>
      </c>
      <c r="D4216" s="83" t="s">
        <v>3</v>
      </c>
      <c r="E4216" s="61" t="s">
        <v>67</v>
      </c>
      <c r="F4216" s="61">
        <v>140.65</v>
      </c>
      <c r="G4216" s="61">
        <v>149.78</v>
      </c>
      <c r="H4216" s="61">
        <v>151.81</v>
      </c>
      <c r="I4216" s="61">
        <v>173.93</v>
      </c>
      <c r="J4216" s="61">
        <v>217.39</v>
      </c>
      <c r="K4216" s="61">
        <v>199.88</v>
      </c>
      <c r="L4216" s="61">
        <v>197.03</v>
      </c>
      <c r="M4216" s="61">
        <v>199.72</v>
      </c>
      <c r="N4216" s="61">
        <v>203.99</v>
      </c>
      <c r="O4216" s="61">
        <v>208.68</v>
      </c>
      <c r="P4216" s="61">
        <v>215.17</v>
      </c>
      <c r="Q4216" s="61">
        <v>221.71</v>
      </c>
      <c r="R4216" s="61">
        <v>212.61</v>
      </c>
      <c r="S4216" s="61">
        <v>220.79</v>
      </c>
      <c r="T4216" s="61">
        <v>228.65</v>
      </c>
      <c r="U4216" s="61">
        <v>237.87</v>
      </c>
      <c r="V4216" s="61">
        <v>248.28</v>
      </c>
      <c r="W4216" s="61">
        <v>257.27999999999997</v>
      </c>
      <c r="X4216" s="61">
        <v>265.02999999999997</v>
      </c>
      <c r="Y4216" s="61">
        <v>273.98</v>
      </c>
      <c r="Z4216" s="61">
        <v>283.64</v>
      </c>
      <c r="AA4216" s="61">
        <v>292.33999999999997</v>
      </c>
      <c r="AB4216" s="61">
        <v>298.01</v>
      </c>
      <c r="AC4216" s="61">
        <v>305.93</v>
      </c>
      <c r="AD4216" s="61">
        <v>316.64999999999998</v>
      </c>
      <c r="AE4216" s="61">
        <v>328.2</v>
      </c>
      <c r="AF4216" s="61">
        <v>339.96</v>
      </c>
      <c r="AG4216" s="61">
        <v>350.51</v>
      </c>
      <c r="AH4216" s="61">
        <v>349.07</v>
      </c>
      <c r="AI4216" s="61">
        <v>346.72</v>
      </c>
      <c r="AJ4216" s="61">
        <v>346.92</v>
      </c>
      <c r="AK4216" s="61">
        <v>346.66</v>
      </c>
    </row>
    <row r="4217" spans="1:37" x14ac:dyDescent="0.3">
      <c r="A4217" s="86" t="str">
        <f t="shared" si="65"/>
        <v>SDGbaseTra_AgMinC_GVAatrad</v>
      </c>
      <c r="B4217" s="59" t="s">
        <v>222</v>
      </c>
      <c r="C4217" s="60" t="s">
        <v>239</v>
      </c>
      <c r="D4217" s="83" t="s">
        <v>3</v>
      </c>
      <c r="E4217" s="61" t="s">
        <v>68</v>
      </c>
      <c r="F4217" s="61">
        <v>482.47</v>
      </c>
      <c r="G4217" s="61">
        <v>444.68</v>
      </c>
      <c r="H4217" s="61">
        <v>462.13</v>
      </c>
      <c r="I4217" s="61">
        <v>473.47</v>
      </c>
      <c r="J4217" s="61">
        <v>470.19</v>
      </c>
      <c r="K4217" s="61">
        <v>471.02</v>
      </c>
      <c r="L4217" s="61">
        <v>474.99</v>
      </c>
      <c r="M4217" s="61">
        <v>481.56</v>
      </c>
      <c r="N4217" s="61">
        <v>487.6</v>
      </c>
      <c r="O4217" s="61">
        <v>449.5</v>
      </c>
      <c r="P4217" s="61">
        <v>456.32</v>
      </c>
      <c r="Q4217" s="61">
        <v>471.13</v>
      </c>
      <c r="R4217" s="61">
        <v>489.34</v>
      </c>
      <c r="S4217" s="61">
        <v>509.37</v>
      </c>
      <c r="T4217" s="61">
        <v>528.74</v>
      </c>
      <c r="U4217" s="61">
        <v>552.14</v>
      </c>
      <c r="V4217" s="61">
        <v>577.34</v>
      </c>
      <c r="W4217" s="61">
        <v>600.29</v>
      </c>
      <c r="X4217" s="61">
        <v>622.42999999999995</v>
      </c>
      <c r="Y4217" s="61">
        <v>642.83000000000004</v>
      </c>
      <c r="Z4217" s="61">
        <v>662.22</v>
      </c>
      <c r="AA4217" s="61">
        <v>680.97</v>
      </c>
      <c r="AB4217" s="61">
        <v>679.32</v>
      </c>
      <c r="AC4217" s="61">
        <v>688.4</v>
      </c>
      <c r="AD4217" s="61">
        <v>705.82</v>
      </c>
      <c r="AE4217" s="61">
        <v>726.01</v>
      </c>
      <c r="AF4217" s="61">
        <v>747.46</v>
      </c>
      <c r="AG4217" s="61">
        <v>765.13</v>
      </c>
      <c r="AH4217" s="61">
        <v>743.91</v>
      </c>
      <c r="AI4217" s="61">
        <v>723.24</v>
      </c>
      <c r="AJ4217" s="61">
        <v>710.55</v>
      </c>
      <c r="AK4217" s="61">
        <v>699.15</v>
      </c>
    </row>
    <row r="4218" spans="1:37" x14ac:dyDescent="0.3">
      <c r="A4218" s="86" t="str">
        <f t="shared" si="65"/>
        <v>SDGbaseTra_AgMinC_GVAahotl</v>
      </c>
      <c r="B4218" s="59" t="s">
        <v>222</v>
      </c>
      <c r="C4218" s="60" t="s">
        <v>239</v>
      </c>
      <c r="D4218" s="83" t="s">
        <v>3</v>
      </c>
      <c r="E4218" s="61" t="s">
        <v>69</v>
      </c>
      <c r="F4218" s="61">
        <v>37.69</v>
      </c>
      <c r="G4218" s="61">
        <v>35.42</v>
      </c>
      <c r="H4218" s="61">
        <v>37.64</v>
      </c>
      <c r="I4218" s="61">
        <v>36.25</v>
      </c>
      <c r="J4218" s="61">
        <v>34.6</v>
      </c>
      <c r="K4218" s="61">
        <v>34.840000000000003</v>
      </c>
      <c r="L4218" s="61">
        <v>35.18</v>
      </c>
      <c r="M4218" s="61">
        <v>35.57</v>
      </c>
      <c r="N4218" s="61">
        <v>36.090000000000003</v>
      </c>
      <c r="O4218" s="61">
        <v>37.82</v>
      </c>
      <c r="P4218" s="61">
        <v>38.53</v>
      </c>
      <c r="Q4218" s="61">
        <v>38.92</v>
      </c>
      <c r="R4218" s="61">
        <v>41.74</v>
      </c>
      <c r="S4218" s="61">
        <v>43.83</v>
      </c>
      <c r="T4218" s="61">
        <v>46.08</v>
      </c>
      <c r="U4218" s="61">
        <v>48.84</v>
      </c>
      <c r="V4218" s="61">
        <v>51.58</v>
      </c>
      <c r="W4218" s="61">
        <v>54.39</v>
      </c>
      <c r="X4218" s="61">
        <v>57.46</v>
      </c>
      <c r="Y4218" s="61">
        <v>60.39</v>
      </c>
      <c r="Z4218" s="61">
        <v>63.35</v>
      </c>
      <c r="AA4218" s="61">
        <v>66.2</v>
      </c>
      <c r="AB4218" s="61">
        <v>69.650000000000006</v>
      </c>
      <c r="AC4218" s="61">
        <v>72.67</v>
      </c>
      <c r="AD4218" s="61">
        <v>75.489999999999995</v>
      </c>
      <c r="AE4218" s="61">
        <v>78.349999999999994</v>
      </c>
      <c r="AF4218" s="61">
        <v>81.41</v>
      </c>
      <c r="AG4218" s="61">
        <v>84.56</v>
      </c>
      <c r="AH4218" s="61">
        <v>85.3</v>
      </c>
      <c r="AI4218" s="61">
        <v>84.85</v>
      </c>
      <c r="AJ4218" s="61">
        <v>84.22</v>
      </c>
      <c r="AK4218" s="61">
        <v>83.43</v>
      </c>
    </row>
    <row r="4219" spans="1:37" x14ac:dyDescent="0.3">
      <c r="A4219" s="86" t="str">
        <f t="shared" si="65"/>
        <v>SDGbaseTra_AgMinC_GVAaltrp-p</v>
      </c>
      <c r="B4219" s="59" t="s">
        <v>222</v>
      </c>
      <c r="C4219" s="60" t="s">
        <v>239</v>
      </c>
      <c r="D4219" s="83" t="s">
        <v>3</v>
      </c>
      <c r="E4219" s="61" t="s">
        <v>70</v>
      </c>
      <c r="F4219" s="61">
        <v>60.68</v>
      </c>
      <c r="G4219" s="61">
        <v>57.2</v>
      </c>
      <c r="H4219" s="61">
        <v>57.47</v>
      </c>
      <c r="I4219" s="61">
        <v>57.14</v>
      </c>
      <c r="J4219" s="61">
        <v>56.35</v>
      </c>
      <c r="K4219" s="61">
        <v>56.81</v>
      </c>
      <c r="L4219" s="61">
        <v>57.19</v>
      </c>
      <c r="M4219" s="61">
        <v>57.81</v>
      </c>
      <c r="N4219" s="61">
        <v>58.99</v>
      </c>
      <c r="O4219" s="61">
        <v>61.26</v>
      </c>
      <c r="P4219" s="61">
        <v>63.18</v>
      </c>
      <c r="Q4219" s="61">
        <v>64.709999999999994</v>
      </c>
      <c r="R4219" s="61">
        <v>68.56</v>
      </c>
      <c r="S4219" s="61">
        <v>71.64</v>
      </c>
      <c r="T4219" s="61">
        <v>74.510000000000005</v>
      </c>
      <c r="U4219" s="61">
        <v>78.239999999999995</v>
      </c>
      <c r="V4219" s="61">
        <v>81.900000000000006</v>
      </c>
      <c r="W4219" s="61">
        <v>85.54</v>
      </c>
      <c r="X4219" s="61">
        <v>89.29</v>
      </c>
      <c r="Y4219" s="61">
        <v>92.78</v>
      </c>
      <c r="Z4219" s="61">
        <v>96.02</v>
      </c>
      <c r="AA4219" s="61">
        <v>99.03</v>
      </c>
      <c r="AB4219" s="61">
        <v>102.12</v>
      </c>
      <c r="AC4219" s="61">
        <v>104.69</v>
      </c>
      <c r="AD4219" s="61">
        <v>107.12</v>
      </c>
      <c r="AE4219" s="61">
        <v>109.47</v>
      </c>
      <c r="AF4219" s="61">
        <v>111.77</v>
      </c>
      <c r="AG4219" s="61">
        <v>114.14</v>
      </c>
      <c r="AH4219" s="61">
        <v>113.86</v>
      </c>
      <c r="AI4219" s="61">
        <v>113.27</v>
      </c>
      <c r="AJ4219" s="61">
        <v>113.41</v>
      </c>
      <c r="AK4219" s="61">
        <v>112.67</v>
      </c>
    </row>
    <row r="4220" spans="1:37" x14ac:dyDescent="0.3">
      <c r="A4220" s="86" t="str">
        <f t="shared" si="65"/>
        <v>SDGbaseTra_AgMinC_GVAaltrp-f</v>
      </c>
      <c r="B4220" s="59" t="s">
        <v>222</v>
      </c>
      <c r="C4220" s="60" t="s">
        <v>239</v>
      </c>
      <c r="D4220" s="83" t="s">
        <v>3</v>
      </c>
      <c r="E4220" s="61" t="s">
        <v>71</v>
      </c>
      <c r="F4220" s="61">
        <v>247.43</v>
      </c>
      <c r="G4220" s="61">
        <v>221.67</v>
      </c>
      <c r="H4220" s="61">
        <v>228.23</v>
      </c>
      <c r="I4220" s="61">
        <v>247.5</v>
      </c>
      <c r="J4220" s="61">
        <v>256.95</v>
      </c>
      <c r="K4220" s="61">
        <v>263.72000000000003</v>
      </c>
      <c r="L4220" s="61">
        <v>262.61</v>
      </c>
      <c r="M4220" s="61">
        <v>264.49</v>
      </c>
      <c r="N4220" s="61">
        <v>267.85000000000002</v>
      </c>
      <c r="O4220" s="61">
        <v>267.60000000000002</v>
      </c>
      <c r="P4220" s="61">
        <v>275.63</v>
      </c>
      <c r="Q4220" s="61">
        <v>287.8</v>
      </c>
      <c r="R4220" s="61">
        <v>292.64</v>
      </c>
      <c r="S4220" s="61">
        <v>304.58999999999997</v>
      </c>
      <c r="T4220" s="61">
        <v>322.02999999999997</v>
      </c>
      <c r="U4220" s="61">
        <v>331.16</v>
      </c>
      <c r="V4220" s="61">
        <v>338.59</v>
      </c>
      <c r="W4220" s="61">
        <v>356.76</v>
      </c>
      <c r="X4220" s="61">
        <v>375.57</v>
      </c>
      <c r="Y4220" s="61">
        <v>384.59</v>
      </c>
      <c r="Z4220" s="61">
        <v>396.18</v>
      </c>
      <c r="AA4220" s="61">
        <v>417.69</v>
      </c>
      <c r="AB4220" s="61">
        <v>432.79</v>
      </c>
      <c r="AC4220" s="61">
        <v>446.62</v>
      </c>
      <c r="AD4220" s="61">
        <v>465.97</v>
      </c>
      <c r="AE4220" s="61">
        <v>483.15</v>
      </c>
      <c r="AF4220" s="61">
        <v>499.07</v>
      </c>
      <c r="AG4220" s="61">
        <v>505.59</v>
      </c>
      <c r="AH4220" s="61">
        <v>504.67</v>
      </c>
      <c r="AI4220" s="61">
        <v>506.09</v>
      </c>
      <c r="AJ4220" s="61">
        <v>511.13</v>
      </c>
      <c r="AK4220" s="61">
        <v>514.02</v>
      </c>
    </row>
    <row r="4221" spans="1:37" x14ac:dyDescent="0.3">
      <c r="A4221" s="86" t="str">
        <f t="shared" si="65"/>
        <v>SDGbaseTra_AgMinC_GVAaotrp-p</v>
      </c>
      <c r="B4221" s="59" t="s">
        <v>222</v>
      </c>
      <c r="C4221" s="60" t="s">
        <v>239</v>
      </c>
      <c r="D4221" s="83" t="s">
        <v>3</v>
      </c>
      <c r="E4221" s="61" t="s">
        <v>72</v>
      </c>
      <c r="F4221" s="61">
        <v>8.1</v>
      </c>
      <c r="G4221" s="61">
        <v>8.5399999999999991</v>
      </c>
      <c r="H4221" s="61">
        <v>9.0500000000000007</v>
      </c>
      <c r="I4221" s="61">
        <v>9.5</v>
      </c>
      <c r="J4221" s="61">
        <v>9.6300000000000008</v>
      </c>
      <c r="K4221" s="61">
        <v>9.7899999999999991</v>
      </c>
      <c r="L4221" s="61">
        <v>9.86</v>
      </c>
      <c r="M4221" s="61">
        <v>9.8800000000000008</v>
      </c>
      <c r="N4221" s="61">
        <v>9.92</v>
      </c>
      <c r="O4221" s="61">
        <v>9.3800000000000008</v>
      </c>
      <c r="P4221" s="61">
        <v>9.56</v>
      </c>
      <c r="Q4221" s="61">
        <v>9.81</v>
      </c>
      <c r="R4221" s="61">
        <v>10.32</v>
      </c>
      <c r="S4221" s="61">
        <v>10.61</v>
      </c>
      <c r="T4221" s="61">
        <v>10.84</v>
      </c>
      <c r="U4221" s="61">
        <v>11.19</v>
      </c>
      <c r="V4221" s="61">
        <v>11.6</v>
      </c>
      <c r="W4221" s="61">
        <v>11.93</v>
      </c>
      <c r="X4221" s="61">
        <v>12.18</v>
      </c>
      <c r="Y4221" s="61">
        <v>12.48</v>
      </c>
      <c r="Z4221" s="61">
        <v>12.76</v>
      </c>
      <c r="AA4221" s="61">
        <v>12.91</v>
      </c>
      <c r="AB4221" s="61">
        <v>12.83</v>
      </c>
      <c r="AC4221" s="61">
        <v>12.94</v>
      </c>
      <c r="AD4221" s="61">
        <v>13.18</v>
      </c>
      <c r="AE4221" s="61">
        <v>13.45</v>
      </c>
      <c r="AF4221" s="61">
        <v>13.7</v>
      </c>
      <c r="AG4221" s="61">
        <v>14.02</v>
      </c>
      <c r="AH4221" s="61">
        <v>13.93</v>
      </c>
      <c r="AI4221" s="61">
        <v>14.05</v>
      </c>
      <c r="AJ4221" s="61">
        <v>14.25</v>
      </c>
      <c r="AK4221" s="61">
        <v>14.41</v>
      </c>
    </row>
    <row r="4222" spans="1:37" x14ac:dyDescent="0.3">
      <c r="A4222" s="86" t="str">
        <f t="shared" si="65"/>
        <v>SDGbaseTra_AgMinC_GVAaotrp-f</v>
      </c>
      <c r="B4222" s="59" t="s">
        <v>222</v>
      </c>
      <c r="C4222" s="60" t="s">
        <v>239</v>
      </c>
      <c r="D4222" s="83" t="s">
        <v>3</v>
      </c>
      <c r="E4222" s="61" t="s">
        <v>73</v>
      </c>
      <c r="F4222" s="61">
        <v>7.29</v>
      </c>
      <c r="G4222" s="61">
        <v>7.14</v>
      </c>
      <c r="H4222" s="61">
        <v>7.45</v>
      </c>
      <c r="I4222" s="61">
        <v>7.72</v>
      </c>
      <c r="J4222" s="61">
        <v>7.71</v>
      </c>
      <c r="K4222" s="61">
        <v>7.76</v>
      </c>
      <c r="L4222" s="61">
        <v>7.82</v>
      </c>
      <c r="M4222" s="61">
        <v>7.88</v>
      </c>
      <c r="N4222" s="61">
        <v>7.95</v>
      </c>
      <c r="O4222" s="61">
        <v>7.76</v>
      </c>
      <c r="P4222" s="61">
        <v>7.92</v>
      </c>
      <c r="Q4222" s="61">
        <v>8.1999999999999993</v>
      </c>
      <c r="R4222" s="61">
        <v>8.48</v>
      </c>
      <c r="S4222" s="61">
        <v>8.82</v>
      </c>
      <c r="T4222" s="61">
        <v>9.26</v>
      </c>
      <c r="U4222" s="61">
        <v>9.5</v>
      </c>
      <c r="V4222" s="61">
        <v>9.7200000000000006</v>
      </c>
      <c r="W4222" s="61">
        <v>10.17</v>
      </c>
      <c r="X4222" s="61">
        <v>10.54</v>
      </c>
      <c r="Y4222" s="61">
        <v>10.73</v>
      </c>
      <c r="Z4222" s="61">
        <v>10.99</v>
      </c>
      <c r="AA4222" s="61">
        <v>11.44</v>
      </c>
      <c r="AB4222" s="61">
        <v>11.7</v>
      </c>
      <c r="AC4222" s="61">
        <v>12</v>
      </c>
      <c r="AD4222" s="61">
        <v>12.46</v>
      </c>
      <c r="AE4222" s="61">
        <v>12.86</v>
      </c>
      <c r="AF4222" s="61">
        <v>13.24</v>
      </c>
      <c r="AG4222" s="61">
        <v>13.42</v>
      </c>
      <c r="AH4222" s="61">
        <v>13.26</v>
      </c>
      <c r="AI4222" s="61">
        <v>13.22</v>
      </c>
      <c r="AJ4222" s="61">
        <v>13.31</v>
      </c>
      <c r="AK4222" s="61">
        <v>13.37</v>
      </c>
    </row>
    <row r="4223" spans="1:37" x14ac:dyDescent="0.3">
      <c r="A4223" s="86" t="str">
        <f t="shared" si="65"/>
        <v>SDGbaseTra_AgMinC_GVAaprtr</v>
      </c>
      <c r="B4223" s="59" t="s">
        <v>222</v>
      </c>
      <c r="C4223" s="60" t="s">
        <v>239</v>
      </c>
      <c r="D4223" s="83" t="s">
        <v>3</v>
      </c>
      <c r="E4223" s="61" t="s">
        <v>74</v>
      </c>
      <c r="F4223" s="61">
        <v>0</v>
      </c>
      <c r="G4223" s="61">
        <v>0</v>
      </c>
      <c r="H4223" s="61">
        <v>0</v>
      </c>
      <c r="I4223" s="61">
        <v>0</v>
      </c>
      <c r="J4223" s="61">
        <v>0</v>
      </c>
      <c r="K4223" s="61">
        <v>0</v>
      </c>
      <c r="L4223" s="61">
        <v>0</v>
      </c>
      <c r="M4223" s="61">
        <v>0</v>
      </c>
      <c r="N4223" s="61">
        <v>0</v>
      </c>
      <c r="O4223" s="61">
        <v>0</v>
      </c>
      <c r="P4223" s="61">
        <v>0</v>
      </c>
      <c r="Q4223" s="61">
        <v>0</v>
      </c>
      <c r="R4223" s="61">
        <v>0</v>
      </c>
      <c r="S4223" s="61">
        <v>0</v>
      </c>
      <c r="T4223" s="61">
        <v>0</v>
      </c>
      <c r="U4223" s="61">
        <v>0</v>
      </c>
      <c r="V4223" s="61">
        <v>0</v>
      </c>
      <c r="W4223" s="61">
        <v>0</v>
      </c>
      <c r="X4223" s="61">
        <v>0</v>
      </c>
      <c r="Y4223" s="61">
        <v>0</v>
      </c>
      <c r="Z4223" s="61">
        <v>0</v>
      </c>
      <c r="AA4223" s="61">
        <v>0</v>
      </c>
      <c r="AB4223" s="61">
        <v>0</v>
      </c>
      <c r="AC4223" s="61">
        <v>0</v>
      </c>
      <c r="AD4223" s="61">
        <v>0</v>
      </c>
      <c r="AE4223" s="61">
        <v>0</v>
      </c>
      <c r="AF4223" s="61">
        <v>0</v>
      </c>
      <c r="AG4223" s="61">
        <v>0</v>
      </c>
      <c r="AH4223" s="61">
        <v>0</v>
      </c>
      <c r="AI4223" s="61">
        <v>0</v>
      </c>
      <c r="AJ4223" s="61">
        <v>0</v>
      </c>
      <c r="AK4223" s="61">
        <v>0</v>
      </c>
    </row>
    <row r="4224" spans="1:37" x14ac:dyDescent="0.3">
      <c r="A4224" s="86" t="str">
        <f t="shared" si="65"/>
        <v>SDGbaseTra_AgMinC_GVAatrps</v>
      </c>
      <c r="B4224" s="59" t="s">
        <v>222</v>
      </c>
      <c r="C4224" s="60" t="s">
        <v>239</v>
      </c>
      <c r="D4224" s="83" t="s">
        <v>3</v>
      </c>
      <c r="E4224" s="61" t="s">
        <v>75</v>
      </c>
      <c r="F4224" s="61">
        <v>54.94</v>
      </c>
      <c r="G4224" s="61">
        <v>50.05</v>
      </c>
      <c r="H4224" s="61">
        <v>51.22</v>
      </c>
      <c r="I4224" s="61">
        <v>51.35</v>
      </c>
      <c r="J4224" s="61">
        <v>51.43</v>
      </c>
      <c r="K4224" s="61">
        <v>52.06</v>
      </c>
      <c r="L4224" s="61">
        <v>52.73</v>
      </c>
      <c r="M4224" s="61">
        <v>52.95</v>
      </c>
      <c r="N4224" s="61">
        <v>53.26</v>
      </c>
      <c r="O4224" s="61">
        <v>53.75</v>
      </c>
      <c r="P4224" s="61">
        <v>54.1</v>
      </c>
      <c r="Q4224" s="61">
        <v>54.18</v>
      </c>
      <c r="R4224" s="61">
        <v>55.73</v>
      </c>
      <c r="S4224" s="61">
        <v>57.8</v>
      </c>
      <c r="T4224" s="61">
        <v>59.76</v>
      </c>
      <c r="U4224" s="61">
        <v>62.13</v>
      </c>
      <c r="V4224" s="61">
        <v>64.34</v>
      </c>
      <c r="W4224" s="61">
        <v>66.73</v>
      </c>
      <c r="X4224" s="61">
        <v>68.92</v>
      </c>
      <c r="Y4224" s="61">
        <v>71.239999999999995</v>
      </c>
      <c r="Z4224" s="61">
        <v>73.569999999999993</v>
      </c>
      <c r="AA4224" s="61">
        <v>75.790000000000006</v>
      </c>
      <c r="AB4224" s="61">
        <v>80.77</v>
      </c>
      <c r="AC4224" s="61">
        <v>85.39</v>
      </c>
      <c r="AD4224" s="61">
        <v>89.87</v>
      </c>
      <c r="AE4224" s="61">
        <v>94.23</v>
      </c>
      <c r="AF4224" s="61">
        <v>98.57</v>
      </c>
      <c r="AG4224" s="61">
        <v>101.96</v>
      </c>
      <c r="AH4224" s="61">
        <v>103.62</v>
      </c>
      <c r="AI4224" s="61">
        <v>104.79</v>
      </c>
      <c r="AJ4224" s="61">
        <v>105.94</v>
      </c>
      <c r="AK4224" s="61">
        <v>106.93</v>
      </c>
    </row>
    <row r="4225" spans="1:37" x14ac:dyDescent="0.3">
      <c r="A4225" s="86" t="str">
        <f t="shared" si="65"/>
        <v>SDGbaseTra_AgMinC_GVAacomm</v>
      </c>
      <c r="B4225" s="59" t="s">
        <v>222</v>
      </c>
      <c r="C4225" s="60" t="s">
        <v>239</v>
      </c>
      <c r="D4225" s="83" t="s">
        <v>3</v>
      </c>
      <c r="E4225" s="61" t="s">
        <v>76</v>
      </c>
      <c r="F4225" s="61">
        <v>84.05</v>
      </c>
      <c r="G4225" s="61">
        <v>70.400000000000006</v>
      </c>
      <c r="H4225" s="61">
        <v>75.41</v>
      </c>
      <c r="I4225" s="61">
        <v>76.27</v>
      </c>
      <c r="J4225" s="61">
        <v>75.489999999999995</v>
      </c>
      <c r="K4225" s="61">
        <v>77.650000000000006</v>
      </c>
      <c r="L4225" s="61">
        <v>79.150000000000006</v>
      </c>
      <c r="M4225" s="61">
        <v>80.7</v>
      </c>
      <c r="N4225" s="61">
        <v>82.11</v>
      </c>
      <c r="O4225" s="61">
        <v>84.02</v>
      </c>
      <c r="P4225" s="61">
        <v>85.57</v>
      </c>
      <c r="Q4225" s="61">
        <v>87.04</v>
      </c>
      <c r="R4225" s="61">
        <v>90.9</v>
      </c>
      <c r="S4225" s="61">
        <v>94.47</v>
      </c>
      <c r="T4225" s="61">
        <v>98.49</v>
      </c>
      <c r="U4225" s="61">
        <v>103.4</v>
      </c>
      <c r="V4225" s="61">
        <v>108.63</v>
      </c>
      <c r="W4225" s="61">
        <v>113.61</v>
      </c>
      <c r="X4225" s="61">
        <v>118.95</v>
      </c>
      <c r="Y4225" s="61">
        <v>124.4</v>
      </c>
      <c r="Z4225" s="61">
        <v>129.82</v>
      </c>
      <c r="AA4225" s="61">
        <v>134.83000000000001</v>
      </c>
      <c r="AB4225" s="61">
        <v>138.54</v>
      </c>
      <c r="AC4225" s="61">
        <v>143.15</v>
      </c>
      <c r="AD4225" s="61">
        <v>148.53</v>
      </c>
      <c r="AE4225" s="61">
        <v>154.19999999999999</v>
      </c>
      <c r="AF4225" s="61">
        <v>160.12</v>
      </c>
      <c r="AG4225" s="61">
        <v>165.8</v>
      </c>
      <c r="AH4225" s="61">
        <v>166.64</v>
      </c>
      <c r="AI4225" s="61">
        <v>166.1</v>
      </c>
      <c r="AJ4225" s="61">
        <v>165.61</v>
      </c>
      <c r="AK4225" s="61">
        <v>164.91</v>
      </c>
    </row>
    <row r="4226" spans="1:37" x14ac:dyDescent="0.3">
      <c r="A4226" s="86" t="str">
        <f t="shared" ref="A4226:A4289" si="66">_xlfn.CONCAT(C4226,D4226,E4226)</f>
        <v>SDGbaseTra_AgMinC_GVAafsrv</v>
      </c>
      <c r="B4226" s="59" t="s">
        <v>222</v>
      </c>
      <c r="C4226" s="60" t="s">
        <v>239</v>
      </c>
      <c r="D4226" s="83" t="s">
        <v>3</v>
      </c>
      <c r="E4226" s="61" t="s">
        <v>77</v>
      </c>
      <c r="F4226" s="61">
        <v>413.44</v>
      </c>
      <c r="G4226" s="61">
        <v>373.75</v>
      </c>
      <c r="H4226" s="61">
        <v>391.5</v>
      </c>
      <c r="I4226" s="61">
        <v>383.27</v>
      </c>
      <c r="J4226" s="61">
        <v>372.24</v>
      </c>
      <c r="K4226" s="61">
        <v>373.9</v>
      </c>
      <c r="L4226" s="61">
        <v>377.35</v>
      </c>
      <c r="M4226" s="61">
        <v>381.67</v>
      </c>
      <c r="N4226" s="61">
        <v>386.93</v>
      </c>
      <c r="O4226" s="61">
        <v>394.76</v>
      </c>
      <c r="P4226" s="61">
        <v>402.06</v>
      </c>
      <c r="Q4226" s="61">
        <v>408.27</v>
      </c>
      <c r="R4226" s="61">
        <v>434.81</v>
      </c>
      <c r="S4226" s="61">
        <v>456.6</v>
      </c>
      <c r="T4226" s="61">
        <v>479.77</v>
      </c>
      <c r="U4226" s="61">
        <v>507.28</v>
      </c>
      <c r="V4226" s="61">
        <v>534.86</v>
      </c>
      <c r="W4226" s="61">
        <v>562.75</v>
      </c>
      <c r="X4226" s="61">
        <v>592.54</v>
      </c>
      <c r="Y4226" s="61">
        <v>621.53</v>
      </c>
      <c r="Z4226" s="61">
        <v>651.52</v>
      </c>
      <c r="AA4226" s="61">
        <v>680.51</v>
      </c>
      <c r="AB4226" s="61">
        <v>711.92</v>
      </c>
      <c r="AC4226" s="61">
        <v>741.76</v>
      </c>
      <c r="AD4226" s="61">
        <v>772.41</v>
      </c>
      <c r="AE4226" s="61">
        <v>804.28</v>
      </c>
      <c r="AF4226" s="61">
        <v>837.53</v>
      </c>
      <c r="AG4226" s="61">
        <v>869.54</v>
      </c>
      <c r="AH4226" s="61">
        <v>870.89</v>
      </c>
      <c r="AI4226" s="61">
        <v>866.02</v>
      </c>
      <c r="AJ4226" s="61">
        <v>861.21</v>
      </c>
      <c r="AK4226" s="61">
        <v>855.38</v>
      </c>
    </row>
    <row r="4227" spans="1:37" x14ac:dyDescent="0.3">
      <c r="A4227" s="86" t="str">
        <f t="shared" si="66"/>
        <v>SDGbaseTra_AgMinC_GVAabsrv</v>
      </c>
      <c r="B4227" s="59" t="s">
        <v>222</v>
      </c>
      <c r="C4227" s="60" t="s">
        <v>239</v>
      </c>
      <c r="D4227" s="83" t="s">
        <v>3</v>
      </c>
      <c r="E4227" s="61" t="s">
        <v>78</v>
      </c>
      <c r="F4227" s="61">
        <v>367.48</v>
      </c>
      <c r="G4227" s="61">
        <v>310.18</v>
      </c>
      <c r="H4227" s="61">
        <v>328.4</v>
      </c>
      <c r="I4227" s="61">
        <v>329.86</v>
      </c>
      <c r="J4227" s="61">
        <v>326.76</v>
      </c>
      <c r="K4227" s="61">
        <v>334.61</v>
      </c>
      <c r="L4227" s="61">
        <v>341.4</v>
      </c>
      <c r="M4227" s="61">
        <v>347.85</v>
      </c>
      <c r="N4227" s="61">
        <v>354.38</v>
      </c>
      <c r="O4227" s="61">
        <v>361.64</v>
      </c>
      <c r="P4227" s="61">
        <v>368.97</v>
      </c>
      <c r="Q4227" s="61">
        <v>375.77</v>
      </c>
      <c r="R4227" s="61">
        <v>395.08</v>
      </c>
      <c r="S4227" s="61">
        <v>411.22</v>
      </c>
      <c r="T4227" s="61">
        <v>428.75</v>
      </c>
      <c r="U4227" s="61">
        <v>450.17</v>
      </c>
      <c r="V4227" s="61">
        <v>472.69</v>
      </c>
      <c r="W4227" s="61">
        <v>494.37</v>
      </c>
      <c r="X4227" s="61">
        <v>517.44000000000005</v>
      </c>
      <c r="Y4227" s="61">
        <v>540.80999999999995</v>
      </c>
      <c r="Z4227" s="61">
        <v>564.55999999999995</v>
      </c>
      <c r="AA4227" s="61">
        <v>586.48</v>
      </c>
      <c r="AB4227" s="61">
        <v>607.07000000000005</v>
      </c>
      <c r="AC4227" s="61">
        <v>627.99</v>
      </c>
      <c r="AD4227" s="61">
        <v>650.45000000000005</v>
      </c>
      <c r="AE4227" s="61">
        <v>674.42</v>
      </c>
      <c r="AF4227" s="61">
        <v>699.81</v>
      </c>
      <c r="AG4227" s="61">
        <v>724.55</v>
      </c>
      <c r="AH4227" s="61">
        <v>729.12</v>
      </c>
      <c r="AI4227" s="61">
        <v>728.11</v>
      </c>
      <c r="AJ4227" s="61">
        <v>726.38</v>
      </c>
      <c r="AK4227" s="61">
        <v>723.58</v>
      </c>
    </row>
    <row r="4228" spans="1:37" x14ac:dyDescent="0.3">
      <c r="A4228" s="86" t="str">
        <f t="shared" si="66"/>
        <v>SDGbaseTra_AgMinC_GVAagsrv</v>
      </c>
      <c r="B4228" s="59" t="s">
        <v>222</v>
      </c>
      <c r="C4228" s="60" t="s">
        <v>239</v>
      </c>
      <c r="D4228" s="83" t="s">
        <v>3</v>
      </c>
      <c r="E4228" s="61" t="s">
        <v>79</v>
      </c>
      <c r="F4228" s="61">
        <v>789.44</v>
      </c>
      <c r="G4228" s="61">
        <v>824.1</v>
      </c>
      <c r="H4228" s="61">
        <v>840.81</v>
      </c>
      <c r="I4228" s="61">
        <v>873.93</v>
      </c>
      <c r="J4228" s="61">
        <v>880.92</v>
      </c>
      <c r="K4228" s="61">
        <v>890.05</v>
      </c>
      <c r="L4228" s="61">
        <v>907.32</v>
      </c>
      <c r="M4228" s="61">
        <v>927.43</v>
      </c>
      <c r="N4228" s="61">
        <v>947.86</v>
      </c>
      <c r="O4228" s="61">
        <v>959.78</v>
      </c>
      <c r="P4228" s="61">
        <v>981.64</v>
      </c>
      <c r="Q4228" s="61">
        <v>1004.02</v>
      </c>
      <c r="R4228" s="61">
        <v>1041.3599999999999</v>
      </c>
      <c r="S4228" s="61">
        <v>1076.74</v>
      </c>
      <c r="T4228" s="61">
        <v>1110.42</v>
      </c>
      <c r="U4228" s="61">
        <v>1148.01</v>
      </c>
      <c r="V4228" s="61">
        <v>1185.8</v>
      </c>
      <c r="W4228" s="61">
        <v>1220.6300000000001</v>
      </c>
      <c r="X4228" s="61">
        <v>1255.18</v>
      </c>
      <c r="Y4228" s="61">
        <v>1288.22</v>
      </c>
      <c r="Z4228" s="61">
        <v>1322.06</v>
      </c>
      <c r="AA4228" s="61">
        <v>1354.82</v>
      </c>
      <c r="AB4228" s="61">
        <v>1382.36</v>
      </c>
      <c r="AC4228" s="61">
        <v>1413.57</v>
      </c>
      <c r="AD4228" s="61">
        <v>1449.77</v>
      </c>
      <c r="AE4228" s="61">
        <v>1488.18</v>
      </c>
      <c r="AF4228" s="61">
        <v>1527.88</v>
      </c>
      <c r="AG4228" s="61">
        <v>1564.06</v>
      </c>
      <c r="AH4228" s="61">
        <v>1564.3</v>
      </c>
      <c r="AI4228" s="61">
        <v>1569.44</v>
      </c>
      <c r="AJ4228" s="61">
        <v>1585.14</v>
      </c>
      <c r="AK4228" s="61">
        <v>1604.54</v>
      </c>
    </row>
    <row r="4229" spans="1:37" x14ac:dyDescent="0.3">
      <c r="A4229" s="86" t="str">
        <f t="shared" si="66"/>
        <v>SDGbaseTra_AgMinC_GVAaosrv</v>
      </c>
      <c r="B4229" s="59" t="s">
        <v>222</v>
      </c>
      <c r="C4229" s="60" t="s">
        <v>239</v>
      </c>
      <c r="D4229" s="83" t="s">
        <v>3</v>
      </c>
      <c r="E4229" s="61" t="s">
        <v>80</v>
      </c>
      <c r="F4229" s="61">
        <v>475.08</v>
      </c>
      <c r="G4229" s="61">
        <v>487.26</v>
      </c>
      <c r="H4229" s="61">
        <v>499.31</v>
      </c>
      <c r="I4229" s="61">
        <v>489.92</v>
      </c>
      <c r="J4229" s="61">
        <v>481.86</v>
      </c>
      <c r="K4229" s="61">
        <v>484.43</v>
      </c>
      <c r="L4229" s="61">
        <v>488.34</v>
      </c>
      <c r="M4229" s="61">
        <v>493.96</v>
      </c>
      <c r="N4229" s="61">
        <v>500.84</v>
      </c>
      <c r="O4229" s="61">
        <v>510.23</v>
      </c>
      <c r="P4229" s="61">
        <v>519.54</v>
      </c>
      <c r="Q4229" s="61">
        <v>528.5</v>
      </c>
      <c r="R4229" s="61">
        <v>556.66999999999996</v>
      </c>
      <c r="S4229" s="61">
        <v>580.59</v>
      </c>
      <c r="T4229" s="61">
        <v>606.70000000000005</v>
      </c>
      <c r="U4229" s="61">
        <v>637.83000000000004</v>
      </c>
      <c r="V4229" s="61">
        <v>670.13</v>
      </c>
      <c r="W4229" s="61">
        <v>702.36</v>
      </c>
      <c r="X4229" s="61">
        <v>736.42</v>
      </c>
      <c r="Y4229" s="61">
        <v>770.24</v>
      </c>
      <c r="Z4229" s="61">
        <v>805</v>
      </c>
      <c r="AA4229" s="61">
        <v>838.26</v>
      </c>
      <c r="AB4229" s="61">
        <v>870.11</v>
      </c>
      <c r="AC4229" s="61">
        <v>901.56</v>
      </c>
      <c r="AD4229" s="61">
        <v>935.04</v>
      </c>
      <c r="AE4229" s="61">
        <v>970.33</v>
      </c>
      <c r="AF4229" s="61">
        <v>1007.12</v>
      </c>
      <c r="AG4229" s="61">
        <v>1042.1199999999999</v>
      </c>
      <c r="AH4229" s="61">
        <v>1047.9000000000001</v>
      </c>
      <c r="AI4229" s="61">
        <v>1046.1400000000001</v>
      </c>
      <c r="AJ4229" s="61">
        <v>1042.54</v>
      </c>
      <c r="AK4229" s="61">
        <v>1036.82</v>
      </c>
    </row>
    <row r="4230" spans="1:37" x14ac:dyDescent="0.3">
      <c r="A4230" s="86" t="str">
        <f t="shared" si="66"/>
        <v>SDGbaseTra_AgMinC_GVAtotal</v>
      </c>
      <c r="B4230" s="59" t="s">
        <v>222</v>
      </c>
      <c r="C4230" s="60" t="s">
        <v>239</v>
      </c>
      <c r="D4230" s="83" t="s">
        <v>3</v>
      </c>
      <c r="E4230" s="61" t="s">
        <v>1</v>
      </c>
      <c r="F4230" s="61">
        <v>4444.87</v>
      </c>
      <c r="G4230" s="61">
        <v>4265.84</v>
      </c>
      <c r="H4230" s="61">
        <v>4395.08</v>
      </c>
      <c r="I4230" s="61">
        <v>4458.01</v>
      </c>
      <c r="J4230" s="61">
        <v>4489</v>
      </c>
      <c r="K4230" s="61">
        <v>4512.59</v>
      </c>
      <c r="L4230" s="61">
        <v>4556.99</v>
      </c>
      <c r="M4230" s="61">
        <v>4608.12</v>
      </c>
      <c r="N4230" s="61">
        <v>4670.91</v>
      </c>
      <c r="O4230" s="61">
        <v>4746.6499999999996</v>
      </c>
      <c r="P4230" s="61">
        <v>4836.28</v>
      </c>
      <c r="Q4230" s="61">
        <v>4924.3</v>
      </c>
      <c r="R4230" s="61">
        <v>5105.45</v>
      </c>
      <c r="S4230" s="61">
        <v>5298.13</v>
      </c>
      <c r="T4230" s="61">
        <v>5500.24</v>
      </c>
      <c r="U4230" s="61">
        <v>5730.89</v>
      </c>
      <c r="V4230" s="61">
        <v>5958.98</v>
      </c>
      <c r="W4230" s="61">
        <v>6194.8</v>
      </c>
      <c r="X4230" s="61">
        <v>6440.71</v>
      </c>
      <c r="Y4230" s="61">
        <v>6673.31</v>
      </c>
      <c r="Z4230" s="61">
        <v>6918.78</v>
      </c>
      <c r="AA4230" s="61">
        <v>7159.38</v>
      </c>
      <c r="AB4230" s="61">
        <v>7419.66</v>
      </c>
      <c r="AC4230" s="61">
        <v>7667.28</v>
      </c>
      <c r="AD4230" s="61">
        <v>7921.21</v>
      </c>
      <c r="AE4230" s="61">
        <v>8182.87</v>
      </c>
      <c r="AF4230" s="61">
        <v>8452.67</v>
      </c>
      <c r="AG4230" s="61">
        <v>8716.1200000000008</v>
      </c>
      <c r="AH4230" s="61">
        <v>8774.42</v>
      </c>
      <c r="AI4230" s="61">
        <v>8806.51</v>
      </c>
      <c r="AJ4230" s="61">
        <v>8841.94</v>
      </c>
      <c r="AK4230" s="61">
        <v>8864.07</v>
      </c>
    </row>
    <row r="4231" spans="1:37" x14ac:dyDescent="0.3">
      <c r="A4231" s="86" t="str">
        <f t="shared" si="66"/>
        <v>SDGbaseTra_AgMinGOVSHRXtotal</v>
      </c>
      <c r="B4231" s="59" t="s">
        <v>222</v>
      </c>
      <c r="C4231" s="60" t="s">
        <v>239</v>
      </c>
      <c r="D4231" s="83" t="s">
        <v>191</v>
      </c>
      <c r="E4231" s="61" t="s">
        <v>1</v>
      </c>
      <c r="F4231" s="61">
        <v>0.21</v>
      </c>
      <c r="G4231" s="61">
        <v>0.23</v>
      </c>
      <c r="H4231" s="61">
        <v>0.23</v>
      </c>
      <c r="I4231" s="61">
        <v>0.24</v>
      </c>
      <c r="J4231" s="61">
        <v>0.26</v>
      </c>
      <c r="K4231" s="61">
        <v>0.26</v>
      </c>
      <c r="L4231" s="61">
        <v>0.26</v>
      </c>
      <c r="M4231" s="61">
        <v>0.27</v>
      </c>
      <c r="N4231" s="61">
        <v>0.27</v>
      </c>
      <c r="O4231" s="61">
        <v>0.27</v>
      </c>
      <c r="P4231" s="61">
        <v>0.27</v>
      </c>
      <c r="Q4231" s="61">
        <v>0.27</v>
      </c>
      <c r="R4231" s="61">
        <v>0.27</v>
      </c>
      <c r="S4231" s="61">
        <v>0.27</v>
      </c>
      <c r="T4231" s="61">
        <v>0.27</v>
      </c>
      <c r="U4231" s="61">
        <v>0.26</v>
      </c>
      <c r="V4231" s="61">
        <v>0.26</v>
      </c>
      <c r="W4231" s="61">
        <v>0.26</v>
      </c>
      <c r="X4231" s="61">
        <v>0.25</v>
      </c>
      <c r="Y4231" s="61">
        <v>0.25</v>
      </c>
      <c r="Z4231" s="61">
        <v>0.25</v>
      </c>
      <c r="AA4231" s="61">
        <v>0.25</v>
      </c>
      <c r="AB4231" s="61">
        <v>0.24</v>
      </c>
      <c r="AC4231" s="61">
        <v>0.24</v>
      </c>
      <c r="AD4231" s="61">
        <v>0.24</v>
      </c>
      <c r="AE4231" s="61">
        <v>0.24</v>
      </c>
      <c r="AF4231" s="61">
        <v>0.23</v>
      </c>
      <c r="AG4231" s="61">
        <v>0.23</v>
      </c>
      <c r="AH4231" s="61">
        <v>0.23</v>
      </c>
      <c r="AI4231" s="61">
        <v>0.23</v>
      </c>
      <c r="AJ4231" s="61">
        <v>0.24</v>
      </c>
      <c r="AK4231" s="61">
        <v>0.24</v>
      </c>
    </row>
    <row r="4232" spans="1:37" x14ac:dyDescent="0.3">
      <c r="A4232" s="86" t="str">
        <f t="shared" si="66"/>
        <v>SDGbaseTra_AgMinINVSHRXtotal</v>
      </c>
      <c r="B4232" s="59" t="s">
        <v>222</v>
      </c>
      <c r="C4232" s="60" t="s">
        <v>239</v>
      </c>
      <c r="D4232" s="83" t="s">
        <v>189</v>
      </c>
      <c r="E4232" s="61" t="s">
        <v>1</v>
      </c>
      <c r="F4232" s="61">
        <v>0.18</v>
      </c>
      <c r="G4232" s="61">
        <v>0.18</v>
      </c>
      <c r="H4232" s="61">
        <v>0.18</v>
      </c>
      <c r="I4232" s="61">
        <v>0.19</v>
      </c>
      <c r="J4232" s="61">
        <v>0.19</v>
      </c>
      <c r="K4232" s="61">
        <v>0.19</v>
      </c>
      <c r="L4232" s="61">
        <v>0.19</v>
      </c>
      <c r="M4232" s="61">
        <v>0.2</v>
      </c>
      <c r="N4232" s="61">
        <v>0.2</v>
      </c>
      <c r="O4232" s="61">
        <v>0.2</v>
      </c>
      <c r="P4232" s="61">
        <v>0.2</v>
      </c>
      <c r="Q4232" s="61">
        <v>0.2</v>
      </c>
      <c r="R4232" s="61">
        <v>0.19</v>
      </c>
      <c r="S4232" s="61">
        <v>0.19</v>
      </c>
      <c r="T4232" s="61">
        <v>0.19</v>
      </c>
      <c r="U4232" s="61">
        <v>0.19</v>
      </c>
      <c r="V4232" s="61">
        <v>0.19</v>
      </c>
      <c r="W4232" s="61">
        <v>0.19</v>
      </c>
      <c r="X4232" s="61">
        <v>0.19</v>
      </c>
      <c r="Y4232" s="61">
        <v>0.19</v>
      </c>
      <c r="Z4232" s="61">
        <v>0.19</v>
      </c>
      <c r="AA4232" s="61">
        <v>0.19</v>
      </c>
      <c r="AB4232" s="61">
        <v>0.19</v>
      </c>
      <c r="AC4232" s="61">
        <v>0.19</v>
      </c>
      <c r="AD4232" s="61">
        <v>0.19</v>
      </c>
      <c r="AE4232" s="61">
        <v>0.19</v>
      </c>
      <c r="AF4232" s="61">
        <v>0.19</v>
      </c>
      <c r="AG4232" s="61">
        <v>0.18</v>
      </c>
      <c r="AH4232" s="61">
        <v>0.18</v>
      </c>
      <c r="AI4232" s="61">
        <v>0.18</v>
      </c>
      <c r="AJ4232" s="61">
        <v>0.18</v>
      </c>
      <c r="AK4232" s="61">
        <v>0.18</v>
      </c>
    </row>
    <row r="4233" spans="1:37" x14ac:dyDescent="0.3">
      <c r="A4233" s="86" t="str">
        <f t="shared" si="66"/>
        <v>SDGbaseTra_AgMinC_QFSlabtotal</v>
      </c>
      <c r="B4233" s="59" t="s">
        <v>222</v>
      </c>
      <c r="C4233" s="60" t="s">
        <v>239</v>
      </c>
      <c r="D4233" s="83" t="s">
        <v>206</v>
      </c>
      <c r="E4233" s="61" t="s">
        <v>1</v>
      </c>
      <c r="F4233" s="61">
        <v>16418.580000000002</v>
      </c>
      <c r="G4233" s="61">
        <v>15270.29</v>
      </c>
      <c r="H4233" s="61">
        <v>15891.31</v>
      </c>
      <c r="I4233" s="61">
        <v>16401.830000000002</v>
      </c>
      <c r="J4233" s="61">
        <v>16808.599999999999</v>
      </c>
      <c r="K4233" s="61">
        <v>17102.939999999999</v>
      </c>
      <c r="L4233" s="61">
        <v>17362.27</v>
      </c>
      <c r="M4233" s="61">
        <v>17614.330000000002</v>
      </c>
      <c r="N4233" s="61">
        <v>17872.57</v>
      </c>
      <c r="O4233" s="61">
        <v>18111.88</v>
      </c>
      <c r="P4233" s="61">
        <v>18390.68</v>
      </c>
      <c r="Q4233" s="61">
        <v>18689.419999999998</v>
      </c>
      <c r="R4233" s="61">
        <v>19108.72</v>
      </c>
      <c r="S4233" s="61">
        <v>19629</v>
      </c>
      <c r="T4233" s="61">
        <v>20224.650000000001</v>
      </c>
      <c r="U4233" s="61">
        <v>20908.64</v>
      </c>
      <c r="V4233" s="61">
        <v>21657.43</v>
      </c>
      <c r="W4233" s="61">
        <v>22449.759999999998</v>
      </c>
      <c r="X4233" s="61">
        <v>23285.96</v>
      </c>
      <c r="Y4233" s="61">
        <v>24131.01</v>
      </c>
      <c r="Z4233" s="61">
        <v>24986.6</v>
      </c>
      <c r="AA4233" s="61">
        <v>25850.37</v>
      </c>
      <c r="AB4233" s="61">
        <v>26719.74</v>
      </c>
      <c r="AC4233" s="61">
        <v>27589.98</v>
      </c>
      <c r="AD4233" s="61">
        <v>28480.58</v>
      </c>
      <c r="AE4233" s="61">
        <v>29398.45</v>
      </c>
      <c r="AF4233" s="61">
        <v>30346.17</v>
      </c>
      <c r="AG4233" s="61">
        <v>31289.599999999999</v>
      </c>
      <c r="AH4233" s="61">
        <v>31940.31</v>
      </c>
      <c r="AI4233" s="61">
        <v>32357.85</v>
      </c>
      <c r="AJ4233" s="61">
        <v>32639.61</v>
      </c>
      <c r="AK4233" s="61">
        <v>32822</v>
      </c>
    </row>
    <row r="4234" spans="1:37" x14ac:dyDescent="0.3">
      <c r="A4234" s="86" t="str">
        <f t="shared" si="66"/>
        <v>SDGbaseTra_AgMinC_PubDeftotal</v>
      </c>
      <c r="B4234" s="59" t="s">
        <v>222</v>
      </c>
      <c r="C4234" s="60" t="s">
        <v>239</v>
      </c>
      <c r="D4234" s="83" t="s">
        <v>99</v>
      </c>
      <c r="E4234" s="61" t="s">
        <v>1</v>
      </c>
      <c r="F4234" s="61">
        <v>0</v>
      </c>
      <c r="G4234" s="61">
        <v>0</v>
      </c>
      <c r="H4234" s="61">
        <v>0</v>
      </c>
      <c r="I4234" s="61">
        <v>0.02</v>
      </c>
      <c r="J4234" s="61">
        <v>0.03</v>
      </c>
      <c r="K4234" s="61">
        <v>0.03</v>
      </c>
      <c r="L4234" s="61">
        <v>0.03</v>
      </c>
      <c r="M4234" s="61">
        <v>0.04</v>
      </c>
      <c r="N4234" s="61">
        <v>0.04</v>
      </c>
      <c r="O4234" s="61">
        <v>0.04</v>
      </c>
      <c r="P4234" s="61">
        <v>0.05</v>
      </c>
      <c r="Q4234" s="61">
        <v>0.05</v>
      </c>
      <c r="R4234" s="61">
        <v>0.04</v>
      </c>
      <c r="S4234" s="61">
        <v>0.03</v>
      </c>
      <c r="T4234" s="61">
        <v>0.03</v>
      </c>
      <c r="U4234" s="61">
        <v>0.03</v>
      </c>
      <c r="V4234" s="61">
        <v>0.03</v>
      </c>
      <c r="W4234" s="61">
        <v>0.03</v>
      </c>
      <c r="X4234" s="61">
        <v>0.02</v>
      </c>
      <c r="Y4234" s="61">
        <v>0.02</v>
      </c>
      <c r="Z4234" s="61">
        <v>0.02</v>
      </c>
      <c r="AA4234" s="61">
        <v>0.02</v>
      </c>
      <c r="AB4234" s="61">
        <v>0.02</v>
      </c>
      <c r="AC4234" s="61">
        <v>0.02</v>
      </c>
      <c r="AD4234" s="61">
        <v>0.01</v>
      </c>
      <c r="AE4234" s="61">
        <v>0.01</v>
      </c>
      <c r="AF4234" s="61">
        <v>0.01</v>
      </c>
      <c r="AG4234" s="61">
        <v>0.01</v>
      </c>
      <c r="AH4234" s="61">
        <v>0.01</v>
      </c>
      <c r="AI4234" s="61">
        <v>0.01</v>
      </c>
      <c r="AJ4234" s="61">
        <v>0.01</v>
      </c>
      <c r="AK4234" s="61">
        <v>0.01</v>
      </c>
    </row>
    <row r="4235" spans="1:37" x14ac:dyDescent="0.3">
      <c r="A4235" s="86" t="str">
        <f t="shared" si="66"/>
        <v>SDGbaseTra_AgMinYIXent-n</v>
      </c>
      <c r="B4235" s="59" t="s">
        <v>222</v>
      </c>
      <c r="C4235" s="60" t="s">
        <v>239</v>
      </c>
      <c r="D4235" s="83" t="s">
        <v>95</v>
      </c>
      <c r="E4235" s="61" t="s">
        <v>82</v>
      </c>
      <c r="F4235" s="61">
        <v>1681.68</v>
      </c>
      <c r="G4235" s="61">
        <v>1549.55</v>
      </c>
      <c r="H4235" s="61">
        <v>1606.72</v>
      </c>
      <c r="I4235" s="61">
        <v>1610.08</v>
      </c>
      <c r="J4235" s="61">
        <v>1600.9</v>
      </c>
      <c r="K4235" s="61">
        <v>1608.6</v>
      </c>
      <c r="L4235" s="61">
        <v>1616.89</v>
      </c>
      <c r="M4235" s="61">
        <v>1625.97</v>
      </c>
      <c r="N4235" s="61">
        <v>1641.13</v>
      </c>
      <c r="O4235" s="61">
        <v>1671.65</v>
      </c>
      <c r="P4235" s="61">
        <v>1696.81</v>
      </c>
      <c r="Q4235" s="61">
        <v>1719.46</v>
      </c>
      <c r="R4235" s="61">
        <v>1783.13</v>
      </c>
      <c r="S4235" s="61">
        <v>1844.71</v>
      </c>
      <c r="T4235" s="61">
        <v>1912.36</v>
      </c>
      <c r="U4235" s="61">
        <v>1989.6</v>
      </c>
      <c r="V4235" s="61">
        <v>2067.63</v>
      </c>
      <c r="W4235" s="61">
        <v>2150.9499999999998</v>
      </c>
      <c r="X4235" s="61">
        <v>2234.87</v>
      </c>
      <c r="Y4235" s="61">
        <v>2315.14</v>
      </c>
      <c r="Z4235" s="61">
        <v>2404.2399999999998</v>
      </c>
      <c r="AA4235" s="61">
        <v>2490.11</v>
      </c>
      <c r="AB4235" s="61">
        <v>2596.75</v>
      </c>
      <c r="AC4235" s="61">
        <v>2690.92</v>
      </c>
      <c r="AD4235" s="61">
        <v>2781.59</v>
      </c>
      <c r="AE4235" s="61">
        <v>2873.3</v>
      </c>
      <c r="AF4235" s="61">
        <v>2967.41</v>
      </c>
      <c r="AG4235" s="61">
        <v>3047.62</v>
      </c>
      <c r="AH4235" s="61">
        <v>3077.14</v>
      </c>
      <c r="AI4235" s="61">
        <v>3089.41</v>
      </c>
      <c r="AJ4235" s="61">
        <v>3090.75</v>
      </c>
      <c r="AK4235" s="61">
        <v>3082.76</v>
      </c>
    </row>
    <row r="4236" spans="1:37" x14ac:dyDescent="0.3">
      <c r="A4236" s="86" t="str">
        <f t="shared" si="66"/>
        <v>SDGbaseTra_AgMinYIXent-e</v>
      </c>
      <c r="B4236" s="59" t="s">
        <v>222</v>
      </c>
      <c r="C4236" s="60" t="s">
        <v>239</v>
      </c>
      <c r="D4236" s="83" t="s">
        <v>95</v>
      </c>
      <c r="E4236" s="61" t="s">
        <v>83</v>
      </c>
      <c r="F4236" s="61">
        <v>67.67</v>
      </c>
      <c r="G4236" s="61">
        <v>74.81</v>
      </c>
      <c r="H4236" s="61">
        <v>62.95</v>
      </c>
      <c r="I4236" s="61">
        <v>62.86</v>
      </c>
      <c r="J4236" s="61">
        <v>66.709999999999994</v>
      </c>
      <c r="K4236" s="61">
        <v>72.25</v>
      </c>
      <c r="L4236" s="61">
        <v>76.61</v>
      </c>
      <c r="M4236" s="61">
        <v>76.19</v>
      </c>
      <c r="N4236" s="61">
        <v>74.05</v>
      </c>
      <c r="O4236" s="61">
        <v>72.47</v>
      </c>
      <c r="P4236" s="61">
        <v>73.7</v>
      </c>
      <c r="Q4236" s="61">
        <v>77.19</v>
      </c>
      <c r="R4236" s="61">
        <v>85.72</v>
      </c>
      <c r="S4236" s="61">
        <v>89.11</v>
      </c>
      <c r="T4236" s="61">
        <v>93.36</v>
      </c>
      <c r="U4236" s="61">
        <v>97.96</v>
      </c>
      <c r="V4236" s="61">
        <v>97.92</v>
      </c>
      <c r="W4236" s="61">
        <v>102.03</v>
      </c>
      <c r="X4236" s="61">
        <v>112.7</v>
      </c>
      <c r="Y4236" s="61">
        <v>122.72</v>
      </c>
      <c r="Z4236" s="61">
        <v>133.44999999999999</v>
      </c>
      <c r="AA4236" s="61">
        <v>144.12</v>
      </c>
      <c r="AB4236" s="61">
        <v>151.84</v>
      </c>
      <c r="AC4236" s="61">
        <v>161.97999999999999</v>
      </c>
      <c r="AD4236" s="61">
        <v>172.75</v>
      </c>
      <c r="AE4236" s="61">
        <v>183.33</v>
      </c>
      <c r="AF4236" s="61">
        <v>193.92</v>
      </c>
      <c r="AG4236" s="61">
        <v>234.13</v>
      </c>
      <c r="AH4236" s="61">
        <v>270.5</v>
      </c>
      <c r="AI4236" s="61">
        <v>315.14</v>
      </c>
      <c r="AJ4236" s="61">
        <v>360.11</v>
      </c>
      <c r="AK4236" s="61">
        <v>401.55</v>
      </c>
    </row>
    <row r="4237" spans="1:37" x14ac:dyDescent="0.3">
      <c r="A4237" s="86" t="str">
        <f t="shared" si="66"/>
        <v>SDGbaseTra_AgMinYIXhhd-0</v>
      </c>
      <c r="B4237" s="59" t="s">
        <v>222</v>
      </c>
      <c r="C4237" s="60" t="s">
        <v>239</v>
      </c>
      <c r="D4237" s="83" t="s">
        <v>95</v>
      </c>
      <c r="E4237" s="61" t="s">
        <v>84</v>
      </c>
      <c r="F4237" s="61">
        <v>80.83</v>
      </c>
      <c r="G4237" s="61">
        <v>80.78</v>
      </c>
      <c r="H4237" s="61">
        <v>79.89</v>
      </c>
      <c r="I4237" s="61">
        <v>81.99</v>
      </c>
      <c r="J4237" s="61">
        <v>83.3</v>
      </c>
      <c r="K4237" s="61">
        <v>83.92</v>
      </c>
      <c r="L4237" s="61">
        <v>84.75</v>
      </c>
      <c r="M4237" s="61">
        <v>85.94</v>
      </c>
      <c r="N4237" s="61">
        <v>87.31</v>
      </c>
      <c r="O4237" s="61">
        <v>88.91</v>
      </c>
      <c r="P4237" s="61">
        <v>90.75</v>
      </c>
      <c r="Q4237" s="61">
        <v>92.72</v>
      </c>
      <c r="R4237" s="61">
        <v>95.4</v>
      </c>
      <c r="S4237" s="61">
        <v>99.3</v>
      </c>
      <c r="T4237" s="61">
        <v>103.4</v>
      </c>
      <c r="U4237" s="61">
        <v>107.85</v>
      </c>
      <c r="V4237" s="61">
        <v>112.66</v>
      </c>
      <c r="W4237" s="61">
        <v>117.47</v>
      </c>
      <c r="X4237" s="61">
        <v>122.47</v>
      </c>
      <c r="Y4237" s="61">
        <v>127.51</v>
      </c>
      <c r="Z4237" s="61">
        <v>132.46</v>
      </c>
      <c r="AA4237" s="61">
        <v>137.59</v>
      </c>
      <c r="AB4237" s="61">
        <v>142.85</v>
      </c>
      <c r="AC4237" s="61">
        <v>148.28</v>
      </c>
      <c r="AD4237" s="61">
        <v>153.66</v>
      </c>
      <c r="AE4237" s="61">
        <v>159.22999999999999</v>
      </c>
      <c r="AF4237" s="61">
        <v>164.99</v>
      </c>
      <c r="AG4237" s="61">
        <v>170.71</v>
      </c>
      <c r="AH4237" s="61">
        <v>174.63</v>
      </c>
      <c r="AI4237" s="61">
        <v>175.79</v>
      </c>
      <c r="AJ4237" s="61">
        <v>176.77</v>
      </c>
      <c r="AK4237" s="61">
        <v>177.77</v>
      </c>
    </row>
    <row r="4238" spans="1:37" x14ac:dyDescent="0.3">
      <c r="A4238" s="86" t="str">
        <f t="shared" si="66"/>
        <v>SDGbaseTra_AgMinYIXhhd-1</v>
      </c>
      <c r="B4238" s="59" t="s">
        <v>222</v>
      </c>
      <c r="C4238" s="60" t="s">
        <v>239</v>
      </c>
      <c r="D4238" s="83" t="s">
        <v>95</v>
      </c>
      <c r="E4238" s="61" t="s">
        <v>85</v>
      </c>
      <c r="F4238" s="61">
        <v>111.12</v>
      </c>
      <c r="G4238" s="61">
        <v>110.71</v>
      </c>
      <c r="H4238" s="61">
        <v>109.86</v>
      </c>
      <c r="I4238" s="61">
        <v>112.6</v>
      </c>
      <c r="J4238" s="61">
        <v>114.28</v>
      </c>
      <c r="K4238" s="61">
        <v>115.08</v>
      </c>
      <c r="L4238" s="61">
        <v>116.21</v>
      </c>
      <c r="M4238" s="61">
        <v>117.81</v>
      </c>
      <c r="N4238" s="61">
        <v>119.65</v>
      </c>
      <c r="O4238" s="61">
        <v>121.83</v>
      </c>
      <c r="P4238" s="61">
        <v>124.32</v>
      </c>
      <c r="Q4238" s="61">
        <v>126.98</v>
      </c>
      <c r="R4238" s="61">
        <v>130.74</v>
      </c>
      <c r="S4238" s="61">
        <v>136.07</v>
      </c>
      <c r="T4238" s="61">
        <v>141.65</v>
      </c>
      <c r="U4238" s="61">
        <v>147.76</v>
      </c>
      <c r="V4238" s="61">
        <v>154.32</v>
      </c>
      <c r="W4238" s="61">
        <v>160.88999999999999</v>
      </c>
      <c r="X4238" s="61">
        <v>167.69</v>
      </c>
      <c r="Y4238" s="61">
        <v>174.53</v>
      </c>
      <c r="Z4238" s="61">
        <v>181.27</v>
      </c>
      <c r="AA4238" s="61">
        <v>188.23</v>
      </c>
      <c r="AB4238" s="61">
        <v>195.39</v>
      </c>
      <c r="AC4238" s="61">
        <v>202.75</v>
      </c>
      <c r="AD4238" s="61">
        <v>210.06</v>
      </c>
      <c r="AE4238" s="61">
        <v>217.63</v>
      </c>
      <c r="AF4238" s="61">
        <v>225.46</v>
      </c>
      <c r="AG4238" s="61">
        <v>233.16</v>
      </c>
      <c r="AH4238" s="61">
        <v>238.12</v>
      </c>
      <c r="AI4238" s="61">
        <v>239.53</v>
      </c>
      <c r="AJ4238" s="61">
        <v>240.74</v>
      </c>
      <c r="AK4238" s="61">
        <v>241.94</v>
      </c>
    </row>
    <row r="4239" spans="1:37" x14ac:dyDescent="0.3">
      <c r="A4239" s="86" t="str">
        <f t="shared" si="66"/>
        <v>SDGbaseTra_AgMinYIXhhd-2</v>
      </c>
      <c r="B4239" s="59" t="s">
        <v>222</v>
      </c>
      <c r="C4239" s="60" t="s">
        <v>239</v>
      </c>
      <c r="D4239" s="83" t="s">
        <v>95</v>
      </c>
      <c r="E4239" s="61" t="s">
        <v>86</v>
      </c>
      <c r="F4239" s="61">
        <v>130.16999999999999</v>
      </c>
      <c r="G4239" s="61">
        <v>129.06</v>
      </c>
      <c r="H4239" s="61">
        <v>128.46</v>
      </c>
      <c r="I4239" s="61">
        <v>131.41999999999999</v>
      </c>
      <c r="J4239" s="61">
        <v>133.18</v>
      </c>
      <c r="K4239" s="61">
        <v>134.06</v>
      </c>
      <c r="L4239" s="61">
        <v>135.34</v>
      </c>
      <c r="M4239" s="61">
        <v>137.13999999999999</v>
      </c>
      <c r="N4239" s="61">
        <v>139.25</v>
      </c>
      <c r="O4239" s="61">
        <v>141.72</v>
      </c>
      <c r="P4239" s="61">
        <v>144.57</v>
      </c>
      <c r="Q4239" s="61">
        <v>147.6</v>
      </c>
      <c r="R4239" s="61">
        <v>152.08000000000001</v>
      </c>
      <c r="S4239" s="61">
        <v>158.27000000000001</v>
      </c>
      <c r="T4239" s="61">
        <v>164.77</v>
      </c>
      <c r="U4239" s="61">
        <v>171.89</v>
      </c>
      <c r="V4239" s="61">
        <v>179.54</v>
      </c>
      <c r="W4239" s="61">
        <v>187.19</v>
      </c>
      <c r="X4239" s="61">
        <v>195.08</v>
      </c>
      <c r="Y4239" s="61">
        <v>202.99</v>
      </c>
      <c r="Z4239" s="61">
        <v>210.82</v>
      </c>
      <c r="AA4239" s="61">
        <v>218.88</v>
      </c>
      <c r="AB4239" s="61">
        <v>227.18</v>
      </c>
      <c r="AC4239" s="61">
        <v>235.67</v>
      </c>
      <c r="AD4239" s="61">
        <v>244.15</v>
      </c>
      <c r="AE4239" s="61">
        <v>252.92</v>
      </c>
      <c r="AF4239" s="61">
        <v>261.98</v>
      </c>
      <c r="AG4239" s="61">
        <v>270.82</v>
      </c>
      <c r="AH4239" s="61">
        <v>276.16000000000003</v>
      </c>
      <c r="AI4239" s="61">
        <v>277.58</v>
      </c>
      <c r="AJ4239" s="61">
        <v>278.79000000000002</v>
      </c>
      <c r="AK4239" s="61">
        <v>279.95999999999998</v>
      </c>
    </row>
    <row r="4240" spans="1:37" x14ac:dyDescent="0.3">
      <c r="A4240" s="86" t="str">
        <f t="shared" si="66"/>
        <v>SDGbaseTra_AgMinYIXhhd-3</v>
      </c>
      <c r="B4240" s="59" t="s">
        <v>222</v>
      </c>
      <c r="C4240" s="60" t="s">
        <v>239</v>
      </c>
      <c r="D4240" s="83" t="s">
        <v>95</v>
      </c>
      <c r="E4240" s="61" t="s">
        <v>87</v>
      </c>
      <c r="F4240" s="61">
        <v>160.16</v>
      </c>
      <c r="G4240" s="61">
        <v>158.24</v>
      </c>
      <c r="H4240" s="61">
        <v>158.26</v>
      </c>
      <c r="I4240" s="61">
        <v>161.58000000000001</v>
      </c>
      <c r="J4240" s="61">
        <v>163.49</v>
      </c>
      <c r="K4240" s="61">
        <v>164.45</v>
      </c>
      <c r="L4240" s="61">
        <v>165.97</v>
      </c>
      <c r="M4240" s="61">
        <v>168.12</v>
      </c>
      <c r="N4240" s="61">
        <v>170.66</v>
      </c>
      <c r="O4240" s="61">
        <v>173.62</v>
      </c>
      <c r="P4240" s="61">
        <v>177.07</v>
      </c>
      <c r="Q4240" s="61">
        <v>180.67</v>
      </c>
      <c r="R4240" s="61">
        <v>186.35</v>
      </c>
      <c r="S4240" s="61">
        <v>193.9</v>
      </c>
      <c r="T4240" s="61">
        <v>201.81</v>
      </c>
      <c r="U4240" s="61">
        <v>210.55</v>
      </c>
      <c r="V4240" s="61">
        <v>219.85</v>
      </c>
      <c r="W4240" s="61">
        <v>229.16</v>
      </c>
      <c r="X4240" s="61">
        <v>238.74</v>
      </c>
      <c r="Y4240" s="61">
        <v>248.27</v>
      </c>
      <c r="Z4240" s="61">
        <v>257.76</v>
      </c>
      <c r="AA4240" s="61">
        <v>267.48</v>
      </c>
      <c r="AB4240" s="61">
        <v>277.55</v>
      </c>
      <c r="AC4240" s="61">
        <v>287.77</v>
      </c>
      <c r="AD4240" s="61">
        <v>298.02999999999997</v>
      </c>
      <c r="AE4240" s="61">
        <v>308.63</v>
      </c>
      <c r="AF4240" s="61">
        <v>319.58999999999997</v>
      </c>
      <c r="AG4240" s="61">
        <v>330.14</v>
      </c>
      <c r="AH4240" s="61">
        <v>335.79</v>
      </c>
      <c r="AI4240" s="61">
        <v>337.15</v>
      </c>
      <c r="AJ4240" s="61">
        <v>338.33</v>
      </c>
      <c r="AK4240" s="61">
        <v>339.44</v>
      </c>
    </row>
    <row r="4241" spans="1:37" x14ac:dyDescent="0.3">
      <c r="A4241" s="86" t="str">
        <f t="shared" si="66"/>
        <v>SDGbaseTra_AgMinYIXhhd-4</v>
      </c>
      <c r="B4241" s="59" t="s">
        <v>222</v>
      </c>
      <c r="C4241" s="60" t="s">
        <v>239</v>
      </c>
      <c r="D4241" s="83" t="s">
        <v>95</v>
      </c>
      <c r="E4241" s="61" t="s">
        <v>88</v>
      </c>
      <c r="F4241" s="61">
        <v>173.02</v>
      </c>
      <c r="G4241" s="61">
        <v>170.21</v>
      </c>
      <c r="H4241" s="61">
        <v>171.22</v>
      </c>
      <c r="I4241" s="61">
        <v>174.41</v>
      </c>
      <c r="J4241" s="61">
        <v>176.2</v>
      </c>
      <c r="K4241" s="61">
        <v>177.08</v>
      </c>
      <c r="L4241" s="61">
        <v>178.68</v>
      </c>
      <c r="M4241" s="61">
        <v>180.92</v>
      </c>
      <c r="N4241" s="61">
        <v>183.59</v>
      </c>
      <c r="O4241" s="61">
        <v>186.69</v>
      </c>
      <c r="P4241" s="61">
        <v>190.34</v>
      </c>
      <c r="Q4241" s="61">
        <v>194.08</v>
      </c>
      <c r="R4241" s="61">
        <v>200.44</v>
      </c>
      <c r="S4241" s="61">
        <v>208.51</v>
      </c>
      <c r="T4241" s="61">
        <v>216.95</v>
      </c>
      <c r="U4241" s="61">
        <v>226.35</v>
      </c>
      <c r="V4241" s="61">
        <v>236.27</v>
      </c>
      <c r="W4241" s="61">
        <v>246.2</v>
      </c>
      <c r="X4241" s="61">
        <v>256.39</v>
      </c>
      <c r="Y4241" s="61">
        <v>266.44</v>
      </c>
      <c r="Z4241" s="61">
        <v>276.52</v>
      </c>
      <c r="AA4241" s="61">
        <v>286.77999999999997</v>
      </c>
      <c r="AB4241" s="61">
        <v>297.47000000000003</v>
      </c>
      <c r="AC4241" s="61">
        <v>308.20999999999998</v>
      </c>
      <c r="AD4241" s="61">
        <v>319.06</v>
      </c>
      <c r="AE4241" s="61">
        <v>330.27</v>
      </c>
      <c r="AF4241" s="61">
        <v>341.87</v>
      </c>
      <c r="AG4241" s="61">
        <v>352.85</v>
      </c>
      <c r="AH4241" s="61">
        <v>357.78</v>
      </c>
      <c r="AI4241" s="61">
        <v>358.74</v>
      </c>
      <c r="AJ4241" s="61">
        <v>359.62</v>
      </c>
      <c r="AK4241" s="61">
        <v>360.36</v>
      </c>
    </row>
    <row r="4242" spans="1:37" x14ac:dyDescent="0.3">
      <c r="A4242" s="86" t="str">
        <f t="shared" si="66"/>
        <v>SDGbaseTra_AgMinYIXhhd-5</v>
      </c>
      <c r="B4242" s="59" t="s">
        <v>222</v>
      </c>
      <c r="C4242" s="60" t="s">
        <v>239</v>
      </c>
      <c r="D4242" s="83" t="s">
        <v>95</v>
      </c>
      <c r="E4242" s="61" t="s">
        <v>89</v>
      </c>
      <c r="F4242" s="61">
        <v>238.85</v>
      </c>
      <c r="G4242" s="61">
        <v>234.02</v>
      </c>
      <c r="H4242" s="61">
        <v>237.26</v>
      </c>
      <c r="I4242" s="61">
        <v>240.95</v>
      </c>
      <c r="J4242" s="61">
        <v>242.88</v>
      </c>
      <c r="K4242" s="61">
        <v>243.8</v>
      </c>
      <c r="L4242" s="61">
        <v>245.93</v>
      </c>
      <c r="M4242" s="61">
        <v>248.9</v>
      </c>
      <c r="N4242" s="61">
        <v>252.5</v>
      </c>
      <c r="O4242" s="61">
        <v>256.54000000000002</v>
      </c>
      <c r="P4242" s="61">
        <v>261.43</v>
      </c>
      <c r="Q4242" s="61">
        <v>266.36</v>
      </c>
      <c r="R4242" s="61">
        <v>275.58999999999997</v>
      </c>
      <c r="S4242" s="61">
        <v>286.61</v>
      </c>
      <c r="T4242" s="61">
        <v>298.08999999999997</v>
      </c>
      <c r="U4242" s="61">
        <v>311.01</v>
      </c>
      <c r="V4242" s="61">
        <v>324.45</v>
      </c>
      <c r="W4242" s="61">
        <v>337.91</v>
      </c>
      <c r="X4242" s="61">
        <v>351.67</v>
      </c>
      <c r="Y4242" s="61">
        <v>365.06</v>
      </c>
      <c r="Z4242" s="61">
        <v>378.62</v>
      </c>
      <c r="AA4242" s="61">
        <v>392.28</v>
      </c>
      <c r="AB4242" s="61">
        <v>406.57</v>
      </c>
      <c r="AC4242" s="61">
        <v>420.76</v>
      </c>
      <c r="AD4242" s="61">
        <v>435.25</v>
      </c>
      <c r="AE4242" s="61">
        <v>450.27</v>
      </c>
      <c r="AF4242" s="61">
        <v>465.8</v>
      </c>
      <c r="AG4242" s="61">
        <v>480.18</v>
      </c>
      <c r="AH4242" s="61">
        <v>484.63</v>
      </c>
      <c r="AI4242" s="61">
        <v>484.9</v>
      </c>
      <c r="AJ4242" s="61">
        <v>485.39</v>
      </c>
      <c r="AK4242" s="61">
        <v>485.62</v>
      </c>
    </row>
    <row r="4243" spans="1:37" x14ac:dyDescent="0.3">
      <c r="A4243" s="86" t="str">
        <f t="shared" si="66"/>
        <v>SDGbaseTra_AgMinYIXhhd-6</v>
      </c>
      <c r="B4243" s="59" t="s">
        <v>222</v>
      </c>
      <c r="C4243" s="60" t="s">
        <v>239</v>
      </c>
      <c r="D4243" s="83" t="s">
        <v>95</v>
      </c>
      <c r="E4243" s="61" t="s">
        <v>90</v>
      </c>
      <c r="F4243" s="61">
        <v>288.75</v>
      </c>
      <c r="G4243" s="61">
        <v>280.13</v>
      </c>
      <c r="H4243" s="61">
        <v>286.51</v>
      </c>
      <c r="I4243" s="61">
        <v>289.87</v>
      </c>
      <c r="J4243" s="61">
        <v>291.02999999999997</v>
      </c>
      <c r="K4243" s="61">
        <v>291.89999999999998</v>
      </c>
      <c r="L4243" s="61">
        <v>294.32</v>
      </c>
      <c r="M4243" s="61">
        <v>297.64999999999998</v>
      </c>
      <c r="N4243" s="61">
        <v>301.76</v>
      </c>
      <c r="O4243" s="61">
        <v>306.32</v>
      </c>
      <c r="P4243" s="61">
        <v>311.95999999999998</v>
      </c>
      <c r="Q4243" s="61">
        <v>317.52999999999997</v>
      </c>
      <c r="R4243" s="61">
        <v>329.32</v>
      </c>
      <c r="S4243" s="61">
        <v>342.38</v>
      </c>
      <c r="T4243" s="61">
        <v>356</v>
      </c>
      <c r="U4243" s="61">
        <v>371.48</v>
      </c>
      <c r="V4243" s="61">
        <v>387.36</v>
      </c>
      <c r="W4243" s="61">
        <v>403.33</v>
      </c>
      <c r="X4243" s="61">
        <v>419.57</v>
      </c>
      <c r="Y4243" s="61">
        <v>435.14</v>
      </c>
      <c r="Z4243" s="61">
        <v>451.14</v>
      </c>
      <c r="AA4243" s="61">
        <v>467.09</v>
      </c>
      <c r="AB4243" s="61">
        <v>483.9</v>
      </c>
      <c r="AC4243" s="61">
        <v>500.32</v>
      </c>
      <c r="AD4243" s="61">
        <v>517.27</v>
      </c>
      <c r="AE4243" s="61">
        <v>534.82000000000005</v>
      </c>
      <c r="AF4243" s="61">
        <v>552.98</v>
      </c>
      <c r="AG4243" s="61">
        <v>569.32000000000005</v>
      </c>
      <c r="AH4243" s="61">
        <v>572.08000000000004</v>
      </c>
      <c r="AI4243" s="61">
        <v>571.33000000000004</v>
      </c>
      <c r="AJ4243" s="61">
        <v>571.01</v>
      </c>
      <c r="AK4243" s="61">
        <v>570.26</v>
      </c>
    </row>
    <row r="4244" spans="1:37" x14ac:dyDescent="0.3">
      <c r="A4244" s="86" t="str">
        <f t="shared" si="66"/>
        <v>SDGbaseTra_AgMinYIXhhd-7</v>
      </c>
      <c r="B4244" s="59" t="s">
        <v>222</v>
      </c>
      <c r="C4244" s="60" t="s">
        <v>239</v>
      </c>
      <c r="D4244" s="83" t="s">
        <v>95</v>
      </c>
      <c r="E4244" s="61" t="s">
        <v>91</v>
      </c>
      <c r="F4244" s="61">
        <v>412.51</v>
      </c>
      <c r="G4244" s="61">
        <v>397.49</v>
      </c>
      <c r="H4244" s="61">
        <v>409.29</v>
      </c>
      <c r="I4244" s="61">
        <v>412.6</v>
      </c>
      <c r="J4244" s="61">
        <v>412.75</v>
      </c>
      <c r="K4244" s="61">
        <v>413.69</v>
      </c>
      <c r="L4244" s="61">
        <v>416.98</v>
      </c>
      <c r="M4244" s="61">
        <v>421.39</v>
      </c>
      <c r="N4244" s="61">
        <v>426.96</v>
      </c>
      <c r="O4244" s="61">
        <v>433.03</v>
      </c>
      <c r="P4244" s="61">
        <v>440.72</v>
      </c>
      <c r="Q4244" s="61">
        <v>448.17</v>
      </c>
      <c r="R4244" s="61">
        <v>465.97</v>
      </c>
      <c r="S4244" s="61">
        <v>484.38</v>
      </c>
      <c r="T4244" s="61">
        <v>503.56</v>
      </c>
      <c r="U4244" s="61">
        <v>525.6</v>
      </c>
      <c r="V4244" s="61">
        <v>547.91999999999996</v>
      </c>
      <c r="W4244" s="61">
        <v>570.41</v>
      </c>
      <c r="X4244" s="61">
        <v>593.30999999999995</v>
      </c>
      <c r="Y4244" s="61">
        <v>615</v>
      </c>
      <c r="Z4244" s="61">
        <v>637.52</v>
      </c>
      <c r="AA4244" s="61">
        <v>659.74</v>
      </c>
      <c r="AB4244" s="61">
        <v>683.34</v>
      </c>
      <c r="AC4244" s="61">
        <v>706.04</v>
      </c>
      <c r="AD4244" s="61">
        <v>729.63</v>
      </c>
      <c r="AE4244" s="61">
        <v>754.08</v>
      </c>
      <c r="AF4244" s="61">
        <v>779.37</v>
      </c>
      <c r="AG4244" s="61">
        <v>801.74</v>
      </c>
      <c r="AH4244" s="61">
        <v>802.89</v>
      </c>
      <c r="AI4244" s="61">
        <v>800.62</v>
      </c>
      <c r="AJ4244" s="61">
        <v>799.17</v>
      </c>
      <c r="AK4244" s="61">
        <v>796.95</v>
      </c>
    </row>
    <row r="4245" spans="1:37" x14ac:dyDescent="0.3">
      <c r="A4245" s="86" t="str">
        <f t="shared" si="66"/>
        <v>SDGbaseTra_AgMinYIXhhd-8</v>
      </c>
      <c r="B4245" s="59" t="s">
        <v>222</v>
      </c>
      <c r="C4245" s="60" t="s">
        <v>239</v>
      </c>
      <c r="D4245" s="83" t="s">
        <v>95</v>
      </c>
      <c r="E4245" s="61" t="s">
        <v>92</v>
      </c>
      <c r="F4245" s="61">
        <v>748.01</v>
      </c>
      <c r="G4245" s="61">
        <v>714.09</v>
      </c>
      <c r="H4245" s="61">
        <v>741.41</v>
      </c>
      <c r="I4245" s="61">
        <v>743.86</v>
      </c>
      <c r="J4245" s="61">
        <v>739.58</v>
      </c>
      <c r="K4245" s="61">
        <v>740.94</v>
      </c>
      <c r="L4245" s="61">
        <v>746.52</v>
      </c>
      <c r="M4245" s="61">
        <v>753.75</v>
      </c>
      <c r="N4245" s="61">
        <v>763.04</v>
      </c>
      <c r="O4245" s="61">
        <v>772.67</v>
      </c>
      <c r="P4245" s="61">
        <v>785.68</v>
      </c>
      <c r="Q4245" s="61">
        <v>798.03</v>
      </c>
      <c r="R4245" s="61">
        <v>832.9</v>
      </c>
      <c r="S4245" s="61">
        <v>865.71</v>
      </c>
      <c r="T4245" s="61">
        <v>899.85</v>
      </c>
      <c r="U4245" s="61">
        <v>939.56</v>
      </c>
      <c r="V4245" s="61">
        <v>979.1</v>
      </c>
      <c r="W4245" s="61">
        <v>1019.1</v>
      </c>
      <c r="X4245" s="61">
        <v>1059.95</v>
      </c>
      <c r="Y4245" s="61">
        <v>1098.07</v>
      </c>
      <c r="Z4245" s="61">
        <v>1138.1400000000001</v>
      </c>
      <c r="AA4245" s="61">
        <v>1177.1500000000001</v>
      </c>
      <c r="AB4245" s="61">
        <v>1218.6400000000001</v>
      </c>
      <c r="AC4245" s="61">
        <v>1257.9100000000001</v>
      </c>
      <c r="AD4245" s="61">
        <v>1299.1099999999999</v>
      </c>
      <c r="AE4245" s="61">
        <v>1341.88</v>
      </c>
      <c r="AF4245" s="61">
        <v>1386.14</v>
      </c>
      <c r="AG4245" s="61">
        <v>1424.61</v>
      </c>
      <c r="AH4245" s="61">
        <v>1420.79</v>
      </c>
      <c r="AI4245" s="61">
        <v>1414.12</v>
      </c>
      <c r="AJ4245" s="61">
        <v>1409.46</v>
      </c>
      <c r="AK4245" s="61">
        <v>1403.15</v>
      </c>
    </row>
    <row r="4246" spans="1:37" x14ac:dyDescent="0.3">
      <c r="A4246" s="86" t="str">
        <f t="shared" si="66"/>
        <v>SDGbaseTra_AgMinYIXhhd-9</v>
      </c>
      <c r="B4246" s="59" t="s">
        <v>222</v>
      </c>
      <c r="C4246" s="60" t="s">
        <v>239</v>
      </c>
      <c r="D4246" s="83" t="s">
        <v>95</v>
      </c>
      <c r="E4246" s="61" t="s">
        <v>93</v>
      </c>
      <c r="F4246" s="61">
        <v>1780.4</v>
      </c>
      <c r="G4246" s="61">
        <v>1676.35</v>
      </c>
      <c r="H4246" s="61">
        <v>1751.69</v>
      </c>
      <c r="I4246" s="61">
        <v>1748.19</v>
      </c>
      <c r="J4246" s="61">
        <v>1726.76</v>
      </c>
      <c r="K4246" s="61">
        <v>1730.05</v>
      </c>
      <c r="L4246" s="61">
        <v>1741.63</v>
      </c>
      <c r="M4246" s="61">
        <v>1755.83</v>
      </c>
      <c r="N4246" s="61">
        <v>1775.14</v>
      </c>
      <c r="O4246" s="61">
        <v>1796.98</v>
      </c>
      <c r="P4246" s="61">
        <v>1825.22</v>
      </c>
      <c r="Q4246" s="61">
        <v>1851.38</v>
      </c>
      <c r="R4246" s="61">
        <v>1939.3</v>
      </c>
      <c r="S4246" s="61">
        <v>2015.38</v>
      </c>
      <c r="T4246" s="61">
        <v>2095.1999999999998</v>
      </c>
      <c r="U4246" s="61">
        <v>2188.73</v>
      </c>
      <c r="V4246" s="61">
        <v>2280.77</v>
      </c>
      <c r="W4246" s="61">
        <v>2375.0300000000002</v>
      </c>
      <c r="X4246" s="61">
        <v>2471.6999999999998</v>
      </c>
      <c r="Y4246" s="61">
        <v>2561.14</v>
      </c>
      <c r="Z4246" s="61">
        <v>2656.86</v>
      </c>
      <c r="AA4246" s="61">
        <v>2748.92</v>
      </c>
      <c r="AB4246" s="61">
        <v>2849.83</v>
      </c>
      <c r="AC4246" s="61">
        <v>2942.74</v>
      </c>
      <c r="AD4246" s="61">
        <v>3039.35</v>
      </c>
      <c r="AE4246" s="61">
        <v>3139.32</v>
      </c>
      <c r="AF4246" s="61">
        <v>3242.73</v>
      </c>
      <c r="AG4246" s="61">
        <v>3331.47</v>
      </c>
      <c r="AH4246" s="61">
        <v>3319.2</v>
      </c>
      <c r="AI4246" s="61">
        <v>3303.3</v>
      </c>
      <c r="AJ4246" s="61">
        <v>3290.17</v>
      </c>
      <c r="AK4246" s="61">
        <v>3271.56</v>
      </c>
    </row>
    <row r="4247" spans="1:37" x14ac:dyDescent="0.3">
      <c r="A4247" s="86" t="str">
        <f t="shared" si="66"/>
        <v>SDGbaseTra_AgMinC_YIXtotal</v>
      </c>
      <c r="B4247" s="59" t="s">
        <v>222</v>
      </c>
      <c r="C4247" s="60" t="s">
        <v>239</v>
      </c>
      <c r="D4247" s="83" t="s">
        <v>224</v>
      </c>
      <c r="E4247" s="61" t="s">
        <v>1</v>
      </c>
      <c r="F4247" s="61">
        <v>5873.17</v>
      </c>
      <c r="G4247" s="61">
        <v>5575.43</v>
      </c>
      <c r="H4247" s="61">
        <v>5743.52</v>
      </c>
      <c r="I4247" s="61">
        <v>5770.4</v>
      </c>
      <c r="J4247" s="61">
        <v>5751.07</v>
      </c>
      <c r="K4247" s="61">
        <v>5775.82</v>
      </c>
      <c r="L4247" s="61">
        <v>5819.84</v>
      </c>
      <c r="M4247" s="61">
        <v>5869.61</v>
      </c>
      <c r="N4247" s="61">
        <v>5935.04</v>
      </c>
      <c r="O4247" s="61">
        <v>6022.43</v>
      </c>
      <c r="P4247" s="61">
        <v>6122.57</v>
      </c>
      <c r="Q4247" s="61">
        <v>6220.16</v>
      </c>
      <c r="R4247" s="61">
        <v>6476.94</v>
      </c>
      <c r="S4247" s="61">
        <v>6724.31</v>
      </c>
      <c r="T4247" s="61">
        <v>6987</v>
      </c>
      <c r="U4247" s="61">
        <v>7288.36</v>
      </c>
      <c r="V4247" s="61">
        <v>7587.8</v>
      </c>
      <c r="W4247" s="61">
        <v>7899.66</v>
      </c>
      <c r="X4247" s="61">
        <v>8224.15</v>
      </c>
      <c r="Y4247" s="61">
        <v>8531.99</v>
      </c>
      <c r="Z4247" s="61">
        <v>8858.7999999999993</v>
      </c>
      <c r="AA4247" s="61">
        <v>9178.3700000000008</v>
      </c>
      <c r="AB4247" s="61">
        <v>9531.2999999999993</v>
      </c>
      <c r="AC4247" s="61">
        <v>9863.34</v>
      </c>
      <c r="AD4247" s="61">
        <v>10199.9</v>
      </c>
      <c r="AE4247" s="61">
        <v>10545.68</v>
      </c>
      <c r="AF4247" s="61">
        <v>10902.23</v>
      </c>
      <c r="AG4247" s="61">
        <v>11246.74</v>
      </c>
      <c r="AH4247" s="61">
        <v>11329.71</v>
      </c>
      <c r="AI4247" s="61">
        <v>11367.61</v>
      </c>
      <c r="AJ4247" s="61">
        <v>11400.31</v>
      </c>
      <c r="AK4247" s="61">
        <v>11411.34</v>
      </c>
    </row>
    <row r="4248" spans="1:37" x14ac:dyDescent="0.3">
      <c r="A4248" s="86" t="str">
        <f t="shared" si="66"/>
        <v>SDGbaseTra_AgMinTINSXent-n</v>
      </c>
      <c r="B4248" s="59" t="s">
        <v>222</v>
      </c>
      <c r="C4248" s="60" t="s">
        <v>239</v>
      </c>
      <c r="D4248" s="83" t="s">
        <v>94</v>
      </c>
      <c r="E4248" s="61" t="s">
        <v>82</v>
      </c>
      <c r="F4248" s="61">
        <v>0.14000000000000001</v>
      </c>
      <c r="G4248" s="61">
        <v>0.17</v>
      </c>
      <c r="H4248" s="61">
        <v>0.16</v>
      </c>
      <c r="I4248" s="61">
        <v>0.19</v>
      </c>
      <c r="J4248" s="61">
        <v>0.22</v>
      </c>
      <c r="K4248" s="61">
        <v>0.23</v>
      </c>
      <c r="L4248" s="61">
        <v>0.23</v>
      </c>
      <c r="M4248" s="61">
        <v>0.24</v>
      </c>
      <c r="N4248" s="61">
        <v>0.25</v>
      </c>
      <c r="O4248" s="61">
        <v>0.25</v>
      </c>
      <c r="P4248" s="61">
        <v>0.25</v>
      </c>
      <c r="Q4248" s="61">
        <v>0.26</v>
      </c>
      <c r="R4248" s="61">
        <v>0.24</v>
      </c>
      <c r="S4248" s="61">
        <v>0.24</v>
      </c>
      <c r="T4248" s="61">
        <v>0.23</v>
      </c>
      <c r="U4248" s="61">
        <v>0.22</v>
      </c>
      <c r="V4248" s="61">
        <v>0.22</v>
      </c>
      <c r="W4248" s="61">
        <v>0.21</v>
      </c>
      <c r="X4248" s="61">
        <v>0.2</v>
      </c>
      <c r="Y4248" s="61">
        <v>0.2</v>
      </c>
      <c r="Z4248" s="61">
        <v>0.19</v>
      </c>
      <c r="AA4248" s="61">
        <v>0.19</v>
      </c>
      <c r="AB4248" s="61">
        <v>0.18</v>
      </c>
      <c r="AC4248" s="61">
        <v>0.18</v>
      </c>
      <c r="AD4248" s="61">
        <v>0.17</v>
      </c>
      <c r="AE4248" s="61">
        <v>0.17</v>
      </c>
      <c r="AF4248" s="61">
        <v>0.17</v>
      </c>
      <c r="AG4248" s="61">
        <v>0.16</v>
      </c>
      <c r="AH4248" s="61">
        <v>0.16</v>
      </c>
      <c r="AI4248" s="61">
        <v>0.17</v>
      </c>
      <c r="AJ4248" s="61">
        <v>0.17</v>
      </c>
      <c r="AK4248" s="61">
        <v>0.17</v>
      </c>
    </row>
    <row r="4249" spans="1:37" x14ac:dyDescent="0.3">
      <c r="A4249" s="86" t="str">
        <f t="shared" si="66"/>
        <v>SDGbaseTra_AgMinTINSXent-e</v>
      </c>
      <c r="B4249" s="59" t="s">
        <v>222</v>
      </c>
      <c r="C4249" s="60" t="s">
        <v>239</v>
      </c>
      <c r="D4249" s="83" t="s">
        <v>94</v>
      </c>
      <c r="E4249" s="61" t="s">
        <v>83</v>
      </c>
      <c r="F4249" s="61">
        <v>0.11</v>
      </c>
      <c r="G4249" s="61">
        <v>0.12</v>
      </c>
      <c r="H4249" s="61">
        <v>0.12</v>
      </c>
      <c r="I4249" s="61">
        <v>0.12</v>
      </c>
      <c r="J4249" s="61">
        <v>0.12</v>
      </c>
      <c r="K4249" s="61">
        <v>0.12</v>
      </c>
      <c r="L4249" s="61">
        <v>0.12</v>
      </c>
      <c r="M4249" s="61">
        <v>0.12</v>
      </c>
      <c r="N4249" s="61">
        <v>0.12</v>
      </c>
      <c r="O4249" s="61">
        <v>0.12</v>
      </c>
      <c r="P4249" s="61">
        <v>0.12</v>
      </c>
      <c r="Q4249" s="61">
        <v>0.11</v>
      </c>
      <c r="R4249" s="61">
        <v>0.11</v>
      </c>
      <c r="S4249" s="61">
        <v>0.11</v>
      </c>
      <c r="T4249" s="61">
        <v>0.11</v>
      </c>
      <c r="U4249" s="61">
        <v>0.11</v>
      </c>
      <c r="V4249" s="61">
        <v>0.11</v>
      </c>
      <c r="W4249" s="61">
        <v>0.11</v>
      </c>
      <c r="X4249" s="61">
        <v>0.11</v>
      </c>
      <c r="Y4249" s="61">
        <v>0.11</v>
      </c>
      <c r="Z4249" s="61">
        <v>0.11</v>
      </c>
      <c r="AA4249" s="61">
        <v>0.11</v>
      </c>
      <c r="AB4249" s="61">
        <v>0.11</v>
      </c>
      <c r="AC4249" s="61">
        <v>0.11</v>
      </c>
      <c r="AD4249" s="61">
        <v>0.11</v>
      </c>
      <c r="AE4249" s="61">
        <v>0.11</v>
      </c>
      <c r="AF4249" s="61">
        <v>0.11</v>
      </c>
      <c r="AG4249" s="61">
        <v>0.11</v>
      </c>
      <c r="AH4249" s="61">
        <v>0.11</v>
      </c>
      <c r="AI4249" s="61">
        <v>0.11</v>
      </c>
      <c r="AJ4249" s="61">
        <v>0.11</v>
      </c>
      <c r="AK4249" s="61">
        <v>0.11</v>
      </c>
    </row>
    <row r="4250" spans="1:37" x14ac:dyDescent="0.3">
      <c r="A4250" s="86" t="str">
        <f t="shared" si="66"/>
        <v>SDGbaseTra_AgMinTINSXhhd-0</v>
      </c>
      <c r="B4250" s="59" t="s">
        <v>222</v>
      </c>
      <c r="C4250" s="60" t="s">
        <v>239</v>
      </c>
      <c r="D4250" s="83" t="s">
        <v>94</v>
      </c>
      <c r="E4250" s="61" t="s">
        <v>84</v>
      </c>
      <c r="F4250" s="61">
        <v>0</v>
      </c>
      <c r="G4250" s="61">
        <v>0</v>
      </c>
      <c r="H4250" s="61">
        <v>0</v>
      </c>
      <c r="I4250" s="61">
        <v>0</v>
      </c>
      <c r="J4250" s="61">
        <v>0</v>
      </c>
      <c r="K4250" s="61">
        <v>0</v>
      </c>
      <c r="L4250" s="61">
        <v>0</v>
      </c>
      <c r="M4250" s="61">
        <v>0</v>
      </c>
      <c r="N4250" s="61">
        <v>0</v>
      </c>
      <c r="O4250" s="61">
        <v>0</v>
      </c>
      <c r="P4250" s="61">
        <v>0</v>
      </c>
      <c r="Q4250" s="61">
        <v>0</v>
      </c>
      <c r="R4250" s="61">
        <v>0</v>
      </c>
      <c r="S4250" s="61">
        <v>0</v>
      </c>
      <c r="T4250" s="61">
        <v>0</v>
      </c>
      <c r="U4250" s="61">
        <v>0</v>
      </c>
      <c r="V4250" s="61">
        <v>0</v>
      </c>
      <c r="W4250" s="61">
        <v>0</v>
      </c>
      <c r="X4250" s="61">
        <v>0</v>
      </c>
      <c r="Y4250" s="61">
        <v>0</v>
      </c>
      <c r="Z4250" s="61">
        <v>0</v>
      </c>
      <c r="AA4250" s="61">
        <v>0</v>
      </c>
      <c r="AB4250" s="61">
        <v>0</v>
      </c>
      <c r="AC4250" s="61">
        <v>0</v>
      </c>
      <c r="AD4250" s="61">
        <v>0</v>
      </c>
      <c r="AE4250" s="61">
        <v>0</v>
      </c>
      <c r="AF4250" s="61">
        <v>0</v>
      </c>
      <c r="AG4250" s="61">
        <v>0</v>
      </c>
      <c r="AH4250" s="61">
        <v>0</v>
      </c>
      <c r="AI4250" s="61">
        <v>0</v>
      </c>
      <c r="AJ4250" s="61">
        <v>0</v>
      </c>
      <c r="AK4250" s="61">
        <v>0</v>
      </c>
    </row>
    <row r="4251" spans="1:37" x14ac:dyDescent="0.3">
      <c r="A4251" s="86" t="str">
        <f t="shared" si="66"/>
        <v>SDGbaseTra_AgMinTINSXhhd-1</v>
      </c>
      <c r="B4251" s="59" t="s">
        <v>222</v>
      </c>
      <c r="C4251" s="60" t="s">
        <v>239</v>
      </c>
      <c r="D4251" s="83" t="s">
        <v>94</v>
      </c>
      <c r="E4251" s="61" t="s">
        <v>85</v>
      </c>
      <c r="F4251" s="61">
        <v>0</v>
      </c>
      <c r="G4251" s="61">
        <v>0</v>
      </c>
      <c r="H4251" s="61">
        <v>0</v>
      </c>
      <c r="I4251" s="61">
        <v>0</v>
      </c>
      <c r="J4251" s="61">
        <v>0</v>
      </c>
      <c r="K4251" s="61">
        <v>0</v>
      </c>
      <c r="L4251" s="61">
        <v>0</v>
      </c>
      <c r="M4251" s="61">
        <v>0.01</v>
      </c>
      <c r="N4251" s="61">
        <v>0.01</v>
      </c>
      <c r="O4251" s="61">
        <v>0.01</v>
      </c>
      <c r="P4251" s="61">
        <v>0.01</v>
      </c>
      <c r="Q4251" s="61">
        <v>0.01</v>
      </c>
      <c r="R4251" s="61">
        <v>0.01</v>
      </c>
      <c r="S4251" s="61">
        <v>0</v>
      </c>
      <c r="T4251" s="61">
        <v>0</v>
      </c>
      <c r="U4251" s="61">
        <v>0</v>
      </c>
      <c r="V4251" s="61">
        <v>0</v>
      </c>
      <c r="W4251" s="61">
        <v>0</v>
      </c>
      <c r="X4251" s="61">
        <v>0</v>
      </c>
      <c r="Y4251" s="61">
        <v>0</v>
      </c>
      <c r="Z4251" s="61">
        <v>0</v>
      </c>
      <c r="AA4251" s="61">
        <v>0</v>
      </c>
      <c r="AB4251" s="61">
        <v>0</v>
      </c>
      <c r="AC4251" s="61">
        <v>0</v>
      </c>
      <c r="AD4251" s="61">
        <v>0</v>
      </c>
      <c r="AE4251" s="61">
        <v>0</v>
      </c>
      <c r="AF4251" s="61">
        <v>0</v>
      </c>
      <c r="AG4251" s="61">
        <v>0</v>
      </c>
      <c r="AH4251" s="61">
        <v>0</v>
      </c>
      <c r="AI4251" s="61">
        <v>0</v>
      </c>
      <c r="AJ4251" s="61">
        <v>0</v>
      </c>
      <c r="AK4251" s="61">
        <v>0</v>
      </c>
    </row>
    <row r="4252" spans="1:37" x14ac:dyDescent="0.3">
      <c r="A4252" s="86" t="str">
        <f t="shared" si="66"/>
        <v>SDGbaseTra_AgMinTINSXhhd-2</v>
      </c>
      <c r="B4252" s="59" t="s">
        <v>222</v>
      </c>
      <c r="C4252" s="60" t="s">
        <v>239</v>
      </c>
      <c r="D4252" s="83" t="s">
        <v>94</v>
      </c>
      <c r="E4252" s="61" t="s">
        <v>86</v>
      </c>
      <c r="F4252" s="61">
        <v>0.01</v>
      </c>
      <c r="G4252" s="61">
        <v>0.01</v>
      </c>
      <c r="H4252" s="61">
        <v>0.01</v>
      </c>
      <c r="I4252" s="61">
        <v>0.01</v>
      </c>
      <c r="J4252" s="61">
        <v>0.01</v>
      </c>
      <c r="K4252" s="61">
        <v>0.01</v>
      </c>
      <c r="L4252" s="61">
        <v>0.01</v>
      </c>
      <c r="M4252" s="61">
        <v>0.01</v>
      </c>
      <c r="N4252" s="61">
        <v>0.01</v>
      </c>
      <c r="O4252" s="61">
        <v>0.01</v>
      </c>
      <c r="P4252" s="61">
        <v>0.01</v>
      </c>
      <c r="Q4252" s="61">
        <v>0.01</v>
      </c>
      <c r="R4252" s="61">
        <v>0.01</v>
      </c>
      <c r="S4252" s="61">
        <v>0.01</v>
      </c>
      <c r="T4252" s="61">
        <v>0.01</v>
      </c>
      <c r="U4252" s="61">
        <v>0.01</v>
      </c>
      <c r="V4252" s="61">
        <v>0.01</v>
      </c>
      <c r="W4252" s="61">
        <v>0.01</v>
      </c>
      <c r="X4252" s="61">
        <v>0.01</v>
      </c>
      <c r="Y4252" s="61">
        <v>0.01</v>
      </c>
      <c r="Z4252" s="61">
        <v>0.01</v>
      </c>
      <c r="AA4252" s="61">
        <v>0.01</v>
      </c>
      <c r="AB4252" s="61">
        <v>0.01</v>
      </c>
      <c r="AC4252" s="61">
        <v>0.01</v>
      </c>
      <c r="AD4252" s="61">
        <v>0.01</v>
      </c>
      <c r="AE4252" s="61">
        <v>0.01</v>
      </c>
      <c r="AF4252" s="61">
        <v>0.01</v>
      </c>
      <c r="AG4252" s="61">
        <v>0.01</v>
      </c>
      <c r="AH4252" s="61">
        <v>0.01</v>
      </c>
      <c r="AI4252" s="61">
        <v>0.01</v>
      </c>
      <c r="AJ4252" s="61">
        <v>0.01</v>
      </c>
      <c r="AK4252" s="61">
        <v>0.01</v>
      </c>
    </row>
    <row r="4253" spans="1:37" x14ac:dyDescent="0.3">
      <c r="A4253" s="86" t="str">
        <f t="shared" si="66"/>
        <v>SDGbaseTra_AgMinTINSXhhd-3</v>
      </c>
      <c r="B4253" s="59" t="s">
        <v>222</v>
      </c>
      <c r="C4253" s="60" t="s">
        <v>239</v>
      </c>
      <c r="D4253" s="83" t="s">
        <v>94</v>
      </c>
      <c r="E4253" s="61" t="s">
        <v>87</v>
      </c>
      <c r="F4253" s="61">
        <v>0.01</v>
      </c>
      <c r="G4253" s="61">
        <v>0.01</v>
      </c>
      <c r="H4253" s="61">
        <v>0.01</v>
      </c>
      <c r="I4253" s="61">
        <v>0.01</v>
      </c>
      <c r="J4253" s="61">
        <v>0.02</v>
      </c>
      <c r="K4253" s="61">
        <v>0.02</v>
      </c>
      <c r="L4253" s="61">
        <v>0.02</v>
      </c>
      <c r="M4253" s="61">
        <v>0.02</v>
      </c>
      <c r="N4253" s="61">
        <v>0.02</v>
      </c>
      <c r="O4253" s="61">
        <v>0.02</v>
      </c>
      <c r="P4253" s="61">
        <v>0.02</v>
      </c>
      <c r="Q4253" s="61">
        <v>0.02</v>
      </c>
      <c r="R4253" s="61">
        <v>0.02</v>
      </c>
      <c r="S4253" s="61">
        <v>0.02</v>
      </c>
      <c r="T4253" s="61">
        <v>0.02</v>
      </c>
      <c r="U4253" s="61">
        <v>0.02</v>
      </c>
      <c r="V4253" s="61">
        <v>0.01</v>
      </c>
      <c r="W4253" s="61">
        <v>0.01</v>
      </c>
      <c r="X4253" s="61">
        <v>0.01</v>
      </c>
      <c r="Y4253" s="61">
        <v>0.01</v>
      </c>
      <c r="Z4253" s="61">
        <v>0.01</v>
      </c>
      <c r="AA4253" s="61">
        <v>0.01</v>
      </c>
      <c r="AB4253" s="61">
        <v>0.01</v>
      </c>
      <c r="AC4253" s="61">
        <v>0.01</v>
      </c>
      <c r="AD4253" s="61">
        <v>0.01</v>
      </c>
      <c r="AE4253" s="61">
        <v>0.01</v>
      </c>
      <c r="AF4253" s="61">
        <v>0.01</v>
      </c>
      <c r="AG4253" s="61">
        <v>0.01</v>
      </c>
      <c r="AH4253" s="61">
        <v>0.01</v>
      </c>
      <c r="AI4253" s="61">
        <v>0.01</v>
      </c>
      <c r="AJ4253" s="61">
        <v>0.01</v>
      </c>
      <c r="AK4253" s="61">
        <v>0.01</v>
      </c>
    </row>
    <row r="4254" spans="1:37" x14ac:dyDescent="0.3">
      <c r="A4254" s="86" t="str">
        <f t="shared" si="66"/>
        <v>SDGbaseTra_AgMinTINSXhhd-4</v>
      </c>
      <c r="B4254" s="59" t="s">
        <v>222</v>
      </c>
      <c r="C4254" s="60" t="s">
        <v>239</v>
      </c>
      <c r="D4254" s="83" t="s">
        <v>94</v>
      </c>
      <c r="E4254" s="61" t="s">
        <v>88</v>
      </c>
      <c r="F4254" s="61">
        <v>0.02</v>
      </c>
      <c r="G4254" s="61">
        <v>0.02</v>
      </c>
      <c r="H4254" s="61">
        <v>0.02</v>
      </c>
      <c r="I4254" s="61">
        <v>0.03</v>
      </c>
      <c r="J4254" s="61">
        <v>0.03</v>
      </c>
      <c r="K4254" s="61">
        <v>0.03</v>
      </c>
      <c r="L4254" s="61">
        <v>0.03</v>
      </c>
      <c r="M4254" s="61">
        <v>0.03</v>
      </c>
      <c r="N4254" s="61">
        <v>0.03</v>
      </c>
      <c r="O4254" s="61">
        <v>0.03</v>
      </c>
      <c r="P4254" s="61">
        <v>0.03</v>
      </c>
      <c r="Q4254" s="61">
        <v>0.04</v>
      </c>
      <c r="R4254" s="61">
        <v>0.03</v>
      </c>
      <c r="S4254" s="61">
        <v>0.03</v>
      </c>
      <c r="T4254" s="61">
        <v>0.03</v>
      </c>
      <c r="U4254" s="61">
        <v>0.03</v>
      </c>
      <c r="V4254" s="61">
        <v>0.03</v>
      </c>
      <c r="W4254" s="61">
        <v>0.03</v>
      </c>
      <c r="X4254" s="61">
        <v>0.03</v>
      </c>
      <c r="Y4254" s="61">
        <v>0.03</v>
      </c>
      <c r="Z4254" s="61">
        <v>0.03</v>
      </c>
      <c r="AA4254" s="61">
        <v>0.03</v>
      </c>
      <c r="AB4254" s="61">
        <v>0.02</v>
      </c>
      <c r="AC4254" s="61">
        <v>0.02</v>
      </c>
      <c r="AD4254" s="61">
        <v>0.02</v>
      </c>
      <c r="AE4254" s="61">
        <v>0.02</v>
      </c>
      <c r="AF4254" s="61">
        <v>0.02</v>
      </c>
      <c r="AG4254" s="61">
        <v>0.02</v>
      </c>
      <c r="AH4254" s="61">
        <v>0.02</v>
      </c>
      <c r="AI4254" s="61">
        <v>0.02</v>
      </c>
      <c r="AJ4254" s="61">
        <v>0.02</v>
      </c>
      <c r="AK4254" s="61">
        <v>0.02</v>
      </c>
    </row>
    <row r="4255" spans="1:37" x14ac:dyDescent="0.3">
      <c r="A4255" s="86" t="str">
        <f t="shared" si="66"/>
        <v>SDGbaseTra_AgMinTINSXhhd-5</v>
      </c>
      <c r="B4255" s="59" t="s">
        <v>222</v>
      </c>
      <c r="C4255" s="60" t="s">
        <v>239</v>
      </c>
      <c r="D4255" s="83" t="s">
        <v>94</v>
      </c>
      <c r="E4255" s="61" t="s">
        <v>89</v>
      </c>
      <c r="F4255" s="61">
        <v>0.04</v>
      </c>
      <c r="G4255" s="61">
        <v>0.05</v>
      </c>
      <c r="H4255" s="61">
        <v>0.04</v>
      </c>
      <c r="I4255" s="61">
        <v>0.05</v>
      </c>
      <c r="J4255" s="61">
        <v>0.06</v>
      </c>
      <c r="K4255" s="61">
        <v>0.06</v>
      </c>
      <c r="L4255" s="61">
        <v>0.06</v>
      </c>
      <c r="M4255" s="61">
        <v>7.0000000000000007E-2</v>
      </c>
      <c r="N4255" s="61">
        <v>7.0000000000000007E-2</v>
      </c>
      <c r="O4255" s="61">
        <v>7.0000000000000007E-2</v>
      </c>
      <c r="P4255" s="61">
        <v>7.0000000000000007E-2</v>
      </c>
      <c r="Q4255" s="61">
        <v>7.0000000000000007E-2</v>
      </c>
      <c r="R4255" s="61">
        <v>7.0000000000000007E-2</v>
      </c>
      <c r="S4255" s="61">
        <v>0.06</v>
      </c>
      <c r="T4255" s="61">
        <v>0.06</v>
      </c>
      <c r="U4255" s="61">
        <v>0.06</v>
      </c>
      <c r="V4255" s="61">
        <v>0.06</v>
      </c>
      <c r="W4255" s="61">
        <v>0.06</v>
      </c>
      <c r="X4255" s="61">
        <v>0.06</v>
      </c>
      <c r="Y4255" s="61">
        <v>0.05</v>
      </c>
      <c r="Z4255" s="61">
        <v>0.05</v>
      </c>
      <c r="AA4255" s="61">
        <v>0.05</v>
      </c>
      <c r="AB4255" s="61">
        <v>0.05</v>
      </c>
      <c r="AC4255" s="61">
        <v>0.05</v>
      </c>
      <c r="AD4255" s="61">
        <v>0.05</v>
      </c>
      <c r="AE4255" s="61">
        <v>0.05</v>
      </c>
      <c r="AF4255" s="61">
        <v>0.04</v>
      </c>
      <c r="AG4255" s="61">
        <v>0.04</v>
      </c>
      <c r="AH4255" s="61">
        <v>0.04</v>
      </c>
      <c r="AI4255" s="61">
        <v>0.05</v>
      </c>
      <c r="AJ4255" s="61">
        <v>0.05</v>
      </c>
      <c r="AK4255" s="61">
        <v>0.05</v>
      </c>
    </row>
    <row r="4256" spans="1:37" x14ac:dyDescent="0.3">
      <c r="A4256" s="86" t="str">
        <f t="shared" si="66"/>
        <v>SDGbaseTra_AgMinTINSXhhd-6</v>
      </c>
      <c r="B4256" s="59" t="s">
        <v>222</v>
      </c>
      <c r="C4256" s="60" t="s">
        <v>239</v>
      </c>
      <c r="D4256" s="83" t="s">
        <v>94</v>
      </c>
      <c r="E4256" s="61" t="s">
        <v>90</v>
      </c>
      <c r="F4256" s="61">
        <v>0.05</v>
      </c>
      <c r="G4256" s="61">
        <v>0.06</v>
      </c>
      <c r="H4256" s="61">
        <v>0.06</v>
      </c>
      <c r="I4256" s="61">
        <v>7.0000000000000007E-2</v>
      </c>
      <c r="J4256" s="61">
        <v>0.08</v>
      </c>
      <c r="K4256" s="61">
        <v>0.08</v>
      </c>
      <c r="L4256" s="61">
        <v>0.08</v>
      </c>
      <c r="M4256" s="61">
        <v>0.09</v>
      </c>
      <c r="N4256" s="61">
        <v>0.09</v>
      </c>
      <c r="O4256" s="61">
        <v>0.09</v>
      </c>
      <c r="P4256" s="61">
        <v>0.09</v>
      </c>
      <c r="Q4256" s="61">
        <v>0.09</v>
      </c>
      <c r="R4256" s="61">
        <v>0.09</v>
      </c>
      <c r="S4256" s="61">
        <v>0.09</v>
      </c>
      <c r="T4256" s="61">
        <v>0.08</v>
      </c>
      <c r="U4256" s="61">
        <v>0.08</v>
      </c>
      <c r="V4256" s="61">
        <v>0.08</v>
      </c>
      <c r="W4256" s="61">
        <v>0.08</v>
      </c>
      <c r="X4256" s="61">
        <v>7.0000000000000007E-2</v>
      </c>
      <c r="Y4256" s="61">
        <v>7.0000000000000007E-2</v>
      </c>
      <c r="Z4256" s="61">
        <v>7.0000000000000007E-2</v>
      </c>
      <c r="AA4256" s="61">
        <v>7.0000000000000007E-2</v>
      </c>
      <c r="AB4256" s="61">
        <v>7.0000000000000007E-2</v>
      </c>
      <c r="AC4256" s="61">
        <v>0.06</v>
      </c>
      <c r="AD4256" s="61">
        <v>0.06</v>
      </c>
      <c r="AE4256" s="61">
        <v>0.06</v>
      </c>
      <c r="AF4256" s="61">
        <v>0.06</v>
      </c>
      <c r="AG4256" s="61">
        <v>0.06</v>
      </c>
      <c r="AH4256" s="61">
        <v>0.06</v>
      </c>
      <c r="AI4256" s="61">
        <v>0.06</v>
      </c>
      <c r="AJ4256" s="61">
        <v>0.06</v>
      </c>
      <c r="AK4256" s="61">
        <v>0.06</v>
      </c>
    </row>
    <row r="4257" spans="1:37" x14ac:dyDescent="0.3">
      <c r="A4257" s="86" t="str">
        <f t="shared" si="66"/>
        <v>SDGbaseTra_AgMinTINSXhhd-7</v>
      </c>
      <c r="B4257" s="59" t="s">
        <v>222</v>
      </c>
      <c r="C4257" s="60" t="s">
        <v>239</v>
      </c>
      <c r="D4257" s="83" t="s">
        <v>94</v>
      </c>
      <c r="E4257" s="61" t="s">
        <v>91</v>
      </c>
      <c r="F4257" s="61">
        <v>0.08</v>
      </c>
      <c r="G4257" s="61">
        <v>0.1</v>
      </c>
      <c r="H4257" s="61">
        <v>0.1</v>
      </c>
      <c r="I4257" s="61">
        <v>0.11</v>
      </c>
      <c r="J4257" s="61">
        <v>0.13</v>
      </c>
      <c r="K4257" s="61">
        <v>0.13</v>
      </c>
      <c r="L4257" s="61">
        <v>0.14000000000000001</v>
      </c>
      <c r="M4257" s="61">
        <v>0.14000000000000001</v>
      </c>
      <c r="N4257" s="61">
        <v>0.14000000000000001</v>
      </c>
      <c r="O4257" s="61">
        <v>0.15</v>
      </c>
      <c r="P4257" s="61">
        <v>0.15</v>
      </c>
      <c r="Q4257" s="61">
        <v>0.15</v>
      </c>
      <c r="R4257" s="61">
        <v>0.14000000000000001</v>
      </c>
      <c r="S4257" s="61">
        <v>0.14000000000000001</v>
      </c>
      <c r="T4257" s="61">
        <v>0.13</v>
      </c>
      <c r="U4257" s="61">
        <v>0.13</v>
      </c>
      <c r="V4257" s="61">
        <v>0.13</v>
      </c>
      <c r="W4257" s="61">
        <v>0.12</v>
      </c>
      <c r="X4257" s="61">
        <v>0.12</v>
      </c>
      <c r="Y4257" s="61">
        <v>0.12</v>
      </c>
      <c r="Z4257" s="61">
        <v>0.11</v>
      </c>
      <c r="AA4257" s="61">
        <v>0.11</v>
      </c>
      <c r="AB4257" s="61">
        <v>0.11</v>
      </c>
      <c r="AC4257" s="61">
        <v>0.1</v>
      </c>
      <c r="AD4257" s="61">
        <v>0.1</v>
      </c>
      <c r="AE4257" s="61">
        <v>0.1</v>
      </c>
      <c r="AF4257" s="61">
        <v>0.1</v>
      </c>
      <c r="AG4257" s="61">
        <v>0.1</v>
      </c>
      <c r="AH4257" s="61">
        <v>0.1</v>
      </c>
      <c r="AI4257" s="61">
        <v>0.1</v>
      </c>
      <c r="AJ4257" s="61">
        <v>0.1</v>
      </c>
      <c r="AK4257" s="61">
        <v>0.1</v>
      </c>
    </row>
    <row r="4258" spans="1:37" x14ac:dyDescent="0.3">
      <c r="A4258" s="86" t="str">
        <f t="shared" si="66"/>
        <v>SDGbaseTra_AgMinTINSXhhd-8</v>
      </c>
      <c r="B4258" s="59" t="s">
        <v>222</v>
      </c>
      <c r="C4258" s="60" t="s">
        <v>239</v>
      </c>
      <c r="D4258" s="83" t="s">
        <v>94</v>
      </c>
      <c r="E4258" s="61" t="s">
        <v>92</v>
      </c>
      <c r="F4258" s="61">
        <v>0.15</v>
      </c>
      <c r="G4258" s="61">
        <v>0.18</v>
      </c>
      <c r="H4258" s="61">
        <v>0.17</v>
      </c>
      <c r="I4258" s="61">
        <v>0.2</v>
      </c>
      <c r="J4258" s="61">
        <v>0.24</v>
      </c>
      <c r="K4258" s="61">
        <v>0.24</v>
      </c>
      <c r="L4258" s="61">
        <v>0.25</v>
      </c>
      <c r="M4258" s="61">
        <v>0.25</v>
      </c>
      <c r="N4258" s="61">
        <v>0.26</v>
      </c>
      <c r="O4258" s="61">
        <v>0.26</v>
      </c>
      <c r="P4258" s="61">
        <v>0.27</v>
      </c>
      <c r="Q4258" s="61">
        <v>0.27</v>
      </c>
      <c r="R4258" s="61">
        <v>0.25</v>
      </c>
      <c r="S4258" s="61">
        <v>0.25</v>
      </c>
      <c r="T4258" s="61">
        <v>0.24</v>
      </c>
      <c r="U4258" s="61">
        <v>0.24</v>
      </c>
      <c r="V4258" s="61">
        <v>0.23</v>
      </c>
      <c r="W4258" s="61">
        <v>0.22</v>
      </c>
      <c r="X4258" s="61">
        <v>0.22</v>
      </c>
      <c r="Y4258" s="61">
        <v>0.21</v>
      </c>
      <c r="Z4258" s="61">
        <v>0.2</v>
      </c>
      <c r="AA4258" s="61">
        <v>0.2</v>
      </c>
      <c r="AB4258" s="61">
        <v>0.19</v>
      </c>
      <c r="AC4258" s="61">
        <v>0.19</v>
      </c>
      <c r="AD4258" s="61">
        <v>0.18</v>
      </c>
      <c r="AE4258" s="61">
        <v>0.18</v>
      </c>
      <c r="AF4258" s="61">
        <v>0.18</v>
      </c>
      <c r="AG4258" s="61">
        <v>0.17</v>
      </c>
      <c r="AH4258" s="61">
        <v>0.17</v>
      </c>
      <c r="AI4258" s="61">
        <v>0.18</v>
      </c>
      <c r="AJ4258" s="61">
        <v>0.18</v>
      </c>
      <c r="AK4258" s="61">
        <v>0.18</v>
      </c>
    </row>
    <row r="4259" spans="1:37" x14ac:dyDescent="0.3">
      <c r="A4259" s="86" t="str">
        <f t="shared" si="66"/>
        <v>SDGbaseTra_AgMinTINSXhhd-9</v>
      </c>
      <c r="B4259" s="59" t="s">
        <v>222</v>
      </c>
      <c r="C4259" s="60" t="s">
        <v>239</v>
      </c>
      <c r="D4259" s="83" t="s">
        <v>94</v>
      </c>
      <c r="E4259" s="61" t="s">
        <v>93</v>
      </c>
      <c r="F4259" s="61">
        <v>0.2</v>
      </c>
      <c r="G4259" s="61">
        <v>0.24</v>
      </c>
      <c r="H4259" s="61">
        <v>0.23</v>
      </c>
      <c r="I4259" s="61">
        <v>0.27</v>
      </c>
      <c r="J4259" s="61">
        <v>0.32</v>
      </c>
      <c r="K4259" s="61">
        <v>0.32</v>
      </c>
      <c r="L4259" s="61">
        <v>0.33</v>
      </c>
      <c r="M4259" s="61">
        <v>0.34</v>
      </c>
      <c r="N4259" s="61">
        <v>0.35</v>
      </c>
      <c r="O4259" s="61">
        <v>0.35</v>
      </c>
      <c r="P4259" s="61">
        <v>0.36</v>
      </c>
      <c r="Q4259" s="61">
        <v>0.36</v>
      </c>
      <c r="R4259" s="61">
        <v>0.34</v>
      </c>
      <c r="S4259" s="61">
        <v>0.33</v>
      </c>
      <c r="T4259" s="61">
        <v>0.32</v>
      </c>
      <c r="U4259" s="61">
        <v>0.31</v>
      </c>
      <c r="V4259" s="61">
        <v>0.31</v>
      </c>
      <c r="W4259" s="61">
        <v>0.3</v>
      </c>
      <c r="X4259" s="61">
        <v>0.28999999999999998</v>
      </c>
      <c r="Y4259" s="61">
        <v>0.28000000000000003</v>
      </c>
      <c r="Z4259" s="61">
        <v>0.27</v>
      </c>
      <c r="AA4259" s="61">
        <v>0.26</v>
      </c>
      <c r="AB4259" s="61">
        <v>0.26</v>
      </c>
      <c r="AC4259" s="61">
        <v>0.25</v>
      </c>
      <c r="AD4259" s="61">
        <v>0.24</v>
      </c>
      <c r="AE4259" s="61">
        <v>0.24</v>
      </c>
      <c r="AF4259" s="61">
        <v>0.23</v>
      </c>
      <c r="AG4259" s="61">
        <v>0.23</v>
      </c>
      <c r="AH4259" s="61">
        <v>0.23</v>
      </c>
      <c r="AI4259" s="61">
        <v>0.23</v>
      </c>
      <c r="AJ4259" s="61">
        <v>0.24</v>
      </c>
      <c r="AK4259" s="61">
        <v>0.24</v>
      </c>
    </row>
    <row r="4260" spans="1:37" x14ac:dyDescent="0.3">
      <c r="A4260" s="86" t="str">
        <f t="shared" si="66"/>
        <v>SDGbaseTra_AgMinMPSXent-n</v>
      </c>
      <c r="B4260" s="59" t="s">
        <v>222</v>
      </c>
      <c r="C4260" s="60" t="s">
        <v>239</v>
      </c>
      <c r="D4260" s="83" t="s">
        <v>81</v>
      </c>
      <c r="E4260" s="61" t="s">
        <v>82</v>
      </c>
      <c r="F4260" s="61">
        <v>0.44</v>
      </c>
      <c r="G4260" s="61">
        <v>0.44</v>
      </c>
      <c r="H4260" s="61">
        <v>0.44</v>
      </c>
      <c r="I4260" s="61">
        <v>0.44</v>
      </c>
      <c r="J4260" s="61">
        <v>0.44</v>
      </c>
      <c r="K4260" s="61">
        <v>0.44</v>
      </c>
      <c r="L4260" s="61">
        <v>0.44</v>
      </c>
      <c r="M4260" s="61">
        <v>0.44</v>
      </c>
      <c r="N4260" s="61">
        <v>0.44</v>
      </c>
      <c r="O4260" s="61">
        <v>0.44</v>
      </c>
      <c r="P4260" s="61">
        <v>0.44</v>
      </c>
      <c r="Q4260" s="61">
        <v>0.44</v>
      </c>
      <c r="R4260" s="61">
        <v>0.44</v>
      </c>
      <c r="S4260" s="61">
        <v>0.44</v>
      </c>
      <c r="T4260" s="61">
        <v>0.44</v>
      </c>
      <c r="U4260" s="61">
        <v>0.44</v>
      </c>
      <c r="V4260" s="61">
        <v>0.44</v>
      </c>
      <c r="W4260" s="61">
        <v>0.44</v>
      </c>
      <c r="X4260" s="61">
        <v>0.44</v>
      </c>
      <c r="Y4260" s="61">
        <v>0.44</v>
      </c>
      <c r="Z4260" s="61">
        <v>0.44</v>
      </c>
      <c r="AA4260" s="61">
        <v>0.44</v>
      </c>
      <c r="AB4260" s="61">
        <v>0.44</v>
      </c>
      <c r="AC4260" s="61">
        <v>0.44</v>
      </c>
      <c r="AD4260" s="61">
        <v>0.44</v>
      </c>
      <c r="AE4260" s="61">
        <v>0.44</v>
      </c>
      <c r="AF4260" s="61">
        <v>0.44</v>
      </c>
      <c r="AG4260" s="61">
        <v>0.44</v>
      </c>
      <c r="AH4260" s="61">
        <v>0.44</v>
      </c>
      <c r="AI4260" s="61">
        <v>0.44</v>
      </c>
      <c r="AJ4260" s="61">
        <v>0.44</v>
      </c>
      <c r="AK4260" s="61">
        <v>0.44</v>
      </c>
    </row>
    <row r="4261" spans="1:37" x14ac:dyDescent="0.3">
      <c r="A4261" s="86" t="str">
        <f t="shared" si="66"/>
        <v>SDGbaseTra_AgMinMPSXent-e</v>
      </c>
      <c r="B4261" s="59" t="s">
        <v>222</v>
      </c>
      <c r="C4261" s="60" t="s">
        <v>239</v>
      </c>
      <c r="D4261" s="83" t="s">
        <v>81</v>
      </c>
      <c r="E4261" s="61" t="s">
        <v>83</v>
      </c>
      <c r="F4261" s="61">
        <v>1</v>
      </c>
      <c r="G4261" s="61">
        <v>1</v>
      </c>
      <c r="H4261" s="61">
        <v>1</v>
      </c>
      <c r="I4261" s="61">
        <v>1</v>
      </c>
      <c r="J4261" s="61">
        <v>1</v>
      </c>
      <c r="K4261" s="61">
        <v>1</v>
      </c>
      <c r="L4261" s="61">
        <v>1</v>
      </c>
      <c r="M4261" s="61">
        <v>1</v>
      </c>
      <c r="N4261" s="61">
        <v>1</v>
      </c>
      <c r="O4261" s="61">
        <v>1</v>
      </c>
      <c r="P4261" s="61">
        <v>1</v>
      </c>
      <c r="Q4261" s="61">
        <v>1</v>
      </c>
      <c r="R4261" s="61">
        <v>1</v>
      </c>
      <c r="S4261" s="61">
        <v>1</v>
      </c>
      <c r="T4261" s="61">
        <v>1</v>
      </c>
      <c r="U4261" s="61">
        <v>1</v>
      </c>
      <c r="V4261" s="61">
        <v>1</v>
      </c>
      <c r="W4261" s="61">
        <v>1</v>
      </c>
      <c r="X4261" s="61">
        <v>1</v>
      </c>
      <c r="Y4261" s="61">
        <v>1</v>
      </c>
      <c r="Z4261" s="61">
        <v>1</v>
      </c>
      <c r="AA4261" s="61">
        <v>1</v>
      </c>
      <c r="AB4261" s="61">
        <v>1</v>
      </c>
      <c r="AC4261" s="61">
        <v>1</v>
      </c>
      <c r="AD4261" s="61">
        <v>1</v>
      </c>
      <c r="AE4261" s="61">
        <v>1</v>
      </c>
      <c r="AF4261" s="61">
        <v>1</v>
      </c>
      <c r="AG4261" s="61">
        <v>1</v>
      </c>
      <c r="AH4261" s="61">
        <v>1</v>
      </c>
      <c r="AI4261" s="61">
        <v>1</v>
      </c>
      <c r="AJ4261" s="61">
        <v>1</v>
      </c>
      <c r="AK4261" s="61">
        <v>1</v>
      </c>
    </row>
    <row r="4262" spans="1:37" x14ac:dyDescent="0.3">
      <c r="A4262" s="86" t="str">
        <f t="shared" si="66"/>
        <v>SDGbaseTra_AgMinMPSXhhd-0</v>
      </c>
      <c r="B4262" s="59" t="s">
        <v>222</v>
      </c>
      <c r="C4262" s="60" t="s">
        <v>239</v>
      </c>
      <c r="D4262" s="83" t="s">
        <v>81</v>
      </c>
      <c r="E4262" s="61" t="s">
        <v>84</v>
      </c>
      <c r="F4262" s="61">
        <v>0</v>
      </c>
      <c r="G4262" s="61">
        <v>0</v>
      </c>
      <c r="H4262" s="61">
        <v>0</v>
      </c>
      <c r="I4262" s="61">
        <v>0</v>
      </c>
      <c r="J4262" s="61">
        <v>0</v>
      </c>
      <c r="K4262" s="61">
        <v>0</v>
      </c>
      <c r="L4262" s="61">
        <v>0</v>
      </c>
      <c r="M4262" s="61">
        <v>0</v>
      </c>
      <c r="N4262" s="61">
        <v>0</v>
      </c>
      <c r="O4262" s="61">
        <v>0</v>
      </c>
      <c r="P4262" s="61">
        <v>0</v>
      </c>
      <c r="Q4262" s="61">
        <v>0</v>
      </c>
      <c r="R4262" s="61">
        <v>0.01</v>
      </c>
      <c r="S4262" s="61">
        <v>0.01</v>
      </c>
      <c r="T4262" s="61">
        <v>0.01</v>
      </c>
      <c r="U4262" s="61">
        <v>0.01</v>
      </c>
      <c r="V4262" s="61">
        <v>0.01</v>
      </c>
      <c r="W4262" s="61">
        <v>0.01</v>
      </c>
      <c r="X4262" s="61">
        <v>0.01</v>
      </c>
      <c r="Y4262" s="61">
        <v>0.01</v>
      </c>
      <c r="Z4262" s="61">
        <v>0.01</v>
      </c>
      <c r="AA4262" s="61">
        <v>0.01</v>
      </c>
      <c r="AB4262" s="61">
        <v>0.01</v>
      </c>
      <c r="AC4262" s="61">
        <v>0.01</v>
      </c>
      <c r="AD4262" s="61">
        <v>0.01</v>
      </c>
      <c r="AE4262" s="61">
        <v>0.01</v>
      </c>
      <c r="AF4262" s="61">
        <v>0.01</v>
      </c>
      <c r="AG4262" s="61">
        <v>0.01</v>
      </c>
      <c r="AH4262" s="61">
        <v>0</v>
      </c>
      <c r="AI4262" s="61">
        <v>0</v>
      </c>
      <c r="AJ4262" s="61">
        <v>-0.01</v>
      </c>
      <c r="AK4262" s="61">
        <v>-0.01</v>
      </c>
    </row>
    <row r="4263" spans="1:37" x14ac:dyDescent="0.3">
      <c r="A4263" s="86" t="str">
        <f t="shared" si="66"/>
        <v>SDGbaseTra_AgMinMPSXhhd-1</v>
      </c>
      <c r="B4263" s="59" t="s">
        <v>222</v>
      </c>
      <c r="C4263" s="60" t="s">
        <v>239</v>
      </c>
      <c r="D4263" s="83" t="s">
        <v>81</v>
      </c>
      <c r="E4263" s="61" t="s">
        <v>85</v>
      </c>
      <c r="F4263" s="61">
        <v>0</v>
      </c>
      <c r="G4263" s="61">
        <v>0</v>
      </c>
      <c r="H4263" s="61">
        <v>0</v>
      </c>
      <c r="I4263" s="61">
        <v>0</v>
      </c>
      <c r="J4263" s="61">
        <v>0</v>
      </c>
      <c r="K4263" s="61">
        <v>0</v>
      </c>
      <c r="L4263" s="61">
        <v>0</v>
      </c>
      <c r="M4263" s="61">
        <v>0</v>
      </c>
      <c r="N4263" s="61">
        <v>0</v>
      </c>
      <c r="O4263" s="61">
        <v>0</v>
      </c>
      <c r="P4263" s="61">
        <v>0</v>
      </c>
      <c r="Q4263" s="61">
        <v>0</v>
      </c>
      <c r="R4263" s="61">
        <v>0.01</v>
      </c>
      <c r="S4263" s="61">
        <v>0.01</v>
      </c>
      <c r="T4263" s="61">
        <v>0.01</v>
      </c>
      <c r="U4263" s="61">
        <v>0.01</v>
      </c>
      <c r="V4263" s="61">
        <v>0.01</v>
      </c>
      <c r="W4263" s="61">
        <v>0.01</v>
      </c>
      <c r="X4263" s="61">
        <v>0.01</v>
      </c>
      <c r="Y4263" s="61">
        <v>0.01</v>
      </c>
      <c r="Z4263" s="61">
        <v>0.01</v>
      </c>
      <c r="AA4263" s="61">
        <v>0.01</v>
      </c>
      <c r="AB4263" s="61">
        <v>0.01</v>
      </c>
      <c r="AC4263" s="61">
        <v>0.01</v>
      </c>
      <c r="AD4263" s="61">
        <v>0.01</v>
      </c>
      <c r="AE4263" s="61">
        <v>0.01</v>
      </c>
      <c r="AF4263" s="61">
        <v>0.01</v>
      </c>
      <c r="AG4263" s="61">
        <v>0.01</v>
      </c>
      <c r="AH4263" s="61">
        <v>0</v>
      </c>
      <c r="AI4263" s="61">
        <v>0</v>
      </c>
      <c r="AJ4263" s="61">
        <v>-0.01</v>
      </c>
      <c r="AK4263" s="61">
        <v>-0.01</v>
      </c>
    </row>
    <row r="4264" spans="1:37" x14ac:dyDescent="0.3">
      <c r="A4264" s="86" t="str">
        <f t="shared" si="66"/>
        <v>SDGbaseTra_AgMinMPSXhhd-2</v>
      </c>
      <c r="B4264" s="59" t="s">
        <v>222</v>
      </c>
      <c r="C4264" s="60" t="s">
        <v>239</v>
      </c>
      <c r="D4264" s="83" t="s">
        <v>81</v>
      </c>
      <c r="E4264" s="61" t="s">
        <v>86</v>
      </c>
      <c r="F4264" s="61">
        <v>0</v>
      </c>
      <c r="G4264" s="61">
        <v>0</v>
      </c>
      <c r="H4264" s="61">
        <v>0</v>
      </c>
      <c r="I4264" s="61">
        <v>0</v>
      </c>
      <c r="J4264" s="61">
        <v>0</v>
      </c>
      <c r="K4264" s="61">
        <v>0</v>
      </c>
      <c r="L4264" s="61">
        <v>0</v>
      </c>
      <c r="M4264" s="61">
        <v>0</v>
      </c>
      <c r="N4264" s="61">
        <v>0</v>
      </c>
      <c r="O4264" s="61">
        <v>0</v>
      </c>
      <c r="P4264" s="61">
        <v>0</v>
      </c>
      <c r="Q4264" s="61">
        <v>0.01</v>
      </c>
      <c r="R4264" s="61">
        <v>0.01</v>
      </c>
      <c r="S4264" s="61">
        <v>0.01</v>
      </c>
      <c r="T4264" s="61">
        <v>0.01</v>
      </c>
      <c r="U4264" s="61">
        <v>0.01</v>
      </c>
      <c r="V4264" s="61">
        <v>0.01</v>
      </c>
      <c r="W4264" s="61">
        <v>0.01</v>
      </c>
      <c r="X4264" s="61">
        <v>0.01</v>
      </c>
      <c r="Y4264" s="61">
        <v>0.01</v>
      </c>
      <c r="Z4264" s="61">
        <v>0.01</v>
      </c>
      <c r="AA4264" s="61">
        <v>0.01</v>
      </c>
      <c r="AB4264" s="61">
        <v>0.01</v>
      </c>
      <c r="AC4264" s="61">
        <v>0.01</v>
      </c>
      <c r="AD4264" s="61">
        <v>0.01</v>
      </c>
      <c r="AE4264" s="61">
        <v>0.01</v>
      </c>
      <c r="AF4264" s="61">
        <v>0.01</v>
      </c>
      <c r="AG4264" s="61">
        <v>0.01</v>
      </c>
      <c r="AH4264" s="61">
        <v>0</v>
      </c>
      <c r="AI4264" s="61">
        <v>0</v>
      </c>
      <c r="AJ4264" s="61">
        <v>-0.01</v>
      </c>
      <c r="AK4264" s="61">
        <v>-0.01</v>
      </c>
    </row>
    <row r="4265" spans="1:37" x14ac:dyDescent="0.3">
      <c r="A4265" s="86" t="str">
        <f t="shared" si="66"/>
        <v>SDGbaseTra_AgMinMPSXhhd-3</v>
      </c>
      <c r="B4265" s="59" t="s">
        <v>222</v>
      </c>
      <c r="C4265" s="60" t="s">
        <v>239</v>
      </c>
      <c r="D4265" s="83" t="s">
        <v>81</v>
      </c>
      <c r="E4265" s="61" t="s">
        <v>87</v>
      </c>
      <c r="F4265" s="61">
        <v>0</v>
      </c>
      <c r="G4265" s="61">
        <v>0</v>
      </c>
      <c r="H4265" s="61">
        <v>0</v>
      </c>
      <c r="I4265" s="61">
        <v>0</v>
      </c>
      <c r="J4265" s="61">
        <v>0</v>
      </c>
      <c r="K4265" s="61">
        <v>0</v>
      </c>
      <c r="L4265" s="61">
        <v>0</v>
      </c>
      <c r="M4265" s="61">
        <v>0</v>
      </c>
      <c r="N4265" s="61">
        <v>0.01</v>
      </c>
      <c r="O4265" s="61">
        <v>0.01</v>
      </c>
      <c r="P4265" s="61">
        <v>0.01</v>
      </c>
      <c r="Q4265" s="61">
        <v>0.01</v>
      </c>
      <c r="R4265" s="61">
        <v>0.01</v>
      </c>
      <c r="S4265" s="61">
        <v>0.01</v>
      </c>
      <c r="T4265" s="61">
        <v>0.01</v>
      </c>
      <c r="U4265" s="61">
        <v>0.01</v>
      </c>
      <c r="V4265" s="61">
        <v>0.01</v>
      </c>
      <c r="W4265" s="61">
        <v>0.01</v>
      </c>
      <c r="X4265" s="61">
        <v>0.01</v>
      </c>
      <c r="Y4265" s="61">
        <v>0.01</v>
      </c>
      <c r="Z4265" s="61">
        <v>0.01</v>
      </c>
      <c r="AA4265" s="61">
        <v>0.01</v>
      </c>
      <c r="AB4265" s="61">
        <v>0.01</v>
      </c>
      <c r="AC4265" s="61">
        <v>0.01</v>
      </c>
      <c r="AD4265" s="61">
        <v>0.01</v>
      </c>
      <c r="AE4265" s="61">
        <v>0.01</v>
      </c>
      <c r="AF4265" s="61">
        <v>0.01</v>
      </c>
      <c r="AG4265" s="61">
        <v>0.01</v>
      </c>
      <c r="AH4265" s="61">
        <v>0</v>
      </c>
      <c r="AI4265" s="61">
        <v>0</v>
      </c>
      <c r="AJ4265" s="61">
        <v>-0.01</v>
      </c>
      <c r="AK4265" s="61">
        <v>-0.01</v>
      </c>
    </row>
    <row r="4266" spans="1:37" x14ac:dyDescent="0.3">
      <c r="A4266" s="86" t="str">
        <f t="shared" si="66"/>
        <v>SDGbaseTra_AgMinMPSXhhd-4</v>
      </c>
      <c r="B4266" s="59" t="s">
        <v>222</v>
      </c>
      <c r="C4266" s="60" t="s">
        <v>239</v>
      </c>
      <c r="D4266" s="83" t="s">
        <v>81</v>
      </c>
      <c r="E4266" s="61" t="s">
        <v>88</v>
      </c>
      <c r="F4266" s="61">
        <v>0</v>
      </c>
      <c r="G4266" s="61">
        <v>0</v>
      </c>
      <c r="H4266" s="61">
        <v>0</v>
      </c>
      <c r="I4266" s="61">
        <v>0</v>
      </c>
      <c r="J4266" s="61">
        <v>0</v>
      </c>
      <c r="K4266" s="61">
        <v>0</v>
      </c>
      <c r="L4266" s="61">
        <v>0</v>
      </c>
      <c r="M4266" s="61">
        <v>0.01</v>
      </c>
      <c r="N4266" s="61">
        <v>0.01</v>
      </c>
      <c r="O4266" s="61">
        <v>0.01</v>
      </c>
      <c r="P4266" s="61">
        <v>0.01</v>
      </c>
      <c r="Q4266" s="61">
        <v>0.01</v>
      </c>
      <c r="R4266" s="61">
        <v>0.01</v>
      </c>
      <c r="S4266" s="61">
        <v>0.01</v>
      </c>
      <c r="T4266" s="61">
        <v>0.01</v>
      </c>
      <c r="U4266" s="61">
        <v>0.01</v>
      </c>
      <c r="V4266" s="61">
        <v>0.01</v>
      </c>
      <c r="W4266" s="61">
        <v>0.01</v>
      </c>
      <c r="X4266" s="61">
        <v>0.01</v>
      </c>
      <c r="Y4266" s="61">
        <v>0.01</v>
      </c>
      <c r="Z4266" s="61">
        <v>0.01</v>
      </c>
      <c r="AA4266" s="61">
        <v>0.01</v>
      </c>
      <c r="AB4266" s="61">
        <v>0.01</v>
      </c>
      <c r="AC4266" s="61">
        <v>0.01</v>
      </c>
      <c r="AD4266" s="61">
        <v>0.01</v>
      </c>
      <c r="AE4266" s="61">
        <v>0.01</v>
      </c>
      <c r="AF4266" s="61">
        <v>0.01</v>
      </c>
      <c r="AG4266" s="61">
        <v>0.01</v>
      </c>
      <c r="AH4266" s="61">
        <v>0</v>
      </c>
      <c r="AI4266" s="61">
        <v>0</v>
      </c>
      <c r="AJ4266" s="61">
        <v>-0.01</v>
      </c>
      <c r="AK4266" s="61">
        <v>-0.01</v>
      </c>
    </row>
    <row r="4267" spans="1:37" x14ac:dyDescent="0.3">
      <c r="A4267" s="86" t="str">
        <f t="shared" si="66"/>
        <v>SDGbaseTra_AgMinMPSXhhd-5</v>
      </c>
      <c r="B4267" s="59" t="s">
        <v>222</v>
      </c>
      <c r="C4267" s="60" t="s">
        <v>239</v>
      </c>
      <c r="D4267" s="83" t="s">
        <v>81</v>
      </c>
      <c r="E4267" s="61" t="s">
        <v>89</v>
      </c>
      <c r="F4267" s="61">
        <v>0</v>
      </c>
      <c r="G4267" s="61">
        <v>0</v>
      </c>
      <c r="H4267" s="61">
        <v>0</v>
      </c>
      <c r="I4267" s="61">
        <v>0</v>
      </c>
      <c r="J4267" s="61">
        <v>0</v>
      </c>
      <c r="K4267" s="61">
        <v>0</v>
      </c>
      <c r="L4267" s="61">
        <v>0</v>
      </c>
      <c r="M4267" s="61">
        <v>0.01</v>
      </c>
      <c r="N4267" s="61">
        <v>0.01</v>
      </c>
      <c r="O4267" s="61">
        <v>0.01</v>
      </c>
      <c r="P4267" s="61">
        <v>0.01</v>
      </c>
      <c r="Q4267" s="61">
        <v>0.01</v>
      </c>
      <c r="R4267" s="61">
        <v>0.01</v>
      </c>
      <c r="S4267" s="61">
        <v>0.01</v>
      </c>
      <c r="T4267" s="61">
        <v>0.01</v>
      </c>
      <c r="U4267" s="61">
        <v>0.01</v>
      </c>
      <c r="V4267" s="61">
        <v>0.01</v>
      </c>
      <c r="W4267" s="61">
        <v>0.01</v>
      </c>
      <c r="X4267" s="61">
        <v>0.01</v>
      </c>
      <c r="Y4267" s="61">
        <v>0.01</v>
      </c>
      <c r="Z4267" s="61">
        <v>0.01</v>
      </c>
      <c r="AA4267" s="61">
        <v>0.01</v>
      </c>
      <c r="AB4267" s="61">
        <v>0.01</v>
      </c>
      <c r="AC4267" s="61">
        <v>0.01</v>
      </c>
      <c r="AD4267" s="61">
        <v>0.01</v>
      </c>
      <c r="AE4267" s="61">
        <v>0.01</v>
      </c>
      <c r="AF4267" s="61">
        <v>0.01</v>
      </c>
      <c r="AG4267" s="61">
        <v>0.01</v>
      </c>
      <c r="AH4267" s="61">
        <v>0</v>
      </c>
      <c r="AI4267" s="61">
        <v>0</v>
      </c>
      <c r="AJ4267" s="61">
        <v>-0.01</v>
      </c>
      <c r="AK4267" s="61">
        <v>-0.01</v>
      </c>
    </row>
    <row r="4268" spans="1:37" x14ac:dyDescent="0.3">
      <c r="A4268" s="86" t="str">
        <f t="shared" si="66"/>
        <v>SDGbaseTra_AgMinMPSXhhd-6</v>
      </c>
      <c r="B4268" s="59" t="s">
        <v>222</v>
      </c>
      <c r="C4268" s="60" t="s">
        <v>239</v>
      </c>
      <c r="D4268" s="83" t="s">
        <v>81</v>
      </c>
      <c r="E4268" s="61" t="s">
        <v>90</v>
      </c>
      <c r="F4268" s="61">
        <v>0</v>
      </c>
      <c r="G4268" s="61">
        <v>0</v>
      </c>
      <c r="H4268" s="61">
        <v>0</v>
      </c>
      <c r="I4268" s="61">
        <v>0</v>
      </c>
      <c r="J4268" s="61">
        <v>0</v>
      </c>
      <c r="K4268" s="61">
        <v>0</v>
      </c>
      <c r="L4268" s="61">
        <v>0</v>
      </c>
      <c r="M4268" s="61">
        <v>0.01</v>
      </c>
      <c r="N4268" s="61">
        <v>0.01</v>
      </c>
      <c r="O4268" s="61">
        <v>0.01</v>
      </c>
      <c r="P4268" s="61">
        <v>0.01</v>
      </c>
      <c r="Q4268" s="61">
        <v>0.01</v>
      </c>
      <c r="R4268" s="61">
        <v>0.01</v>
      </c>
      <c r="S4268" s="61">
        <v>0.01</v>
      </c>
      <c r="T4268" s="61">
        <v>0.01</v>
      </c>
      <c r="U4268" s="61">
        <v>0.01</v>
      </c>
      <c r="V4268" s="61">
        <v>0.01</v>
      </c>
      <c r="W4268" s="61">
        <v>0.01</v>
      </c>
      <c r="X4268" s="61">
        <v>0.01</v>
      </c>
      <c r="Y4268" s="61">
        <v>0.01</v>
      </c>
      <c r="Z4268" s="61">
        <v>0.01</v>
      </c>
      <c r="AA4268" s="61">
        <v>0.01</v>
      </c>
      <c r="AB4268" s="61">
        <v>0.01</v>
      </c>
      <c r="AC4268" s="61">
        <v>0.01</v>
      </c>
      <c r="AD4268" s="61">
        <v>0.01</v>
      </c>
      <c r="AE4268" s="61">
        <v>0.01</v>
      </c>
      <c r="AF4268" s="61">
        <v>0.01</v>
      </c>
      <c r="AG4268" s="61">
        <v>0.01</v>
      </c>
      <c r="AH4268" s="61">
        <v>0</v>
      </c>
      <c r="AI4268" s="61">
        <v>0</v>
      </c>
      <c r="AJ4268" s="61">
        <v>-0.01</v>
      </c>
      <c r="AK4268" s="61">
        <v>-0.01</v>
      </c>
    </row>
    <row r="4269" spans="1:37" x14ac:dyDescent="0.3">
      <c r="A4269" s="86" t="str">
        <f t="shared" si="66"/>
        <v>SDGbaseTra_AgMinMPSXhhd-7</v>
      </c>
      <c r="B4269" s="59" t="s">
        <v>222</v>
      </c>
      <c r="C4269" s="60" t="s">
        <v>239</v>
      </c>
      <c r="D4269" s="83" t="s">
        <v>81</v>
      </c>
      <c r="E4269" s="61" t="s">
        <v>91</v>
      </c>
      <c r="F4269" s="61">
        <v>0</v>
      </c>
      <c r="G4269" s="61">
        <v>0</v>
      </c>
      <c r="H4269" s="61">
        <v>0.01</v>
      </c>
      <c r="I4269" s="61">
        <v>0.01</v>
      </c>
      <c r="J4269" s="61">
        <v>0.01</v>
      </c>
      <c r="K4269" s="61">
        <v>0.01</v>
      </c>
      <c r="L4269" s="61">
        <v>0.01</v>
      </c>
      <c r="M4269" s="61">
        <v>0.01</v>
      </c>
      <c r="N4269" s="61">
        <v>0.01</v>
      </c>
      <c r="O4269" s="61">
        <v>0.01</v>
      </c>
      <c r="P4269" s="61">
        <v>0.01</v>
      </c>
      <c r="Q4269" s="61">
        <v>0.01</v>
      </c>
      <c r="R4269" s="61">
        <v>0.01</v>
      </c>
      <c r="S4269" s="61">
        <v>0.01</v>
      </c>
      <c r="T4269" s="61">
        <v>0.01</v>
      </c>
      <c r="U4269" s="61">
        <v>0.01</v>
      </c>
      <c r="V4269" s="61">
        <v>0.01</v>
      </c>
      <c r="W4269" s="61">
        <v>0.01</v>
      </c>
      <c r="X4269" s="61">
        <v>0.01</v>
      </c>
      <c r="Y4269" s="61">
        <v>0.01</v>
      </c>
      <c r="Z4269" s="61">
        <v>0.01</v>
      </c>
      <c r="AA4269" s="61">
        <v>0.01</v>
      </c>
      <c r="AB4269" s="61">
        <v>0.01</v>
      </c>
      <c r="AC4269" s="61">
        <v>0.01</v>
      </c>
      <c r="AD4269" s="61">
        <v>0.01</v>
      </c>
      <c r="AE4269" s="61">
        <v>0.01</v>
      </c>
      <c r="AF4269" s="61">
        <v>0.01</v>
      </c>
      <c r="AG4269" s="61">
        <v>0.01</v>
      </c>
      <c r="AH4269" s="61">
        <v>0</v>
      </c>
      <c r="AI4269" s="61">
        <v>0</v>
      </c>
      <c r="AJ4269" s="61">
        <v>-0.01</v>
      </c>
      <c r="AK4269" s="61">
        <v>-0.01</v>
      </c>
    </row>
    <row r="4270" spans="1:37" x14ac:dyDescent="0.3">
      <c r="A4270" s="86" t="str">
        <f t="shared" si="66"/>
        <v>SDGbaseTra_AgMinMPSXhhd-8</v>
      </c>
      <c r="B4270" s="59" t="s">
        <v>222</v>
      </c>
      <c r="C4270" s="60" t="s">
        <v>239</v>
      </c>
      <c r="D4270" s="83" t="s">
        <v>81</v>
      </c>
      <c r="E4270" s="61" t="s">
        <v>92</v>
      </c>
      <c r="F4270" s="61">
        <v>0.01</v>
      </c>
      <c r="G4270" s="61">
        <v>0.01</v>
      </c>
      <c r="H4270" s="61">
        <v>0.01</v>
      </c>
      <c r="I4270" s="61">
        <v>0.01</v>
      </c>
      <c r="J4270" s="61">
        <v>0.01</v>
      </c>
      <c r="K4270" s="61">
        <v>0.01</v>
      </c>
      <c r="L4270" s="61">
        <v>0.01</v>
      </c>
      <c r="M4270" s="61">
        <v>0.01</v>
      </c>
      <c r="N4270" s="61">
        <v>0.01</v>
      </c>
      <c r="O4270" s="61">
        <v>0.01</v>
      </c>
      <c r="P4270" s="61">
        <v>0.01</v>
      </c>
      <c r="Q4270" s="61">
        <v>0.01</v>
      </c>
      <c r="R4270" s="61">
        <v>0.01</v>
      </c>
      <c r="S4270" s="61">
        <v>0.01</v>
      </c>
      <c r="T4270" s="61">
        <v>0.01</v>
      </c>
      <c r="U4270" s="61">
        <v>0.01</v>
      </c>
      <c r="V4270" s="61">
        <v>0.01</v>
      </c>
      <c r="W4270" s="61">
        <v>0.01</v>
      </c>
      <c r="X4270" s="61">
        <v>0.01</v>
      </c>
      <c r="Y4270" s="61">
        <v>0.01</v>
      </c>
      <c r="Z4270" s="61">
        <v>0.01</v>
      </c>
      <c r="AA4270" s="61">
        <v>0.01</v>
      </c>
      <c r="AB4270" s="61">
        <v>0.01</v>
      </c>
      <c r="AC4270" s="61">
        <v>0.01</v>
      </c>
      <c r="AD4270" s="61">
        <v>0.01</v>
      </c>
      <c r="AE4270" s="61">
        <v>0.01</v>
      </c>
      <c r="AF4270" s="61">
        <v>0.01</v>
      </c>
      <c r="AG4270" s="61">
        <v>0.01</v>
      </c>
      <c r="AH4270" s="61">
        <v>0.01</v>
      </c>
      <c r="AI4270" s="61">
        <v>0</v>
      </c>
      <c r="AJ4270" s="61">
        <v>0</v>
      </c>
      <c r="AK4270" s="61">
        <v>-0.01</v>
      </c>
    </row>
    <row r="4271" spans="1:37" x14ac:dyDescent="0.3">
      <c r="A4271" s="86" t="str">
        <f t="shared" si="66"/>
        <v>SDGbaseTra_AgMinMPSXhhd-9</v>
      </c>
      <c r="B4271" s="59" t="s">
        <v>222</v>
      </c>
      <c r="C4271" s="60" t="s">
        <v>239</v>
      </c>
      <c r="D4271" s="83" t="s">
        <v>81</v>
      </c>
      <c r="E4271" s="61" t="s">
        <v>93</v>
      </c>
      <c r="F4271" s="61">
        <v>0.04</v>
      </c>
      <c r="G4271" s="61">
        <v>0.04</v>
      </c>
      <c r="H4271" s="61">
        <v>0.04</v>
      </c>
      <c r="I4271" s="61">
        <v>0.04</v>
      </c>
      <c r="J4271" s="61">
        <v>0.04</v>
      </c>
      <c r="K4271" s="61">
        <v>0.04</v>
      </c>
      <c r="L4271" s="61">
        <v>0.04</v>
      </c>
      <c r="M4271" s="61">
        <v>0.05</v>
      </c>
      <c r="N4271" s="61">
        <v>0.05</v>
      </c>
      <c r="O4271" s="61">
        <v>0.05</v>
      </c>
      <c r="P4271" s="61">
        <v>0.05</v>
      </c>
      <c r="Q4271" s="61">
        <v>0.05</v>
      </c>
      <c r="R4271" s="61">
        <v>0.05</v>
      </c>
      <c r="S4271" s="61">
        <v>0.05</v>
      </c>
      <c r="T4271" s="61">
        <v>0.05</v>
      </c>
      <c r="U4271" s="61">
        <v>0.05</v>
      </c>
      <c r="V4271" s="61">
        <v>0.05</v>
      </c>
      <c r="W4271" s="61">
        <v>0.05</v>
      </c>
      <c r="X4271" s="61">
        <v>0.05</v>
      </c>
      <c r="Y4271" s="61">
        <v>0.05</v>
      </c>
      <c r="Z4271" s="61">
        <v>0.05</v>
      </c>
      <c r="AA4271" s="61">
        <v>0.05</v>
      </c>
      <c r="AB4271" s="61">
        <v>0.05</v>
      </c>
      <c r="AC4271" s="61">
        <v>0.05</v>
      </c>
      <c r="AD4271" s="61">
        <v>0.05</v>
      </c>
      <c r="AE4271" s="61">
        <v>0.05</v>
      </c>
      <c r="AF4271" s="61">
        <v>0.05</v>
      </c>
      <c r="AG4271" s="61">
        <v>0.05</v>
      </c>
      <c r="AH4271" s="61">
        <v>0.04</v>
      </c>
      <c r="AI4271" s="61">
        <v>0.04</v>
      </c>
      <c r="AJ4271" s="61">
        <v>0.03</v>
      </c>
      <c r="AK4271" s="61">
        <v>0.03</v>
      </c>
    </row>
    <row r="4272" spans="1:37" x14ac:dyDescent="0.3">
      <c r="A4272" s="86" t="str">
        <f t="shared" si="66"/>
        <v>SDGbaseTra_AgMinC_SavingsINSent-n</v>
      </c>
      <c r="B4272" s="59" t="s">
        <v>222</v>
      </c>
      <c r="C4272" s="60" t="s">
        <v>239</v>
      </c>
      <c r="D4272" s="83" t="s">
        <v>96</v>
      </c>
      <c r="E4272" s="61" t="s">
        <v>82</v>
      </c>
      <c r="F4272" s="61">
        <v>634.29</v>
      </c>
      <c r="G4272" s="61">
        <v>565.51</v>
      </c>
      <c r="H4272" s="61">
        <v>591.11</v>
      </c>
      <c r="I4272" s="61">
        <v>571.83000000000004</v>
      </c>
      <c r="J4272" s="61">
        <v>546.70000000000005</v>
      </c>
      <c r="K4272" s="61">
        <v>546.96</v>
      </c>
      <c r="L4272" s="61">
        <v>545.95000000000005</v>
      </c>
      <c r="M4272" s="61">
        <v>544.16999999999996</v>
      </c>
      <c r="N4272" s="61">
        <v>544.72</v>
      </c>
      <c r="O4272" s="61">
        <v>553.27</v>
      </c>
      <c r="P4272" s="61">
        <v>557.97</v>
      </c>
      <c r="Q4272" s="61">
        <v>561.22</v>
      </c>
      <c r="R4272" s="61">
        <v>596.35</v>
      </c>
      <c r="S4272" s="61">
        <v>620.51</v>
      </c>
      <c r="T4272" s="61">
        <v>647.85</v>
      </c>
      <c r="U4272" s="61">
        <v>679.98</v>
      </c>
      <c r="V4272" s="61">
        <v>711.99</v>
      </c>
      <c r="W4272" s="61">
        <v>746.92</v>
      </c>
      <c r="X4272" s="61">
        <v>782.51</v>
      </c>
      <c r="Y4272" s="61">
        <v>816.06</v>
      </c>
      <c r="Z4272" s="61">
        <v>853.57</v>
      </c>
      <c r="AA4272" s="61">
        <v>889.55</v>
      </c>
      <c r="AB4272" s="61">
        <v>935.25</v>
      </c>
      <c r="AC4272" s="61">
        <v>974.78</v>
      </c>
      <c r="AD4272" s="61">
        <v>1012.6</v>
      </c>
      <c r="AE4272" s="61">
        <v>1050.69</v>
      </c>
      <c r="AF4272" s="61">
        <v>1089.8499999999999</v>
      </c>
      <c r="AG4272" s="61">
        <v>1123.79</v>
      </c>
      <c r="AH4272" s="61">
        <v>1132.4100000000001</v>
      </c>
      <c r="AI4272" s="61">
        <v>1133.92</v>
      </c>
      <c r="AJ4272" s="61">
        <v>1129.92</v>
      </c>
      <c r="AK4272" s="61">
        <v>1120.9100000000001</v>
      </c>
    </row>
    <row r="4273" spans="1:37" x14ac:dyDescent="0.3">
      <c r="A4273" s="86" t="str">
        <f t="shared" si="66"/>
        <v>SDGbaseTra_AgMinC_SavingsINSent-e</v>
      </c>
      <c r="B4273" s="59" t="s">
        <v>222</v>
      </c>
      <c r="C4273" s="60" t="s">
        <v>239</v>
      </c>
      <c r="D4273" s="83" t="s">
        <v>96</v>
      </c>
      <c r="E4273" s="61" t="s">
        <v>83</v>
      </c>
      <c r="F4273" s="61">
        <v>60.1</v>
      </c>
      <c r="G4273" s="61">
        <v>66.150000000000006</v>
      </c>
      <c r="H4273" s="61">
        <v>55.42</v>
      </c>
      <c r="I4273" s="61">
        <v>55.38</v>
      </c>
      <c r="J4273" s="61">
        <v>58.9</v>
      </c>
      <c r="K4273" s="61">
        <v>63.76</v>
      </c>
      <c r="L4273" s="61">
        <v>67.63</v>
      </c>
      <c r="M4273" s="61">
        <v>67.290000000000006</v>
      </c>
      <c r="N4273" s="61">
        <v>65.45</v>
      </c>
      <c r="O4273" s="61">
        <v>64.069999999999993</v>
      </c>
      <c r="P4273" s="61">
        <v>65.22</v>
      </c>
      <c r="Q4273" s="61">
        <v>68.38</v>
      </c>
      <c r="R4273" s="61">
        <v>75.91</v>
      </c>
      <c r="S4273" s="61">
        <v>78.930000000000007</v>
      </c>
      <c r="T4273" s="61">
        <v>82.72</v>
      </c>
      <c r="U4273" s="61">
        <v>86.81</v>
      </c>
      <c r="V4273" s="61">
        <v>86.79</v>
      </c>
      <c r="W4273" s="61">
        <v>90.44</v>
      </c>
      <c r="X4273" s="61">
        <v>99.91</v>
      </c>
      <c r="Y4273" s="61">
        <v>108.83</v>
      </c>
      <c r="Z4273" s="61">
        <v>118.4</v>
      </c>
      <c r="AA4273" s="61">
        <v>127.92</v>
      </c>
      <c r="AB4273" s="61">
        <v>134.82</v>
      </c>
      <c r="AC4273" s="61">
        <v>143.88</v>
      </c>
      <c r="AD4273" s="61">
        <v>153.5</v>
      </c>
      <c r="AE4273" s="61">
        <v>162.96</v>
      </c>
      <c r="AF4273" s="61">
        <v>172.43</v>
      </c>
      <c r="AG4273" s="61">
        <v>208.24</v>
      </c>
      <c r="AH4273" s="61">
        <v>240.62</v>
      </c>
      <c r="AI4273" s="61">
        <v>280.44</v>
      </c>
      <c r="AJ4273" s="61">
        <v>320.54000000000002</v>
      </c>
      <c r="AK4273" s="61">
        <v>357.49</v>
      </c>
    </row>
    <row r="4274" spans="1:37" x14ac:dyDescent="0.3">
      <c r="A4274" s="86" t="str">
        <f t="shared" si="66"/>
        <v>SDGbaseTra_AgMinC_SavingsINShhd-0</v>
      </c>
      <c r="B4274" s="59" t="s">
        <v>222</v>
      </c>
      <c r="C4274" s="60" t="s">
        <v>239</v>
      </c>
      <c r="D4274" s="83" t="s">
        <v>96</v>
      </c>
      <c r="E4274" s="61" t="s">
        <v>84</v>
      </c>
      <c r="F4274" s="61">
        <v>0.06</v>
      </c>
      <c r="G4274" s="61">
        <v>0</v>
      </c>
      <c r="H4274" s="61">
        <v>0.12</v>
      </c>
      <c r="I4274" s="61">
        <v>0.18</v>
      </c>
      <c r="J4274" s="61">
        <v>0.17</v>
      </c>
      <c r="K4274" s="61">
        <v>0.16</v>
      </c>
      <c r="L4274" s="61">
        <v>0.18</v>
      </c>
      <c r="M4274" s="61">
        <v>0.28000000000000003</v>
      </c>
      <c r="N4274" s="61">
        <v>0.39</v>
      </c>
      <c r="O4274" s="61">
        <v>0.34</v>
      </c>
      <c r="P4274" s="61">
        <v>0.4</v>
      </c>
      <c r="Q4274" s="61">
        <v>0.45</v>
      </c>
      <c r="R4274" s="61">
        <v>0.49</v>
      </c>
      <c r="S4274" s="61">
        <v>0.56000000000000005</v>
      </c>
      <c r="T4274" s="61">
        <v>0.64</v>
      </c>
      <c r="U4274" s="61">
        <v>0.75</v>
      </c>
      <c r="V4274" s="61">
        <v>0.94</v>
      </c>
      <c r="W4274" s="61">
        <v>1.08</v>
      </c>
      <c r="X4274" s="61">
        <v>1.1299999999999999</v>
      </c>
      <c r="Y4274" s="61">
        <v>1.17</v>
      </c>
      <c r="Z4274" s="61">
        <v>1.18</v>
      </c>
      <c r="AA4274" s="61">
        <v>1.2</v>
      </c>
      <c r="AB4274" s="61">
        <v>1.17</v>
      </c>
      <c r="AC4274" s="61">
        <v>1.1499999999999999</v>
      </c>
      <c r="AD4274" s="61">
        <v>1.18</v>
      </c>
      <c r="AE4274" s="61">
        <v>1.25</v>
      </c>
      <c r="AF4274" s="61">
        <v>1.34</v>
      </c>
      <c r="AG4274" s="61">
        <v>0.96</v>
      </c>
      <c r="AH4274" s="61">
        <v>0.2</v>
      </c>
      <c r="AI4274" s="61">
        <v>-0.77</v>
      </c>
      <c r="AJ4274" s="61">
        <v>-1.69</v>
      </c>
      <c r="AK4274" s="61">
        <v>-2.54</v>
      </c>
    </row>
    <row r="4275" spans="1:37" x14ac:dyDescent="0.3">
      <c r="A4275" s="86" t="str">
        <f t="shared" si="66"/>
        <v>SDGbaseTra_AgMinC_SavingsINShhd-1</v>
      </c>
      <c r="B4275" s="59" t="s">
        <v>222</v>
      </c>
      <c r="C4275" s="60" t="s">
        <v>239</v>
      </c>
      <c r="D4275" s="83" t="s">
        <v>96</v>
      </c>
      <c r="E4275" s="61" t="s">
        <v>85</v>
      </c>
      <c r="F4275" s="61">
        <v>0.09</v>
      </c>
      <c r="G4275" s="61">
        <v>0.01</v>
      </c>
      <c r="H4275" s="61">
        <v>0.17</v>
      </c>
      <c r="I4275" s="61">
        <v>0.26</v>
      </c>
      <c r="J4275" s="61">
        <v>0.24</v>
      </c>
      <c r="K4275" s="61">
        <v>0.23</v>
      </c>
      <c r="L4275" s="61">
        <v>0.26</v>
      </c>
      <c r="M4275" s="61">
        <v>0.39</v>
      </c>
      <c r="N4275" s="61">
        <v>0.54</v>
      </c>
      <c r="O4275" s="61">
        <v>0.48</v>
      </c>
      <c r="P4275" s="61">
        <v>0.55000000000000004</v>
      </c>
      <c r="Q4275" s="61">
        <v>0.62</v>
      </c>
      <c r="R4275" s="61">
        <v>0.68</v>
      </c>
      <c r="S4275" s="61">
        <v>0.78</v>
      </c>
      <c r="T4275" s="61">
        <v>0.89</v>
      </c>
      <c r="U4275" s="61">
        <v>1.04</v>
      </c>
      <c r="V4275" s="61">
        <v>1.3</v>
      </c>
      <c r="W4275" s="61">
        <v>1.49</v>
      </c>
      <c r="X4275" s="61">
        <v>1.56</v>
      </c>
      <c r="Y4275" s="61">
        <v>1.62</v>
      </c>
      <c r="Z4275" s="61">
        <v>1.62</v>
      </c>
      <c r="AA4275" s="61">
        <v>1.65</v>
      </c>
      <c r="AB4275" s="61">
        <v>1.61</v>
      </c>
      <c r="AC4275" s="61">
        <v>1.59</v>
      </c>
      <c r="AD4275" s="61">
        <v>1.64</v>
      </c>
      <c r="AE4275" s="61">
        <v>1.72</v>
      </c>
      <c r="AF4275" s="61">
        <v>1.85</v>
      </c>
      <c r="AG4275" s="61">
        <v>1.33</v>
      </c>
      <c r="AH4275" s="61">
        <v>0.28999999999999998</v>
      </c>
      <c r="AI4275" s="61">
        <v>-1.02</v>
      </c>
      <c r="AJ4275" s="61">
        <v>-2.27</v>
      </c>
      <c r="AK4275" s="61">
        <v>-3.42</v>
      </c>
    </row>
    <row r="4276" spans="1:37" x14ac:dyDescent="0.3">
      <c r="A4276" s="86" t="str">
        <f t="shared" si="66"/>
        <v>SDGbaseTra_AgMinC_SavingsINShhd-2</v>
      </c>
      <c r="B4276" s="59" t="s">
        <v>222</v>
      </c>
      <c r="C4276" s="60" t="s">
        <v>239</v>
      </c>
      <c r="D4276" s="83" t="s">
        <v>96</v>
      </c>
      <c r="E4276" s="61" t="s">
        <v>86</v>
      </c>
      <c r="F4276" s="61">
        <v>0.15</v>
      </c>
      <c r="G4276" s="61">
        <v>0.05</v>
      </c>
      <c r="H4276" s="61">
        <v>0.25</v>
      </c>
      <c r="I4276" s="61">
        <v>0.35</v>
      </c>
      <c r="J4276" s="61">
        <v>0.33</v>
      </c>
      <c r="K4276" s="61">
        <v>0.32</v>
      </c>
      <c r="L4276" s="61">
        <v>0.35</v>
      </c>
      <c r="M4276" s="61">
        <v>0.5</v>
      </c>
      <c r="N4276" s="61">
        <v>0.68</v>
      </c>
      <c r="O4276" s="61">
        <v>0.61</v>
      </c>
      <c r="P4276" s="61">
        <v>0.69</v>
      </c>
      <c r="Q4276" s="61">
        <v>0.77</v>
      </c>
      <c r="R4276" s="61">
        <v>0.84</v>
      </c>
      <c r="S4276" s="61">
        <v>0.96</v>
      </c>
      <c r="T4276" s="61">
        <v>1.0900000000000001</v>
      </c>
      <c r="U4276" s="61">
        <v>1.26</v>
      </c>
      <c r="V4276" s="61">
        <v>1.57</v>
      </c>
      <c r="W4276" s="61">
        <v>1.78</v>
      </c>
      <c r="X4276" s="61">
        <v>1.87</v>
      </c>
      <c r="Y4276" s="61">
        <v>1.94</v>
      </c>
      <c r="Z4276" s="61">
        <v>1.95</v>
      </c>
      <c r="AA4276" s="61">
        <v>1.99</v>
      </c>
      <c r="AB4276" s="61">
        <v>1.95</v>
      </c>
      <c r="AC4276" s="61">
        <v>1.92</v>
      </c>
      <c r="AD4276" s="61">
        <v>1.98</v>
      </c>
      <c r="AE4276" s="61">
        <v>2.09</v>
      </c>
      <c r="AF4276" s="61">
        <v>2.2400000000000002</v>
      </c>
      <c r="AG4276" s="61">
        <v>1.64</v>
      </c>
      <c r="AH4276" s="61">
        <v>0.44</v>
      </c>
      <c r="AI4276" s="61">
        <v>-1.08</v>
      </c>
      <c r="AJ4276" s="61">
        <v>-2.5099999999999998</v>
      </c>
      <c r="AK4276" s="61">
        <v>-3.84</v>
      </c>
    </row>
    <row r="4277" spans="1:37" x14ac:dyDescent="0.3">
      <c r="A4277" s="86" t="str">
        <f t="shared" si="66"/>
        <v>SDGbaseTra_AgMinC_SavingsINShhd-3</v>
      </c>
      <c r="B4277" s="59" t="s">
        <v>222</v>
      </c>
      <c r="C4277" s="60" t="s">
        <v>239</v>
      </c>
      <c r="D4277" s="83" t="s">
        <v>96</v>
      </c>
      <c r="E4277" s="61" t="s">
        <v>87</v>
      </c>
      <c r="F4277" s="61">
        <v>0.3</v>
      </c>
      <c r="G4277" s="61">
        <v>0.18</v>
      </c>
      <c r="H4277" s="61">
        <v>0.41</v>
      </c>
      <c r="I4277" s="61">
        <v>0.54</v>
      </c>
      <c r="J4277" s="61">
        <v>0.52</v>
      </c>
      <c r="K4277" s="61">
        <v>0.51</v>
      </c>
      <c r="L4277" s="61">
        <v>0.55000000000000004</v>
      </c>
      <c r="M4277" s="61">
        <v>0.73</v>
      </c>
      <c r="N4277" s="61">
        <v>0.95</v>
      </c>
      <c r="O4277" s="61">
        <v>0.86</v>
      </c>
      <c r="P4277" s="61">
        <v>0.97</v>
      </c>
      <c r="Q4277" s="61">
        <v>1.06</v>
      </c>
      <c r="R4277" s="61">
        <v>1.1499999999999999</v>
      </c>
      <c r="S4277" s="61">
        <v>1.31</v>
      </c>
      <c r="T4277" s="61">
        <v>1.47</v>
      </c>
      <c r="U4277" s="61">
        <v>1.69</v>
      </c>
      <c r="V4277" s="61">
        <v>2.0699999999999998</v>
      </c>
      <c r="W4277" s="61">
        <v>2.34</v>
      </c>
      <c r="X4277" s="61">
        <v>2.4500000000000002</v>
      </c>
      <c r="Y4277" s="61">
        <v>2.5499999999999998</v>
      </c>
      <c r="Z4277" s="61">
        <v>2.56</v>
      </c>
      <c r="AA4277" s="61">
        <v>2.61</v>
      </c>
      <c r="AB4277" s="61">
        <v>2.57</v>
      </c>
      <c r="AC4277" s="61">
        <v>2.5499999999999998</v>
      </c>
      <c r="AD4277" s="61">
        <v>2.62</v>
      </c>
      <c r="AE4277" s="61">
        <v>2.76</v>
      </c>
      <c r="AF4277" s="61">
        <v>2.95</v>
      </c>
      <c r="AG4277" s="61">
        <v>2.2200000000000002</v>
      </c>
      <c r="AH4277" s="61">
        <v>0.77</v>
      </c>
      <c r="AI4277" s="61">
        <v>-1.06</v>
      </c>
      <c r="AJ4277" s="61">
        <v>-2.8</v>
      </c>
      <c r="AK4277" s="61">
        <v>-4.4000000000000004</v>
      </c>
    </row>
    <row r="4278" spans="1:37" x14ac:dyDescent="0.3">
      <c r="A4278" s="86" t="str">
        <f t="shared" si="66"/>
        <v>SDGbaseTra_AgMinC_SavingsINShhd-4</v>
      </c>
      <c r="B4278" s="59" t="s">
        <v>222</v>
      </c>
      <c r="C4278" s="60" t="s">
        <v>239</v>
      </c>
      <c r="D4278" s="83" t="s">
        <v>96</v>
      </c>
      <c r="E4278" s="61" t="s">
        <v>88</v>
      </c>
      <c r="F4278" s="61">
        <v>0.43</v>
      </c>
      <c r="G4278" s="61">
        <v>0.3</v>
      </c>
      <c r="H4278" s="61">
        <v>0.55000000000000004</v>
      </c>
      <c r="I4278" s="61">
        <v>0.68</v>
      </c>
      <c r="J4278" s="61">
        <v>0.66</v>
      </c>
      <c r="K4278" s="61">
        <v>0.65</v>
      </c>
      <c r="L4278" s="61">
        <v>0.69</v>
      </c>
      <c r="M4278" s="61">
        <v>0.89</v>
      </c>
      <c r="N4278" s="61">
        <v>1.1200000000000001</v>
      </c>
      <c r="O4278" s="61">
        <v>1.03</v>
      </c>
      <c r="P4278" s="61">
        <v>1.1399999999999999</v>
      </c>
      <c r="Q4278" s="61">
        <v>1.24</v>
      </c>
      <c r="R4278" s="61">
        <v>1.34</v>
      </c>
      <c r="S4278" s="61">
        <v>1.52</v>
      </c>
      <c r="T4278" s="61">
        <v>1.7</v>
      </c>
      <c r="U4278" s="61">
        <v>1.93</v>
      </c>
      <c r="V4278" s="61">
        <v>2.34</v>
      </c>
      <c r="W4278" s="61">
        <v>2.63</v>
      </c>
      <c r="X4278" s="61">
        <v>2.76</v>
      </c>
      <c r="Y4278" s="61">
        <v>2.86</v>
      </c>
      <c r="Z4278" s="61">
        <v>2.89</v>
      </c>
      <c r="AA4278" s="61">
        <v>2.94</v>
      </c>
      <c r="AB4278" s="61">
        <v>2.91</v>
      </c>
      <c r="AC4278" s="61">
        <v>2.89</v>
      </c>
      <c r="AD4278" s="61">
        <v>2.97</v>
      </c>
      <c r="AE4278" s="61">
        <v>3.12</v>
      </c>
      <c r="AF4278" s="61">
        <v>3.33</v>
      </c>
      <c r="AG4278" s="61">
        <v>2.57</v>
      </c>
      <c r="AH4278" s="61">
        <v>1.04</v>
      </c>
      <c r="AI4278" s="61">
        <v>-0.89</v>
      </c>
      <c r="AJ4278" s="61">
        <v>-2.71</v>
      </c>
      <c r="AK4278" s="61">
        <v>-4.3899999999999997</v>
      </c>
    </row>
    <row r="4279" spans="1:37" x14ac:dyDescent="0.3">
      <c r="A4279" s="86" t="str">
        <f t="shared" si="66"/>
        <v>SDGbaseTra_AgMinC_SavingsINShhd-5</v>
      </c>
      <c r="B4279" s="59" t="s">
        <v>222</v>
      </c>
      <c r="C4279" s="60" t="s">
        <v>239</v>
      </c>
      <c r="D4279" s="83" t="s">
        <v>96</v>
      </c>
      <c r="E4279" s="61" t="s">
        <v>89</v>
      </c>
      <c r="F4279" s="61">
        <v>0.66</v>
      </c>
      <c r="G4279" s="61">
        <v>0.48</v>
      </c>
      <c r="H4279" s="61">
        <v>0.83</v>
      </c>
      <c r="I4279" s="61">
        <v>1</v>
      </c>
      <c r="J4279" s="61">
        <v>0.96</v>
      </c>
      <c r="K4279" s="61">
        <v>0.94</v>
      </c>
      <c r="L4279" s="61">
        <v>1</v>
      </c>
      <c r="M4279" s="61">
        <v>1.26</v>
      </c>
      <c r="N4279" s="61">
        <v>1.57</v>
      </c>
      <c r="O4279" s="61">
        <v>1.45</v>
      </c>
      <c r="P4279" s="61">
        <v>1.6</v>
      </c>
      <c r="Q4279" s="61">
        <v>1.73</v>
      </c>
      <c r="R4279" s="61">
        <v>1.88</v>
      </c>
      <c r="S4279" s="61">
        <v>2.11</v>
      </c>
      <c r="T4279" s="61">
        <v>2.35</v>
      </c>
      <c r="U4279" s="61">
        <v>2.67</v>
      </c>
      <c r="V4279" s="61">
        <v>3.22</v>
      </c>
      <c r="W4279" s="61">
        <v>3.62</v>
      </c>
      <c r="X4279" s="61">
        <v>3.79</v>
      </c>
      <c r="Y4279" s="61">
        <v>3.93</v>
      </c>
      <c r="Z4279" s="61">
        <v>3.97</v>
      </c>
      <c r="AA4279" s="61">
        <v>4.05</v>
      </c>
      <c r="AB4279" s="61">
        <v>4.01</v>
      </c>
      <c r="AC4279" s="61">
        <v>3.99</v>
      </c>
      <c r="AD4279" s="61">
        <v>4.0999999999999996</v>
      </c>
      <c r="AE4279" s="61">
        <v>4.3099999999999996</v>
      </c>
      <c r="AF4279" s="61">
        <v>4.59</v>
      </c>
      <c r="AG4279" s="61">
        <v>3.59</v>
      </c>
      <c r="AH4279" s="61">
        <v>1.53</v>
      </c>
      <c r="AI4279" s="61">
        <v>-1.01</v>
      </c>
      <c r="AJ4279" s="61">
        <v>-3.41</v>
      </c>
      <c r="AK4279" s="61">
        <v>-5.61</v>
      </c>
    </row>
    <row r="4280" spans="1:37" x14ac:dyDescent="0.3">
      <c r="A4280" s="86" t="str">
        <f t="shared" si="66"/>
        <v>SDGbaseTra_AgMinC_SavingsINShhd-6</v>
      </c>
      <c r="B4280" s="59" t="s">
        <v>222</v>
      </c>
      <c r="C4280" s="60" t="s">
        <v>239</v>
      </c>
      <c r="D4280" s="83" t="s">
        <v>96</v>
      </c>
      <c r="E4280" s="61" t="s">
        <v>90</v>
      </c>
      <c r="F4280" s="61">
        <v>0.9</v>
      </c>
      <c r="G4280" s="61">
        <v>0.67</v>
      </c>
      <c r="H4280" s="61">
        <v>1.1000000000000001</v>
      </c>
      <c r="I4280" s="61">
        <v>1.29</v>
      </c>
      <c r="J4280" s="61">
        <v>1.24</v>
      </c>
      <c r="K4280" s="61">
        <v>1.21</v>
      </c>
      <c r="L4280" s="61">
        <v>1.29</v>
      </c>
      <c r="M4280" s="61">
        <v>1.59</v>
      </c>
      <c r="N4280" s="61">
        <v>1.94</v>
      </c>
      <c r="O4280" s="61">
        <v>1.8</v>
      </c>
      <c r="P4280" s="61">
        <v>1.98</v>
      </c>
      <c r="Q4280" s="61">
        <v>2.13</v>
      </c>
      <c r="R4280" s="61">
        <v>2.3199999999999998</v>
      </c>
      <c r="S4280" s="61">
        <v>2.59</v>
      </c>
      <c r="T4280" s="61">
        <v>2.88</v>
      </c>
      <c r="U4280" s="61">
        <v>3.26</v>
      </c>
      <c r="V4280" s="61">
        <v>3.92</v>
      </c>
      <c r="W4280" s="61">
        <v>4.38</v>
      </c>
      <c r="X4280" s="61">
        <v>4.5999999999999996</v>
      </c>
      <c r="Y4280" s="61">
        <v>4.7699999999999996</v>
      </c>
      <c r="Z4280" s="61">
        <v>4.82</v>
      </c>
      <c r="AA4280" s="61">
        <v>4.92</v>
      </c>
      <c r="AB4280" s="61">
        <v>4.87</v>
      </c>
      <c r="AC4280" s="61">
        <v>4.8499999999999996</v>
      </c>
      <c r="AD4280" s="61">
        <v>5</v>
      </c>
      <c r="AE4280" s="61">
        <v>5.25</v>
      </c>
      <c r="AF4280" s="61">
        <v>5.58</v>
      </c>
      <c r="AG4280" s="61">
        <v>4.41</v>
      </c>
      <c r="AH4280" s="61">
        <v>2.0099999999999998</v>
      </c>
      <c r="AI4280" s="61">
        <v>-0.95</v>
      </c>
      <c r="AJ4280" s="61">
        <v>-3.72</v>
      </c>
      <c r="AK4280" s="61">
        <v>-6.25</v>
      </c>
    </row>
    <row r="4281" spans="1:37" x14ac:dyDescent="0.3">
      <c r="A4281" s="86" t="str">
        <f t="shared" si="66"/>
        <v>SDGbaseTra_AgMinC_SavingsINShhd-7</v>
      </c>
      <c r="B4281" s="59" t="s">
        <v>222</v>
      </c>
      <c r="C4281" s="60" t="s">
        <v>239</v>
      </c>
      <c r="D4281" s="83" t="s">
        <v>96</v>
      </c>
      <c r="E4281" s="61" t="s">
        <v>91</v>
      </c>
      <c r="F4281" s="61">
        <v>1.64</v>
      </c>
      <c r="G4281" s="61">
        <v>1.28</v>
      </c>
      <c r="H4281" s="61">
        <v>1.88</v>
      </c>
      <c r="I4281" s="61">
        <v>2.13</v>
      </c>
      <c r="J4281" s="61">
        <v>2.0299999999999998</v>
      </c>
      <c r="K4281" s="61">
        <v>1.99</v>
      </c>
      <c r="L4281" s="61">
        <v>2.09</v>
      </c>
      <c r="M4281" s="61">
        <v>2.4900000000000002</v>
      </c>
      <c r="N4281" s="61">
        <v>2.96</v>
      </c>
      <c r="O4281" s="61">
        <v>2.77</v>
      </c>
      <c r="P4281" s="61">
        <v>3</v>
      </c>
      <c r="Q4281" s="61">
        <v>3.21</v>
      </c>
      <c r="R4281" s="61">
        <v>3.5</v>
      </c>
      <c r="S4281" s="61">
        <v>3.89</v>
      </c>
      <c r="T4281" s="61">
        <v>4.3</v>
      </c>
      <c r="U4281" s="61">
        <v>4.83</v>
      </c>
      <c r="V4281" s="61">
        <v>5.74</v>
      </c>
      <c r="W4281" s="61">
        <v>6.4</v>
      </c>
      <c r="X4281" s="61">
        <v>6.72</v>
      </c>
      <c r="Y4281" s="61">
        <v>6.97</v>
      </c>
      <c r="Z4281" s="61">
        <v>7.07</v>
      </c>
      <c r="AA4281" s="61">
        <v>7.24</v>
      </c>
      <c r="AB4281" s="61">
        <v>7.21</v>
      </c>
      <c r="AC4281" s="61">
        <v>7.21</v>
      </c>
      <c r="AD4281" s="61">
        <v>7.43</v>
      </c>
      <c r="AE4281" s="61">
        <v>7.8</v>
      </c>
      <c r="AF4281" s="61">
        <v>8.2799999999999994</v>
      </c>
      <c r="AG4281" s="61">
        <v>6.71</v>
      </c>
      <c r="AH4281" s="61">
        <v>3.45</v>
      </c>
      <c r="AI4281" s="61">
        <v>-0.54</v>
      </c>
      <c r="AJ4281" s="61">
        <v>-4.26</v>
      </c>
      <c r="AK4281" s="61">
        <v>-7.64</v>
      </c>
    </row>
    <row r="4282" spans="1:37" x14ac:dyDescent="0.3">
      <c r="A4282" s="86" t="str">
        <f t="shared" si="66"/>
        <v>SDGbaseTra_AgMinC_SavingsINShhd-8</v>
      </c>
      <c r="B4282" s="59" t="s">
        <v>222</v>
      </c>
      <c r="C4282" s="60" t="s">
        <v>239</v>
      </c>
      <c r="D4282" s="83" t="s">
        <v>96</v>
      </c>
      <c r="E4282" s="61" t="s">
        <v>92</v>
      </c>
      <c r="F4282" s="61">
        <v>3.78</v>
      </c>
      <c r="G4282" s="61">
        <v>3.04</v>
      </c>
      <c r="H4282" s="61">
        <v>4.1100000000000003</v>
      </c>
      <c r="I4282" s="61">
        <v>4.41</v>
      </c>
      <c r="J4282" s="61">
        <v>4.12</v>
      </c>
      <c r="K4282" s="61">
        <v>4.04</v>
      </c>
      <c r="L4282" s="61">
        <v>4.17</v>
      </c>
      <c r="M4282" s="61">
        <v>4.7699999999999996</v>
      </c>
      <c r="N4282" s="61">
        <v>5.49</v>
      </c>
      <c r="O4282" s="61">
        <v>5.2</v>
      </c>
      <c r="P4282" s="61">
        <v>5.54</v>
      </c>
      <c r="Q4282" s="61">
        <v>5.83</v>
      </c>
      <c r="R4282" s="61">
        <v>6.43</v>
      </c>
      <c r="S4282" s="61">
        <v>7.11</v>
      </c>
      <c r="T4282" s="61">
        <v>7.82</v>
      </c>
      <c r="U4282" s="61">
        <v>8.75</v>
      </c>
      <c r="V4282" s="61">
        <v>10.27</v>
      </c>
      <c r="W4282" s="61">
        <v>11.41</v>
      </c>
      <c r="X4282" s="61">
        <v>12.03</v>
      </c>
      <c r="Y4282" s="61">
        <v>12.53</v>
      </c>
      <c r="Z4282" s="61">
        <v>12.8</v>
      </c>
      <c r="AA4282" s="61">
        <v>13.15</v>
      </c>
      <c r="AB4282" s="61">
        <v>13.22</v>
      </c>
      <c r="AC4282" s="61">
        <v>13.31</v>
      </c>
      <c r="AD4282" s="61">
        <v>13.76</v>
      </c>
      <c r="AE4282" s="61">
        <v>14.43</v>
      </c>
      <c r="AF4282" s="61">
        <v>15.31</v>
      </c>
      <c r="AG4282" s="61">
        <v>12.84</v>
      </c>
      <c r="AH4282" s="61">
        <v>7.5</v>
      </c>
      <c r="AI4282" s="61">
        <v>1.02</v>
      </c>
      <c r="AJ4282" s="61">
        <v>-4.96</v>
      </c>
      <c r="AK4282" s="61">
        <v>-10.36</v>
      </c>
    </row>
    <row r="4283" spans="1:37" x14ac:dyDescent="0.3">
      <c r="A4283" s="86" t="str">
        <f t="shared" si="66"/>
        <v>SDGbaseTra_AgMinC_SavingsINShhd-9</v>
      </c>
      <c r="B4283" s="59" t="s">
        <v>222</v>
      </c>
      <c r="C4283" s="60" t="s">
        <v>239</v>
      </c>
      <c r="D4283" s="83" t="s">
        <v>96</v>
      </c>
      <c r="E4283" s="61" t="s">
        <v>93</v>
      </c>
      <c r="F4283" s="61">
        <v>61.83</v>
      </c>
      <c r="G4283" s="61">
        <v>54.41</v>
      </c>
      <c r="H4283" s="61">
        <v>59.6</v>
      </c>
      <c r="I4283" s="61">
        <v>57.26</v>
      </c>
      <c r="J4283" s="61">
        <v>52.98</v>
      </c>
      <c r="K4283" s="61">
        <v>52.59</v>
      </c>
      <c r="L4283" s="61">
        <v>52.63</v>
      </c>
      <c r="M4283" s="61">
        <v>53.54</v>
      </c>
      <c r="N4283" s="61">
        <v>54.85</v>
      </c>
      <c r="O4283" s="61">
        <v>54.56</v>
      </c>
      <c r="P4283" s="61">
        <v>55.43</v>
      </c>
      <c r="Q4283" s="61">
        <v>56.06</v>
      </c>
      <c r="R4283" s="61">
        <v>61.47</v>
      </c>
      <c r="S4283" s="61">
        <v>65.260000000000005</v>
      </c>
      <c r="T4283" s="61">
        <v>69.41</v>
      </c>
      <c r="U4283" s="61">
        <v>74.61</v>
      </c>
      <c r="V4283" s="61">
        <v>80.930000000000007</v>
      </c>
      <c r="W4283" s="61">
        <v>86.73</v>
      </c>
      <c r="X4283" s="61">
        <v>91.56</v>
      </c>
      <c r="Y4283" s="61">
        <v>95.83</v>
      </c>
      <c r="Z4283" s="61">
        <v>99.91</v>
      </c>
      <c r="AA4283" s="61">
        <v>104</v>
      </c>
      <c r="AB4283" s="61">
        <v>108.09</v>
      </c>
      <c r="AC4283" s="61">
        <v>111.69</v>
      </c>
      <c r="AD4283" s="61">
        <v>116.11</v>
      </c>
      <c r="AE4283" s="61">
        <v>121.09</v>
      </c>
      <c r="AF4283" s="61">
        <v>126.65</v>
      </c>
      <c r="AG4283" s="61">
        <v>124.44</v>
      </c>
      <c r="AH4283" s="61">
        <v>112.12</v>
      </c>
      <c r="AI4283" s="61">
        <v>97.2</v>
      </c>
      <c r="AJ4283" s="61">
        <v>83.26</v>
      </c>
      <c r="AK4283" s="61">
        <v>70.34</v>
      </c>
    </row>
    <row r="4284" spans="1:37" x14ac:dyDescent="0.3">
      <c r="A4284" s="86" t="str">
        <f t="shared" si="66"/>
        <v>SDGbaseTra_AgMinC_SavingsINStotal</v>
      </c>
      <c r="B4284" s="59" t="s">
        <v>222</v>
      </c>
      <c r="C4284" s="60" t="s">
        <v>239</v>
      </c>
      <c r="D4284" s="83" t="s">
        <v>96</v>
      </c>
      <c r="E4284" s="61" t="s">
        <v>1</v>
      </c>
      <c r="F4284" s="61">
        <v>764.23</v>
      </c>
      <c r="G4284" s="61">
        <v>692.07</v>
      </c>
      <c r="H4284" s="61">
        <v>715.55</v>
      </c>
      <c r="I4284" s="61">
        <v>695.31</v>
      </c>
      <c r="J4284" s="61">
        <v>668.87</v>
      </c>
      <c r="K4284" s="61">
        <v>673.37</v>
      </c>
      <c r="L4284" s="61">
        <v>676.79</v>
      </c>
      <c r="M4284" s="61">
        <v>677.89</v>
      </c>
      <c r="N4284" s="61">
        <v>680.66</v>
      </c>
      <c r="O4284" s="61">
        <v>686.45</v>
      </c>
      <c r="P4284" s="61">
        <v>694.49</v>
      </c>
      <c r="Q4284" s="61">
        <v>702.71</v>
      </c>
      <c r="R4284" s="61">
        <v>752.34</v>
      </c>
      <c r="S4284" s="61">
        <v>785.54</v>
      </c>
      <c r="T4284" s="61">
        <v>823.13</v>
      </c>
      <c r="U4284" s="61">
        <v>867.58</v>
      </c>
      <c r="V4284" s="61">
        <v>911.08</v>
      </c>
      <c r="W4284" s="61">
        <v>959.22</v>
      </c>
      <c r="X4284" s="61">
        <v>1010.89</v>
      </c>
      <c r="Y4284" s="61">
        <v>1059.06</v>
      </c>
      <c r="Z4284" s="61">
        <v>1110.74</v>
      </c>
      <c r="AA4284" s="61">
        <v>1161.22</v>
      </c>
      <c r="AB4284" s="61">
        <v>1217.69</v>
      </c>
      <c r="AC4284" s="61">
        <v>1269.8</v>
      </c>
      <c r="AD4284" s="61">
        <v>1322.89</v>
      </c>
      <c r="AE4284" s="61">
        <v>1377.47</v>
      </c>
      <c r="AF4284" s="61">
        <v>1434.41</v>
      </c>
      <c r="AG4284" s="61">
        <v>1492.74</v>
      </c>
      <c r="AH4284" s="61">
        <v>1502.37</v>
      </c>
      <c r="AI4284" s="61">
        <v>1505.26</v>
      </c>
      <c r="AJ4284" s="61">
        <v>1505.39</v>
      </c>
      <c r="AK4284" s="61">
        <v>1500.28</v>
      </c>
    </row>
    <row r="4285" spans="1:37" x14ac:dyDescent="0.3">
      <c r="A4285" s="86" t="str">
        <f t="shared" si="66"/>
        <v>SDGbaseTra_AgMinYGXtotal</v>
      </c>
      <c r="B4285" s="59" t="s">
        <v>222</v>
      </c>
      <c r="C4285" s="60" t="s">
        <v>239</v>
      </c>
      <c r="D4285" s="83" t="s">
        <v>225</v>
      </c>
      <c r="E4285" s="61" t="s">
        <v>1</v>
      </c>
      <c r="F4285" s="61">
        <v>1490.98</v>
      </c>
      <c r="G4285" s="61">
        <v>1550.02</v>
      </c>
      <c r="H4285" s="61">
        <v>1569.95</v>
      </c>
      <c r="I4285" s="61">
        <v>1736.66</v>
      </c>
      <c r="J4285" s="61">
        <v>1898.8</v>
      </c>
      <c r="K4285" s="61">
        <v>1925.1</v>
      </c>
      <c r="L4285" s="61">
        <v>1969.63</v>
      </c>
      <c r="M4285" s="61">
        <v>2024.14</v>
      </c>
      <c r="N4285" s="61">
        <v>2082.59</v>
      </c>
      <c r="O4285" s="61">
        <v>2125.54</v>
      </c>
      <c r="P4285" s="61">
        <v>2189.54</v>
      </c>
      <c r="Q4285" s="61">
        <v>2256.92</v>
      </c>
      <c r="R4285" s="61">
        <v>2242.46</v>
      </c>
      <c r="S4285" s="61">
        <v>2301.9299999999998</v>
      </c>
      <c r="T4285" s="61">
        <v>2357.79</v>
      </c>
      <c r="U4285" s="61">
        <v>2415.23</v>
      </c>
      <c r="V4285" s="61">
        <v>2474.5300000000002</v>
      </c>
      <c r="W4285" s="61">
        <v>2529.2800000000002</v>
      </c>
      <c r="X4285" s="61">
        <v>2583.75</v>
      </c>
      <c r="Y4285" s="61">
        <v>2638.32</v>
      </c>
      <c r="Z4285" s="61">
        <v>2693.24</v>
      </c>
      <c r="AA4285" s="61">
        <v>2748.23</v>
      </c>
      <c r="AB4285" s="61">
        <v>2796.94</v>
      </c>
      <c r="AC4285" s="61">
        <v>2851.53</v>
      </c>
      <c r="AD4285" s="61">
        <v>2911.09</v>
      </c>
      <c r="AE4285" s="61">
        <v>2974.2</v>
      </c>
      <c r="AF4285" s="61">
        <v>3038.77</v>
      </c>
      <c r="AG4285" s="61">
        <v>3098.12</v>
      </c>
      <c r="AH4285" s="61">
        <v>3132.88</v>
      </c>
      <c r="AI4285" s="61">
        <v>3163.65</v>
      </c>
      <c r="AJ4285" s="61">
        <v>3204.08</v>
      </c>
      <c r="AK4285" s="61">
        <v>3249.91</v>
      </c>
    </row>
    <row r="4286" spans="1:37" x14ac:dyDescent="0.3">
      <c r="A4286" s="86" t="str">
        <f t="shared" si="66"/>
        <v>SDGbaseTra_AgMinEGXtotal</v>
      </c>
      <c r="B4286" s="59" t="s">
        <v>222</v>
      </c>
      <c r="C4286" s="60" t="s">
        <v>239</v>
      </c>
      <c r="D4286" s="83" t="s">
        <v>197</v>
      </c>
      <c r="E4286" s="61" t="s">
        <v>1</v>
      </c>
      <c r="F4286" s="61">
        <v>1502.94</v>
      </c>
      <c r="G4286" s="61">
        <v>1548.43</v>
      </c>
      <c r="H4286" s="61">
        <v>1568.52</v>
      </c>
      <c r="I4286" s="61">
        <v>1651.67</v>
      </c>
      <c r="J4286" s="61">
        <v>1751.53</v>
      </c>
      <c r="K4286" s="61">
        <v>1779.33</v>
      </c>
      <c r="L4286" s="61">
        <v>1812.49</v>
      </c>
      <c r="M4286" s="61">
        <v>1850.75</v>
      </c>
      <c r="N4286" s="61">
        <v>1890.48</v>
      </c>
      <c r="O4286" s="61">
        <v>1921.01</v>
      </c>
      <c r="P4286" s="61">
        <v>1965.18</v>
      </c>
      <c r="Q4286" s="61">
        <v>2011.84</v>
      </c>
      <c r="R4286" s="61">
        <v>2063.0500000000002</v>
      </c>
      <c r="S4286" s="61">
        <v>2121.73</v>
      </c>
      <c r="T4286" s="61">
        <v>2179.71</v>
      </c>
      <c r="U4286" s="61">
        <v>2240.9299999999998</v>
      </c>
      <c r="V4286" s="61">
        <v>2303.89</v>
      </c>
      <c r="W4286" s="61">
        <v>2365.4499999999998</v>
      </c>
      <c r="X4286" s="61">
        <v>2428.16</v>
      </c>
      <c r="Y4286" s="61">
        <v>2489.0500000000002</v>
      </c>
      <c r="Z4286" s="61">
        <v>2550.69</v>
      </c>
      <c r="AA4286" s="61">
        <v>2613.11</v>
      </c>
      <c r="AB4286" s="61">
        <v>2670.36</v>
      </c>
      <c r="AC4286" s="61">
        <v>2733.1</v>
      </c>
      <c r="AD4286" s="61">
        <v>2800.87</v>
      </c>
      <c r="AE4286" s="61">
        <v>2871.27</v>
      </c>
      <c r="AF4286" s="61">
        <v>2943.6</v>
      </c>
      <c r="AG4286" s="61">
        <v>3012.6</v>
      </c>
      <c r="AH4286" s="61">
        <v>3050.14</v>
      </c>
      <c r="AI4286" s="61">
        <v>3083.03</v>
      </c>
      <c r="AJ4286" s="61">
        <v>3125.34</v>
      </c>
      <c r="AK4286" s="61">
        <v>3172.29</v>
      </c>
    </row>
    <row r="4287" spans="1:37" x14ac:dyDescent="0.3">
      <c r="A4287" s="86" t="str">
        <f t="shared" si="66"/>
        <v>SDGbaseTra_AgMinGADJXtotal</v>
      </c>
      <c r="B4287" s="59" t="s">
        <v>222</v>
      </c>
      <c r="C4287" s="60" t="s">
        <v>239</v>
      </c>
      <c r="D4287" s="83" t="s">
        <v>190</v>
      </c>
      <c r="E4287" s="61" t="s">
        <v>1</v>
      </c>
      <c r="F4287" s="61">
        <v>1</v>
      </c>
      <c r="G4287" s="61">
        <v>1.02</v>
      </c>
      <c r="H4287" s="61">
        <v>1.05</v>
      </c>
      <c r="I4287" s="61">
        <v>1.1000000000000001</v>
      </c>
      <c r="J4287" s="61">
        <v>1.1299999999999999</v>
      </c>
      <c r="K4287" s="61">
        <v>1.1599999999999999</v>
      </c>
      <c r="L4287" s="61">
        <v>1.18</v>
      </c>
      <c r="M4287" s="61">
        <v>1.21</v>
      </c>
      <c r="N4287" s="61">
        <v>1.24</v>
      </c>
      <c r="O4287" s="61">
        <v>1.27</v>
      </c>
      <c r="P4287" s="61">
        <v>1.3</v>
      </c>
      <c r="Q4287" s="61">
        <v>1.33</v>
      </c>
      <c r="R4287" s="61">
        <v>1.36</v>
      </c>
      <c r="S4287" s="61">
        <v>1.39</v>
      </c>
      <c r="T4287" s="61">
        <v>1.43</v>
      </c>
      <c r="U4287" s="61">
        <v>1.46</v>
      </c>
      <c r="V4287" s="61">
        <v>1.5</v>
      </c>
      <c r="W4287" s="61">
        <v>1.53</v>
      </c>
      <c r="X4287" s="61">
        <v>1.57</v>
      </c>
      <c r="Y4287" s="61">
        <v>1.6</v>
      </c>
      <c r="Z4287" s="61">
        <v>1.64</v>
      </c>
      <c r="AA4287" s="61">
        <v>1.68</v>
      </c>
      <c r="AB4287" s="61">
        <v>1.72</v>
      </c>
      <c r="AC4287" s="61">
        <v>1.76</v>
      </c>
      <c r="AD4287" s="61">
        <v>1.8</v>
      </c>
      <c r="AE4287" s="61">
        <v>1.85</v>
      </c>
      <c r="AF4287" s="61">
        <v>1.89</v>
      </c>
      <c r="AG4287" s="61">
        <v>1.93</v>
      </c>
      <c r="AH4287" s="61">
        <v>1.98</v>
      </c>
      <c r="AI4287" s="61">
        <v>2.0299999999999998</v>
      </c>
      <c r="AJ4287" s="61">
        <v>2.0699999999999998</v>
      </c>
      <c r="AK4287" s="61">
        <v>2.12</v>
      </c>
    </row>
    <row r="4288" spans="1:37" x14ac:dyDescent="0.3">
      <c r="A4288" s="86" t="str">
        <f t="shared" si="66"/>
        <v>SDGbaseTra_AgMinGOVGRtotal</v>
      </c>
      <c r="B4288" s="59" t="s">
        <v>222</v>
      </c>
      <c r="C4288" s="60" t="s">
        <v>239</v>
      </c>
      <c r="D4288" s="83" t="s">
        <v>192</v>
      </c>
      <c r="E4288" s="61" t="s">
        <v>1</v>
      </c>
      <c r="F4288" s="61"/>
      <c r="G4288" s="61">
        <v>0.02</v>
      </c>
      <c r="H4288" s="61">
        <v>0.02</v>
      </c>
      <c r="I4288" s="61">
        <v>0.02</v>
      </c>
      <c r="J4288" s="61">
        <v>0.02</v>
      </c>
      <c r="K4288" s="61">
        <v>0.02</v>
      </c>
      <c r="L4288" s="61">
        <v>0.02</v>
      </c>
      <c r="M4288" s="61">
        <v>0.02</v>
      </c>
      <c r="N4288" s="61">
        <v>0.02</v>
      </c>
      <c r="O4288" s="61">
        <v>0.02</v>
      </c>
      <c r="P4288" s="61">
        <v>0.02</v>
      </c>
      <c r="Q4288" s="61">
        <v>0.02</v>
      </c>
      <c r="R4288" s="61">
        <v>0.02</v>
      </c>
      <c r="S4288" s="61">
        <v>0.02</v>
      </c>
      <c r="T4288" s="61">
        <v>0.02</v>
      </c>
      <c r="U4288" s="61">
        <v>0.02</v>
      </c>
      <c r="V4288" s="61">
        <v>0.02</v>
      </c>
      <c r="W4288" s="61">
        <v>0.02</v>
      </c>
      <c r="X4288" s="61">
        <v>0.02</v>
      </c>
      <c r="Y4288" s="61">
        <v>0.02</v>
      </c>
      <c r="Z4288" s="61">
        <v>0.02</v>
      </c>
      <c r="AA4288" s="61">
        <v>0.02</v>
      </c>
      <c r="AB4288" s="61">
        <v>0.02</v>
      </c>
      <c r="AC4288" s="61">
        <v>0.02</v>
      </c>
      <c r="AD4288" s="61">
        <v>0.02</v>
      </c>
      <c r="AE4288" s="61">
        <v>0.02</v>
      </c>
      <c r="AF4288" s="61">
        <v>0.02</v>
      </c>
      <c r="AG4288" s="61">
        <v>0.02</v>
      </c>
      <c r="AH4288" s="61">
        <v>0.02</v>
      </c>
      <c r="AI4288" s="61">
        <v>0.02</v>
      </c>
      <c r="AJ4288" s="61">
        <v>0.02</v>
      </c>
      <c r="AK4288" s="61">
        <v>0.02</v>
      </c>
    </row>
    <row r="4289" spans="1:37" x14ac:dyDescent="0.3">
      <c r="A4289" s="86" t="str">
        <f t="shared" si="66"/>
        <v>SDGbaseTra_AgMinC_GovConscgsrv</v>
      </c>
      <c r="B4289" s="59" t="s">
        <v>222</v>
      </c>
      <c r="C4289" s="60" t="s">
        <v>239</v>
      </c>
      <c r="D4289" s="83" t="s">
        <v>213</v>
      </c>
      <c r="E4289" s="61" t="s">
        <v>184</v>
      </c>
      <c r="F4289" s="61">
        <v>1080.43</v>
      </c>
      <c r="G4289" s="61">
        <v>1125.92</v>
      </c>
      <c r="H4289" s="61">
        <v>1153.22</v>
      </c>
      <c r="I4289" s="61">
        <v>1229.18</v>
      </c>
      <c r="J4289" s="61">
        <v>1324.91</v>
      </c>
      <c r="K4289" s="61">
        <v>1350.07</v>
      </c>
      <c r="L4289" s="61">
        <v>1380.9</v>
      </c>
      <c r="M4289" s="61">
        <v>1415.84</v>
      </c>
      <c r="N4289" s="61">
        <v>1451.88</v>
      </c>
      <c r="O4289" s="61">
        <v>1478.12</v>
      </c>
      <c r="P4289" s="61">
        <v>1517.3</v>
      </c>
      <c r="Q4289" s="61">
        <v>1558.26</v>
      </c>
      <c r="R4289" s="61">
        <v>1603.81</v>
      </c>
      <c r="S4289" s="61">
        <v>1652.18</v>
      </c>
      <c r="T4289" s="61">
        <v>1699.19</v>
      </c>
      <c r="U4289" s="61">
        <v>1748.85</v>
      </c>
      <c r="V4289" s="61">
        <v>1798.72</v>
      </c>
      <c r="W4289" s="61">
        <v>1847.19</v>
      </c>
      <c r="X4289" s="61">
        <v>1896.29</v>
      </c>
      <c r="Y4289" s="61">
        <v>1942.93</v>
      </c>
      <c r="Z4289" s="61">
        <v>1990.87</v>
      </c>
      <c r="AA4289" s="61">
        <v>2038.8</v>
      </c>
      <c r="AB4289" s="61">
        <v>2081.6799999999998</v>
      </c>
      <c r="AC4289" s="61">
        <v>2128.86</v>
      </c>
      <c r="AD4289" s="61">
        <v>2181.59</v>
      </c>
      <c r="AE4289" s="61">
        <v>2236.4899999999998</v>
      </c>
      <c r="AF4289" s="61">
        <v>2292.7800000000002</v>
      </c>
      <c r="AG4289" s="61">
        <v>2345.16</v>
      </c>
      <c r="AH4289" s="61">
        <v>2366.2600000000002</v>
      </c>
      <c r="AI4289" s="61">
        <v>2393.4899999999998</v>
      </c>
      <c r="AJ4289" s="61">
        <v>2431.52</v>
      </c>
      <c r="AK4289" s="61">
        <v>2473.98</v>
      </c>
    </row>
    <row r="4290" spans="1:37" x14ac:dyDescent="0.3">
      <c r="A4290" s="86" t="str">
        <f t="shared" ref="A4290:A4353" si="67">_xlfn.CONCAT(C4290,D4290,E4290)</f>
        <v>SDGbaseTra_AgMinC_GovConstotal</v>
      </c>
      <c r="B4290" s="59" t="s">
        <v>222</v>
      </c>
      <c r="C4290" s="60" t="s">
        <v>239</v>
      </c>
      <c r="D4290" s="83" t="s">
        <v>213</v>
      </c>
      <c r="E4290" s="61" t="s">
        <v>1</v>
      </c>
      <c r="F4290" s="61">
        <v>1080.43</v>
      </c>
      <c r="G4290" s="61">
        <v>1125.92</v>
      </c>
      <c r="H4290" s="61">
        <v>1153.22</v>
      </c>
      <c r="I4290" s="61">
        <v>1229.18</v>
      </c>
      <c r="J4290" s="61">
        <v>1324.91</v>
      </c>
      <c r="K4290" s="61">
        <v>1350.07</v>
      </c>
      <c r="L4290" s="61">
        <v>1380.9</v>
      </c>
      <c r="M4290" s="61">
        <v>1415.84</v>
      </c>
      <c r="N4290" s="61">
        <v>1451.88</v>
      </c>
      <c r="O4290" s="61">
        <v>1478.12</v>
      </c>
      <c r="P4290" s="61">
        <v>1517.3</v>
      </c>
      <c r="Q4290" s="61">
        <v>1558.26</v>
      </c>
      <c r="R4290" s="61">
        <v>1603.81</v>
      </c>
      <c r="S4290" s="61">
        <v>1652.18</v>
      </c>
      <c r="T4290" s="61">
        <v>1699.19</v>
      </c>
      <c r="U4290" s="61">
        <v>1748.85</v>
      </c>
      <c r="V4290" s="61">
        <v>1798.72</v>
      </c>
      <c r="W4290" s="61">
        <v>1847.19</v>
      </c>
      <c r="X4290" s="61">
        <v>1896.29</v>
      </c>
      <c r="Y4290" s="61">
        <v>1942.93</v>
      </c>
      <c r="Z4290" s="61">
        <v>1990.87</v>
      </c>
      <c r="AA4290" s="61">
        <v>2038.8</v>
      </c>
      <c r="AB4290" s="61">
        <v>2081.6799999999998</v>
      </c>
      <c r="AC4290" s="61">
        <v>2128.86</v>
      </c>
      <c r="AD4290" s="61">
        <v>2181.59</v>
      </c>
      <c r="AE4290" s="61">
        <v>2236.4899999999998</v>
      </c>
      <c r="AF4290" s="61">
        <v>2292.7800000000002</v>
      </c>
      <c r="AG4290" s="61">
        <v>2345.16</v>
      </c>
      <c r="AH4290" s="61">
        <v>2366.2600000000002</v>
      </c>
      <c r="AI4290" s="61">
        <v>2393.4899999999998</v>
      </c>
      <c r="AJ4290" s="61">
        <v>2431.52</v>
      </c>
      <c r="AK4290" s="61">
        <v>2473.98</v>
      </c>
    </row>
    <row r="4291" spans="1:37" x14ac:dyDescent="0.3">
      <c r="A4291" s="86" t="str">
        <f t="shared" si="67"/>
        <v>SDGbaseTra_AgMinGSAVXtotal</v>
      </c>
      <c r="B4291" s="59" t="s">
        <v>222</v>
      </c>
      <c r="C4291" s="60" t="s">
        <v>239</v>
      </c>
      <c r="D4291" s="83" t="s">
        <v>98</v>
      </c>
      <c r="E4291" s="61" t="s">
        <v>1</v>
      </c>
      <c r="F4291" s="61">
        <v>-11.97</v>
      </c>
      <c r="G4291" s="61">
        <v>1.59</v>
      </c>
      <c r="H4291" s="61">
        <v>1.43</v>
      </c>
      <c r="I4291" s="61">
        <v>84.99</v>
      </c>
      <c r="J4291" s="61">
        <v>147.28</v>
      </c>
      <c r="K4291" s="61">
        <v>145.77000000000001</v>
      </c>
      <c r="L4291" s="61">
        <v>157.13999999999999</v>
      </c>
      <c r="M4291" s="61">
        <v>173.39</v>
      </c>
      <c r="N4291" s="61">
        <v>192.1</v>
      </c>
      <c r="O4291" s="61">
        <v>204.53</v>
      </c>
      <c r="P4291" s="61">
        <v>224.35</v>
      </c>
      <c r="Q4291" s="61">
        <v>245.07</v>
      </c>
      <c r="R4291" s="61">
        <v>179.41</v>
      </c>
      <c r="S4291" s="61">
        <v>180.2</v>
      </c>
      <c r="T4291" s="61">
        <v>178.08</v>
      </c>
      <c r="U4291" s="61">
        <v>174.3</v>
      </c>
      <c r="V4291" s="61">
        <v>170.64</v>
      </c>
      <c r="W4291" s="61">
        <v>163.83000000000001</v>
      </c>
      <c r="X4291" s="61">
        <v>155.59</v>
      </c>
      <c r="Y4291" s="61">
        <v>149.26</v>
      </c>
      <c r="Z4291" s="61">
        <v>142.55000000000001</v>
      </c>
      <c r="AA4291" s="61">
        <v>135.12</v>
      </c>
      <c r="AB4291" s="61">
        <v>126.58</v>
      </c>
      <c r="AC4291" s="61">
        <v>118.43</v>
      </c>
      <c r="AD4291" s="61">
        <v>110.22</v>
      </c>
      <c r="AE4291" s="61">
        <v>102.93</v>
      </c>
      <c r="AF4291" s="61">
        <v>95.17</v>
      </c>
      <c r="AG4291" s="61">
        <v>85.53</v>
      </c>
      <c r="AH4291" s="61">
        <v>82.74</v>
      </c>
      <c r="AI4291" s="61">
        <v>80.62</v>
      </c>
      <c r="AJ4291" s="61">
        <v>78.739999999999995</v>
      </c>
      <c r="AK4291" s="61">
        <v>77.62</v>
      </c>
    </row>
    <row r="4292" spans="1:37" x14ac:dyDescent="0.3">
      <c r="A4292" s="86" t="str">
        <f t="shared" si="67"/>
        <v>SDGbaseTra_AgMinFSAVXtotal</v>
      </c>
      <c r="B4292" s="59" t="s">
        <v>222</v>
      </c>
      <c r="C4292" s="60" t="s">
        <v>239</v>
      </c>
      <c r="D4292" s="83" t="s">
        <v>97</v>
      </c>
      <c r="E4292" s="61" t="s">
        <v>1</v>
      </c>
      <c r="F4292" s="61">
        <v>176.76</v>
      </c>
      <c r="G4292" s="61">
        <v>179.77</v>
      </c>
      <c r="H4292" s="61">
        <v>182.82</v>
      </c>
      <c r="I4292" s="61">
        <v>185.93</v>
      </c>
      <c r="J4292" s="61">
        <v>189.09</v>
      </c>
      <c r="K4292" s="61">
        <v>192.3</v>
      </c>
      <c r="L4292" s="61">
        <v>195.57</v>
      </c>
      <c r="M4292" s="61">
        <v>198.9</v>
      </c>
      <c r="N4292" s="61">
        <v>202.28</v>
      </c>
      <c r="O4292" s="61">
        <v>205.72</v>
      </c>
      <c r="P4292" s="61">
        <v>209.22</v>
      </c>
      <c r="Q4292" s="61">
        <v>212.77</v>
      </c>
      <c r="R4292" s="61">
        <v>216.39</v>
      </c>
      <c r="S4292" s="61">
        <v>220.07</v>
      </c>
      <c r="T4292" s="61">
        <v>223.81</v>
      </c>
      <c r="U4292" s="61">
        <v>227.61</v>
      </c>
      <c r="V4292" s="61">
        <v>231.48</v>
      </c>
      <c r="W4292" s="61">
        <v>235.42</v>
      </c>
      <c r="X4292" s="61">
        <v>239.42</v>
      </c>
      <c r="Y4292" s="61">
        <v>243.49</v>
      </c>
      <c r="Z4292" s="61">
        <v>247.63</v>
      </c>
      <c r="AA4292" s="61">
        <v>251.84</v>
      </c>
      <c r="AB4292" s="61">
        <v>256.12</v>
      </c>
      <c r="AC4292" s="61">
        <v>260.48</v>
      </c>
      <c r="AD4292" s="61">
        <v>264.89999999999998</v>
      </c>
      <c r="AE4292" s="61">
        <v>269.41000000000003</v>
      </c>
      <c r="AF4292" s="61">
        <v>273.99</v>
      </c>
      <c r="AG4292" s="61">
        <v>278.64</v>
      </c>
      <c r="AH4292" s="61">
        <v>283.38</v>
      </c>
      <c r="AI4292" s="61">
        <v>288.2</v>
      </c>
      <c r="AJ4292" s="61">
        <v>293.10000000000002</v>
      </c>
      <c r="AK4292" s="61">
        <v>298.08</v>
      </c>
    </row>
    <row r="4293" spans="1:37" x14ac:dyDescent="0.3">
      <c r="A4293" s="86" t="str">
        <f t="shared" si="67"/>
        <v>SDGbaseTra_AgMinC_TSavtotal</v>
      </c>
      <c r="B4293" s="59" t="s">
        <v>222</v>
      </c>
      <c r="C4293" s="60" t="s">
        <v>239</v>
      </c>
      <c r="D4293" s="83" t="s">
        <v>100</v>
      </c>
      <c r="E4293" s="61" t="s">
        <v>1</v>
      </c>
      <c r="F4293" s="61">
        <v>929.02</v>
      </c>
      <c r="G4293" s="61">
        <v>873.42</v>
      </c>
      <c r="H4293" s="61">
        <v>899.8</v>
      </c>
      <c r="I4293" s="61">
        <v>966.23</v>
      </c>
      <c r="J4293" s="61">
        <v>1005.23</v>
      </c>
      <c r="K4293" s="61">
        <v>1011.44</v>
      </c>
      <c r="L4293" s="61">
        <v>1029.51</v>
      </c>
      <c r="M4293" s="61">
        <v>1050.17</v>
      </c>
      <c r="N4293" s="61">
        <v>1075.04</v>
      </c>
      <c r="O4293" s="61">
        <v>1096.69</v>
      </c>
      <c r="P4293" s="61">
        <v>1128.06</v>
      </c>
      <c r="Q4293" s="61">
        <v>1160.56</v>
      </c>
      <c r="R4293" s="61">
        <v>1148.1400000000001</v>
      </c>
      <c r="S4293" s="61">
        <v>1185.81</v>
      </c>
      <c r="T4293" s="61">
        <v>1225.02</v>
      </c>
      <c r="U4293" s="61">
        <v>1269.49</v>
      </c>
      <c r="V4293" s="61">
        <v>1313.21</v>
      </c>
      <c r="W4293" s="61">
        <v>1358.47</v>
      </c>
      <c r="X4293" s="61">
        <v>1405.9</v>
      </c>
      <c r="Y4293" s="61">
        <v>1451.82</v>
      </c>
      <c r="Z4293" s="61">
        <v>1500.92</v>
      </c>
      <c r="AA4293" s="61">
        <v>1548.18</v>
      </c>
      <c r="AB4293" s="61">
        <v>1600.39</v>
      </c>
      <c r="AC4293" s="61">
        <v>1648.7</v>
      </c>
      <c r="AD4293" s="61">
        <v>1698.02</v>
      </c>
      <c r="AE4293" s="61">
        <v>1749.81</v>
      </c>
      <c r="AF4293" s="61">
        <v>1803.57</v>
      </c>
      <c r="AG4293" s="61">
        <v>1856.92</v>
      </c>
      <c r="AH4293" s="61">
        <v>1868.49</v>
      </c>
      <c r="AI4293" s="61">
        <v>1874.08</v>
      </c>
      <c r="AJ4293" s="61">
        <v>1877.24</v>
      </c>
      <c r="AK4293" s="61">
        <v>1875.98</v>
      </c>
    </row>
    <row r="4294" spans="1:37" x14ac:dyDescent="0.3">
      <c r="A4294" s="86" t="str">
        <f t="shared" si="67"/>
        <v>SDGbaseTra_AgMinQINVXctext</v>
      </c>
      <c r="B4294" s="59" t="s">
        <v>222</v>
      </c>
      <c r="C4294" s="60" t="s">
        <v>239</v>
      </c>
      <c r="D4294" s="83" t="s">
        <v>101</v>
      </c>
      <c r="E4294" s="61" t="s">
        <v>102</v>
      </c>
      <c r="F4294" s="61">
        <v>0.02</v>
      </c>
      <c r="G4294" s="61">
        <v>0.02</v>
      </c>
      <c r="H4294" s="61">
        <v>0.02</v>
      </c>
      <c r="I4294" s="61">
        <v>0.02</v>
      </c>
      <c r="J4294" s="61">
        <v>0.02</v>
      </c>
      <c r="K4294" s="61">
        <v>0.02</v>
      </c>
      <c r="L4294" s="61">
        <v>0.02</v>
      </c>
      <c r="M4294" s="61">
        <v>0.03</v>
      </c>
      <c r="N4294" s="61">
        <v>0.03</v>
      </c>
      <c r="O4294" s="61">
        <v>0.03</v>
      </c>
      <c r="P4294" s="61">
        <v>0.03</v>
      </c>
      <c r="Q4294" s="61">
        <v>0.03</v>
      </c>
      <c r="R4294" s="61">
        <v>0.03</v>
      </c>
      <c r="S4294" s="61">
        <v>0.03</v>
      </c>
      <c r="T4294" s="61">
        <v>0.03</v>
      </c>
      <c r="U4294" s="61">
        <v>0.03</v>
      </c>
      <c r="V4294" s="61">
        <v>0.03</v>
      </c>
      <c r="W4294" s="61">
        <v>0.03</v>
      </c>
      <c r="X4294" s="61">
        <v>0.03</v>
      </c>
      <c r="Y4294" s="61">
        <v>0.04</v>
      </c>
      <c r="Z4294" s="61">
        <v>0.04</v>
      </c>
      <c r="AA4294" s="61">
        <v>0.04</v>
      </c>
      <c r="AB4294" s="61">
        <v>0.04</v>
      </c>
      <c r="AC4294" s="61">
        <v>0.04</v>
      </c>
      <c r="AD4294" s="61">
        <v>0.04</v>
      </c>
      <c r="AE4294" s="61">
        <v>0.04</v>
      </c>
      <c r="AF4294" s="61">
        <v>0.04</v>
      </c>
      <c r="AG4294" s="61">
        <v>0.04</v>
      </c>
      <c r="AH4294" s="61">
        <v>0.04</v>
      </c>
      <c r="AI4294" s="61">
        <v>0.04</v>
      </c>
      <c r="AJ4294" s="61">
        <v>0.04</v>
      </c>
      <c r="AK4294" s="61">
        <v>0.04</v>
      </c>
    </row>
    <row r="4295" spans="1:37" x14ac:dyDescent="0.3">
      <c r="A4295" s="86" t="str">
        <f t="shared" si="67"/>
        <v>SDGbaseTra_AgMinQINVXcleat</v>
      </c>
      <c r="B4295" s="59" t="s">
        <v>222</v>
      </c>
      <c r="C4295" s="60" t="s">
        <v>239</v>
      </c>
      <c r="D4295" s="83" t="s">
        <v>101</v>
      </c>
      <c r="E4295" s="61" t="s">
        <v>103</v>
      </c>
      <c r="F4295" s="61">
        <v>0</v>
      </c>
      <c r="G4295" s="61">
        <v>0</v>
      </c>
      <c r="H4295" s="61">
        <v>0</v>
      </c>
      <c r="I4295" s="61">
        <v>0</v>
      </c>
      <c r="J4295" s="61">
        <v>0</v>
      </c>
      <c r="K4295" s="61">
        <v>0</v>
      </c>
      <c r="L4295" s="61">
        <v>0</v>
      </c>
      <c r="M4295" s="61">
        <v>0</v>
      </c>
      <c r="N4295" s="61">
        <v>0</v>
      </c>
      <c r="O4295" s="61">
        <v>0</v>
      </c>
      <c r="P4295" s="61">
        <v>0</v>
      </c>
      <c r="Q4295" s="61">
        <v>0</v>
      </c>
      <c r="R4295" s="61">
        <v>0</v>
      </c>
      <c r="S4295" s="61">
        <v>0</v>
      </c>
      <c r="T4295" s="61">
        <v>0</v>
      </c>
      <c r="U4295" s="61">
        <v>0</v>
      </c>
      <c r="V4295" s="61">
        <v>0</v>
      </c>
      <c r="W4295" s="61">
        <v>0</v>
      </c>
      <c r="X4295" s="61">
        <v>0</v>
      </c>
      <c r="Y4295" s="61">
        <v>0</v>
      </c>
      <c r="Z4295" s="61">
        <v>0</v>
      </c>
      <c r="AA4295" s="61">
        <v>0</v>
      </c>
      <c r="AB4295" s="61">
        <v>0</v>
      </c>
      <c r="AC4295" s="61">
        <v>0</v>
      </c>
      <c r="AD4295" s="61">
        <v>0</v>
      </c>
      <c r="AE4295" s="61">
        <v>0</v>
      </c>
      <c r="AF4295" s="61">
        <v>0</v>
      </c>
      <c r="AG4295" s="61">
        <v>0</v>
      </c>
      <c r="AH4295" s="61">
        <v>0</v>
      </c>
      <c r="AI4295" s="61">
        <v>0</v>
      </c>
      <c r="AJ4295" s="61">
        <v>0</v>
      </c>
      <c r="AK4295" s="61">
        <v>0</v>
      </c>
    </row>
    <row r="4296" spans="1:37" x14ac:dyDescent="0.3">
      <c r="A4296" s="86" t="str">
        <f t="shared" si="67"/>
        <v>SDGbaseTra_AgMinQINVXcprnt</v>
      </c>
      <c r="B4296" s="59" t="s">
        <v>222</v>
      </c>
      <c r="C4296" s="60" t="s">
        <v>239</v>
      </c>
      <c r="D4296" s="83" t="s">
        <v>101</v>
      </c>
      <c r="E4296" s="61" t="s">
        <v>104</v>
      </c>
      <c r="F4296" s="61">
        <v>0</v>
      </c>
      <c r="G4296" s="61">
        <v>0</v>
      </c>
      <c r="H4296" s="61">
        <v>0</v>
      </c>
      <c r="I4296" s="61">
        <v>0</v>
      </c>
      <c r="J4296" s="61">
        <v>0</v>
      </c>
      <c r="K4296" s="61">
        <v>0</v>
      </c>
      <c r="L4296" s="61">
        <v>0</v>
      </c>
      <c r="M4296" s="61">
        <v>0</v>
      </c>
      <c r="N4296" s="61">
        <v>0</v>
      </c>
      <c r="O4296" s="61">
        <v>0</v>
      </c>
      <c r="P4296" s="61">
        <v>0</v>
      </c>
      <c r="Q4296" s="61">
        <v>0</v>
      </c>
      <c r="R4296" s="61">
        <v>0</v>
      </c>
      <c r="S4296" s="61">
        <v>0</v>
      </c>
      <c r="T4296" s="61">
        <v>0</v>
      </c>
      <c r="U4296" s="61">
        <v>0</v>
      </c>
      <c r="V4296" s="61">
        <v>0</v>
      </c>
      <c r="W4296" s="61">
        <v>0</v>
      </c>
      <c r="X4296" s="61">
        <v>0</v>
      </c>
      <c r="Y4296" s="61">
        <v>0</v>
      </c>
      <c r="Z4296" s="61">
        <v>0</v>
      </c>
      <c r="AA4296" s="61">
        <v>0</v>
      </c>
      <c r="AB4296" s="61">
        <v>0</v>
      </c>
      <c r="AC4296" s="61">
        <v>0</v>
      </c>
      <c r="AD4296" s="61">
        <v>0</v>
      </c>
      <c r="AE4296" s="61">
        <v>0</v>
      </c>
      <c r="AF4296" s="61">
        <v>0</v>
      </c>
      <c r="AG4296" s="61">
        <v>0</v>
      </c>
      <c r="AH4296" s="61">
        <v>0</v>
      </c>
      <c r="AI4296" s="61">
        <v>0</v>
      </c>
      <c r="AJ4296" s="61">
        <v>0</v>
      </c>
      <c r="AK4296" s="61">
        <v>0</v>
      </c>
    </row>
    <row r="4297" spans="1:37" x14ac:dyDescent="0.3">
      <c r="A4297" s="86" t="str">
        <f t="shared" si="67"/>
        <v>SDGbaseTra_AgMinQINVXcrubb</v>
      </c>
      <c r="B4297" s="59" t="s">
        <v>222</v>
      </c>
      <c r="C4297" s="60" t="s">
        <v>239</v>
      </c>
      <c r="D4297" s="83" t="s">
        <v>101</v>
      </c>
      <c r="E4297" s="61" t="s">
        <v>105</v>
      </c>
      <c r="F4297" s="61">
        <v>0</v>
      </c>
      <c r="G4297" s="61">
        <v>0</v>
      </c>
      <c r="H4297" s="61">
        <v>0</v>
      </c>
      <c r="I4297" s="61">
        <v>0</v>
      </c>
      <c r="J4297" s="61">
        <v>0</v>
      </c>
      <c r="K4297" s="61">
        <v>0</v>
      </c>
      <c r="L4297" s="61">
        <v>0</v>
      </c>
      <c r="M4297" s="61">
        <v>0</v>
      </c>
      <c r="N4297" s="61">
        <v>0</v>
      </c>
      <c r="O4297" s="61">
        <v>0.01</v>
      </c>
      <c r="P4297" s="61">
        <v>0.01</v>
      </c>
      <c r="Q4297" s="61">
        <v>0.01</v>
      </c>
      <c r="R4297" s="61">
        <v>0.01</v>
      </c>
      <c r="S4297" s="61">
        <v>0.01</v>
      </c>
      <c r="T4297" s="61">
        <v>0.01</v>
      </c>
      <c r="U4297" s="61">
        <v>0.01</v>
      </c>
      <c r="V4297" s="61">
        <v>0.01</v>
      </c>
      <c r="W4297" s="61">
        <v>0.01</v>
      </c>
      <c r="X4297" s="61">
        <v>0.01</v>
      </c>
      <c r="Y4297" s="61">
        <v>0.01</v>
      </c>
      <c r="Z4297" s="61">
        <v>0.01</v>
      </c>
      <c r="AA4297" s="61">
        <v>0.01</v>
      </c>
      <c r="AB4297" s="61">
        <v>0.01</v>
      </c>
      <c r="AC4297" s="61">
        <v>0.01</v>
      </c>
      <c r="AD4297" s="61">
        <v>0.01</v>
      </c>
      <c r="AE4297" s="61">
        <v>0.01</v>
      </c>
      <c r="AF4297" s="61">
        <v>0.01</v>
      </c>
      <c r="AG4297" s="61">
        <v>0.01</v>
      </c>
      <c r="AH4297" s="61">
        <v>0.01</v>
      </c>
      <c r="AI4297" s="61">
        <v>0.01</v>
      </c>
      <c r="AJ4297" s="61">
        <v>0.01</v>
      </c>
      <c r="AK4297" s="61">
        <v>0.01</v>
      </c>
    </row>
    <row r="4298" spans="1:37" x14ac:dyDescent="0.3">
      <c r="A4298" s="86" t="str">
        <f t="shared" si="67"/>
        <v>SDGbaseTra_AgMinQINVXcplas</v>
      </c>
      <c r="B4298" s="59" t="s">
        <v>222</v>
      </c>
      <c r="C4298" s="60" t="s">
        <v>239</v>
      </c>
      <c r="D4298" s="83" t="s">
        <v>101</v>
      </c>
      <c r="E4298" s="61" t="s">
        <v>106</v>
      </c>
      <c r="F4298" s="61">
        <v>0.01</v>
      </c>
      <c r="G4298" s="61">
        <v>0.01</v>
      </c>
      <c r="H4298" s="61">
        <v>0.01</v>
      </c>
      <c r="I4298" s="61">
        <v>0.01</v>
      </c>
      <c r="J4298" s="61">
        <v>0.01</v>
      </c>
      <c r="K4298" s="61">
        <v>0.01</v>
      </c>
      <c r="L4298" s="61">
        <v>0.01</v>
      </c>
      <c r="M4298" s="61">
        <v>0.01</v>
      </c>
      <c r="N4298" s="61">
        <v>0.01</v>
      </c>
      <c r="O4298" s="61">
        <v>0.01</v>
      </c>
      <c r="P4298" s="61">
        <v>0.01</v>
      </c>
      <c r="Q4298" s="61">
        <v>0.01</v>
      </c>
      <c r="R4298" s="61">
        <v>0.01</v>
      </c>
      <c r="S4298" s="61">
        <v>0.01</v>
      </c>
      <c r="T4298" s="61">
        <v>0.01</v>
      </c>
      <c r="U4298" s="61">
        <v>0.01</v>
      </c>
      <c r="V4298" s="61">
        <v>0.01</v>
      </c>
      <c r="W4298" s="61">
        <v>0.01</v>
      </c>
      <c r="X4298" s="61">
        <v>0.01</v>
      </c>
      <c r="Y4298" s="61">
        <v>0.01</v>
      </c>
      <c r="Z4298" s="61">
        <v>0.01</v>
      </c>
      <c r="AA4298" s="61">
        <v>0.02</v>
      </c>
      <c r="AB4298" s="61">
        <v>0.02</v>
      </c>
      <c r="AC4298" s="61">
        <v>0.02</v>
      </c>
      <c r="AD4298" s="61">
        <v>0.02</v>
      </c>
      <c r="AE4298" s="61">
        <v>0.02</v>
      </c>
      <c r="AF4298" s="61">
        <v>0.02</v>
      </c>
      <c r="AG4298" s="61">
        <v>0.02</v>
      </c>
      <c r="AH4298" s="61">
        <v>0.02</v>
      </c>
      <c r="AI4298" s="61">
        <v>0.02</v>
      </c>
      <c r="AJ4298" s="61">
        <v>0.02</v>
      </c>
      <c r="AK4298" s="61">
        <v>0.02</v>
      </c>
    </row>
    <row r="4299" spans="1:37" x14ac:dyDescent="0.3">
      <c r="A4299" s="86" t="str">
        <f t="shared" si="67"/>
        <v>SDGbaseTra_AgMinQINVXcnmet</v>
      </c>
      <c r="B4299" s="59" t="s">
        <v>222</v>
      </c>
      <c r="C4299" s="60" t="s">
        <v>239</v>
      </c>
      <c r="D4299" s="83" t="s">
        <v>101</v>
      </c>
      <c r="E4299" s="61" t="s">
        <v>107</v>
      </c>
      <c r="F4299" s="61">
        <v>0.02</v>
      </c>
      <c r="G4299" s="61">
        <v>0.02</v>
      </c>
      <c r="H4299" s="61">
        <v>0.02</v>
      </c>
      <c r="I4299" s="61">
        <v>0.02</v>
      </c>
      <c r="J4299" s="61">
        <v>0.02</v>
      </c>
      <c r="K4299" s="61">
        <v>0.02</v>
      </c>
      <c r="L4299" s="61">
        <v>0.02</v>
      </c>
      <c r="M4299" s="61">
        <v>0.02</v>
      </c>
      <c r="N4299" s="61">
        <v>0.02</v>
      </c>
      <c r="O4299" s="61">
        <v>0.02</v>
      </c>
      <c r="P4299" s="61">
        <v>0.02</v>
      </c>
      <c r="Q4299" s="61">
        <v>0.03</v>
      </c>
      <c r="R4299" s="61">
        <v>0.03</v>
      </c>
      <c r="S4299" s="61">
        <v>0.03</v>
      </c>
      <c r="T4299" s="61">
        <v>0.03</v>
      </c>
      <c r="U4299" s="61">
        <v>0.03</v>
      </c>
      <c r="V4299" s="61">
        <v>0.03</v>
      </c>
      <c r="W4299" s="61">
        <v>0.03</v>
      </c>
      <c r="X4299" s="61">
        <v>0.03</v>
      </c>
      <c r="Y4299" s="61">
        <v>0.03</v>
      </c>
      <c r="Z4299" s="61">
        <v>0.03</v>
      </c>
      <c r="AA4299" s="61">
        <v>0.03</v>
      </c>
      <c r="AB4299" s="61">
        <v>0.03</v>
      </c>
      <c r="AC4299" s="61">
        <v>0.04</v>
      </c>
      <c r="AD4299" s="61">
        <v>0.04</v>
      </c>
      <c r="AE4299" s="61">
        <v>0.04</v>
      </c>
      <c r="AF4299" s="61">
        <v>0.04</v>
      </c>
      <c r="AG4299" s="61">
        <v>0.04</v>
      </c>
      <c r="AH4299" s="61">
        <v>0.04</v>
      </c>
      <c r="AI4299" s="61">
        <v>0.04</v>
      </c>
      <c r="AJ4299" s="61">
        <v>0.04</v>
      </c>
      <c r="AK4299" s="61">
        <v>0.04</v>
      </c>
    </row>
    <row r="4300" spans="1:37" x14ac:dyDescent="0.3">
      <c r="A4300" s="86" t="str">
        <f t="shared" si="67"/>
        <v>SDGbaseTra_AgMinQINVXcnfrm</v>
      </c>
      <c r="B4300" s="59" t="s">
        <v>222</v>
      </c>
      <c r="C4300" s="60" t="s">
        <v>239</v>
      </c>
      <c r="D4300" s="83" t="s">
        <v>101</v>
      </c>
      <c r="E4300" s="61" t="s">
        <v>108</v>
      </c>
      <c r="F4300" s="61">
        <v>1.27</v>
      </c>
      <c r="G4300" s="61">
        <v>1.1499999999999999</v>
      </c>
      <c r="H4300" s="61">
        <v>1.19</v>
      </c>
      <c r="I4300" s="61">
        <v>1.25</v>
      </c>
      <c r="J4300" s="61">
        <v>1.28</v>
      </c>
      <c r="K4300" s="61">
        <v>1.3</v>
      </c>
      <c r="L4300" s="61">
        <v>1.33</v>
      </c>
      <c r="M4300" s="61">
        <v>1.37</v>
      </c>
      <c r="N4300" s="61">
        <v>1.4</v>
      </c>
      <c r="O4300" s="61">
        <v>1.45</v>
      </c>
      <c r="P4300" s="61">
        <v>1.49</v>
      </c>
      <c r="Q4300" s="61">
        <v>1.53</v>
      </c>
      <c r="R4300" s="61">
        <v>1.53</v>
      </c>
      <c r="S4300" s="61">
        <v>1.58</v>
      </c>
      <c r="T4300" s="61">
        <v>1.63</v>
      </c>
      <c r="U4300" s="61">
        <v>1.68</v>
      </c>
      <c r="V4300" s="61">
        <v>1.74</v>
      </c>
      <c r="W4300" s="61">
        <v>1.8</v>
      </c>
      <c r="X4300" s="61">
        <v>1.86</v>
      </c>
      <c r="Y4300" s="61">
        <v>1.91</v>
      </c>
      <c r="Z4300" s="61">
        <v>1.97</v>
      </c>
      <c r="AA4300" s="61">
        <v>2.0299999999999998</v>
      </c>
      <c r="AB4300" s="61">
        <v>2.08</v>
      </c>
      <c r="AC4300" s="61">
        <v>2.13</v>
      </c>
      <c r="AD4300" s="61">
        <v>2.19</v>
      </c>
      <c r="AE4300" s="61">
        <v>2.2599999999999998</v>
      </c>
      <c r="AF4300" s="61">
        <v>2.3199999999999998</v>
      </c>
      <c r="AG4300" s="61">
        <v>2.39</v>
      </c>
      <c r="AH4300" s="61">
        <v>2.38</v>
      </c>
      <c r="AI4300" s="61">
        <v>2.37</v>
      </c>
      <c r="AJ4300" s="61">
        <v>2.36</v>
      </c>
      <c r="AK4300" s="61">
        <v>2.34</v>
      </c>
    </row>
    <row r="4301" spans="1:37" x14ac:dyDescent="0.3">
      <c r="A4301" s="86" t="str">
        <f t="shared" si="67"/>
        <v>SDGbaseTra_AgMinQINVXcmetp</v>
      </c>
      <c r="B4301" s="59" t="s">
        <v>222</v>
      </c>
      <c r="C4301" s="60" t="s">
        <v>239</v>
      </c>
      <c r="D4301" s="83" t="s">
        <v>101</v>
      </c>
      <c r="E4301" s="61" t="s">
        <v>109</v>
      </c>
      <c r="F4301" s="61">
        <v>2.2400000000000002</v>
      </c>
      <c r="G4301" s="61">
        <v>2.04</v>
      </c>
      <c r="H4301" s="61">
        <v>2.1</v>
      </c>
      <c r="I4301" s="61">
        <v>2.2200000000000002</v>
      </c>
      <c r="J4301" s="61">
        <v>2.2599999999999998</v>
      </c>
      <c r="K4301" s="61">
        <v>2.2999999999999998</v>
      </c>
      <c r="L4301" s="61">
        <v>2.36</v>
      </c>
      <c r="M4301" s="61">
        <v>2.42</v>
      </c>
      <c r="N4301" s="61">
        <v>2.4900000000000002</v>
      </c>
      <c r="O4301" s="61">
        <v>2.57</v>
      </c>
      <c r="P4301" s="61">
        <v>2.64</v>
      </c>
      <c r="Q4301" s="61">
        <v>2.72</v>
      </c>
      <c r="R4301" s="61">
        <v>2.71</v>
      </c>
      <c r="S4301" s="61">
        <v>2.79</v>
      </c>
      <c r="T4301" s="61">
        <v>2.88</v>
      </c>
      <c r="U4301" s="61">
        <v>2.98</v>
      </c>
      <c r="V4301" s="61">
        <v>3.09</v>
      </c>
      <c r="W4301" s="61">
        <v>3.2</v>
      </c>
      <c r="X4301" s="61">
        <v>3.29</v>
      </c>
      <c r="Y4301" s="61">
        <v>3.39</v>
      </c>
      <c r="Z4301" s="61">
        <v>3.5</v>
      </c>
      <c r="AA4301" s="61">
        <v>3.6</v>
      </c>
      <c r="AB4301" s="61">
        <v>3.68</v>
      </c>
      <c r="AC4301" s="61">
        <v>3.77</v>
      </c>
      <c r="AD4301" s="61">
        <v>3.88</v>
      </c>
      <c r="AE4301" s="61">
        <v>4</v>
      </c>
      <c r="AF4301" s="61">
        <v>4.12</v>
      </c>
      <c r="AG4301" s="61">
        <v>4.24</v>
      </c>
      <c r="AH4301" s="61">
        <v>4.22</v>
      </c>
      <c r="AI4301" s="61">
        <v>4.1900000000000004</v>
      </c>
      <c r="AJ4301" s="61">
        <v>4.17</v>
      </c>
      <c r="AK4301" s="61">
        <v>4.1500000000000004</v>
      </c>
    </row>
    <row r="4302" spans="1:37" x14ac:dyDescent="0.3">
      <c r="A4302" s="86" t="str">
        <f t="shared" si="67"/>
        <v>SDGbaseTra_AgMinQINVXcmach</v>
      </c>
      <c r="B4302" s="59" t="s">
        <v>222</v>
      </c>
      <c r="C4302" s="60" t="s">
        <v>239</v>
      </c>
      <c r="D4302" s="83" t="s">
        <v>101</v>
      </c>
      <c r="E4302" s="61" t="s">
        <v>110</v>
      </c>
      <c r="F4302" s="61">
        <v>141.12</v>
      </c>
      <c r="G4302" s="61">
        <v>128.46</v>
      </c>
      <c r="H4302" s="61">
        <v>132.27000000000001</v>
      </c>
      <c r="I4302" s="61">
        <v>139.59</v>
      </c>
      <c r="J4302" s="61">
        <v>142.13</v>
      </c>
      <c r="K4302" s="61">
        <v>145.03</v>
      </c>
      <c r="L4302" s="61">
        <v>148.52000000000001</v>
      </c>
      <c r="M4302" s="61">
        <v>152.47999999999999</v>
      </c>
      <c r="N4302" s="61">
        <v>156.63999999999999</v>
      </c>
      <c r="O4302" s="61">
        <v>161.85</v>
      </c>
      <c r="P4302" s="61">
        <v>166.66</v>
      </c>
      <c r="Q4302" s="61">
        <v>171.24</v>
      </c>
      <c r="R4302" s="61">
        <v>170.7</v>
      </c>
      <c r="S4302" s="61">
        <v>176.05</v>
      </c>
      <c r="T4302" s="61">
        <v>181.71</v>
      </c>
      <c r="U4302" s="61">
        <v>188.26</v>
      </c>
      <c r="V4302" s="61">
        <v>195.06</v>
      </c>
      <c r="W4302" s="61">
        <v>201.76</v>
      </c>
      <c r="X4302" s="61">
        <v>207.92</v>
      </c>
      <c r="Y4302" s="61">
        <v>214.2</v>
      </c>
      <c r="Z4302" s="61">
        <v>220.85</v>
      </c>
      <c r="AA4302" s="61">
        <v>227.3</v>
      </c>
      <c r="AB4302" s="61">
        <v>232.94</v>
      </c>
      <c r="AC4302" s="61">
        <v>238.67</v>
      </c>
      <c r="AD4302" s="61">
        <v>245.42</v>
      </c>
      <c r="AE4302" s="61">
        <v>252.74</v>
      </c>
      <c r="AF4302" s="61">
        <v>260.45</v>
      </c>
      <c r="AG4302" s="61">
        <v>268.02</v>
      </c>
      <c r="AH4302" s="61">
        <v>267.05</v>
      </c>
      <c r="AI4302" s="61">
        <v>265.10000000000002</v>
      </c>
      <c r="AJ4302" s="61">
        <v>264.05</v>
      </c>
      <c r="AK4302" s="61">
        <v>262.51</v>
      </c>
    </row>
    <row r="4303" spans="1:37" x14ac:dyDescent="0.3">
      <c r="A4303" s="86" t="str">
        <f t="shared" si="67"/>
        <v>SDGbaseTra_AgMinQINVXcemch</v>
      </c>
      <c r="B4303" s="59" t="s">
        <v>222</v>
      </c>
      <c r="C4303" s="60" t="s">
        <v>239</v>
      </c>
      <c r="D4303" s="83" t="s">
        <v>101</v>
      </c>
      <c r="E4303" s="61" t="s">
        <v>111</v>
      </c>
      <c r="F4303" s="61">
        <v>59.86</v>
      </c>
      <c r="G4303" s="61">
        <v>54.49</v>
      </c>
      <c r="H4303" s="61">
        <v>56.11</v>
      </c>
      <c r="I4303" s="61">
        <v>59.21</v>
      </c>
      <c r="J4303" s="61">
        <v>60.29</v>
      </c>
      <c r="K4303" s="61">
        <v>61.52</v>
      </c>
      <c r="L4303" s="61">
        <v>63</v>
      </c>
      <c r="M4303" s="61">
        <v>64.680000000000007</v>
      </c>
      <c r="N4303" s="61">
        <v>66.44</v>
      </c>
      <c r="O4303" s="61">
        <v>68.650000000000006</v>
      </c>
      <c r="P4303" s="61">
        <v>70.69</v>
      </c>
      <c r="Q4303" s="61">
        <v>72.63</v>
      </c>
      <c r="R4303" s="61">
        <v>72.41</v>
      </c>
      <c r="S4303" s="61">
        <v>74.680000000000007</v>
      </c>
      <c r="T4303" s="61">
        <v>77.08</v>
      </c>
      <c r="U4303" s="61">
        <v>79.86</v>
      </c>
      <c r="V4303" s="61">
        <v>82.74</v>
      </c>
      <c r="W4303" s="61">
        <v>85.58</v>
      </c>
      <c r="X4303" s="61">
        <v>88.19</v>
      </c>
      <c r="Y4303" s="61">
        <v>90.86</v>
      </c>
      <c r="Z4303" s="61">
        <v>93.68</v>
      </c>
      <c r="AA4303" s="61">
        <v>96.41</v>
      </c>
      <c r="AB4303" s="61">
        <v>98.81</v>
      </c>
      <c r="AC4303" s="61">
        <v>101.24</v>
      </c>
      <c r="AD4303" s="61">
        <v>104.1</v>
      </c>
      <c r="AE4303" s="61">
        <v>107.21</v>
      </c>
      <c r="AF4303" s="61">
        <v>110.48</v>
      </c>
      <c r="AG4303" s="61">
        <v>113.68</v>
      </c>
      <c r="AH4303" s="61">
        <v>113.28</v>
      </c>
      <c r="AI4303" s="61">
        <v>112.45</v>
      </c>
      <c r="AJ4303" s="61">
        <v>112</v>
      </c>
      <c r="AK4303" s="61">
        <v>111.35</v>
      </c>
    </row>
    <row r="4304" spans="1:37" x14ac:dyDescent="0.3">
      <c r="A4304" s="86" t="str">
        <f t="shared" si="67"/>
        <v>SDGbaseTra_AgMinQINVXcsequ</v>
      </c>
      <c r="B4304" s="59" t="s">
        <v>222</v>
      </c>
      <c r="C4304" s="60" t="s">
        <v>239</v>
      </c>
      <c r="D4304" s="83" t="s">
        <v>101</v>
      </c>
      <c r="E4304" s="61" t="s">
        <v>112</v>
      </c>
      <c r="F4304" s="61">
        <v>30.11</v>
      </c>
      <c r="G4304" s="61">
        <v>27.44</v>
      </c>
      <c r="H4304" s="61">
        <v>28.24</v>
      </c>
      <c r="I4304" s="61">
        <v>29.78</v>
      </c>
      <c r="J4304" s="61">
        <v>30.32</v>
      </c>
      <c r="K4304" s="61">
        <v>30.93</v>
      </c>
      <c r="L4304" s="61">
        <v>31.67</v>
      </c>
      <c r="M4304" s="61">
        <v>32.5</v>
      </c>
      <c r="N4304" s="61">
        <v>33.380000000000003</v>
      </c>
      <c r="O4304" s="61">
        <v>34.479999999999997</v>
      </c>
      <c r="P4304" s="61">
        <v>35.49</v>
      </c>
      <c r="Q4304" s="61">
        <v>36.450000000000003</v>
      </c>
      <c r="R4304" s="61">
        <v>36.340000000000003</v>
      </c>
      <c r="S4304" s="61">
        <v>37.47</v>
      </c>
      <c r="T4304" s="61">
        <v>38.659999999999997</v>
      </c>
      <c r="U4304" s="61">
        <v>40.04</v>
      </c>
      <c r="V4304" s="61">
        <v>41.48</v>
      </c>
      <c r="W4304" s="61">
        <v>42.89</v>
      </c>
      <c r="X4304" s="61">
        <v>44.19</v>
      </c>
      <c r="Y4304" s="61">
        <v>45.51</v>
      </c>
      <c r="Z4304" s="61">
        <v>46.91</v>
      </c>
      <c r="AA4304" s="61">
        <v>48.27</v>
      </c>
      <c r="AB4304" s="61">
        <v>49.46</v>
      </c>
      <c r="AC4304" s="61">
        <v>50.67</v>
      </c>
      <c r="AD4304" s="61">
        <v>52.09</v>
      </c>
      <c r="AE4304" s="61">
        <v>53.63</v>
      </c>
      <c r="AF4304" s="61">
        <v>55.26</v>
      </c>
      <c r="AG4304" s="61">
        <v>56.85</v>
      </c>
      <c r="AH4304" s="61">
        <v>56.65</v>
      </c>
      <c r="AI4304" s="61">
        <v>56.24</v>
      </c>
      <c r="AJ4304" s="61">
        <v>56.02</v>
      </c>
      <c r="AK4304" s="61">
        <v>55.69</v>
      </c>
    </row>
    <row r="4305" spans="1:37" x14ac:dyDescent="0.3">
      <c r="A4305" s="86" t="str">
        <f t="shared" si="67"/>
        <v>SDGbaseTra_AgMinQINVXcvehi</v>
      </c>
      <c r="B4305" s="59" t="s">
        <v>222</v>
      </c>
      <c r="C4305" s="60" t="s">
        <v>239</v>
      </c>
      <c r="D4305" s="83" t="s">
        <v>101</v>
      </c>
      <c r="E4305" s="61" t="s">
        <v>113</v>
      </c>
      <c r="F4305" s="61">
        <v>91.08</v>
      </c>
      <c r="G4305" s="61">
        <v>83.01</v>
      </c>
      <c r="H4305" s="61">
        <v>85.44</v>
      </c>
      <c r="I4305" s="61">
        <v>90.11</v>
      </c>
      <c r="J4305" s="61">
        <v>91.73</v>
      </c>
      <c r="K4305" s="61">
        <v>93.58</v>
      </c>
      <c r="L4305" s="61">
        <v>95.8</v>
      </c>
      <c r="M4305" s="61">
        <v>98.33</v>
      </c>
      <c r="N4305" s="61">
        <v>100.98</v>
      </c>
      <c r="O4305" s="61">
        <v>104.31</v>
      </c>
      <c r="P4305" s="61">
        <v>107.37</v>
      </c>
      <c r="Q4305" s="61">
        <v>110.29</v>
      </c>
      <c r="R4305" s="61">
        <v>109.95</v>
      </c>
      <c r="S4305" s="61">
        <v>113.36</v>
      </c>
      <c r="T4305" s="61">
        <v>116.97</v>
      </c>
      <c r="U4305" s="61">
        <v>121.15</v>
      </c>
      <c r="V4305" s="61">
        <v>125.48</v>
      </c>
      <c r="W4305" s="61">
        <v>129.75</v>
      </c>
      <c r="X4305" s="61">
        <v>133.68</v>
      </c>
      <c r="Y4305" s="61">
        <v>137.68</v>
      </c>
      <c r="Z4305" s="61">
        <v>141.91999999999999</v>
      </c>
      <c r="AA4305" s="61">
        <v>146.04</v>
      </c>
      <c r="AB4305" s="61">
        <v>149.63999999999999</v>
      </c>
      <c r="AC4305" s="61">
        <v>153.29</v>
      </c>
      <c r="AD4305" s="61">
        <v>157.59</v>
      </c>
      <c r="AE4305" s="61">
        <v>162.26</v>
      </c>
      <c r="AF4305" s="61">
        <v>167.18</v>
      </c>
      <c r="AG4305" s="61">
        <v>172</v>
      </c>
      <c r="AH4305" s="61">
        <v>171.39</v>
      </c>
      <c r="AI4305" s="61">
        <v>170.14</v>
      </c>
      <c r="AJ4305" s="61">
        <v>169.47</v>
      </c>
      <c r="AK4305" s="61">
        <v>168.49</v>
      </c>
    </row>
    <row r="4306" spans="1:37" x14ac:dyDescent="0.3">
      <c r="A4306" s="86" t="str">
        <f t="shared" si="67"/>
        <v>SDGbaseTra_AgMinQINVXctequ</v>
      </c>
      <c r="B4306" s="59" t="s">
        <v>222</v>
      </c>
      <c r="C4306" s="60" t="s">
        <v>239</v>
      </c>
      <c r="D4306" s="83" t="s">
        <v>101</v>
      </c>
      <c r="E4306" s="61" t="s">
        <v>114</v>
      </c>
      <c r="F4306" s="61">
        <v>10.77</v>
      </c>
      <c r="G4306" s="61">
        <v>9.81</v>
      </c>
      <c r="H4306" s="61">
        <v>10.1</v>
      </c>
      <c r="I4306" s="61">
        <v>10.65</v>
      </c>
      <c r="J4306" s="61">
        <v>10.85</v>
      </c>
      <c r="K4306" s="61">
        <v>11.06</v>
      </c>
      <c r="L4306" s="61">
        <v>11.33</v>
      </c>
      <c r="M4306" s="61">
        <v>11.63</v>
      </c>
      <c r="N4306" s="61">
        <v>11.94</v>
      </c>
      <c r="O4306" s="61">
        <v>12.33</v>
      </c>
      <c r="P4306" s="61">
        <v>12.7</v>
      </c>
      <c r="Q4306" s="61">
        <v>13.04</v>
      </c>
      <c r="R4306" s="61">
        <v>13</v>
      </c>
      <c r="S4306" s="61">
        <v>13.4</v>
      </c>
      <c r="T4306" s="61">
        <v>13.83</v>
      </c>
      <c r="U4306" s="61">
        <v>14.32</v>
      </c>
      <c r="V4306" s="61">
        <v>14.84</v>
      </c>
      <c r="W4306" s="61">
        <v>15.34</v>
      </c>
      <c r="X4306" s="61">
        <v>15.81</v>
      </c>
      <c r="Y4306" s="61">
        <v>16.28</v>
      </c>
      <c r="Z4306" s="61">
        <v>16.78</v>
      </c>
      <c r="AA4306" s="61">
        <v>17.27</v>
      </c>
      <c r="AB4306" s="61">
        <v>17.690000000000001</v>
      </c>
      <c r="AC4306" s="61">
        <v>18.12</v>
      </c>
      <c r="AD4306" s="61">
        <v>18.63</v>
      </c>
      <c r="AE4306" s="61">
        <v>19.18</v>
      </c>
      <c r="AF4306" s="61">
        <v>19.77</v>
      </c>
      <c r="AG4306" s="61">
        <v>20.34</v>
      </c>
      <c r="AH4306" s="61">
        <v>20.260000000000002</v>
      </c>
      <c r="AI4306" s="61">
        <v>20.12</v>
      </c>
      <c r="AJ4306" s="61">
        <v>20.04</v>
      </c>
      <c r="AK4306" s="61">
        <v>19.920000000000002</v>
      </c>
    </row>
    <row r="4307" spans="1:37" x14ac:dyDescent="0.3">
      <c r="A4307" s="86" t="str">
        <f t="shared" si="67"/>
        <v>SDGbaseTra_AgMinQINVXcfurn</v>
      </c>
      <c r="B4307" s="59" t="s">
        <v>222</v>
      </c>
      <c r="C4307" s="60" t="s">
        <v>239</v>
      </c>
      <c r="D4307" s="83" t="s">
        <v>101</v>
      </c>
      <c r="E4307" s="61" t="s">
        <v>115</v>
      </c>
      <c r="F4307" s="61">
        <v>21.77</v>
      </c>
      <c r="G4307" s="61">
        <v>19.84</v>
      </c>
      <c r="H4307" s="61">
        <v>20.420000000000002</v>
      </c>
      <c r="I4307" s="61">
        <v>21.54</v>
      </c>
      <c r="J4307" s="61">
        <v>21.92</v>
      </c>
      <c r="K4307" s="61">
        <v>22.37</v>
      </c>
      <c r="L4307" s="61">
        <v>22.9</v>
      </c>
      <c r="M4307" s="61">
        <v>23.5</v>
      </c>
      <c r="N4307" s="61">
        <v>24.14</v>
      </c>
      <c r="O4307" s="61">
        <v>24.93</v>
      </c>
      <c r="P4307" s="61">
        <v>25.66</v>
      </c>
      <c r="Q4307" s="61">
        <v>26.36</v>
      </c>
      <c r="R4307" s="61">
        <v>26.28</v>
      </c>
      <c r="S4307" s="61">
        <v>27.09</v>
      </c>
      <c r="T4307" s="61">
        <v>27.96</v>
      </c>
      <c r="U4307" s="61">
        <v>28.96</v>
      </c>
      <c r="V4307" s="61">
        <v>29.99</v>
      </c>
      <c r="W4307" s="61">
        <v>31.01</v>
      </c>
      <c r="X4307" s="61">
        <v>31.95</v>
      </c>
      <c r="Y4307" s="61">
        <v>32.909999999999997</v>
      </c>
      <c r="Z4307" s="61">
        <v>33.92</v>
      </c>
      <c r="AA4307" s="61">
        <v>34.9</v>
      </c>
      <c r="AB4307" s="61">
        <v>35.76</v>
      </c>
      <c r="AC4307" s="61">
        <v>36.64</v>
      </c>
      <c r="AD4307" s="61">
        <v>37.67</v>
      </c>
      <c r="AE4307" s="61">
        <v>38.78</v>
      </c>
      <c r="AF4307" s="61">
        <v>39.96</v>
      </c>
      <c r="AG4307" s="61">
        <v>41.11</v>
      </c>
      <c r="AH4307" s="61">
        <v>40.96</v>
      </c>
      <c r="AI4307" s="61">
        <v>40.67</v>
      </c>
      <c r="AJ4307" s="61">
        <v>40.51</v>
      </c>
      <c r="AK4307" s="61">
        <v>40.270000000000003</v>
      </c>
    </row>
    <row r="4308" spans="1:37" x14ac:dyDescent="0.3">
      <c r="A4308" s="86" t="str">
        <f t="shared" si="67"/>
        <v>SDGbaseTra_AgMinQINVXcoman</v>
      </c>
      <c r="B4308" s="59" t="s">
        <v>222</v>
      </c>
      <c r="C4308" s="60" t="s">
        <v>239</v>
      </c>
      <c r="D4308" s="83" t="s">
        <v>101</v>
      </c>
      <c r="E4308" s="61" t="s">
        <v>116</v>
      </c>
      <c r="F4308" s="61">
        <v>1.45</v>
      </c>
      <c r="G4308" s="61">
        <v>1.33</v>
      </c>
      <c r="H4308" s="61">
        <v>1.36</v>
      </c>
      <c r="I4308" s="61">
        <v>1.44</v>
      </c>
      <c r="J4308" s="61">
        <v>1.47</v>
      </c>
      <c r="K4308" s="61">
        <v>1.49</v>
      </c>
      <c r="L4308" s="61">
        <v>1.53</v>
      </c>
      <c r="M4308" s="61">
        <v>1.57</v>
      </c>
      <c r="N4308" s="61">
        <v>1.61</v>
      </c>
      <c r="O4308" s="61">
        <v>1.67</v>
      </c>
      <c r="P4308" s="61">
        <v>1.71</v>
      </c>
      <c r="Q4308" s="61">
        <v>1.76</v>
      </c>
      <c r="R4308" s="61">
        <v>1.76</v>
      </c>
      <c r="S4308" s="61">
        <v>1.81</v>
      </c>
      <c r="T4308" s="61">
        <v>1.87</v>
      </c>
      <c r="U4308" s="61">
        <v>1.93</v>
      </c>
      <c r="V4308" s="61">
        <v>2</v>
      </c>
      <c r="W4308" s="61">
        <v>2.0699999999999998</v>
      </c>
      <c r="X4308" s="61">
        <v>2.14</v>
      </c>
      <c r="Y4308" s="61">
        <v>2.2000000000000002</v>
      </c>
      <c r="Z4308" s="61">
        <v>2.27</v>
      </c>
      <c r="AA4308" s="61">
        <v>2.33</v>
      </c>
      <c r="AB4308" s="61">
        <v>2.39</v>
      </c>
      <c r="AC4308" s="61">
        <v>2.4500000000000002</v>
      </c>
      <c r="AD4308" s="61">
        <v>2.52</v>
      </c>
      <c r="AE4308" s="61">
        <v>2.59</v>
      </c>
      <c r="AF4308" s="61">
        <v>2.67</v>
      </c>
      <c r="AG4308" s="61">
        <v>2.75</v>
      </c>
      <c r="AH4308" s="61">
        <v>2.74</v>
      </c>
      <c r="AI4308" s="61">
        <v>2.72</v>
      </c>
      <c r="AJ4308" s="61">
        <v>2.71</v>
      </c>
      <c r="AK4308" s="61">
        <v>2.69</v>
      </c>
    </row>
    <row r="4309" spans="1:37" x14ac:dyDescent="0.3">
      <c r="A4309" s="86" t="str">
        <f t="shared" si="67"/>
        <v>SDGbaseTra_AgMinQINVXccons</v>
      </c>
      <c r="B4309" s="59" t="s">
        <v>222</v>
      </c>
      <c r="C4309" s="60" t="s">
        <v>239</v>
      </c>
      <c r="D4309" s="83" t="s">
        <v>101</v>
      </c>
      <c r="E4309" s="61" t="s">
        <v>117</v>
      </c>
      <c r="F4309" s="61">
        <v>405.25</v>
      </c>
      <c r="G4309" s="61">
        <v>369.33</v>
      </c>
      <c r="H4309" s="61">
        <v>380.17</v>
      </c>
      <c r="I4309" s="61">
        <v>400.91</v>
      </c>
      <c r="J4309" s="61">
        <v>408.12</v>
      </c>
      <c r="K4309" s="61">
        <v>416.35</v>
      </c>
      <c r="L4309" s="61">
        <v>426.26</v>
      </c>
      <c r="M4309" s="61">
        <v>437.48</v>
      </c>
      <c r="N4309" s="61">
        <v>449.3</v>
      </c>
      <c r="O4309" s="61">
        <v>464.09</v>
      </c>
      <c r="P4309" s="61">
        <v>477.73</v>
      </c>
      <c r="Q4309" s="61">
        <v>490.71</v>
      </c>
      <c r="R4309" s="61">
        <v>489.2</v>
      </c>
      <c r="S4309" s="61">
        <v>504.36</v>
      </c>
      <c r="T4309" s="61">
        <v>520.42999999999995</v>
      </c>
      <c r="U4309" s="61">
        <v>539.02</v>
      </c>
      <c r="V4309" s="61">
        <v>558.29999999999995</v>
      </c>
      <c r="W4309" s="61">
        <v>577.30999999999995</v>
      </c>
      <c r="X4309" s="61">
        <v>594.78</v>
      </c>
      <c r="Y4309" s="61">
        <v>612.59</v>
      </c>
      <c r="Z4309" s="61">
        <v>631.46</v>
      </c>
      <c r="AA4309" s="61">
        <v>649.76</v>
      </c>
      <c r="AB4309" s="61">
        <v>665.77</v>
      </c>
      <c r="AC4309" s="61">
        <v>682.03</v>
      </c>
      <c r="AD4309" s="61">
        <v>701.17</v>
      </c>
      <c r="AE4309" s="61">
        <v>721.94</v>
      </c>
      <c r="AF4309" s="61">
        <v>743.81</v>
      </c>
      <c r="AG4309" s="61">
        <v>765.28</v>
      </c>
      <c r="AH4309" s="61">
        <v>762.55</v>
      </c>
      <c r="AI4309" s="61">
        <v>757.02</v>
      </c>
      <c r="AJ4309" s="61">
        <v>754.02</v>
      </c>
      <c r="AK4309" s="61">
        <v>749.67</v>
      </c>
    </row>
    <row r="4310" spans="1:37" x14ac:dyDescent="0.3">
      <c r="A4310" s="86" t="str">
        <f t="shared" si="67"/>
        <v>SDGbaseTra_AgMinQINVXcbsrv</v>
      </c>
      <c r="B4310" s="59" t="s">
        <v>222</v>
      </c>
      <c r="C4310" s="60" t="s">
        <v>239</v>
      </c>
      <c r="D4310" s="83" t="s">
        <v>101</v>
      </c>
      <c r="E4310" s="61" t="s">
        <v>118</v>
      </c>
      <c r="F4310" s="61">
        <v>61.78</v>
      </c>
      <c r="G4310" s="61">
        <v>56.3</v>
      </c>
      <c r="H4310" s="61">
        <v>57.95</v>
      </c>
      <c r="I4310" s="61">
        <v>61.12</v>
      </c>
      <c r="J4310" s="61">
        <v>62.22</v>
      </c>
      <c r="K4310" s="61">
        <v>63.47</v>
      </c>
      <c r="L4310" s="61">
        <v>64.98</v>
      </c>
      <c r="M4310" s="61">
        <v>66.69</v>
      </c>
      <c r="N4310" s="61">
        <v>68.489999999999995</v>
      </c>
      <c r="O4310" s="61">
        <v>70.75</v>
      </c>
      <c r="P4310" s="61">
        <v>72.83</v>
      </c>
      <c r="Q4310" s="61">
        <v>74.81</v>
      </c>
      <c r="R4310" s="61">
        <v>74.58</v>
      </c>
      <c r="S4310" s="61">
        <v>76.89</v>
      </c>
      <c r="T4310" s="61">
        <v>79.34</v>
      </c>
      <c r="U4310" s="61">
        <v>82.17</v>
      </c>
      <c r="V4310" s="61">
        <v>85.11</v>
      </c>
      <c r="W4310" s="61">
        <v>88.01</v>
      </c>
      <c r="X4310" s="61">
        <v>90.67</v>
      </c>
      <c r="Y4310" s="61">
        <v>93.39</v>
      </c>
      <c r="Z4310" s="61">
        <v>96.26</v>
      </c>
      <c r="AA4310" s="61">
        <v>99.05</v>
      </c>
      <c r="AB4310" s="61">
        <v>101.49</v>
      </c>
      <c r="AC4310" s="61">
        <v>103.97</v>
      </c>
      <c r="AD4310" s="61">
        <v>106.89</v>
      </c>
      <c r="AE4310" s="61">
        <v>110.06</v>
      </c>
      <c r="AF4310" s="61">
        <v>113.39</v>
      </c>
      <c r="AG4310" s="61">
        <v>116.66</v>
      </c>
      <c r="AH4310" s="61">
        <v>116.25</v>
      </c>
      <c r="AI4310" s="61">
        <v>115.4</v>
      </c>
      <c r="AJ4310" s="61">
        <v>114.95</v>
      </c>
      <c r="AK4310" s="61">
        <v>114.28</v>
      </c>
    </row>
    <row r="4311" spans="1:37" x14ac:dyDescent="0.3">
      <c r="A4311" s="86" t="str">
        <f t="shared" si="67"/>
        <v>SDGbaseTra_AgMinQINVXcimpt</v>
      </c>
      <c r="B4311" s="59" t="s">
        <v>222</v>
      </c>
      <c r="C4311" s="60" t="s">
        <v>239</v>
      </c>
      <c r="D4311" s="83" t="s">
        <v>101</v>
      </c>
      <c r="E4311" s="61" t="s">
        <v>119</v>
      </c>
      <c r="F4311" s="61">
        <v>2.82</v>
      </c>
      <c r="G4311" s="61">
        <v>2.82</v>
      </c>
      <c r="H4311" s="61">
        <v>2.82</v>
      </c>
      <c r="I4311" s="61">
        <v>2.82</v>
      </c>
      <c r="J4311" s="61">
        <v>2.82</v>
      </c>
      <c r="K4311" s="61">
        <v>2.82</v>
      </c>
      <c r="L4311" s="61">
        <v>2.82</v>
      </c>
      <c r="M4311" s="61">
        <v>2.82</v>
      </c>
      <c r="N4311" s="61">
        <v>2.82</v>
      </c>
      <c r="O4311" s="61">
        <v>2.82</v>
      </c>
      <c r="P4311" s="61">
        <v>2.82</v>
      </c>
      <c r="Q4311" s="61">
        <v>2.82</v>
      </c>
      <c r="R4311" s="61">
        <v>2.82</v>
      </c>
      <c r="S4311" s="61">
        <v>2.82</v>
      </c>
      <c r="T4311" s="61">
        <v>2.82</v>
      </c>
      <c r="U4311" s="61">
        <v>2.82</v>
      </c>
      <c r="V4311" s="61">
        <v>2.82</v>
      </c>
      <c r="W4311" s="61">
        <v>2.82</v>
      </c>
      <c r="X4311" s="61">
        <v>2.82</v>
      </c>
      <c r="Y4311" s="61">
        <v>2.82</v>
      </c>
      <c r="Z4311" s="61">
        <v>2.82</v>
      </c>
      <c r="AA4311" s="61">
        <v>2.82</v>
      </c>
      <c r="AB4311" s="61">
        <v>2.82</v>
      </c>
      <c r="AC4311" s="61">
        <v>2.82</v>
      </c>
      <c r="AD4311" s="61">
        <v>2.82</v>
      </c>
      <c r="AE4311" s="61">
        <v>2.82</v>
      </c>
      <c r="AF4311" s="61">
        <v>2.82</v>
      </c>
      <c r="AG4311" s="61">
        <v>2.82</v>
      </c>
      <c r="AH4311" s="61">
        <v>2.82</v>
      </c>
      <c r="AI4311" s="61">
        <v>2.82</v>
      </c>
      <c r="AJ4311" s="61">
        <v>2.82</v>
      </c>
      <c r="AK4311" s="61">
        <v>2.82</v>
      </c>
    </row>
    <row r="4312" spans="1:37" x14ac:dyDescent="0.3">
      <c r="A4312" s="86" t="str">
        <f t="shared" si="67"/>
        <v>SDGbaseTra_AgMinPQXcawhe</v>
      </c>
      <c r="B4312" s="59" t="s">
        <v>222</v>
      </c>
      <c r="C4312" s="60" t="s">
        <v>239</v>
      </c>
      <c r="D4312" s="83" t="s">
        <v>120</v>
      </c>
      <c r="E4312" s="61" t="s">
        <v>121</v>
      </c>
      <c r="F4312" s="61">
        <v>1.05</v>
      </c>
      <c r="G4312" s="61">
        <v>1.06</v>
      </c>
      <c r="H4312" s="61">
        <v>1.06</v>
      </c>
      <c r="I4312" s="61">
        <v>1.06</v>
      </c>
      <c r="J4312" s="61">
        <v>1.05</v>
      </c>
      <c r="K4312" s="61">
        <v>1.05</v>
      </c>
      <c r="L4312" s="61">
        <v>1.04</v>
      </c>
      <c r="M4312" s="61">
        <v>1.04</v>
      </c>
      <c r="N4312" s="61">
        <v>1.04</v>
      </c>
      <c r="O4312" s="61">
        <v>1.06</v>
      </c>
      <c r="P4312" s="61">
        <v>1.07</v>
      </c>
      <c r="Q4312" s="61">
        <v>1.06</v>
      </c>
      <c r="R4312" s="61">
        <v>1.06</v>
      </c>
      <c r="S4312" s="61">
        <v>1.07</v>
      </c>
      <c r="T4312" s="61">
        <v>1.07</v>
      </c>
      <c r="U4312" s="61">
        <v>1.07</v>
      </c>
      <c r="V4312" s="61">
        <v>1.07</v>
      </c>
      <c r="W4312" s="61">
        <v>1.07</v>
      </c>
      <c r="X4312" s="61">
        <v>1.08</v>
      </c>
      <c r="Y4312" s="61">
        <v>1.08</v>
      </c>
      <c r="Z4312" s="61">
        <v>1.08</v>
      </c>
      <c r="AA4312" s="61">
        <v>1.08</v>
      </c>
      <c r="AB4312" s="61">
        <v>1.0900000000000001</v>
      </c>
      <c r="AC4312" s="61">
        <v>1.0900000000000001</v>
      </c>
      <c r="AD4312" s="61">
        <v>1.0900000000000001</v>
      </c>
      <c r="AE4312" s="61">
        <v>1.0900000000000001</v>
      </c>
      <c r="AF4312" s="61">
        <v>1.0900000000000001</v>
      </c>
      <c r="AG4312" s="61">
        <v>1.0900000000000001</v>
      </c>
      <c r="AH4312" s="61">
        <v>1.08</v>
      </c>
      <c r="AI4312" s="61">
        <v>1.07</v>
      </c>
      <c r="AJ4312" s="61">
        <v>1.07</v>
      </c>
      <c r="AK4312" s="61">
        <v>1.06</v>
      </c>
    </row>
    <row r="4313" spans="1:37" x14ac:dyDescent="0.3">
      <c r="A4313" s="86" t="str">
        <f t="shared" si="67"/>
        <v>SDGbaseTra_AgMinPQXcamai</v>
      </c>
      <c r="B4313" s="59" t="s">
        <v>222</v>
      </c>
      <c r="C4313" s="60" t="s">
        <v>239</v>
      </c>
      <c r="D4313" s="83" t="s">
        <v>120</v>
      </c>
      <c r="E4313" s="61" t="s">
        <v>122</v>
      </c>
      <c r="F4313" s="61">
        <v>1.1000000000000001</v>
      </c>
      <c r="G4313" s="61">
        <v>1.08</v>
      </c>
      <c r="H4313" s="61">
        <v>1.08</v>
      </c>
      <c r="I4313" s="61">
        <v>1.08</v>
      </c>
      <c r="J4313" s="61">
        <v>1.07</v>
      </c>
      <c r="K4313" s="61">
        <v>1.06</v>
      </c>
      <c r="L4313" s="61">
        <v>1.05</v>
      </c>
      <c r="M4313" s="61">
        <v>1.05</v>
      </c>
      <c r="N4313" s="61">
        <v>1.05</v>
      </c>
      <c r="O4313" s="61">
        <v>1.06</v>
      </c>
      <c r="P4313" s="61">
        <v>1.05</v>
      </c>
      <c r="Q4313" s="61">
        <v>1.04</v>
      </c>
      <c r="R4313" s="61">
        <v>1.05</v>
      </c>
      <c r="S4313" s="61">
        <v>1.05</v>
      </c>
      <c r="T4313" s="61">
        <v>1.05</v>
      </c>
      <c r="U4313" s="61">
        <v>1.05</v>
      </c>
      <c r="V4313" s="61">
        <v>1.04</v>
      </c>
      <c r="W4313" s="61">
        <v>1.04</v>
      </c>
      <c r="X4313" s="61">
        <v>1.04</v>
      </c>
      <c r="Y4313" s="61">
        <v>1.03</v>
      </c>
      <c r="Z4313" s="61">
        <v>1.03</v>
      </c>
      <c r="AA4313" s="61">
        <v>1.03</v>
      </c>
      <c r="AB4313" s="61">
        <v>1.03</v>
      </c>
      <c r="AC4313" s="61">
        <v>1.03</v>
      </c>
      <c r="AD4313" s="61">
        <v>1.03</v>
      </c>
      <c r="AE4313" s="61">
        <v>1.02</v>
      </c>
      <c r="AF4313" s="61">
        <v>1.02</v>
      </c>
      <c r="AG4313" s="61">
        <v>1.02</v>
      </c>
      <c r="AH4313" s="61">
        <v>1</v>
      </c>
      <c r="AI4313" s="61">
        <v>0.98</v>
      </c>
      <c r="AJ4313" s="61">
        <v>0.97</v>
      </c>
      <c r="AK4313" s="61">
        <v>0.96</v>
      </c>
    </row>
    <row r="4314" spans="1:37" x14ac:dyDescent="0.3">
      <c r="A4314" s="86" t="str">
        <f t="shared" si="67"/>
        <v>SDGbaseTra_AgMinPQXcaoce</v>
      </c>
      <c r="B4314" s="59" t="s">
        <v>222</v>
      </c>
      <c r="C4314" s="60" t="s">
        <v>239</v>
      </c>
      <c r="D4314" s="83" t="s">
        <v>120</v>
      </c>
      <c r="E4314" s="61" t="s">
        <v>123</v>
      </c>
      <c r="F4314" s="61">
        <v>1.0900000000000001</v>
      </c>
      <c r="G4314" s="61">
        <v>1.06</v>
      </c>
      <c r="H4314" s="61">
        <v>1.08</v>
      </c>
      <c r="I4314" s="61">
        <v>1.07</v>
      </c>
      <c r="J4314" s="61">
        <v>1.06</v>
      </c>
      <c r="K4314" s="61">
        <v>1.06</v>
      </c>
      <c r="L4314" s="61">
        <v>1.05</v>
      </c>
      <c r="M4314" s="61">
        <v>1.05</v>
      </c>
      <c r="N4314" s="61">
        <v>1.05</v>
      </c>
      <c r="O4314" s="61">
        <v>1.07</v>
      </c>
      <c r="P4314" s="61">
        <v>1.07</v>
      </c>
      <c r="Q4314" s="61">
        <v>1.06</v>
      </c>
      <c r="R4314" s="61">
        <v>1.07</v>
      </c>
      <c r="S4314" s="61">
        <v>1.08</v>
      </c>
      <c r="T4314" s="61">
        <v>1.08</v>
      </c>
      <c r="U4314" s="61">
        <v>1.0900000000000001</v>
      </c>
      <c r="V4314" s="61">
        <v>1.0900000000000001</v>
      </c>
      <c r="W4314" s="61">
        <v>1.0900000000000001</v>
      </c>
      <c r="X4314" s="61">
        <v>1.1000000000000001</v>
      </c>
      <c r="Y4314" s="61">
        <v>1.1000000000000001</v>
      </c>
      <c r="Z4314" s="61">
        <v>1.1000000000000001</v>
      </c>
      <c r="AA4314" s="61">
        <v>1.1000000000000001</v>
      </c>
      <c r="AB4314" s="61">
        <v>1.1200000000000001</v>
      </c>
      <c r="AC4314" s="61">
        <v>1.1200000000000001</v>
      </c>
      <c r="AD4314" s="61">
        <v>1.1200000000000001</v>
      </c>
      <c r="AE4314" s="61">
        <v>1.1299999999999999</v>
      </c>
      <c r="AF4314" s="61">
        <v>1.1299999999999999</v>
      </c>
      <c r="AG4314" s="61">
        <v>1.1299999999999999</v>
      </c>
      <c r="AH4314" s="61">
        <v>1.1100000000000001</v>
      </c>
      <c r="AI4314" s="61">
        <v>1.1000000000000001</v>
      </c>
      <c r="AJ4314" s="61">
        <v>1.0900000000000001</v>
      </c>
      <c r="AK4314" s="61">
        <v>1.07</v>
      </c>
    </row>
    <row r="4315" spans="1:37" x14ac:dyDescent="0.3">
      <c r="A4315" s="86" t="str">
        <f t="shared" si="67"/>
        <v>SDGbaseTra_AgMinPQXcaveg</v>
      </c>
      <c r="B4315" s="59" t="s">
        <v>222</v>
      </c>
      <c r="C4315" s="60" t="s">
        <v>239</v>
      </c>
      <c r="D4315" s="83" t="s">
        <v>120</v>
      </c>
      <c r="E4315" s="61" t="s">
        <v>124</v>
      </c>
      <c r="F4315" s="61">
        <v>1.1000000000000001</v>
      </c>
      <c r="G4315" s="61">
        <v>1.1200000000000001</v>
      </c>
      <c r="H4315" s="61">
        <v>1.1100000000000001</v>
      </c>
      <c r="I4315" s="61">
        <v>1.1100000000000001</v>
      </c>
      <c r="J4315" s="61">
        <v>1.1100000000000001</v>
      </c>
      <c r="K4315" s="61">
        <v>1.1100000000000001</v>
      </c>
      <c r="L4315" s="61">
        <v>1.1000000000000001</v>
      </c>
      <c r="M4315" s="61">
        <v>1.1000000000000001</v>
      </c>
      <c r="N4315" s="61">
        <v>1.1000000000000001</v>
      </c>
      <c r="O4315" s="61">
        <v>1.0900000000000001</v>
      </c>
      <c r="P4315" s="61">
        <v>1.0900000000000001</v>
      </c>
      <c r="Q4315" s="61">
        <v>1.0900000000000001</v>
      </c>
      <c r="R4315" s="61">
        <v>1.1000000000000001</v>
      </c>
      <c r="S4315" s="61">
        <v>1.1000000000000001</v>
      </c>
      <c r="T4315" s="61">
        <v>1.1000000000000001</v>
      </c>
      <c r="U4315" s="61">
        <v>1.1000000000000001</v>
      </c>
      <c r="V4315" s="61">
        <v>1.0900000000000001</v>
      </c>
      <c r="W4315" s="61">
        <v>1.0900000000000001</v>
      </c>
      <c r="X4315" s="61">
        <v>1.0900000000000001</v>
      </c>
      <c r="Y4315" s="61">
        <v>1.0900000000000001</v>
      </c>
      <c r="Z4315" s="61">
        <v>1.0900000000000001</v>
      </c>
      <c r="AA4315" s="61">
        <v>1.0900000000000001</v>
      </c>
      <c r="AB4315" s="61">
        <v>1.0900000000000001</v>
      </c>
      <c r="AC4315" s="61">
        <v>1.08</v>
      </c>
      <c r="AD4315" s="61">
        <v>1.08</v>
      </c>
      <c r="AE4315" s="61">
        <v>1.08</v>
      </c>
      <c r="AF4315" s="61">
        <v>1.08</v>
      </c>
      <c r="AG4315" s="61">
        <v>1.08</v>
      </c>
      <c r="AH4315" s="61">
        <v>1.08</v>
      </c>
      <c r="AI4315" s="61">
        <v>1.08</v>
      </c>
      <c r="AJ4315" s="61">
        <v>1.08</v>
      </c>
      <c r="AK4315" s="61">
        <v>1.08</v>
      </c>
    </row>
    <row r="4316" spans="1:37" x14ac:dyDescent="0.3">
      <c r="A4316" s="86" t="str">
        <f t="shared" si="67"/>
        <v>SDGbaseTra_AgMinPQXcaofr</v>
      </c>
      <c r="B4316" s="59" t="s">
        <v>222</v>
      </c>
      <c r="C4316" s="60" t="s">
        <v>239</v>
      </c>
      <c r="D4316" s="83" t="s">
        <v>120</v>
      </c>
      <c r="E4316" s="61" t="s">
        <v>125</v>
      </c>
      <c r="F4316" s="61">
        <v>1.1000000000000001</v>
      </c>
      <c r="G4316" s="61">
        <v>1.1100000000000001</v>
      </c>
      <c r="H4316" s="61">
        <v>1.0900000000000001</v>
      </c>
      <c r="I4316" s="61">
        <v>1.0900000000000001</v>
      </c>
      <c r="J4316" s="61">
        <v>1.0900000000000001</v>
      </c>
      <c r="K4316" s="61">
        <v>1.0900000000000001</v>
      </c>
      <c r="L4316" s="61">
        <v>1.08</v>
      </c>
      <c r="M4316" s="61">
        <v>1.08</v>
      </c>
      <c r="N4316" s="61">
        <v>1.08</v>
      </c>
      <c r="O4316" s="61">
        <v>1.06</v>
      </c>
      <c r="P4316" s="61">
        <v>1.05</v>
      </c>
      <c r="Q4316" s="61">
        <v>1.05</v>
      </c>
      <c r="R4316" s="61">
        <v>1.05</v>
      </c>
      <c r="S4316" s="61">
        <v>1.04</v>
      </c>
      <c r="T4316" s="61">
        <v>1.04</v>
      </c>
      <c r="U4316" s="61">
        <v>1.04</v>
      </c>
      <c r="V4316" s="61">
        <v>1.03</v>
      </c>
      <c r="W4316" s="61">
        <v>1.03</v>
      </c>
      <c r="X4316" s="61">
        <v>1.02</v>
      </c>
      <c r="Y4316" s="61">
        <v>1.02</v>
      </c>
      <c r="Z4316" s="61">
        <v>1.01</v>
      </c>
      <c r="AA4316" s="61">
        <v>1.01</v>
      </c>
      <c r="AB4316" s="61">
        <v>1.01</v>
      </c>
      <c r="AC4316" s="61">
        <v>1</v>
      </c>
      <c r="AD4316" s="61">
        <v>1</v>
      </c>
      <c r="AE4316" s="61">
        <v>0.99</v>
      </c>
      <c r="AF4316" s="61">
        <v>0.99</v>
      </c>
      <c r="AG4316" s="61">
        <v>0.99</v>
      </c>
      <c r="AH4316" s="61">
        <v>0.99</v>
      </c>
      <c r="AI4316" s="61">
        <v>0.99</v>
      </c>
      <c r="AJ4316" s="61">
        <v>0.99</v>
      </c>
      <c r="AK4316" s="61">
        <v>1</v>
      </c>
    </row>
    <row r="4317" spans="1:37" x14ac:dyDescent="0.3">
      <c r="A4317" s="86" t="str">
        <f t="shared" si="67"/>
        <v>SDGbaseTra_AgMinPQXcagra</v>
      </c>
      <c r="B4317" s="59" t="s">
        <v>222</v>
      </c>
      <c r="C4317" s="60" t="s">
        <v>239</v>
      </c>
      <c r="D4317" s="83" t="s">
        <v>120</v>
      </c>
      <c r="E4317" s="61" t="s">
        <v>126</v>
      </c>
      <c r="F4317" s="61">
        <v>1.1000000000000001</v>
      </c>
      <c r="G4317" s="61">
        <v>1.1399999999999999</v>
      </c>
      <c r="H4317" s="61">
        <v>1.1299999999999999</v>
      </c>
      <c r="I4317" s="61">
        <v>1.1299999999999999</v>
      </c>
      <c r="J4317" s="61">
        <v>1.1299999999999999</v>
      </c>
      <c r="K4317" s="61">
        <v>1.1200000000000001</v>
      </c>
      <c r="L4317" s="61">
        <v>1.1200000000000001</v>
      </c>
      <c r="M4317" s="61">
        <v>1.1200000000000001</v>
      </c>
      <c r="N4317" s="61">
        <v>1.1200000000000001</v>
      </c>
      <c r="O4317" s="61">
        <v>1.1100000000000001</v>
      </c>
      <c r="P4317" s="61">
        <v>1.1100000000000001</v>
      </c>
      <c r="Q4317" s="61">
        <v>1.1100000000000001</v>
      </c>
      <c r="R4317" s="61">
        <v>1.1100000000000001</v>
      </c>
      <c r="S4317" s="61">
        <v>1.1100000000000001</v>
      </c>
      <c r="T4317" s="61">
        <v>1.1200000000000001</v>
      </c>
      <c r="U4317" s="61">
        <v>1.1200000000000001</v>
      </c>
      <c r="V4317" s="61">
        <v>1.1200000000000001</v>
      </c>
      <c r="W4317" s="61">
        <v>1.1200000000000001</v>
      </c>
      <c r="X4317" s="61">
        <v>1.1200000000000001</v>
      </c>
      <c r="Y4317" s="61">
        <v>1.1200000000000001</v>
      </c>
      <c r="Z4317" s="61">
        <v>1.1200000000000001</v>
      </c>
      <c r="AA4317" s="61">
        <v>1.1200000000000001</v>
      </c>
      <c r="AB4317" s="61">
        <v>1.1200000000000001</v>
      </c>
      <c r="AC4317" s="61">
        <v>1.1200000000000001</v>
      </c>
      <c r="AD4317" s="61">
        <v>1.1100000000000001</v>
      </c>
      <c r="AE4317" s="61">
        <v>1.1100000000000001</v>
      </c>
      <c r="AF4317" s="61">
        <v>1.1100000000000001</v>
      </c>
      <c r="AG4317" s="61">
        <v>1.1200000000000001</v>
      </c>
      <c r="AH4317" s="61">
        <v>1.1200000000000001</v>
      </c>
      <c r="AI4317" s="61">
        <v>1.1200000000000001</v>
      </c>
      <c r="AJ4317" s="61">
        <v>1.1299999999999999</v>
      </c>
      <c r="AK4317" s="61">
        <v>1.1399999999999999</v>
      </c>
    </row>
    <row r="4318" spans="1:37" x14ac:dyDescent="0.3">
      <c r="A4318" s="86" t="str">
        <f t="shared" si="67"/>
        <v>SDGbaseTra_AgMinPQXcaoil</v>
      </c>
      <c r="B4318" s="59" t="s">
        <v>222</v>
      </c>
      <c r="C4318" s="60" t="s">
        <v>239</v>
      </c>
      <c r="D4318" s="83" t="s">
        <v>120</v>
      </c>
      <c r="E4318" s="61" t="s">
        <v>127</v>
      </c>
      <c r="F4318" s="61">
        <v>1.18</v>
      </c>
      <c r="G4318" s="61">
        <v>1.1499999999999999</v>
      </c>
      <c r="H4318" s="61">
        <v>1.1499999999999999</v>
      </c>
      <c r="I4318" s="61">
        <v>1.1499999999999999</v>
      </c>
      <c r="J4318" s="61">
        <v>1.1399999999999999</v>
      </c>
      <c r="K4318" s="61">
        <v>1.1299999999999999</v>
      </c>
      <c r="L4318" s="61">
        <v>1.1299999999999999</v>
      </c>
      <c r="M4318" s="61">
        <v>1.1200000000000001</v>
      </c>
      <c r="N4318" s="61">
        <v>1.1200000000000001</v>
      </c>
      <c r="O4318" s="61">
        <v>1.1299999999999999</v>
      </c>
      <c r="P4318" s="61">
        <v>1.1200000000000001</v>
      </c>
      <c r="Q4318" s="61">
        <v>1.1200000000000001</v>
      </c>
      <c r="R4318" s="61">
        <v>1.1299999999999999</v>
      </c>
      <c r="S4318" s="61">
        <v>1.1399999999999999</v>
      </c>
      <c r="T4318" s="61">
        <v>1.1399999999999999</v>
      </c>
      <c r="U4318" s="61">
        <v>1.1499999999999999</v>
      </c>
      <c r="V4318" s="61">
        <v>1.1499999999999999</v>
      </c>
      <c r="W4318" s="61">
        <v>1.1499999999999999</v>
      </c>
      <c r="X4318" s="61">
        <v>1.1599999999999999</v>
      </c>
      <c r="Y4318" s="61">
        <v>1.1599999999999999</v>
      </c>
      <c r="Z4318" s="61">
        <v>1.1599999999999999</v>
      </c>
      <c r="AA4318" s="61">
        <v>1.1599999999999999</v>
      </c>
      <c r="AB4318" s="61">
        <v>1.17</v>
      </c>
      <c r="AC4318" s="61">
        <v>1.17</v>
      </c>
      <c r="AD4318" s="61">
        <v>1.17</v>
      </c>
      <c r="AE4318" s="61">
        <v>1.17</v>
      </c>
      <c r="AF4318" s="61">
        <v>1.18</v>
      </c>
      <c r="AG4318" s="61">
        <v>1.18</v>
      </c>
      <c r="AH4318" s="61">
        <v>1.17</v>
      </c>
      <c r="AI4318" s="61">
        <v>1.1599999999999999</v>
      </c>
      <c r="AJ4318" s="61">
        <v>1.1499999999999999</v>
      </c>
      <c r="AK4318" s="61">
        <v>1.1399999999999999</v>
      </c>
    </row>
    <row r="4319" spans="1:37" x14ac:dyDescent="0.3">
      <c r="A4319" s="86" t="str">
        <f t="shared" si="67"/>
        <v>SDGbaseTra_AgMinPQXcatub</v>
      </c>
      <c r="B4319" s="59" t="s">
        <v>222</v>
      </c>
      <c r="C4319" s="60" t="s">
        <v>239</v>
      </c>
      <c r="D4319" s="83" t="s">
        <v>120</v>
      </c>
      <c r="E4319" s="61" t="s">
        <v>128</v>
      </c>
      <c r="F4319" s="61">
        <v>1.1100000000000001</v>
      </c>
      <c r="G4319" s="61">
        <v>1.1200000000000001</v>
      </c>
      <c r="H4319" s="61">
        <v>1.1200000000000001</v>
      </c>
      <c r="I4319" s="61">
        <v>1.1200000000000001</v>
      </c>
      <c r="J4319" s="61">
        <v>1.1200000000000001</v>
      </c>
      <c r="K4319" s="61">
        <v>1.1200000000000001</v>
      </c>
      <c r="L4319" s="61">
        <v>1.1200000000000001</v>
      </c>
      <c r="M4319" s="61">
        <v>1.1200000000000001</v>
      </c>
      <c r="N4319" s="61">
        <v>1.1200000000000001</v>
      </c>
      <c r="O4319" s="61">
        <v>1.1100000000000001</v>
      </c>
      <c r="P4319" s="61">
        <v>1.1100000000000001</v>
      </c>
      <c r="Q4319" s="61">
        <v>1.1100000000000001</v>
      </c>
      <c r="R4319" s="61">
        <v>1.1100000000000001</v>
      </c>
      <c r="S4319" s="61">
        <v>1.1100000000000001</v>
      </c>
      <c r="T4319" s="61">
        <v>1.1100000000000001</v>
      </c>
      <c r="U4319" s="61">
        <v>1.1100000000000001</v>
      </c>
      <c r="V4319" s="61">
        <v>1.1000000000000001</v>
      </c>
      <c r="W4319" s="61">
        <v>1.1000000000000001</v>
      </c>
      <c r="X4319" s="61">
        <v>1.1000000000000001</v>
      </c>
      <c r="Y4319" s="61">
        <v>1.1000000000000001</v>
      </c>
      <c r="Z4319" s="61">
        <v>1.1000000000000001</v>
      </c>
      <c r="AA4319" s="61">
        <v>1.0900000000000001</v>
      </c>
      <c r="AB4319" s="61">
        <v>1.0900000000000001</v>
      </c>
      <c r="AC4319" s="61">
        <v>1.0900000000000001</v>
      </c>
      <c r="AD4319" s="61">
        <v>1.0900000000000001</v>
      </c>
      <c r="AE4319" s="61">
        <v>1.0900000000000001</v>
      </c>
      <c r="AF4319" s="61">
        <v>1.0900000000000001</v>
      </c>
      <c r="AG4319" s="61">
        <v>1.0900000000000001</v>
      </c>
      <c r="AH4319" s="61">
        <v>1.0900000000000001</v>
      </c>
      <c r="AI4319" s="61">
        <v>1.0900000000000001</v>
      </c>
      <c r="AJ4319" s="61">
        <v>1.1000000000000001</v>
      </c>
      <c r="AK4319" s="61">
        <v>1.1000000000000001</v>
      </c>
    </row>
    <row r="4320" spans="1:37" x14ac:dyDescent="0.3">
      <c r="A4320" s="86" t="str">
        <f t="shared" si="67"/>
        <v>SDGbaseTra_AgMinPQXcapul</v>
      </c>
      <c r="B4320" s="59" t="s">
        <v>222</v>
      </c>
      <c r="C4320" s="60" t="s">
        <v>239</v>
      </c>
      <c r="D4320" s="83" t="s">
        <v>120</v>
      </c>
      <c r="E4320" s="61" t="s">
        <v>129</v>
      </c>
      <c r="F4320" s="61">
        <v>1.06</v>
      </c>
      <c r="G4320" s="61">
        <v>1.06</v>
      </c>
      <c r="H4320" s="61">
        <v>1.06</v>
      </c>
      <c r="I4320" s="61">
        <v>1.06</v>
      </c>
      <c r="J4320" s="61">
        <v>1.05</v>
      </c>
      <c r="K4320" s="61">
        <v>1.05</v>
      </c>
      <c r="L4320" s="61">
        <v>1.04</v>
      </c>
      <c r="M4320" s="61">
        <v>1.04</v>
      </c>
      <c r="N4320" s="61">
        <v>1.04</v>
      </c>
      <c r="O4320" s="61">
        <v>1.06</v>
      </c>
      <c r="P4320" s="61">
        <v>1.06</v>
      </c>
      <c r="Q4320" s="61">
        <v>1.06</v>
      </c>
      <c r="R4320" s="61">
        <v>1.06</v>
      </c>
      <c r="S4320" s="61">
        <v>1.06</v>
      </c>
      <c r="T4320" s="61">
        <v>1.06</v>
      </c>
      <c r="U4320" s="61">
        <v>1.06</v>
      </c>
      <c r="V4320" s="61">
        <v>1.06</v>
      </c>
      <c r="W4320" s="61">
        <v>1.06</v>
      </c>
      <c r="X4320" s="61">
        <v>1.06</v>
      </c>
      <c r="Y4320" s="61">
        <v>1.06</v>
      </c>
      <c r="Z4320" s="61">
        <v>1.06</v>
      </c>
      <c r="AA4320" s="61">
        <v>1.06</v>
      </c>
      <c r="AB4320" s="61">
        <v>1.07</v>
      </c>
      <c r="AC4320" s="61">
        <v>1.07</v>
      </c>
      <c r="AD4320" s="61">
        <v>1.07</v>
      </c>
      <c r="AE4320" s="61">
        <v>1.07</v>
      </c>
      <c r="AF4320" s="61">
        <v>1.07</v>
      </c>
      <c r="AG4320" s="61">
        <v>1.07</v>
      </c>
      <c r="AH4320" s="61">
        <v>1.07</v>
      </c>
      <c r="AI4320" s="61">
        <v>1.06</v>
      </c>
      <c r="AJ4320" s="61">
        <v>1.05</v>
      </c>
      <c r="AK4320" s="61">
        <v>1.05</v>
      </c>
    </row>
    <row r="4321" spans="1:37" x14ac:dyDescent="0.3">
      <c r="A4321" s="86" t="str">
        <f t="shared" si="67"/>
        <v>SDGbaseTra_AgMinPQXcasug</v>
      </c>
      <c r="B4321" s="59" t="s">
        <v>222</v>
      </c>
      <c r="C4321" s="60" t="s">
        <v>239</v>
      </c>
      <c r="D4321" s="83" t="s">
        <v>120</v>
      </c>
      <c r="E4321" s="61" t="s">
        <v>130</v>
      </c>
      <c r="F4321" s="61">
        <v>1.17</v>
      </c>
      <c r="G4321" s="61">
        <v>1.17</v>
      </c>
      <c r="H4321" s="61">
        <v>1.1499999999999999</v>
      </c>
      <c r="I4321" s="61">
        <v>1.1399999999999999</v>
      </c>
      <c r="J4321" s="61">
        <v>1.1399999999999999</v>
      </c>
      <c r="K4321" s="61">
        <v>1.1200000000000001</v>
      </c>
      <c r="L4321" s="61">
        <v>1.1200000000000001</v>
      </c>
      <c r="M4321" s="61">
        <v>1.1100000000000001</v>
      </c>
      <c r="N4321" s="61">
        <v>1.1100000000000001</v>
      </c>
      <c r="O4321" s="61">
        <v>1.1100000000000001</v>
      </c>
      <c r="P4321" s="61">
        <v>1.1100000000000001</v>
      </c>
      <c r="Q4321" s="61">
        <v>1.1100000000000001</v>
      </c>
      <c r="R4321" s="61">
        <v>1.1000000000000001</v>
      </c>
      <c r="S4321" s="61">
        <v>1.1000000000000001</v>
      </c>
      <c r="T4321" s="61">
        <v>1.1000000000000001</v>
      </c>
      <c r="U4321" s="61">
        <v>1.0900000000000001</v>
      </c>
      <c r="V4321" s="61">
        <v>1.0900000000000001</v>
      </c>
      <c r="W4321" s="61">
        <v>1.0900000000000001</v>
      </c>
      <c r="X4321" s="61">
        <v>1.0900000000000001</v>
      </c>
      <c r="Y4321" s="61">
        <v>1.08</v>
      </c>
      <c r="Z4321" s="61">
        <v>1.08</v>
      </c>
      <c r="AA4321" s="61">
        <v>1.08</v>
      </c>
      <c r="AB4321" s="61">
        <v>1.08</v>
      </c>
      <c r="AC4321" s="61">
        <v>1.07</v>
      </c>
      <c r="AD4321" s="61">
        <v>1.07</v>
      </c>
      <c r="AE4321" s="61">
        <v>1.07</v>
      </c>
      <c r="AF4321" s="61">
        <v>1.06</v>
      </c>
      <c r="AG4321" s="61">
        <v>1.06</v>
      </c>
      <c r="AH4321" s="61">
        <v>1.06</v>
      </c>
      <c r="AI4321" s="61">
        <v>1.05</v>
      </c>
      <c r="AJ4321" s="61">
        <v>1.05</v>
      </c>
      <c r="AK4321" s="61">
        <v>1.04</v>
      </c>
    </row>
    <row r="4322" spans="1:37" x14ac:dyDescent="0.3">
      <c r="A4322" s="86" t="str">
        <f t="shared" si="67"/>
        <v>SDGbaseTra_AgMinPQXcaoth</v>
      </c>
      <c r="B4322" s="59" t="s">
        <v>222</v>
      </c>
      <c r="C4322" s="60" t="s">
        <v>239</v>
      </c>
      <c r="D4322" s="83" t="s">
        <v>120</v>
      </c>
      <c r="E4322" s="61" t="s">
        <v>131</v>
      </c>
      <c r="F4322" s="61">
        <v>1.1399999999999999</v>
      </c>
      <c r="G4322" s="61">
        <v>1.0900000000000001</v>
      </c>
      <c r="H4322" s="61">
        <v>1.1200000000000001</v>
      </c>
      <c r="I4322" s="61">
        <v>1.1000000000000001</v>
      </c>
      <c r="J4322" s="61">
        <v>1.08</v>
      </c>
      <c r="K4322" s="61">
        <v>1.08</v>
      </c>
      <c r="L4322" s="61">
        <v>1.07</v>
      </c>
      <c r="M4322" s="61">
        <v>1.07</v>
      </c>
      <c r="N4322" s="61">
        <v>1.07</v>
      </c>
      <c r="O4322" s="61">
        <v>1.1100000000000001</v>
      </c>
      <c r="P4322" s="61">
        <v>1.1200000000000001</v>
      </c>
      <c r="Q4322" s="61">
        <v>1.1100000000000001</v>
      </c>
      <c r="R4322" s="61">
        <v>1.1299999999999999</v>
      </c>
      <c r="S4322" s="61">
        <v>1.1499999999999999</v>
      </c>
      <c r="T4322" s="61">
        <v>1.17</v>
      </c>
      <c r="U4322" s="61">
        <v>1.19</v>
      </c>
      <c r="V4322" s="61">
        <v>1.21</v>
      </c>
      <c r="W4322" s="61">
        <v>1.24</v>
      </c>
      <c r="X4322" s="61">
        <v>1.27</v>
      </c>
      <c r="Y4322" s="61">
        <v>1.3</v>
      </c>
      <c r="Z4322" s="61">
        <v>1.32</v>
      </c>
      <c r="AA4322" s="61">
        <v>1.35</v>
      </c>
      <c r="AB4322" s="61">
        <v>1.38</v>
      </c>
      <c r="AC4322" s="61">
        <v>1.41</v>
      </c>
      <c r="AD4322" s="61">
        <v>1.43</v>
      </c>
      <c r="AE4322" s="61">
        <v>1.45</v>
      </c>
      <c r="AF4322" s="61">
        <v>1.47</v>
      </c>
      <c r="AG4322" s="61">
        <v>1.49</v>
      </c>
      <c r="AH4322" s="61">
        <v>1.46</v>
      </c>
      <c r="AI4322" s="61">
        <v>1.43</v>
      </c>
      <c r="AJ4322" s="61">
        <v>1.4</v>
      </c>
      <c r="AK4322" s="61">
        <v>1.37</v>
      </c>
    </row>
    <row r="4323" spans="1:37" x14ac:dyDescent="0.3">
      <c r="A4323" s="86" t="str">
        <f t="shared" si="67"/>
        <v>SDGbaseTra_AgMinPQXclani</v>
      </c>
      <c r="B4323" s="59" t="s">
        <v>222</v>
      </c>
      <c r="C4323" s="60" t="s">
        <v>239</v>
      </c>
      <c r="D4323" s="83" t="s">
        <v>120</v>
      </c>
      <c r="E4323" s="61" t="s">
        <v>132</v>
      </c>
      <c r="F4323" s="61">
        <v>1.23</v>
      </c>
      <c r="G4323" s="61">
        <v>1.1200000000000001</v>
      </c>
      <c r="H4323" s="61">
        <v>1.1599999999999999</v>
      </c>
      <c r="I4323" s="61">
        <v>1.17</v>
      </c>
      <c r="J4323" s="61">
        <v>1.17</v>
      </c>
      <c r="K4323" s="61">
        <v>1.2</v>
      </c>
      <c r="L4323" s="61">
        <v>1.21</v>
      </c>
      <c r="M4323" s="61">
        <v>1.21</v>
      </c>
      <c r="N4323" s="61">
        <v>1.22</v>
      </c>
      <c r="O4323" s="61">
        <v>1.24</v>
      </c>
      <c r="P4323" s="61">
        <v>1.23</v>
      </c>
      <c r="Q4323" s="61">
        <v>1.23</v>
      </c>
      <c r="R4323" s="61">
        <v>1.23</v>
      </c>
      <c r="S4323" s="61">
        <v>1.23</v>
      </c>
      <c r="T4323" s="61">
        <v>1.22</v>
      </c>
      <c r="U4323" s="61">
        <v>1.22</v>
      </c>
      <c r="V4323" s="61">
        <v>1.22</v>
      </c>
      <c r="W4323" s="61">
        <v>1.22</v>
      </c>
      <c r="X4323" s="61">
        <v>1.22</v>
      </c>
      <c r="Y4323" s="61">
        <v>1.22</v>
      </c>
      <c r="Z4323" s="61">
        <v>1.22</v>
      </c>
      <c r="AA4323" s="61">
        <v>1.22</v>
      </c>
      <c r="AB4323" s="61">
        <v>1.23</v>
      </c>
      <c r="AC4323" s="61">
        <v>1.22</v>
      </c>
      <c r="AD4323" s="61">
        <v>1.22</v>
      </c>
      <c r="AE4323" s="61">
        <v>1.22</v>
      </c>
      <c r="AF4323" s="61">
        <v>1.22</v>
      </c>
      <c r="AG4323" s="61">
        <v>1.22</v>
      </c>
      <c r="AH4323" s="61">
        <v>1.24</v>
      </c>
      <c r="AI4323" s="61">
        <v>1.25</v>
      </c>
      <c r="AJ4323" s="61">
        <v>1.26</v>
      </c>
      <c r="AK4323" s="61">
        <v>1.26</v>
      </c>
    </row>
    <row r="4324" spans="1:37" x14ac:dyDescent="0.3">
      <c r="A4324" s="86" t="str">
        <f t="shared" si="67"/>
        <v>SDGbaseTra_AgMinPQXcfore</v>
      </c>
      <c r="B4324" s="59" t="s">
        <v>222</v>
      </c>
      <c r="C4324" s="60" t="s">
        <v>239</v>
      </c>
      <c r="D4324" s="83" t="s">
        <v>120</v>
      </c>
      <c r="E4324" s="61" t="s">
        <v>133</v>
      </c>
      <c r="F4324" s="61">
        <v>1.1499999999999999</v>
      </c>
      <c r="G4324" s="61">
        <v>1.1499999999999999</v>
      </c>
      <c r="H4324" s="61">
        <v>1.1399999999999999</v>
      </c>
      <c r="I4324" s="61">
        <v>1.1499999999999999</v>
      </c>
      <c r="J4324" s="61">
        <v>1.1499999999999999</v>
      </c>
      <c r="K4324" s="61">
        <v>1.1499999999999999</v>
      </c>
      <c r="L4324" s="61">
        <v>1.1499999999999999</v>
      </c>
      <c r="M4324" s="61">
        <v>1.1499999999999999</v>
      </c>
      <c r="N4324" s="61">
        <v>1.1499999999999999</v>
      </c>
      <c r="O4324" s="61">
        <v>1.1399999999999999</v>
      </c>
      <c r="P4324" s="61">
        <v>1.1399999999999999</v>
      </c>
      <c r="Q4324" s="61">
        <v>1.1499999999999999</v>
      </c>
      <c r="R4324" s="61">
        <v>1.1499999999999999</v>
      </c>
      <c r="S4324" s="61">
        <v>1.1399999999999999</v>
      </c>
      <c r="T4324" s="61">
        <v>1.1399999999999999</v>
      </c>
      <c r="U4324" s="61">
        <v>1.1399999999999999</v>
      </c>
      <c r="V4324" s="61">
        <v>1.1299999999999999</v>
      </c>
      <c r="W4324" s="61">
        <v>1.1299999999999999</v>
      </c>
      <c r="X4324" s="61">
        <v>1.1399999999999999</v>
      </c>
      <c r="Y4324" s="61">
        <v>1.1299999999999999</v>
      </c>
      <c r="Z4324" s="61">
        <v>1.1299999999999999</v>
      </c>
      <c r="AA4324" s="61">
        <v>1.1399999999999999</v>
      </c>
      <c r="AB4324" s="61">
        <v>1.1299999999999999</v>
      </c>
      <c r="AC4324" s="61">
        <v>1.1299999999999999</v>
      </c>
      <c r="AD4324" s="61">
        <v>1.1299999999999999</v>
      </c>
      <c r="AE4324" s="61">
        <v>1.1299999999999999</v>
      </c>
      <c r="AF4324" s="61">
        <v>1.1299999999999999</v>
      </c>
      <c r="AG4324" s="61">
        <v>1.1299999999999999</v>
      </c>
      <c r="AH4324" s="61">
        <v>1.1299999999999999</v>
      </c>
      <c r="AI4324" s="61">
        <v>1.1399999999999999</v>
      </c>
      <c r="AJ4324" s="61">
        <v>1.1399999999999999</v>
      </c>
      <c r="AK4324" s="61">
        <v>1.1499999999999999</v>
      </c>
    </row>
    <row r="4325" spans="1:37" x14ac:dyDescent="0.3">
      <c r="A4325" s="86" t="str">
        <f t="shared" si="67"/>
        <v>SDGbaseTra_AgMinPQXcfish</v>
      </c>
      <c r="B4325" s="59" t="s">
        <v>222</v>
      </c>
      <c r="C4325" s="60" t="s">
        <v>239</v>
      </c>
      <c r="D4325" s="83" t="s">
        <v>120</v>
      </c>
      <c r="E4325" s="61" t="s">
        <v>134</v>
      </c>
      <c r="F4325" s="61">
        <v>1.27</v>
      </c>
      <c r="G4325" s="61">
        <v>1.2</v>
      </c>
      <c r="H4325" s="61">
        <v>1.2</v>
      </c>
      <c r="I4325" s="61">
        <v>1.19</v>
      </c>
      <c r="J4325" s="61">
        <v>1.18</v>
      </c>
      <c r="K4325" s="61">
        <v>1.18</v>
      </c>
      <c r="L4325" s="61">
        <v>1.19</v>
      </c>
      <c r="M4325" s="61">
        <v>1.2</v>
      </c>
      <c r="N4325" s="61">
        <v>1.21</v>
      </c>
      <c r="O4325" s="61">
        <v>1.24</v>
      </c>
      <c r="P4325" s="61">
        <v>1.24</v>
      </c>
      <c r="Q4325" s="61">
        <v>1.23</v>
      </c>
      <c r="R4325" s="61">
        <v>1.24</v>
      </c>
      <c r="S4325" s="61">
        <v>1.23</v>
      </c>
      <c r="T4325" s="61">
        <v>1.23</v>
      </c>
      <c r="U4325" s="61">
        <v>1.23</v>
      </c>
      <c r="V4325" s="61">
        <v>1.22</v>
      </c>
      <c r="W4325" s="61">
        <v>1.22</v>
      </c>
      <c r="X4325" s="61">
        <v>1.23</v>
      </c>
      <c r="Y4325" s="61">
        <v>1.22</v>
      </c>
      <c r="Z4325" s="61">
        <v>1.22</v>
      </c>
      <c r="AA4325" s="61">
        <v>1.22</v>
      </c>
      <c r="AB4325" s="61">
        <v>1.23</v>
      </c>
      <c r="AC4325" s="61">
        <v>1.23</v>
      </c>
      <c r="AD4325" s="61">
        <v>1.22</v>
      </c>
      <c r="AE4325" s="61">
        <v>1.22</v>
      </c>
      <c r="AF4325" s="61">
        <v>1.22</v>
      </c>
      <c r="AG4325" s="61">
        <v>1.22</v>
      </c>
      <c r="AH4325" s="61">
        <v>1.23</v>
      </c>
      <c r="AI4325" s="61">
        <v>1.23</v>
      </c>
      <c r="AJ4325" s="61">
        <v>1.24</v>
      </c>
      <c r="AK4325" s="61">
        <v>1.24</v>
      </c>
    </row>
    <row r="4326" spans="1:37" x14ac:dyDescent="0.3">
      <c r="A4326" s="86" t="str">
        <f t="shared" si="67"/>
        <v>SDGbaseTra_AgMinPQXccoal-low</v>
      </c>
      <c r="B4326" s="59" t="s">
        <v>222</v>
      </c>
      <c r="C4326" s="60" t="s">
        <v>239</v>
      </c>
      <c r="D4326" s="83" t="s">
        <v>120</v>
      </c>
      <c r="E4326" s="61" t="s">
        <v>135</v>
      </c>
      <c r="F4326" s="61">
        <v>0.02</v>
      </c>
      <c r="G4326" s="61">
        <v>0.02</v>
      </c>
      <c r="H4326" s="61">
        <v>0.02</v>
      </c>
      <c r="I4326" s="61">
        <v>0.02</v>
      </c>
      <c r="J4326" s="61">
        <v>0.02</v>
      </c>
      <c r="K4326" s="61">
        <v>0.02</v>
      </c>
      <c r="L4326" s="61">
        <v>0.02</v>
      </c>
      <c r="M4326" s="61">
        <v>0.02</v>
      </c>
      <c r="N4326" s="61">
        <v>0.02</v>
      </c>
      <c r="O4326" s="61">
        <v>0.02</v>
      </c>
      <c r="P4326" s="61">
        <v>0.02</v>
      </c>
      <c r="Q4326" s="61">
        <v>0.02</v>
      </c>
      <c r="R4326" s="61">
        <v>0.02</v>
      </c>
      <c r="S4326" s="61">
        <v>0.02</v>
      </c>
      <c r="T4326" s="61">
        <v>0.02</v>
      </c>
      <c r="U4326" s="61">
        <v>0.02</v>
      </c>
      <c r="V4326" s="61">
        <v>0.02</v>
      </c>
      <c r="W4326" s="61">
        <v>0.02</v>
      </c>
      <c r="X4326" s="61">
        <v>0.02</v>
      </c>
      <c r="Y4326" s="61">
        <v>0.02</v>
      </c>
      <c r="Z4326" s="61">
        <v>0.02</v>
      </c>
      <c r="AA4326" s="61">
        <v>0.02</v>
      </c>
      <c r="AB4326" s="61">
        <v>0.02</v>
      </c>
      <c r="AC4326" s="61">
        <v>0.02</v>
      </c>
      <c r="AD4326" s="61">
        <v>0.02</v>
      </c>
      <c r="AE4326" s="61">
        <v>0.02</v>
      </c>
      <c r="AF4326" s="61">
        <v>0.02</v>
      </c>
      <c r="AG4326" s="61">
        <v>0.02</v>
      </c>
      <c r="AH4326" s="61">
        <v>0.02</v>
      </c>
      <c r="AI4326" s="61">
        <v>0.02</v>
      </c>
      <c r="AJ4326" s="61">
        <v>0.02</v>
      </c>
      <c r="AK4326" s="61">
        <v>0.02</v>
      </c>
    </row>
    <row r="4327" spans="1:37" x14ac:dyDescent="0.3">
      <c r="A4327" s="86" t="str">
        <f t="shared" si="67"/>
        <v>SDGbaseTra_AgMinPQXccoal-hgh</v>
      </c>
      <c r="B4327" s="59" t="s">
        <v>222</v>
      </c>
      <c r="C4327" s="60" t="s">
        <v>239</v>
      </c>
      <c r="D4327" s="83" t="s">
        <v>120</v>
      </c>
      <c r="E4327" s="61" t="s">
        <v>136</v>
      </c>
      <c r="F4327" s="61">
        <v>0.04</v>
      </c>
      <c r="G4327" s="61">
        <v>0.04</v>
      </c>
      <c r="H4327" s="61">
        <v>0.04</v>
      </c>
      <c r="I4327" s="61">
        <v>0.04</v>
      </c>
      <c r="J4327" s="61">
        <v>0.04</v>
      </c>
      <c r="K4327" s="61">
        <v>0.04</v>
      </c>
      <c r="L4327" s="61">
        <v>0.04</v>
      </c>
      <c r="M4327" s="61">
        <v>0.04</v>
      </c>
      <c r="N4327" s="61">
        <v>0.04</v>
      </c>
      <c r="O4327" s="61">
        <v>0.04</v>
      </c>
      <c r="P4327" s="61">
        <v>0.04</v>
      </c>
      <c r="Q4327" s="61">
        <v>0.04</v>
      </c>
      <c r="R4327" s="61">
        <v>0.04</v>
      </c>
      <c r="S4327" s="61">
        <v>0.04</v>
      </c>
      <c r="T4327" s="61">
        <v>0.04</v>
      </c>
      <c r="U4327" s="61">
        <v>0.04</v>
      </c>
      <c r="V4327" s="61">
        <v>0.04</v>
      </c>
      <c r="W4327" s="61">
        <v>0.04</v>
      </c>
      <c r="X4327" s="61">
        <v>0.04</v>
      </c>
      <c r="Y4327" s="61">
        <v>0.04</v>
      </c>
      <c r="Z4327" s="61">
        <v>0.04</v>
      </c>
      <c r="AA4327" s="61">
        <v>0.04</v>
      </c>
      <c r="AB4327" s="61">
        <v>0.04</v>
      </c>
      <c r="AC4327" s="61">
        <v>0.04</v>
      </c>
      <c r="AD4327" s="61">
        <v>0.04</v>
      </c>
      <c r="AE4327" s="61">
        <v>0.04</v>
      </c>
      <c r="AF4327" s="61">
        <v>0.04</v>
      </c>
      <c r="AG4327" s="61">
        <v>0.04</v>
      </c>
      <c r="AH4327" s="61">
        <v>0.04</v>
      </c>
      <c r="AI4327" s="61">
        <v>0.04</v>
      </c>
      <c r="AJ4327" s="61">
        <v>0.04</v>
      </c>
      <c r="AK4327" s="61">
        <v>0.04</v>
      </c>
    </row>
    <row r="4328" spans="1:37" x14ac:dyDescent="0.3">
      <c r="A4328" s="86" t="str">
        <f t="shared" si="67"/>
        <v>SDGbaseTra_AgMinPQXccoil</v>
      </c>
      <c r="B4328" s="59" t="s">
        <v>222</v>
      </c>
      <c r="C4328" s="60" t="s">
        <v>239</v>
      </c>
      <c r="D4328" s="83" t="s">
        <v>120</v>
      </c>
      <c r="E4328" s="61" t="s">
        <v>137</v>
      </c>
      <c r="F4328" s="61">
        <v>0.13</v>
      </c>
      <c r="G4328" s="61">
        <v>0.14000000000000001</v>
      </c>
      <c r="H4328" s="61">
        <v>0.14000000000000001</v>
      </c>
      <c r="I4328" s="61">
        <v>0.14000000000000001</v>
      </c>
      <c r="J4328" s="61">
        <v>0.14000000000000001</v>
      </c>
      <c r="K4328" s="61">
        <v>0.14000000000000001</v>
      </c>
      <c r="L4328" s="61">
        <v>0.14000000000000001</v>
      </c>
      <c r="M4328" s="61">
        <v>0.14000000000000001</v>
      </c>
      <c r="N4328" s="61">
        <v>0.14000000000000001</v>
      </c>
      <c r="O4328" s="61">
        <v>0.14000000000000001</v>
      </c>
      <c r="P4328" s="61">
        <v>0.14000000000000001</v>
      </c>
      <c r="Q4328" s="61">
        <v>0.14000000000000001</v>
      </c>
      <c r="R4328" s="61">
        <v>0.14000000000000001</v>
      </c>
      <c r="S4328" s="61">
        <v>0.14000000000000001</v>
      </c>
      <c r="T4328" s="61">
        <v>0.14000000000000001</v>
      </c>
      <c r="U4328" s="61">
        <v>0.14000000000000001</v>
      </c>
      <c r="V4328" s="61">
        <v>0.14000000000000001</v>
      </c>
      <c r="W4328" s="61">
        <v>0.15</v>
      </c>
      <c r="X4328" s="61">
        <v>0.15</v>
      </c>
      <c r="Y4328" s="61">
        <v>0.15</v>
      </c>
      <c r="Z4328" s="61">
        <v>0.15</v>
      </c>
      <c r="AA4328" s="61">
        <v>0.15</v>
      </c>
      <c r="AB4328" s="61">
        <v>0.15</v>
      </c>
      <c r="AC4328" s="61">
        <v>0.15</v>
      </c>
      <c r="AD4328" s="61">
        <v>0.15</v>
      </c>
      <c r="AE4328" s="61">
        <v>0.15</v>
      </c>
      <c r="AF4328" s="61">
        <v>0.15</v>
      </c>
      <c r="AG4328" s="61">
        <v>0.15</v>
      </c>
      <c r="AH4328" s="61">
        <v>0.15</v>
      </c>
      <c r="AI4328" s="61">
        <v>0.15</v>
      </c>
      <c r="AJ4328" s="61">
        <v>0.15</v>
      </c>
      <c r="AK4328" s="61">
        <v>0.15</v>
      </c>
    </row>
    <row r="4329" spans="1:37" x14ac:dyDescent="0.3">
      <c r="A4329" s="86" t="str">
        <f t="shared" si="67"/>
        <v>SDGbaseTra_AgMinPQXcngas</v>
      </c>
      <c r="B4329" s="59" t="s">
        <v>222</v>
      </c>
      <c r="C4329" s="60" t="s">
        <v>239</v>
      </c>
      <c r="D4329" s="83" t="s">
        <v>120</v>
      </c>
      <c r="E4329" s="61" t="s">
        <v>138</v>
      </c>
      <c r="F4329" s="61">
        <v>0.04</v>
      </c>
      <c r="G4329" s="61">
        <v>0.04</v>
      </c>
      <c r="H4329" s="61">
        <v>0.04</v>
      </c>
      <c r="I4329" s="61">
        <v>0.04</v>
      </c>
      <c r="J4329" s="61">
        <v>0.04</v>
      </c>
      <c r="K4329" s="61">
        <v>0.04</v>
      </c>
      <c r="L4329" s="61">
        <v>0.04</v>
      </c>
      <c r="M4329" s="61">
        <v>0.04</v>
      </c>
      <c r="N4329" s="61">
        <v>0.04</v>
      </c>
      <c r="O4329" s="61">
        <v>0.04</v>
      </c>
      <c r="P4329" s="61">
        <v>0.04</v>
      </c>
      <c r="Q4329" s="61">
        <v>0.04</v>
      </c>
      <c r="R4329" s="61">
        <v>0.04</v>
      </c>
      <c r="S4329" s="61">
        <v>0.04</v>
      </c>
      <c r="T4329" s="61">
        <v>0.04</v>
      </c>
      <c r="U4329" s="61">
        <v>0.04</v>
      </c>
      <c r="V4329" s="61">
        <v>0.04</v>
      </c>
      <c r="W4329" s="61">
        <v>0.04</v>
      </c>
      <c r="X4329" s="61">
        <v>0.04</v>
      </c>
      <c r="Y4329" s="61">
        <v>0.04</v>
      </c>
      <c r="Z4329" s="61">
        <v>0.04</v>
      </c>
      <c r="AA4329" s="61">
        <v>0.04</v>
      </c>
      <c r="AB4329" s="61">
        <v>0.04</v>
      </c>
      <c r="AC4329" s="61">
        <v>0.04</v>
      </c>
      <c r="AD4329" s="61">
        <v>0.04</v>
      </c>
      <c r="AE4329" s="61">
        <v>0.04</v>
      </c>
      <c r="AF4329" s="61">
        <v>0.04</v>
      </c>
      <c r="AG4329" s="61">
        <v>0.04</v>
      </c>
      <c r="AH4329" s="61">
        <v>0.04</v>
      </c>
      <c r="AI4329" s="61">
        <v>0.04</v>
      </c>
      <c r="AJ4329" s="61">
        <v>0.04</v>
      </c>
      <c r="AK4329" s="61">
        <v>0.04</v>
      </c>
    </row>
    <row r="4330" spans="1:37" x14ac:dyDescent="0.3">
      <c r="A4330" s="86" t="str">
        <f t="shared" si="67"/>
        <v>SDGbaseTra_AgMinPQXcpgm</v>
      </c>
      <c r="B4330" s="59" t="s">
        <v>222</v>
      </c>
      <c r="C4330" s="60" t="s">
        <v>239</v>
      </c>
      <c r="D4330" s="83" t="s">
        <v>120</v>
      </c>
      <c r="E4330" s="61" t="s">
        <v>139</v>
      </c>
      <c r="F4330" s="61">
        <v>1</v>
      </c>
      <c r="G4330" s="61">
        <v>-1.46</v>
      </c>
      <c r="H4330" s="61">
        <v>-0.69</v>
      </c>
      <c r="I4330" s="61">
        <v>0.93</v>
      </c>
      <c r="J4330" s="61">
        <v>2.2999999999999998</v>
      </c>
      <c r="K4330" s="61">
        <v>2.84</v>
      </c>
      <c r="L4330" s="61">
        <v>2.94</v>
      </c>
      <c r="M4330" s="61">
        <v>1.85</v>
      </c>
      <c r="N4330" s="61">
        <v>1.48</v>
      </c>
      <c r="O4330" s="61">
        <v>0.57999999999999996</v>
      </c>
      <c r="P4330" s="61">
        <v>0.45</v>
      </c>
      <c r="Q4330" s="61">
        <v>0.5</v>
      </c>
      <c r="R4330" s="61">
        <v>0.3</v>
      </c>
      <c r="S4330" s="61">
        <v>0.24</v>
      </c>
      <c r="T4330" s="61">
        <v>0.15</v>
      </c>
      <c r="U4330" s="61">
        <v>0.04</v>
      </c>
      <c r="V4330" s="61">
        <v>0.06</v>
      </c>
      <c r="W4330" s="61">
        <v>0.03</v>
      </c>
      <c r="X4330" s="61">
        <v>-0.04</v>
      </c>
      <c r="Y4330" s="61">
        <v>-0.01</v>
      </c>
      <c r="Z4330" s="61">
        <v>0.02</v>
      </c>
      <c r="AA4330" s="61">
        <v>0.03</v>
      </c>
      <c r="AB4330" s="61">
        <v>3.28</v>
      </c>
      <c r="AC4330" s="61">
        <v>4.92</v>
      </c>
      <c r="AD4330" s="61">
        <v>4.8899999999999997</v>
      </c>
      <c r="AE4330" s="61">
        <v>4.59</v>
      </c>
      <c r="AF4330" s="61">
        <v>4.24</v>
      </c>
      <c r="AG4330" s="61">
        <v>4.13</v>
      </c>
      <c r="AH4330" s="61">
        <v>7.94</v>
      </c>
      <c r="AI4330" s="61">
        <v>11.72</v>
      </c>
      <c r="AJ4330" s="61">
        <v>13.48</v>
      </c>
      <c r="AK4330" s="61">
        <v>14.83</v>
      </c>
    </row>
    <row r="4331" spans="1:37" x14ac:dyDescent="0.3">
      <c r="A4331" s="86" t="str">
        <f t="shared" si="67"/>
        <v>SDGbaseTra_AgMinPQXcmore</v>
      </c>
      <c r="B4331" s="59" t="s">
        <v>222</v>
      </c>
      <c r="C4331" s="60" t="s">
        <v>239</v>
      </c>
      <c r="D4331" s="83" t="s">
        <v>120</v>
      </c>
      <c r="E4331" s="61" t="s">
        <v>140</v>
      </c>
      <c r="F4331" s="61">
        <v>0.97</v>
      </c>
      <c r="G4331" s="61">
        <v>0.99</v>
      </c>
      <c r="H4331" s="61">
        <v>1</v>
      </c>
      <c r="I4331" s="61">
        <v>0.99</v>
      </c>
      <c r="J4331" s="61">
        <v>0.99</v>
      </c>
      <c r="K4331" s="61">
        <v>0.98</v>
      </c>
      <c r="L4331" s="61">
        <v>0.98</v>
      </c>
      <c r="M4331" s="61">
        <v>0.98</v>
      </c>
      <c r="N4331" s="61">
        <v>0.98</v>
      </c>
      <c r="O4331" s="61">
        <v>1.02</v>
      </c>
      <c r="P4331" s="61">
        <v>1.02</v>
      </c>
      <c r="Q4331" s="61">
        <v>1.02</v>
      </c>
      <c r="R4331" s="61">
        <v>1.02</v>
      </c>
      <c r="S4331" s="61">
        <v>1.03</v>
      </c>
      <c r="T4331" s="61">
        <v>1.03</v>
      </c>
      <c r="U4331" s="61">
        <v>1.04</v>
      </c>
      <c r="V4331" s="61">
        <v>1.04</v>
      </c>
      <c r="W4331" s="61">
        <v>1.04</v>
      </c>
      <c r="X4331" s="61">
        <v>1.05</v>
      </c>
      <c r="Y4331" s="61">
        <v>1.05</v>
      </c>
      <c r="Z4331" s="61">
        <v>1.05</v>
      </c>
      <c r="AA4331" s="61">
        <v>1.05</v>
      </c>
      <c r="AB4331" s="61">
        <v>1.06</v>
      </c>
      <c r="AC4331" s="61">
        <v>1.07</v>
      </c>
      <c r="AD4331" s="61">
        <v>1.07</v>
      </c>
      <c r="AE4331" s="61">
        <v>1.07</v>
      </c>
      <c r="AF4331" s="61">
        <v>1.07</v>
      </c>
      <c r="AG4331" s="61">
        <v>1.07</v>
      </c>
      <c r="AH4331" s="61">
        <v>1.07</v>
      </c>
      <c r="AI4331" s="61">
        <v>1.06</v>
      </c>
      <c r="AJ4331" s="61">
        <v>1.05</v>
      </c>
      <c r="AK4331" s="61">
        <v>1.04</v>
      </c>
    </row>
    <row r="4332" spans="1:37" x14ac:dyDescent="0.3">
      <c r="A4332" s="86" t="str">
        <f t="shared" si="67"/>
        <v>SDGbaseTra_AgMinPQXcmine</v>
      </c>
      <c r="B4332" s="59" t="s">
        <v>222</v>
      </c>
      <c r="C4332" s="60" t="s">
        <v>239</v>
      </c>
      <c r="D4332" s="83" t="s">
        <v>120</v>
      </c>
      <c r="E4332" s="61" t="s">
        <v>141</v>
      </c>
      <c r="F4332" s="61">
        <v>1.03</v>
      </c>
      <c r="G4332" s="61">
        <v>1.03</v>
      </c>
      <c r="H4332" s="61">
        <v>1.03</v>
      </c>
      <c r="I4332" s="61">
        <v>1.07</v>
      </c>
      <c r="J4332" s="61">
        <v>1.1100000000000001</v>
      </c>
      <c r="K4332" s="61">
        <v>1.1100000000000001</v>
      </c>
      <c r="L4332" s="61">
        <v>1.1000000000000001</v>
      </c>
      <c r="M4332" s="61">
        <v>1.1100000000000001</v>
      </c>
      <c r="N4332" s="61">
        <v>1.1000000000000001</v>
      </c>
      <c r="O4332" s="61">
        <v>1.08</v>
      </c>
      <c r="P4332" s="61">
        <v>1.07</v>
      </c>
      <c r="Q4332" s="61">
        <v>1.07</v>
      </c>
      <c r="R4332" s="61">
        <v>1.05</v>
      </c>
      <c r="S4332" s="61">
        <v>1.04</v>
      </c>
      <c r="T4332" s="61">
        <v>1.04</v>
      </c>
      <c r="U4332" s="61">
        <v>1.04</v>
      </c>
      <c r="V4332" s="61">
        <v>1.05</v>
      </c>
      <c r="W4332" s="61">
        <v>1.04</v>
      </c>
      <c r="X4332" s="61">
        <v>1.05</v>
      </c>
      <c r="Y4332" s="61">
        <v>1.05</v>
      </c>
      <c r="Z4332" s="61">
        <v>1.06</v>
      </c>
      <c r="AA4332" s="61">
        <v>1.06</v>
      </c>
      <c r="AB4332" s="61">
        <v>1.05</v>
      </c>
      <c r="AC4332" s="61">
        <v>1.04</v>
      </c>
      <c r="AD4332" s="61">
        <v>1.04</v>
      </c>
      <c r="AE4332" s="61">
        <v>1.04</v>
      </c>
      <c r="AF4332" s="61">
        <v>1.05</v>
      </c>
      <c r="AG4332" s="61">
        <v>1.06</v>
      </c>
      <c r="AH4332" s="61">
        <v>1.07</v>
      </c>
      <c r="AI4332" s="61">
        <v>1.0900000000000001</v>
      </c>
      <c r="AJ4332" s="61">
        <v>1.1000000000000001</v>
      </c>
      <c r="AK4332" s="61">
        <v>1.1299999999999999</v>
      </c>
    </row>
    <row r="4333" spans="1:37" x14ac:dyDescent="0.3">
      <c r="A4333" s="86" t="str">
        <f t="shared" si="67"/>
        <v>SDGbaseTra_AgMinPQXcmeat</v>
      </c>
      <c r="B4333" s="59" t="s">
        <v>222</v>
      </c>
      <c r="C4333" s="60" t="s">
        <v>239</v>
      </c>
      <c r="D4333" s="83" t="s">
        <v>120</v>
      </c>
      <c r="E4333" s="61" t="s">
        <v>142</v>
      </c>
      <c r="F4333" s="61">
        <v>1.29</v>
      </c>
      <c r="G4333" s="61">
        <v>1.25</v>
      </c>
      <c r="H4333" s="61">
        <v>1.25</v>
      </c>
      <c r="I4333" s="61">
        <v>1.26</v>
      </c>
      <c r="J4333" s="61">
        <v>1.26</v>
      </c>
      <c r="K4333" s="61">
        <v>1.27</v>
      </c>
      <c r="L4333" s="61">
        <v>1.27</v>
      </c>
      <c r="M4333" s="61">
        <v>1.28</v>
      </c>
      <c r="N4333" s="61">
        <v>1.28</v>
      </c>
      <c r="O4333" s="61">
        <v>1.29</v>
      </c>
      <c r="P4333" s="61">
        <v>1.29</v>
      </c>
      <c r="Q4333" s="61">
        <v>1.3</v>
      </c>
      <c r="R4333" s="61">
        <v>1.3</v>
      </c>
      <c r="S4333" s="61">
        <v>1.3</v>
      </c>
      <c r="T4333" s="61">
        <v>1.3</v>
      </c>
      <c r="U4333" s="61">
        <v>1.3</v>
      </c>
      <c r="V4333" s="61">
        <v>1.3</v>
      </c>
      <c r="W4333" s="61">
        <v>1.3</v>
      </c>
      <c r="X4333" s="61">
        <v>1.3</v>
      </c>
      <c r="Y4333" s="61">
        <v>1.3</v>
      </c>
      <c r="Z4333" s="61">
        <v>1.3</v>
      </c>
      <c r="AA4333" s="61">
        <v>1.3</v>
      </c>
      <c r="AB4333" s="61">
        <v>1.3</v>
      </c>
      <c r="AC4333" s="61">
        <v>1.3</v>
      </c>
      <c r="AD4333" s="61">
        <v>1.3</v>
      </c>
      <c r="AE4333" s="61">
        <v>1.3</v>
      </c>
      <c r="AF4333" s="61">
        <v>1.3</v>
      </c>
      <c r="AG4333" s="61">
        <v>1.3</v>
      </c>
      <c r="AH4333" s="61">
        <v>1.31</v>
      </c>
      <c r="AI4333" s="61">
        <v>1.32</v>
      </c>
      <c r="AJ4333" s="61">
        <v>1.32</v>
      </c>
      <c r="AK4333" s="61">
        <v>1.33</v>
      </c>
    </row>
    <row r="4334" spans="1:37" x14ac:dyDescent="0.3">
      <c r="A4334" s="86" t="str">
        <f t="shared" si="67"/>
        <v>SDGbaseTra_AgMinPQXcpfis</v>
      </c>
      <c r="B4334" s="59" t="s">
        <v>222</v>
      </c>
      <c r="C4334" s="60" t="s">
        <v>239</v>
      </c>
      <c r="D4334" s="83" t="s">
        <v>120</v>
      </c>
      <c r="E4334" s="61" t="s">
        <v>143</v>
      </c>
      <c r="F4334" s="61">
        <v>1.27</v>
      </c>
      <c r="G4334" s="61">
        <v>1.25</v>
      </c>
      <c r="H4334" s="61">
        <v>1.25</v>
      </c>
      <c r="I4334" s="61">
        <v>1.24</v>
      </c>
      <c r="J4334" s="61">
        <v>1.23</v>
      </c>
      <c r="K4334" s="61">
        <v>1.23</v>
      </c>
      <c r="L4334" s="61">
        <v>1.24</v>
      </c>
      <c r="M4334" s="61">
        <v>1.24</v>
      </c>
      <c r="N4334" s="61">
        <v>1.25</v>
      </c>
      <c r="O4334" s="61">
        <v>1.25</v>
      </c>
      <c r="P4334" s="61">
        <v>1.25</v>
      </c>
      <c r="Q4334" s="61">
        <v>1.25</v>
      </c>
      <c r="R4334" s="61">
        <v>1.26</v>
      </c>
      <c r="S4334" s="61">
        <v>1.26</v>
      </c>
      <c r="T4334" s="61">
        <v>1.26</v>
      </c>
      <c r="U4334" s="61">
        <v>1.26</v>
      </c>
      <c r="V4334" s="61">
        <v>1.26</v>
      </c>
      <c r="W4334" s="61">
        <v>1.26</v>
      </c>
      <c r="X4334" s="61">
        <v>1.26</v>
      </c>
      <c r="Y4334" s="61">
        <v>1.26</v>
      </c>
      <c r="Z4334" s="61">
        <v>1.26</v>
      </c>
      <c r="AA4334" s="61">
        <v>1.26</v>
      </c>
      <c r="AB4334" s="61">
        <v>1.26</v>
      </c>
      <c r="AC4334" s="61">
        <v>1.26</v>
      </c>
      <c r="AD4334" s="61">
        <v>1.26</v>
      </c>
      <c r="AE4334" s="61">
        <v>1.26</v>
      </c>
      <c r="AF4334" s="61">
        <v>1.26</v>
      </c>
      <c r="AG4334" s="61">
        <v>1.26</v>
      </c>
      <c r="AH4334" s="61">
        <v>1.26</v>
      </c>
      <c r="AI4334" s="61">
        <v>1.26</v>
      </c>
      <c r="AJ4334" s="61">
        <v>1.26</v>
      </c>
      <c r="AK4334" s="61">
        <v>1.26</v>
      </c>
    </row>
    <row r="4335" spans="1:37" x14ac:dyDescent="0.3">
      <c r="A4335" s="86" t="str">
        <f t="shared" si="67"/>
        <v>SDGbaseTra_AgMinPQXcvege</v>
      </c>
      <c r="B4335" s="59" t="s">
        <v>222</v>
      </c>
      <c r="C4335" s="60" t="s">
        <v>239</v>
      </c>
      <c r="D4335" s="83" t="s">
        <v>120</v>
      </c>
      <c r="E4335" s="61" t="s">
        <v>144</v>
      </c>
      <c r="F4335" s="61">
        <v>1.24</v>
      </c>
      <c r="G4335" s="61">
        <v>1.23</v>
      </c>
      <c r="H4335" s="61">
        <v>1.23</v>
      </c>
      <c r="I4335" s="61">
        <v>1.23</v>
      </c>
      <c r="J4335" s="61">
        <v>1.22</v>
      </c>
      <c r="K4335" s="61">
        <v>1.22</v>
      </c>
      <c r="L4335" s="61">
        <v>1.23</v>
      </c>
      <c r="M4335" s="61">
        <v>1.23</v>
      </c>
      <c r="N4335" s="61">
        <v>1.23</v>
      </c>
      <c r="O4335" s="61">
        <v>1.22</v>
      </c>
      <c r="P4335" s="61">
        <v>1.22</v>
      </c>
      <c r="Q4335" s="61">
        <v>1.23</v>
      </c>
      <c r="R4335" s="61">
        <v>1.23</v>
      </c>
      <c r="S4335" s="61">
        <v>1.23</v>
      </c>
      <c r="T4335" s="61">
        <v>1.23</v>
      </c>
      <c r="U4335" s="61">
        <v>1.24</v>
      </c>
      <c r="V4335" s="61">
        <v>1.24</v>
      </c>
      <c r="W4335" s="61">
        <v>1.24</v>
      </c>
      <c r="X4335" s="61">
        <v>1.24</v>
      </c>
      <c r="Y4335" s="61">
        <v>1.24</v>
      </c>
      <c r="Z4335" s="61">
        <v>1.24</v>
      </c>
      <c r="AA4335" s="61">
        <v>1.24</v>
      </c>
      <c r="AB4335" s="61">
        <v>1.23</v>
      </c>
      <c r="AC4335" s="61">
        <v>1.23</v>
      </c>
      <c r="AD4335" s="61">
        <v>1.23</v>
      </c>
      <c r="AE4335" s="61">
        <v>1.23</v>
      </c>
      <c r="AF4335" s="61">
        <v>1.23</v>
      </c>
      <c r="AG4335" s="61">
        <v>1.23</v>
      </c>
      <c r="AH4335" s="61">
        <v>1.23</v>
      </c>
      <c r="AI4335" s="61">
        <v>1.23</v>
      </c>
      <c r="AJ4335" s="61">
        <v>1.23</v>
      </c>
      <c r="AK4335" s="61">
        <v>1.24</v>
      </c>
    </row>
    <row r="4336" spans="1:37" x14ac:dyDescent="0.3">
      <c r="A4336" s="86" t="str">
        <f t="shared" si="67"/>
        <v>SDGbaseTra_AgMinPQXcfats</v>
      </c>
      <c r="B4336" s="59" t="s">
        <v>222</v>
      </c>
      <c r="C4336" s="60" t="s">
        <v>239</v>
      </c>
      <c r="D4336" s="83" t="s">
        <v>120</v>
      </c>
      <c r="E4336" s="61" t="s">
        <v>145</v>
      </c>
      <c r="F4336" s="61">
        <v>1.4</v>
      </c>
      <c r="G4336" s="61">
        <v>1.4</v>
      </c>
      <c r="H4336" s="61">
        <v>1.41</v>
      </c>
      <c r="I4336" s="61">
        <v>1.4</v>
      </c>
      <c r="J4336" s="61">
        <v>1.4</v>
      </c>
      <c r="K4336" s="61">
        <v>1.4</v>
      </c>
      <c r="L4336" s="61">
        <v>1.4</v>
      </c>
      <c r="M4336" s="61">
        <v>1.4</v>
      </c>
      <c r="N4336" s="61">
        <v>1.4</v>
      </c>
      <c r="O4336" s="61">
        <v>1.42</v>
      </c>
      <c r="P4336" s="61">
        <v>1.42</v>
      </c>
      <c r="Q4336" s="61">
        <v>1.42</v>
      </c>
      <c r="R4336" s="61">
        <v>1.42</v>
      </c>
      <c r="S4336" s="61">
        <v>1.42</v>
      </c>
      <c r="T4336" s="61">
        <v>1.42</v>
      </c>
      <c r="U4336" s="61">
        <v>1.42</v>
      </c>
      <c r="V4336" s="61">
        <v>1.42</v>
      </c>
      <c r="W4336" s="61">
        <v>1.42</v>
      </c>
      <c r="X4336" s="61">
        <v>1.42</v>
      </c>
      <c r="Y4336" s="61">
        <v>1.42</v>
      </c>
      <c r="Z4336" s="61">
        <v>1.42</v>
      </c>
      <c r="AA4336" s="61">
        <v>1.42</v>
      </c>
      <c r="AB4336" s="61">
        <v>1.42</v>
      </c>
      <c r="AC4336" s="61">
        <v>1.42</v>
      </c>
      <c r="AD4336" s="61">
        <v>1.42</v>
      </c>
      <c r="AE4336" s="61">
        <v>1.42</v>
      </c>
      <c r="AF4336" s="61">
        <v>1.42</v>
      </c>
      <c r="AG4336" s="61">
        <v>1.42</v>
      </c>
      <c r="AH4336" s="61">
        <v>1.42</v>
      </c>
      <c r="AI4336" s="61">
        <v>1.41</v>
      </c>
      <c r="AJ4336" s="61">
        <v>1.4</v>
      </c>
      <c r="AK4336" s="61">
        <v>1.4</v>
      </c>
    </row>
    <row r="4337" spans="1:37" x14ac:dyDescent="0.3">
      <c r="A4337" s="86" t="str">
        <f t="shared" si="67"/>
        <v>SDGbaseTra_AgMinPQXcdair</v>
      </c>
      <c r="B4337" s="59" t="s">
        <v>222</v>
      </c>
      <c r="C4337" s="60" t="s">
        <v>239</v>
      </c>
      <c r="D4337" s="83" t="s">
        <v>120</v>
      </c>
      <c r="E4337" s="61" t="s">
        <v>146</v>
      </c>
      <c r="F4337" s="61">
        <v>1.55</v>
      </c>
      <c r="G4337" s="61">
        <v>1.52</v>
      </c>
      <c r="H4337" s="61">
        <v>1.52</v>
      </c>
      <c r="I4337" s="61">
        <v>1.52</v>
      </c>
      <c r="J4337" s="61">
        <v>1.52</v>
      </c>
      <c r="K4337" s="61">
        <v>1.53</v>
      </c>
      <c r="L4337" s="61">
        <v>1.53</v>
      </c>
      <c r="M4337" s="61">
        <v>1.53</v>
      </c>
      <c r="N4337" s="61">
        <v>1.54</v>
      </c>
      <c r="O4337" s="61">
        <v>1.52</v>
      </c>
      <c r="P4337" s="61">
        <v>1.52</v>
      </c>
      <c r="Q4337" s="61">
        <v>1.53</v>
      </c>
      <c r="R4337" s="61">
        <v>1.53</v>
      </c>
      <c r="S4337" s="61">
        <v>1.53</v>
      </c>
      <c r="T4337" s="61">
        <v>1.54</v>
      </c>
      <c r="U4337" s="61">
        <v>1.54</v>
      </c>
      <c r="V4337" s="61">
        <v>1.54</v>
      </c>
      <c r="W4337" s="61">
        <v>1.54</v>
      </c>
      <c r="X4337" s="61">
        <v>1.54</v>
      </c>
      <c r="Y4337" s="61">
        <v>1.54</v>
      </c>
      <c r="Z4337" s="61">
        <v>1.54</v>
      </c>
      <c r="AA4337" s="61">
        <v>1.54</v>
      </c>
      <c r="AB4337" s="61">
        <v>1.53</v>
      </c>
      <c r="AC4337" s="61">
        <v>1.53</v>
      </c>
      <c r="AD4337" s="61">
        <v>1.53</v>
      </c>
      <c r="AE4337" s="61">
        <v>1.53</v>
      </c>
      <c r="AF4337" s="61">
        <v>1.53</v>
      </c>
      <c r="AG4337" s="61">
        <v>1.54</v>
      </c>
      <c r="AH4337" s="61">
        <v>1.54</v>
      </c>
      <c r="AI4337" s="61">
        <v>1.54</v>
      </c>
      <c r="AJ4337" s="61">
        <v>1.54</v>
      </c>
      <c r="AK4337" s="61">
        <v>1.55</v>
      </c>
    </row>
    <row r="4338" spans="1:37" x14ac:dyDescent="0.3">
      <c r="A4338" s="86" t="str">
        <f t="shared" si="67"/>
        <v>SDGbaseTra_AgMinPQXcgrai</v>
      </c>
      <c r="B4338" s="59" t="s">
        <v>222</v>
      </c>
      <c r="C4338" s="60" t="s">
        <v>239</v>
      </c>
      <c r="D4338" s="83" t="s">
        <v>120</v>
      </c>
      <c r="E4338" s="61" t="s">
        <v>147</v>
      </c>
      <c r="F4338" s="61">
        <v>1.37</v>
      </c>
      <c r="G4338" s="61">
        <v>1.36</v>
      </c>
      <c r="H4338" s="61">
        <v>1.35</v>
      </c>
      <c r="I4338" s="61">
        <v>1.35</v>
      </c>
      <c r="J4338" s="61">
        <v>1.35</v>
      </c>
      <c r="K4338" s="61">
        <v>1.34</v>
      </c>
      <c r="L4338" s="61">
        <v>1.34</v>
      </c>
      <c r="M4338" s="61">
        <v>1.34</v>
      </c>
      <c r="N4338" s="61">
        <v>1.34</v>
      </c>
      <c r="O4338" s="61">
        <v>1.33</v>
      </c>
      <c r="P4338" s="61">
        <v>1.33</v>
      </c>
      <c r="Q4338" s="61">
        <v>1.33</v>
      </c>
      <c r="R4338" s="61">
        <v>1.33</v>
      </c>
      <c r="S4338" s="61">
        <v>1.33</v>
      </c>
      <c r="T4338" s="61">
        <v>1.33</v>
      </c>
      <c r="U4338" s="61">
        <v>1.33</v>
      </c>
      <c r="V4338" s="61">
        <v>1.33</v>
      </c>
      <c r="W4338" s="61">
        <v>1.32</v>
      </c>
      <c r="X4338" s="61">
        <v>1.32</v>
      </c>
      <c r="Y4338" s="61">
        <v>1.32</v>
      </c>
      <c r="Z4338" s="61">
        <v>1.32</v>
      </c>
      <c r="AA4338" s="61">
        <v>1.32</v>
      </c>
      <c r="AB4338" s="61">
        <v>1.31</v>
      </c>
      <c r="AC4338" s="61">
        <v>1.31</v>
      </c>
      <c r="AD4338" s="61">
        <v>1.31</v>
      </c>
      <c r="AE4338" s="61">
        <v>1.31</v>
      </c>
      <c r="AF4338" s="61">
        <v>1.31</v>
      </c>
      <c r="AG4338" s="61">
        <v>1.32</v>
      </c>
      <c r="AH4338" s="61">
        <v>1.31</v>
      </c>
      <c r="AI4338" s="61">
        <v>1.31</v>
      </c>
      <c r="AJ4338" s="61">
        <v>1.32</v>
      </c>
      <c r="AK4338" s="61">
        <v>1.32</v>
      </c>
    </row>
    <row r="4339" spans="1:37" x14ac:dyDescent="0.3">
      <c r="A4339" s="86" t="str">
        <f t="shared" si="67"/>
        <v>SDGbaseTra_AgMinPQXcstar</v>
      </c>
      <c r="B4339" s="59" t="s">
        <v>222</v>
      </c>
      <c r="C4339" s="60" t="s">
        <v>239</v>
      </c>
      <c r="D4339" s="83" t="s">
        <v>120</v>
      </c>
      <c r="E4339" s="61" t="s">
        <v>148</v>
      </c>
      <c r="F4339" s="61">
        <v>1.22</v>
      </c>
      <c r="G4339" s="61">
        <v>1.21</v>
      </c>
      <c r="H4339" s="61">
        <v>1.19</v>
      </c>
      <c r="I4339" s="61">
        <v>1.19</v>
      </c>
      <c r="J4339" s="61">
        <v>1.19</v>
      </c>
      <c r="K4339" s="61">
        <v>1.18</v>
      </c>
      <c r="L4339" s="61">
        <v>1.18</v>
      </c>
      <c r="M4339" s="61">
        <v>1.18</v>
      </c>
      <c r="N4339" s="61">
        <v>1.17</v>
      </c>
      <c r="O4339" s="61">
        <v>1.17</v>
      </c>
      <c r="P4339" s="61">
        <v>1.1599999999999999</v>
      </c>
      <c r="Q4339" s="61">
        <v>1.1599999999999999</v>
      </c>
      <c r="R4339" s="61">
        <v>1.1599999999999999</v>
      </c>
      <c r="S4339" s="61">
        <v>1.1499999999999999</v>
      </c>
      <c r="T4339" s="61">
        <v>1.1499999999999999</v>
      </c>
      <c r="U4339" s="61">
        <v>1.1399999999999999</v>
      </c>
      <c r="V4339" s="61">
        <v>1.1399999999999999</v>
      </c>
      <c r="W4339" s="61">
        <v>1.1399999999999999</v>
      </c>
      <c r="X4339" s="61">
        <v>1.1299999999999999</v>
      </c>
      <c r="Y4339" s="61">
        <v>1.1299999999999999</v>
      </c>
      <c r="Z4339" s="61">
        <v>1.1200000000000001</v>
      </c>
      <c r="AA4339" s="61">
        <v>1.1200000000000001</v>
      </c>
      <c r="AB4339" s="61">
        <v>1.1200000000000001</v>
      </c>
      <c r="AC4339" s="61">
        <v>1.1200000000000001</v>
      </c>
      <c r="AD4339" s="61">
        <v>1.1200000000000001</v>
      </c>
      <c r="AE4339" s="61">
        <v>1.1200000000000001</v>
      </c>
      <c r="AF4339" s="61">
        <v>1.1200000000000001</v>
      </c>
      <c r="AG4339" s="61">
        <v>1.1399999999999999</v>
      </c>
      <c r="AH4339" s="61">
        <v>1.1499999999999999</v>
      </c>
      <c r="AI4339" s="61">
        <v>1.17</v>
      </c>
      <c r="AJ4339" s="61">
        <v>1.2</v>
      </c>
      <c r="AK4339" s="61">
        <v>1.24</v>
      </c>
    </row>
    <row r="4340" spans="1:37" x14ac:dyDescent="0.3">
      <c r="A4340" s="86" t="str">
        <f t="shared" si="67"/>
        <v>SDGbaseTra_AgMinPQXcafee</v>
      </c>
      <c r="B4340" s="59" t="s">
        <v>222</v>
      </c>
      <c r="C4340" s="60" t="s">
        <v>239</v>
      </c>
      <c r="D4340" s="83" t="s">
        <v>120</v>
      </c>
      <c r="E4340" s="61" t="s">
        <v>149</v>
      </c>
      <c r="F4340" s="61">
        <v>2.11</v>
      </c>
      <c r="G4340" s="61">
        <v>2.0099999999999998</v>
      </c>
      <c r="H4340" s="61">
        <v>2.0499999999999998</v>
      </c>
      <c r="I4340" s="61">
        <v>2.0499999999999998</v>
      </c>
      <c r="J4340" s="61">
        <v>2.0499999999999998</v>
      </c>
      <c r="K4340" s="61">
        <v>2.08</v>
      </c>
      <c r="L4340" s="61">
        <v>2.08</v>
      </c>
      <c r="M4340" s="61">
        <v>2.09</v>
      </c>
      <c r="N4340" s="61">
        <v>2.09</v>
      </c>
      <c r="O4340" s="61">
        <v>2.08</v>
      </c>
      <c r="P4340" s="61">
        <v>2.08</v>
      </c>
      <c r="Q4340" s="61">
        <v>2.09</v>
      </c>
      <c r="R4340" s="61">
        <v>2.11</v>
      </c>
      <c r="S4340" s="61">
        <v>2.1</v>
      </c>
      <c r="T4340" s="61">
        <v>2.1</v>
      </c>
      <c r="U4340" s="61">
        <v>2.11</v>
      </c>
      <c r="V4340" s="61">
        <v>2.11</v>
      </c>
      <c r="W4340" s="61">
        <v>2.12</v>
      </c>
      <c r="X4340" s="61">
        <v>2.12</v>
      </c>
      <c r="Y4340" s="61">
        <v>2.12</v>
      </c>
      <c r="Z4340" s="61">
        <v>2.12</v>
      </c>
      <c r="AA4340" s="61">
        <v>2.11</v>
      </c>
      <c r="AB4340" s="61">
        <v>2.11</v>
      </c>
      <c r="AC4340" s="61">
        <v>2.1</v>
      </c>
      <c r="AD4340" s="61">
        <v>2.1</v>
      </c>
      <c r="AE4340" s="61">
        <v>2.1</v>
      </c>
      <c r="AF4340" s="61">
        <v>2.11</v>
      </c>
      <c r="AG4340" s="61">
        <v>2.11</v>
      </c>
      <c r="AH4340" s="61">
        <v>2.12</v>
      </c>
      <c r="AI4340" s="61">
        <v>2.12</v>
      </c>
      <c r="AJ4340" s="61">
        <v>2.11</v>
      </c>
      <c r="AK4340" s="61">
        <v>2.11</v>
      </c>
    </row>
    <row r="4341" spans="1:37" x14ac:dyDescent="0.3">
      <c r="A4341" s="86" t="str">
        <f t="shared" si="67"/>
        <v>SDGbaseTra_AgMinPQXcbake</v>
      </c>
      <c r="B4341" s="59" t="s">
        <v>222</v>
      </c>
      <c r="C4341" s="60" t="s">
        <v>239</v>
      </c>
      <c r="D4341" s="83" t="s">
        <v>120</v>
      </c>
      <c r="E4341" s="61" t="s">
        <v>150</v>
      </c>
      <c r="F4341" s="61">
        <v>1.21</v>
      </c>
      <c r="G4341" s="61">
        <v>1.21</v>
      </c>
      <c r="H4341" s="61">
        <v>1.21</v>
      </c>
      <c r="I4341" s="61">
        <v>1.2</v>
      </c>
      <c r="J4341" s="61">
        <v>1.2</v>
      </c>
      <c r="K4341" s="61">
        <v>1.2</v>
      </c>
      <c r="L4341" s="61">
        <v>1.2</v>
      </c>
      <c r="M4341" s="61">
        <v>1.2</v>
      </c>
      <c r="N4341" s="61">
        <v>1.2</v>
      </c>
      <c r="O4341" s="61">
        <v>1.19</v>
      </c>
      <c r="P4341" s="61">
        <v>1.19</v>
      </c>
      <c r="Q4341" s="61">
        <v>1.19</v>
      </c>
      <c r="R4341" s="61">
        <v>1.2</v>
      </c>
      <c r="S4341" s="61">
        <v>1.2</v>
      </c>
      <c r="T4341" s="61">
        <v>1.2</v>
      </c>
      <c r="U4341" s="61">
        <v>1.2</v>
      </c>
      <c r="V4341" s="61">
        <v>1.2</v>
      </c>
      <c r="W4341" s="61">
        <v>1.21</v>
      </c>
      <c r="X4341" s="61">
        <v>1.21</v>
      </c>
      <c r="Y4341" s="61">
        <v>1.21</v>
      </c>
      <c r="Z4341" s="61">
        <v>1.2</v>
      </c>
      <c r="AA4341" s="61">
        <v>1.2</v>
      </c>
      <c r="AB4341" s="61">
        <v>1.2</v>
      </c>
      <c r="AC4341" s="61">
        <v>1.2</v>
      </c>
      <c r="AD4341" s="61">
        <v>1.2</v>
      </c>
      <c r="AE4341" s="61">
        <v>1.2</v>
      </c>
      <c r="AF4341" s="61">
        <v>1.2</v>
      </c>
      <c r="AG4341" s="61">
        <v>1.21</v>
      </c>
      <c r="AH4341" s="61">
        <v>1.21</v>
      </c>
      <c r="AI4341" s="61">
        <v>1.21</v>
      </c>
      <c r="AJ4341" s="61">
        <v>1.21</v>
      </c>
      <c r="AK4341" s="61">
        <v>1.22</v>
      </c>
    </row>
    <row r="4342" spans="1:37" x14ac:dyDescent="0.3">
      <c r="A4342" s="86" t="str">
        <f t="shared" si="67"/>
        <v>SDGbaseTra_AgMinPQXcsuga</v>
      </c>
      <c r="B4342" s="59" t="s">
        <v>222</v>
      </c>
      <c r="C4342" s="60" t="s">
        <v>239</v>
      </c>
      <c r="D4342" s="83" t="s">
        <v>120</v>
      </c>
      <c r="E4342" s="61" t="s">
        <v>151</v>
      </c>
      <c r="F4342" s="61">
        <v>1.5</v>
      </c>
      <c r="G4342" s="61">
        <v>1.5</v>
      </c>
      <c r="H4342" s="61">
        <v>1.49</v>
      </c>
      <c r="I4342" s="61">
        <v>1.49</v>
      </c>
      <c r="J4342" s="61">
        <v>1.48</v>
      </c>
      <c r="K4342" s="61">
        <v>1.48</v>
      </c>
      <c r="L4342" s="61">
        <v>1.47</v>
      </c>
      <c r="M4342" s="61">
        <v>1.48</v>
      </c>
      <c r="N4342" s="61">
        <v>1.48</v>
      </c>
      <c r="O4342" s="61">
        <v>1.46</v>
      </c>
      <c r="P4342" s="61">
        <v>1.46</v>
      </c>
      <c r="Q4342" s="61">
        <v>1.47</v>
      </c>
      <c r="R4342" s="61">
        <v>1.47</v>
      </c>
      <c r="S4342" s="61">
        <v>1.47</v>
      </c>
      <c r="T4342" s="61">
        <v>1.47</v>
      </c>
      <c r="U4342" s="61">
        <v>1.47</v>
      </c>
      <c r="V4342" s="61">
        <v>1.47</v>
      </c>
      <c r="W4342" s="61">
        <v>1.47</v>
      </c>
      <c r="X4342" s="61">
        <v>1.47</v>
      </c>
      <c r="Y4342" s="61">
        <v>1.46</v>
      </c>
      <c r="Z4342" s="61">
        <v>1.46</v>
      </c>
      <c r="AA4342" s="61">
        <v>1.46</v>
      </c>
      <c r="AB4342" s="61">
        <v>1.45</v>
      </c>
      <c r="AC4342" s="61">
        <v>1.45</v>
      </c>
      <c r="AD4342" s="61">
        <v>1.44</v>
      </c>
      <c r="AE4342" s="61">
        <v>1.45</v>
      </c>
      <c r="AF4342" s="61">
        <v>1.45</v>
      </c>
      <c r="AG4342" s="61">
        <v>1.44</v>
      </c>
      <c r="AH4342" s="61">
        <v>1.43</v>
      </c>
      <c r="AI4342" s="61">
        <v>1.42</v>
      </c>
      <c r="AJ4342" s="61">
        <v>1.41</v>
      </c>
      <c r="AK4342" s="61">
        <v>1.41</v>
      </c>
    </row>
    <row r="4343" spans="1:37" x14ac:dyDescent="0.3">
      <c r="A4343" s="86" t="str">
        <f t="shared" si="67"/>
        <v>SDGbaseTra_AgMinPQXcconf</v>
      </c>
      <c r="B4343" s="59" t="s">
        <v>222</v>
      </c>
      <c r="C4343" s="60" t="s">
        <v>239</v>
      </c>
      <c r="D4343" s="83" t="s">
        <v>120</v>
      </c>
      <c r="E4343" s="61" t="s">
        <v>152</v>
      </c>
      <c r="F4343" s="61">
        <v>1.34</v>
      </c>
      <c r="G4343" s="61">
        <v>1.32</v>
      </c>
      <c r="H4343" s="61">
        <v>1.32</v>
      </c>
      <c r="I4343" s="61">
        <v>1.32</v>
      </c>
      <c r="J4343" s="61">
        <v>1.32</v>
      </c>
      <c r="K4343" s="61">
        <v>1.32</v>
      </c>
      <c r="L4343" s="61">
        <v>1.32</v>
      </c>
      <c r="M4343" s="61">
        <v>1.32</v>
      </c>
      <c r="N4343" s="61">
        <v>1.33</v>
      </c>
      <c r="O4343" s="61">
        <v>1.32</v>
      </c>
      <c r="P4343" s="61">
        <v>1.32</v>
      </c>
      <c r="Q4343" s="61">
        <v>1.33</v>
      </c>
      <c r="R4343" s="61">
        <v>1.34</v>
      </c>
      <c r="S4343" s="61">
        <v>1.34</v>
      </c>
      <c r="T4343" s="61">
        <v>1.34</v>
      </c>
      <c r="U4343" s="61">
        <v>1.35</v>
      </c>
      <c r="V4343" s="61">
        <v>1.35</v>
      </c>
      <c r="W4343" s="61">
        <v>1.35</v>
      </c>
      <c r="X4343" s="61">
        <v>1.36</v>
      </c>
      <c r="Y4343" s="61">
        <v>1.36</v>
      </c>
      <c r="Z4343" s="61">
        <v>1.35</v>
      </c>
      <c r="AA4343" s="61">
        <v>1.35</v>
      </c>
      <c r="AB4343" s="61">
        <v>1.35</v>
      </c>
      <c r="AC4343" s="61">
        <v>1.35</v>
      </c>
      <c r="AD4343" s="61">
        <v>1.35</v>
      </c>
      <c r="AE4343" s="61">
        <v>1.35</v>
      </c>
      <c r="AF4343" s="61">
        <v>1.35</v>
      </c>
      <c r="AG4343" s="61">
        <v>1.35</v>
      </c>
      <c r="AH4343" s="61">
        <v>1.35</v>
      </c>
      <c r="AI4343" s="61">
        <v>1.34</v>
      </c>
      <c r="AJ4343" s="61">
        <v>1.34</v>
      </c>
      <c r="AK4343" s="61">
        <v>1.34</v>
      </c>
    </row>
    <row r="4344" spans="1:37" x14ac:dyDescent="0.3">
      <c r="A4344" s="86" t="str">
        <f t="shared" si="67"/>
        <v>SDGbaseTra_AgMinPQXcpast</v>
      </c>
      <c r="B4344" s="59" t="s">
        <v>222</v>
      </c>
      <c r="C4344" s="60" t="s">
        <v>239</v>
      </c>
      <c r="D4344" s="83" t="s">
        <v>120</v>
      </c>
      <c r="E4344" s="61" t="s">
        <v>153</v>
      </c>
      <c r="F4344" s="61">
        <v>1.44</v>
      </c>
      <c r="G4344" s="61">
        <v>1.39</v>
      </c>
      <c r="H4344" s="61">
        <v>1.39</v>
      </c>
      <c r="I4344" s="61">
        <v>1.38</v>
      </c>
      <c r="J4344" s="61">
        <v>1.38</v>
      </c>
      <c r="K4344" s="61">
        <v>1.39</v>
      </c>
      <c r="L4344" s="61">
        <v>1.39</v>
      </c>
      <c r="M4344" s="61">
        <v>1.4</v>
      </c>
      <c r="N4344" s="61">
        <v>1.4</v>
      </c>
      <c r="O4344" s="61">
        <v>1.42</v>
      </c>
      <c r="P4344" s="61">
        <v>1.42</v>
      </c>
      <c r="Q4344" s="61">
        <v>1.42</v>
      </c>
      <c r="R4344" s="61">
        <v>1.42</v>
      </c>
      <c r="S4344" s="61">
        <v>1.42</v>
      </c>
      <c r="T4344" s="61">
        <v>1.42</v>
      </c>
      <c r="U4344" s="61">
        <v>1.42</v>
      </c>
      <c r="V4344" s="61">
        <v>1.42</v>
      </c>
      <c r="W4344" s="61">
        <v>1.42</v>
      </c>
      <c r="X4344" s="61">
        <v>1.42</v>
      </c>
      <c r="Y4344" s="61">
        <v>1.43</v>
      </c>
      <c r="Z4344" s="61">
        <v>1.42</v>
      </c>
      <c r="AA4344" s="61">
        <v>1.42</v>
      </c>
      <c r="AB4344" s="61">
        <v>1.42</v>
      </c>
      <c r="AC4344" s="61">
        <v>1.41</v>
      </c>
      <c r="AD4344" s="61">
        <v>1.41</v>
      </c>
      <c r="AE4344" s="61">
        <v>1.41</v>
      </c>
      <c r="AF4344" s="61">
        <v>1.4</v>
      </c>
      <c r="AG4344" s="61">
        <v>1.41</v>
      </c>
      <c r="AH4344" s="61">
        <v>1.42</v>
      </c>
      <c r="AI4344" s="61">
        <v>1.42</v>
      </c>
      <c r="AJ4344" s="61">
        <v>1.42</v>
      </c>
      <c r="AK4344" s="61">
        <v>1.43</v>
      </c>
    </row>
    <row r="4345" spans="1:37" x14ac:dyDescent="0.3">
      <c r="A4345" s="86" t="str">
        <f t="shared" si="67"/>
        <v>SDGbaseTra_AgMinPQXcofoo</v>
      </c>
      <c r="B4345" s="59" t="s">
        <v>222</v>
      </c>
      <c r="C4345" s="60" t="s">
        <v>239</v>
      </c>
      <c r="D4345" s="83" t="s">
        <v>120</v>
      </c>
      <c r="E4345" s="61" t="s">
        <v>154</v>
      </c>
      <c r="F4345" s="61">
        <v>1.49</v>
      </c>
      <c r="G4345" s="61">
        <v>1.47</v>
      </c>
      <c r="H4345" s="61">
        <v>1.47</v>
      </c>
      <c r="I4345" s="61">
        <v>1.47</v>
      </c>
      <c r="J4345" s="61">
        <v>1.47</v>
      </c>
      <c r="K4345" s="61">
        <v>1.47</v>
      </c>
      <c r="L4345" s="61">
        <v>1.47</v>
      </c>
      <c r="M4345" s="61">
        <v>1.48</v>
      </c>
      <c r="N4345" s="61">
        <v>1.48</v>
      </c>
      <c r="O4345" s="61">
        <v>1.47</v>
      </c>
      <c r="P4345" s="61">
        <v>1.47</v>
      </c>
      <c r="Q4345" s="61">
        <v>1.48</v>
      </c>
      <c r="R4345" s="61">
        <v>1.48</v>
      </c>
      <c r="S4345" s="61">
        <v>1.48</v>
      </c>
      <c r="T4345" s="61">
        <v>1.48</v>
      </c>
      <c r="U4345" s="61">
        <v>1.49</v>
      </c>
      <c r="V4345" s="61">
        <v>1.49</v>
      </c>
      <c r="W4345" s="61">
        <v>1.49</v>
      </c>
      <c r="X4345" s="61">
        <v>1.49</v>
      </c>
      <c r="Y4345" s="61">
        <v>1.49</v>
      </c>
      <c r="Z4345" s="61">
        <v>1.49</v>
      </c>
      <c r="AA4345" s="61">
        <v>1.49</v>
      </c>
      <c r="AB4345" s="61">
        <v>1.48</v>
      </c>
      <c r="AC4345" s="61">
        <v>1.48</v>
      </c>
      <c r="AD4345" s="61">
        <v>1.48</v>
      </c>
      <c r="AE4345" s="61">
        <v>1.48</v>
      </c>
      <c r="AF4345" s="61">
        <v>1.48</v>
      </c>
      <c r="AG4345" s="61">
        <v>1.48</v>
      </c>
      <c r="AH4345" s="61">
        <v>1.48</v>
      </c>
      <c r="AI4345" s="61">
        <v>1.47</v>
      </c>
      <c r="AJ4345" s="61">
        <v>1.47</v>
      </c>
      <c r="AK4345" s="61">
        <v>1.47</v>
      </c>
    </row>
    <row r="4346" spans="1:37" x14ac:dyDescent="0.3">
      <c r="A4346" s="86" t="str">
        <f t="shared" si="67"/>
        <v>SDGbaseTra_AgMinPQXcbevt</v>
      </c>
      <c r="B4346" s="59" t="s">
        <v>222</v>
      </c>
      <c r="C4346" s="60" t="s">
        <v>239</v>
      </c>
      <c r="D4346" s="83" t="s">
        <v>120</v>
      </c>
      <c r="E4346" s="61" t="s">
        <v>155</v>
      </c>
      <c r="F4346" s="61">
        <v>2.2000000000000002</v>
      </c>
      <c r="G4346" s="61">
        <v>2.15</v>
      </c>
      <c r="H4346" s="61">
        <v>2.11</v>
      </c>
      <c r="I4346" s="61">
        <v>2.11</v>
      </c>
      <c r="J4346" s="61">
        <v>2.12</v>
      </c>
      <c r="K4346" s="61">
        <v>2.12</v>
      </c>
      <c r="L4346" s="61">
        <v>2.12</v>
      </c>
      <c r="M4346" s="61">
        <v>2.13</v>
      </c>
      <c r="N4346" s="61">
        <v>2.14</v>
      </c>
      <c r="O4346" s="61">
        <v>2.12</v>
      </c>
      <c r="P4346" s="61">
        <v>2.13</v>
      </c>
      <c r="Q4346" s="61">
        <v>2.14</v>
      </c>
      <c r="R4346" s="61">
        <v>2.15</v>
      </c>
      <c r="S4346" s="61">
        <v>2.15</v>
      </c>
      <c r="T4346" s="61">
        <v>2.16</v>
      </c>
      <c r="U4346" s="61">
        <v>2.17</v>
      </c>
      <c r="V4346" s="61">
        <v>2.1800000000000002</v>
      </c>
      <c r="W4346" s="61">
        <v>2.1800000000000002</v>
      </c>
      <c r="X4346" s="61">
        <v>2.1800000000000002</v>
      </c>
      <c r="Y4346" s="61">
        <v>2.1800000000000002</v>
      </c>
      <c r="Z4346" s="61">
        <v>2.19</v>
      </c>
      <c r="AA4346" s="61">
        <v>2.19</v>
      </c>
      <c r="AB4346" s="61">
        <v>2.1800000000000002</v>
      </c>
      <c r="AC4346" s="61">
        <v>2.17</v>
      </c>
      <c r="AD4346" s="61">
        <v>2.1800000000000002</v>
      </c>
      <c r="AE4346" s="61">
        <v>2.1800000000000002</v>
      </c>
      <c r="AF4346" s="61">
        <v>2.1800000000000002</v>
      </c>
      <c r="AG4346" s="61">
        <v>2.19</v>
      </c>
      <c r="AH4346" s="61">
        <v>2.1800000000000002</v>
      </c>
      <c r="AI4346" s="61">
        <v>2.17</v>
      </c>
      <c r="AJ4346" s="61">
        <v>2.17</v>
      </c>
      <c r="AK4346" s="61">
        <v>2.1800000000000002</v>
      </c>
    </row>
    <row r="4347" spans="1:37" x14ac:dyDescent="0.3">
      <c r="A4347" s="86" t="str">
        <f t="shared" si="67"/>
        <v>SDGbaseTra_AgMinPQXctext</v>
      </c>
      <c r="B4347" s="59" t="s">
        <v>222</v>
      </c>
      <c r="C4347" s="60" t="s">
        <v>239</v>
      </c>
      <c r="D4347" s="83" t="s">
        <v>120</v>
      </c>
      <c r="E4347" s="61" t="s">
        <v>102</v>
      </c>
      <c r="F4347" s="61">
        <v>1.37</v>
      </c>
      <c r="G4347" s="61">
        <v>1.4</v>
      </c>
      <c r="H4347" s="61">
        <v>1.41</v>
      </c>
      <c r="I4347" s="61">
        <v>1.41</v>
      </c>
      <c r="J4347" s="61">
        <v>1.41</v>
      </c>
      <c r="K4347" s="61">
        <v>1.41</v>
      </c>
      <c r="L4347" s="61">
        <v>1.41</v>
      </c>
      <c r="M4347" s="61">
        <v>1.41</v>
      </c>
      <c r="N4347" s="61">
        <v>1.41</v>
      </c>
      <c r="O4347" s="61">
        <v>1.41</v>
      </c>
      <c r="P4347" s="61">
        <v>1.41</v>
      </c>
      <c r="Q4347" s="61">
        <v>1.41</v>
      </c>
      <c r="R4347" s="61">
        <v>1.42</v>
      </c>
      <c r="S4347" s="61">
        <v>1.42</v>
      </c>
      <c r="T4347" s="61">
        <v>1.43</v>
      </c>
      <c r="U4347" s="61">
        <v>1.43</v>
      </c>
      <c r="V4347" s="61">
        <v>1.44</v>
      </c>
      <c r="W4347" s="61">
        <v>1.44</v>
      </c>
      <c r="X4347" s="61">
        <v>1.45</v>
      </c>
      <c r="Y4347" s="61">
        <v>1.45</v>
      </c>
      <c r="Z4347" s="61">
        <v>1.45</v>
      </c>
      <c r="AA4347" s="61">
        <v>1.45</v>
      </c>
      <c r="AB4347" s="61">
        <v>1.45</v>
      </c>
      <c r="AC4347" s="61">
        <v>1.45</v>
      </c>
      <c r="AD4347" s="61">
        <v>1.46</v>
      </c>
      <c r="AE4347" s="61">
        <v>1.46</v>
      </c>
      <c r="AF4347" s="61">
        <v>1.46</v>
      </c>
      <c r="AG4347" s="61">
        <v>1.46</v>
      </c>
      <c r="AH4347" s="61">
        <v>1.46</v>
      </c>
      <c r="AI4347" s="61">
        <v>1.45</v>
      </c>
      <c r="AJ4347" s="61">
        <v>1.44</v>
      </c>
      <c r="AK4347" s="61">
        <v>1.44</v>
      </c>
    </row>
    <row r="4348" spans="1:37" x14ac:dyDescent="0.3">
      <c r="A4348" s="86" t="str">
        <f t="shared" si="67"/>
        <v>SDGbaseTra_AgMinPQXcclth</v>
      </c>
      <c r="B4348" s="59" t="s">
        <v>222</v>
      </c>
      <c r="C4348" s="60" t="s">
        <v>239</v>
      </c>
      <c r="D4348" s="83" t="s">
        <v>120</v>
      </c>
      <c r="E4348" s="61" t="s">
        <v>156</v>
      </c>
      <c r="F4348" s="61">
        <v>1.33</v>
      </c>
      <c r="G4348" s="61">
        <v>1.37</v>
      </c>
      <c r="H4348" s="61">
        <v>1.37</v>
      </c>
      <c r="I4348" s="61">
        <v>1.37</v>
      </c>
      <c r="J4348" s="61">
        <v>1.37</v>
      </c>
      <c r="K4348" s="61">
        <v>1.36</v>
      </c>
      <c r="L4348" s="61">
        <v>1.36</v>
      </c>
      <c r="M4348" s="61">
        <v>1.36</v>
      </c>
      <c r="N4348" s="61">
        <v>1.36</v>
      </c>
      <c r="O4348" s="61">
        <v>1.37</v>
      </c>
      <c r="P4348" s="61">
        <v>1.38</v>
      </c>
      <c r="Q4348" s="61">
        <v>1.38</v>
      </c>
      <c r="R4348" s="61">
        <v>1.38</v>
      </c>
      <c r="S4348" s="61">
        <v>1.39</v>
      </c>
      <c r="T4348" s="61">
        <v>1.39</v>
      </c>
      <c r="U4348" s="61">
        <v>1.4</v>
      </c>
      <c r="V4348" s="61">
        <v>1.4</v>
      </c>
      <c r="W4348" s="61">
        <v>1.41</v>
      </c>
      <c r="X4348" s="61">
        <v>1.41</v>
      </c>
      <c r="Y4348" s="61">
        <v>1.41</v>
      </c>
      <c r="Z4348" s="61">
        <v>1.41</v>
      </c>
      <c r="AA4348" s="61">
        <v>1.41</v>
      </c>
      <c r="AB4348" s="61">
        <v>1.41</v>
      </c>
      <c r="AC4348" s="61">
        <v>1.42</v>
      </c>
      <c r="AD4348" s="61">
        <v>1.42</v>
      </c>
      <c r="AE4348" s="61">
        <v>1.42</v>
      </c>
      <c r="AF4348" s="61">
        <v>1.42</v>
      </c>
      <c r="AG4348" s="61">
        <v>1.42</v>
      </c>
      <c r="AH4348" s="61">
        <v>1.42</v>
      </c>
      <c r="AI4348" s="61">
        <v>1.41</v>
      </c>
      <c r="AJ4348" s="61">
        <v>1.4</v>
      </c>
      <c r="AK4348" s="61">
        <v>1.4</v>
      </c>
    </row>
    <row r="4349" spans="1:37" x14ac:dyDescent="0.3">
      <c r="A4349" s="86" t="str">
        <f t="shared" si="67"/>
        <v>SDGbaseTra_AgMinPQXcleat</v>
      </c>
      <c r="B4349" s="59" t="s">
        <v>222</v>
      </c>
      <c r="C4349" s="60" t="s">
        <v>239</v>
      </c>
      <c r="D4349" s="83" t="s">
        <v>120</v>
      </c>
      <c r="E4349" s="61" t="s">
        <v>103</v>
      </c>
      <c r="F4349" s="61">
        <v>1.1599999999999999</v>
      </c>
      <c r="G4349" s="61">
        <v>1.1599999999999999</v>
      </c>
      <c r="H4349" s="61">
        <v>1.17</v>
      </c>
      <c r="I4349" s="61">
        <v>1.1599999999999999</v>
      </c>
      <c r="J4349" s="61">
        <v>1.1499999999999999</v>
      </c>
      <c r="K4349" s="61">
        <v>1.1599999999999999</v>
      </c>
      <c r="L4349" s="61">
        <v>1.1599999999999999</v>
      </c>
      <c r="M4349" s="61">
        <v>1.17</v>
      </c>
      <c r="N4349" s="61">
        <v>1.17</v>
      </c>
      <c r="O4349" s="61">
        <v>1.19</v>
      </c>
      <c r="P4349" s="61">
        <v>1.19</v>
      </c>
      <c r="Q4349" s="61">
        <v>1.19</v>
      </c>
      <c r="R4349" s="61">
        <v>1.19</v>
      </c>
      <c r="S4349" s="61">
        <v>1.19</v>
      </c>
      <c r="T4349" s="61">
        <v>1.19</v>
      </c>
      <c r="U4349" s="61">
        <v>1.19</v>
      </c>
      <c r="V4349" s="61">
        <v>1.19</v>
      </c>
      <c r="W4349" s="61">
        <v>1.19</v>
      </c>
      <c r="X4349" s="61">
        <v>1.19</v>
      </c>
      <c r="Y4349" s="61">
        <v>1.19</v>
      </c>
      <c r="Z4349" s="61">
        <v>1.19</v>
      </c>
      <c r="AA4349" s="61">
        <v>1.19</v>
      </c>
      <c r="AB4349" s="61">
        <v>1.19</v>
      </c>
      <c r="AC4349" s="61">
        <v>1.19</v>
      </c>
      <c r="AD4349" s="61">
        <v>1.19</v>
      </c>
      <c r="AE4349" s="61">
        <v>1.19</v>
      </c>
      <c r="AF4349" s="61">
        <v>1.19</v>
      </c>
      <c r="AG4349" s="61">
        <v>1.19</v>
      </c>
      <c r="AH4349" s="61">
        <v>1.19</v>
      </c>
      <c r="AI4349" s="61">
        <v>1.18</v>
      </c>
      <c r="AJ4349" s="61">
        <v>1.18</v>
      </c>
      <c r="AK4349" s="61">
        <v>1.18</v>
      </c>
    </row>
    <row r="4350" spans="1:37" x14ac:dyDescent="0.3">
      <c r="A4350" s="86" t="str">
        <f t="shared" si="67"/>
        <v>SDGbaseTra_AgMinPQXcfoot</v>
      </c>
      <c r="B4350" s="59" t="s">
        <v>222</v>
      </c>
      <c r="C4350" s="60" t="s">
        <v>239</v>
      </c>
      <c r="D4350" s="83" t="s">
        <v>120</v>
      </c>
      <c r="E4350" s="61" t="s">
        <v>157</v>
      </c>
      <c r="F4350" s="61">
        <v>1.21</v>
      </c>
      <c r="G4350" s="61">
        <v>1.22</v>
      </c>
      <c r="H4350" s="61">
        <v>1.23</v>
      </c>
      <c r="I4350" s="61">
        <v>1.23</v>
      </c>
      <c r="J4350" s="61">
        <v>1.22</v>
      </c>
      <c r="K4350" s="61">
        <v>1.22</v>
      </c>
      <c r="L4350" s="61">
        <v>1.22</v>
      </c>
      <c r="M4350" s="61">
        <v>1.22</v>
      </c>
      <c r="N4350" s="61">
        <v>1.22</v>
      </c>
      <c r="O4350" s="61">
        <v>1.24</v>
      </c>
      <c r="P4350" s="61">
        <v>1.25</v>
      </c>
      <c r="Q4350" s="61">
        <v>1.25</v>
      </c>
      <c r="R4350" s="61">
        <v>1.25</v>
      </c>
      <c r="S4350" s="61">
        <v>1.25</v>
      </c>
      <c r="T4350" s="61">
        <v>1.26</v>
      </c>
      <c r="U4350" s="61">
        <v>1.26</v>
      </c>
      <c r="V4350" s="61">
        <v>1.27</v>
      </c>
      <c r="W4350" s="61">
        <v>1.27</v>
      </c>
      <c r="X4350" s="61">
        <v>1.28</v>
      </c>
      <c r="Y4350" s="61">
        <v>1.28</v>
      </c>
      <c r="Z4350" s="61">
        <v>1.28</v>
      </c>
      <c r="AA4350" s="61">
        <v>1.28</v>
      </c>
      <c r="AB4350" s="61">
        <v>1.29</v>
      </c>
      <c r="AC4350" s="61">
        <v>1.29</v>
      </c>
      <c r="AD4350" s="61">
        <v>1.29</v>
      </c>
      <c r="AE4350" s="61">
        <v>1.29</v>
      </c>
      <c r="AF4350" s="61">
        <v>1.29</v>
      </c>
      <c r="AG4350" s="61">
        <v>1.3</v>
      </c>
      <c r="AH4350" s="61">
        <v>1.29</v>
      </c>
      <c r="AI4350" s="61">
        <v>1.28</v>
      </c>
      <c r="AJ4350" s="61">
        <v>1.28</v>
      </c>
      <c r="AK4350" s="61">
        <v>1.27</v>
      </c>
    </row>
    <row r="4351" spans="1:37" x14ac:dyDescent="0.3">
      <c r="A4351" s="86" t="str">
        <f t="shared" si="67"/>
        <v>SDGbaseTra_AgMinPQXcwood</v>
      </c>
      <c r="B4351" s="59" t="s">
        <v>222</v>
      </c>
      <c r="C4351" s="60" t="s">
        <v>239</v>
      </c>
      <c r="D4351" s="83" t="s">
        <v>120</v>
      </c>
      <c r="E4351" s="61" t="s">
        <v>158</v>
      </c>
      <c r="F4351" s="61">
        <v>1.21</v>
      </c>
      <c r="G4351" s="61">
        <v>1.23</v>
      </c>
      <c r="H4351" s="61">
        <v>1.23</v>
      </c>
      <c r="I4351" s="61">
        <v>1.24</v>
      </c>
      <c r="J4351" s="61">
        <v>1.25</v>
      </c>
      <c r="K4351" s="61">
        <v>1.25</v>
      </c>
      <c r="L4351" s="61">
        <v>1.25</v>
      </c>
      <c r="M4351" s="61">
        <v>1.25</v>
      </c>
      <c r="N4351" s="61">
        <v>1.25</v>
      </c>
      <c r="O4351" s="61">
        <v>1.24</v>
      </c>
      <c r="P4351" s="61">
        <v>1.24</v>
      </c>
      <c r="Q4351" s="61">
        <v>1.24</v>
      </c>
      <c r="R4351" s="61">
        <v>1.23</v>
      </c>
      <c r="S4351" s="61">
        <v>1.23</v>
      </c>
      <c r="T4351" s="61">
        <v>1.23</v>
      </c>
      <c r="U4351" s="61">
        <v>1.23</v>
      </c>
      <c r="V4351" s="61">
        <v>1.24</v>
      </c>
      <c r="W4351" s="61">
        <v>1.24</v>
      </c>
      <c r="X4351" s="61">
        <v>1.24</v>
      </c>
      <c r="Y4351" s="61">
        <v>1.24</v>
      </c>
      <c r="Z4351" s="61">
        <v>1.24</v>
      </c>
      <c r="AA4351" s="61">
        <v>1.24</v>
      </c>
      <c r="AB4351" s="61">
        <v>1.23</v>
      </c>
      <c r="AC4351" s="61">
        <v>1.23</v>
      </c>
      <c r="AD4351" s="61">
        <v>1.23</v>
      </c>
      <c r="AE4351" s="61">
        <v>1.23</v>
      </c>
      <c r="AF4351" s="61">
        <v>1.23</v>
      </c>
      <c r="AG4351" s="61">
        <v>1.23</v>
      </c>
      <c r="AH4351" s="61">
        <v>1.23</v>
      </c>
      <c r="AI4351" s="61">
        <v>1.22</v>
      </c>
      <c r="AJ4351" s="61">
        <v>1.23</v>
      </c>
      <c r="AK4351" s="61">
        <v>1.23</v>
      </c>
    </row>
    <row r="4352" spans="1:37" x14ac:dyDescent="0.3">
      <c r="A4352" s="86" t="str">
        <f t="shared" si="67"/>
        <v>SDGbaseTra_AgMinPQXcpapr</v>
      </c>
      <c r="B4352" s="59" t="s">
        <v>222</v>
      </c>
      <c r="C4352" s="60" t="s">
        <v>239</v>
      </c>
      <c r="D4352" s="83" t="s">
        <v>120</v>
      </c>
      <c r="E4352" s="61" t="s">
        <v>159</v>
      </c>
      <c r="F4352" s="61">
        <v>1.32</v>
      </c>
      <c r="G4352" s="61">
        <v>1.32</v>
      </c>
      <c r="H4352" s="61">
        <v>1.31</v>
      </c>
      <c r="I4352" s="61">
        <v>1.3</v>
      </c>
      <c r="J4352" s="61">
        <v>1.3</v>
      </c>
      <c r="K4352" s="61">
        <v>1.29</v>
      </c>
      <c r="L4352" s="61">
        <v>1.29</v>
      </c>
      <c r="M4352" s="61">
        <v>1.3</v>
      </c>
      <c r="N4352" s="61">
        <v>1.3</v>
      </c>
      <c r="O4352" s="61">
        <v>1.29</v>
      </c>
      <c r="P4352" s="61">
        <v>1.29</v>
      </c>
      <c r="Q4352" s="61">
        <v>1.3</v>
      </c>
      <c r="R4352" s="61">
        <v>1.27</v>
      </c>
      <c r="S4352" s="61">
        <v>1.28</v>
      </c>
      <c r="T4352" s="61">
        <v>1.28</v>
      </c>
      <c r="U4352" s="61">
        <v>1.28</v>
      </c>
      <c r="V4352" s="61">
        <v>1.28</v>
      </c>
      <c r="W4352" s="61">
        <v>1.29</v>
      </c>
      <c r="X4352" s="61">
        <v>1.29</v>
      </c>
      <c r="Y4352" s="61">
        <v>1.29</v>
      </c>
      <c r="Z4352" s="61">
        <v>1.29</v>
      </c>
      <c r="AA4352" s="61">
        <v>1.29</v>
      </c>
      <c r="AB4352" s="61">
        <v>1.28</v>
      </c>
      <c r="AC4352" s="61">
        <v>1.28</v>
      </c>
      <c r="AD4352" s="61">
        <v>1.28</v>
      </c>
      <c r="AE4352" s="61">
        <v>1.28</v>
      </c>
      <c r="AF4352" s="61">
        <v>1.28</v>
      </c>
      <c r="AG4352" s="61">
        <v>1.28</v>
      </c>
      <c r="AH4352" s="61">
        <v>1.27</v>
      </c>
      <c r="AI4352" s="61">
        <v>1.27</v>
      </c>
      <c r="AJ4352" s="61">
        <v>1.26</v>
      </c>
      <c r="AK4352" s="61">
        <v>1.26</v>
      </c>
    </row>
    <row r="4353" spans="1:37" x14ac:dyDescent="0.3">
      <c r="A4353" s="86" t="str">
        <f t="shared" si="67"/>
        <v>SDGbaseTra_AgMinPQXcprnt</v>
      </c>
      <c r="B4353" s="59" t="s">
        <v>222</v>
      </c>
      <c r="C4353" s="60" t="s">
        <v>239</v>
      </c>
      <c r="D4353" s="83" t="s">
        <v>120</v>
      </c>
      <c r="E4353" s="61" t="s">
        <v>104</v>
      </c>
      <c r="F4353" s="61">
        <v>1.42</v>
      </c>
      <c r="G4353" s="61">
        <v>1.45</v>
      </c>
      <c r="H4353" s="61">
        <v>1.45</v>
      </c>
      <c r="I4353" s="61">
        <v>1.45</v>
      </c>
      <c r="J4353" s="61">
        <v>1.45</v>
      </c>
      <c r="K4353" s="61">
        <v>1.44</v>
      </c>
      <c r="L4353" s="61">
        <v>1.43</v>
      </c>
      <c r="M4353" s="61">
        <v>1.44</v>
      </c>
      <c r="N4353" s="61">
        <v>1.44</v>
      </c>
      <c r="O4353" s="61">
        <v>1.42</v>
      </c>
      <c r="P4353" s="61">
        <v>1.42</v>
      </c>
      <c r="Q4353" s="61">
        <v>1.43</v>
      </c>
      <c r="R4353" s="61">
        <v>1.43</v>
      </c>
      <c r="S4353" s="61">
        <v>1.44</v>
      </c>
      <c r="T4353" s="61">
        <v>1.44</v>
      </c>
      <c r="U4353" s="61">
        <v>1.45</v>
      </c>
      <c r="V4353" s="61">
        <v>1.45</v>
      </c>
      <c r="W4353" s="61">
        <v>1.46</v>
      </c>
      <c r="X4353" s="61">
        <v>1.46</v>
      </c>
      <c r="Y4353" s="61">
        <v>1.46</v>
      </c>
      <c r="Z4353" s="61">
        <v>1.46</v>
      </c>
      <c r="AA4353" s="61">
        <v>1.46</v>
      </c>
      <c r="AB4353" s="61">
        <v>1.45</v>
      </c>
      <c r="AC4353" s="61">
        <v>1.45</v>
      </c>
      <c r="AD4353" s="61">
        <v>1.45</v>
      </c>
      <c r="AE4353" s="61">
        <v>1.45</v>
      </c>
      <c r="AF4353" s="61">
        <v>1.46</v>
      </c>
      <c r="AG4353" s="61">
        <v>1.46</v>
      </c>
      <c r="AH4353" s="61">
        <v>1.44</v>
      </c>
      <c r="AI4353" s="61">
        <v>1.43</v>
      </c>
      <c r="AJ4353" s="61">
        <v>1.43</v>
      </c>
      <c r="AK4353" s="61">
        <v>1.42</v>
      </c>
    </row>
    <row r="4354" spans="1:37" x14ac:dyDescent="0.3">
      <c r="A4354" s="86" t="str">
        <f t="shared" ref="A4354:A4417" si="68">_xlfn.CONCAT(C4354,D4354,E4354)</f>
        <v>SDGbaseTra_AgMinPQXcpetr-p</v>
      </c>
      <c r="B4354" s="59" t="s">
        <v>222</v>
      </c>
      <c r="C4354" s="60" t="s">
        <v>239</v>
      </c>
      <c r="D4354" s="83" t="s">
        <v>120</v>
      </c>
      <c r="E4354" s="61" t="s">
        <v>160</v>
      </c>
      <c r="F4354" s="61">
        <v>0.5</v>
      </c>
      <c r="G4354" s="61">
        <v>0.51</v>
      </c>
      <c r="H4354" s="61">
        <v>0.51</v>
      </c>
      <c r="I4354" s="61">
        <v>0.51</v>
      </c>
      <c r="J4354" s="61">
        <v>0.5</v>
      </c>
      <c r="K4354" s="61">
        <v>0.5</v>
      </c>
      <c r="L4354" s="61">
        <v>0.5</v>
      </c>
      <c r="M4354" s="61">
        <v>0.5</v>
      </c>
      <c r="N4354" s="61">
        <v>0.5</v>
      </c>
      <c r="O4354" s="61">
        <v>0.52</v>
      </c>
      <c r="P4354" s="61">
        <v>0.53</v>
      </c>
      <c r="Q4354" s="61">
        <v>0.53</v>
      </c>
      <c r="R4354" s="61">
        <v>0.53</v>
      </c>
      <c r="S4354" s="61">
        <v>0.53</v>
      </c>
      <c r="T4354" s="61">
        <v>0.53</v>
      </c>
      <c r="U4354" s="61">
        <v>0.54</v>
      </c>
      <c r="V4354" s="61">
        <v>0.54</v>
      </c>
      <c r="W4354" s="61">
        <v>0.54</v>
      </c>
      <c r="X4354" s="61">
        <v>0.54</v>
      </c>
      <c r="Y4354" s="61">
        <v>0.54</v>
      </c>
      <c r="Z4354" s="61">
        <v>0.54</v>
      </c>
      <c r="AA4354" s="61">
        <v>0.55000000000000004</v>
      </c>
      <c r="AB4354" s="61">
        <v>0.55000000000000004</v>
      </c>
      <c r="AC4354" s="61">
        <v>0.56000000000000005</v>
      </c>
      <c r="AD4354" s="61">
        <v>0.56000000000000005</v>
      </c>
      <c r="AE4354" s="61">
        <v>0.56000000000000005</v>
      </c>
      <c r="AF4354" s="61">
        <v>0.56000000000000005</v>
      </c>
      <c r="AG4354" s="61">
        <v>0.56000000000000005</v>
      </c>
      <c r="AH4354" s="61">
        <v>0.56000000000000005</v>
      </c>
      <c r="AI4354" s="61">
        <v>0.55000000000000004</v>
      </c>
      <c r="AJ4354" s="61">
        <v>0.55000000000000004</v>
      </c>
      <c r="AK4354" s="61">
        <v>0.55000000000000004</v>
      </c>
    </row>
    <row r="4355" spans="1:37" x14ac:dyDescent="0.3">
      <c r="A4355" s="86" t="str">
        <f t="shared" si="68"/>
        <v>SDGbaseTra_AgMinPQXcpetr-d</v>
      </c>
      <c r="B4355" s="59" t="s">
        <v>222</v>
      </c>
      <c r="C4355" s="60" t="s">
        <v>239</v>
      </c>
      <c r="D4355" s="83" t="s">
        <v>120</v>
      </c>
      <c r="E4355" s="61" t="s">
        <v>161</v>
      </c>
      <c r="F4355" s="61">
        <v>0.42</v>
      </c>
      <c r="G4355" s="61">
        <v>0.42</v>
      </c>
      <c r="H4355" s="61">
        <v>0.43</v>
      </c>
      <c r="I4355" s="61">
        <v>0.42</v>
      </c>
      <c r="J4355" s="61">
        <v>0.42</v>
      </c>
      <c r="K4355" s="61">
        <v>0.42</v>
      </c>
      <c r="L4355" s="61">
        <v>0.42</v>
      </c>
      <c r="M4355" s="61">
        <v>0.42</v>
      </c>
      <c r="N4355" s="61">
        <v>0.42</v>
      </c>
      <c r="O4355" s="61">
        <v>0.43</v>
      </c>
      <c r="P4355" s="61">
        <v>0.44</v>
      </c>
      <c r="Q4355" s="61">
        <v>0.44</v>
      </c>
      <c r="R4355" s="61">
        <v>0.44</v>
      </c>
      <c r="S4355" s="61">
        <v>0.44</v>
      </c>
      <c r="T4355" s="61">
        <v>0.44</v>
      </c>
      <c r="U4355" s="61">
        <v>0.44</v>
      </c>
      <c r="V4355" s="61">
        <v>0.44</v>
      </c>
      <c r="W4355" s="61">
        <v>0.45</v>
      </c>
      <c r="X4355" s="61">
        <v>0.45</v>
      </c>
      <c r="Y4355" s="61">
        <v>0.45</v>
      </c>
      <c r="Z4355" s="61">
        <v>0.45</v>
      </c>
      <c r="AA4355" s="61">
        <v>0.45</v>
      </c>
      <c r="AB4355" s="61">
        <v>0.45</v>
      </c>
      <c r="AC4355" s="61">
        <v>0.46</v>
      </c>
      <c r="AD4355" s="61">
        <v>0.46</v>
      </c>
      <c r="AE4355" s="61">
        <v>0.46</v>
      </c>
      <c r="AF4355" s="61">
        <v>0.46</v>
      </c>
      <c r="AG4355" s="61">
        <v>0.46</v>
      </c>
      <c r="AH4355" s="61">
        <v>0.46</v>
      </c>
      <c r="AI4355" s="61">
        <v>0.45</v>
      </c>
      <c r="AJ4355" s="61">
        <v>0.45</v>
      </c>
      <c r="AK4355" s="61">
        <v>0.45</v>
      </c>
    </row>
    <row r="4356" spans="1:37" x14ac:dyDescent="0.3">
      <c r="A4356" s="86" t="str">
        <f t="shared" si="68"/>
        <v>SDGbaseTra_AgMinPQXcpetr-h</v>
      </c>
      <c r="B4356" s="59" t="s">
        <v>222</v>
      </c>
      <c r="C4356" s="60" t="s">
        <v>239</v>
      </c>
      <c r="D4356" s="83" t="s">
        <v>120</v>
      </c>
      <c r="E4356" s="61" t="s">
        <v>162</v>
      </c>
      <c r="F4356" s="61">
        <v>0.08</v>
      </c>
      <c r="G4356" s="61">
        <v>0.09</v>
      </c>
      <c r="H4356" s="61">
        <v>0.09</v>
      </c>
      <c r="I4356" s="61">
        <v>0.09</v>
      </c>
      <c r="J4356" s="61">
        <v>0.09</v>
      </c>
      <c r="K4356" s="61">
        <v>0.08</v>
      </c>
      <c r="L4356" s="61">
        <v>0.08</v>
      </c>
      <c r="M4356" s="61">
        <v>0.08</v>
      </c>
      <c r="N4356" s="61">
        <v>0.08</v>
      </c>
      <c r="O4356" s="61">
        <v>0.09</v>
      </c>
      <c r="P4356" s="61">
        <v>0.09</v>
      </c>
      <c r="Q4356" s="61">
        <v>0.09</v>
      </c>
      <c r="R4356" s="61">
        <v>0.09</v>
      </c>
      <c r="S4356" s="61">
        <v>0.09</v>
      </c>
      <c r="T4356" s="61">
        <v>0.09</v>
      </c>
      <c r="U4356" s="61">
        <v>0.09</v>
      </c>
      <c r="V4356" s="61">
        <v>0.09</v>
      </c>
      <c r="W4356" s="61">
        <v>0.09</v>
      </c>
      <c r="X4356" s="61">
        <v>0.09</v>
      </c>
      <c r="Y4356" s="61">
        <v>0.09</v>
      </c>
      <c r="Z4356" s="61">
        <v>0.09</v>
      </c>
      <c r="AA4356" s="61">
        <v>0.09</v>
      </c>
      <c r="AB4356" s="61">
        <v>0.09</v>
      </c>
      <c r="AC4356" s="61">
        <v>0.09</v>
      </c>
      <c r="AD4356" s="61">
        <v>0.09</v>
      </c>
      <c r="AE4356" s="61">
        <v>0.09</v>
      </c>
      <c r="AF4356" s="61">
        <v>0.09</v>
      </c>
      <c r="AG4356" s="61">
        <v>0.09</v>
      </c>
      <c r="AH4356" s="61">
        <v>0.09</v>
      </c>
      <c r="AI4356" s="61">
        <v>0.09</v>
      </c>
      <c r="AJ4356" s="61">
        <v>0.09</v>
      </c>
      <c r="AK4356" s="61">
        <v>0.09</v>
      </c>
    </row>
    <row r="4357" spans="1:37" x14ac:dyDescent="0.3">
      <c r="A4357" s="86" t="str">
        <f t="shared" si="68"/>
        <v>SDGbaseTra_AgMinPQXcpetr-k</v>
      </c>
      <c r="B4357" s="59" t="s">
        <v>222</v>
      </c>
      <c r="C4357" s="60" t="s">
        <v>239</v>
      </c>
      <c r="D4357" s="83" t="s">
        <v>120</v>
      </c>
      <c r="E4357" s="61" t="s">
        <v>163</v>
      </c>
      <c r="F4357" s="61">
        <v>0.26</v>
      </c>
      <c r="G4357" s="61">
        <v>0.26</v>
      </c>
      <c r="H4357" s="61">
        <v>0.27</v>
      </c>
      <c r="I4357" s="61">
        <v>0.26</v>
      </c>
      <c r="J4357" s="61">
        <v>0.26</v>
      </c>
      <c r="K4357" s="61">
        <v>0.26</v>
      </c>
      <c r="L4357" s="61">
        <v>0.26</v>
      </c>
      <c r="M4357" s="61">
        <v>0.26</v>
      </c>
      <c r="N4357" s="61">
        <v>0.26</v>
      </c>
      <c r="O4357" s="61">
        <v>0.28000000000000003</v>
      </c>
      <c r="P4357" s="61">
        <v>0.28999999999999998</v>
      </c>
      <c r="Q4357" s="61">
        <v>0.28000000000000003</v>
      </c>
      <c r="R4357" s="61">
        <v>0.28000000000000003</v>
      </c>
      <c r="S4357" s="61">
        <v>0.28999999999999998</v>
      </c>
      <c r="T4357" s="61">
        <v>0.28999999999999998</v>
      </c>
      <c r="U4357" s="61">
        <v>0.28999999999999998</v>
      </c>
      <c r="V4357" s="61">
        <v>0.28999999999999998</v>
      </c>
      <c r="W4357" s="61">
        <v>0.28999999999999998</v>
      </c>
      <c r="X4357" s="61">
        <v>0.3</v>
      </c>
      <c r="Y4357" s="61">
        <v>0.3</v>
      </c>
      <c r="Z4357" s="61">
        <v>0.3</v>
      </c>
      <c r="AA4357" s="61">
        <v>0.3</v>
      </c>
      <c r="AB4357" s="61">
        <v>0.31</v>
      </c>
      <c r="AC4357" s="61">
        <v>0.31</v>
      </c>
      <c r="AD4357" s="61">
        <v>0.31</v>
      </c>
      <c r="AE4357" s="61">
        <v>0.31</v>
      </c>
      <c r="AF4357" s="61">
        <v>0.31</v>
      </c>
      <c r="AG4357" s="61">
        <v>0.31</v>
      </c>
      <c r="AH4357" s="61">
        <v>0.31</v>
      </c>
      <c r="AI4357" s="61">
        <v>0.31</v>
      </c>
      <c r="AJ4357" s="61">
        <v>0.31</v>
      </c>
      <c r="AK4357" s="61">
        <v>0.31</v>
      </c>
    </row>
    <row r="4358" spans="1:37" x14ac:dyDescent="0.3">
      <c r="A4358" s="86" t="str">
        <f t="shared" si="68"/>
        <v>SDGbaseTra_AgMinPQXcpetr-l</v>
      </c>
      <c r="B4358" s="59" t="s">
        <v>222</v>
      </c>
      <c r="C4358" s="60" t="s">
        <v>239</v>
      </c>
      <c r="D4358" s="83" t="s">
        <v>120</v>
      </c>
      <c r="E4358" s="61" t="s">
        <v>164</v>
      </c>
      <c r="F4358" s="61">
        <v>0.97</v>
      </c>
      <c r="G4358" s="61">
        <v>0.99</v>
      </c>
      <c r="H4358" s="61">
        <v>1</v>
      </c>
      <c r="I4358" s="61">
        <v>0.99</v>
      </c>
      <c r="J4358" s="61">
        <v>0.98</v>
      </c>
      <c r="K4358" s="61">
        <v>0.98</v>
      </c>
      <c r="L4358" s="61">
        <v>0.98</v>
      </c>
      <c r="M4358" s="61">
        <v>0.98</v>
      </c>
      <c r="N4358" s="61">
        <v>0.98</v>
      </c>
      <c r="O4358" s="61">
        <v>1.02</v>
      </c>
      <c r="P4358" s="61">
        <v>1.03</v>
      </c>
      <c r="Q4358" s="61">
        <v>1.03</v>
      </c>
      <c r="R4358" s="61">
        <v>1.03</v>
      </c>
      <c r="S4358" s="61">
        <v>1.03</v>
      </c>
      <c r="T4358" s="61">
        <v>1.04</v>
      </c>
      <c r="U4358" s="61">
        <v>1.04</v>
      </c>
      <c r="V4358" s="61">
        <v>1.04</v>
      </c>
      <c r="W4358" s="61">
        <v>1.05</v>
      </c>
      <c r="X4358" s="61">
        <v>1.05</v>
      </c>
      <c r="Y4358" s="61">
        <v>1.06</v>
      </c>
      <c r="Z4358" s="61">
        <v>1.06</v>
      </c>
      <c r="AA4358" s="61">
        <v>1.06</v>
      </c>
      <c r="AB4358" s="61">
        <v>1.07</v>
      </c>
      <c r="AC4358" s="61">
        <v>1.08</v>
      </c>
      <c r="AD4358" s="61">
        <v>1.08</v>
      </c>
      <c r="AE4358" s="61">
        <v>1.08</v>
      </c>
      <c r="AF4358" s="61">
        <v>1.08</v>
      </c>
      <c r="AG4358" s="61">
        <v>1.08</v>
      </c>
      <c r="AH4358" s="61">
        <v>1.08</v>
      </c>
      <c r="AI4358" s="61">
        <v>1.07</v>
      </c>
      <c r="AJ4358" s="61">
        <v>1.07</v>
      </c>
      <c r="AK4358" s="61">
        <v>1.06</v>
      </c>
    </row>
    <row r="4359" spans="1:37" x14ac:dyDescent="0.3">
      <c r="A4359" s="86" t="str">
        <f t="shared" si="68"/>
        <v>SDGbaseTra_AgMinPQXchydr</v>
      </c>
      <c r="B4359" s="59" t="s">
        <v>222</v>
      </c>
      <c r="C4359" s="60" t="s">
        <v>239</v>
      </c>
      <c r="D4359" s="83" t="s">
        <v>120</v>
      </c>
      <c r="E4359" s="61" t="s">
        <v>165</v>
      </c>
      <c r="F4359" s="61">
        <v>0.91</v>
      </c>
      <c r="G4359" s="61">
        <v>0.93</v>
      </c>
      <c r="H4359" s="61">
        <v>0.94</v>
      </c>
      <c r="I4359" s="61">
        <v>0.93</v>
      </c>
      <c r="J4359" s="61">
        <v>0.92</v>
      </c>
      <c r="K4359" s="61">
        <v>0.92</v>
      </c>
      <c r="L4359" s="61">
        <v>0.92</v>
      </c>
      <c r="M4359" s="61">
        <v>0.92</v>
      </c>
      <c r="N4359" s="61">
        <v>0.92</v>
      </c>
      <c r="O4359" s="61">
        <v>0.95</v>
      </c>
      <c r="P4359" s="61">
        <v>0.96</v>
      </c>
      <c r="Q4359" s="61">
        <v>0.96</v>
      </c>
      <c r="R4359" s="61">
        <v>0.96</v>
      </c>
      <c r="S4359" s="61">
        <v>0.96</v>
      </c>
      <c r="T4359" s="61">
        <v>0.96</v>
      </c>
      <c r="U4359" s="61">
        <v>0.97</v>
      </c>
      <c r="V4359" s="61">
        <v>0.97</v>
      </c>
      <c r="W4359" s="61">
        <v>0.98</v>
      </c>
      <c r="X4359" s="61">
        <v>0.98</v>
      </c>
      <c r="Y4359" s="61">
        <v>0.98</v>
      </c>
      <c r="Z4359" s="61">
        <v>0.98</v>
      </c>
      <c r="AA4359" s="61">
        <v>0.98</v>
      </c>
      <c r="AB4359" s="61">
        <v>0.99</v>
      </c>
      <c r="AC4359" s="61">
        <v>1</v>
      </c>
      <c r="AD4359" s="61">
        <v>1</v>
      </c>
      <c r="AE4359" s="61">
        <v>1</v>
      </c>
      <c r="AF4359" s="61">
        <v>1</v>
      </c>
      <c r="AG4359" s="61">
        <v>1</v>
      </c>
      <c r="AH4359" s="61">
        <v>1</v>
      </c>
      <c r="AI4359" s="61">
        <v>0.99</v>
      </c>
      <c r="AJ4359" s="61">
        <v>0.98</v>
      </c>
      <c r="AK4359" s="61">
        <v>0.98</v>
      </c>
    </row>
    <row r="4360" spans="1:37" x14ac:dyDescent="0.3">
      <c r="A4360" s="86" t="str">
        <f t="shared" si="68"/>
        <v>SDGbaseTra_AgMinPQXcammo</v>
      </c>
      <c r="B4360" s="59" t="s">
        <v>222</v>
      </c>
      <c r="C4360" s="60" t="s">
        <v>239</v>
      </c>
      <c r="D4360" s="83" t="s">
        <v>120</v>
      </c>
      <c r="E4360" s="61" t="s">
        <v>166</v>
      </c>
      <c r="F4360" s="61">
        <v>1.19</v>
      </c>
      <c r="G4360" s="61">
        <v>0.78</v>
      </c>
      <c r="H4360" s="61">
        <v>0.78</v>
      </c>
      <c r="I4360" s="61">
        <v>0.79</v>
      </c>
      <c r="J4360" s="61">
        <v>0.79</v>
      </c>
      <c r="K4360" s="61">
        <v>0.79</v>
      </c>
      <c r="L4360" s="61">
        <v>0.79</v>
      </c>
      <c r="M4360" s="61">
        <v>0.79</v>
      </c>
      <c r="N4360" s="61">
        <v>0.78</v>
      </c>
      <c r="O4360" s="61">
        <v>0.77</v>
      </c>
      <c r="P4360" s="61">
        <v>0.77</v>
      </c>
      <c r="Q4360" s="61">
        <v>0.77</v>
      </c>
      <c r="R4360" s="61">
        <v>0.77</v>
      </c>
      <c r="S4360" s="61">
        <v>0.77</v>
      </c>
      <c r="T4360" s="61">
        <v>0.77</v>
      </c>
      <c r="U4360" s="61">
        <v>0.76</v>
      </c>
      <c r="V4360" s="61">
        <v>0.76</v>
      </c>
      <c r="W4360" s="61">
        <v>0.76</v>
      </c>
      <c r="X4360" s="61">
        <v>0.76</v>
      </c>
      <c r="Y4360" s="61">
        <v>0.88</v>
      </c>
      <c r="Z4360" s="61">
        <v>1</v>
      </c>
      <c r="AA4360" s="61">
        <v>1.1399999999999999</v>
      </c>
      <c r="AB4360" s="61">
        <v>1.1599999999999999</v>
      </c>
      <c r="AC4360" s="61">
        <v>1.19</v>
      </c>
      <c r="AD4360" s="61">
        <v>1.22</v>
      </c>
      <c r="AE4360" s="61">
        <v>1.25</v>
      </c>
      <c r="AF4360" s="61">
        <v>1.29</v>
      </c>
      <c r="AG4360" s="61">
        <v>1.32</v>
      </c>
      <c r="AH4360" s="61">
        <v>1.34</v>
      </c>
      <c r="AI4360" s="61">
        <v>1.36</v>
      </c>
      <c r="AJ4360" s="61">
        <v>1.39</v>
      </c>
      <c r="AK4360" s="61">
        <v>1.41</v>
      </c>
    </row>
    <row r="4361" spans="1:37" x14ac:dyDescent="0.3">
      <c r="A4361" s="86" t="str">
        <f t="shared" si="68"/>
        <v>SDGbaseTra_AgMinPQXcbchm</v>
      </c>
      <c r="B4361" s="59" t="s">
        <v>222</v>
      </c>
      <c r="C4361" s="60" t="s">
        <v>239</v>
      </c>
      <c r="D4361" s="83" t="s">
        <v>120</v>
      </c>
      <c r="E4361" s="61" t="s">
        <v>167</v>
      </c>
      <c r="F4361" s="61">
        <v>1.19</v>
      </c>
      <c r="G4361" s="61">
        <v>1.22</v>
      </c>
      <c r="H4361" s="61">
        <v>1.24</v>
      </c>
      <c r="I4361" s="61">
        <v>1.22</v>
      </c>
      <c r="J4361" s="61">
        <v>1.21</v>
      </c>
      <c r="K4361" s="61">
        <v>1.21</v>
      </c>
      <c r="L4361" s="61">
        <v>1.21</v>
      </c>
      <c r="M4361" s="61">
        <v>1.21</v>
      </c>
      <c r="N4361" s="61">
        <v>1.21</v>
      </c>
      <c r="O4361" s="61">
        <v>1.25</v>
      </c>
      <c r="P4361" s="61">
        <v>1.26</v>
      </c>
      <c r="Q4361" s="61">
        <v>1.26</v>
      </c>
      <c r="R4361" s="61">
        <v>1.26</v>
      </c>
      <c r="S4361" s="61">
        <v>1.26</v>
      </c>
      <c r="T4361" s="61">
        <v>1.27</v>
      </c>
      <c r="U4361" s="61">
        <v>1.27</v>
      </c>
      <c r="V4361" s="61">
        <v>1.28</v>
      </c>
      <c r="W4361" s="61">
        <v>1.28</v>
      </c>
      <c r="X4361" s="61">
        <v>1.29</v>
      </c>
      <c r="Y4361" s="61">
        <v>1.29</v>
      </c>
      <c r="Z4361" s="61">
        <v>1.29</v>
      </c>
      <c r="AA4361" s="61">
        <v>1.29</v>
      </c>
      <c r="AB4361" s="61">
        <v>1.3</v>
      </c>
      <c r="AC4361" s="61">
        <v>1.31</v>
      </c>
      <c r="AD4361" s="61">
        <v>1.31</v>
      </c>
      <c r="AE4361" s="61">
        <v>1.31</v>
      </c>
      <c r="AF4361" s="61">
        <v>1.31</v>
      </c>
      <c r="AG4361" s="61">
        <v>1.31</v>
      </c>
      <c r="AH4361" s="61">
        <v>1.31</v>
      </c>
      <c r="AI4361" s="61">
        <v>1.3</v>
      </c>
      <c r="AJ4361" s="61">
        <v>1.29</v>
      </c>
      <c r="AK4361" s="61">
        <v>1.28</v>
      </c>
    </row>
    <row r="4362" spans="1:37" x14ac:dyDescent="0.3">
      <c r="A4362" s="86" t="str">
        <f t="shared" si="68"/>
        <v>SDGbaseTra_AgMinPQXcochm</v>
      </c>
      <c r="B4362" s="59" t="s">
        <v>222</v>
      </c>
      <c r="C4362" s="60" t="s">
        <v>239</v>
      </c>
      <c r="D4362" s="83" t="s">
        <v>120</v>
      </c>
      <c r="E4362" s="61" t="s">
        <v>168</v>
      </c>
      <c r="F4362" s="61">
        <v>1.3</v>
      </c>
      <c r="G4362" s="61">
        <v>1.33</v>
      </c>
      <c r="H4362" s="61">
        <v>1.35</v>
      </c>
      <c r="I4362" s="61">
        <v>1.33</v>
      </c>
      <c r="J4362" s="61">
        <v>1.32</v>
      </c>
      <c r="K4362" s="61">
        <v>1.32</v>
      </c>
      <c r="L4362" s="61">
        <v>1.32</v>
      </c>
      <c r="M4362" s="61">
        <v>1.32</v>
      </c>
      <c r="N4362" s="61">
        <v>1.32</v>
      </c>
      <c r="O4362" s="61">
        <v>1.36</v>
      </c>
      <c r="P4362" s="61">
        <v>1.37</v>
      </c>
      <c r="Q4362" s="61">
        <v>1.37</v>
      </c>
      <c r="R4362" s="61">
        <v>1.37</v>
      </c>
      <c r="S4362" s="61">
        <v>1.38</v>
      </c>
      <c r="T4362" s="61">
        <v>1.38</v>
      </c>
      <c r="U4362" s="61">
        <v>1.39</v>
      </c>
      <c r="V4362" s="61">
        <v>1.39</v>
      </c>
      <c r="W4362" s="61">
        <v>1.4</v>
      </c>
      <c r="X4362" s="61">
        <v>1.41</v>
      </c>
      <c r="Y4362" s="61">
        <v>1.41</v>
      </c>
      <c r="Z4362" s="61">
        <v>1.41</v>
      </c>
      <c r="AA4362" s="61">
        <v>1.41</v>
      </c>
      <c r="AB4362" s="61">
        <v>1.42</v>
      </c>
      <c r="AC4362" s="61">
        <v>1.43</v>
      </c>
      <c r="AD4362" s="61">
        <v>1.43</v>
      </c>
      <c r="AE4362" s="61">
        <v>1.44</v>
      </c>
      <c r="AF4362" s="61">
        <v>1.44</v>
      </c>
      <c r="AG4362" s="61">
        <v>1.44</v>
      </c>
      <c r="AH4362" s="61">
        <v>1.43</v>
      </c>
      <c r="AI4362" s="61">
        <v>1.42</v>
      </c>
      <c r="AJ4362" s="61">
        <v>1.41</v>
      </c>
      <c r="AK4362" s="61">
        <v>1.4</v>
      </c>
    </row>
    <row r="4363" spans="1:37" x14ac:dyDescent="0.3">
      <c r="A4363" s="86" t="str">
        <f t="shared" si="68"/>
        <v>SDGbaseTra_AgMinPQXcrubb</v>
      </c>
      <c r="B4363" s="59" t="s">
        <v>222</v>
      </c>
      <c r="C4363" s="60" t="s">
        <v>239</v>
      </c>
      <c r="D4363" s="83" t="s">
        <v>120</v>
      </c>
      <c r="E4363" s="61" t="s">
        <v>105</v>
      </c>
      <c r="F4363" s="61">
        <v>1.27</v>
      </c>
      <c r="G4363" s="61">
        <v>1.28</v>
      </c>
      <c r="H4363" s="61">
        <v>1.29</v>
      </c>
      <c r="I4363" s="61">
        <v>1.28</v>
      </c>
      <c r="J4363" s="61">
        <v>1.27</v>
      </c>
      <c r="K4363" s="61">
        <v>1.27</v>
      </c>
      <c r="L4363" s="61">
        <v>1.27</v>
      </c>
      <c r="M4363" s="61">
        <v>1.27</v>
      </c>
      <c r="N4363" s="61">
        <v>1.27</v>
      </c>
      <c r="O4363" s="61">
        <v>1.28</v>
      </c>
      <c r="P4363" s="61">
        <v>1.29</v>
      </c>
      <c r="Q4363" s="61">
        <v>1.29</v>
      </c>
      <c r="R4363" s="61">
        <v>1.29</v>
      </c>
      <c r="S4363" s="61">
        <v>1.3</v>
      </c>
      <c r="T4363" s="61">
        <v>1.3</v>
      </c>
      <c r="U4363" s="61">
        <v>1.31</v>
      </c>
      <c r="V4363" s="61">
        <v>1.31</v>
      </c>
      <c r="W4363" s="61">
        <v>1.32</v>
      </c>
      <c r="X4363" s="61">
        <v>1.32</v>
      </c>
      <c r="Y4363" s="61">
        <v>1.32</v>
      </c>
      <c r="Z4363" s="61">
        <v>1.33</v>
      </c>
      <c r="AA4363" s="61">
        <v>1.33</v>
      </c>
      <c r="AB4363" s="61">
        <v>1.33</v>
      </c>
      <c r="AC4363" s="61">
        <v>1.34</v>
      </c>
      <c r="AD4363" s="61">
        <v>1.34</v>
      </c>
      <c r="AE4363" s="61">
        <v>1.34</v>
      </c>
      <c r="AF4363" s="61">
        <v>1.34</v>
      </c>
      <c r="AG4363" s="61">
        <v>1.34</v>
      </c>
      <c r="AH4363" s="61">
        <v>1.34</v>
      </c>
      <c r="AI4363" s="61">
        <v>1.33</v>
      </c>
      <c r="AJ4363" s="61">
        <v>1.32</v>
      </c>
      <c r="AK4363" s="61">
        <v>1.32</v>
      </c>
    </row>
    <row r="4364" spans="1:37" x14ac:dyDescent="0.3">
      <c r="A4364" s="86" t="str">
        <f t="shared" si="68"/>
        <v>SDGbaseTra_AgMinPQXcplas</v>
      </c>
      <c r="B4364" s="59" t="s">
        <v>222</v>
      </c>
      <c r="C4364" s="60" t="s">
        <v>239</v>
      </c>
      <c r="D4364" s="83" t="s">
        <v>120</v>
      </c>
      <c r="E4364" s="61" t="s">
        <v>106</v>
      </c>
      <c r="F4364" s="61">
        <v>1.5</v>
      </c>
      <c r="G4364" s="61">
        <v>1.51</v>
      </c>
      <c r="H4364" s="61">
        <v>1.52</v>
      </c>
      <c r="I4364" s="61">
        <v>1.52</v>
      </c>
      <c r="J4364" s="61">
        <v>1.51</v>
      </c>
      <c r="K4364" s="61">
        <v>1.5</v>
      </c>
      <c r="L4364" s="61">
        <v>1.5</v>
      </c>
      <c r="M4364" s="61">
        <v>1.5</v>
      </c>
      <c r="N4364" s="61">
        <v>1.5</v>
      </c>
      <c r="O4364" s="61">
        <v>1.5</v>
      </c>
      <c r="P4364" s="61">
        <v>1.5</v>
      </c>
      <c r="Q4364" s="61">
        <v>1.51</v>
      </c>
      <c r="R4364" s="61">
        <v>1.51</v>
      </c>
      <c r="S4364" s="61">
        <v>1.51</v>
      </c>
      <c r="T4364" s="61">
        <v>1.52</v>
      </c>
      <c r="U4364" s="61">
        <v>1.53</v>
      </c>
      <c r="V4364" s="61">
        <v>1.53</v>
      </c>
      <c r="W4364" s="61">
        <v>1.53</v>
      </c>
      <c r="X4364" s="61">
        <v>1.54</v>
      </c>
      <c r="Y4364" s="61">
        <v>1.54</v>
      </c>
      <c r="Z4364" s="61">
        <v>1.54</v>
      </c>
      <c r="AA4364" s="61">
        <v>1.55</v>
      </c>
      <c r="AB4364" s="61">
        <v>1.54</v>
      </c>
      <c r="AC4364" s="61">
        <v>1.54</v>
      </c>
      <c r="AD4364" s="61">
        <v>1.55</v>
      </c>
      <c r="AE4364" s="61">
        <v>1.55</v>
      </c>
      <c r="AF4364" s="61">
        <v>1.55</v>
      </c>
      <c r="AG4364" s="61">
        <v>1.55</v>
      </c>
      <c r="AH4364" s="61">
        <v>1.54</v>
      </c>
      <c r="AI4364" s="61">
        <v>1.53</v>
      </c>
      <c r="AJ4364" s="61">
        <v>1.52</v>
      </c>
      <c r="AK4364" s="61">
        <v>1.51</v>
      </c>
    </row>
    <row r="4365" spans="1:37" x14ac:dyDescent="0.3">
      <c r="A4365" s="86" t="str">
        <f t="shared" si="68"/>
        <v>SDGbaseTra_AgMinPQXcnmet</v>
      </c>
      <c r="B4365" s="59" t="s">
        <v>222</v>
      </c>
      <c r="C4365" s="60" t="s">
        <v>239</v>
      </c>
      <c r="D4365" s="83" t="s">
        <v>120</v>
      </c>
      <c r="E4365" s="61" t="s">
        <v>107</v>
      </c>
      <c r="F4365" s="61">
        <v>1.4</v>
      </c>
      <c r="G4365" s="61">
        <v>1.43</v>
      </c>
      <c r="H4365" s="61">
        <v>1.43</v>
      </c>
      <c r="I4365" s="61">
        <v>1.44</v>
      </c>
      <c r="J4365" s="61">
        <v>1.46</v>
      </c>
      <c r="K4365" s="61">
        <v>1.45</v>
      </c>
      <c r="L4365" s="61">
        <v>1.44</v>
      </c>
      <c r="M4365" s="61">
        <v>1.44</v>
      </c>
      <c r="N4365" s="61">
        <v>1.44</v>
      </c>
      <c r="O4365" s="61">
        <v>1.42</v>
      </c>
      <c r="P4365" s="61">
        <v>1.42</v>
      </c>
      <c r="Q4365" s="61">
        <v>1.42</v>
      </c>
      <c r="R4365" s="61">
        <v>1.41</v>
      </c>
      <c r="S4365" s="61">
        <v>1.41</v>
      </c>
      <c r="T4365" s="61">
        <v>1.41</v>
      </c>
      <c r="U4365" s="61">
        <v>1.42</v>
      </c>
      <c r="V4365" s="61">
        <v>1.42</v>
      </c>
      <c r="W4365" s="61">
        <v>1.42</v>
      </c>
      <c r="X4365" s="61">
        <v>1.42</v>
      </c>
      <c r="Y4365" s="61">
        <v>1.42</v>
      </c>
      <c r="Z4365" s="61">
        <v>1.42</v>
      </c>
      <c r="AA4365" s="61">
        <v>1.42</v>
      </c>
      <c r="AB4365" s="61">
        <v>1.42</v>
      </c>
      <c r="AC4365" s="61">
        <v>1.41</v>
      </c>
      <c r="AD4365" s="61">
        <v>1.42</v>
      </c>
      <c r="AE4365" s="61">
        <v>1.42</v>
      </c>
      <c r="AF4365" s="61">
        <v>1.42</v>
      </c>
      <c r="AG4365" s="61">
        <v>1.43</v>
      </c>
      <c r="AH4365" s="61">
        <v>1.43</v>
      </c>
      <c r="AI4365" s="61">
        <v>1.43</v>
      </c>
      <c r="AJ4365" s="61">
        <v>1.44</v>
      </c>
      <c r="AK4365" s="61">
        <v>1.45</v>
      </c>
    </row>
    <row r="4366" spans="1:37" x14ac:dyDescent="0.3">
      <c r="A4366" s="86" t="str">
        <f t="shared" si="68"/>
        <v>SDGbaseTra_AgMinPQXciron</v>
      </c>
      <c r="B4366" s="59" t="s">
        <v>222</v>
      </c>
      <c r="C4366" s="60" t="s">
        <v>239</v>
      </c>
      <c r="D4366" s="83" t="s">
        <v>120</v>
      </c>
      <c r="E4366" s="61" t="s">
        <v>169</v>
      </c>
      <c r="F4366" s="61">
        <v>1.22</v>
      </c>
      <c r="G4366" s="61">
        <v>1.34</v>
      </c>
      <c r="H4366" s="61">
        <v>1.37</v>
      </c>
      <c r="I4366" s="61">
        <v>1.41</v>
      </c>
      <c r="J4366" s="61">
        <v>1.43</v>
      </c>
      <c r="K4366" s="61">
        <v>1.44</v>
      </c>
      <c r="L4366" s="61">
        <v>1.44</v>
      </c>
      <c r="M4366" s="61">
        <v>1.42</v>
      </c>
      <c r="N4366" s="61">
        <v>1.41</v>
      </c>
      <c r="O4366" s="61">
        <v>1.37</v>
      </c>
      <c r="P4366" s="61">
        <v>1.36</v>
      </c>
      <c r="Q4366" s="61">
        <v>1.37</v>
      </c>
      <c r="R4366" s="61">
        <v>1.36</v>
      </c>
      <c r="S4366" s="61">
        <v>1.36</v>
      </c>
      <c r="T4366" s="61">
        <v>1.36</v>
      </c>
      <c r="U4366" s="61">
        <v>1.35</v>
      </c>
      <c r="V4366" s="61">
        <v>1.29</v>
      </c>
      <c r="W4366" s="61">
        <v>1.29</v>
      </c>
      <c r="X4366" s="61">
        <v>1.38</v>
      </c>
      <c r="Y4366" s="61">
        <v>1.37</v>
      </c>
      <c r="Z4366" s="61">
        <v>1.37</v>
      </c>
      <c r="AA4366" s="61">
        <v>1.37</v>
      </c>
      <c r="AB4366" s="61">
        <v>1.38</v>
      </c>
      <c r="AC4366" s="61">
        <v>1.38</v>
      </c>
      <c r="AD4366" s="61">
        <v>1.38</v>
      </c>
      <c r="AE4366" s="61">
        <v>1.38</v>
      </c>
      <c r="AF4366" s="61">
        <v>1.38</v>
      </c>
      <c r="AG4366" s="61">
        <v>1.39</v>
      </c>
      <c r="AH4366" s="61">
        <v>1.41</v>
      </c>
      <c r="AI4366" s="61">
        <v>1.43</v>
      </c>
      <c r="AJ4366" s="61">
        <v>1.44</v>
      </c>
      <c r="AK4366" s="61">
        <v>1.46</v>
      </c>
    </row>
    <row r="4367" spans="1:37" x14ac:dyDescent="0.3">
      <c r="A4367" s="86" t="str">
        <f t="shared" si="68"/>
        <v>SDGbaseTra_AgMinPQXcnfrm</v>
      </c>
      <c r="B4367" s="59" t="s">
        <v>222</v>
      </c>
      <c r="C4367" s="60" t="s">
        <v>239</v>
      </c>
      <c r="D4367" s="83" t="s">
        <v>120</v>
      </c>
      <c r="E4367" s="61" t="s">
        <v>108</v>
      </c>
      <c r="F4367" s="61">
        <v>1.25</v>
      </c>
      <c r="G4367" s="61">
        <v>1.29</v>
      </c>
      <c r="H4367" s="61">
        <v>1.35</v>
      </c>
      <c r="I4367" s="61">
        <v>1.43</v>
      </c>
      <c r="J4367" s="61">
        <v>1.49</v>
      </c>
      <c r="K4367" s="61">
        <v>1.52</v>
      </c>
      <c r="L4367" s="61">
        <v>1.52</v>
      </c>
      <c r="M4367" s="61">
        <v>1.48</v>
      </c>
      <c r="N4367" s="61">
        <v>1.45</v>
      </c>
      <c r="O4367" s="61">
        <v>1.39</v>
      </c>
      <c r="P4367" s="61">
        <v>1.37</v>
      </c>
      <c r="Q4367" s="61">
        <v>1.37</v>
      </c>
      <c r="R4367" s="61">
        <v>1.35</v>
      </c>
      <c r="S4367" s="61">
        <v>1.35</v>
      </c>
      <c r="T4367" s="61">
        <v>1.34</v>
      </c>
      <c r="U4367" s="61">
        <v>1.33</v>
      </c>
      <c r="V4367" s="61">
        <v>1.3</v>
      </c>
      <c r="W4367" s="61">
        <v>1.28</v>
      </c>
      <c r="X4367" s="61">
        <v>1.28</v>
      </c>
      <c r="Y4367" s="61">
        <v>1.28</v>
      </c>
      <c r="Z4367" s="61">
        <v>1.28</v>
      </c>
      <c r="AA4367" s="61">
        <v>1.28</v>
      </c>
      <c r="AB4367" s="61">
        <v>1.4</v>
      </c>
      <c r="AC4367" s="61">
        <v>1.46</v>
      </c>
      <c r="AD4367" s="61">
        <v>1.47</v>
      </c>
      <c r="AE4367" s="61">
        <v>1.46</v>
      </c>
      <c r="AF4367" s="61">
        <v>1.45</v>
      </c>
      <c r="AG4367" s="61">
        <v>1.46</v>
      </c>
      <c r="AH4367" s="61">
        <v>1.59</v>
      </c>
      <c r="AI4367" s="61">
        <v>1.71</v>
      </c>
      <c r="AJ4367" s="61">
        <v>1.76</v>
      </c>
      <c r="AK4367" s="61">
        <v>1.8</v>
      </c>
    </row>
    <row r="4368" spans="1:37" x14ac:dyDescent="0.3">
      <c r="A4368" s="86" t="str">
        <f t="shared" si="68"/>
        <v>SDGbaseTra_AgMinPQXcmetp</v>
      </c>
      <c r="B4368" s="59" t="s">
        <v>222</v>
      </c>
      <c r="C4368" s="60" t="s">
        <v>239</v>
      </c>
      <c r="D4368" s="83" t="s">
        <v>120</v>
      </c>
      <c r="E4368" s="61" t="s">
        <v>109</v>
      </c>
      <c r="F4368" s="61">
        <v>1.27</v>
      </c>
      <c r="G4368" s="61">
        <v>1.35</v>
      </c>
      <c r="H4368" s="61">
        <v>1.37</v>
      </c>
      <c r="I4368" s="61">
        <v>1.38</v>
      </c>
      <c r="J4368" s="61">
        <v>1.39</v>
      </c>
      <c r="K4368" s="61">
        <v>1.39</v>
      </c>
      <c r="L4368" s="61">
        <v>1.38</v>
      </c>
      <c r="M4368" s="61">
        <v>1.38</v>
      </c>
      <c r="N4368" s="61">
        <v>1.37</v>
      </c>
      <c r="O4368" s="61">
        <v>1.35</v>
      </c>
      <c r="P4368" s="61">
        <v>1.35</v>
      </c>
      <c r="Q4368" s="61">
        <v>1.35</v>
      </c>
      <c r="R4368" s="61">
        <v>1.35</v>
      </c>
      <c r="S4368" s="61">
        <v>1.36</v>
      </c>
      <c r="T4368" s="61">
        <v>1.36</v>
      </c>
      <c r="U4368" s="61">
        <v>1.36</v>
      </c>
      <c r="V4368" s="61">
        <v>1.35</v>
      </c>
      <c r="W4368" s="61">
        <v>1.35</v>
      </c>
      <c r="X4368" s="61">
        <v>1.37</v>
      </c>
      <c r="Y4368" s="61">
        <v>1.37</v>
      </c>
      <c r="Z4368" s="61">
        <v>1.37</v>
      </c>
      <c r="AA4368" s="61">
        <v>1.37</v>
      </c>
      <c r="AB4368" s="61">
        <v>1.38</v>
      </c>
      <c r="AC4368" s="61">
        <v>1.39</v>
      </c>
      <c r="AD4368" s="61">
        <v>1.39</v>
      </c>
      <c r="AE4368" s="61">
        <v>1.39</v>
      </c>
      <c r="AF4368" s="61">
        <v>1.39</v>
      </c>
      <c r="AG4368" s="61">
        <v>1.39</v>
      </c>
      <c r="AH4368" s="61">
        <v>1.4</v>
      </c>
      <c r="AI4368" s="61">
        <v>1.41</v>
      </c>
      <c r="AJ4368" s="61">
        <v>1.42</v>
      </c>
      <c r="AK4368" s="61">
        <v>1.43</v>
      </c>
    </row>
    <row r="4369" spans="1:37" x14ac:dyDescent="0.3">
      <c r="A4369" s="86" t="str">
        <f t="shared" si="68"/>
        <v>SDGbaseTra_AgMinPQXcmach</v>
      </c>
      <c r="B4369" s="59" t="s">
        <v>222</v>
      </c>
      <c r="C4369" s="60" t="s">
        <v>239</v>
      </c>
      <c r="D4369" s="83" t="s">
        <v>120</v>
      </c>
      <c r="E4369" s="61" t="s">
        <v>110</v>
      </c>
      <c r="F4369" s="61">
        <v>1.1299999999999999</v>
      </c>
      <c r="G4369" s="61">
        <v>1.17</v>
      </c>
      <c r="H4369" s="61">
        <v>1.18</v>
      </c>
      <c r="I4369" s="61">
        <v>1.19</v>
      </c>
      <c r="J4369" s="61">
        <v>1.2</v>
      </c>
      <c r="K4369" s="61">
        <v>1.2</v>
      </c>
      <c r="L4369" s="61">
        <v>1.2</v>
      </c>
      <c r="M4369" s="61">
        <v>1.19</v>
      </c>
      <c r="N4369" s="61">
        <v>1.19</v>
      </c>
      <c r="O4369" s="61">
        <v>1.19</v>
      </c>
      <c r="P4369" s="61">
        <v>1.19</v>
      </c>
      <c r="Q4369" s="61">
        <v>1.19</v>
      </c>
      <c r="R4369" s="61">
        <v>1.19</v>
      </c>
      <c r="S4369" s="61">
        <v>1.19</v>
      </c>
      <c r="T4369" s="61">
        <v>1.2</v>
      </c>
      <c r="U4369" s="61">
        <v>1.2</v>
      </c>
      <c r="V4369" s="61">
        <v>1.2</v>
      </c>
      <c r="W4369" s="61">
        <v>1.2</v>
      </c>
      <c r="X4369" s="61">
        <v>1.21</v>
      </c>
      <c r="Y4369" s="61">
        <v>1.21</v>
      </c>
      <c r="Z4369" s="61">
        <v>1.21</v>
      </c>
      <c r="AA4369" s="61">
        <v>1.21</v>
      </c>
      <c r="AB4369" s="61">
        <v>1.24</v>
      </c>
      <c r="AC4369" s="61">
        <v>1.25</v>
      </c>
      <c r="AD4369" s="61">
        <v>1.25</v>
      </c>
      <c r="AE4369" s="61">
        <v>1.25</v>
      </c>
      <c r="AF4369" s="61">
        <v>1.25</v>
      </c>
      <c r="AG4369" s="61">
        <v>1.25</v>
      </c>
      <c r="AH4369" s="61">
        <v>1.27</v>
      </c>
      <c r="AI4369" s="61">
        <v>1.29</v>
      </c>
      <c r="AJ4369" s="61">
        <v>1.3</v>
      </c>
      <c r="AK4369" s="61">
        <v>1.3</v>
      </c>
    </row>
    <row r="4370" spans="1:37" x14ac:dyDescent="0.3">
      <c r="A4370" s="86" t="str">
        <f t="shared" si="68"/>
        <v>SDGbaseTra_AgMinPQXcfcel</v>
      </c>
      <c r="B4370" s="59" t="s">
        <v>222</v>
      </c>
      <c r="C4370" s="60" t="s">
        <v>239</v>
      </c>
      <c r="D4370" s="83" t="s">
        <v>120</v>
      </c>
      <c r="E4370" s="61" t="s">
        <v>170</v>
      </c>
      <c r="F4370" s="61">
        <v>1</v>
      </c>
      <c r="G4370" s="61">
        <v>1.02</v>
      </c>
      <c r="H4370" s="61">
        <v>1.04</v>
      </c>
      <c r="I4370" s="61">
        <v>1.03</v>
      </c>
      <c r="J4370" s="61">
        <v>1.02</v>
      </c>
      <c r="K4370" s="61">
        <v>1.02</v>
      </c>
      <c r="L4370" s="61">
        <v>1.01</v>
      </c>
      <c r="M4370" s="61">
        <v>1.01</v>
      </c>
      <c r="N4370" s="61">
        <v>1.01</v>
      </c>
      <c r="O4370" s="61">
        <v>1.05</v>
      </c>
      <c r="P4370" s="61">
        <v>1.06</v>
      </c>
      <c r="Q4370" s="61">
        <v>1.06</v>
      </c>
      <c r="R4370" s="61">
        <v>1.06</v>
      </c>
      <c r="S4370" s="61">
        <v>1.06</v>
      </c>
      <c r="T4370" s="61">
        <v>1.07</v>
      </c>
      <c r="U4370" s="61">
        <v>1.07</v>
      </c>
      <c r="V4370" s="61">
        <v>1.07</v>
      </c>
      <c r="W4370" s="61">
        <v>1.08</v>
      </c>
      <c r="X4370" s="61">
        <v>1.08</v>
      </c>
      <c r="Y4370" s="61">
        <v>1.0900000000000001</v>
      </c>
      <c r="Z4370" s="61">
        <v>1.08</v>
      </c>
      <c r="AA4370" s="61">
        <v>1.0900000000000001</v>
      </c>
      <c r="AB4370" s="61">
        <v>1.1000000000000001</v>
      </c>
      <c r="AC4370" s="61">
        <v>1.1000000000000001</v>
      </c>
      <c r="AD4370" s="61">
        <v>1.1000000000000001</v>
      </c>
      <c r="AE4370" s="61">
        <v>1.1100000000000001</v>
      </c>
      <c r="AF4370" s="61">
        <v>1.1100000000000001</v>
      </c>
      <c r="AG4370" s="61">
        <v>1.1100000000000001</v>
      </c>
      <c r="AH4370" s="61">
        <v>1.1000000000000001</v>
      </c>
      <c r="AI4370" s="61">
        <v>1.0900000000000001</v>
      </c>
      <c r="AJ4370" s="61">
        <v>1.0900000000000001</v>
      </c>
      <c r="AK4370" s="61">
        <v>1.08</v>
      </c>
    </row>
    <row r="4371" spans="1:37" x14ac:dyDescent="0.3">
      <c r="A4371" s="86" t="str">
        <f t="shared" si="68"/>
        <v>SDGbaseTra_AgMinPQXcelct</v>
      </c>
      <c r="B4371" s="59" t="s">
        <v>222</v>
      </c>
      <c r="C4371" s="60" t="s">
        <v>239</v>
      </c>
      <c r="D4371" s="83" t="s">
        <v>120</v>
      </c>
      <c r="E4371" s="61" t="s">
        <v>171</v>
      </c>
      <c r="F4371" s="61">
        <v>1</v>
      </c>
      <c r="G4371" s="61">
        <v>1.02</v>
      </c>
      <c r="H4371" s="61">
        <v>1.04</v>
      </c>
      <c r="I4371" s="61">
        <v>1.03</v>
      </c>
      <c r="J4371" s="61">
        <v>1.02</v>
      </c>
      <c r="K4371" s="61">
        <v>1.02</v>
      </c>
      <c r="L4371" s="61">
        <v>1.01</v>
      </c>
      <c r="M4371" s="61">
        <v>1.01</v>
      </c>
      <c r="N4371" s="61">
        <v>1.01</v>
      </c>
      <c r="O4371" s="61">
        <v>1.05</v>
      </c>
      <c r="P4371" s="61">
        <v>1.06</v>
      </c>
      <c r="Q4371" s="61">
        <v>1.06</v>
      </c>
      <c r="R4371" s="61">
        <v>1.06</v>
      </c>
      <c r="S4371" s="61">
        <v>1.06</v>
      </c>
      <c r="T4371" s="61">
        <v>1.07</v>
      </c>
      <c r="U4371" s="61">
        <v>1.07</v>
      </c>
      <c r="V4371" s="61">
        <v>1.07</v>
      </c>
      <c r="W4371" s="61">
        <v>1.08</v>
      </c>
      <c r="X4371" s="61">
        <v>1.08</v>
      </c>
      <c r="Y4371" s="61">
        <v>1.0900000000000001</v>
      </c>
      <c r="Z4371" s="61">
        <v>1.08</v>
      </c>
      <c r="AA4371" s="61">
        <v>1.0900000000000001</v>
      </c>
      <c r="AB4371" s="61">
        <v>1.1000000000000001</v>
      </c>
      <c r="AC4371" s="61">
        <v>1.1000000000000001</v>
      </c>
      <c r="AD4371" s="61">
        <v>1.1000000000000001</v>
      </c>
      <c r="AE4371" s="61">
        <v>1.1100000000000001</v>
      </c>
      <c r="AF4371" s="61">
        <v>1.1100000000000001</v>
      </c>
      <c r="AG4371" s="61">
        <v>1.1100000000000001</v>
      </c>
      <c r="AH4371" s="61">
        <v>1.1000000000000001</v>
      </c>
      <c r="AI4371" s="61">
        <v>1.0900000000000001</v>
      </c>
      <c r="AJ4371" s="61">
        <v>1.0900000000000001</v>
      </c>
      <c r="AK4371" s="61">
        <v>1.08</v>
      </c>
    </row>
    <row r="4372" spans="1:37" x14ac:dyDescent="0.3">
      <c r="A4372" s="86" t="str">
        <f t="shared" si="68"/>
        <v>SDGbaseTra_AgMinPQXcemch</v>
      </c>
      <c r="B4372" s="59" t="s">
        <v>222</v>
      </c>
      <c r="C4372" s="60" t="s">
        <v>239</v>
      </c>
      <c r="D4372" s="83" t="s">
        <v>120</v>
      </c>
      <c r="E4372" s="61" t="s">
        <v>111</v>
      </c>
      <c r="F4372" s="61">
        <v>1.25</v>
      </c>
      <c r="G4372" s="61">
        <v>1.28</v>
      </c>
      <c r="H4372" s="61">
        <v>1.29</v>
      </c>
      <c r="I4372" s="61">
        <v>1.3</v>
      </c>
      <c r="J4372" s="61">
        <v>1.31</v>
      </c>
      <c r="K4372" s="61">
        <v>1.31</v>
      </c>
      <c r="L4372" s="61">
        <v>1.31</v>
      </c>
      <c r="M4372" s="61">
        <v>1.3</v>
      </c>
      <c r="N4372" s="61">
        <v>1.3</v>
      </c>
      <c r="O4372" s="61">
        <v>1.3</v>
      </c>
      <c r="P4372" s="61">
        <v>1.3</v>
      </c>
      <c r="Q4372" s="61">
        <v>1.3</v>
      </c>
      <c r="R4372" s="61">
        <v>1.3</v>
      </c>
      <c r="S4372" s="61">
        <v>1.3</v>
      </c>
      <c r="T4372" s="61">
        <v>1.31</v>
      </c>
      <c r="U4372" s="61">
        <v>1.31</v>
      </c>
      <c r="V4372" s="61">
        <v>1.31</v>
      </c>
      <c r="W4372" s="61">
        <v>1.31</v>
      </c>
      <c r="X4372" s="61">
        <v>1.32</v>
      </c>
      <c r="Y4372" s="61">
        <v>1.32</v>
      </c>
      <c r="Z4372" s="61">
        <v>1.32</v>
      </c>
      <c r="AA4372" s="61">
        <v>1.32</v>
      </c>
      <c r="AB4372" s="61">
        <v>1.35</v>
      </c>
      <c r="AC4372" s="61">
        <v>1.37</v>
      </c>
      <c r="AD4372" s="61">
        <v>1.37</v>
      </c>
      <c r="AE4372" s="61">
        <v>1.37</v>
      </c>
      <c r="AF4372" s="61">
        <v>1.37</v>
      </c>
      <c r="AG4372" s="61">
        <v>1.36</v>
      </c>
      <c r="AH4372" s="61">
        <v>1.39</v>
      </c>
      <c r="AI4372" s="61">
        <v>1.4</v>
      </c>
      <c r="AJ4372" s="61">
        <v>1.41</v>
      </c>
      <c r="AK4372" s="61">
        <v>1.41</v>
      </c>
    </row>
    <row r="4373" spans="1:37" x14ac:dyDescent="0.3">
      <c r="A4373" s="86" t="str">
        <f t="shared" si="68"/>
        <v>SDGbaseTra_AgMinPQXcsequ</v>
      </c>
      <c r="B4373" s="59" t="s">
        <v>222</v>
      </c>
      <c r="C4373" s="60" t="s">
        <v>239</v>
      </c>
      <c r="D4373" s="83" t="s">
        <v>120</v>
      </c>
      <c r="E4373" s="61" t="s">
        <v>112</v>
      </c>
      <c r="F4373" s="61">
        <v>1.1499999999999999</v>
      </c>
      <c r="G4373" s="61">
        <v>1.17</v>
      </c>
      <c r="H4373" s="61">
        <v>1.18</v>
      </c>
      <c r="I4373" s="61">
        <v>1.18</v>
      </c>
      <c r="J4373" s="61">
        <v>1.18</v>
      </c>
      <c r="K4373" s="61">
        <v>1.18</v>
      </c>
      <c r="L4373" s="61">
        <v>1.18</v>
      </c>
      <c r="M4373" s="61">
        <v>1.18</v>
      </c>
      <c r="N4373" s="61">
        <v>1.18</v>
      </c>
      <c r="O4373" s="61">
        <v>1.19</v>
      </c>
      <c r="P4373" s="61">
        <v>1.2</v>
      </c>
      <c r="Q4373" s="61">
        <v>1.2</v>
      </c>
      <c r="R4373" s="61">
        <v>1.2</v>
      </c>
      <c r="S4373" s="61">
        <v>1.2</v>
      </c>
      <c r="T4373" s="61">
        <v>1.21</v>
      </c>
      <c r="U4373" s="61">
        <v>1.21</v>
      </c>
      <c r="V4373" s="61">
        <v>1.21</v>
      </c>
      <c r="W4373" s="61">
        <v>1.22</v>
      </c>
      <c r="X4373" s="61">
        <v>1.22</v>
      </c>
      <c r="Y4373" s="61">
        <v>1.23</v>
      </c>
      <c r="Z4373" s="61">
        <v>1.23</v>
      </c>
      <c r="AA4373" s="61">
        <v>1.23</v>
      </c>
      <c r="AB4373" s="61">
        <v>1.25</v>
      </c>
      <c r="AC4373" s="61">
        <v>1.26</v>
      </c>
      <c r="AD4373" s="61">
        <v>1.27</v>
      </c>
      <c r="AE4373" s="61">
        <v>1.27</v>
      </c>
      <c r="AF4373" s="61">
        <v>1.27</v>
      </c>
      <c r="AG4373" s="61">
        <v>1.26</v>
      </c>
      <c r="AH4373" s="61">
        <v>1.28</v>
      </c>
      <c r="AI4373" s="61">
        <v>1.29</v>
      </c>
      <c r="AJ4373" s="61">
        <v>1.29</v>
      </c>
      <c r="AK4373" s="61">
        <v>1.29</v>
      </c>
    </row>
    <row r="4374" spans="1:37" x14ac:dyDescent="0.3">
      <c r="A4374" s="86" t="str">
        <f t="shared" si="68"/>
        <v>SDGbaseTra_AgMinPQXcvehi</v>
      </c>
      <c r="B4374" s="59" t="s">
        <v>222</v>
      </c>
      <c r="C4374" s="60" t="s">
        <v>239</v>
      </c>
      <c r="D4374" s="83" t="s">
        <v>120</v>
      </c>
      <c r="E4374" s="61" t="s">
        <v>113</v>
      </c>
      <c r="F4374" s="61">
        <v>1.27</v>
      </c>
      <c r="G4374" s="61">
        <v>1.29</v>
      </c>
      <c r="H4374" s="61">
        <v>1.31</v>
      </c>
      <c r="I4374" s="61">
        <v>1.32</v>
      </c>
      <c r="J4374" s="61">
        <v>1.33</v>
      </c>
      <c r="K4374" s="61">
        <v>1.34</v>
      </c>
      <c r="L4374" s="61">
        <v>1.33</v>
      </c>
      <c r="M4374" s="61">
        <v>1.32</v>
      </c>
      <c r="N4374" s="61">
        <v>1.32</v>
      </c>
      <c r="O4374" s="61">
        <v>1.31</v>
      </c>
      <c r="P4374" s="61">
        <v>1.31</v>
      </c>
      <c r="Q4374" s="61">
        <v>1.32</v>
      </c>
      <c r="R4374" s="61">
        <v>1.32</v>
      </c>
      <c r="S4374" s="61">
        <v>1.32</v>
      </c>
      <c r="T4374" s="61">
        <v>1.33</v>
      </c>
      <c r="U4374" s="61">
        <v>1.33</v>
      </c>
      <c r="V4374" s="61">
        <v>1.33</v>
      </c>
      <c r="W4374" s="61">
        <v>1.33</v>
      </c>
      <c r="X4374" s="61">
        <v>1.34</v>
      </c>
      <c r="Y4374" s="61">
        <v>1.37</v>
      </c>
      <c r="Z4374" s="61">
        <v>1.4</v>
      </c>
      <c r="AA4374" s="61">
        <v>1.43</v>
      </c>
      <c r="AB4374" s="61">
        <v>1.47</v>
      </c>
      <c r="AC4374" s="61">
        <v>1.49</v>
      </c>
      <c r="AD4374" s="61">
        <v>1.5</v>
      </c>
      <c r="AE4374" s="61">
        <v>1.5</v>
      </c>
      <c r="AF4374" s="61">
        <v>1.5</v>
      </c>
      <c r="AG4374" s="61">
        <v>1.5</v>
      </c>
      <c r="AH4374" s="61">
        <v>1.53</v>
      </c>
      <c r="AI4374" s="61">
        <v>1.56</v>
      </c>
      <c r="AJ4374" s="61">
        <v>1.57</v>
      </c>
      <c r="AK4374" s="61">
        <v>1.58</v>
      </c>
    </row>
    <row r="4375" spans="1:37" x14ac:dyDescent="0.3">
      <c r="A4375" s="86" t="str">
        <f t="shared" si="68"/>
        <v>SDGbaseTra_AgMinPQXctequ</v>
      </c>
      <c r="B4375" s="59" t="s">
        <v>222</v>
      </c>
      <c r="C4375" s="60" t="s">
        <v>239</v>
      </c>
      <c r="D4375" s="83" t="s">
        <v>120</v>
      </c>
      <c r="E4375" s="61" t="s">
        <v>114</v>
      </c>
      <c r="F4375" s="61">
        <v>1.08</v>
      </c>
      <c r="G4375" s="61">
        <v>1.1399999999999999</v>
      </c>
      <c r="H4375" s="61">
        <v>1.1499999999999999</v>
      </c>
      <c r="I4375" s="61">
        <v>1.1599999999999999</v>
      </c>
      <c r="J4375" s="61">
        <v>1.18</v>
      </c>
      <c r="K4375" s="61">
        <v>1.18</v>
      </c>
      <c r="L4375" s="61">
        <v>1.18</v>
      </c>
      <c r="M4375" s="61">
        <v>1.1599999999999999</v>
      </c>
      <c r="N4375" s="61">
        <v>1.1599999999999999</v>
      </c>
      <c r="O4375" s="61">
        <v>1.1399999999999999</v>
      </c>
      <c r="P4375" s="61">
        <v>1.1299999999999999</v>
      </c>
      <c r="Q4375" s="61">
        <v>1.1399999999999999</v>
      </c>
      <c r="R4375" s="61">
        <v>1.1399999999999999</v>
      </c>
      <c r="S4375" s="61">
        <v>1.1399999999999999</v>
      </c>
      <c r="T4375" s="61">
        <v>1.1499999999999999</v>
      </c>
      <c r="U4375" s="61">
        <v>1.1499999999999999</v>
      </c>
      <c r="V4375" s="61">
        <v>1.1499999999999999</v>
      </c>
      <c r="W4375" s="61">
        <v>1.1499999999999999</v>
      </c>
      <c r="X4375" s="61">
        <v>1.1599999999999999</v>
      </c>
      <c r="Y4375" s="61">
        <v>1.1599999999999999</v>
      </c>
      <c r="Z4375" s="61">
        <v>1.17</v>
      </c>
      <c r="AA4375" s="61">
        <v>1.17</v>
      </c>
      <c r="AB4375" s="61">
        <v>1.21</v>
      </c>
      <c r="AC4375" s="61">
        <v>1.23</v>
      </c>
      <c r="AD4375" s="61">
        <v>1.23</v>
      </c>
      <c r="AE4375" s="61">
        <v>1.23</v>
      </c>
      <c r="AF4375" s="61">
        <v>1.23</v>
      </c>
      <c r="AG4375" s="61">
        <v>1.23</v>
      </c>
      <c r="AH4375" s="61">
        <v>1.27</v>
      </c>
      <c r="AI4375" s="61">
        <v>1.31</v>
      </c>
      <c r="AJ4375" s="61">
        <v>1.33</v>
      </c>
      <c r="AK4375" s="61">
        <v>1.34</v>
      </c>
    </row>
    <row r="4376" spans="1:37" x14ac:dyDescent="0.3">
      <c r="A4376" s="86" t="str">
        <f t="shared" si="68"/>
        <v>SDGbaseTra_AgMinPQXcfurn</v>
      </c>
      <c r="B4376" s="59" t="s">
        <v>222</v>
      </c>
      <c r="C4376" s="60" t="s">
        <v>239</v>
      </c>
      <c r="D4376" s="83" t="s">
        <v>120</v>
      </c>
      <c r="E4376" s="61" t="s">
        <v>115</v>
      </c>
      <c r="F4376" s="61">
        <v>1.32</v>
      </c>
      <c r="G4376" s="61">
        <v>1.37</v>
      </c>
      <c r="H4376" s="61">
        <v>1.37</v>
      </c>
      <c r="I4376" s="61">
        <v>1.37</v>
      </c>
      <c r="J4376" s="61">
        <v>1.37</v>
      </c>
      <c r="K4376" s="61">
        <v>1.37</v>
      </c>
      <c r="L4376" s="61">
        <v>1.37</v>
      </c>
      <c r="M4376" s="61">
        <v>1.37</v>
      </c>
      <c r="N4376" s="61">
        <v>1.37</v>
      </c>
      <c r="O4376" s="61">
        <v>1.36</v>
      </c>
      <c r="P4376" s="61">
        <v>1.36</v>
      </c>
      <c r="Q4376" s="61">
        <v>1.36</v>
      </c>
      <c r="R4376" s="61">
        <v>1.36</v>
      </c>
      <c r="S4376" s="61">
        <v>1.37</v>
      </c>
      <c r="T4376" s="61">
        <v>1.37</v>
      </c>
      <c r="U4376" s="61">
        <v>1.37</v>
      </c>
      <c r="V4376" s="61">
        <v>1.37</v>
      </c>
      <c r="W4376" s="61">
        <v>1.38</v>
      </c>
      <c r="X4376" s="61">
        <v>1.38</v>
      </c>
      <c r="Y4376" s="61">
        <v>1.38</v>
      </c>
      <c r="Z4376" s="61">
        <v>1.38</v>
      </c>
      <c r="AA4376" s="61">
        <v>1.38</v>
      </c>
      <c r="AB4376" s="61">
        <v>1.38</v>
      </c>
      <c r="AC4376" s="61">
        <v>1.38</v>
      </c>
      <c r="AD4376" s="61">
        <v>1.38</v>
      </c>
      <c r="AE4376" s="61">
        <v>1.38</v>
      </c>
      <c r="AF4376" s="61">
        <v>1.38</v>
      </c>
      <c r="AG4376" s="61">
        <v>1.39</v>
      </c>
      <c r="AH4376" s="61">
        <v>1.38</v>
      </c>
      <c r="AI4376" s="61">
        <v>1.38</v>
      </c>
      <c r="AJ4376" s="61">
        <v>1.38</v>
      </c>
      <c r="AK4376" s="61">
        <v>1.38</v>
      </c>
    </row>
    <row r="4377" spans="1:37" x14ac:dyDescent="0.3">
      <c r="A4377" s="86" t="str">
        <f t="shared" si="68"/>
        <v>SDGbaseTra_AgMinPQXcoman</v>
      </c>
      <c r="B4377" s="59" t="s">
        <v>222</v>
      </c>
      <c r="C4377" s="60" t="s">
        <v>239</v>
      </c>
      <c r="D4377" s="83" t="s">
        <v>120</v>
      </c>
      <c r="E4377" s="61" t="s">
        <v>116</v>
      </c>
      <c r="F4377" s="61">
        <v>1.2</v>
      </c>
      <c r="G4377" s="61">
        <v>1.25</v>
      </c>
      <c r="H4377" s="61">
        <v>1.25</v>
      </c>
      <c r="I4377" s="61">
        <v>1.24</v>
      </c>
      <c r="J4377" s="61">
        <v>1.24</v>
      </c>
      <c r="K4377" s="61">
        <v>1.25</v>
      </c>
      <c r="L4377" s="61">
        <v>1.25</v>
      </c>
      <c r="M4377" s="61">
        <v>1.26</v>
      </c>
      <c r="N4377" s="61">
        <v>1.26</v>
      </c>
      <c r="O4377" s="61">
        <v>1.28</v>
      </c>
      <c r="P4377" s="61">
        <v>1.28</v>
      </c>
      <c r="Q4377" s="61">
        <v>1.27</v>
      </c>
      <c r="R4377" s="61">
        <v>1.26</v>
      </c>
      <c r="S4377" s="61">
        <v>1.25</v>
      </c>
      <c r="T4377" s="61">
        <v>1.25</v>
      </c>
      <c r="U4377" s="61">
        <v>1.25</v>
      </c>
      <c r="V4377" s="61">
        <v>1.25</v>
      </c>
      <c r="W4377" s="61">
        <v>1.25</v>
      </c>
      <c r="X4377" s="61">
        <v>1.25</v>
      </c>
      <c r="Y4377" s="61">
        <v>1.25</v>
      </c>
      <c r="Z4377" s="61">
        <v>1.25</v>
      </c>
      <c r="AA4377" s="61">
        <v>1.25</v>
      </c>
      <c r="AB4377" s="61">
        <v>1.25</v>
      </c>
      <c r="AC4377" s="61">
        <v>1.25</v>
      </c>
      <c r="AD4377" s="61">
        <v>1.26</v>
      </c>
      <c r="AE4377" s="61">
        <v>1.26</v>
      </c>
      <c r="AF4377" s="61">
        <v>1.26</v>
      </c>
      <c r="AG4377" s="61">
        <v>1.26</v>
      </c>
      <c r="AH4377" s="61">
        <v>1.27</v>
      </c>
      <c r="AI4377" s="61">
        <v>1.27</v>
      </c>
      <c r="AJ4377" s="61">
        <v>1.28</v>
      </c>
      <c r="AK4377" s="61">
        <v>1.29</v>
      </c>
    </row>
    <row r="4378" spans="1:37" x14ac:dyDescent="0.3">
      <c r="A4378" s="86" t="str">
        <f t="shared" si="68"/>
        <v>SDGbaseTra_AgMinPQXcelec</v>
      </c>
      <c r="B4378" s="59" t="s">
        <v>222</v>
      </c>
      <c r="C4378" s="60" t="s">
        <v>239</v>
      </c>
      <c r="D4378" s="83" t="s">
        <v>120</v>
      </c>
      <c r="E4378" s="61" t="s">
        <v>172</v>
      </c>
      <c r="F4378" s="61">
        <v>0.36</v>
      </c>
      <c r="G4378" s="61">
        <v>0.36</v>
      </c>
      <c r="H4378" s="61">
        <v>0.33</v>
      </c>
      <c r="I4378" s="61">
        <v>0.33</v>
      </c>
      <c r="J4378" s="61">
        <v>0.34</v>
      </c>
      <c r="K4378" s="61">
        <v>0.35</v>
      </c>
      <c r="L4378" s="61">
        <v>0.35</v>
      </c>
      <c r="M4378" s="61">
        <v>0.35</v>
      </c>
      <c r="N4378" s="61">
        <v>0.34</v>
      </c>
      <c r="O4378" s="61">
        <v>0.34</v>
      </c>
      <c r="P4378" s="61">
        <v>0.34</v>
      </c>
      <c r="Q4378" s="61">
        <v>0.35</v>
      </c>
      <c r="R4378" s="61">
        <v>0.35</v>
      </c>
      <c r="S4378" s="61">
        <v>0.35</v>
      </c>
      <c r="T4378" s="61">
        <v>0.35</v>
      </c>
      <c r="U4378" s="61">
        <v>0.35</v>
      </c>
      <c r="V4378" s="61">
        <v>0.35</v>
      </c>
      <c r="W4378" s="61">
        <v>0.35</v>
      </c>
      <c r="X4378" s="61">
        <v>0.35</v>
      </c>
      <c r="Y4378" s="61">
        <v>0.35</v>
      </c>
      <c r="Z4378" s="61">
        <v>0.35</v>
      </c>
      <c r="AA4378" s="61">
        <v>0.35</v>
      </c>
      <c r="AB4378" s="61">
        <v>0.36</v>
      </c>
      <c r="AC4378" s="61">
        <v>0.36</v>
      </c>
      <c r="AD4378" s="61">
        <v>0.36</v>
      </c>
      <c r="AE4378" s="61">
        <v>0.37</v>
      </c>
      <c r="AF4378" s="61">
        <v>0.37</v>
      </c>
      <c r="AG4378" s="61">
        <v>0.39</v>
      </c>
      <c r="AH4378" s="61">
        <v>0.41</v>
      </c>
      <c r="AI4378" s="61">
        <v>0.43</v>
      </c>
      <c r="AJ4378" s="61">
        <v>0.45</v>
      </c>
      <c r="AK4378" s="61">
        <v>0.47</v>
      </c>
    </row>
    <row r="4379" spans="1:37" x14ac:dyDescent="0.3">
      <c r="A4379" s="86" t="str">
        <f t="shared" si="68"/>
        <v>SDGbaseTra_AgMinPQXcwatr</v>
      </c>
      <c r="B4379" s="59" t="s">
        <v>222</v>
      </c>
      <c r="C4379" s="60" t="s">
        <v>239</v>
      </c>
      <c r="D4379" s="83" t="s">
        <v>120</v>
      </c>
      <c r="E4379" s="61" t="s">
        <v>173</v>
      </c>
      <c r="F4379" s="61">
        <v>1.05</v>
      </c>
      <c r="G4379" s="61">
        <v>0.94</v>
      </c>
      <c r="H4379" s="61">
        <v>0.95</v>
      </c>
      <c r="I4379" s="61">
        <v>0.96</v>
      </c>
      <c r="J4379" s="61">
        <v>0.97</v>
      </c>
      <c r="K4379" s="61">
        <v>0.98</v>
      </c>
      <c r="L4379" s="61">
        <v>0.99</v>
      </c>
      <c r="M4379" s="61">
        <v>0.99</v>
      </c>
      <c r="N4379" s="61">
        <v>1</v>
      </c>
      <c r="O4379" s="61">
        <v>1</v>
      </c>
      <c r="P4379" s="61">
        <v>1</v>
      </c>
      <c r="Q4379" s="61">
        <v>1</v>
      </c>
      <c r="R4379" s="61">
        <v>1.01</v>
      </c>
      <c r="S4379" s="61">
        <v>1</v>
      </c>
      <c r="T4379" s="61">
        <v>1.01</v>
      </c>
      <c r="U4379" s="61">
        <v>1.01</v>
      </c>
      <c r="V4379" s="61">
        <v>1.02</v>
      </c>
      <c r="W4379" s="61">
        <v>1.01</v>
      </c>
      <c r="X4379" s="61">
        <v>1.01</v>
      </c>
      <c r="Y4379" s="61">
        <v>1.02</v>
      </c>
      <c r="Z4379" s="61">
        <v>1.02</v>
      </c>
      <c r="AA4379" s="61">
        <v>1.01</v>
      </c>
      <c r="AB4379" s="61">
        <v>1.02</v>
      </c>
      <c r="AC4379" s="61">
        <v>1.02</v>
      </c>
      <c r="AD4379" s="61">
        <v>1.03</v>
      </c>
      <c r="AE4379" s="61">
        <v>1.03</v>
      </c>
      <c r="AF4379" s="61">
        <v>1.03</v>
      </c>
      <c r="AG4379" s="61">
        <v>1.03</v>
      </c>
      <c r="AH4379" s="61">
        <v>1.05</v>
      </c>
      <c r="AI4379" s="61">
        <v>1.06</v>
      </c>
      <c r="AJ4379" s="61">
        <v>1.06</v>
      </c>
      <c r="AK4379" s="61">
        <v>1.07</v>
      </c>
    </row>
    <row r="4380" spans="1:37" x14ac:dyDescent="0.3">
      <c r="A4380" s="86" t="str">
        <f t="shared" si="68"/>
        <v>SDGbaseTra_AgMinPQXccons</v>
      </c>
      <c r="B4380" s="59" t="s">
        <v>222</v>
      </c>
      <c r="C4380" s="60" t="s">
        <v>239</v>
      </c>
      <c r="D4380" s="83" t="s">
        <v>120</v>
      </c>
      <c r="E4380" s="61" t="s">
        <v>117</v>
      </c>
      <c r="F4380" s="61">
        <v>1.01</v>
      </c>
      <c r="G4380" s="61">
        <v>1.07</v>
      </c>
      <c r="H4380" s="61">
        <v>1.06</v>
      </c>
      <c r="I4380" s="61">
        <v>1.0900000000000001</v>
      </c>
      <c r="J4380" s="61">
        <v>1.1299999999999999</v>
      </c>
      <c r="K4380" s="61">
        <v>1.0900000000000001</v>
      </c>
      <c r="L4380" s="61">
        <v>1.08</v>
      </c>
      <c r="M4380" s="61">
        <v>1.07</v>
      </c>
      <c r="N4380" s="61">
        <v>1.07</v>
      </c>
      <c r="O4380" s="61">
        <v>1.06</v>
      </c>
      <c r="P4380" s="61">
        <v>1.06</v>
      </c>
      <c r="Q4380" s="61">
        <v>1.06</v>
      </c>
      <c r="R4380" s="61">
        <v>1.04</v>
      </c>
      <c r="S4380" s="61">
        <v>1.05</v>
      </c>
      <c r="T4380" s="61">
        <v>1.05</v>
      </c>
      <c r="U4380" s="61">
        <v>1.05</v>
      </c>
      <c r="V4380" s="61">
        <v>1.05</v>
      </c>
      <c r="W4380" s="61">
        <v>1.05</v>
      </c>
      <c r="X4380" s="61">
        <v>1.05</v>
      </c>
      <c r="Y4380" s="61">
        <v>1.05</v>
      </c>
      <c r="Z4380" s="61">
        <v>1.06</v>
      </c>
      <c r="AA4380" s="61">
        <v>1.05</v>
      </c>
      <c r="AB4380" s="61">
        <v>1.05</v>
      </c>
      <c r="AC4380" s="61">
        <v>1.05</v>
      </c>
      <c r="AD4380" s="61">
        <v>1.05</v>
      </c>
      <c r="AE4380" s="61">
        <v>1.06</v>
      </c>
      <c r="AF4380" s="61">
        <v>1.06</v>
      </c>
      <c r="AG4380" s="61">
        <v>1.06</v>
      </c>
      <c r="AH4380" s="61">
        <v>1.06</v>
      </c>
      <c r="AI4380" s="61">
        <v>1.06</v>
      </c>
      <c r="AJ4380" s="61">
        <v>1.07</v>
      </c>
      <c r="AK4380" s="61">
        <v>1.07</v>
      </c>
    </row>
    <row r="4381" spans="1:37" x14ac:dyDescent="0.3">
      <c r="A4381" s="86" t="str">
        <f t="shared" si="68"/>
        <v>SDGbaseTra_AgMinPQXctrad</v>
      </c>
      <c r="B4381" s="59" t="s">
        <v>222</v>
      </c>
      <c r="C4381" s="60" t="s">
        <v>239</v>
      </c>
      <c r="D4381" s="83" t="s">
        <v>120</v>
      </c>
      <c r="E4381" s="61" t="s">
        <v>174</v>
      </c>
      <c r="F4381" s="61">
        <v>1</v>
      </c>
      <c r="G4381" s="61">
        <v>1.01</v>
      </c>
      <c r="H4381" s="61">
        <v>1.01</v>
      </c>
      <c r="I4381" s="61">
        <v>1.02</v>
      </c>
      <c r="J4381" s="61">
        <v>1.02</v>
      </c>
      <c r="K4381" s="61">
        <v>1.02</v>
      </c>
      <c r="L4381" s="61">
        <v>1.02</v>
      </c>
      <c r="M4381" s="61">
        <v>1.02</v>
      </c>
      <c r="N4381" s="61">
        <v>1.02</v>
      </c>
      <c r="O4381" s="61">
        <v>0.99</v>
      </c>
      <c r="P4381" s="61">
        <v>0.99</v>
      </c>
      <c r="Q4381" s="61">
        <v>1</v>
      </c>
      <c r="R4381" s="61">
        <v>1.01</v>
      </c>
      <c r="S4381" s="61">
        <v>1.01</v>
      </c>
      <c r="T4381" s="61">
        <v>1.01</v>
      </c>
      <c r="U4381" s="61">
        <v>1.02</v>
      </c>
      <c r="V4381" s="61">
        <v>1.02</v>
      </c>
      <c r="W4381" s="61">
        <v>1.03</v>
      </c>
      <c r="X4381" s="61">
        <v>1.03</v>
      </c>
      <c r="Y4381" s="61">
        <v>1.03</v>
      </c>
      <c r="Z4381" s="61">
        <v>1.03</v>
      </c>
      <c r="AA4381" s="61">
        <v>1.02</v>
      </c>
      <c r="AB4381" s="61">
        <v>1.01</v>
      </c>
      <c r="AC4381" s="61">
        <v>1.01</v>
      </c>
      <c r="AD4381" s="61">
        <v>1.01</v>
      </c>
      <c r="AE4381" s="61">
        <v>1.02</v>
      </c>
      <c r="AF4381" s="61">
        <v>1.02</v>
      </c>
      <c r="AG4381" s="61">
        <v>1.02</v>
      </c>
      <c r="AH4381" s="61">
        <v>1.01</v>
      </c>
      <c r="AI4381" s="61">
        <v>1</v>
      </c>
      <c r="AJ4381" s="61">
        <v>1</v>
      </c>
      <c r="AK4381" s="61">
        <v>0.99</v>
      </c>
    </row>
    <row r="4382" spans="1:37" x14ac:dyDescent="0.3">
      <c r="A4382" s="86" t="str">
        <f t="shared" si="68"/>
        <v>SDGbaseTra_AgMinPQXchotl</v>
      </c>
      <c r="B4382" s="59" t="s">
        <v>222</v>
      </c>
      <c r="C4382" s="60" t="s">
        <v>239</v>
      </c>
      <c r="D4382" s="83" t="s">
        <v>120</v>
      </c>
      <c r="E4382" s="61" t="s">
        <v>175</v>
      </c>
      <c r="F4382" s="61">
        <v>1.08</v>
      </c>
      <c r="G4382" s="61">
        <v>1.08</v>
      </c>
      <c r="H4382" s="61">
        <v>1.08</v>
      </c>
      <c r="I4382" s="61">
        <v>1.07</v>
      </c>
      <c r="J4382" s="61">
        <v>1.06</v>
      </c>
      <c r="K4382" s="61">
        <v>1.07</v>
      </c>
      <c r="L4382" s="61">
        <v>1.07</v>
      </c>
      <c r="M4382" s="61">
        <v>1.07</v>
      </c>
      <c r="N4382" s="61">
        <v>1.08</v>
      </c>
      <c r="O4382" s="61">
        <v>1.08</v>
      </c>
      <c r="P4382" s="61">
        <v>1.0900000000000001</v>
      </c>
      <c r="Q4382" s="61">
        <v>1.0900000000000001</v>
      </c>
      <c r="R4382" s="61">
        <v>1.1000000000000001</v>
      </c>
      <c r="S4382" s="61">
        <v>1.1000000000000001</v>
      </c>
      <c r="T4382" s="61">
        <v>1.1000000000000001</v>
      </c>
      <c r="U4382" s="61">
        <v>1.1100000000000001</v>
      </c>
      <c r="V4382" s="61">
        <v>1.1100000000000001</v>
      </c>
      <c r="W4382" s="61">
        <v>1.1100000000000001</v>
      </c>
      <c r="X4382" s="61">
        <v>1.1100000000000001</v>
      </c>
      <c r="Y4382" s="61">
        <v>1.1200000000000001</v>
      </c>
      <c r="Z4382" s="61">
        <v>1.1200000000000001</v>
      </c>
      <c r="AA4382" s="61">
        <v>1.1200000000000001</v>
      </c>
      <c r="AB4382" s="61">
        <v>1.1100000000000001</v>
      </c>
      <c r="AC4382" s="61">
        <v>1.1100000000000001</v>
      </c>
      <c r="AD4382" s="61">
        <v>1.1100000000000001</v>
      </c>
      <c r="AE4382" s="61">
        <v>1.1100000000000001</v>
      </c>
      <c r="AF4382" s="61">
        <v>1.1200000000000001</v>
      </c>
      <c r="AG4382" s="61">
        <v>1.1200000000000001</v>
      </c>
      <c r="AH4382" s="61">
        <v>1.1200000000000001</v>
      </c>
      <c r="AI4382" s="61">
        <v>1.1100000000000001</v>
      </c>
      <c r="AJ4382" s="61">
        <v>1.1100000000000001</v>
      </c>
      <c r="AK4382" s="61">
        <v>1.1100000000000001</v>
      </c>
    </row>
    <row r="4383" spans="1:37" x14ac:dyDescent="0.3">
      <c r="A4383" s="86" t="str">
        <f t="shared" si="68"/>
        <v>SDGbaseTra_AgMinPQXcptrp-l</v>
      </c>
      <c r="B4383" s="59" t="s">
        <v>222</v>
      </c>
      <c r="C4383" s="60" t="s">
        <v>239</v>
      </c>
      <c r="D4383" s="83" t="s">
        <v>120</v>
      </c>
      <c r="E4383" s="61" t="s">
        <v>176</v>
      </c>
      <c r="F4383" s="61">
        <v>0.95</v>
      </c>
      <c r="G4383" s="61">
        <v>0.95</v>
      </c>
      <c r="H4383" s="61">
        <v>0.95</v>
      </c>
      <c r="I4383" s="61">
        <v>0.95</v>
      </c>
      <c r="J4383" s="61">
        <v>0.95</v>
      </c>
      <c r="K4383" s="61">
        <v>0.96</v>
      </c>
      <c r="L4383" s="61">
        <v>0.96</v>
      </c>
      <c r="M4383" s="61">
        <v>0.96</v>
      </c>
      <c r="N4383" s="61">
        <v>0.96</v>
      </c>
      <c r="O4383" s="61">
        <v>0.96</v>
      </c>
      <c r="P4383" s="61">
        <v>0.96</v>
      </c>
      <c r="Q4383" s="61">
        <v>0.95</v>
      </c>
      <c r="R4383" s="61">
        <v>0.95</v>
      </c>
      <c r="S4383" s="61">
        <v>0.94</v>
      </c>
      <c r="T4383" s="61">
        <v>0.93</v>
      </c>
      <c r="U4383" s="61">
        <v>0.92</v>
      </c>
      <c r="V4383" s="61">
        <v>0.91</v>
      </c>
      <c r="W4383" s="61">
        <v>0.9</v>
      </c>
      <c r="X4383" s="61">
        <v>0.89</v>
      </c>
      <c r="Y4383" s="61">
        <v>0.88</v>
      </c>
      <c r="Z4383" s="61">
        <v>0.88</v>
      </c>
      <c r="AA4383" s="61">
        <v>0.87</v>
      </c>
      <c r="AB4383" s="61">
        <v>0.86</v>
      </c>
      <c r="AC4383" s="61">
        <v>0.85</v>
      </c>
      <c r="AD4383" s="61">
        <v>0.85</v>
      </c>
      <c r="AE4383" s="61">
        <v>0.84</v>
      </c>
      <c r="AF4383" s="61">
        <v>0.84</v>
      </c>
      <c r="AG4383" s="61">
        <v>0.83</v>
      </c>
      <c r="AH4383" s="61">
        <v>0.83</v>
      </c>
      <c r="AI4383" s="61">
        <v>0.84</v>
      </c>
      <c r="AJ4383" s="61">
        <v>0.84</v>
      </c>
      <c r="AK4383" s="61">
        <v>0.84</v>
      </c>
    </row>
    <row r="4384" spans="1:37" x14ac:dyDescent="0.3">
      <c r="A4384" s="86" t="str">
        <f t="shared" si="68"/>
        <v>SDGbaseTra_AgMinPQXcftrp-l</v>
      </c>
      <c r="B4384" s="59" t="s">
        <v>222</v>
      </c>
      <c r="C4384" s="60" t="s">
        <v>239</v>
      </c>
      <c r="D4384" s="83" t="s">
        <v>120</v>
      </c>
      <c r="E4384" s="61" t="s">
        <v>177</v>
      </c>
      <c r="F4384" s="61">
        <v>1</v>
      </c>
      <c r="G4384" s="61">
        <v>0.98</v>
      </c>
      <c r="H4384" s="61">
        <v>0.98</v>
      </c>
      <c r="I4384" s="61">
        <v>1.01</v>
      </c>
      <c r="J4384" s="61">
        <v>1.01</v>
      </c>
      <c r="K4384" s="61">
        <v>1.01</v>
      </c>
      <c r="L4384" s="61">
        <v>0.99</v>
      </c>
      <c r="M4384" s="61">
        <v>0.98</v>
      </c>
      <c r="N4384" s="61">
        <v>0.97</v>
      </c>
      <c r="O4384" s="61">
        <v>0.95</v>
      </c>
      <c r="P4384" s="61">
        <v>0.94</v>
      </c>
      <c r="Q4384" s="61">
        <v>0.93</v>
      </c>
      <c r="R4384" s="61">
        <v>0.91</v>
      </c>
      <c r="S4384" s="61">
        <v>0.9</v>
      </c>
      <c r="T4384" s="61">
        <v>0.89</v>
      </c>
      <c r="U4384" s="61">
        <v>0.86</v>
      </c>
      <c r="V4384" s="61">
        <v>0.85</v>
      </c>
      <c r="W4384" s="61">
        <v>0.84</v>
      </c>
      <c r="X4384" s="61">
        <v>0.83</v>
      </c>
      <c r="Y4384" s="61">
        <v>0.81</v>
      </c>
      <c r="Z4384" s="61">
        <v>0.79</v>
      </c>
      <c r="AA4384" s="61">
        <v>0.79</v>
      </c>
      <c r="AB4384" s="61">
        <v>0.77</v>
      </c>
      <c r="AC4384" s="61">
        <v>0.76</v>
      </c>
      <c r="AD4384" s="61">
        <v>0.76</v>
      </c>
      <c r="AE4384" s="61">
        <v>0.75</v>
      </c>
      <c r="AF4384" s="61">
        <v>0.74</v>
      </c>
      <c r="AG4384" s="61">
        <v>0.73</v>
      </c>
      <c r="AH4384" s="61">
        <v>0.73</v>
      </c>
      <c r="AI4384" s="61">
        <v>0.73</v>
      </c>
      <c r="AJ4384" s="61">
        <v>0.73</v>
      </c>
      <c r="AK4384" s="61">
        <v>0.73</v>
      </c>
    </row>
    <row r="4385" spans="1:37" x14ac:dyDescent="0.3">
      <c r="A4385" s="86" t="str">
        <f t="shared" si="68"/>
        <v>SDGbaseTra_AgMinPQXcptrp-o</v>
      </c>
      <c r="B4385" s="59" t="s">
        <v>222</v>
      </c>
      <c r="C4385" s="60" t="s">
        <v>239</v>
      </c>
      <c r="D4385" s="83" t="s">
        <v>120</v>
      </c>
      <c r="E4385" s="61" t="s">
        <v>178</v>
      </c>
      <c r="F4385" s="61">
        <v>0.95</v>
      </c>
      <c r="G4385" s="61">
        <v>0.94</v>
      </c>
      <c r="H4385" s="61">
        <v>0.92</v>
      </c>
      <c r="I4385" s="61">
        <v>0.89</v>
      </c>
      <c r="J4385" s="61">
        <v>0.88</v>
      </c>
      <c r="K4385" s="61">
        <v>0.86</v>
      </c>
      <c r="L4385" s="61">
        <v>0.85</v>
      </c>
      <c r="M4385" s="61">
        <v>0.84</v>
      </c>
      <c r="N4385" s="61">
        <v>0.84</v>
      </c>
      <c r="O4385" s="61">
        <v>0.86</v>
      </c>
      <c r="P4385" s="61">
        <v>0.86</v>
      </c>
      <c r="Q4385" s="61">
        <v>0.86</v>
      </c>
      <c r="R4385" s="61">
        <v>0.86</v>
      </c>
      <c r="S4385" s="61">
        <v>0.86</v>
      </c>
      <c r="T4385" s="61">
        <v>0.86</v>
      </c>
      <c r="U4385" s="61">
        <v>0.86</v>
      </c>
      <c r="V4385" s="61">
        <v>0.87</v>
      </c>
      <c r="W4385" s="61">
        <v>0.87</v>
      </c>
      <c r="X4385" s="61">
        <v>0.87</v>
      </c>
      <c r="Y4385" s="61">
        <v>0.87</v>
      </c>
      <c r="Z4385" s="61">
        <v>0.87</v>
      </c>
      <c r="AA4385" s="61">
        <v>0.87</v>
      </c>
      <c r="AB4385" s="61">
        <v>0.88</v>
      </c>
      <c r="AC4385" s="61">
        <v>0.88</v>
      </c>
      <c r="AD4385" s="61">
        <v>0.89</v>
      </c>
      <c r="AE4385" s="61">
        <v>0.89</v>
      </c>
      <c r="AF4385" s="61">
        <v>0.89</v>
      </c>
      <c r="AG4385" s="61">
        <v>0.89</v>
      </c>
      <c r="AH4385" s="61">
        <v>0.89</v>
      </c>
      <c r="AI4385" s="61">
        <v>0.89</v>
      </c>
      <c r="AJ4385" s="61">
        <v>0.9</v>
      </c>
      <c r="AK4385" s="61">
        <v>0.9</v>
      </c>
    </row>
    <row r="4386" spans="1:37" x14ac:dyDescent="0.3">
      <c r="A4386" s="86" t="str">
        <f t="shared" si="68"/>
        <v>SDGbaseTra_AgMinPQXcftrp-o</v>
      </c>
      <c r="B4386" s="59" t="s">
        <v>222</v>
      </c>
      <c r="C4386" s="60" t="s">
        <v>239</v>
      </c>
      <c r="D4386" s="83" t="s">
        <v>120</v>
      </c>
      <c r="E4386" s="61" t="s">
        <v>179</v>
      </c>
      <c r="F4386" s="61">
        <v>0.97</v>
      </c>
      <c r="G4386" s="61">
        <v>0.95</v>
      </c>
      <c r="H4386" s="61">
        <v>0.92</v>
      </c>
      <c r="I4386" s="61">
        <v>0.9</v>
      </c>
      <c r="J4386" s="61">
        <v>0.88</v>
      </c>
      <c r="K4386" s="61">
        <v>0.87</v>
      </c>
      <c r="L4386" s="61">
        <v>0.86</v>
      </c>
      <c r="M4386" s="61">
        <v>0.86</v>
      </c>
      <c r="N4386" s="61">
        <v>0.86</v>
      </c>
      <c r="O4386" s="61">
        <v>0.87</v>
      </c>
      <c r="P4386" s="61">
        <v>0.88</v>
      </c>
      <c r="Q4386" s="61">
        <v>0.88</v>
      </c>
      <c r="R4386" s="61">
        <v>0.88</v>
      </c>
      <c r="S4386" s="61">
        <v>0.88</v>
      </c>
      <c r="T4386" s="61">
        <v>0.89</v>
      </c>
      <c r="U4386" s="61">
        <v>0.88</v>
      </c>
      <c r="V4386" s="61">
        <v>0.88</v>
      </c>
      <c r="W4386" s="61">
        <v>0.89</v>
      </c>
      <c r="X4386" s="61">
        <v>0.89</v>
      </c>
      <c r="Y4386" s="61">
        <v>0.89</v>
      </c>
      <c r="Z4386" s="61">
        <v>0.89</v>
      </c>
      <c r="AA4386" s="61">
        <v>0.9</v>
      </c>
      <c r="AB4386" s="61">
        <v>0.9</v>
      </c>
      <c r="AC4386" s="61">
        <v>0.91</v>
      </c>
      <c r="AD4386" s="61">
        <v>0.91</v>
      </c>
      <c r="AE4386" s="61">
        <v>0.91</v>
      </c>
      <c r="AF4386" s="61">
        <v>0.92</v>
      </c>
      <c r="AG4386" s="61">
        <v>0.91</v>
      </c>
      <c r="AH4386" s="61">
        <v>0.91</v>
      </c>
      <c r="AI4386" s="61">
        <v>0.91</v>
      </c>
      <c r="AJ4386" s="61">
        <v>0.91</v>
      </c>
      <c r="AK4386" s="61">
        <v>0.91</v>
      </c>
    </row>
    <row r="4387" spans="1:37" x14ac:dyDescent="0.3">
      <c r="A4387" s="86" t="str">
        <f t="shared" si="68"/>
        <v>SDGbaseTra_AgMinPQXcprtr</v>
      </c>
      <c r="B4387" s="59" t="s">
        <v>222</v>
      </c>
      <c r="C4387" s="60" t="s">
        <v>239</v>
      </c>
      <c r="D4387" s="83" t="s">
        <v>120</v>
      </c>
      <c r="E4387" s="61" t="s">
        <v>180</v>
      </c>
      <c r="F4387" s="61">
        <v>1</v>
      </c>
      <c r="G4387" s="61">
        <v>1.02</v>
      </c>
      <c r="H4387" s="61">
        <v>1.03</v>
      </c>
      <c r="I4387" s="61">
        <v>1.01</v>
      </c>
      <c r="J4387" s="61">
        <v>0.99</v>
      </c>
      <c r="K4387" s="61">
        <v>0.97</v>
      </c>
      <c r="L4387" s="61">
        <v>0.96</v>
      </c>
      <c r="M4387" s="61">
        <v>0.94</v>
      </c>
      <c r="N4387" s="61">
        <v>0.92</v>
      </c>
      <c r="O4387" s="61">
        <v>0.94</v>
      </c>
      <c r="P4387" s="61">
        <v>0.91</v>
      </c>
      <c r="Q4387" s="61">
        <v>0.86</v>
      </c>
      <c r="R4387" s="61">
        <v>0.8</v>
      </c>
      <c r="S4387" s="61">
        <v>0.76</v>
      </c>
      <c r="T4387" s="61">
        <v>0.71</v>
      </c>
      <c r="U4387" s="61">
        <v>0.67</v>
      </c>
      <c r="V4387" s="61">
        <v>0.63</v>
      </c>
      <c r="W4387" s="61">
        <v>0.59</v>
      </c>
      <c r="X4387" s="61">
        <v>0.55000000000000004</v>
      </c>
      <c r="Y4387" s="61">
        <v>0.5</v>
      </c>
      <c r="Z4387" s="61">
        <v>0.46</v>
      </c>
      <c r="AA4387" s="61">
        <v>0.42</v>
      </c>
      <c r="AB4387" s="61">
        <v>0.39</v>
      </c>
      <c r="AC4387" s="61">
        <v>0.37</v>
      </c>
      <c r="AD4387" s="61">
        <v>0.34</v>
      </c>
      <c r="AE4387" s="61">
        <v>0.32</v>
      </c>
      <c r="AF4387" s="61">
        <v>0.28999999999999998</v>
      </c>
      <c r="AG4387" s="61">
        <v>0.28000000000000003</v>
      </c>
      <c r="AH4387" s="61">
        <v>0.26</v>
      </c>
      <c r="AI4387" s="61">
        <v>0.24</v>
      </c>
      <c r="AJ4387" s="61">
        <v>0.23</v>
      </c>
      <c r="AK4387" s="61">
        <v>0.22</v>
      </c>
    </row>
    <row r="4388" spans="1:37" x14ac:dyDescent="0.3">
      <c r="A4388" s="86" t="str">
        <f t="shared" si="68"/>
        <v>SDGbaseTra_AgMinPQXctrps</v>
      </c>
      <c r="B4388" s="59" t="s">
        <v>222</v>
      </c>
      <c r="C4388" s="60" t="s">
        <v>239</v>
      </c>
      <c r="D4388" s="83" t="s">
        <v>120</v>
      </c>
      <c r="E4388" s="61" t="s">
        <v>181</v>
      </c>
      <c r="F4388" s="61">
        <v>1</v>
      </c>
      <c r="G4388" s="61">
        <v>1</v>
      </c>
      <c r="H4388" s="61">
        <v>1</v>
      </c>
      <c r="I4388" s="61">
        <v>1</v>
      </c>
      <c r="J4388" s="61">
        <v>1.01</v>
      </c>
      <c r="K4388" s="61">
        <v>1.01</v>
      </c>
      <c r="L4388" s="61">
        <v>1.01</v>
      </c>
      <c r="M4388" s="61">
        <v>1.01</v>
      </c>
      <c r="N4388" s="61">
        <v>1</v>
      </c>
      <c r="O4388" s="61">
        <v>1</v>
      </c>
      <c r="P4388" s="61">
        <v>0.99</v>
      </c>
      <c r="Q4388" s="61">
        <v>0.99</v>
      </c>
      <c r="R4388" s="61">
        <v>0.99</v>
      </c>
      <c r="S4388" s="61">
        <v>0.99</v>
      </c>
      <c r="T4388" s="61">
        <v>0.99</v>
      </c>
      <c r="U4388" s="61">
        <v>0.99</v>
      </c>
      <c r="V4388" s="61">
        <v>0.99</v>
      </c>
      <c r="W4388" s="61">
        <v>0.99</v>
      </c>
      <c r="X4388" s="61">
        <v>0.99</v>
      </c>
      <c r="Y4388" s="61">
        <v>0.99</v>
      </c>
      <c r="Z4388" s="61">
        <v>0.99</v>
      </c>
      <c r="AA4388" s="61">
        <v>0.98</v>
      </c>
      <c r="AB4388" s="61">
        <v>0.99</v>
      </c>
      <c r="AC4388" s="61">
        <v>1</v>
      </c>
      <c r="AD4388" s="61">
        <v>1</v>
      </c>
      <c r="AE4388" s="61">
        <v>1</v>
      </c>
      <c r="AF4388" s="61">
        <v>1</v>
      </c>
      <c r="AG4388" s="61">
        <v>1</v>
      </c>
      <c r="AH4388" s="61">
        <v>1</v>
      </c>
      <c r="AI4388" s="61">
        <v>1</v>
      </c>
      <c r="AJ4388" s="61">
        <v>1</v>
      </c>
      <c r="AK4388" s="61">
        <v>1</v>
      </c>
    </row>
    <row r="4389" spans="1:37" x14ac:dyDescent="0.3">
      <c r="A4389" s="86" t="str">
        <f t="shared" si="68"/>
        <v>SDGbaseTra_AgMinPQXccomm</v>
      </c>
      <c r="B4389" s="59" t="s">
        <v>222</v>
      </c>
      <c r="C4389" s="60" t="s">
        <v>239</v>
      </c>
      <c r="D4389" s="83" t="s">
        <v>120</v>
      </c>
      <c r="E4389" s="61" t="s">
        <v>182</v>
      </c>
      <c r="F4389" s="61">
        <v>1</v>
      </c>
      <c r="G4389" s="61">
        <v>0.96</v>
      </c>
      <c r="H4389" s="61">
        <v>0.97</v>
      </c>
      <c r="I4389" s="61">
        <v>0.98</v>
      </c>
      <c r="J4389" s="61">
        <v>0.98</v>
      </c>
      <c r="K4389" s="61">
        <v>0.99</v>
      </c>
      <c r="L4389" s="61">
        <v>0.99</v>
      </c>
      <c r="M4389" s="61">
        <v>1</v>
      </c>
      <c r="N4389" s="61">
        <v>1</v>
      </c>
      <c r="O4389" s="61">
        <v>1</v>
      </c>
      <c r="P4389" s="61">
        <v>1</v>
      </c>
      <c r="Q4389" s="61">
        <v>1</v>
      </c>
      <c r="R4389" s="61">
        <v>1</v>
      </c>
      <c r="S4389" s="61">
        <v>1.01</v>
      </c>
      <c r="T4389" s="61">
        <v>1.01</v>
      </c>
      <c r="U4389" s="61">
        <v>1.01</v>
      </c>
      <c r="V4389" s="61">
        <v>1.01</v>
      </c>
      <c r="W4389" s="61">
        <v>1.02</v>
      </c>
      <c r="X4389" s="61">
        <v>1.02</v>
      </c>
      <c r="Y4389" s="61">
        <v>1.02</v>
      </c>
      <c r="Z4389" s="61">
        <v>1.02</v>
      </c>
      <c r="AA4389" s="61">
        <v>1.02</v>
      </c>
      <c r="AB4389" s="61">
        <v>1.02</v>
      </c>
      <c r="AC4389" s="61">
        <v>1.02</v>
      </c>
      <c r="AD4389" s="61">
        <v>1.02</v>
      </c>
      <c r="AE4389" s="61">
        <v>1.03</v>
      </c>
      <c r="AF4389" s="61">
        <v>1.03</v>
      </c>
      <c r="AG4389" s="61">
        <v>1.03</v>
      </c>
      <c r="AH4389" s="61">
        <v>1.03</v>
      </c>
      <c r="AI4389" s="61">
        <v>1.03</v>
      </c>
      <c r="AJ4389" s="61">
        <v>1.03</v>
      </c>
      <c r="AK4389" s="61">
        <v>1.03</v>
      </c>
    </row>
    <row r="4390" spans="1:37" x14ac:dyDescent="0.3">
      <c r="A4390" s="86" t="str">
        <f t="shared" si="68"/>
        <v>SDGbaseTra_AgMinPQXcfsrv</v>
      </c>
      <c r="B4390" s="59" t="s">
        <v>222</v>
      </c>
      <c r="C4390" s="60" t="s">
        <v>239</v>
      </c>
      <c r="D4390" s="83" t="s">
        <v>120</v>
      </c>
      <c r="E4390" s="61" t="s">
        <v>183</v>
      </c>
      <c r="F4390" s="61">
        <v>1.04</v>
      </c>
      <c r="G4390" s="61">
        <v>1.01</v>
      </c>
      <c r="H4390" s="61">
        <v>1.01</v>
      </c>
      <c r="I4390" s="61">
        <v>1</v>
      </c>
      <c r="J4390" s="61">
        <v>0.99</v>
      </c>
      <c r="K4390" s="61">
        <v>0.99</v>
      </c>
      <c r="L4390" s="61">
        <v>1</v>
      </c>
      <c r="M4390" s="61">
        <v>1</v>
      </c>
      <c r="N4390" s="61">
        <v>1.01</v>
      </c>
      <c r="O4390" s="61">
        <v>1</v>
      </c>
      <c r="P4390" s="61">
        <v>1.01</v>
      </c>
      <c r="Q4390" s="61">
        <v>1.01</v>
      </c>
      <c r="R4390" s="61">
        <v>1.03</v>
      </c>
      <c r="S4390" s="61">
        <v>1.03</v>
      </c>
      <c r="T4390" s="61">
        <v>1.04</v>
      </c>
      <c r="U4390" s="61">
        <v>1.05</v>
      </c>
      <c r="V4390" s="61">
        <v>1.05</v>
      </c>
      <c r="W4390" s="61">
        <v>1.06</v>
      </c>
      <c r="X4390" s="61">
        <v>1.06</v>
      </c>
      <c r="Y4390" s="61">
        <v>1.06</v>
      </c>
      <c r="Z4390" s="61">
        <v>1.07</v>
      </c>
      <c r="AA4390" s="61">
        <v>1.07</v>
      </c>
      <c r="AB4390" s="61">
        <v>1.06</v>
      </c>
      <c r="AC4390" s="61">
        <v>1.06</v>
      </c>
      <c r="AD4390" s="61">
        <v>1.06</v>
      </c>
      <c r="AE4390" s="61">
        <v>1.06</v>
      </c>
      <c r="AF4390" s="61">
        <v>1.07</v>
      </c>
      <c r="AG4390" s="61">
        <v>1.07</v>
      </c>
      <c r="AH4390" s="61">
        <v>1.06</v>
      </c>
      <c r="AI4390" s="61">
        <v>1.05</v>
      </c>
      <c r="AJ4390" s="61">
        <v>1.04</v>
      </c>
      <c r="AK4390" s="61">
        <v>1.03</v>
      </c>
    </row>
    <row r="4391" spans="1:37" x14ac:dyDescent="0.3">
      <c r="A4391" s="86" t="str">
        <f t="shared" si="68"/>
        <v>SDGbaseTra_AgMinPQXcbsrv</v>
      </c>
      <c r="B4391" s="59" t="s">
        <v>222</v>
      </c>
      <c r="C4391" s="60" t="s">
        <v>239</v>
      </c>
      <c r="D4391" s="83" t="s">
        <v>120</v>
      </c>
      <c r="E4391" s="61" t="s">
        <v>118</v>
      </c>
      <c r="F4391" s="61">
        <v>1.04</v>
      </c>
      <c r="G4391" s="61">
        <v>1.01</v>
      </c>
      <c r="H4391" s="61">
        <v>1.01</v>
      </c>
      <c r="I4391" s="61">
        <v>1.02</v>
      </c>
      <c r="J4391" s="61">
        <v>1.02</v>
      </c>
      <c r="K4391" s="61">
        <v>1.03</v>
      </c>
      <c r="L4391" s="61">
        <v>1.03</v>
      </c>
      <c r="M4391" s="61">
        <v>1.03</v>
      </c>
      <c r="N4391" s="61">
        <v>1.03</v>
      </c>
      <c r="O4391" s="61">
        <v>1.03</v>
      </c>
      <c r="P4391" s="61">
        <v>1.03</v>
      </c>
      <c r="Q4391" s="61">
        <v>1.03</v>
      </c>
      <c r="R4391" s="61">
        <v>1.03</v>
      </c>
      <c r="S4391" s="61">
        <v>1.04</v>
      </c>
      <c r="T4391" s="61">
        <v>1.04</v>
      </c>
      <c r="U4391" s="61">
        <v>1.04</v>
      </c>
      <c r="V4391" s="61">
        <v>1.04</v>
      </c>
      <c r="W4391" s="61">
        <v>1.04</v>
      </c>
      <c r="X4391" s="61">
        <v>1.04</v>
      </c>
      <c r="Y4391" s="61">
        <v>1.04</v>
      </c>
      <c r="Z4391" s="61">
        <v>1.05</v>
      </c>
      <c r="AA4391" s="61">
        <v>1.04</v>
      </c>
      <c r="AB4391" s="61">
        <v>1.04</v>
      </c>
      <c r="AC4391" s="61">
        <v>1.04</v>
      </c>
      <c r="AD4391" s="61">
        <v>1.04</v>
      </c>
      <c r="AE4391" s="61">
        <v>1.04</v>
      </c>
      <c r="AF4391" s="61">
        <v>1.05</v>
      </c>
      <c r="AG4391" s="61">
        <v>1.05</v>
      </c>
      <c r="AH4391" s="61">
        <v>1.05</v>
      </c>
      <c r="AI4391" s="61">
        <v>1.04</v>
      </c>
      <c r="AJ4391" s="61">
        <v>1.04</v>
      </c>
      <c r="AK4391" s="61">
        <v>1.04</v>
      </c>
    </row>
    <row r="4392" spans="1:37" x14ac:dyDescent="0.3">
      <c r="A4392" s="86" t="str">
        <f t="shared" si="68"/>
        <v>SDGbaseTra_AgMinPQXcgsrv</v>
      </c>
      <c r="B4392" s="59" t="s">
        <v>222</v>
      </c>
      <c r="C4392" s="60" t="s">
        <v>239</v>
      </c>
      <c r="D4392" s="83" t="s">
        <v>120</v>
      </c>
      <c r="E4392" s="61" t="s">
        <v>184</v>
      </c>
      <c r="F4392" s="61">
        <v>1.02</v>
      </c>
      <c r="G4392" s="61">
        <v>1.04</v>
      </c>
      <c r="H4392" s="61">
        <v>1.04</v>
      </c>
      <c r="I4392" s="61">
        <v>1.06</v>
      </c>
      <c r="J4392" s="61">
        <v>1.1100000000000001</v>
      </c>
      <c r="K4392" s="61">
        <v>1.1100000000000001</v>
      </c>
      <c r="L4392" s="61">
        <v>1.1100000000000001</v>
      </c>
      <c r="M4392" s="61">
        <v>1.1100000000000001</v>
      </c>
      <c r="N4392" s="61">
        <v>1.1100000000000001</v>
      </c>
      <c r="O4392" s="61">
        <v>1.1000000000000001</v>
      </c>
      <c r="P4392" s="61">
        <v>1.1100000000000001</v>
      </c>
      <c r="Q4392" s="61">
        <v>1.1100000000000001</v>
      </c>
      <c r="R4392" s="61">
        <v>1.1200000000000001</v>
      </c>
      <c r="S4392" s="61">
        <v>1.1200000000000001</v>
      </c>
      <c r="T4392" s="61">
        <v>1.1299999999999999</v>
      </c>
      <c r="U4392" s="61">
        <v>1.1299999999999999</v>
      </c>
      <c r="V4392" s="61">
        <v>1.1399999999999999</v>
      </c>
      <c r="W4392" s="61">
        <v>1.1399999999999999</v>
      </c>
      <c r="X4392" s="61">
        <v>1.1499999999999999</v>
      </c>
      <c r="Y4392" s="61">
        <v>1.1499999999999999</v>
      </c>
      <c r="Z4392" s="61">
        <v>1.1499999999999999</v>
      </c>
      <c r="AA4392" s="61">
        <v>1.1499999999999999</v>
      </c>
      <c r="AB4392" s="61">
        <v>1.1499999999999999</v>
      </c>
      <c r="AC4392" s="61">
        <v>1.1499999999999999</v>
      </c>
      <c r="AD4392" s="61">
        <v>1.1499999999999999</v>
      </c>
      <c r="AE4392" s="61">
        <v>1.1499999999999999</v>
      </c>
      <c r="AF4392" s="61">
        <v>1.1499999999999999</v>
      </c>
      <c r="AG4392" s="61">
        <v>1.1499999999999999</v>
      </c>
      <c r="AH4392" s="61">
        <v>1.1299999999999999</v>
      </c>
      <c r="AI4392" s="61">
        <v>1.1200000000000001</v>
      </c>
      <c r="AJ4392" s="61">
        <v>1.1100000000000001</v>
      </c>
      <c r="AK4392" s="61">
        <v>1.1000000000000001</v>
      </c>
    </row>
    <row r="4393" spans="1:37" x14ac:dyDescent="0.3">
      <c r="A4393" s="86" t="str">
        <f t="shared" si="68"/>
        <v>SDGbaseTra_AgMinPQXcosrv</v>
      </c>
      <c r="B4393" s="59" t="s">
        <v>222</v>
      </c>
      <c r="C4393" s="60" t="s">
        <v>239</v>
      </c>
      <c r="D4393" s="83" t="s">
        <v>120</v>
      </c>
      <c r="E4393" s="61" t="s">
        <v>185</v>
      </c>
      <c r="F4393" s="61">
        <v>1.07</v>
      </c>
      <c r="G4393" s="61">
        <v>1.1399999999999999</v>
      </c>
      <c r="H4393" s="61">
        <v>1.1299999999999999</v>
      </c>
      <c r="I4393" s="61">
        <v>1.1200000000000001</v>
      </c>
      <c r="J4393" s="61">
        <v>1.1200000000000001</v>
      </c>
      <c r="K4393" s="61">
        <v>1.1200000000000001</v>
      </c>
      <c r="L4393" s="61">
        <v>1.1200000000000001</v>
      </c>
      <c r="M4393" s="61">
        <v>1.1200000000000001</v>
      </c>
      <c r="N4393" s="61">
        <v>1.1299999999999999</v>
      </c>
      <c r="O4393" s="61">
        <v>1.1200000000000001</v>
      </c>
      <c r="P4393" s="61">
        <v>1.1299999999999999</v>
      </c>
      <c r="Q4393" s="61">
        <v>1.1299999999999999</v>
      </c>
      <c r="R4393" s="61">
        <v>1.1299999999999999</v>
      </c>
      <c r="S4393" s="61">
        <v>1.1399999999999999</v>
      </c>
      <c r="T4393" s="61">
        <v>1.1399999999999999</v>
      </c>
      <c r="U4393" s="61">
        <v>1.1399999999999999</v>
      </c>
      <c r="V4393" s="61">
        <v>1.1499999999999999</v>
      </c>
      <c r="W4393" s="61">
        <v>1.1499999999999999</v>
      </c>
      <c r="X4393" s="61">
        <v>1.1499999999999999</v>
      </c>
      <c r="Y4393" s="61">
        <v>1.1499999999999999</v>
      </c>
      <c r="Z4393" s="61">
        <v>1.1599999999999999</v>
      </c>
      <c r="AA4393" s="61">
        <v>1.1599999999999999</v>
      </c>
      <c r="AB4393" s="61">
        <v>1.1499999999999999</v>
      </c>
      <c r="AC4393" s="61">
        <v>1.1499999999999999</v>
      </c>
      <c r="AD4393" s="61">
        <v>1.1599999999999999</v>
      </c>
      <c r="AE4393" s="61">
        <v>1.1599999999999999</v>
      </c>
      <c r="AF4393" s="61">
        <v>1.1599999999999999</v>
      </c>
      <c r="AG4393" s="61">
        <v>1.1599999999999999</v>
      </c>
      <c r="AH4393" s="61">
        <v>1.1599999999999999</v>
      </c>
      <c r="AI4393" s="61">
        <v>1.1599999999999999</v>
      </c>
      <c r="AJ4393" s="61">
        <v>1.1599999999999999</v>
      </c>
      <c r="AK4393" s="61">
        <v>1.1599999999999999</v>
      </c>
    </row>
    <row r="4394" spans="1:37" x14ac:dyDescent="0.3">
      <c r="A4394" s="86" t="str">
        <f t="shared" si="68"/>
        <v>SDGbaseTra_AgMinPQXcimpt</v>
      </c>
      <c r="B4394" s="59" t="s">
        <v>222</v>
      </c>
      <c r="C4394" s="60" t="s">
        <v>239</v>
      </c>
      <c r="D4394" s="83" t="s">
        <v>120</v>
      </c>
      <c r="E4394" s="61" t="s">
        <v>119</v>
      </c>
      <c r="F4394" s="61">
        <v>1.01</v>
      </c>
      <c r="G4394" s="61">
        <v>1.04</v>
      </c>
      <c r="H4394" s="61">
        <v>1.05</v>
      </c>
      <c r="I4394" s="61">
        <v>1.04</v>
      </c>
      <c r="J4394" s="61">
        <v>1.03</v>
      </c>
      <c r="K4394" s="61">
        <v>1.03</v>
      </c>
      <c r="L4394" s="61">
        <v>1.03</v>
      </c>
      <c r="M4394" s="61">
        <v>1.03</v>
      </c>
      <c r="N4394" s="61">
        <v>1.03</v>
      </c>
      <c r="O4394" s="61">
        <v>1.06</v>
      </c>
      <c r="P4394" s="61">
        <v>1.06</v>
      </c>
      <c r="Q4394" s="61">
        <v>1.06</v>
      </c>
      <c r="R4394" s="61">
        <v>1.06</v>
      </c>
      <c r="S4394" s="61">
        <v>1.07</v>
      </c>
      <c r="T4394" s="61">
        <v>1.07</v>
      </c>
      <c r="U4394" s="61">
        <v>1.08</v>
      </c>
      <c r="V4394" s="61">
        <v>1.08</v>
      </c>
      <c r="W4394" s="61">
        <v>1.08</v>
      </c>
      <c r="X4394" s="61">
        <v>1.0900000000000001</v>
      </c>
      <c r="Y4394" s="61">
        <v>1.0900000000000001</v>
      </c>
      <c r="Z4394" s="61">
        <v>1.0900000000000001</v>
      </c>
      <c r="AA4394" s="61">
        <v>1.0900000000000001</v>
      </c>
      <c r="AB4394" s="61">
        <v>1.1000000000000001</v>
      </c>
      <c r="AC4394" s="61">
        <v>1.1100000000000001</v>
      </c>
      <c r="AD4394" s="61">
        <v>1.1100000000000001</v>
      </c>
      <c r="AE4394" s="61">
        <v>1.1100000000000001</v>
      </c>
      <c r="AF4394" s="61">
        <v>1.1100000000000001</v>
      </c>
      <c r="AG4394" s="61">
        <v>1.1100000000000001</v>
      </c>
      <c r="AH4394" s="61">
        <v>1.1000000000000001</v>
      </c>
      <c r="AI4394" s="61">
        <v>1.1000000000000001</v>
      </c>
      <c r="AJ4394" s="61">
        <v>1.0900000000000001</v>
      </c>
      <c r="AK4394" s="61">
        <v>1.08</v>
      </c>
    </row>
    <row r="4395" spans="1:37" x14ac:dyDescent="0.3">
      <c r="A4395" s="86" t="str">
        <f t="shared" si="68"/>
        <v>SDGbaseTra_AgMinC_InvValctext</v>
      </c>
      <c r="B4395" s="59" t="s">
        <v>222</v>
      </c>
      <c r="C4395" s="60" t="s">
        <v>239</v>
      </c>
      <c r="D4395" s="83" t="s">
        <v>186</v>
      </c>
      <c r="E4395" s="61" t="s">
        <v>102</v>
      </c>
      <c r="F4395" s="61">
        <v>0.03</v>
      </c>
      <c r="G4395" s="61">
        <v>0.03</v>
      </c>
      <c r="H4395" s="61">
        <v>0.03</v>
      </c>
      <c r="I4395" s="61">
        <v>0.03</v>
      </c>
      <c r="J4395" s="61">
        <v>0.03</v>
      </c>
      <c r="K4395" s="61">
        <v>0.03</v>
      </c>
      <c r="L4395" s="61">
        <v>0.04</v>
      </c>
      <c r="M4395" s="61">
        <v>0.04</v>
      </c>
      <c r="N4395" s="61">
        <v>0.04</v>
      </c>
      <c r="O4395" s="61">
        <v>0.04</v>
      </c>
      <c r="P4395" s="61">
        <v>0.04</v>
      </c>
      <c r="Q4395" s="61">
        <v>0.04</v>
      </c>
      <c r="R4395" s="61">
        <v>0.04</v>
      </c>
      <c r="S4395" s="61">
        <v>0.04</v>
      </c>
      <c r="T4395" s="61">
        <v>0.04</v>
      </c>
      <c r="U4395" s="61">
        <v>0.05</v>
      </c>
      <c r="V4395" s="61">
        <v>0.05</v>
      </c>
      <c r="W4395" s="61">
        <v>0.05</v>
      </c>
      <c r="X4395" s="61">
        <v>0.05</v>
      </c>
      <c r="Y4395" s="61">
        <v>0.05</v>
      </c>
      <c r="Z4395" s="61">
        <v>0.05</v>
      </c>
      <c r="AA4395" s="61">
        <v>0.06</v>
      </c>
      <c r="AB4395" s="61">
        <v>0.06</v>
      </c>
      <c r="AC4395" s="61">
        <v>0.06</v>
      </c>
      <c r="AD4395" s="61">
        <v>0.06</v>
      </c>
      <c r="AE4395" s="61">
        <v>0.06</v>
      </c>
      <c r="AF4395" s="61">
        <v>0.06</v>
      </c>
      <c r="AG4395" s="61">
        <v>7.0000000000000007E-2</v>
      </c>
      <c r="AH4395" s="61">
        <v>0.06</v>
      </c>
      <c r="AI4395" s="61">
        <v>0.06</v>
      </c>
      <c r="AJ4395" s="61">
        <v>0.06</v>
      </c>
      <c r="AK4395" s="61">
        <v>0.06</v>
      </c>
    </row>
    <row r="4396" spans="1:37" x14ac:dyDescent="0.3">
      <c r="A4396" s="86" t="str">
        <f t="shared" si="68"/>
        <v>SDGbaseTra_AgMinC_InvValcleat</v>
      </c>
      <c r="B4396" s="59" t="s">
        <v>222</v>
      </c>
      <c r="C4396" s="60" t="s">
        <v>239</v>
      </c>
      <c r="D4396" s="83" t="s">
        <v>186</v>
      </c>
      <c r="E4396" s="61" t="s">
        <v>103</v>
      </c>
      <c r="F4396" s="61">
        <v>0</v>
      </c>
      <c r="G4396" s="61">
        <v>0</v>
      </c>
      <c r="H4396" s="61">
        <v>0</v>
      </c>
      <c r="I4396" s="61">
        <v>0</v>
      </c>
      <c r="J4396" s="61">
        <v>0</v>
      </c>
      <c r="K4396" s="61">
        <v>0</v>
      </c>
      <c r="L4396" s="61">
        <v>0</v>
      </c>
      <c r="M4396" s="61">
        <v>0</v>
      </c>
      <c r="N4396" s="61">
        <v>0</v>
      </c>
      <c r="O4396" s="61">
        <v>0</v>
      </c>
      <c r="P4396" s="61">
        <v>0</v>
      </c>
      <c r="Q4396" s="61">
        <v>0</v>
      </c>
      <c r="R4396" s="61">
        <v>0</v>
      </c>
      <c r="S4396" s="61">
        <v>0</v>
      </c>
      <c r="T4396" s="61">
        <v>0</v>
      </c>
      <c r="U4396" s="61">
        <v>0</v>
      </c>
      <c r="V4396" s="61">
        <v>0</v>
      </c>
      <c r="W4396" s="61">
        <v>0</v>
      </c>
      <c r="X4396" s="61">
        <v>0</v>
      </c>
      <c r="Y4396" s="61">
        <v>0</v>
      </c>
      <c r="Z4396" s="61">
        <v>0</v>
      </c>
      <c r="AA4396" s="61">
        <v>0</v>
      </c>
      <c r="AB4396" s="61">
        <v>0</v>
      </c>
      <c r="AC4396" s="61">
        <v>0</v>
      </c>
      <c r="AD4396" s="61">
        <v>0</v>
      </c>
      <c r="AE4396" s="61">
        <v>0</v>
      </c>
      <c r="AF4396" s="61">
        <v>0</v>
      </c>
      <c r="AG4396" s="61">
        <v>0</v>
      </c>
      <c r="AH4396" s="61">
        <v>0</v>
      </c>
      <c r="AI4396" s="61">
        <v>0</v>
      </c>
      <c r="AJ4396" s="61">
        <v>0</v>
      </c>
      <c r="AK4396" s="61">
        <v>0</v>
      </c>
    </row>
    <row r="4397" spans="1:37" x14ac:dyDescent="0.3">
      <c r="A4397" s="86" t="str">
        <f t="shared" si="68"/>
        <v>SDGbaseTra_AgMinC_InvValcprnt</v>
      </c>
      <c r="B4397" s="59" t="s">
        <v>222</v>
      </c>
      <c r="C4397" s="60" t="s">
        <v>239</v>
      </c>
      <c r="D4397" s="83" t="s">
        <v>186</v>
      </c>
      <c r="E4397" s="61" t="s">
        <v>104</v>
      </c>
      <c r="F4397" s="61">
        <v>0</v>
      </c>
      <c r="G4397" s="61">
        <v>0</v>
      </c>
      <c r="H4397" s="61">
        <v>0</v>
      </c>
      <c r="I4397" s="61">
        <v>0</v>
      </c>
      <c r="J4397" s="61">
        <v>0</v>
      </c>
      <c r="K4397" s="61">
        <v>0</v>
      </c>
      <c r="L4397" s="61">
        <v>0</v>
      </c>
      <c r="M4397" s="61">
        <v>0</v>
      </c>
      <c r="N4397" s="61">
        <v>0</v>
      </c>
      <c r="O4397" s="61">
        <v>0</v>
      </c>
      <c r="P4397" s="61">
        <v>0</v>
      </c>
      <c r="Q4397" s="61">
        <v>0</v>
      </c>
      <c r="R4397" s="61">
        <v>0</v>
      </c>
      <c r="S4397" s="61">
        <v>0</v>
      </c>
      <c r="T4397" s="61">
        <v>0</v>
      </c>
      <c r="U4397" s="61">
        <v>0</v>
      </c>
      <c r="V4397" s="61">
        <v>0</v>
      </c>
      <c r="W4397" s="61">
        <v>0</v>
      </c>
      <c r="X4397" s="61">
        <v>0</v>
      </c>
      <c r="Y4397" s="61">
        <v>0</v>
      </c>
      <c r="Z4397" s="61">
        <v>0</v>
      </c>
      <c r="AA4397" s="61">
        <v>0</v>
      </c>
      <c r="AB4397" s="61">
        <v>0</v>
      </c>
      <c r="AC4397" s="61">
        <v>0</v>
      </c>
      <c r="AD4397" s="61">
        <v>0</v>
      </c>
      <c r="AE4397" s="61">
        <v>0</v>
      </c>
      <c r="AF4397" s="61">
        <v>0</v>
      </c>
      <c r="AG4397" s="61">
        <v>0</v>
      </c>
      <c r="AH4397" s="61">
        <v>0</v>
      </c>
      <c r="AI4397" s="61">
        <v>0</v>
      </c>
      <c r="AJ4397" s="61">
        <v>0</v>
      </c>
      <c r="AK4397" s="61">
        <v>0</v>
      </c>
    </row>
    <row r="4398" spans="1:37" x14ac:dyDescent="0.3">
      <c r="A4398" s="86" t="str">
        <f t="shared" si="68"/>
        <v>SDGbaseTra_AgMinC_InvValcrubb</v>
      </c>
      <c r="B4398" s="59" t="s">
        <v>222</v>
      </c>
      <c r="C4398" s="60" t="s">
        <v>239</v>
      </c>
      <c r="D4398" s="83" t="s">
        <v>186</v>
      </c>
      <c r="E4398" s="61" t="s">
        <v>105</v>
      </c>
      <c r="F4398" s="61">
        <v>0.01</v>
      </c>
      <c r="G4398" s="61">
        <v>0.01</v>
      </c>
      <c r="H4398" s="61">
        <v>0.01</v>
      </c>
      <c r="I4398" s="61">
        <v>0.01</v>
      </c>
      <c r="J4398" s="61">
        <v>0.01</v>
      </c>
      <c r="K4398" s="61">
        <v>0.01</v>
      </c>
      <c r="L4398" s="61">
        <v>0.01</v>
      </c>
      <c r="M4398" s="61">
        <v>0.01</v>
      </c>
      <c r="N4398" s="61">
        <v>0.01</v>
      </c>
      <c r="O4398" s="61">
        <v>0.01</v>
      </c>
      <c r="P4398" s="61">
        <v>0.01</v>
      </c>
      <c r="Q4398" s="61">
        <v>0.01</v>
      </c>
      <c r="R4398" s="61">
        <v>0.01</v>
      </c>
      <c r="S4398" s="61">
        <v>0.01</v>
      </c>
      <c r="T4398" s="61">
        <v>0.01</v>
      </c>
      <c r="U4398" s="61">
        <v>0.01</v>
      </c>
      <c r="V4398" s="61">
        <v>0.01</v>
      </c>
      <c r="W4398" s="61">
        <v>0.01</v>
      </c>
      <c r="X4398" s="61">
        <v>0.01</v>
      </c>
      <c r="Y4398" s="61">
        <v>0.01</v>
      </c>
      <c r="Z4398" s="61">
        <v>0.01</v>
      </c>
      <c r="AA4398" s="61">
        <v>0.01</v>
      </c>
      <c r="AB4398" s="61">
        <v>0.01</v>
      </c>
      <c r="AC4398" s="61">
        <v>0.01</v>
      </c>
      <c r="AD4398" s="61">
        <v>0.01</v>
      </c>
      <c r="AE4398" s="61">
        <v>0.01</v>
      </c>
      <c r="AF4398" s="61">
        <v>0.01</v>
      </c>
      <c r="AG4398" s="61">
        <v>0.01</v>
      </c>
      <c r="AH4398" s="61">
        <v>0.01</v>
      </c>
      <c r="AI4398" s="61">
        <v>0.01</v>
      </c>
      <c r="AJ4398" s="61">
        <v>0.01</v>
      </c>
      <c r="AK4398" s="61">
        <v>0.01</v>
      </c>
    </row>
    <row r="4399" spans="1:37" x14ac:dyDescent="0.3">
      <c r="A4399" s="86" t="str">
        <f t="shared" si="68"/>
        <v>SDGbaseTra_AgMinC_InvValcplas</v>
      </c>
      <c r="B4399" s="59" t="s">
        <v>222</v>
      </c>
      <c r="C4399" s="60" t="s">
        <v>239</v>
      </c>
      <c r="D4399" s="83" t="s">
        <v>186</v>
      </c>
      <c r="E4399" s="61" t="s">
        <v>106</v>
      </c>
      <c r="F4399" s="61">
        <v>0.01</v>
      </c>
      <c r="G4399" s="61">
        <v>0.01</v>
      </c>
      <c r="H4399" s="61">
        <v>0.01</v>
      </c>
      <c r="I4399" s="61">
        <v>0.01</v>
      </c>
      <c r="J4399" s="61">
        <v>0.01</v>
      </c>
      <c r="K4399" s="61">
        <v>0.01</v>
      </c>
      <c r="L4399" s="61">
        <v>0.01</v>
      </c>
      <c r="M4399" s="61">
        <v>0.02</v>
      </c>
      <c r="N4399" s="61">
        <v>0.02</v>
      </c>
      <c r="O4399" s="61">
        <v>0.02</v>
      </c>
      <c r="P4399" s="61">
        <v>0.02</v>
      </c>
      <c r="Q4399" s="61">
        <v>0.02</v>
      </c>
      <c r="R4399" s="61">
        <v>0.02</v>
      </c>
      <c r="S4399" s="61">
        <v>0.02</v>
      </c>
      <c r="T4399" s="61">
        <v>0.02</v>
      </c>
      <c r="U4399" s="61">
        <v>0.02</v>
      </c>
      <c r="V4399" s="61">
        <v>0.02</v>
      </c>
      <c r="W4399" s="61">
        <v>0.02</v>
      </c>
      <c r="X4399" s="61">
        <v>0.02</v>
      </c>
      <c r="Y4399" s="61">
        <v>0.02</v>
      </c>
      <c r="Z4399" s="61">
        <v>0.02</v>
      </c>
      <c r="AA4399" s="61">
        <v>0.02</v>
      </c>
      <c r="AB4399" s="61">
        <v>0.02</v>
      </c>
      <c r="AC4399" s="61">
        <v>0.02</v>
      </c>
      <c r="AD4399" s="61">
        <v>0.03</v>
      </c>
      <c r="AE4399" s="61">
        <v>0.03</v>
      </c>
      <c r="AF4399" s="61">
        <v>0.03</v>
      </c>
      <c r="AG4399" s="61">
        <v>0.03</v>
      </c>
      <c r="AH4399" s="61">
        <v>0.03</v>
      </c>
      <c r="AI4399" s="61">
        <v>0.03</v>
      </c>
      <c r="AJ4399" s="61">
        <v>0.03</v>
      </c>
      <c r="AK4399" s="61">
        <v>0.03</v>
      </c>
    </row>
    <row r="4400" spans="1:37" x14ac:dyDescent="0.3">
      <c r="A4400" s="86" t="str">
        <f t="shared" si="68"/>
        <v>SDGbaseTra_AgMinC_InvValcnmet</v>
      </c>
      <c r="B4400" s="59" t="s">
        <v>222</v>
      </c>
      <c r="C4400" s="60" t="s">
        <v>239</v>
      </c>
      <c r="D4400" s="83" t="s">
        <v>186</v>
      </c>
      <c r="E4400" s="61" t="s">
        <v>107</v>
      </c>
      <c r="F4400" s="61">
        <v>0.03</v>
      </c>
      <c r="G4400" s="61">
        <v>0.03</v>
      </c>
      <c r="H4400" s="61">
        <v>0.03</v>
      </c>
      <c r="I4400" s="61">
        <v>0.03</v>
      </c>
      <c r="J4400" s="61">
        <v>0.03</v>
      </c>
      <c r="K4400" s="61">
        <v>0.03</v>
      </c>
      <c r="L4400" s="61">
        <v>0.03</v>
      </c>
      <c r="M4400" s="61">
        <v>0.03</v>
      </c>
      <c r="N4400" s="61">
        <v>0.03</v>
      </c>
      <c r="O4400" s="61">
        <v>0.03</v>
      </c>
      <c r="P4400" s="61">
        <v>0.04</v>
      </c>
      <c r="Q4400" s="61">
        <v>0.04</v>
      </c>
      <c r="R4400" s="61">
        <v>0.04</v>
      </c>
      <c r="S4400" s="61">
        <v>0.04</v>
      </c>
      <c r="T4400" s="61">
        <v>0.04</v>
      </c>
      <c r="U4400" s="61">
        <v>0.04</v>
      </c>
      <c r="V4400" s="61">
        <v>0.04</v>
      </c>
      <c r="W4400" s="61">
        <v>0.04</v>
      </c>
      <c r="X4400" s="61">
        <v>0.04</v>
      </c>
      <c r="Y4400" s="61">
        <v>0.05</v>
      </c>
      <c r="Z4400" s="61">
        <v>0.05</v>
      </c>
      <c r="AA4400" s="61">
        <v>0.05</v>
      </c>
      <c r="AB4400" s="61">
        <v>0.05</v>
      </c>
      <c r="AC4400" s="61">
        <v>0.05</v>
      </c>
      <c r="AD4400" s="61">
        <v>0.05</v>
      </c>
      <c r="AE4400" s="61">
        <v>0.05</v>
      </c>
      <c r="AF4400" s="61">
        <v>0.05</v>
      </c>
      <c r="AG4400" s="61">
        <v>0.06</v>
      </c>
      <c r="AH4400" s="61">
        <v>0.06</v>
      </c>
      <c r="AI4400" s="61">
        <v>0.06</v>
      </c>
      <c r="AJ4400" s="61">
        <v>0.06</v>
      </c>
      <c r="AK4400" s="61">
        <v>0.06</v>
      </c>
    </row>
    <row r="4401" spans="1:37" x14ac:dyDescent="0.3">
      <c r="A4401" s="86" t="str">
        <f t="shared" si="68"/>
        <v>SDGbaseTra_AgMinC_InvValcnfrm</v>
      </c>
      <c r="B4401" s="59" t="s">
        <v>222</v>
      </c>
      <c r="C4401" s="60" t="s">
        <v>239</v>
      </c>
      <c r="D4401" s="83" t="s">
        <v>186</v>
      </c>
      <c r="E4401" s="61" t="s">
        <v>108</v>
      </c>
      <c r="F4401" s="61">
        <v>1.58</v>
      </c>
      <c r="G4401" s="61">
        <v>1.49</v>
      </c>
      <c r="H4401" s="61">
        <v>1.6</v>
      </c>
      <c r="I4401" s="61">
        <v>1.79</v>
      </c>
      <c r="J4401" s="61">
        <v>1.9</v>
      </c>
      <c r="K4401" s="61">
        <v>1.97</v>
      </c>
      <c r="L4401" s="61">
        <v>2.0299999999999998</v>
      </c>
      <c r="M4401" s="61">
        <v>2.02</v>
      </c>
      <c r="N4401" s="61">
        <v>2.04</v>
      </c>
      <c r="O4401" s="61">
        <v>2.02</v>
      </c>
      <c r="P4401" s="61">
        <v>2.0499999999999998</v>
      </c>
      <c r="Q4401" s="61">
        <v>2.1</v>
      </c>
      <c r="R4401" s="61">
        <v>2.0699999999999998</v>
      </c>
      <c r="S4401" s="61">
        <v>2.12</v>
      </c>
      <c r="T4401" s="61">
        <v>2.1800000000000002</v>
      </c>
      <c r="U4401" s="61">
        <v>2.2400000000000002</v>
      </c>
      <c r="V4401" s="61">
        <v>2.2599999999999998</v>
      </c>
      <c r="W4401" s="61">
        <v>2.2999999999999998</v>
      </c>
      <c r="X4401" s="61">
        <v>2.39</v>
      </c>
      <c r="Y4401" s="61">
        <v>2.4500000000000002</v>
      </c>
      <c r="Z4401" s="61">
        <v>2.52</v>
      </c>
      <c r="AA4401" s="61">
        <v>2.59</v>
      </c>
      <c r="AB4401" s="61">
        <v>2.91</v>
      </c>
      <c r="AC4401" s="61">
        <v>3.12</v>
      </c>
      <c r="AD4401" s="61">
        <v>3.22</v>
      </c>
      <c r="AE4401" s="61">
        <v>3.3</v>
      </c>
      <c r="AF4401" s="61">
        <v>3.38</v>
      </c>
      <c r="AG4401" s="61">
        <v>3.48</v>
      </c>
      <c r="AH4401" s="61">
        <v>3.78</v>
      </c>
      <c r="AI4401" s="61">
        <v>4.03</v>
      </c>
      <c r="AJ4401" s="61">
        <v>4.1399999999999997</v>
      </c>
      <c r="AK4401" s="61">
        <v>4.21</v>
      </c>
    </row>
    <row r="4402" spans="1:37" x14ac:dyDescent="0.3">
      <c r="A4402" s="86" t="str">
        <f t="shared" si="68"/>
        <v>SDGbaseTra_AgMinC_InvValcmetp</v>
      </c>
      <c r="B4402" s="59" t="s">
        <v>222</v>
      </c>
      <c r="C4402" s="60" t="s">
        <v>239</v>
      </c>
      <c r="D4402" s="83" t="s">
        <v>186</v>
      </c>
      <c r="E4402" s="61" t="s">
        <v>109</v>
      </c>
      <c r="F4402" s="61">
        <v>2.84</v>
      </c>
      <c r="G4402" s="61">
        <v>2.77</v>
      </c>
      <c r="H4402" s="61">
        <v>2.87</v>
      </c>
      <c r="I4402" s="61">
        <v>3.06</v>
      </c>
      <c r="J4402" s="61">
        <v>3.13</v>
      </c>
      <c r="K4402" s="61">
        <v>3.19</v>
      </c>
      <c r="L4402" s="61">
        <v>3.26</v>
      </c>
      <c r="M4402" s="61">
        <v>3.33</v>
      </c>
      <c r="N4402" s="61">
        <v>3.41</v>
      </c>
      <c r="O4402" s="61">
        <v>3.46</v>
      </c>
      <c r="P4402" s="61">
        <v>3.56</v>
      </c>
      <c r="Q4402" s="61">
        <v>3.67</v>
      </c>
      <c r="R4402" s="61">
        <v>3.66</v>
      </c>
      <c r="S4402" s="61">
        <v>3.79</v>
      </c>
      <c r="T4402" s="61">
        <v>3.92</v>
      </c>
      <c r="U4402" s="61">
        <v>4.0599999999999996</v>
      </c>
      <c r="V4402" s="61">
        <v>4.17</v>
      </c>
      <c r="W4402" s="61">
        <v>4.3099999999999996</v>
      </c>
      <c r="X4402" s="61">
        <v>4.5199999999999996</v>
      </c>
      <c r="Y4402" s="61">
        <v>4.6500000000000004</v>
      </c>
      <c r="Z4402" s="61">
        <v>4.79</v>
      </c>
      <c r="AA4402" s="61">
        <v>4.92</v>
      </c>
      <c r="AB4402" s="61">
        <v>5.09</v>
      </c>
      <c r="AC4402" s="61">
        <v>5.24</v>
      </c>
      <c r="AD4402" s="61">
        <v>5.39</v>
      </c>
      <c r="AE4402" s="61">
        <v>5.56</v>
      </c>
      <c r="AF4402" s="61">
        <v>5.73</v>
      </c>
      <c r="AG4402" s="61">
        <v>5.91</v>
      </c>
      <c r="AH4402" s="61">
        <v>5.92</v>
      </c>
      <c r="AI4402" s="61">
        <v>5.92</v>
      </c>
      <c r="AJ4402" s="61">
        <v>5.93</v>
      </c>
      <c r="AK4402" s="61">
        <v>5.92</v>
      </c>
    </row>
    <row r="4403" spans="1:37" x14ac:dyDescent="0.3">
      <c r="A4403" s="86" t="str">
        <f t="shared" si="68"/>
        <v>SDGbaseTra_AgMinC_InvValcmach</v>
      </c>
      <c r="B4403" s="59" t="s">
        <v>222</v>
      </c>
      <c r="C4403" s="60" t="s">
        <v>239</v>
      </c>
      <c r="D4403" s="83" t="s">
        <v>186</v>
      </c>
      <c r="E4403" s="61" t="s">
        <v>110</v>
      </c>
      <c r="F4403" s="61">
        <v>159.36000000000001</v>
      </c>
      <c r="G4403" s="61">
        <v>150.57</v>
      </c>
      <c r="H4403" s="61">
        <v>156.72</v>
      </c>
      <c r="I4403" s="61">
        <v>166.63</v>
      </c>
      <c r="J4403" s="61">
        <v>170.3</v>
      </c>
      <c r="K4403" s="61">
        <v>173.74</v>
      </c>
      <c r="L4403" s="61">
        <v>177.62</v>
      </c>
      <c r="M4403" s="61">
        <v>181.24</v>
      </c>
      <c r="N4403" s="61">
        <v>185.65</v>
      </c>
      <c r="O4403" s="61">
        <v>192.08</v>
      </c>
      <c r="P4403" s="61">
        <v>198.14</v>
      </c>
      <c r="Q4403" s="61">
        <v>203.82</v>
      </c>
      <c r="R4403" s="61">
        <v>203</v>
      </c>
      <c r="S4403" s="61">
        <v>210.08</v>
      </c>
      <c r="T4403" s="61">
        <v>217.53</v>
      </c>
      <c r="U4403" s="61">
        <v>225.96</v>
      </c>
      <c r="V4403" s="61">
        <v>233.62</v>
      </c>
      <c r="W4403" s="61">
        <v>242.18</v>
      </c>
      <c r="X4403" s="61">
        <v>251.93</v>
      </c>
      <c r="Y4403" s="61">
        <v>259.68</v>
      </c>
      <c r="Z4403" s="61">
        <v>267.72000000000003</v>
      </c>
      <c r="AA4403" s="61">
        <v>275.85000000000002</v>
      </c>
      <c r="AB4403" s="61">
        <v>288.08</v>
      </c>
      <c r="AC4403" s="61">
        <v>298.22000000000003</v>
      </c>
      <c r="AD4403" s="61">
        <v>307.24</v>
      </c>
      <c r="AE4403" s="61">
        <v>316.39</v>
      </c>
      <c r="AF4403" s="61">
        <v>325.85000000000002</v>
      </c>
      <c r="AG4403" s="61">
        <v>335.64</v>
      </c>
      <c r="AH4403" s="61">
        <v>339.5</v>
      </c>
      <c r="AI4403" s="61">
        <v>341.54</v>
      </c>
      <c r="AJ4403" s="61">
        <v>342.16</v>
      </c>
      <c r="AK4403" s="61">
        <v>341.76</v>
      </c>
    </row>
    <row r="4404" spans="1:37" x14ac:dyDescent="0.3">
      <c r="A4404" s="86" t="str">
        <f t="shared" si="68"/>
        <v>SDGbaseTra_AgMinC_InvValcemch</v>
      </c>
      <c r="B4404" s="59" t="s">
        <v>222</v>
      </c>
      <c r="C4404" s="60" t="s">
        <v>239</v>
      </c>
      <c r="D4404" s="83" t="s">
        <v>186</v>
      </c>
      <c r="E4404" s="61" t="s">
        <v>111</v>
      </c>
      <c r="F4404" s="61">
        <v>74.739999999999995</v>
      </c>
      <c r="G4404" s="61">
        <v>69.56</v>
      </c>
      <c r="H4404" s="61">
        <v>72.569999999999993</v>
      </c>
      <c r="I4404" s="61">
        <v>77.25</v>
      </c>
      <c r="J4404" s="61">
        <v>79.03</v>
      </c>
      <c r="K4404" s="61">
        <v>80.7</v>
      </c>
      <c r="L4404" s="61">
        <v>82.5</v>
      </c>
      <c r="M4404" s="61">
        <v>84.12</v>
      </c>
      <c r="N4404" s="61">
        <v>86.15</v>
      </c>
      <c r="O4404" s="61">
        <v>89</v>
      </c>
      <c r="P4404" s="61">
        <v>91.83</v>
      </c>
      <c r="Q4404" s="61">
        <v>94.52</v>
      </c>
      <c r="R4404" s="61">
        <v>94.22</v>
      </c>
      <c r="S4404" s="61">
        <v>97.45</v>
      </c>
      <c r="T4404" s="61">
        <v>100.88</v>
      </c>
      <c r="U4404" s="61">
        <v>104.72</v>
      </c>
      <c r="V4404" s="61">
        <v>108.31</v>
      </c>
      <c r="W4404" s="61">
        <v>112.19</v>
      </c>
      <c r="X4404" s="61">
        <v>116.36</v>
      </c>
      <c r="Y4404" s="61">
        <v>119.94</v>
      </c>
      <c r="Z4404" s="61">
        <v>123.66</v>
      </c>
      <c r="AA4404" s="61">
        <v>127.42</v>
      </c>
      <c r="AB4404" s="61">
        <v>133.41999999999999</v>
      </c>
      <c r="AC4404" s="61">
        <v>138.27000000000001</v>
      </c>
      <c r="AD4404" s="61">
        <v>142.44999999999999</v>
      </c>
      <c r="AE4404" s="61">
        <v>146.63999999999999</v>
      </c>
      <c r="AF4404" s="61">
        <v>150.97</v>
      </c>
      <c r="AG4404" s="61">
        <v>155.13</v>
      </c>
      <c r="AH4404" s="61">
        <v>156.99</v>
      </c>
      <c r="AI4404" s="61">
        <v>157.80000000000001</v>
      </c>
      <c r="AJ4404" s="61">
        <v>157.80000000000001</v>
      </c>
      <c r="AK4404" s="61">
        <v>157.5</v>
      </c>
    </row>
    <row r="4405" spans="1:37" x14ac:dyDescent="0.3">
      <c r="A4405" s="86" t="str">
        <f t="shared" si="68"/>
        <v>SDGbaseTra_AgMinC_InvValcsequ</v>
      </c>
      <c r="B4405" s="59" t="s">
        <v>222</v>
      </c>
      <c r="C4405" s="60" t="s">
        <v>239</v>
      </c>
      <c r="D4405" s="83" t="s">
        <v>186</v>
      </c>
      <c r="E4405" s="61" t="s">
        <v>112</v>
      </c>
      <c r="F4405" s="61">
        <v>34.74</v>
      </c>
      <c r="G4405" s="61">
        <v>32.03</v>
      </c>
      <c r="H4405" s="61">
        <v>33.340000000000003</v>
      </c>
      <c r="I4405" s="61">
        <v>35.22</v>
      </c>
      <c r="J4405" s="61">
        <v>35.86</v>
      </c>
      <c r="K4405" s="61">
        <v>36.590000000000003</v>
      </c>
      <c r="L4405" s="61">
        <v>37.42</v>
      </c>
      <c r="M4405" s="61">
        <v>38.26</v>
      </c>
      <c r="N4405" s="61">
        <v>39.24</v>
      </c>
      <c r="O4405" s="61">
        <v>41.14</v>
      </c>
      <c r="P4405" s="61">
        <v>42.53</v>
      </c>
      <c r="Q4405" s="61">
        <v>43.72</v>
      </c>
      <c r="R4405" s="61">
        <v>43.59</v>
      </c>
      <c r="S4405" s="61">
        <v>45.09</v>
      </c>
      <c r="T4405" s="61">
        <v>46.69</v>
      </c>
      <c r="U4405" s="61">
        <v>48.52</v>
      </c>
      <c r="V4405" s="61">
        <v>50.38</v>
      </c>
      <c r="W4405" s="61">
        <v>52.26</v>
      </c>
      <c r="X4405" s="61">
        <v>54.07</v>
      </c>
      <c r="Y4405" s="61">
        <v>55.76</v>
      </c>
      <c r="Z4405" s="61">
        <v>57.49</v>
      </c>
      <c r="AA4405" s="61">
        <v>59.26</v>
      </c>
      <c r="AB4405" s="61">
        <v>61.83</v>
      </c>
      <c r="AC4405" s="61">
        <v>63.97</v>
      </c>
      <c r="AD4405" s="61">
        <v>65.92</v>
      </c>
      <c r="AE4405" s="61">
        <v>67.88</v>
      </c>
      <c r="AF4405" s="61">
        <v>69.92</v>
      </c>
      <c r="AG4405" s="61">
        <v>71.91</v>
      </c>
      <c r="AH4405" s="61">
        <v>72.52</v>
      </c>
      <c r="AI4405" s="61">
        <v>72.56</v>
      </c>
      <c r="AJ4405" s="61">
        <v>72.42</v>
      </c>
      <c r="AK4405" s="61">
        <v>72.069999999999993</v>
      </c>
    </row>
    <row r="4406" spans="1:37" x14ac:dyDescent="0.3">
      <c r="A4406" s="86" t="str">
        <f t="shared" si="68"/>
        <v>SDGbaseTra_AgMinC_InvValcvehi</v>
      </c>
      <c r="B4406" s="59" t="s">
        <v>222</v>
      </c>
      <c r="C4406" s="60" t="s">
        <v>239</v>
      </c>
      <c r="D4406" s="83" t="s">
        <v>186</v>
      </c>
      <c r="E4406" s="61" t="s">
        <v>113</v>
      </c>
      <c r="F4406" s="61">
        <v>115.65</v>
      </c>
      <c r="G4406" s="61">
        <v>107.15</v>
      </c>
      <c r="H4406" s="61">
        <v>111.66</v>
      </c>
      <c r="I4406" s="61">
        <v>119.19</v>
      </c>
      <c r="J4406" s="61">
        <v>122.27</v>
      </c>
      <c r="K4406" s="61">
        <v>124.97</v>
      </c>
      <c r="L4406" s="61">
        <v>127.83</v>
      </c>
      <c r="M4406" s="61">
        <v>130.07</v>
      </c>
      <c r="N4406" s="61">
        <v>133.11000000000001</v>
      </c>
      <c r="O4406" s="61">
        <v>136.81</v>
      </c>
      <c r="P4406" s="61">
        <v>141.12</v>
      </c>
      <c r="Q4406" s="61">
        <v>145.36000000000001</v>
      </c>
      <c r="R4406" s="61">
        <v>144.91999999999999</v>
      </c>
      <c r="S4406" s="61">
        <v>149.88999999999999</v>
      </c>
      <c r="T4406" s="61">
        <v>155.12</v>
      </c>
      <c r="U4406" s="61">
        <v>160.99</v>
      </c>
      <c r="V4406" s="61">
        <v>166.61</v>
      </c>
      <c r="W4406" s="61">
        <v>172.59</v>
      </c>
      <c r="X4406" s="61">
        <v>178.95</v>
      </c>
      <c r="Y4406" s="61">
        <v>188.35</v>
      </c>
      <c r="Z4406" s="61">
        <v>198.4</v>
      </c>
      <c r="AA4406" s="61">
        <v>208.52</v>
      </c>
      <c r="AB4406" s="61">
        <v>219.83</v>
      </c>
      <c r="AC4406" s="61">
        <v>228.99</v>
      </c>
      <c r="AD4406" s="61">
        <v>236.5</v>
      </c>
      <c r="AE4406" s="61">
        <v>243.8</v>
      </c>
      <c r="AF4406" s="61">
        <v>251.24</v>
      </c>
      <c r="AG4406" s="61">
        <v>257.85000000000002</v>
      </c>
      <c r="AH4406" s="61">
        <v>261.94</v>
      </c>
      <c r="AI4406" s="61">
        <v>265.31</v>
      </c>
      <c r="AJ4406" s="61">
        <v>266.74</v>
      </c>
      <c r="AK4406" s="61">
        <v>266.99</v>
      </c>
    </row>
    <row r="4407" spans="1:37" x14ac:dyDescent="0.3">
      <c r="A4407" s="86" t="str">
        <f t="shared" si="68"/>
        <v>SDGbaseTra_AgMinC_InvValctequ</v>
      </c>
      <c r="B4407" s="59" t="s">
        <v>222</v>
      </c>
      <c r="C4407" s="60" t="s">
        <v>239</v>
      </c>
      <c r="D4407" s="83" t="s">
        <v>186</v>
      </c>
      <c r="E4407" s="61" t="s">
        <v>114</v>
      </c>
      <c r="F4407" s="61">
        <v>11.68</v>
      </c>
      <c r="G4407" s="61">
        <v>11.15</v>
      </c>
      <c r="H4407" s="61">
        <v>11.58</v>
      </c>
      <c r="I4407" s="61">
        <v>12.4</v>
      </c>
      <c r="J4407" s="61">
        <v>12.77</v>
      </c>
      <c r="K4407" s="61">
        <v>13.04</v>
      </c>
      <c r="L4407" s="61">
        <v>13.34</v>
      </c>
      <c r="M4407" s="61">
        <v>13.53</v>
      </c>
      <c r="N4407" s="61">
        <v>13.83</v>
      </c>
      <c r="O4407" s="61">
        <v>14.02</v>
      </c>
      <c r="P4407" s="61">
        <v>14.41</v>
      </c>
      <c r="Q4407" s="61">
        <v>14.82</v>
      </c>
      <c r="R4407" s="61">
        <v>14.79</v>
      </c>
      <c r="S4407" s="61">
        <v>15.32</v>
      </c>
      <c r="T4407" s="61">
        <v>15.86</v>
      </c>
      <c r="U4407" s="61">
        <v>16.47</v>
      </c>
      <c r="V4407" s="61">
        <v>17.04</v>
      </c>
      <c r="W4407" s="61">
        <v>17.649999999999999</v>
      </c>
      <c r="X4407" s="61">
        <v>18.34</v>
      </c>
      <c r="Y4407" s="61">
        <v>18.95</v>
      </c>
      <c r="Z4407" s="61">
        <v>19.59</v>
      </c>
      <c r="AA4407" s="61">
        <v>20.22</v>
      </c>
      <c r="AB4407" s="61">
        <v>21.42</v>
      </c>
      <c r="AC4407" s="61">
        <v>22.34</v>
      </c>
      <c r="AD4407" s="61">
        <v>23.01</v>
      </c>
      <c r="AE4407" s="61">
        <v>23.67</v>
      </c>
      <c r="AF4407" s="61">
        <v>24.35</v>
      </c>
      <c r="AG4407" s="61">
        <v>25.1</v>
      </c>
      <c r="AH4407" s="61">
        <v>25.78</v>
      </c>
      <c r="AI4407" s="61">
        <v>26.35</v>
      </c>
      <c r="AJ4407" s="61">
        <v>26.61</v>
      </c>
      <c r="AK4407" s="61">
        <v>26.73</v>
      </c>
    </row>
    <row r="4408" spans="1:37" x14ac:dyDescent="0.3">
      <c r="A4408" s="86" t="str">
        <f t="shared" si="68"/>
        <v>SDGbaseTra_AgMinC_InvValcfurn</v>
      </c>
      <c r="B4408" s="59" t="s">
        <v>222</v>
      </c>
      <c r="C4408" s="60" t="s">
        <v>239</v>
      </c>
      <c r="D4408" s="83" t="s">
        <v>186</v>
      </c>
      <c r="E4408" s="61" t="s">
        <v>115</v>
      </c>
      <c r="F4408" s="61">
        <v>28.64</v>
      </c>
      <c r="G4408" s="61">
        <v>27.14</v>
      </c>
      <c r="H4408" s="61">
        <v>27.94</v>
      </c>
      <c r="I4408" s="61">
        <v>29.57</v>
      </c>
      <c r="J4408" s="61">
        <v>30.14</v>
      </c>
      <c r="K4408" s="61">
        <v>30.64</v>
      </c>
      <c r="L4408" s="61">
        <v>31.32</v>
      </c>
      <c r="M4408" s="61">
        <v>32.15</v>
      </c>
      <c r="N4408" s="61">
        <v>33.01</v>
      </c>
      <c r="O4408" s="61">
        <v>33.869999999999997</v>
      </c>
      <c r="P4408" s="61">
        <v>34.909999999999997</v>
      </c>
      <c r="Q4408" s="61">
        <v>35.950000000000003</v>
      </c>
      <c r="R4408" s="61">
        <v>35.799999999999997</v>
      </c>
      <c r="S4408" s="61">
        <v>37.04</v>
      </c>
      <c r="T4408" s="61">
        <v>38.32</v>
      </c>
      <c r="U4408" s="61">
        <v>39.78</v>
      </c>
      <c r="V4408" s="61">
        <v>41.22</v>
      </c>
      <c r="W4408" s="61">
        <v>42.69</v>
      </c>
      <c r="X4408" s="61">
        <v>44.14</v>
      </c>
      <c r="Y4408" s="61">
        <v>45.46</v>
      </c>
      <c r="Z4408" s="61">
        <v>46.86</v>
      </c>
      <c r="AA4408" s="61">
        <v>48.23</v>
      </c>
      <c r="AB4408" s="61">
        <v>49.33</v>
      </c>
      <c r="AC4408" s="61">
        <v>50.53</v>
      </c>
      <c r="AD4408" s="61">
        <v>52.01</v>
      </c>
      <c r="AE4408" s="61">
        <v>53.62</v>
      </c>
      <c r="AF4408" s="61">
        <v>55.31</v>
      </c>
      <c r="AG4408" s="61">
        <v>56.99</v>
      </c>
      <c r="AH4408" s="61">
        <v>56.57</v>
      </c>
      <c r="AI4408" s="61">
        <v>55.99</v>
      </c>
      <c r="AJ4408" s="61">
        <v>55.75</v>
      </c>
      <c r="AK4408" s="61">
        <v>55.44</v>
      </c>
    </row>
    <row r="4409" spans="1:37" x14ac:dyDescent="0.3">
      <c r="A4409" s="86" t="str">
        <f t="shared" si="68"/>
        <v>SDGbaseTra_AgMinC_InvValcoman</v>
      </c>
      <c r="B4409" s="59" t="s">
        <v>222</v>
      </c>
      <c r="C4409" s="60" t="s">
        <v>239</v>
      </c>
      <c r="D4409" s="83" t="s">
        <v>186</v>
      </c>
      <c r="E4409" s="61" t="s">
        <v>116</v>
      </c>
      <c r="F4409" s="61">
        <v>1.75</v>
      </c>
      <c r="G4409" s="61">
        <v>1.66</v>
      </c>
      <c r="H4409" s="61">
        <v>1.7</v>
      </c>
      <c r="I4409" s="61">
        <v>1.79</v>
      </c>
      <c r="J4409" s="61">
        <v>1.82</v>
      </c>
      <c r="K4409" s="61">
        <v>1.86</v>
      </c>
      <c r="L4409" s="61">
        <v>1.91</v>
      </c>
      <c r="M4409" s="61">
        <v>1.97</v>
      </c>
      <c r="N4409" s="61">
        <v>2.0299999999999998</v>
      </c>
      <c r="O4409" s="61">
        <v>2.13</v>
      </c>
      <c r="P4409" s="61">
        <v>2.19</v>
      </c>
      <c r="Q4409" s="61">
        <v>2.2400000000000002</v>
      </c>
      <c r="R4409" s="61">
        <v>2.21</v>
      </c>
      <c r="S4409" s="61">
        <v>2.27</v>
      </c>
      <c r="T4409" s="61">
        <v>2.34</v>
      </c>
      <c r="U4409" s="61">
        <v>2.42</v>
      </c>
      <c r="V4409" s="61">
        <v>2.5099999999999998</v>
      </c>
      <c r="W4409" s="61">
        <v>2.59</v>
      </c>
      <c r="X4409" s="61">
        <v>2.67</v>
      </c>
      <c r="Y4409" s="61">
        <v>2.75</v>
      </c>
      <c r="Z4409" s="61">
        <v>2.83</v>
      </c>
      <c r="AA4409" s="61">
        <v>2.91</v>
      </c>
      <c r="AB4409" s="61">
        <v>2.99</v>
      </c>
      <c r="AC4409" s="61">
        <v>3.07</v>
      </c>
      <c r="AD4409" s="61">
        <v>3.16</v>
      </c>
      <c r="AE4409" s="61">
        <v>3.26</v>
      </c>
      <c r="AF4409" s="61">
        <v>3.36</v>
      </c>
      <c r="AG4409" s="61">
        <v>3.46</v>
      </c>
      <c r="AH4409" s="61">
        <v>3.47</v>
      </c>
      <c r="AI4409" s="61">
        <v>3.46</v>
      </c>
      <c r="AJ4409" s="61">
        <v>3.47</v>
      </c>
      <c r="AK4409" s="61">
        <v>3.47</v>
      </c>
    </row>
    <row r="4410" spans="1:37" x14ac:dyDescent="0.3">
      <c r="A4410" s="86" t="str">
        <f t="shared" si="68"/>
        <v>SDGbaseTra_AgMinC_InvValccons</v>
      </c>
      <c r="B4410" s="59" t="s">
        <v>222</v>
      </c>
      <c r="C4410" s="60" t="s">
        <v>239</v>
      </c>
      <c r="D4410" s="83" t="s">
        <v>186</v>
      </c>
      <c r="E4410" s="61" t="s">
        <v>117</v>
      </c>
      <c r="F4410" s="61">
        <v>407.96</v>
      </c>
      <c r="G4410" s="61">
        <v>393.72</v>
      </c>
      <c r="H4410" s="61">
        <v>403.21</v>
      </c>
      <c r="I4410" s="61">
        <v>436.05</v>
      </c>
      <c r="J4410" s="61">
        <v>460.68</v>
      </c>
      <c r="K4410" s="61">
        <v>454.85</v>
      </c>
      <c r="L4410" s="61">
        <v>459.88</v>
      </c>
      <c r="M4410" s="61">
        <v>469.73</v>
      </c>
      <c r="N4410" s="61">
        <v>480.94</v>
      </c>
      <c r="O4410" s="61">
        <v>491.91</v>
      </c>
      <c r="P4410" s="61">
        <v>506.14</v>
      </c>
      <c r="Q4410" s="61">
        <v>520.64</v>
      </c>
      <c r="R4410" s="61">
        <v>510.7</v>
      </c>
      <c r="S4410" s="61">
        <v>527.84</v>
      </c>
      <c r="T4410" s="61">
        <v>545.59</v>
      </c>
      <c r="U4410" s="61">
        <v>565.66</v>
      </c>
      <c r="V4410" s="61">
        <v>585.59</v>
      </c>
      <c r="W4410" s="61">
        <v>606.03</v>
      </c>
      <c r="X4410" s="61">
        <v>627.29999999999995</v>
      </c>
      <c r="Y4410" s="61">
        <v>646.07000000000005</v>
      </c>
      <c r="Z4410" s="61">
        <v>666.23</v>
      </c>
      <c r="AA4410" s="61">
        <v>685.31</v>
      </c>
      <c r="AB4410" s="61">
        <v>700.39</v>
      </c>
      <c r="AC4410" s="61">
        <v>717.53</v>
      </c>
      <c r="AD4410" s="61">
        <v>739.24</v>
      </c>
      <c r="AE4410" s="61">
        <v>762.83</v>
      </c>
      <c r="AF4410" s="61">
        <v>787.43</v>
      </c>
      <c r="AG4410" s="61">
        <v>811.95</v>
      </c>
      <c r="AH4410" s="61">
        <v>809.58</v>
      </c>
      <c r="AI4410" s="61">
        <v>804.53</v>
      </c>
      <c r="AJ4410" s="61">
        <v>803.17</v>
      </c>
      <c r="AK4410" s="61">
        <v>800.87</v>
      </c>
    </row>
    <row r="4411" spans="1:37" x14ac:dyDescent="0.3">
      <c r="A4411" s="86" t="str">
        <f t="shared" si="68"/>
        <v>SDGbaseTra_AgMinC_InvValcbsrv</v>
      </c>
      <c r="B4411" s="59" t="s">
        <v>222</v>
      </c>
      <c r="C4411" s="60" t="s">
        <v>239</v>
      </c>
      <c r="D4411" s="83" t="s">
        <v>186</v>
      </c>
      <c r="E4411" s="61" t="s">
        <v>118</v>
      </c>
      <c r="F4411" s="61">
        <v>64.14</v>
      </c>
      <c r="G4411" s="61">
        <v>56.76</v>
      </c>
      <c r="H4411" s="61">
        <v>58.8</v>
      </c>
      <c r="I4411" s="61">
        <v>62.4</v>
      </c>
      <c r="J4411" s="61">
        <v>63.77</v>
      </c>
      <c r="K4411" s="61">
        <v>65.16</v>
      </c>
      <c r="L4411" s="61">
        <v>66.849999999999994</v>
      </c>
      <c r="M4411" s="61">
        <v>68.739999999999995</v>
      </c>
      <c r="N4411" s="61">
        <v>70.680000000000007</v>
      </c>
      <c r="O4411" s="61">
        <v>72.8</v>
      </c>
      <c r="P4411" s="61">
        <v>75.05</v>
      </c>
      <c r="Q4411" s="61">
        <v>77.239999999999995</v>
      </c>
      <c r="R4411" s="61">
        <v>77.05</v>
      </c>
      <c r="S4411" s="61">
        <v>79.59</v>
      </c>
      <c r="T4411" s="61">
        <v>82.26</v>
      </c>
      <c r="U4411" s="61">
        <v>85.35</v>
      </c>
      <c r="V4411" s="61">
        <v>88.61</v>
      </c>
      <c r="W4411" s="61">
        <v>91.76</v>
      </c>
      <c r="X4411" s="61">
        <v>94.69</v>
      </c>
      <c r="Y4411" s="61">
        <v>97.58</v>
      </c>
      <c r="Z4411" s="61">
        <v>100.62</v>
      </c>
      <c r="AA4411" s="61">
        <v>103.48</v>
      </c>
      <c r="AB4411" s="61">
        <v>105.79</v>
      </c>
      <c r="AC4411" s="61">
        <v>108.35</v>
      </c>
      <c r="AD4411" s="61">
        <v>111.52</v>
      </c>
      <c r="AE4411" s="61">
        <v>114.98</v>
      </c>
      <c r="AF4411" s="61">
        <v>118.62</v>
      </c>
      <c r="AG4411" s="61">
        <v>122.1</v>
      </c>
      <c r="AH4411" s="61">
        <v>121.63</v>
      </c>
      <c r="AI4411" s="61">
        <v>120.58</v>
      </c>
      <c r="AJ4411" s="61">
        <v>119.93</v>
      </c>
      <c r="AK4411" s="61">
        <v>119.09</v>
      </c>
    </row>
    <row r="4412" spans="1:37" x14ac:dyDescent="0.3">
      <c r="A4412" s="86" t="str">
        <f t="shared" si="68"/>
        <v>SDGbaseTra_AgMinC_InvValcimpt</v>
      </c>
      <c r="B4412" s="59" t="s">
        <v>222</v>
      </c>
      <c r="C4412" s="60" t="s">
        <v>239</v>
      </c>
      <c r="D4412" s="83" t="s">
        <v>186</v>
      </c>
      <c r="E4412" s="61" t="s">
        <v>119</v>
      </c>
      <c r="F4412" s="61">
        <v>2.86</v>
      </c>
      <c r="G4412" s="61">
        <v>2.92</v>
      </c>
      <c r="H4412" s="61">
        <v>2.95</v>
      </c>
      <c r="I4412" s="61">
        <v>2.93</v>
      </c>
      <c r="J4412" s="61">
        <v>2.91</v>
      </c>
      <c r="K4412" s="61">
        <v>2.9</v>
      </c>
      <c r="L4412" s="61">
        <v>2.89</v>
      </c>
      <c r="M4412" s="61">
        <v>2.89</v>
      </c>
      <c r="N4412" s="61">
        <v>2.9</v>
      </c>
      <c r="O4412" s="61">
        <v>2.98</v>
      </c>
      <c r="P4412" s="61">
        <v>3</v>
      </c>
      <c r="Q4412" s="61">
        <v>3</v>
      </c>
      <c r="R4412" s="61">
        <v>3</v>
      </c>
      <c r="S4412" s="61">
        <v>3.01</v>
      </c>
      <c r="T4412" s="61">
        <v>3.02</v>
      </c>
      <c r="U4412" s="61">
        <v>3.04</v>
      </c>
      <c r="V4412" s="61">
        <v>3.04</v>
      </c>
      <c r="W4412" s="61">
        <v>3.06</v>
      </c>
      <c r="X4412" s="61">
        <v>3.07</v>
      </c>
      <c r="Y4412" s="61">
        <v>3.08</v>
      </c>
      <c r="Z4412" s="61">
        <v>3.07</v>
      </c>
      <c r="AA4412" s="61">
        <v>3.08</v>
      </c>
      <c r="AB4412" s="61">
        <v>3.1</v>
      </c>
      <c r="AC4412" s="61">
        <v>3.11</v>
      </c>
      <c r="AD4412" s="61">
        <v>3.12</v>
      </c>
      <c r="AE4412" s="61">
        <v>3.12</v>
      </c>
      <c r="AF4412" s="61">
        <v>3.13</v>
      </c>
      <c r="AG4412" s="61">
        <v>3.12</v>
      </c>
      <c r="AH4412" s="61">
        <v>3.11</v>
      </c>
      <c r="AI4412" s="61">
        <v>3.09</v>
      </c>
      <c r="AJ4412" s="61">
        <v>3.07</v>
      </c>
      <c r="AK4412" s="61">
        <v>3.05</v>
      </c>
    </row>
    <row r="4413" spans="1:37" x14ac:dyDescent="0.3">
      <c r="A4413" s="86" t="str">
        <f t="shared" si="68"/>
        <v>SDGbaseTra_AgMinC_InvValtotal</v>
      </c>
      <c r="B4413" s="59" t="s">
        <v>222</v>
      </c>
      <c r="C4413" s="60" t="s">
        <v>239</v>
      </c>
      <c r="D4413" s="83" t="s">
        <v>186</v>
      </c>
      <c r="E4413" s="61" t="s">
        <v>1</v>
      </c>
      <c r="F4413" s="61">
        <v>906.02</v>
      </c>
      <c r="G4413" s="61">
        <v>856.99</v>
      </c>
      <c r="H4413" s="61">
        <v>885.03</v>
      </c>
      <c r="I4413" s="61">
        <v>948.37</v>
      </c>
      <c r="J4413" s="61">
        <v>984.67</v>
      </c>
      <c r="K4413" s="61">
        <v>989.7</v>
      </c>
      <c r="L4413" s="61">
        <v>1006.96</v>
      </c>
      <c r="M4413" s="61">
        <v>1028.1400000000001</v>
      </c>
      <c r="N4413" s="61">
        <v>1053.06</v>
      </c>
      <c r="O4413" s="61">
        <v>1082.32</v>
      </c>
      <c r="P4413" s="61">
        <v>1115.02</v>
      </c>
      <c r="Q4413" s="61">
        <v>1147.17</v>
      </c>
      <c r="R4413" s="61">
        <v>1135.1099999999999</v>
      </c>
      <c r="S4413" s="61">
        <v>1173.5899999999999</v>
      </c>
      <c r="T4413" s="61">
        <v>1213.81</v>
      </c>
      <c r="U4413" s="61">
        <v>1259.33</v>
      </c>
      <c r="V4413" s="61">
        <v>1303.47</v>
      </c>
      <c r="W4413" s="61">
        <v>1349.72</v>
      </c>
      <c r="X4413" s="61">
        <v>1398.56</v>
      </c>
      <c r="Y4413" s="61">
        <v>1444.85</v>
      </c>
      <c r="Z4413" s="61">
        <v>1493.92</v>
      </c>
      <c r="AA4413" s="61">
        <v>1541.93</v>
      </c>
      <c r="AB4413" s="61">
        <v>1594.32</v>
      </c>
      <c r="AC4413" s="61">
        <v>1642.89</v>
      </c>
      <c r="AD4413" s="61">
        <v>1692.92</v>
      </c>
      <c r="AE4413" s="61">
        <v>1745.2</v>
      </c>
      <c r="AF4413" s="61">
        <v>1799.45</v>
      </c>
      <c r="AG4413" s="61">
        <v>1852.82</v>
      </c>
      <c r="AH4413" s="61">
        <v>1860.95</v>
      </c>
      <c r="AI4413" s="61">
        <v>1861.34</v>
      </c>
      <c r="AJ4413" s="61">
        <v>1861.36</v>
      </c>
      <c r="AK4413" s="61">
        <v>1857.27</v>
      </c>
    </row>
    <row r="4414" spans="1:37" x14ac:dyDescent="0.3">
      <c r="A4414" s="86" t="str">
        <f t="shared" si="68"/>
        <v>SDGbaseTra_AgMinIADJXtotal</v>
      </c>
      <c r="B4414" s="59" t="s">
        <v>222</v>
      </c>
      <c r="C4414" s="60" t="s">
        <v>239</v>
      </c>
      <c r="D4414" s="83" t="s">
        <v>187</v>
      </c>
      <c r="E4414" s="61" t="s">
        <v>1</v>
      </c>
      <c r="F4414" s="61">
        <v>1</v>
      </c>
      <c r="G4414" s="61">
        <v>0.91</v>
      </c>
      <c r="H4414" s="61">
        <v>0.94</v>
      </c>
      <c r="I4414" s="61">
        <v>0.99</v>
      </c>
      <c r="J4414" s="61">
        <v>1.01</v>
      </c>
      <c r="K4414" s="61">
        <v>1.03</v>
      </c>
      <c r="L4414" s="61">
        <v>1.05</v>
      </c>
      <c r="M4414" s="61">
        <v>1.08</v>
      </c>
      <c r="N4414" s="61">
        <v>1.1100000000000001</v>
      </c>
      <c r="O4414" s="61">
        <v>1.1499999999999999</v>
      </c>
      <c r="P4414" s="61">
        <v>1.19</v>
      </c>
      <c r="Q4414" s="61">
        <v>1.22</v>
      </c>
      <c r="R4414" s="61">
        <v>1.21</v>
      </c>
      <c r="S4414" s="61">
        <v>1.25</v>
      </c>
      <c r="T4414" s="61">
        <v>1.29</v>
      </c>
      <c r="U4414" s="61">
        <v>1.34</v>
      </c>
      <c r="V4414" s="61">
        <v>1.39</v>
      </c>
      <c r="W4414" s="61">
        <v>1.44</v>
      </c>
      <c r="X4414" s="61">
        <v>1.48</v>
      </c>
      <c r="Y4414" s="61">
        <v>1.53</v>
      </c>
      <c r="Z4414" s="61">
        <v>1.58</v>
      </c>
      <c r="AA4414" s="61">
        <v>1.62</v>
      </c>
      <c r="AB4414" s="61">
        <v>1.67</v>
      </c>
      <c r="AC4414" s="61">
        <v>1.71</v>
      </c>
      <c r="AD4414" s="61">
        <v>1.76</v>
      </c>
      <c r="AE4414" s="61">
        <v>1.81</v>
      </c>
      <c r="AF4414" s="61">
        <v>1.87</v>
      </c>
      <c r="AG4414" s="61">
        <v>1.92</v>
      </c>
      <c r="AH4414" s="61">
        <v>1.91</v>
      </c>
      <c r="AI4414" s="61">
        <v>1.9</v>
      </c>
      <c r="AJ4414" s="61">
        <v>1.89</v>
      </c>
      <c r="AK4414" s="61">
        <v>1.88</v>
      </c>
    </row>
    <row r="4415" spans="1:37" x14ac:dyDescent="0.3">
      <c r="A4415" s="86" t="str">
        <f t="shared" si="68"/>
        <v>SDGbaseTra_AgMinC_QINV_IADJtotal</v>
      </c>
      <c r="B4415" s="59" t="s">
        <v>222</v>
      </c>
      <c r="C4415" s="60" t="s">
        <v>239</v>
      </c>
      <c r="D4415" s="83" t="s">
        <v>188</v>
      </c>
      <c r="E4415" s="61" t="s">
        <v>1</v>
      </c>
      <c r="F4415" s="61">
        <v>906.02</v>
      </c>
      <c r="G4415" s="61">
        <v>943.61</v>
      </c>
      <c r="H4415" s="61">
        <v>945.66</v>
      </c>
      <c r="I4415" s="61">
        <v>959</v>
      </c>
      <c r="J4415" s="61">
        <v>977.5</v>
      </c>
      <c r="K4415" s="61">
        <v>962.42</v>
      </c>
      <c r="L4415" s="61">
        <v>955.65</v>
      </c>
      <c r="M4415" s="61">
        <v>949.89</v>
      </c>
      <c r="N4415" s="61">
        <v>946.51</v>
      </c>
      <c r="O4415" s="61">
        <v>940.85</v>
      </c>
      <c r="P4415" s="61">
        <v>940.76</v>
      </c>
      <c r="Q4415" s="61">
        <v>941.54</v>
      </c>
      <c r="R4415" s="61">
        <v>934.6</v>
      </c>
      <c r="S4415" s="61">
        <v>936.41</v>
      </c>
      <c r="T4415" s="61">
        <v>937.77</v>
      </c>
      <c r="U4415" s="61">
        <v>938.5</v>
      </c>
      <c r="V4415" s="61">
        <v>936.99</v>
      </c>
      <c r="W4415" s="61">
        <v>937.49</v>
      </c>
      <c r="X4415" s="61">
        <v>942.19</v>
      </c>
      <c r="Y4415" s="61">
        <v>944.41</v>
      </c>
      <c r="Z4415" s="61">
        <v>946.66</v>
      </c>
      <c r="AA4415" s="61">
        <v>948.95</v>
      </c>
      <c r="AB4415" s="61">
        <v>957.1</v>
      </c>
      <c r="AC4415" s="61">
        <v>962.25</v>
      </c>
      <c r="AD4415" s="61">
        <v>963.93</v>
      </c>
      <c r="AE4415" s="61">
        <v>964.54</v>
      </c>
      <c r="AF4415" s="61">
        <v>964.72</v>
      </c>
      <c r="AG4415" s="61">
        <v>964.95</v>
      </c>
      <c r="AH4415" s="61">
        <v>972.72</v>
      </c>
      <c r="AI4415" s="61">
        <v>980.17</v>
      </c>
      <c r="AJ4415" s="61">
        <v>984.15</v>
      </c>
      <c r="AK4415" s="61">
        <v>987.79</v>
      </c>
    </row>
    <row r="4416" spans="1:37" x14ac:dyDescent="0.3">
      <c r="A4416" s="86" t="str">
        <f t="shared" si="68"/>
        <v>SDGbaseTra_AgMintrnsfrx_govent-n</v>
      </c>
      <c r="B4416" s="59" t="s">
        <v>222</v>
      </c>
      <c r="C4416" s="60" t="s">
        <v>239</v>
      </c>
      <c r="D4416" s="83" t="s">
        <v>193</v>
      </c>
      <c r="E4416" s="61" t="s">
        <v>82</v>
      </c>
      <c r="F4416" s="61">
        <v>182.31</v>
      </c>
      <c r="G4416" s="61">
        <v>182.31</v>
      </c>
      <c r="H4416" s="61">
        <v>182.31</v>
      </c>
      <c r="I4416" s="61">
        <v>182.31</v>
      </c>
      <c r="J4416" s="61">
        <v>182.31</v>
      </c>
      <c r="K4416" s="61">
        <v>182.31</v>
      </c>
      <c r="L4416" s="61">
        <v>182.31</v>
      </c>
      <c r="M4416" s="61">
        <v>182.31</v>
      </c>
      <c r="N4416" s="61">
        <v>182.31</v>
      </c>
      <c r="O4416" s="61">
        <v>182.31</v>
      </c>
      <c r="P4416" s="61">
        <v>182.31</v>
      </c>
      <c r="Q4416" s="61">
        <v>182.31</v>
      </c>
      <c r="R4416" s="61">
        <v>182.31</v>
      </c>
      <c r="S4416" s="61">
        <v>182.31</v>
      </c>
      <c r="T4416" s="61">
        <v>182.31</v>
      </c>
      <c r="U4416" s="61">
        <v>182.31</v>
      </c>
      <c r="V4416" s="61">
        <v>182.31</v>
      </c>
      <c r="W4416" s="61">
        <v>182.31</v>
      </c>
      <c r="X4416" s="61">
        <v>182.31</v>
      </c>
      <c r="Y4416" s="61">
        <v>182.31</v>
      </c>
      <c r="Z4416" s="61">
        <v>182.31</v>
      </c>
      <c r="AA4416" s="61">
        <v>182.31</v>
      </c>
      <c r="AB4416" s="61">
        <v>182.31</v>
      </c>
      <c r="AC4416" s="61">
        <v>182.31</v>
      </c>
      <c r="AD4416" s="61">
        <v>182.31</v>
      </c>
      <c r="AE4416" s="61">
        <v>182.31</v>
      </c>
      <c r="AF4416" s="61">
        <v>182.31</v>
      </c>
      <c r="AG4416" s="61">
        <v>182.31</v>
      </c>
      <c r="AH4416" s="61">
        <v>182.31</v>
      </c>
      <c r="AI4416" s="61">
        <v>182.31</v>
      </c>
      <c r="AJ4416" s="61">
        <v>182.31</v>
      </c>
      <c r="AK4416" s="61">
        <v>182.31</v>
      </c>
    </row>
    <row r="4417" spans="1:37" x14ac:dyDescent="0.3">
      <c r="A4417" s="86" t="str">
        <f t="shared" si="68"/>
        <v>SDGbaseTra_AgMintrnsfrx_govhhd-0</v>
      </c>
      <c r="B4417" s="59" t="s">
        <v>222</v>
      </c>
      <c r="C4417" s="60" t="s">
        <v>239</v>
      </c>
      <c r="D4417" s="83" t="s">
        <v>193</v>
      </c>
      <c r="E4417" s="61" t="s">
        <v>84</v>
      </c>
      <c r="F4417" s="61">
        <v>42.27</v>
      </c>
      <c r="G4417" s="61">
        <v>42.27</v>
      </c>
      <c r="H4417" s="61">
        <v>40.799999999999997</v>
      </c>
      <c r="I4417" s="61">
        <v>42.27</v>
      </c>
      <c r="J4417" s="61">
        <v>43.11</v>
      </c>
      <c r="K4417" s="61">
        <v>43.65</v>
      </c>
      <c r="L4417" s="61">
        <v>44.12</v>
      </c>
      <c r="M4417" s="61">
        <v>44.8</v>
      </c>
      <c r="N4417" s="61">
        <v>45.55</v>
      </c>
      <c r="O4417" s="61">
        <v>46.43</v>
      </c>
      <c r="P4417" s="61">
        <v>47.45</v>
      </c>
      <c r="Q4417" s="61">
        <v>48.61</v>
      </c>
      <c r="R4417" s="61">
        <v>49.76</v>
      </c>
      <c r="S4417" s="61">
        <v>51.86</v>
      </c>
      <c r="T4417" s="61">
        <v>54.1</v>
      </c>
      <c r="U4417" s="61">
        <v>56.45</v>
      </c>
      <c r="V4417" s="61">
        <v>59.12</v>
      </c>
      <c r="W4417" s="61">
        <v>61.79</v>
      </c>
      <c r="X4417" s="61">
        <v>64.56</v>
      </c>
      <c r="Y4417" s="61">
        <v>67.459999999999994</v>
      </c>
      <c r="Z4417" s="61">
        <v>70.25</v>
      </c>
      <c r="AA4417" s="61">
        <v>73.209999999999994</v>
      </c>
      <c r="AB4417" s="61">
        <v>76.14</v>
      </c>
      <c r="AC4417" s="61">
        <v>79.31</v>
      </c>
      <c r="AD4417" s="61">
        <v>82.37</v>
      </c>
      <c r="AE4417" s="61">
        <v>85.53</v>
      </c>
      <c r="AF4417" s="61">
        <v>88.8</v>
      </c>
      <c r="AG4417" s="61">
        <v>92.18</v>
      </c>
      <c r="AH4417" s="61">
        <v>95.54</v>
      </c>
      <c r="AI4417" s="61">
        <v>96.69</v>
      </c>
      <c r="AJ4417" s="61">
        <v>97.56</v>
      </c>
      <c r="AK4417" s="61">
        <v>98.48</v>
      </c>
    </row>
    <row r="4418" spans="1:37" x14ac:dyDescent="0.3">
      <c r="A4418" s="86" t="str">
        <f t="shared" ref="A4418:A4481" si="69">_xlfn.CONCAT(C4418,D4418,E4418)</f>
        <v>SDGbaseTra_AgMintrnsfrx_govhhd-1</v>
      </c>
      <c r="B4418" s="59" t="s">
        <v>222</v>
      </c>
      <c r="C4418" s="60" t="s">
        <v>239</v>
      </c>
      <c r="D4418" s="83" t="s">
        <v>193</v>
      </c>
      <c r="E4418" s="61" t="s">
        <v>85</v>
      </c>
      <c r="F4418" s="61">
        <v>53.47</v>
      </c>
      <c r="G4418" s="61">
        <v>53.47</v>
      </c>
      <c r="H4418" s="61">
        <v>51.62</v>
      </c>
      <c r="I4418" s="61">
        <v>53.47</v>
      </c>
      <c r="J4418" s="61">
        <v>54.53</v>
      </c>
      <c r="K4418" s="61">
        <v>55.21</v>
      </c>
      <c r="L4418" s="61">
        <v>55.81</v>
      </c>
      <c r="M4418" s="61">
        <v>56.67</v>
      </c>
      <c r="N4418" s="61">
        <v>57.62</v>
      </c>
      <c r="O4418" s="61">
        <v>58.73</v>
      </c>
      <c r="P4418" s="61">
        <v>60.02</v>
      </c>
      <c r="Q4418" s="61">
        <v>61.48</v>
      </c>
      <c r="R4418" s="61">
        <v>62.94</v>
      </c>
      <c r="S4418" s="61">
        <v>65.599999999999994</v>
      </c>
      <c r="T4418" s="61">
        <v>68.430000000000007</v>
      </c>
      <c r="U4418" s="61">
        <v>71.41</v>
      </c>
      <c r="V4418" s="61">
        <v>74.78</v>
      </c>
      <c r="W4418" s="61">
        <v>78.16</v>
      </c>
      <c r="X4418" s="61">
        <v>81.66</v>
      </c>
      <c r="Y4418" s="61">
        <v>85.34</v>
      </c>
      <c r="Z4418" s="61">
        <v>88.87</v>
      </c>
      <c r="AA4418" s="61">
        <v>92.6</v>
      </c>
      <c r="AB4418" s="61">
        <v>96.31</v>
      </c>
      <c r="AC4418" s="61">
        <v>100.32</v>
      </c>
      <c r="AD4418" s="61">
        <v>104.19</v>
      </c>
      <c r="AE4418" s="61">
        <v>108.19</v>
      </c>
      <c r="AF4418" s="61">
        <v>112.32</v>
      </c>
      <c r="AG4418" s="61">
        <v>116.61</v>
      </c>
      <c r="AH4418" s="61">
        <v>120.85</v>
      </c>
      <c r="AI4418" s="61">
        <v>122.31</v>
      </c>
      <c r="AJ4418" s="61">
        <v>123.41</v>
      </c>
      <c r="AK4418" s="61">
        <v>124.57</v>
      </c>
    </row>
    <row r="4419" spans="1:37" x14ac:dyDescent="0.3">
      <c r="A4419" s="86" t="str">
        <f t="shared" si="69"/>
        <v>SDGbaseTra_AgMintrnsfrx_govhhd-2</v>
      </c>
      <c r="B4419" s="59" t="s">
        <v>222</v>
      </c>
      <c r="C4419" s="60" t="s">
        <v>239</v>
      </c>
      <c r="D4419" s="83" t="s">
        <v>193</v>
      </c>
      <c r="E4419" s="61" t="s">
        <v>86</v>
      </c>
      <c r="F4419" s="61">
        <v>58.1</v>
      </c>
      <c r="G4419" s="61">
        <v>58.1</v>
      </c>
      <c r="H4419" s="61">
        <v>56.08</v>
      </c>
      <c r="I4419" s="61">
        <v>58.09</v>
      </c>
      <c r="J4419" s="61">
        <v>59.25</v>
      </c>
      <c r="K4419" s="61">
        <v>59.99</v>
      </c>
      <c r="L4419" s="61">
        <v>60.64</v>
      </c>
      <c r="M4419" s="61">
        <v>61.57</v>
      </c>
      <c r="N4419" s="61">
        <v>62.61</v>
      </c>
      <c r="O4419" s="61">
        <v>63.81</v>
      </c>
      <c r="P4419" s="61">
        <v>65.209999999999994</v>
      </c>
      <c r="Q4419" s="61">
        <v>66.8</v>
      </c>
      <c r="R4419" s="61">
        <v>68.38</v>
      </c>
      <c r="S4419" s="61">
        <v>71.27</v>
      </c>
      <c r="T4419" s="61">
        <v>74.349999999999994</v>
      </c>
      <c r="U4419" s="61">
        <v>77.58</v>
      </c>
      <c r="V4419" s="61">
        <v>81.25</v>
      </c>
      <c r="W4419" s="61">
        <v>84.91</v>
      </c>
      <c r="X4419" s="61">
        <v>88.73</v>
      </c>
      <c r="Y4419" s="61">
        <v>92.72</v>
      </c>
      <c r="Z4419" s="61">
        <v>96.55</v>
      </c>
      <c r="AA4419" s="61">
        <v>100.61</v>
      </c>
      <c r="AB4419" s="61">
        <v>104.64</v>
      </c>
      <c r="AC4419" s="61">
        <v>108.99</v>
      </c>
      <c r="AD4419" s="61">
        <v>113.2</v>
      </c>
      <c r="AE4419" s="61">
        <v>117.54</v>
      </c>
      <c r="AF4419" s="61">
        <v>122.04</v>
      </c>
      <c r="AG4419" s="61">
        <v>126.69</v>
      </c>
      <c r="AH4419" s="61">
        <v>131.30000000000001</v>
      </c>
      <c r="AI4419" s="61">
        <v>132.88</v>
      </c>
      <c r="AJ4419" s="61">
        <v>134.08000000000001</v>
      </c>
      <c r="AK4419" s="61">
        <v>135.34</v>
      </c>
    </row>
    <row r="4420" spans="1:37" x14ac:dyDescent="0.3">
      <c r="A4420" s="86" t="str">
        <f t="shared" si="69"/>
        <v>SDGbaseTra_AgMintrnsfrx_govhhd-3</v>
      </c>
      <c r="B4420" s="59" t="s">
        <v>222</v>
      </c>
      <c r="C4420" s="60" t="s">
        <v>239</v>
      </c>
      <c r="D4420" s="83" t="s">
        <v>193</v>
      </c>
      <c r="E4420" s="61" t="s">
        <v>87</v>
      </c>
      <c r="F4420" s="61">
        <v>61.81</v>
      </c>
      <c r="G4420" s="61">
        <v>61.81</v>
      </c>
      <c r="H4420" s="61">
        <v>59.66</v>
      </c>
      <c r="I4420" s="61">
        <v>61.8</v>
      </c>
      <c r="J4420" s="61">
        <v>63.03</v>
      </c>
      <c r="K4420" s="61">
        <v>63.82</v>
      </c>
      <c r="L4420" s="61">
        <v>64.510000000000005</v>
      </c>
      <c r="M4420" s="61">
        <v>65.510000000000005</v>
      </c>
      <c r="N4420" s="61">
        <v>66.61</v>
      </c>
      <c r="O4420" s="61">
        <v>67.88</v>
      </c>
      <c r="P4420" s="61">
        <v>69.37</v>
      </c>
      <c r="Q4420" s="61">
        <v>71.069999999999993</v>
      </c>
      <c r="R4420" s="61">
        <v>72.75</v>
      </c>
      <c r="S4420" s="61">
        <v>75.819999999999993</v>
      </c>
      <c r="T4420" s="61">
        <v>79.09</v>
      </c>
      <c r="U4420" s="61">
        <v>82.54</v>
      </c>
      <c r="V4420" s="61">
        <v>86.44</v>
      </c>
      <c r="W4420" s="61">
        <v>90.34</v>
      </c>
      <c r="X4420" s="61">
        <v>94.39</v>
      </c>
      <c r="Y4420" s="61">
        <v>98.64</v>
      </c>
      <c r="Z4420" s="61">
        <v>102.72</v>
      </c>
      <c r="AA4420" s="61">
        <v>107.04</v>
      </c>
      <c r="AB4420" s="61">
        <v>111.32</v>
      </c>
      <c r="AC4420" s="61">
        <v>115.96</v>
      </c>
      <c r="AD4420" s="61">
        <v>120.43</v>
      </c>
      <c r="AE4420" s="61">
        <v>125.05</v>
      </c>
      <c r="AF4420" s="61">
        <v>129.83000000000001</v>
      </c>
      <c r="AG4420" s="61">
        <v>134.79</v>
      </c>
      <c r="AH4420" s="61">
        <v>139.68</v>
      </c>
      <c r="AI4420" s="61">
        <v>141.37</v>
      </c>
      <c r="AJ4420" s="61">
        <v>142.63999999999999</v>
      </c>
      <c r="AK4420" s="61">
        <v>143.97999999999999</v>
      </c>
    </row>
    <row r="4421" spans="1:37" x14ac:dyDescent="0.3">
      <c r="A4421" s="86" t="str">
        <f t="shared" si="69"/>
        <v>SDGbaseTra_AgMintrnsfrx_govhhd-4</v>
      </c>
      <c r="B4421" s="59" t="s">
        <v>222</v>
      </c>
      <c r="C4421" s="60" t="s">
        <v>239</v>
      </c>
      <c r="D4421" s="83" t="s">
        <v>193</v>
      </c>
      <c r="E4421" s="61" t="s">
        <v>88</v>
      </c>
      <c r="F4421" s="61">
        <v>54.28</v>
      </c>
      <c r="G4421" s="61">
        <v>54.28</v>
      </c>
      <c r="H4421" s="61">
        <v>52.39</v>
      </c>
      <c r="I4421" s="61">
        <v>54.27</v>
      </c>
      <c r="J4421" s="61">
        <v>55.35</v>
      </c>
      <c r="K4421" s="61">
        <v>56.04</v>
      </c>
      <c r="L4421" s="61">
        <v>56.65</v>
      </c>
      <c r="M4421" s="61">
        <v>57.52</v>
      </c>
      <c r="N4421" s="61">
        <v>58.49</v>
      </c>
      <c r="O4421" s="61">
        <v>59.61</v>
      </c>
      <c r="P4421" s="61">
        <v>60.92</v>
      </c>
      <c r="Q4421" s="61">
        <v>62.41</v>
      </c>
      <c r="R4421" s="61">
        <v>63.89</v>
      </c>
      <c r="S4421" s="61">
        <v>66.58</v>
      </c>
      <c r="T4421" s="61">
        <v>69.459999999999994</v>
      </c>
      <c r="U4421" s="61">
        <v>72.48</v>
      </c>
      <c r="V4421" s="61">
        <v>75.91</v>
      </c>
      <c r="W4421" s="61">
        <v>79.33</v>
      </c>
      <c r="X4421" s="61">
        <v>82.89</v>
      </c>
      <c r="Y4421" s="61">
        <v>86.62</v>
      </c>
      <c r="Z4421" s="61">
        <v>90.2</v>
      </c>
      <c r="AA4421" s="61">
        <v>93.99</v>
      </c>
      <c r="AB4421" s="61">
        <v>97.76</v>
      </c>
      <c r="AC4421" s="61">
        <v>101.83</v>
      </c>
      <c r="AD4421" s="61">
        <v>105.76</v>
      </c>
      <c r="AE4421" s="61">
        <v>109.81</v>
      </c>
      <c r="AF4421" s="61">
        <v>114.01</v>
      </c>
      <c r="AG4421" s="61">
        <v>118.36</v>
      </c>
      <c r="AH4421" s="61">
        <v>122.66</v>
      </c>
      <c r="AI4421" s="61">
        <v>124.14</v>
      </c>
      <c r="AJ4421" s="61">
        <v>125.26</v>
      </c>
      <c r="AK4421" s="61">
        <v>126.44</v>
      </c>
    </row>
    <row r="4422" spans="1:37" x14ac:dyDescent="0.3">
      <c r="A4422" s="86" t="str">
        <f t="shared" si="69"/>
        <v>SDGbaseTra_AgMintrnsfrx_govhhd-5</v>
      </c>
      <c r="B4422" s="59" t="s">
        <v>222</v>
      </c>
      <c r="C4422" s="60" t="s">
        <v>239</v>
      </c>
      <c r="D4422" s="83" t="s">
        <v>193</v>
      </c>
      <c r="E4422" s="61" t="s">
        <v>89</v>
      </c>
      <c r="F4422" s="61">
        <v>51.45</v>
      </c>
      <c r="G4422" s="61">
        <v>51.45</v>
      </c>
      <c r="H4422" s="61">
        <v>49.66</v>
      </c>
      <c r="I4422" s="61">
        <v>51.44</v>
      </c>
      <c r="J4422" s="61">
        <v>52.47</v>
      </c>
      <c r="K4422" s="61">
        <v>53.12</v>
      </c>
      <c r="L4422" s="61">
        <v>53.7</v>
      </c>
      <c r="M4422" s="61">
        <v>54.53</v>
      </c>
      <c r="N4422" s="61">
        <v>55.44</v>
      </c>
      <c r="O4422" s="61">
        <v>56.5</v>
      </c>
      <c r="P4422" s="61">
        <v>57.74</v>
      </c>
      <c r="Q4422" s="61">
        <v>59.15</v>
      </c>
      <c r="R4422" s="61">
        <v>60.56</v>
      </c>
      <c r="S4422" s="61">
        <v>63.11</v>
      </c>
      <c r="T4422" s="61">
        <v>65.84</v>
      </c>
      <c r="U4422" s="61">
        <v>68.7</v>
      </c>
      <c r="V4422" s="61">
        <v>71.95</v>
      </c>
      <c r="W4422" s="61">
        <v>75.2</v>
      </c>
      <c r="X4422" s="61">
        <v>78.569999999999993</v>
      </c>
      <c r="Y4422" s="61">
        <v>82.11</v>
      </c>
      <c r="Z4422" s="61">
        <v>85.5</v>
      </c>
      <c r="AA4422" s="61">
        <v>89.1</v>
      </c>
      <c r="AB4422" s="61">
        <v>92.66</v>
      </c>
      <c r="AC4422" s="61">
        <v>96.52</v>
      </c>
      <c r="AD4422" s="61">
        <v>100.25</v>
      </c>
      <c r="AE4422" s="61">
        <v>104.09</v>
      </c>
      <c r="AF4422" s="61">
        <v>108.07</v>
      </c>
      <c r="AG4422" s="61">
        <v>112.19</v>
      </c>
      <c r="AH4422" s="61">
        <v>116.27</v>
      </c>
      <c r="AI4422" s="61">
        <v>117.67</v>
      </c>
      <c r="AJ4422" s="61">
        <v>118.73</v>
      </c>
      <c r="AK4422" s="61">
        <v>119.85</v>
      </c>
    </row>
    <row r="4423" spans="1:37" x14ac:dyDescent="0.3">
      <c r="A4423" s="86" t="str">
        <f t="shared" si="69"/>
        <v>SDGbaseTra_AgMintrnsfrx_govhhd-6</v>
      </c>
      <c r="B4423" s="59" t="s">
        <v>222</v>
      </c>
      <c r="C4423" s="60" t="s">
        <v>239</v>
      </c>
      <c r="D4423" s="83" t="s">
        <v>193</v>
      </c>
      <c r="E4423" s="61" t="s">
        <v>90</v>
      </c>
      <c r="F4423" s="61">
        <v>33.299999999999997</v>
      </c>
      <c r="G4423" s="61">
        <v>33.299999999999997</v>
      </c>
      <c r="H4423" s="61">
        <v>32.15</v>
      </c>
      <c r="I4423" s="61">
        <v>33.299999999999997</v>
      </c>
      <c r="J4423" s="61">
        <v>33.96</v>
      </c>
      <c r="K4423" s="61">
        <v>34.39</v>
      </c>
      <c r="L4423" s="61">
        <v>34.76</v>
      </c>
      <c r="M4423" s="61">
        <v>35.299999999999997</v>
      </c>
      <c r="N4423" s="61">
        <v>35.89</v>
      </c>
      <c r="O4423" s="61">
        <v>36.58</v>
      </c>
      <c r="P4423" s="61">
        <v>37.380000000000003</v>
      </c>
      <c r="Q4423" s="61">
        <v>38.29</v>
      </c>
      <c r="R4423" s="61">
        <v>39.200000000000003</v>
      </c>
      <c r="S4423" s="61">
        <v>40.86</v>
      </c>
      <c r="T4423" s="61">
        <v>42.62</v>
      </c>
      <c r="U4423" s="61">
        <v>44.47</v>
      </c>
      <c r="V4423" s="61">
        <v>46.58</v>
      </c>
      <c r="W4423" s="61">
        <v>48.68</v>
      </c>
      <c r="X4423" s="61">
        <v>50.86</v>
      </c>
      <c r="Y4423" s="61">
        <v>53.15</v>
      </c>
      <c r="Z4423" s="61">
        <v>55.35</v>
      </c>
      <c r="AA4423" s="61">
        <v>57.67</v>
      </c>
      <c r="AB4423" s="61">
        <v>59.98</v>
      </c>
      <c r="AC4423" s="61">
        <v>62.48</v>
      </c>
      <c r="AD4423" s="61">
        <v>64.89</v>
      </c>
      <c r="AE4423" s="61">
        <v>67.38</v>
      </c>
      <c r="AF4423" s="61">
        <v>69.959999999999994</v>
      </c>
      <c r="AG4423" s="61">
        <v>72.63</v>
      </c>
      <c r="AH4423" s="61">
        <v>75.27</v>
      </c>
      <c r="AI4423" s="61">
        <v>76.17</v>
      </c>
      <c r="AJ4423" s="61">
        <v>76.86</v>
      </c>
      <c r="AK4423" s="61">
        <v>77.58</v>
      </c>
    </row>
    <row r="4424" spans="1:37" x14ac:dyDescent="0.3">
      <c r="A4424" s="86" t="str">
        <f t="shared" si="69"/>
        <v>SDGbaseTra_AgMintrnsfrx_govhhd-7</v>
      </c>
      <c r="B4424" s="59" t="s">
        <v>222</v>
      </c>
      <c r="C4424" s="60" t="s">
        <v>239</v>
      </c>
      <c r="D4424" s="83" t="s">
        <v>193</v>
      </c>
      <c r="E4424" s="61" t="s">
        <v>91</v>
      </c>
      <c r="F4424" s="61">
        <v>17.170000000000002</v>
      </c>
      <c r="G4424" s="61">
        <v>17.170000000000002</v>
      </c>
      <c r="H4424" s="61">
        <v>16.57</v>
      </c>
      <c r="I4424" s="61">
        <v>17.16</v>
      </c>
      <c r="J4424" s="61">
        <v>17.510000000000002</v>
      </c>
      <c r="K4424" s="61">
        <v>17.72</v>
      </c>
      <c r="L4424" s="61">
        <v>17.920000000000002</v>
      </c>
      <c r="M4424" s="61">
        <v>18.190000000000001</v>
      </c>
      <c r="N4424" s="61">
        <v>18.5</v>
      </c>
      <c r="O4424" s="61">
        <v>18.850000000000001</v>
      </c>
      <c r="P4424" s="61">
        <v>19.27</v>
      </c>
      <c r="Q4424" s="61">
        <v>19.739999999999998</v>
      </c>
      <c r="R4424" s="61">
        <v>20.21</v>
      </c>
      <c r="S4424" s="61">
        <v>21.06</v>
      </c>
      <c r="T4424" s="61">
        <v>21.97</v>
      </c>
      <c r="U4424" s="61">
        <v>22.92</v>
      </c>
      <c r="V4424" s="61">
        <v>24.01</v>
      </c>
      <c r="W4424" s="61">
        <v>25.09</v>
      </c>
      <c r="X4424" s="61">
        <v>26.22</v>
      </c>
      <c r="Y4424" s="61">
        <v>27.39</v>
      </c>
      <c r="Z4424" s="61">
        <v>28.53</v>
      </c>
      <c r="AA4424" s="61">
        <v>29.73</v>
      </c>
      <c r="AB4424" s="61">
        <v>30.92</v>
      </c>
      <c r="AC4424" s="61">
        <v>32.200000000000003</v>
      </c>
      <c r="AD4424" s="61">
        <v>33.450000000000003</v>
      </c>
      <c r="AE4424" s="61">
        <v>34.729999999999997</v>
      </c>
      <c r="AF4424" s="61">
        <v>36.06</v>
      </c>
      <c r="AG4424" s="61">
        <v>37.43</v>
      </c>
      <c r="AH4424" s="61">
        <v>38.79</v>
      </c>
      <c r="AI4424" s="61">
        <v>39.26</v>
      </c>
      <c r="AJ4424" s="61">
        <v>39.619999999999997</v>
      </c>
      <c r="AK4424" s="61">
        <v>39.99</v>
      </c>
    </row>
    <row r="4425" spans="1:37" x14ac:dyDescent="0.3">
      <c r="A4425" s="86" t="str">
        <f t="shared" si="69"/>
        <v>SDGbaseTra_AgMintrnsfrx_govhhd-8</v>
      </c>
      <c r="B4425" s="59" t="s">
        <v>222</v>
      </c>
      <c r="C4425" s="60" t="s">
        <v>239</v>
      </c>
      <c r="D4425" s="83" t="s">
        <v>193</v>
      </c>
      <c r="E4425" s="61" t="s">
        <v>92</v>
      </c>
      <c r="F4425" s="61">
        <v>-31.54</v>
      </c>
      <c r="G4425" s="61">
        <v>-31.54</v>
      </c>
      <c r="H4425" s="61">
        <v>-30.44</v>
      </c>
      <c r="I4425" s="61">
        <v>-31.54</v>
      </c>
      <c r="J4425" s="61">
        <v>-32.159999999999997</v>
      </c>
      <c r="K4425" s="61">
        <v>-32.57</v>
      </c>
      <c r="L4425" s="61">
        <v>-32.92</v>
      </c>
      <c r="M4425" s="61">
        <v>-33.43</v>
      </c>
      <c r="N4425" s="61">
        <v>-33.99</v>
      </c>
      <c r="O4425" s="61">
        <v>-34.64</v>
      </c>
      <c r="P4425" s="61">
        <v>-35.4</v>
      </c>
      <c r="Q4425" s="61">
        <v>-36.26</v>
      </c>
      <c r="R4425" s="61">
        <v>-37.119999999999997</v>
      </c>
      <c r="S4425" s="61">
        <v>-38.69</v>
      </c>
      <c r="T4425" s="61">
        <v>-40.36</v>
      </c>
      <c r="U4425" s="61">
        <v>-42.12</v>
      </c>
      <c r="V4425" s="61">
        <v>-44.11</v>
      </c>
      <c r="W4425" s="61">
        <v>-46.1</v>
      </c>
      <c r="X4425" s="61">
        <v>-48.17</v>
      </c>
      <c r="Y4425" s="61">
        <v>-50.33</v>
      </c>
      <c r="Z4425" s="61">
        <v>-52.42</v>
      </c>
      <c r="AA4425" s="61">
        <v>-54.62</v>
      </c>
      <c r="AB4425" s="61">
        <v>-56.8</v>
      </c>
      <c r="AC4425" s="61">
        <v>-59.17</v>
      </c>
      <c r="AD4425" s="61">
        <v>-61.45</v>
      </c>
      <c r="AE4425" s="61">
        <v>-63.81</v>
      </c>
      <c r="AF4425" s="61">
        <v>-66.25</v>
      </c>
      <c r="AG4425" s="61">
        <v>-68.78</v>
      </c>
      <c r="AH4425" s="61">
        <v>-71.28</v>
      </c>
      <c r="AI4425" s="61">
        <v>-72.14</v>
      </c>
      <c r="AJ4425" s="61">
        <v>-72.790000000000006</v>
      </c>
      <c r="AK4425" s="61">
        <v>-73.47</v>
      </c>
    </row>
    <row r="4426" spans="1:37" x14ac:dyDescent="0.3">
      <c r="A4426" s="86" t="str">
        <f t="shared" si="69"/>
        <v>SDGbaseTra_AgMintrnsfrx_govhhd-9</v>
      </c>
      <c r="B4426" s="59" t="s">
        <v>222</v>
      </c>
      <c r="C4426" s="60" t="s">
        <v>239</v>
      </c>
      <c r="D4426" s="83" t="s">
        <v>193</v>
      </c>
      <c r="E4426" s="61" t="s">
        <v>93</v>
      </c>
      <c r="F4426" s="61">
        <v>-164.45</v>
      </c>
      <c r="G4426" s="61">
        <v>-164.45</v>
      </c>
      <c r="H4426" s="61">
        <v>-158.74</v>
      </c>
      <c r="I4426" s="61">
        <v>-164.44</v>
      </c>
      <c r="J4426" s="61">
        <v>-167.71</v>
      </c>
      <c r="K4426" s="61">
        <v>-169.81</v>
      </c>
      <c r="L4426" s="61">
        <v>-171.65</v>
      </c>
      <c r="M4426" s="61">
        <v>-174.29</v>
      </c>
      <c r="N4426" s="61">
        <v>-177.21</v>
      </c>
      <c r="O4426" s="61">
        <v>-180.61</v>
      </c>
      <c r="P4426" s="61">
        <v>-184.57</v>
      </c>
      <c r="Q4426" s="61">
        <v>-189.08</v>
      </c>
      <c r="R4426" s="61">
        <v>-193.57</v>
      </c>
      <c r="S4426" s="61">
        <v>-201.74</v>
      </c>
      <c r="T4426" s="61">
        <v>-210.44</v>
      </c>
      <c r="U4426" s="61">
        <v>-219.6</v>
      </c>
      <c r="V4426" s="61">
        <v>-229.99</v>
      </c>
      <c r="W4426" s="61">
        <v>-240.36</v>
      </c>
      <c r="X4426" s="61">
        <v>-251.15</v>
      </c>
      <c r="Y4426" s="61">
        <v>-262.45</v>
      </c>
      <c r="Z4426" s="61">
        <v>-273.31</v>
      </c>
      <c r="AA4426" s="61">
        <v>-284.79000000000002</v>
      </c>
      <c r="AB4426" s="61">
        <v>-296.19</v>
      </c>
      <c r="AC4426" s="61">
        <v>-308.52</v>
      </c>
      <c r="AD4426" s="61">
        <v>-320.44</v>
      </c>
      <c r="AE4426" s="61">
        <v>-332.72</v>
      </c>
      <c r="AF4426" s="61">
        <v>-345.44</v>
      </c>
      <c r="AG4426" s="61">
        <v>-358.62</v>
      </c>
      <c r="AH4426" s="61">
        <v>-371.65</v>
      </c>
      <c r="AI4426" s="61">
        <v>-376.14</v>
      </c>
      <c r="AJ4426" s="61">
        <v>-379.53</v>
      </c>
      <c r="AK4426" s="61">
        <v>-383.09</v>
      </c>
    </row>
    <row r="4427" spans="1:37" x14ac:dyDescent="0.3">
      <c r="A4427" s="86" t="str">
        <f t="shared" si="69"/>
        <v>SDGbaseTra_AgMintrnsfrx_rowent-e</v>
      </c>
      <c r="B4427" s="59" t="s">
        <v>222</v>
      </c>
      <c r="C4427" s="60" t="s">
        <v>239</v>
      </c>
      <c r="D4427" s="83" t="s">
        <v>194</v>
      </c>
      <c r="E4427" s="61" t="s">
        <v>83</v>
      </c>
      <c r="F4427" s="61">
        <v>-32.42</v>
      </c>
      <c r="G4427" s="61">
        <v>-32.42</v>
      </c>
      <c r="H4427" s="61">
        <v>-32.42</v>
      </c>
      <c r="I4427" s="61">
        <v>-32.42</v>
      </c>
      <c r="J4427" s="61">
        <v>-32.42</v>
      </c>
      <c r="K4427" s="61">
        <v>-32.42</v>
      </c>
      <c r="L4427" s="61">
        <v>-32.42</v>
      </c>
      <c r="M4427" s="61">
        <v>-32.42</v>
      </c>
      <c r="N4427" s="61">
        <v>-32.42</v>
      </c>
      <c r="O4427" s="61">
        <v>-32.42</v>
      </c>
      <c r="P4427" s="61">
        <v>-32.42</v>
      </c>
      <c r="Q4427" s="61">
        <v>-32.42</v>
      </c>
      <c r="R4427" s="61">
        <v>-32.42</v>
      </c>
      <c r="S4427" s="61">
        <v>-32.42</v>
      </c>
      <c r="T4427" s="61">
        <v>-32.42</v>
      </c>
      <c r="U4427" s="61">
        <v>-32.42</v>
      </c>
      <c r="V4427" s="61">
        <v>-32.42</v>
      </c>
      <c r="W4427" s="61">
        <v>-32.42</v>
      </c>
      <c r="X4427" s="61">
        <v>-32.42</v>
      </c>
      <c r="Y4427" s="61">
        <v>-32.42</v>
      </c>
      <c r="Z4427" s="61">
        <v>-32.42</v>
      </c>
      <c r="AA4427" s="61">
        <v>-32.42</v>
      </c>
      <c r="AB4427" s="61">
        <v>-32.42</v>
      </c>
      <c r="AC4427" s="61">
        <v>-32.42</v>
      </c>
      <c r="AD4427" s="61">
        <v>-32.42</v>
      </c>
      <c r="AE4427" s="61">
        <v>-32.42</v>
      </c>
      <c r="AF4427" s="61">
        <v>-32.42</v>
      </c>
      <c r="AG4427" s="61">
        <v>-32.42</v>
      </c>
      <c r="AH4427" s="61">
        <v>-32.42</v>
      </c>
      <c r="AI4427" s="61">
        <v>-32.42</v>
      </c>
      <c r="AJ4427" s="61">
        <v>-32.42</v>
      </c>
      <c r="AK4427" s="61">
        <v>-32.42</v>
      </c>
    </row>
    <row r="4428" spans="1:37" x14ac:dyDescent="0.3">
      <c r="A4428" s="86" t="str">
        <f t="shared" si="69"/>
        <v>SDGbaseTra_AgMintrnsfrx_rowhhd-0</v>
      </c>
      <c r="B4428" s="59" t="s">
        <v>222</v>
      </c>
      <c r="C4428" s="60" t="s">
        <v>239</v>
      </c>
      <c r="D4428" s="83" t="s">
        <v>194</v>
      </c>
      <c r="E4428" s="61" t="s">
        <v>84</v>
      </c>
      <c r="F4428" s="61">
        <v>0.03</v>
      </c>
      <c r="G4428" s="61">
        <v>0.03</v>
      </c>
      <c r="H4428" s="61">
        <v>0.03</v>
      </c>
      <c r="I4428" s="61">
        <v>0.03</v>
      </c>
      <c r="J4428" s="61">
        <v>0.03</v>
      </c>
      <c r="K4428" s="61">
        <v>0.03</v>
      </c>
      <c r="L4428" s="61">
        <v>0.03</v>
      </c>
      <c r="M4428" s="61">
        <v>0.03</v>
      </c>
      <c r="N4428" s="61">
        <v>0.03</v>
      </c>
      <c r="O4428" s="61">
        <v>0.03</v>
      </c>
      <c r="P4428" s="61">
        <v>0.03</v>
      </c>
      <c r="Q4428" s="61">
        <v>0.03</v>
      </c>
      <c r="R4428" s="61">
        <v>0.03</v>
      </c>
      <c r="S4428" s="61">
        <v>0.03</v>
      </c>
      <c r="T4428" s="61">
        <v>0.03</v>
      </c>
      <c r="U4428" s="61">
        <v>0.03</v>
      </c>
      <c r="V4428" s="61">
        <v>0.03</v>
      </c>
      <c r="W4428" s="61">
        <v>0.03</v>
      </c>
      <c r="X4428" s="61">
        <v>0.03</v>
      </c>
      <c r="Y4428" s="61">
        <v>0.03</v>
      </c>
      <c r="Z4428" s="61">
        <v>0.03</v>
      </c>
      <c r="AA4428" s="61">
        <v>0.03</v>
      </c>
      <c r="AB4428" s="61">
        <v>0.03</v>
      </c>
      <c r="AC4428" s="61">
        <v>0.03</v>
      </c>
      <c r="AD4428" s="61">
        <v>0.03</v>
      </c>
      <c r="AE4428" s="61">
        <v>0.03</v>
      </c>
      <c r="AF4428" s="61">
        <v>0.03</v>
      </c>
      <c r="AG4428" s="61">
        <v>0.03</v>
      </c>
      <c r="AH4428" s="61">
        <v>0.03</v>
      </c>
      <c r="AI4428" s="61">
        <v>0.03</v>
      </c>
      <c r="AJ4428" s="61">
        <v>0.03</v>
      </c>
      <c r="AK4428" s="61">
        <v>0.03</v>
      </c>
    </row>
    <row r="4429" spans="1:37" x14ac:dyDescent="0.3">
      <c r="A4429" s="86" t="str">
        <f t="shared" si="69"/>
        <v>SDGbaseTra_AgMintrnsfrx_rowhhd-1</v>
      </c>
      <c r="B4429" s="59" t="s">
        <v>222</v>
      </c>
      <c r="C4429" s="60" t="s">
        <v>239</v>
      </c>
      <c r="D4429" s="83" t="s">
        <v>194</v>
      </c>
      <c r="E4429" s="61" t="s">
        <v>85</v>
      </c>
      <c r="F4429" s="61">
        <v>0.06</v>
      </c>
      <c r="G4429" s="61">
        <v>0.06</v>
      </c>
      <c r="H4429" s="61">
        <v>0.06</v>
      </c>
      <c r="I4429" s="61">
        <v>0.06</v>
      </c>
      <c r="J4429" s="61">
        <v>0.06</v>
      </c>
      <c r="K4429" s="61">
        <v>0.06</v>
      </c>
      <c r="L4429" s="61">
        <v>0.06</v>
      </c>
      <c r="M4429" s="61">
        <v>0.06</v>
      </c>
      <c r="N4429" s="61">
        <v>0.06</v>
      </c>
      <c r="O4429" s="61">
        <v>0.06</v>
      </c>
      <c r="P4429" s="61">
        <v>0.06</v>
      </c>
      <c r="Q4429" s="61">
        <v>0.06</v>
      </c>
      <c r="R4429" s="61">
        <v>0.06</v>
      </c>
      <c r="S4429" s="61">
        <v>0.06</v>
      </c>
      <c r="T4429" s="61">
        <v>0.06</v>
      </c>
      <c r="U4429" s="61">
        <v>0.06</v>
      </c>
      <c r="V4429" s="61">
        <v>0.06</v>
      </c>
      <c r="W4429" s="61">
        <v>0.06</v>
      </c>
      <c r="X4429" s="61">
        <v>0.06</v>
      </c>
      <c r="Y4429" s="61">
        <v>0.06</v>
      </c>
      <c r="Z4429" s="61">
        <v>0.06</v>
      </c>
      <c r="AA4429" s="61">
        <v>0.06</v>
      </c>
      <c r="AB4429" s="61">
        <v>0.06</v>
      </c>
      <c r="AC4429" s="61">
        <v>0.06</v>
      </c>
      <c r="AD4429" s="61">
        <v>0.06</v>
      </c>
      <c r="AE4429" s="61">
        <v>0.06</v>
      </c>
      <c r="AF4429" s="61">
        <v>0.06</v>
      </c>
      <c r="AG4429" s="61">
        <v>0.06</v>
      </c>
      <c r="AH4429" s="61">
        <v>0.06</v>
      </c>
      <c r="AI4429" s="61">
        <v>0.06</v>
      </c>
      <c r="AJ4429" s="61">
        <v>0.06</v>
      </c>
      <c r="AK4429" s="61">
        <v>0.06</v>
      </c>
    </row>
    <row r="4430" spans="1:37" x14ac:dyDescent="0.3">
      <c r="A4430" s="86" t="str">
        <f t="shared" si="69"/>
        <v>SDGbaseTra_AgMintrnsfrx_rowhhd-2</v>
      </c>
      <c r="B4430" s="59" t="s">
        <v>222</v>
      </c>
      <c r="C4430" s="60" t="s">
        <v>239</v>
      </c>
      <c r="D4430" s="83" t="s">
        <v>194</v>
      </c>
      <c r="E4430" s="61" t="s">
        <v>86</v>
      </c>
      <c r="F4430" s="61">
        <v>0.13</v>
      </c>
      <c r="G4430" s="61">
        <v>0.13</v>
      </c>
      <c r="H4430" s="61">
        <v>0.13</v>
      </c>
      <c r="I4430" s="61">
        <v>0.13</v>
      </c>
      <c r="J4430" s="61">
        <v>0.13</v>
      </c>
      <c r="K4430" s="61">
        <v>0.13</v>
      </c>
      <c r="L4430" s="61">
        <v>0.13</v>
      </c>
      <c r="M4430" s="61">
        <v>0.13</v>
      </c>
      <c r="N4430" s="61">
        <v>0.13</v>
      </c>
      <c r="O4430" s="61">
        <v>0.13</v>
      </c>
      <c r="P4430" s="61">
        <v>0.13</v>
      </c>
      <c r="Q4430" s="61">
        <v>0.13</v>
      </c>
      <c r="R4430" s="61">
        <v>0.13</v>
      </c>
      <c r="S4430" s="61">
        <v>0.13</v>
      </c>
      <c r="T4430" s="61">
        <v>0.13</v>
      </c>
      <c r="U4430" s="61">
        <v>0.13</v>
      </c>
      <c r="V4430" s="61">
        <v>0.13</v>
      </c>
      <c r="W4430" s="61">
        <v>0.13</v>
      </c>
      <c r="X4430" s="61">
        <v>0.13</v>
      </c>
      <c r="Y4430" s="61">
        <v>0.13</v>
      </c>
      <c r="Z4430" s="61">
        <v>0.13</v>
      </c>
      <c r="AA4430" s="61">
        <v>0.13</v>
      </c>
      <c r="AB4430" s="61">
        <v>0.13</v>
      </c>
      <c r="AC4430" s="61">
        <v>0.13</v>
      </c>
      <c r="AD4430" s="61">
        <v>0.13</v>
      </c>
      <c r="AE4430" s="61">
        <v>0.13</v>
      </c>
      <c r="AF4430" s="61">
        <v>0.13</v>
      </c>
      <c r="AG4430" s="61">
        <v>0.13</v>
      </c>
      <c r="AH4430" s="61">
        <v>0.13</v>
      </c>
      <c r="AI4430" s="61">
        <v>0.13</v>
      </c>
      <c r="AJ4430" s="61">
        <v>0.13</v>
      </c>
      <c r="AK4430" s="61">
        <v>0.13</v>
      </c>
    </row>
    <row r="4431" spans="1:37" x14ac:dyDescent="0.3">
      <c r="A4431" s="86" t="str">
        <f t="shared" si="69"/>
        <v>SDGbaseTra_AgMintrnsfrx_rowhhd-3</v>
      </c>
      <c r="B4431" s="59" t="s">
        <v>222</v>
      </c>
      <c r="C4431" s="60" t="s">
        <v>239</v>
      </c>
      <c r="D4431" s="83" t="s">
        <v>194</v>
      </c>
      <c r="E4431" s="61" t="s">
        <v>87</v>
      </c>
      <c r="F4431" s="61">
        <v>0.21</v>
      </c>
      <c r="G4431" s="61">
        <v>0.21</v>
      </c>
      <c r="H4431" s="61">
        <v>0.21</v>
      </c>
      <c r="I4431" s="61">
        <v>0.21</v>
      </c>
      <c r="J4431" s="61">
        <v>0.21</v>
      </c>
      <c r="K4431" s="61">
        <v>0.21</v>
      </c>
      <c r="L4431" s="61">
        <v>0.21</v>
      </c>
      <c r="M4431" s="61">
        <v>0.21</v>
      </c>
      <c r="N4431" s="61">
        <v>0.21</v>
      </c>
      <c r="O4431" s="61">
        <v>0.21</v>
      </c>
      <c r="P4431" s="61">
        <v>0.21</v>
      </c>
      <c r="Q4431" s="61">
        <v>0.21</v>
      </c>
      <c r="R4431" s="61">
        <v>0.21</v>
      </c>
      <c r="S4431" s="61">
        <v>0.21</v>
      </c>
      <c r="T4431" s="61">
        <v>0.21</v>
      </c>
      <c r="U4431" s="61">
        <v>0.21</v>
      </c>
      <c r="V4431" s="61">
        <v>0.21</v>
      </c>
      <c r="W4431" s="61">
        <v>0.21</v>
      </c>
      <c r="X4431" s="61">
        <v>0.21</v>
      </c>
      <c r="Y4431" s="61">
        <v>0.21</v>
      </c>
      <c r="Z4431" s="61">
        <v>0.21</v>
      </c>
      <c r="AA4431" s="61">
        <v>0.21</v>
      </c>
      <c r="AB4431" s="61">
        <v>0.21</v>
      </c>
      <c r="AC4431" s="61">
        <v>0.21</v>
      </c>
      <c r="AD4431" s="61">
        <v>0.21</v>
      </c>
      <c r="AE4431" s="61">
        <v>0.21</v>
      </c>
      <c r="AF4431" s="61">
        <v>0.21</v>
      </c>
      <c r="AG4431" s="61">
        <v>0.21</v>
      </c>
      <c r="AH4431" s="61">
        <v>0.21</v>
      </c>
      <c r="AI4431" s="61">
        <v>0.21</v>
      </c>
      <c r="AJ4431" s="61">
        <v>0.21</v>
      </c>
      <c r="AK4431" s="61">
        <v>0.21</v>
      </c>
    </row>
    <row r="4432" spans="1:37" x14ac:dyDescent="0.3">
      <c r="A4432" s="86" t="str">
        <f t="shared" si="69"/>
        <v>SDGbaseTra_AgMintrnsfrx_rowhhd-4</v>
      </c>
      <c r="B4432" s="59" t="s">
        <v>222</v>
      </c>
      <c r="C4432" s="60" t="s">
        <v>239</v>
      </c>
      <c r="D4432" s="83" t="s">
        <v>194</v>
      </c>
      <c r="E4432" s="61" t="s">
        <v>88</v>
      </c>
      <c r="F4432" s="61">
        <v>0.21</v>
      </c>
      <c r="G4432" s="61">
        <v>0.21</v>
      </c>
      <c r="H4432" s="61">
        <v>0.21</v>
      </c>
      <c r="I4432" s="61">
        <v>0.21</v>
      </c>
      <c r="J4432" s="61">
        <v>0.21</v>
      </c>
      <c r="K4432" s="61">
        <v>0.21</v>
      </c>
      <c r="L4432" s="61">
        <v>0.21</v>
      </c>
      <c r="M4432" s="61">
        <v>0.21</v>
      </c>
      <c r="N4432" s="61">
        <v>0.21</v>
      </c>
      <c r="O4432" s="61">
        <v>0.21</v>
      </c>
      <c r="P4432" s="61">
        <v>0.21</v>
      </c>
      <c r="Q4432" s="61">
        <v>0.21</v>
      </c>
      <c r="R4432" s="61">
        <v>0.21</v>
      </c>
      <c r="S4432" s="61">
        <v>0.21</v>
      </c>
      <c r="T4432" s="61">
        <v>0.21</v>
      </c>
      <c r="U4432" s="61">
        <v>0.21</v>
      </c>
      <c r="V4432" s="61">
        <v>0.21</v>
      </c>
      <c r="W4432" s="61">
        <v>0.21</v>
      </c>
      <c r="X4432" s="61">
        <v>0.21</v>
      </c>
      <c r="Y4432" s="61">
        <v>0.21</v>
      </c>
      <c r="Z4432" s="61">
        <v>0.21</v>
      </c>
      <c r="AA4432" s="61">
        <v>0.21</v>
      </c>
      <c r="AB4432" s="61">
        <v>0.21</v>
      </c>
      <c r="AC4432" s="61">
        <v>0.21</v>
      </c>
      <c r="AD4432" s="61">
        <v>0.21</v>
      </c>
      <c r="AE4432" s="61">
        <v>0.21</v>
      </c>
      <c r="AF4432" s="61">
        <v>0.21</v>
      </c>
      <c r="AG4432" s="61">
        <v>0.21</v>
      </c>
      <c r="AH4432" s="61">
        <v>0.21</v>
      </c>
      <c r="AI4432" s="61">
        <v>0.21</v>
      </c>
      <c r="AJ4432" s="61">
        <v>0.21</v>
      </c>
      <c r="AK4432" s="61">
        <v>0.21</v>
      </c>
    </row>
    <row r="4433" spans="1:37" x14ac:dyDescent="0.3">
      <c r="A4433" s="86" t="str">
        <f t="shared" si="69"/>
        <v>SDGbaseTra_AgMintrnsfrx_rowhhd-5</v>
      </c>
      <c r="B4433" s="59" t="s">
        <v>222</v>
      </c>
      <c r="C4433" s="60" t="s">
        <v>239</v>
      </c>
      <c r="D4433" s="83" t="s">
        <v>194</v>
      </c>
      <c r="E4433" s="61" t="s">
        <v>89</v>
      </c>
      <c r="F4433" s="61">
        <v>0.3</v>
      </c>
      <c r="G4433" s="61">
        <v>0.3</v>
      </c>
      <c r="H4433" s="61">
        <v>0.3</v>
      </c>
      <c r="I4433" s="61">
        <v>0.3</v>
      </c>
      <c r="J4433" s="61">
        <v>0.3</v>
      </c>
      <c r="K4433" s="61">
        <v>0.3</v>
      </c>
      <c r="L4433" s="61">
        <v>0.3</v>
      </c>
      <c r="M4433" s="61">
        <v>0.3</v>
      </c>
      <c r="N4433" s="61">
        <v>0.3</v>
      </c>
      <c r="O4433" s="61">
        <v>0.3</v>
      </c>
      <c r="P4433" s="61">
        <v>0.3</v>
      </c>
      <c r="Q4433" s="61">
        <v>0.3</v>
      </c>
      <c r="R4433" s="61">
        <v>0.3</v>
      </c>
      <c r="S4433" s="61">
        <v>0.3</v>
      </c>
      <c r="T4433" s="61">
        <v>0.3</v>
      </c>
      <c r="U4433" s="61">
        <v>0.3</v>
      </c>
      <c r="V4433" s="61">
        <v>0.3</v>
      </c>
      <c r="W4433" s="61">
        <v>0.3</v>
      </c>
      <c r="X4433" s="61">
        <v>0.3</v>
      </c>
      <c r="Y4433" s="61">
        <v>0.3</v>
      </c>
      <c r="Z4433" s="61">
        <v>0.3</v>
      </c>
      <c r="AA4433" s="61">
        <v>0.3</v>
      </c>
      <c r="AB4433" s="61">
        <v>0.3</v>
      </c>
      <c r="AC4433" s="61">
        <v>0.3</v>
      </c>
      <c r="AD4433" s="61">
        <v>0.3</v>
      </c>
      <c r="AE4433" s="61">
        <v>0.3</v>
      </c>
      <c r="AF4433" s="61">
        <v>0.3</v>
      </c>
      <c r="AG4433" s="61">
        <v>0.3</v>
      </c>
      <c r="AH4433" s="61">
        <v>0.3</v>
      </c>
      <c r="AI4433" s="61">
        <v>0.3</v>
      </c>
      <c r="AJ4433" s="61">
        <v>0.3</v>
      </c>
      <c r="AK4433" s="61">
        <v>0.3</v>
      </c>
    </row>
    <row r="4434" spans="1:37" x14ac:dyDescent="0.3">
      <c r="A4434" s="86" t="str">
        <f t="shared" si="69"/>
        <v>SDGbaseTra_AgMintrnsfrx_rowhhd-6</v>
      </c>
      <c r="B4434" s="59" t="s">
        <v>222</v>
      </c>
      <c r="C4434" s="60" t="s">
        <v>239</v>
      </c>
      <c r="D4434" s="83" t="s">
        <v>194</v>
      </c>
      <c r="E4434" s="61" t="s">
        <v>90</v>
      </c>
      <c r="F4434" s="61">
        <v>0.56000000000000005</v>
      </c>
      <c r="G4434" s="61">
        <v>0.56000000000000005</v>
      </c>
      <c r="H4434" s="61">
        <v>0.56000000000000005</v>
      </c>
      <c r="I4434" s="61">
        <v>0.56000000000000005</v>
      </c>
      <c r="J4434" s="61">
        <v>0.56000000000000005</v>
      </c>
      <c r="K4434" s="61">
        <v>0.56000000000000005</v>
      </c>
      <c r="L4434" s="61">
        <v>0.56000000000000005</v>
      </c>
      <c r="M4434" s="61">
        <v>0.56000000000000005</v>
      </c>
      <c r="N4434" s="61">
        <v>0.56000000000000005</v>
      </c>
      <c r="O4434" s="61">
        <v>0.56000000000000005</v>
      </c>
      <c r="P4434" s="61">
        <v>0.56000000000000005</v>
      </c>
      <c r="Q4434" s="61">
        <v>0.56000000000000005</v>
      </c>
      <c r="R4434" s="61">
        <v>0.56000000000000005</v>
      </c>
      <c r="S4434" s="61">
        <v>0.56000000000000005</v>
      </c>
      <c r="T4434" s="61">
        <v>0.56000000000000005</v>
      </c>
      <c r="U4434" s="61">
        <v>0.56000000000000005</v>
      </c>
      <c r="V4434" s="61">
        <v>0.56000000000000005</v>
      </c>
      <c r="W4434" s="61">
        <v>0.56000000000000005</v>
      </c>
      <c r="X4434" s="61">
        <v>0.56000000000000005</v>
      </c>
      <c r="Y4434" s="61">
        <v>0.56000000000000005</v>
      </c>
      <c r="Z4434" s="61">
        <v>0.56000000000000005</v>
      </c>
      <c r="AA4434" s="61">
        <v>0.56000000000000005</v>
      </c>
      <c r="AB4434" s="61">
        <v>0.56000000000000005</v>
      </c>
      <c r="AC4434" s="61">
        <v>0.56000000000000005</v>
      </c>
      <c r="AD4434" s="61">
        <v>0.56000000000000005</v>
      </c>
      <c r="AE4434" s="61">
        <v>0.56000000000000005</v>
      </c>
      <c r="AF4434" s="61">
        <v>0.56000000000000005</v>
      </c>
      <c r="AG4434" s="61">
        <v>0.56000000000000005</v>
      </c>
      <c r="AH4434" s="61">
        <v>0.56000000000000005</v>
      </c>
      <c r="AI4434" s="61">
        <v>0.56000000000000005</v>
      </c>
      <c r="AJ4434" s="61">
        <v>0.56000000000000005</v>
      </c>
      <c r="AK4434" s="61">
        <v>0.56000000000000005</v>
      </c>
    </row>
    <row r="4435" spans="1:37" x14ac:dyDescent="0.3">
      <c r="A4435" s="86" t="str">
        <f t="shared" si="69"/>
        <v>SDGbaseTra_AgMintrnsfrx_rowhhd-7</v>
      </c>
      <c r="B4435" s="59" t="s">
        <v>222</v>
      </c>
      <c r="C4435" s="60" t="s">
        <v>239</v>
      </c>
      <c r="D4435" s="83" t="s">
        <v>194</v>
      </c>
      <c r="E4435" s="61" t="s">
        <v>91</v>
      </c>
      <c r="F4435" s="61">
        <v>0.68</v>
      </c>
      <c r="G4435" s="61">
        <v>0.68</v>
      </c>
      <c r="H4435" s="61">
        <v>0.68</v>
      </c>
      <c r="I4435" s="61">
        <v>0.68</v>
      </c>
      <c r="J4435" s="61">
        <v>0.68</v>
      </c>
      <c r="K4435" s="61">
        <v>0.68</v>
      </c>
      <c r="L4435" s="61">
        <v>0.68</v>
      </c>
      <c r="M4435" s="61">
        <v>0.68</v>
      </c>
      <c r="N4435" s="61">
        <v>0.68</v>
      </c>
      <c r="O4435" s="61">
        <v>0.68</v>
      </c>
      <c r="P4435" s="61">
        <v>0.68</v>
      </c>
      <c r="Q4435" s="61">
        <v>0.68</v>
      </c>
      <c r="R4435" s="61">
        <v>0.68</v>
      </c>
      <c r="S4435" s="61">
        <v>0.68</v>
      </c>
      <c r="T4435" s="61">
        <v>0.68</v>
      </c>
      <c r="U4435" s="61">
        <v>0.68</v>
      </c>
      <c r="V4435" s="61">
        <v>0.68</v>
      </c>
      <c r="W4435" s="61">
        <v>0.68</v>
      </c>
      <c r="X4435" s="61">
        <v>0.68</v>
      </c>
      <c r="Y4435" s="61">
        <v>0.68</v>
      </c>
      <c r="Z4435" s="61">
        <v>0.68</v>
      </c>
      <c r="AA4435" s="61">
        <v>0.68</v>
      </c>
      <c r="AB4435" s="61">
        <v>0.68</v>
      </c>
      <c r="AC4435" s="61">
        <v>0.68</v>
      </c>
      <c r="AD4435" s="61">
        <v>0.68</v>
      </c>
      <c r="AE4435" s="61">
        <v>0.68</v>
      </c>
      <c r="AF4435" s="61">
        <v>0.68</v>
      </c>
      <c r="AG4435" s="61">
        <v>0.68</v>
      </c>
      <c r="AH4435" s="61">
        <v>0.68</v>
      </c>
      <c r="AI4435" s="61">
        <v>0.68</v>
      </c>
      <c r="AJ4435" s="61">
        <v>0.68</v>
      </c>
      <c r="AK4435" s="61">
        <v>0.68</v>
      </c>
    </row>
    <row r="4436" spans="1:37" x14ac:dyDescent="0.3">
      <c r="A4436" s="86" t="str">
        <f t="shared" si="69"/>
        <v>SDGbaseTra_AgMintrnsfrx_rowhhd-8</v>
      </c>
      <c r="B4436" s="59" t="s">
        <v>222</v>
      </c>
      <c r="C4436" s="60" t="s">
        <v>239</v>
      </c>
      <c r="D4436" s="83" t="s">
        <v>194</v>
      </c>
      <c r="E4436" s="61" t="s">
        <v>92</v>
      </c>
      <c r="F4436" s="61">
        <v>2.34</v>
      </c>
      <c r="G4436" s="61">
        <v>2.34</v>
      </c>
      <c r="H4436" s="61">
        <v>2.34</v>
      </c>
      <c r="I4436" s="61">
        <v>2.34</v>
      </c>
      <c r="J4436" s="61">
        <v>2.34</v>
      </c>
      <c r="K4436" s="61">
        <v>2.34</v>
      </c>
      <c r="L4436" s="61">
        <v>2.34</v>
      </c>
      <c r="M4436" s="61">
        <v>2.34</v>
      </c>
      <c r="N4436" s="61">
        <v>2.34</v>
      </c>
      <c r="O4436" s="61">
        <v>2.34</v>
      </c>
      <c r="P4436" s="61">
        <v>2.34</v>
      </c>
      <c r="Q4436" s="61">
        <v>2.34</v>
      </c>
      <c r="R4436" s="61">
        <v>2.34</v>
      </c>
      <c r="S4436" s="61">
        <v>2.34</v>
      </c>
      <c r="T4436" s="61">
        <v>2.34</v>
      </c>
      <c r="U4436" s="61">
        <v>2.34</v>
      </c>
      <c r="V4436" s="61">
        <v>2.34</v>
      </c>
      <c r="W4436" s="61">
        <v>2.34</v>
      </c>
      <c r="X4436" s="61">
        <v>2.34</v>
      </c>
      <c r="Y4436" s="61">
        <v>2.34</v>
      </c>
      <c r="Z4436" s="61">
        <v>2.34</v>
      </c>
      <c r="AA4436" s="61">
        <v>2.34</v>
      </c>
      <c r="AB4436" s="61">
        <v>2.34</v>
      </c>
      <c r="AC4436" s="61">
        <v>2.34</v>
      </c>
      <c r="AD4436" s="61">
        <v>2.34</v>
      </c>
      <c r="AE4436" s="61">
        <v>2.34</v>
      </c>
      <c r="AF4436" s="61">
        <v>2.34</v>
      </c>
      <c r="AG4436" s="61">
        <v>2.34</v>
      </c>
      <c r="AH4436" s="61">
        <v>2.34</v>
      </c>
      <c r="AI4436" s="61">
        <v>2.34</v>
      </c>
      <c r="AJ4436" s="61">
        <v>2.34</v>
      </c>
      <c r="AK4436" s="61">
        <v>2.34</v>
      </c>
    </row>
    <row r="4437" spans="1:37" x14ac:dyDescent="0.3">
      <c r="A4437" s="86" t="str">
        <f t="shared" si="69"/>
        <v>SDGbaseTra_AgMintrnsfrx_rowhhd-9</v>
      </c>
      <c r="B4437" s="59" t="s">
        <v>222</v>
      </c>
      <c r="C4437" s="60" t="s">
        <v>239</v>
      </c>
      <c r="D4437" s="83" t="s">
        <v>194</v>
      </c>
      <c r="E4437" s="61" t="s">
        <v>93</v>
      </c>
      <c r="F4437" s="61">
        <v>8.82</v>
      </c>
      <c r="G4437" s="61">
        <v>8.82</v>
      </c>
      <c r="H4437" s="61">
        <v>8.82</v>
      </c>
      <c r="I4437" s="61">
        <v>8.82</v>
      </c>
      <c r="J4437" s="61">
        <v>8.82</v>
      </c>
      <c r="K4437" s="61">
        <v>8.82</v>
      </c>
      <c r="L4437" s="61">
        <v>8.82</v>
      </c>
      <c r="M4437" s="61">
        <v>8.82</v>
      </c>
      <c r="N4437" s="61">
        <v>8.82</v>
      </c>
      <c r="O4437" s="61">
        <v>8.82</v>
      </c>
      <c r="P4437" s="61">
        <v>8.82</v>
      </c>
      <c r="Q4437" s="61">
        <v>8.82</v>
      </c>
      <c r="R4437" s="61">
        <v>8.82</v>
      </c>
      <c r="S4437" s="61">
        <v>8.82</v>
      </c>
      <c r="T4437" s="61">
        <v>8.82</v>
      </c>
      <c r="U4437" s="61">
        <v>8.82</v>
      </c>
      <c r="V4437" s="61">
        <v>8.82</v>
      </c>
      <c r="W4437" s="61">
        <v>8.82</v>
      </c>
      <c r="X4437" s="61">
        <v>8.82</v>
      </c>
      <c r="Y4437" s="61">
        <v>8.82</v>
      </c>
      <c r="Z4437" s="61">
        <v>8.82</v>
      </c>
      <c r="AA4437" s="61">
        <v>8.82</v>
      </c>
      <c r="AB4437" s="61">
        <v>8.82</v>
      </c>
      <c r="AC4437" s="61">
        <v>8.82</v>
      </c>
      <c r="AD4437" s="61">
        <v>8.82</v>
      </c>
      <c r="AE4437" s="61">
        <v>8.82</v>
      </c>
      <c r="AF4437" s="61">
        <v>8.82</v>
      </c>
      <c r="AG4437" s="61">
        <v>8.82</v>
      </c>
      <c r="AH4437" s="61">
        <v>8.82</v>
      </c>
      <c r="AI4437" s="61">
        <v>8.82</v>
      </c>
      <c r="AJ4437" s="61">
        <v>8.82</v>
      </c>
      <c r="AK4437" s="61">
        <v>8.82</v>
      </c>
    </row>
    <row r="4438" spans="1:37" x14ac:dyDescent="0.3">
      <c r="A4438" s="86" t="str">
        <f t="shared" si="69"/>
        <v>SDGbaseTra_AgMintrnsfrx_rowgov</v>
      </c>
      <c r="B4438" s="59" t="s">
        <v>222</v>
      </c>
      <c r="C4438" s="60" t="s">
        <v>239</v>
      </c>
      <c r="D4438" s="83" t="s">
        <v>194</v>
      </c>
      <c r="E4438" s="61" t="s">
        <v>195</v>
      </c>
      <c r="F4438" s="61">
        <v>-48.31</v>
      </c>
      <c r="G4438" s="61">
        <v>-48.31</v>
      </c>
      <c r="H4438" s="61">
        <v>-48.31</v>
      </c>
      <c r="I4438" s="61">
        <v>-48.31</v>
      </c>
      <c r="J4438" s="61">
        <v>-48.31</v>
      </c>
      <c r="K4438" s="61">
        <v>-48.31</v>
      </c>
      <c r="L4438" s="61">
        <v>-48.31</v>
      </c>
      <c r="M4438" s="61">
        <v>-48.31</v>
      </c>
      <c r="N4438" s="61">
        <v>-48.31</v>
      </c>
      <c r="O4438" s="61">
        <v>-48.31</v>
      </c>
      <c r="P4438" s="61">
        <v>-48.31</v>
      </c>
      <c r="Q4438" s="61">
        <v>-48.31</v>
      </c>
      <c r="R4438" s="61">
        <v>-48.31</v>
      </c>
      <c r="S4438" s="61">
        <v>-48.31</v>
      </c>
      <c r="T4438" s="61">
        <v>-48.31</v>
      </c>
      <c r="U4438" s="61">
        <v>-48.31</v>
      </c>
      <c r="V4438" s="61">
        <v>-48.31</v>
      </c>
      <c r="W4438" s="61">
        <v>-48.31</v>
      </c>
      <c r="X4438" s="61">
        <v>-48.31</v>
      </c>
      <c r="Y4438" s="61">
        <v>-48.31</v>
      </c>
      <c r="Z4438" s="61">
        <v>-48.31</v>
      </c>
      <c r="AA4438" s="61">
        <v>-48.31</v>
      </c>
      <c r="AB4438" s="61">
        <v>-48.31</v>
      </c>
      <c r="AC4438" s="61">
        <v>-48.31</v>
      </c>
      <c r="AD4438" s="61">
        <v>-48.31</v>
      </c>
      <c r="AE4438" s="61">
        <v>-48.31</v>
      </c>
      <c r="AF4438" s="61">
        <v>-48.31</v>
      </c>
      <c r="AG4438" s="61">
        <v>-48.31</v>
      </c>
      <c r="AH4438" s="61">
        <v>-48.31</v>
      </c>
      <c r="AI4438" s="61">
        <v>-48.31</v>
      </c>
      <c r="AJ4438" s="61">
        <v>-48.31</v>
      </c>
      <c r="AK4438" s="61">
        <v>-48.31</v>
      </c>
    </row>
    <row r="4439" spans="1:37" x14ac:dyDescent="0.3">
      <c r="A4439" s="86" t="str">
        <f t="shared" si="69"/>
        <v>SDGbaseTra_AgMinC_NetTrnsGov2Instotal</v>
      </c>
      <c r="B4439" s="59" t="s">
        <v>222</v>
      </c>
      <c r="C4439" s="60" t="s">
        <v>239</v>
      </c>
      <c r="D4439" s="83" t="s">
        <v>196</v>
      </c>
      <c r="E4439" s="61" t="s">
        <v>1</v>
      </c>
      <c r="F4439" s="61">
        <v>406.48</v>
      </c>
      <c r="G4439" s="61">
        <v>406.48</v>
      </c>
      <c r="H4439" s="61">
        <v>400.37</v>
      </c>
      <c r="I4439" s="61">
        <v>406.46</v>
      </c>
      <c r="J4439" s="61">
        <v>409.96</v>
      </c>
      <c r="K4439" s="61">
        <v>412.2</v>
      </c>
      <c r="L4439" s="61">
        <v>414.17</v>
      </c>
      <c r="M4439" s="61">
        <v>416.99</v>
      </c>
      <c r="N4439" s="61">
        <v>420.12</v>
      </c>
      <c r="O4439" s="61">
        <v>423.76</v>
      </c>
      <c r="P4439" s="61">
        <v>427.99</v>
      </c>
      <c r="Q4439" s="61">
        <v>432.82</v>
      </c>
      <c r="R4439" s="61">
        <v>437.61</v>
      </c>
      <c r="S4439" s="61">
        <v>446.35</v>
      </c>
      <c r="T4439" s="61">
        <v>455.66</v>
      </c>
      <c r="U4439" s="61">
        <v>465.45</v>
      </c>
      <c r="V4439" s="61">
        <v>476.55</v>
      </c>
      <c r="W4439" s="61">
        <v>487.65</v>
      </c>
      <c r="X4439" s="61">
        <v>499.18</v>
      </c>
      <c r="Y4439" s="61">
        <v>511.26</v>
      </c>
      <c r="Z4439" s="61">
        <v>522.88</v>
      </c>
      <c r="AA4439" s="61">
        <v>535.16</v>
      </c>
      <c r="AB4439" s="61">
        <v>547.35</v>
      </c>
      <c r="AC4439" s="61">
        <v>560.53</v>
      </c>
      <c r="AD4439" s="61">
        <v>573.28</v>
      </c>
      <c r="AE4439" s="61">
        <v>586.41999999999996</v>
      </c>
      <c r="AF4439" s="61">
        <v>600.02</v>
      </c>
      <c r="AG4439" s="61">
        <v>614.11</v>
      </c>
      <c r="AH4439" s="61">
        <v>628.04999999999995</v>
      </c>
      <c r="AI4439" s="61">
        <v>632.84</v>
      </c>
      <c r="AJ4439" s="61">
        <v>636.47</v>
      </c>
      <c r="AK4439" s="61">
        <v>640.28</v>
      </c>
    </row>
    <row r="4440" spans="1:37" x14ac:dyDescent="0.3">
      <c r="A4440" s="86" t="str">
        <f t="shared" si="69"/>
        <v>SDGbaseTra_AgMinQFSXflab-p</v>
      </c>
      <c r="B4440" s="59" t="s">
        <v>222</v>
      </c>
      <c r="C4440" s="60" t="s">
        <v>239</v>
      </c>
      <c r="D4440" s="83" t="s">
        <v>198</v>
      </c>
      <c r="E4440" s="61" t="s">
        <v>199</v>
      </c>
      <c r="F4440" s="61">
        <v>3154.55</v>
      </c>
      <c r="G4440" s="61">
        <v>2950.18</v>
      </c>
      <c r="H4440" s="61">
        <v>3076.73</v>
      </c>
      <c r="I4440" s="61">
        <v>3180.29</v>
      </c>
      <c r="J4440" s="61">
        <v>3264.36</v>
      </c>
      <c r="K4440" s="61">
        <v>3321.46</v>
      </c>
      <c r="L4440" s="61">
        <v>3370.64</v>
      </c>
      <c r="M4440" s="61">
        <v>3418.01</v>
      </c>
      <c r="N4440" s="61">
        <v>3467.34</v>
      </c>
      <c r="O4440" s="61">
        <v>3521.22</v>
      </c>
      <c r="P4440" s="61">
        <v>3581.6</v>
      </c>
      <c r="Q4440" s="61">
        <v>3644.72</v>
      </c>
      <c r="R4440" s="61">
        <v>3732.96</v>
      </c>
      <c r="S4440" s="61">
        <v>3840.84</v>
      </c>
      <c r="T4440" s="61">
        <v>3962.72</v>
      </c>
      <c r="U4440" s="61">
        <v>4100.8599999999997</v>
      </c>
      <c r="V4440" s="61">
        <v>4249.16</v>
      </c>
      <c r="W4440" s="61">
        <v>4404.67</v>
      </c>
      <c r="X4440" s="61">
        <v>4568.4399999999996</v>
      </c>
      <c r="Y4440" s="61">
        <v>4733.8</v>
      </c>
      <c r="Z4440" s="61">
        <v>4901.55</v>
      </c>
      <c r="AA4440" s="61">
        <v>5070.9399999999996</v>
      </c>
      <c r="AB4440" s="61">
        <v>5247.52</v>
      </c>
      <c r="AC4440" s="61">
        <v>5424.54</v>
      </c>
      <c r="AD4440" s="61">
        <v>5604.18</v>
      </c>
      <c r="AE4440" s="61">
        <v>5787.88</v>
      </c>
      <c r="AF4440" s="61">
        <v>5976.41</v>
      </c>
      <c r="AG4440" s="61">
        <v>6164.13</v>
      </c>
      <c r="AH4440" s="61">
        <v>6295.15</v>
      </c>
      <c r="AI4440" s="61">
        <v>6381.32</v>
      </c>
      <c r="AJ4440" s="61">
        <v>6442.98</v>
      </c>
      <c r="AK4440" s="61">
        <v>6486.99</v>
      </c>
    </row>
    <row r="4441" spans="1:37" x14ac:dyDescent="0.3">
      <c r="A4441" s="86" t="str">
        <f t="shared" si="69"/>
        <v>SDGbaseTra_AgMinQFSXflab-m</v>
      </c>
      <c r="B4441" s="59" t="s">
        <v>222</v>
      </c>
      <c r="C4441" s="60" t="s">
        <v>239</v>
      </c>
      <c r="D4441" s="83" t="s">
        <v>198</v>
      </c>
      <c r="E4441" s="61" t="s">
        <v>200</v>
      </c>
      <c r="F4441" s="61">
        <v>5235.99</v>
      </c>
      <c r="G4441" s="61">
        <v>4903.0200000000004</v>
      </c>
      <c r="H4441" s="61">
        <v>5118.28</v>
      </c>
      <c r="I4441" s="61">
        <v>5282.31</v>
      </c>
      <c r="J4441" s="61">
        <v>5414.05</v>
      </c>
      <c r="K4441" s="61">
        <v>5498.65</v>
      </c>
      <c r="L4441" s="61">
        <v>5570.5</v>
      </c>
      <c r="M4441" s="61">
        <v>5640.97</v>
      </c>
      <c r="N4441" s="61">
        <v>5715.44</v>
      </c>
      <c r="O4441" s="61">
        <v>5789.65</v>
      </c>
      <c r="P4441" s="61">
        <v>5876.62</v>
      </c>
      <c r="Q4441" s="61">
        <v>5969.07</v>
      </c>
      <c r="R4441" s="61">
        <v>6102.76</v>
      </c>
      <c r="S4441" s="61">
        <v>6274.28</v>
      </c>
      <c r="T4441" s="61">
        <v>6472.59</v>
      </c>
      <c r="U4441" s="61">
        <v>6702.41</v>
      </c>
      <c r="V4441" s="61">
        <v>6954.8</v>
      </c>
      <c r="W4441" s="61">
        <v>7220.73</v>
      </c>
      <c r="X4441" s="61">
        <v>7498.85</v>
      </c>
      <c r="Y4441" s="61">
        <v>7777.35</v>
      </c>
      <c r="Z4441" s="61">
        <v>8057.6</v>
      </c>
      <c r="AA4441" s="61">
        <v>8338.93</v>
      </c>
      <c r="AB4441" s="61">
        <v>8623.94</v>
      </c>
      <c r="AC4441" s="61">
        <v>8909.19</v>
      </c>
      <c r="AD4441" s="61">
        <v>9201.4699999999993</v>
      </c>
      <c r="AE4441" s="61">
        <v>9502.99</v>
      </c>
      <c r="AF4441" s="61">
        <v>9814.5400000000009</v>
      </c>
      <c r="AG4441" s="61">
        <v>10121.5</v>
      </c>
      <c r="AH4441" s="61">
        <v>10313.040000000001</v>
      </c>
      <c r="AI4441" s="61">
        <v>10417.01</v>
      </c>
      <c r="AJ4441" s="61">
        <v>10473.35</v>
      </c>
      <c r="AK4441" s="61">
        <v>10496.24</v>
      </c>
    </row>
    <row r="4442" spans="1:37" x14ac:dyDescent="0.3">
      <c r="A4442" s="86" t="str">
        <f t="shared" si="69"/>
        <v>SDGbaseTra_AgMinQFSXflab-s</v>
      </c>
      <c r="B4442" s="59" t="s">
        <v>222</v>
      </c>
      <c r="C4442" s="60" t="s">
        <v>239</v>
      </c>
      <c r="D4442" s="83" t="s">
        <v>198</v>
      </c>
      <c r="E4442" s="61" t="s">
        <v>201</v>
      </c>
      <c r="F4442" s="61">
        <v>4708.9399999999996</v>
      </c>
      <c r="G4442" s="61">
        <v>4371.2</v>
      </c>
      <c r="H4442" s="61">
        <v>4549.88</v>
      </c>
      <c r="I4442" s="61">
        <v>4704.5200000000004</v>
      </c>
      <c r="J4442" s="61">
        <v>4828.6400000000003</v>
      </c>
      <c r="K4442" s="61">
        <v>4926.26</v>
      </c>
      <c r="L4442" s="61">
        <v>5013.13</v>
      </c>
      <c r="M4442" s="61">
        <v>5096.2700000000004</v>
      </c>
      <c r="N4442" s="61">
        <v>5178.71</v>
      </c>
      <c r="O4442" s="61">
        <v>5248.05</v>
      </c>
      <c r="P4442" s="61">
        <v>5328.79</v>
      </c>
      <c r="Q4442" s="61">
        <v>5415.71</v>
      </c>
      <c r="R4442" s="61">
        <v>5532.08</v>
      </c>
      <c r="S4442" s="61">
        <v>5674.51</v>
      </c>
      <c r="T4442" s="61">
        <v>5837.73</v>
      </c>
      <c r="U4442" s="61">
        <v>6025.16</v>
      </c>
      <c r="V4442" s="61">
        <v>6232.23</v>
      </c>
      <c r="W4442" s="61">
        <v>6453.12</v>
      </c>
      <c r="X4442" s="61">
        <v>6686.56</v>
      </c>
      <c r="Y4442" s="61">
        <v>6923.86</v>
      </c>
      <c r="Z4442" s="61">
        <v>7164.31</v>
      </c>
      <c r="AA4442" s="61">
        <v>7408.01</v>
      </c>
      <c r="AB4442" s="61">
        <v>7648.49</v>
      </c>
      <c r="AC4442" s="61">
        <v>7889.71</v>
      </c>
      <c r="AD4442" s="61">
        <v>8138.33</v>
      </c>
      <c r="AE4442" s="61">
        <v>8395.9699999999993</v>
      </c>
      <c r="AF4442" s="61">
        <v>8663.01</v>
      </c>
      <c r="AG4442" s="61">
        <v>8929.8799999999992</v>
      </c>
      <c r="AH4442" s="61">
        <v>9122.56</v>
      </c>
      <c r="AI4442" s="61">
        <v>9254.09</v>
      </c>
      <c r="AJ4442" s="61">
        <v>9347.36</v>
      </c>
      <c r="AK4442" s="61">
        <v>9411.5400000000009</v>
      </c>
    </row>
    <row r="4443" spans="1:37" x14ac:dyDescent="0.3">
      <c r="A4443" s="86" t="str">
        <f t="shared" si="69"/>
        <v>SDGbaseTra_AgMinQFSXflab-t</v>
      </c>
      <c r="B4443" s="59" t="s">
        <v>222</v>
      </c>
      <c r="C4443" s="60" t="s">
        <v>239</v>
      </c>
      <c r="D4443" s="83" t="s">
        <v>198</v>
      </c>
      <c r="E4443" s="61" t="s">
        <v>202</v>
      </c>
      <c r="F4443" s="61">
        <v>3319.1</v>
      </c>
      <c r="G4443" s="61">
        <v>3045.89</v>
      </c>
      <c r="H4443" s="61">
        <v>3146.42</v>
      </c>
      <c r="I4443" s="61">
        <v>3234.71</v>
      </c>
      <c r="J4443" s="61">
        <v>3301.56</v>
      </c>
      <c r="K4443" s="61">
        <v>3356.58</v>
      </c>
      <c r="L4443" s="61">
        <v>3408.01</v>
      </c>
      <c r="M4443" s="61">
        <v>3459.08</v>
      </c>
      <c r="N4443" s="61">
        <v>3511.08</v>
      </c>
      <c r="O4443" s="61">
        <v>3552.96</v>
      </c>
      <c r="P4443" s="61">
        <v>3603.68</v>
      </c>
      <c r="Q4443" s="61">
        <v>3659.91</v>
      </c>
      <c r="R4443" s="61">
        <v>3740.92</v>
      </c>
      <c r="S4443" s="61">
        <v>3839.37</v>
      </c>
      <c r="T4443" s="61">
        <v>3951.62</v>
      </c>
      <c r="U4443" s="61">
        <v>4080.22</v>
      </c>
      <c r="V4443" s="61">
        <v>4221.24</v>
      </c>
      <c r="W4443" s="61">
        <v>4371.25</v>
      </c>
      <c r="X4443" s="61">
        <v>4532.1099999999997</v>
      </c>
      <c r="Y4443" s="61">
        <v>4696</v>
      </c>
      <c r="Z4443" s="61">
        <v>4863.1400000000003</v>
      </c>
      <c r="AA4443" s="61">
        <v>5032.4799999999996</v>
      </c>
      <c r="AB4443" s="61">
        <v>5199.8</v>
      </c>
      <c r="AC4443" s="61">
        <v>5366.54</v>
      </c>
      <c r="AD4443" s="61">
        <v>5536.6</v>
      </c>
      <c r="AE4443" s="61">
        <v>5711.6</v>
      </c>
      <c r="AF4443" s="61">
        <v>5892.21</v>
      </c>
      <c r="AG4443" s="61">
        <v>6074.09</v>
      </c>
      <c r="AH4443" s="61">
        <v>6209.56</v>
      </c>
      <c r="AI4443" s="61">
        <v>6305.42</v>
      </c>
      <c r="AJ4443" s="61">
        <v>6375.92</v>
      </c>
      <c r="AK4443" s="61">
        <v>6427.22</v>
      </c>
    </row>
    <row r="4444" spans="1:37" x14ac:dyDescent="0.3">
      <c r="A4444" s="86" t="str">
        <f t="shared" si="69"/>
        <v>SDGbaseTra_AgMinQFSXfcap</v>
      </c>
      <c r="B4444" s="59" t="s">
        <v>222</v>
      </c>
      <c r="C4444" s="60" t="s">
        <v>239</v>
      </c>
      <c r="D4444" s="83" t="s">
        <v>198</v>
      </c>
      <c r="E4444" s="61" t="s">
        <v>203</v>
      </c>
      <c r="F4444" s="61">
        <v>3799.09</v>
      </c>
      <c r="G4444" s="61">
        <v>3955.03</v>
      </c>
      <c r="H4444" s="61">
        <v>4074.85</v>
      </c>
      <c r="I4444" s="61">
        <v>4037.75</v>
      </c>
      <c r="J4444" s="61">
        <v>4018.19</v>
      </c>
      <c r="K4444" s="61">
        <v>4024.92</v>
      </c>
      <c r="L4444" s="61">
        <v>4058.32</v>
      </c>
      <c r="M4444" s="61">
        <v>4096.13</v>
      </c>
      <c r="N4444" s="61">
        <v>4135.07</v>
      </c>
      <c r="O4444" s="61">
        <v>4156.5200000000004</v>
      </c>
      <c r="P4444" s="61">
        <v>4179.43</v>
      </c>
      <c r="Q4444" s="61">
        <v>4203.76</v>
      </c>
      <c r="R4444" s="61">
        <v>4395.5200000000004</v>
      </c>
      <c r="S4444" s="61">
        <v>4572.97</v>
      </c>
      <c r="T4444" s="61">
        <v>4758.6000000000004</v>
      </c>
      <c r="U4444" s="61">
        <v>4974.3900000000003</v>
      </c>
      <c r="V4444" s="61">
        <v>5174.1400000000003</v>
      </c>
      <c r="W4444" s="61">
        <v>5384.79</v>
      </c>
      <c r="X4444" s="61">
        <v>5606.78</v>
      </c>
      <c r="Y4444" s="61">
        <v>5813.17</v>
      </c>
      <c r="Z4444" s="61">
        <v>6020.01</v>
      </c>
      <c r="AA4444" s="61">
        <v>6231.24</v>
      </c>
      <c r="AB4444" s="61">
        <v>6446.52</v>
      </c>
      <c r="AC4444" s="61">
        <v>6648.74</v>
      </c>
      <c r="AD4444" s="61">
        <v>6856.82</v>
      </c>
      <c r="AE4444" s="61">
        <v>7072.6</v>
      </c>
      <c r="AF4444" s="61">
        <v>7297.04</v>
      </c>
      <c r="AG4444" s="61">
        <v>7507.3</v>
      </c>
      <c r="AH4444" s="61">
        <v>7379.59</v>
      </c>
      <c r="AI4444" s="61">
        <v>7263.6</v>
      </c>
      <c r="AJ4444" s="61">
        <v>7180.65</v>
      </c>
      <c r="AK4444" s="61">
        <v>7100.74</v>
      </c>
    </row>
    <row r="4445" spans="1:37" x14ac:dyDescent="0.3">
      <c r="A4445" s="86" t="str">
        <f t="shared" si="69"/>
        <v>SDGbaseTra_AgMinQFSXfegy</v>
      </c>
      <c r="B4445" s="59" t="s">
        <v>222</v>
      </c>
      <c r="C4445" s="60" t="s">
        <v>239</v>
      </c>
      <c r="D4445" s="83" t="s">
        <v>198</v>
      </c>
      <c r="E4445" s="61" t="s">
        <v>204</v>
      </c>
      <c r="F4445" s="61">
        <v>200.18</v>
      </c>
      <c r="G4445" s="61">
        <v>216.05</v>
      </c>
      <c r="H4445" s="61">
        <v>219.02</v>
      </c>
      <c r="I4445" s="61">
        <v>220.25</v>
      </c>
      <c r="J4445" s="61">
        <v>220.24</v>
      </c>
      <c r="K4445" s="61">
        <v>227.3</v>
      </c>
      <c r="L4445" s="61">
        <v>234.88</v>
      </c>
      <c r="M4445" s="61">
        <v>233.91</v>
      </c>
      <c r="N4445" s="61">
        <v>229.46</v>
      </c>
      <c r="O4445" s="61">
        <v>227.8</v>
      </c>
      <c r="P4445" s="61">
        <v>231.65</v>
      </c>
      <c r="Q4445" s="61">
        <v>236.34</v>
      </c>
      <c r="R4445" s="61">
        <v>251.02</v>
      </c>
      <c r="S4445" s="61">
        <v>262.45</v>
      </c>
      <c r="T4445" s="61">
        <v>273.14999999999998</v>
      </c>
      <c r="U4445" s="61">
        <v>284.18</v>
      </c>
      <c r="V4445" s="61">
        <v>285.77</v>
      </c>
      <c r="W4445" s="61">
        <v>294.92</v>
      </c>
      <c r="X4445" s="61">
        <v>318.24</v>
      </c>
      <c r="Y4445" s="61">
        <v>340.11</v>
      </c>
      <c r="Z4445" s="61">
        <v>363.14</v>
      </c>
      <c r="AA4445" s="61">
        <v>386.13</v>
      </c>
      <c r="AB4445" s="61">
        <v>402.82</v>
      </c>
      <c r="AC4445" s="61">
        <v>420.7</v>
      </c>
      <c r="AD4445" s="61">
        <v>440.41</v>
      </c>
      <c r="AE4445" s="61">
        <v>460.55</v>
      </c>
      <c r="AF4445" s="61">
        <v>481</v>
      </c>
      <c r="AG4445" s="61">
        <v>563.45000000000005</v>
      </c>
      <c r="AH4445" s="61">
        <v>639.05999999999995</v>
      </c>
      <c r="AI4445" s="61">
        <v>706.99</v>
      </c>
      <c r="AJ4445" s="61">
        <v>776.21</v>
      </c>
      <c r="AK4445" s="61">
        <v>842.65</v>
      </c>
    </row>
    <row r="4446" spans="1:37" x14ac:dyDescent="0.3">
      <c r="A4446" s="86" t="str">
        <f t="shared" si="69"/>
        <v>SDGbaseTra_AgMinQFSXfland</v>
      </c>
      <c r="B4446" s="59" t="s">
        <v>222</v>
      </c>
      <c r="C4446" s="60" t="s">
        <v>239</v>
      </c>
      <c r="D4446" s="83" t="s">
        <v>198</v>
      </c>
      <c r="E4446" s="61" t="s">
        <v>205</v>
      </c>
      <c r="F4446" s="61">
        <v>17.03</v>
      </c>
      <c r="G4446" s="61">
        <v>17.2</v>
      </c>
      <c r="H4446" s="61">
        <v>17.37</v>
      </c>
      <c r="I4446" s="61">
        <v>17.54</v>
      </c>
      <c r="J4446" s="61">
        <v>17.72</v>
      </c>
      <c r="K4446" s="61">
        <v>17.899999999999999</v>
      </c>
      <c r="L4446" s="61">
        <v>18.07</v>
      </c>
      <c r="M4446" s="61">
        <v>18.260000000000002</v>
      </c>
      <c r="N4446" s="61">
        <v>18.440000000000001</v>
      </c>
      <c r="O4446" s="61">
        <v>18.62</v>
      </c>
      <c r="P4446" s="61">
        <v>18.809999999999999</v>
      </c>
      <c r="Q4446" s="61">
        <v>19</v>
      </c>
      <c r="R4446" s="61">
        <v>19.190000000000001</v>
      </c>
      <c r="S4446" s="61">
        <v>19.38</v>
      </c>
      <c r="T4446" s="61">
        <v>19.57</v>
      </c>
      <c r="U4446" s="61">
        <v>19.77</v>
      </c>
      <c r="V4446" s="61">
        <v>19.97</v>
      </c>
      <c r="W4446" s="61">
        <v>20.170000000000002</v>
      </c>
      <c r="X4446" s="61">
        <v>20.37</v>
      </c>
      <c r="Y4446" s="61">
        <v>20.57</v>
      </c>
      <c r="Z4446" s="61">
        <v>20.78</v>
      </c>
      <c r="AA4446" s="61">
        <v>20.98</v>
      </c>
      <c r="AB4446" s="61">
        <v>21.19</v>
      </c>
      <c r="AC4446" s="61">
        <v>21.41</v>
      </c>
      <c r="AD4446" s="61">
        <v>21.62</v>
      </c>
      <c r="AE4446" s="61">
        <v>21.84</v>
      </c>
      <c r="AF4446" s="61">
        <v>22.05</v>
      </c>
      <c r="AG4446" s="61">
        <v>22.28</v>
      </c>
      <c r="AH4446" s="61">
        <v>22.5</v>
      </c>
      <c r="AI4446" s="61">
        <v>22.72</v>
      </c>
      <c r="AJ4446" s="61">
        <v>22.95</v>
      </c>
      <c r="AK4446" s="61">
        <v>23.18</v>
      </c>
    </row>
    <row r="4447" spans="1:37" x14ac:dyDescent="0.3">
      <c r="A4447" s="86" t="str">
        <f t="shared" si="69"/>
        <v>SDGbaseTra_AgMinP_ActivePoptotal</v>
      </c>
      <c r="B4447" s="59" t="s">
        <v>222</v>
      </c>
      <c r="C4447" s="60" t="s">
        <v>239</v>
      </c>
      <c r="D4447" s="83" t="s">
        <v>207</v>
      </c>
      <c r="E4447" s="61" t="s">
        <v>1</v>
      </c>
      <c r="F4447" s="61"/>
      <c r="G4447" s="61">
        <v>24292.9</v>
      </c>
      <c r="H4447" s="61">
        <v>24642.6</v>
      </c>
      <c r="I4447" s="61">
        <v>24992.2</v>
      </c>
      <c r="J4447" s="61">
        <v>25341.9</v>
      </c>
      <c r="K4447" s="61">
        <v>25691.599999999999</v>
      </c>
      <c r="L4447" s="61">
        <v>26041.200000000001</v>
      </c>
      <c r="M4447" s="61">
        <v>26390.6</v>
      </c>
      <c r="N4447" s="61">
        <v>26740</v>
      </c>
      <c r="O4447" s="61">
        <v>27089.3</v>
      </c>
      <c r="P4447" s="61">
        <v>27438.7</v>
      </c>
      <c r="Q4447" s="61">
        <v>27788.1</v>
      </c>
      <c r="R4447" s="61">
        <v>28086.2</v>
      </c>
      <c r="S4447" s="61">
        <v>28384.400000000001</v>
      </c>
      <c r="T4447" s="61">
        <v>28682.5</v>
      </c>
      <c r="U4447" s="61">
        <v>28980.7</v>
      </c>
      <c r="V4447" s="61">
        <v>29278.799999999999</v>
      </c>
      <c r="W4447" s="61">
        <v>29514.3</v>
      </c>
      <c r="X4447" s="61">
        <v>29749.7</v>
      </c>
      <c r="Y4447" s="61">
        <v>29985.200000000001</v>
      </c>
      <c r="Z4447" s="61">
        <v>30220.7</v>
      </c>
      <c r="AA4447" s="61">
        <v>30456.1</v>
      </c>
      <c r="AB4447" s="61">
        <v>30638.2</v>
      </c>
      <c r="AC4447" s="61">
        <v>30820.3</v>
      </c>
      <c r="AD4447" s="61">
        <v>31002.3</v>
      </c>
      <c r="AE4447" s="61">
        <v>31184.400000000001</v>
      </c>
      <c r="AF4447" s="61">
        <v>31366.5</v>
      </c>
      <c r="AG4447" s="61">
        <v>31469.200000000001</v>
      </c>
      <c r="AH4447" s="61">
        <v>31571.9</v>
      </c>
      <c r="AI4447" s="61">
        <v>31674.6</v>
      </c>
      <c r="AJ4447" s="61">
        <v>31777.4</v>
      </c>
      <c r="AK4447" s="61">
        <v>31880.1</v>
      </c>
    </row>
    <row r="4448" spans="1:37" x14ac:dyDescent="0.3">
      <c r="A4448" s="86" t="str">
        <f t="shared" si="69"/>
        <v>SDGbaseTra_AgMinP_WAgePoptotal</v>
      </c>
      <c r="B4448" s="59" t="s">
        <v>222</v>
      </c>
      <c r="C4448" s="60" t="s">
        <v>239</v>
      </c>
      <c r="D4448" s="83" t="s">
        <v>208</v>
      </c>
      <c r="E4448" s="61" t="s">
        <v>1</v>
      </c>
      <c r="F4448" s="61"/>
      <c r="G4448" s="61">
        <v>38959.5</v>
      </c>
      <c r="H4448" s="61">
        <v>39520.300000000003</v>
      </c>
      <c r="I4448" s="61">
        <v>40081.1</v>
      </c>
      <c r="J4448" s="61">
        <v>40641.9</v>
      </c>
      <c r="K4448" s="61">
        <v>41202.699999999997</v>
      </c>
      <c r="L4448" s="61">
        <v>41763.4</v>
      </c>
      <c r="M4448" s="61">
        <v>42323.7</v>
      </c>
      <c r="N4448" s="61">
        <v>42884</v>
      </c>
      <c r="O4448" s="61">
        <v>43444.3</v>
      </c>
      <c r="P4448" s="61">
        <v>44004.6</v>
      </c>
      <c r="Q4448" s="61">
        <v>44564.9</v>
      </c>
      <c r="R4448" s="61">
        <v>45043.1</v>
      </c>
      <c r="S4448" s="61">
        <v>45521.2</v>
      </c>
      <c r="T4448" s="61">
        <v>45999.4</v>
      </c>
      <c r="U4448" s="61">
        <v>46477.5</v>
      </c>
      <c r="V4448" s="61">
        <v>46955.7</v>
      </c>
      <c r="W4448" s="61">
        <v>47333.3</v>
      </c>
      <c r="X4448" s="61">
        <v>47710.9</v>
      </c>
      <c r="Y4448" s="61">
        <v>48088.6</v>
      </c>
      <c r="Z4448" s="61">
        <v>48466.2</v>
      </c>
      <c r="AA4448" s="61">
        <v>48843.8</v>
      </c>
      <c r="AB4448" s="61">
        <v>49135.8</v>
      </c>
      <c r="AC4448" s="61">
        <v>49427.8</v>
      </c>
      <c r="AD4448" s="61">
        <v>49719.8</v>
      </c>
      <c r="AE4448" s="61">
        <v>50011.8</v>
      </c>
      <c r="AF4448" s="61">
        <v>50303.8</v>
      </c>
      <c r="AG4448" s="61">
        <v>50468.5</v>
      </c>
      <c r="AH4448" s="61">
        <v>50633.3</v>
      </c>
      <c r="AI4448" s="61">
        <v>50798</v>
      </c>
      <c r="AJ4448" s="61">
        <v>50962.7</v>
      </c>
      <c r="AK4448" s="61">
        <v>51127.5</v>
      </c>
    </row>
    <row r="4449" spans="1:37" x14ac:dyDescent="0.3">
      <c r="A4449" s="86" t="str">
        <f t="shared" si="69"/>
        <v>SDGbaseTra_AgMinC_BroadUnEmpRatetotal</v>
      </c>
      <c r="B4449" s="59" t="s">
        <v>222</v>
      </c>
      <c r="C4449" s="60" t="s">
        <v>239</v>
      </c>
      <c r="D4449" s="83" t="s">
        <v>209</v>
      </c>
      <c r="E4449" s="61" t="s">
        <v>1</v>
      </c>
      <c r="F4449" s="61"/>
      <c r="G4449" s="61">
        <v>0.37</v>
      </c>
      <c r="H4449" s="61">
        <v>0.36</v>
      </c>
      <c r="I4449" s="61">
        <v>0.34</v>
      </c>
      <c r="J4449" s="61">
        <v>0.34</v>
      </c>
      <c r="K4449" s="61">
        <v>0.33</v>
      </c>
      <c r="L4449" s="61">
        <v>0.33</v>
      </c>
      <c r="M4449" s="61">
        <v>0.33</v>
      </c>
      <c r="N4449" s="61">
        <v>0.33</v>
      </c>
      <c r="O4449" s="61">
        <v>0.33</v>
      </c>
      <c r="P4449" s="61">
        <v>0.33</v>
      </c>
      <c r="Q4449" s="61">
        <v>0.33</v>
      </c>
      <c r="R4449" s="61">
        <v>0.32</v>
      </c>
      <c r="S4449" s="61">
        <v>0.31</v>
      </c>
      <c r="T4449" s="61">
        <v>0.28999999999999998</v>
      </c>
      <c r="U4449" s="61">
        <v>0.28000000000000003</v>
      </c>
      <c r="V4449" s="61">
        <v>0.26</v>
      </c>
      <c r="W4449" s="61">
        <v>0.24</v>
      </c>
      <c r="X4449" s="61">
        <v>0.22</v>
      </c>
      <c r="Y4449" s="61">
        <v>0.2</v>
      </c>
      <c r="Z4449" s="61">
        <v>0.17</v>
      </c>
      <c r="AA4449" s="61">
        <v>0.15</v>
      </c>
      <c r="AB4449" s="61">
        <v>0.13</v>
      </c>
      <c r="AC4449" s="61">
        <v>0.1</v>
      </c>
      <c r="AD4449" s="61">
        <v>0.08</v>
      </c>
      <c r="AE4449" s="61">
        <v>0.06</v>
      </c>
      <c r="AF4449" s="61">
        <v>0.03</v>
      </c>
      <c r="AG4449" s="61">
        <v>0.01</v>
      </c>
      <c r="AH4449" s="61">
        <v>-0.01</v>
      </c>
      <c r="AI4449" s="61">
        <v>-0.02</v>
      </c>
      <c r="AJ4449" s="61">
        <v>-0.03</v>
      </c>
      <c r="AK4449" s="61">
        <v>-0.03</v>
      </c>
    </row>
    <row r="4450" spans="1:37" x14ac:dyDescent="0.3">
      <c r="A4450" s="86" t="str">
        <f t="shared" si="69"/>
        <v>SDGbaseTra_AgMinC_LabForceParttotal</v>
      </c>
      <c r="B4450" s="59" t="s">
        <v>222</v>
      </c>
      <c r="C4450" s="60" t="s">
        <v>239</v>
      </c>
      <c r="D4450" s="83" t="s">
        <v>210</v>
      </c>
      <c r="E4450" s="61" t="s">
        <v>1</v>
      </c>
      <c r="F4450" s="61"/>
      <c r="G4450" s="61">
        <v>0.39</v>
      </c>
      <c r="H4450" s="61">
        <v>0.4</v>
      </c>
      <c r="I4450" s="61">
        <v>0.41</v>
      </c>
      <c r="J4450" s="61">
        <v>0.41</v>
      </c>
      <c r="K4450" s="61">
        <v>0.42</v>
      </c>
      <c r="L4450" s="61">
        <v>0.42</v>
      </c>
      <c r="M4450" s="61">
        <v>0.42</v>
      </c>
      <c r="N4450" s="61">
        <v>0.42</v>
      </c>
      <c r="O4450" s="61">
        <v>0.42</v>
      </c>
      <c r="P4450" s="61">
        <v>0.42</v>
      </c>
      <c r="Q4450" s="61">
        <v>0.42</v>
      </c>
      <c r="R4450" s="61">
        <v>0.42</v>
      </c>
      <c r="S4450" s="61">
        <v>0.43</v>
      </c>
      <c r="T4450" s="61">
        <v>0.44</v>
      </c>
      <c r="U4450" s="61">
        <v>0.45</v>
      </c>
      <c r="V4450" s="61">
        <v>0.46</v>
      </c>
      <c r="W4450" s="61">
        <v>0.47</v>
      </c>
      <c r="X4450" s="61">
        <v>0.49</v>
      </c>
      <c r="Y4450" s="61">
        <v>0.5</v>
      </c>
      <c r="Z4450" s="61">
        <v>0.52</v>
      </c>
      <c r="AA4450" s="61">
        <v>0.53</v>
      </c>
      <c r="AB4450" s="61">
        <v>0.54</v>
      </c>
      <c r="AC4450" s="61">
        <v>0.56000000000000005</v>
      </c>
      <c r="AD4450" s="61">
        <v>0.56999999999999995</v>
      </c>
      <c r="AE4450" s="61">
        <v>0.59</v>
      </c>
      <c r="AF4450" s="61">
        <v>0.6</v>
      </c>
      <c r="AG4450" s="61">
        <v>0.62</v>
      </c>
      <c r="AH4450" s="61">
        <v>0.63</v>
      </c>
      <c r="AI4450" s="61">
        <v>0.64</v>
      </c>
      <c r="AJ4450" s="61">
        <v>0.64</v>
      </c>
      <c r="AK4450" s="61">
        <v>0.64</v>
      </c>
    </row>
    <row r="4451" spans="1:37" x14ac:dyDescent="0.3">
      <c r="A4451" s="86" t="str">
        <f t="shared" si="69"/>
        <v>SDGbaseTra_AgMinQVAXaawhe</v>
      </c>
      <c r="B4451" s="59" t="s">
        <v>222</v>
      </c>
      <c r="C4451" s="60" t="s">
        <v>239</v>
      </c>
      <c r="D4451" s="83" t="s">
        <v>211</v>
      </c>
      <c r="E4451" s="61" t="s">
        <v>4</v>
      </c>
      <c r="F4451" s="61">
        <v>2.66</v>
      </c>
      <c r="G4451" s="61">
        <v>2.65</v>
      </c>
      <c r="H4451" s="61">
        <v>2.71</v>
      </c>
      <c r="I4451" s="61">
        <v>2.7</v>
      </c>
      <c r="J4451" s="61">
        <v>2.7</v>
      </c>
      <c r="K4451" s="61">
        <v>2.7</v>
      </c>
      <c r="L4451" s="61">
        <v>2.72</v>
      </c>
      <c r="M4451" s="61">
        <v>2.73</v>
      </c>
      <c r="N4451" s="61">
        <v>2.74</v>
      </c>
      <c r="O4451" s="61">
        <v>2.79</v>
      </c>
      <c r="P4451" s="61">
        <v>2.83</v>
      </c>
      <c r="Q4451" s="61">
        <v>2.85</v>
      </c>
      <c r="R4451" s="61">
        <v>2.92</v>
      </c>
      <c r="S4451" s="61">
        <v>2.99</v>
      </c>
      <c r="T4451" s="61">
        <v>3.05</v>
      </c>
      <c r="U4451" s="61">
        <v>3.12</v>
      </c>
      <c r="V4451" s="61">
        <v>3.18</v>
      </c>
      <c r="W4451" s="61">
        <v>3.23</v>
      </c>
      <c r="X4451" s="61">
        <v>3.29</v>
      </c>
      <c r="Y4451" s="61">
        <v>3.34</v>
      </c>
      <c r="Z4451" s="61">
        <v>3.4</v>
      </c>
      <c r="AA4451" s="61">
        <v>3.45</v>
      </c>
      <c r="AB4451" s="61">
        <v>3.51</v>
      </c>
      <c r="AC4451" s="61">
        <v>3.57</v>
      </c>
      <c r="AD4451" s="61">
        <v>3.62</v>
      </c>
      <c r="AE4451" s="61">
        <v>3.67</v>
      </c>
      <c r="AF4451" s="61">
        <v>3.72</v>
      </c>
      <c r="AG4451" s="61">
        <v>3.77</v>
      </c>
      <c r="AH4451" s="61">
        <v>3.77</v>
      </c>
      <c r="AI4451" s="61">
        <v>3.76</v>
      </c>
      <c r="AJ4451" s="61">
        <v>3.75</v>
      </c>
      <c r="AK4451" s="61">
        <v>3.75</v>
      </c>
    </row>
    <row r="4452" spans="1:37" x14ac:dyDescent="0.3">
      <c r="A4452" s="86" t="str">
        <f t="shared" si="69"/>
        <v>SDGbaseTra_AgMinQVAXaamai</v>
      </c>
      <c r="B4452" s="59" t="s">
        <v>222</v>
      </c>
      <c r="C4452" s="60" t="s">
        <v>239</v>
      </c>
      <c r="D4452" s="83" t="s">
        <v>211</v>
      </c>
      <c r="E4452" s="61" t="s">
        <v>5</v>
      </c>
      <c r="F4452" s="61">
        <v>11.93</v>
      </c>
      <c r="G4452" s="61">
        <v>11.82</v>
      </c>
      <c r="H4452" s="61">
        <v>12.13</v>
      </c>
      <c r="I4452" s="61">
        <v>12.14</v>
      </c>
      <c r="J4452" s="61">
        <v>12.11</v>
      </c>
      <c r="K4452" s="61">
        <v>12.15</v>
      </c>
      <c r="L4452" s="61">
        <v>12.21</v>
      </c>
      <c r="M4452" s="61">
        <v>12.25</v>
      </c>
      <c r="N4452" s="61">
        <v>12.32</v>
      </c>
      <c r="O4452" s="61">
        <v>12.63</v>
      </c>
      <c r="P4452" s="61">
        <v>12.81</v>
      </c>
      <c r="Q4452" s="61">
        <v>12.92</v>
      </c>
      <c r="R4452" s="61">
        <v>13.28</v>
      </c>
      <c r="S4452" s="61">
        <v>13.58</v>
      </c>
      <c r="T4452" s="61">
        <v>13.86</v>
      </c>
      <c r="U4452" s="61">
        <v>14.18</v>
      </c>
      <c r="V4452" s="61">
        <v>14.44</v>
      </c>
      <c r="W4452" s="61">
        <v>14.7</v>
      </c>
      <c r="X4452" s="61">
        <v>14.95</v>
      </c>
      <c r="Y4452" s="61">
        <v>15.17</v>
      </c>
      <c r="Z4452" s="61">
        <v>15.39</v>
      </c>
      <c r="AA4452" s="61">
        <v>15.62</v>
      </c>
      <c r="AB4452" s="61">
        <v>15.93</v>
      </c>
      <c r="AC4452" s="61">
        <v>16.18</v>
      </c>
      <c r="AD4452" s="61">
        <v>16.399999999999999</v>
      </c>
      <c r="AE4452" s="61">
        <v>16.62</v>
      </c>
      <c r="AF4452" s="61">
        <v>16.850000000000001</v>
      </c>
      <c r="AG4452" s="61">
        <v>17.010000000000002</v>
      </c>
      <c r="AH4452" s="61">
        <v>16.940000000000001</v>
      </c>
      <c r="AI4452" s="61">
        <v>16.82</v>
      </c>
      <c r="AJ4452" s="61">
        <v>16.739999999999998</v>
      </c>
      <c r="AK4452" s="61">
        <v>16.63</v>
      </c>
    </row>
    <row r="4453" spans="1:37" x14ac:dyDescent="0.3">
      <c r="A4453" s="86" t="str">
        <f t="shared" si="69"/>
        <v>SDGbaseTra_AgMinQVAXaaoce</v>
      </c>
      <c r="B4453" s="59" t="s">
        <v>222</v>
      </c>
      <c r="C4453" s="60" t="s">
        <v>239</v>
      </c>
      <c r="D4453" s="83" t="s">
        <v>211</v>
      </c>
      <c r="E4453" s="61" t="s">
        <v>6</v>
      </c>
      <c r="F4453" s="61">
        <v>0.82</v>
      </c>
      <c r="G4453" s="61">
        <v>0.81</v>
      </c>
      <c r="H4453" s="61">
        <v>0.83</v>
      </c>
      <c r="I4453" s="61">
        <v>0.83</v>
      </c>
      <c r="J4453" s="61">
        <v>0.83</v>
      </c>
      <c r="K4453" s="61">
        <v>0.83</v>
      </c>
      <c r="L4453" s="61">
        <v>0.84</v>
      </c>
      <c r="M4453" s="61">
        <v>0.84</v>
      </c>
      <c r="N4453" s="61">
        <v>0.85</v>
      </c>
      <c r="O4453" s="61">
        <v>0.86</v>
      </c>
      <c r="P4453" s="61">
        <v>0.87</v>
      </c>
      <c r="Q4453" s="61">
        <v>0.88</v>
      </c>
      <c r="R4453" s="61">
        <v>0.9</v>
      </c>
      <c r="S4453" s="61">
        <v>0.93</v>
      </c>
      <c r="T4453" s="61">
        <v>0.95</v>
      </c>
      <c r="U4453" s="61">
        <v>0.97</v>
      </c>
      <c r="V4453" s="61">
        <v>0.99</v>
      </c>
      <c r="W4453" s="61">
        <v>1.01</v>
      </c>
      <c r="X4453" s="61">
        <v>1.03</v>
      </c>
      <c r="Y4453" s="61">
        <v>1.04</v>
      </c>
      <c r="Z4453" s="61">
        <v>1.06</v>
      </c>
      <c r="AA4453" s="61">
        <v>1.08</v>
      </c>
      <c r="AB4453" s="61">
        <v>1.1000000000000001</v>
      </c>
      <c r="AC4453" s="61">
        <v>1.1200000000000001</v>
      </c>
      <c r="AD4453" s="61">
        <v>1.1399999999999999</v>
      </c>
      <c r="AE4453" s="61">
        <v>1.1599999999999999</v>
      </c>
      <c r="AF4453" s="61">
        <v>1.18</v>
      </c>
      <c r="AG4453" s="61">
        <v>1.19</v>
      </c>
      <c r="AH4453" s="61">
        <v>1.2</v>
      </c>
      <c r="AI4453" s="61">
        <v>1.2</v>
      </c>
      <c r="AJ4453" s="61">
        <v>1.2</v>
      </c>
      <c r="AK4453" s="61">
        <v>1.2</v>
      </c>
    </row>
    <row r="4454" spans="1:37" x14ac:dyDescent="0.3">
      <c r="A4454" s="86" t="str">
        <f t="shared" si="69"/>
        <v>SDGbaseTra_AgMinQVAXaaveg</v>
      </c>
      <c r="B4454" s="59" t="s">
        <v>222</v>
      </c>
      <c r="C4454" s="60" t="s">
        <v>239</v>
      </c>
      <c r="D4454" s="83" t="s">
        <v>211</v>
      </c>
      <c r="E4454" s="61" t="s">
        <v>7</v>
      </c>
      <c r="F4454" s="61">
        <v>6.73</v>
      </c>
      <c r="G4454" s="61">
        <v>6.44</v>
      </c>
      <c r="H4454" s="61">
        <v>6.57</v>
      </c>
      <c r="I4454" s="61">
        <v>6.58</v>
      </c>
      <c r="J4454" s="61">
        <v>6.56</v>
      </c>
      <c r="K4454" s="61">
        <v>6.58</v>
      </c>
      <c r="L4454" s="61">
        <v>6.61</v>
      </c>
      <c r="M4454" s="61">
        <v>6.62</v>
      </c>
      <c r="N4454" s="61">
        <v>6.65</v>
      </c>
      <c r="O4454" s="61">
        <v>6.75</v>
      </c>
      <c r="P4454" s="61">
        <v>6.8</v>
      </c>
      <c r="Q4454" s="61">
        <v>6.83</v>
      </c>
      <c r="R4454" s="61">
        <v>7.01</v>
      </c>
      <c r="S4454" s="61">
        <v>7.13</v>
      </c>
      <c r="T4454" s="61">
        <v>7.25</v>
      </c>
      <c r="U4454" s="61">
        <v>7.41</v>
      </c>
      <c r="V4454" s="61">
        <v>7.55</v>
      </c>
      <c r="W4454" s="61">
        <v>7.67</v>
      </c>
      <c r="X4454" s="61">
        <v>7.79</v>
      </c>
      <c r="Y4454" s="61">
        <v>7.91</v>
      </c>
      <c r="Z4454" s="61">
        <v>8.0299999999999994</v>
      </c>
      <c r="AA4454" s="61">
        <v>8.16</v>
      </c>
      <c r="AB4454" s="61">
        <v>8.33</v>
      </c>
      <c r="AC4454" s="61">
        <v>8.4600000000000009</v>
      </c>
      <c r="AD4454" s="61">
        <v>8.58</v>
      </c>
      <c r="AE4454" s="61">
        <v>8.7100000000000009</v>
      </c>
      <c r="AF4454" s="61">
        <v>8.84</v>
      </c>
      <c r="AG4454" s="61">
        <v>8.9700000000000006</v>
      </c>
      <c r="AH4454" s="61">
        <v>8.9499999999999993</v>
      </c>
      <c r="AI4454" s="61">
        <v>8.92</v>
      </c>
      <c r="AJ4454" s="61">
        <v>8.91</v>
      </c>
      <c r="AK4454" s="61">
        <v>8.89</v>
      </c>
    </row>
    <row r="4455" spans="1:37" x14ac:dyDescent="0.3">
      <c r="A4455" s="86" t="str">
        <f t="shared" si="69"/>
        <v>SDGbaseTra_AgMinQVAXaaofr</v>
      </c>
      <c r="B4455" s="59" t="s">
        <v>222</v>
      </c>
      <c r="C4455" s="60" t="s">
        <v>239</v>
      </c>
      <c r="D4455" s="83" t="s">
        <v>211</v>
      </c>
      <c r="E4455" s="61" t="s">
        <v>8</v>
      </c>
      <c r="F4455" s="61">
        <v>13</v>
      </c>
      <c r="G4455" s="61">
        <v>12.6</v>
      </c>
      <c r="H4455" s="61">
        <v>13.03</v>
      </c>
      <c r="I4455" s="61">
        <v>13</v>
      </c>
      <c r="J4455" s="61">
        <v>12.96</v>
      </c>
      <c r="K4455" s="61">
        <v>13.04</v>
      </c>
      <c r="L4455" s="61">
        <v>13.13</v>
      </c>
      <c r="M4455" s="61">
        <v>13.18</v>
      </c>
      <c r="N4455" s="61">
        <v>13.26</v>
      </c>
      <c r="O4455" s="61">
        <v>13.87</v>
      </c>
      <c r="P4455" s="61">
        <v>14.08</v>
      </c>
      <c r="Q4455" s="61">
        <v>14.17</v>
      </c>
      <c r="R4455" s="61">
        <v>14.6</v>
      </c>
      <c r="S4455" s="61">
        <v>14.95</v>
      </c>
      <c r="T4455" s="61">
        <v>15.3</v>
      </c>
      <c r="U4455" s="61">
        <v>15.73</v>
      </c>
      <c r="V4455" s="61">
        <v>16.149999999999999</v>
      </c>
      <c r="W4455" s="61">
        <v>16.54</v>
      </c>
      <c r="X4455" s="61">
        <v>16.899999999999999</v>
      </c>
      <c r="Y4455" s="61">
        <v>17.27</v>
      </c>
      <c r="Z4455" s="61">
        <v>17.61</v>
      </c>
      <c r="AA4455" s="61">
        <v>17.989999999999998</v>
      </c>
      <c r="AB4455" s="61">
        <v>18.55</v>
      </c>
      <c r="AC4455" s="61">
        <v>18.989999999999998</v>
      </c>
      <c r="AD4455" s="61">
        <v>19.37</v>
      </c>
      <c r="AE4455" s="61">
        <v>19.75</v>
      </c>
      <c r="AF4455" s="61">
        <v>20.14</v>
      </c>
      <c r="AG4455" s="61">
        <v>20.48</v>
      </c>
      <c r="AH4455" s="61">
        <v>20.47</v>
      </c>
      <c r="AI4455" s="61">
        <v>20.309999999999999</v>
      </c>
      <c r="AJ4455" s="61">
        <v>20.18</v>
      </c>
      <c r="AK4455" s="61">
        <v>20.02</v>
      </c>
    </row>
    <row r="4456" spans="1:37" x14ac:dyDescent="0.3">
      <c r="A4456" s="86" t="str">
        <f t="shared" si="69"/>
        <v>SDGbaseTra_AgMinQVAXaagra</v>
      </c>
      <c r="B4456" s="59" t="s">
        <v>222</v>
      </c>
      <c r="C4456" s="60" t="s">
        <v>239</v>
      </c>
      <c r="D4456" s="83" t="s">
        <v>211</v>
      </c>
      <c r="E4456" s="61" t="s">
        <v>9</v>
      </c>
      <c r="F4456" s="61">
        <v>6.2</v>
      </c>
      <c r="G4456" s="61">
        <v>6.02</v>
      </c>
      <c r="H4456" s="61">
        <v>6.28</v>
      </c>
      <c r="I4456" s="61">
        <v>6.22</v>
      </c>
      <c r="J4456" s="61">
        <v>6.16</v>
      </c>
      <c r="K4456" s="61">
        <v>6.19</v>
      </c>
      <c r="L4456" s="61">
        <v>6.2</v>
      </c>
      <c r="M4456" s="61">
        <v>6.21</v>
      </c>
      <c r="N4456" s="61">
        <v>6.25</v>
      </c>
      <c r="O4456" s="61">
        <v>6.61</v>
      </c>
      <c r="P4456" s="61">
        <v>6.73</v>
      </c>
      <c r="Q4456" s="61">
        <v>6.78</v>
      </c>
      <c r="R4456" s="61">
        <v>7.01</v>
      </c>
      <c r="S4456" s="61">
        <v>7.22</v>
      </c>
      <c r="T4456" s="61">
        <v>7.46</v>
      </c>
      <c r="U4456" s="61">
        <v>7.74</v>
      </c>
      <c r="V4456" s="61">
        <v>8.02</v>
      </c>
      <c r="W4456" s="61">
        <v>8.32</v>
      </c>
      <c r="X4456" s="61">
        <v>8.6300000000000008</v>
      </c>
      <c r="Y4456" s="61">
        <v>8.93</v>
      </c>
      <c r="Z4456" s="61">
        <v>9.2100000000000009</v>
      </c>
      <c r="AA4456" s="61">
        <v>9.51</v>
      </c>
      <c r="AB4456" s="61">
        <v>9.94</v>
      </c>
      <c r="AC4456" s="61">
        <v>10.3</v>
      </c>
      <c r="AD4456" s="61">
        <v>10.6</v>
      </c>
      <c r="AE4456" s="61">
        <v>10.89</v>
      </c>
      <c r="AF4456" s="61">
        <v>11.17</v>
      </c>
      <c r="AG4456" s="61">
        <v>11.41</v>
      </c>
      <c r="AH4456" s="61">
        <v>11.48</v>
      </c>
      <c r="AI4456" s="61">
        <v>11.43</v>
      </c>
      <c r="AJ4456" s="61">
        <v>11.36</v>
      </c>
      <c r="AK4456" s="61">
        <v>11.26</v>
      </c>
    </row>
    <row r="4457" spans="1:37" x14ac:dyDescent="0.3">
      <c r="A4457" s="86" t="str">
        <f t="shared" si="69"/>
        <v>SDGbaseTra_AgMinQVAXaaoil</v>
      </c>
      <c r="B4457" s="59" t="s">
        <v>222</v>
      </c>
      <c r="C4457" s="60" t="s">
        <v>239</v>
      </c>
      <c r="D4457" s="83" t="s">
        <v>211</v>
      </c>
      <c r="E4457" s="61" t="s">
        <v>10</v>
      </c>
      <c r="F4457" s="61">
        <v>5.45</v>
      </c>
      <c r="G4457" s="61">
        <v>5.35</v>
      </c>
      <c r="H4457" s="61">
        <v>5.47</v>
      </c>
      <c r="I4457" s="61">
        <v>5.47</v>
      </c>
      <c r="J4457" s="61">
        <v>5.46</v>
      </c>
      <c r="K4457" s="61">
        <v>5.48</v>
      </c>
      <c r="L4457" s="61">
        <v>5.51</v>
      </c>
      <c r="M4457" s="61">
        <v>5.53</v>
      </c>
      <c r="N4457" s="61">
        <v>5.56</v>
      </c>
      <c r="O4457" s="61">
        <v>5.64</v>
      </c>
      <c r="P4457" s="61">
        <v>5.7</v>
      </c>
      <c r="Q4457" s="61">
        <v>5.75</v>
      </c>
      <c r="R4457" s="61">
        <v>5.91</v>
      </c>
      <c r="S4457" s="61">
        <v>6.05</v>
      </c>
      <c r="T4457" s="61">
        <v>6.18</v>
      </c>
      <c r="U4457" s="61">
        <v>6.33</v>
      </c>
      <c r="V4457" s="61">
        <v>6.47</v>
      </c>
      <c r="W4457" s="61">
        <v>6.61</v>
      </c>
      <c r="X4457" s="61">
        <v>6.74</v>
      </c>
      <c r="Y4457" s="61">
        <v>6.87</v>
      </c>
      <c r="Z4457" s="61">
        <v>7</v>
      </c>
      <c r="AA4457" s="61">
        <v>7.14</v>
      </c>
      <c r="AB4457" s="61">
        <v>7.29</v>
      </c>
      <c r="AC4457" s="61">
        <v>7.43</v>
      </c>
      <c r="AD4457" s="61">
        <v>7.56</v>
      </c>
      <c r="AE4457" s="61">
        <v>7.69</v>
      </c>
      <c r="AF4457" s="61">
        <v>7.82</v>
      </c>
      <c r="AG4457" s="61">
        <v>7.95</v>
      </c>
      <c r="AH4457" s="61">
        <v>7.97</v>
      </c>
      <c r="AI4457" s="61">
        <v>7.98</v>
      </c>
      <c r="AJ4457" s="61">
        <v>8</v>
      </c>
      <c r="AK4457" s="61">
        <v>8.01</v>
      </c>
    </row>
    <row r="4458" spans="1:37" x14ac:dyDescent="0.3">
      <c r="A4458" s="86" t="str">
        <f t="shared" si="69"/>
        <v>SDGbaseTra_AgMinQVAXaatub</v>
      </c>
      <c r="B4458" s="59" t="s">
        <v>222</v>
      </c>
      <c r="C4458" s="60" t="s">
        <v>239</v>
      </c>
      <c r="D4458" s="83" t="s">
        <v>211</v>
      </c>
      <c r="E4458" s="61" t="s">
        <v>11</v>
      </c>
      <c r="F4458" s="61">
        <v>2.95</v>
      </c>
      <c r="G4458" s="61">
        <v>2.83</v>
      </c>
      <c r="H4458" s="61">
        <v>2.89</v>
      </c>
      <c r="I4458" s="61">
        <v>2.88</v>
      </c>
      <c r="J4458" s="61">
        <v>2.87</v>
      </c>
      <c r="K4458" s="61">
        <v>2.88</v>
      </c>
      <c r="L4458" s="61">
        <v>2.89</v>
      </c>
      <c r="M4458" s="61">
        <v>2.9</v>
      </c>
      <c r="N4458" s="61">
        <v>2.91</v>
      </c>
      <c r="O4458" s="61">
        <v>2.96</v>
      </c>
      <c r="P4458" s="61">
        <v>2.99</v>
      </c>
      <c r="Q4458" s="61">
        <v>3</v>
      </c>
      <c r="R4458" s="61">
        <v>3.09</v>
      </c>
      <c r="S4458" s="61">
        <v>3.16</v>
      </c>
      <c r="T4458" s="61">
        <v>3.22</v>
      </c>
      <c r="U4458" s="61">
        <v>3.3</v>
      </c>
      <c r="V4458" s="61">
        <v>3.37</v>
      </c>
      <c r="W4458" s="61">
        <v>3.43</v>
      </c>
      <c r="X4458" s="61">
        <v>3.48</v>
      </c>
      <c r="Y4458" s="61">
        <v>3.54</v>
      </c>
      <c r="Z4458" s="61">
        <v>3.6</v>
      </c>
      <c r="AA4458" s="61">
        <v>3.66</v>
      </c>
      <c r="AB4458" s="61">
        <v>3.74</v>
      </c>
      <c r="AC4458" s="61">
        <v>3.8</v>
      </c>
      <c r="AD4458" s="61">
        <v>3.86</v>
      </c>
      <c r="AE4458" s="61">
        <v>3.92</v>
      </c>
      <c r="AF4458" s="61">
        <v>3.98</v>
      </c>
      <c r="AG4458" s="61">
        <v>4.03</v>
      </c>
      <c r="AH4458" s="61">
        <v>4</v>
      </c>
      <c r="AI4458" s="61">
        <v>3.96</v>
      </c>
      <c r="AJ4458" s="61">
        <v>3.94</v>
      </c>
      <c r="AK4458" s="61">
        <v>3.91</v>
      </c>
    </row>
    <row r="4459" spans="1:37" x14ac:dyDescent="0.3">
      <c r="A4459" s="86" t="str">
        <f t="shared" si="69"/>
        <v>SDGbaseTra_AgMinQVAXaapul</v>
      </c>
      <c r="B4459" s="59" t="s">
        <v>222</v>
      </c>
      <c r="C4459" s="60" t="s">
        <v>239</v>
      </c>
      <c r="D4459" s="83" t="s">
        <v>211</v>
      </c>
      <c r="E4459" s="61" t="s">
        <v>12</v>
      </c>
      <c r="F4459" s="61">
        <v>0.52</v>
      </c>
      <c r="G4459" s="61">
        <v>0.52</v>
      </c>
      <c r="H4459" s="61">
        <v>0.53</v>
      </c>
      <c r="I4459" s="61">
        <v>0.53</v>
      </c>
      <c r="J4459" s="61">
        <v>0.53</v>
      </c>
      <c r="K4459" s="61">
        <v>0.53</v>
      </c>
      <c r="L4459" s="61">
        <v>0.53</v>
      </c>
      <c r="M4459" s="61">
        <v>0.53</v>
      </c>
      <c r="N4459" s="61">
        <v>0.54</v>
      </c>
      <c r="O4459" s="61">
        <v>0.54</v>
      </c>
      <c r="P4459" s="61">
        <v>0.55000000000000004</v>
      </c>
      <c r="Q4459" s="61">
        <v>0.55000000000000004</v>
      </c>
      <c r="R4459" s="61">
        <v>0.56000000000000005</v>
      </c>
      <c r="S4459" s="61">
        <v>0.56999999999999995</v>
      </c>
      <c r="T4459" s="61">
        <v>0.57999999999999996</v>
      </c>
      <c r="U4459" s="61">
        <v>0.6</v>
      </c>
      <c r="V4459" s="61">
        <v>0.61</v>
      </c>
      <c r="W4459" s="61">
        <v>0.62</v>
      </c>
      <c r="X4459" s="61">
        <v>0.63</v>
      </c>
      <c r="Y4459" s="61">
        <v>0.63</v>
      </c>
      <c r="Z4459" s="61">
        <v>0.64</v>
      </c>
      <c r="AA4459" s="61">
        <v>0.65</v>
      </c>
      <c r="AB4459" s="61">
        <v>0.66</v>
      </c>
      <c r="AC4459" s="61">
        <v>0.67</v>
      </c>
      <c r="AD4459" s="61">
        <v>0.68</v>
      </c>
      <c r="AE4459" s="61">
        <v>0.69</v>
      </c>
      <c r="AF4459" s="61">
        <v>0.7</v>
      </c>
      <c r="AG4459" s="61">
        <v>0.71</v>
      </c>
      <c r="AH4459" s="61">
        <v>0.71</v>
      </c>
      <c r="AI4459" s="61">
        <v>0.71</v>
      </c>
      <c r="AJ4459" s="61">
        <v>0.71</v>
      </c>
      <c r="AK4459" s="61">
        <v>0.71</v>
      </c>
    </row>
    <row r="4460" spans="1:37" x14ac:dyDescent="0.3">
      <c r="A4460" s="86" t="str">
        <f t="shared" si="69"/>
        <v>SDGbaseTra_AgMinQVAXaasug</v>
      </c>
      <c r="B4460" s="59" t="s">
        <v>222</v>
      </c>
      <c r="C4460" s="60" t="s">
        <v>239</v>
      </c>
      <c r="D4460" s="83" t="s">
        <v>211</v>
      </c>
      <c r="E4460" s="61" t="s">
        <v>13</v>
      </c>
      <c r="F4460" s="61">
        <v>3.82</v>
      </c>
      <c r="G4460" s="61">
        <v>3.74</v>
      </c>
      <c r="H4460" s="61">
        <v>3.82</v>
      </c>
      <c r="I4460" s="61">
        <v>3.82</v>
      </c>
      <c r="J4460" s="61">
        <v>3.82</v>
      </c>
      <c r="K4460" s="61">
        <v>3.83</v>
      </c>
      <c r="L4460" s="61">
        <v>3.84</v>
      </c>
      <c r="M4460" s="61">
        <v>3.85</v>
      </c>
      <c r="N4460" s="61">
        <v>3.86</v>
      </c>
      <c r="O4460" s="61">
        <v>3.94</v>
      </c>
      <c r="P4460" s="61">
        <v>3.97</v>
      </c>
      <c r="Q4460" s="61">
        <v>3.98</v>
      </c>
      <c r="R4460" s="61">
        <v>4.07</v>
      </c>
      <c r="S4460" s="61">
        <v>4.13</v>
      </c>
      <c r="T4460" s="61">
        <v>4.1900000000000004</v>
      </c>
      <c r="U4460" s="61">
        <v>4.2699999999999996</v>
      </c>
      <c r="V4460" s="61">
        <v>4.34</v>
      </c>
      <c r="W4460" s="61">
        <v>4.4000000000000004</v>
      </c>
      <c r="X4460" s="61">
        <v>4.47</v>
      </c>
      <c r="Y4460" s="61">
        <v>4.53</v>
      </c>
      <c r="Z4460" s="61">
        <v>4.5999999999999996</v>
      </c>
      <c r="AA4460" s="61">
        <v>4.66</v>
      </c>
      <c r="AB4460" s="61">
        <v>4.74</v>
      </c>
      <c r="AC4460" s="61">
        <v>4.8</v>
      </c>
      <c r="AD4460" s="61">
        <v>4.8499999999999996</v>
      </c>
      <c r="AE4460" s="61">
        <v>4.9000000000000004</v>
      </c>
      <c r="AF4460" s="61">
        <v>4.95</v>
      </c>
      <c r="AG4460" s="61">
        <v>5.01</v>
      </c>
      <c r="AH4460" s="61">
        <v>5.0199999999999996</v>
      </c>
      <c r="AI4460" s="61">
        <v>5.01</v>
      </c>
      <c r="AJ4460" s="61">
        <v>5.01</v>
      </c>
      <c r="AK4460" s="61">
        <v>5</v>
      </c>
    </row>
    <row r="4461" spans="1:37" x14ac:dyDescent="0.3">
      <c r="A4461" s="86" t="str">
        <f t="shared" si="69"/>
        <v>SDGbaseTra_AgMinQVAXaaoth</v>
      </c>
      <c r="B4461" s="59" t="s">
        <v>222</v>
      </c>
      <c r="C4461" s="60" t="s">
        <v>239</v>
      </c>
      <c r="D4461" s="83" t="s">
        <v>211</v>
      </c>
      <c r="E4461" s="61" t="s">
        <v>14</v>
      </c>
      <c r="F4461" s="61">
        <v>7.29</v>
      </c>
      <c r="G4461" s="61">
        <v>7.3</v>
      </c>
      <c r="H4461" s="61">
        <v>7.41</v>
      </c>
      <c r="I4461" s="61">
        <v>7.41</v>
      </c>
      <c r="J4461" s="61">
        <v>7.42</v>
      </c>
      <c r="K4461" s="61">
        <v>7.43</v>
      </c>
      <c r="L4461" s="61">
        <v>7.46</v>
      </c>
      <c r="M4461" s="61">
        <v>7.5</v>
      </c>
      <c r="N4461" s="61">
        <v>7.56</v>
      </c>
      <c r="O4461" s="61">
        <v>7.67</v>
      </c>
      <c r="P4461" s="61">
        <v>7.79</v>
      </c>
      <c r="Q4461" s="61">
        <v>7.89</v>
      </c>
      <c r="R4461" s="61">
        <v>8.0500000000000007</v>
      </c>
      <c r="S4461" s="61">
        <v>8.1999999999999993</v>
      </c>
      <c r="T4461" s="61">
        <v>8.36</v>
      </c>
      <c r="U4461" s="61">
        <v>8.5299999999999994</v>
      </c>
      <c r="V4461" s="61">
        <v>8.69</v>
      </c>
      <c r="W4461" s="61">
        <v>8.86</v>
      </c>
      <c r="X4461" s="61">
        <v>9.0299999999999994</v>
      </c>
      <c r="Y4461" s="61">
        <v>9.1999999999999993</v>
      </c>
      <c r="Z4461" s="61">
        <v>9.3699999999999992</v>
      </c>
      <c r="AA4461" s="61">
        <v>9.5399999999999991</v>
      </c>
      <c r="AB4461" s="61">
        <v>9.7200000000000006</v>
      </c>
      <c r="AC4461" s="61">
        <v>9.89</v>
      </c>
      <c r="AD4461" s="61">
        <v>10.06</v>
      </c>
      <c r="AE4461" s="61">
        <v>10.23</v>
      </c>
      <c r="AF4461" s="61">
        <v>10.4</v>
      </c>
      <c r="AG4461" s="61">
        <v>10.56</v>
      </c>
      <c r="AH4461" s="61">
        <v>10.64</v>
      </c>
      <c r="AI4461" s="61">
        <v>10.7</v>
      </c>
      <c r="AJ4461" s="61">
        <v>10.76</v>
      </c>
      <c r="AK4461" s="61">
        <v>10.82</v>
      </c>
    </row>
    <row r="4462" spans="1:37" x14ac:dyDescent="0.3">
      <c r="A4462" s="86" t="str">
        <f t="shared" si="69"/>
        <v>SDGbaseTra_AgMinQVAXalani</v>
      </c>
      <c r="B4462" s="59" t="s">
        <v>222</v>
      </c>
      <c r="C4462" s="60" t="s">
        <v>239</v>
      </c>
      <c r="D4462" s="83" t="s">
        <v>211</v>
      </c>
      <c r="E4462" s="61" t="s">
        <v>15</v>
      </c>
      <c r="F4462" s="61">
        <v>27.55</v>
      </c>
      <c r="G4462" s="61">
        <v>27.7</v>
      </c>
      <c r="H4462" s="61">
        <v>28.18</v>
      </c>
      <c r="I4462" s="61">
        <v>27.59</v>
      </c>
      <c r="J4462" s="61">
        <v>27</v>
      </c>
      <c r="K4462" s="61">
        <v>26.64</v>
      </c>
      <c r="L4462" s="61">
        <v>26.52</v>
      </c>
      <c r="M4462" s="61">
        <v>26.51</v>
      </c>
      <c r="N4462" s="61">
        <v>26.6</v>
      </c>
      <c r="O4462" s="61">
        <v>27.12</v>
      </c>
      <c r="P4462" s="61">
        <v>27.67</v>
      </c>
      <c r="Q4462" s="61">
        <v>28.02</v>
      </c>
      <c r="R4462" s="61">
        <v>29.34</v>
      </c>
      <c r="S4462" s="61">
        <v>30.58</v>
      </c>
      <c r="T4462" s="61">
        <v>31.84</v>
      </c>
      <c r="U4462" s="61">
        <v>33.29</v>
      </c>
      <c r="V4462" s="61">
        <v>34.659999999999997</v>
      </c>
      <c r="W4462" s="61">
        <v>36.1</v>
      </c>
      <c r="X4462" s="61">
        <v>37.630000000000003</v>
      </c>
      <c r="Y4462" s="61">
        <v>39.06</v>
      </c>
      <c r="Z4462" s="61">
        <v>40.520000000000003</v>
      </c>
      <c r="AA4462" s="61">
        <v>42.01</v>
      </c>
      <c r="AB4462" s="61">
        <v>43.71</v>
      </c>
      <c r="AC4462" s="61">
        <v>45.3</v>
      </c>
      <c r="AD4462" s="61">
        <v>46.82</v>
      </c>
      <c r="AE4462" s="61">
        <v>48.31</v>
      </c>
      <c r="AF4462" s="61">
        <v>49.82</v>
      </c>
      <c r="AG4462" s="61">
        <v>51.27</v>
      </c>
      <c r="AH4462" s="61">
        <v>50.87</v>
      </c>
      <c r="AI4462" s="61">
        <v>50.36</v>
      </c>
      <c r="AJ4462" s="61">
        <v>49.98</v>
      </c>
      <c r="AK4462" s="61">
        <v>49.55</v>
      </c>
    </row>
    <row r="4463" spans="1:37" x14ac:dyDescent="0.3">
      <c r="A4463" s="86" t="str">
        <f t="shared" si="69"/>
        <v>SDGbaseTra_AgMinQVAXafore</v>
      </c>
      <c r="B4463" s="59" t="s">
        <v>222</v>
      </c>
      <c r="C4463" s="60" t="s">
        <v>239</v>
      </c>
      <c r="D4463" s="83" t="s">
        <v>211</v>
      </c>
      <c r="E4463" s="61" t="s">
        <v>16</v>
      </c>
      <c r="F4463" s="61">
        <v>6.49</v>
      </c>
      <c r="G4463" s="61">
        <v>6.17</v>
      </c>
      <c r="H4463" s="61">
        <v>6.35</v>
      </c>
      <c r="I4463" s="61">
        <v>6.37</v>
      </c>
      <c r="J4463" s="61">
        <v>6.35</v>
      </c>
      <c r="K4463" s="61">
        <v>6.37</v>
      </c>
      <c r="L4463" s="61">
        <v>6.41</v>
      </c>
      <c r="M4463" s="61">
        <v>6.44</v>
      </c>
      <c r="N4463" s="61">
        <v>6.48</v>
      </c>
      <c r="O4463" s="61">
        <v>6.62</v>
      </c>
      <c r="P4463" s="61">
        <v>6.69</v>
      </c>
      <c r="Q4463" s="61">
        <v>6.75</v>
      </c>
      <c r="R4463" s="61">
        <v>6.98</v>
      </c>
      <c r="S4463" s="61">
        <v>7.17</v>
      </c>
      <c r="T4463" s="61">
        <v>7.29</v>
      </c>
      <c r="U4463" s="61">
        <v>7.47</v>
      </c>
      <c r="V4463" s="61">
        <v>7.62</v>
      </c>
      <c r="W4463" s="61">
        <v>7.82</v>
      </c>
      <c r="X4463" s="61">
        <v>8.0299999999999994</v>
      </c>
      <c r="Y4463" s="61">
        <v>8.25</v>
      </c>
      <c r="Z4463" s="61">
        <v>8.48</v>
      </c>
      <c r="AA4463" s="61">
        <v>8.73</v>
      </c>
      <c r="AB4463" s="61">
        <v>8.9700000000000006</v>
      </c>
      <c r="AC4463" s="61">
        <v>9.16</v>
      </c>
      <c r="AD4463" s="61">
        <v>9.35</v>
      </c>
      <c r="AE4463" s="61">
        <v>9.5399999999999991</v>
      </c>
      <c r="AF4463" s="61">
        <v>9.73</v>
      </c>
      <c r="AG4463" s="61">
        <v>9.91</v>
      </c>
      <c r="AH4463" s="61">
        <v>9.85</v>
      </c>
      <c r="AI4463" s="61">
        <v>9.76</v>
      </c>
      <c r="AJ4463" s="61">
        <v>9.7100000000000009</v>
      </c>
      <c r="AK4463" s="61">
        <v>9.6300000000000008</v>
      </c>
    </row>
    <row r="4464" spans="1:37" x14ac:dyDescent="0.3">
      <c r="A4464" s="86" t="str">
        <f t="shared" si="69"/>
        <v>SDGbaseTra_AgMinQVAXafish</v>
      </c>
      <c r="B4464" s="59" t="s">
        <v>222</v>
      </c>
      <c r="C4464" s="60" t="s">
        <v>239</v>
      </c>
      <c r="D4464" s="83" t="s">
        <v>211</v>
      </c>
      <c r="E4464" s="61" t="s">
        <v>17</v>
      </c>
      <c r="F4464" s="61">
        <v>7.37</v>
      </c>
      <c r="G4464" s="61">
        <v>7.41</v>
      </c>
      <c r="H4464" s="61">
        <v>7.69</v>
      </c>
      <c r="I4464" s="61">
        <v>7.59</v>
      </c>
      <c r="J4464" s="61">
        <v>7.45</v>
      </c>
      <c r="K4464" s="61">
        <v>7.38</v>
      </c>
      <c r="L4464" s="61">
        <v>7.34</v>
      </c>
      <c r="M4464" s="61">
        <v>7.31</v>
      </c>
      <c r="N4464" s="61">
        <v>7.32</v>
      </c>
      <c r="O4464" s="61">
        <v>7.47</v>
      </c>
      <c r="P4464" s="61">
        <v>7.6</v>
      </c>
      <c r="Q4464" s="61">
        <v>7.69</v>
      </c>
      <c r="R4464" s="61">
        <v>8.0500000000000007</v>
      </c>
      <c r="S4464" s="61">
        <v>8.3800000000000008</v>
      </c>
      <c r="T4464" s="61">
        <v>8.73</v>
      </c>
      <c r="U4464" s="61">
        <v>9.14</v>
      </c>
      <c r="V4464" s="61">
        <v>9.52</v>
      </c>
      <c r="W4464" s="61">
        <v>9.93</v>
      </c>
      <c r="X4464" s="61">
        <v>10.37</v>
      </c>
      <c r="Y4464" s="61">
        <v>10.78</v>
      </c>
      <c r="Z4464" s="61">
        <v>11.19</v>
      </c>
      <c r="AA4464" s="61">
        <v>11.62</v>
      </c>
      <c r="AB4464" s="61">
        <v>12.13</v>
      </c>
      <c r="AC4464" s="61">
        <v>12.61</v>
      </c>
      <c r="AD4464" s="61">
        <v>13.07</v>
      </c>
      <c r="AE4464" s="61">
        <v>13.53</v>
      </c>
      <c r="AF4464" s="61">
        <v>14</v>
      </c>
      <c r="AG4464" s="61">
        <v>14.46</v>
      </c>
      <c r="AH4464" s="61">
        <v>14.4</v>
      </c>
      <c r="AI4464" s="61">
        <v>14.28</v>
      </c>
      <c r="AJ4464" s="61">
        <v>14.18</v>
      </c>
      <c r="AK4464" s="61">
        <v>14.06</v>
      </c>
    </row>
    <row r="4465" spans="1:37" x14ac:dyDescent="0.3">
      <c r="A4465" s="86" t="str">
        <f t="shared" si="69"/>
        <v>SDGbaseTra_AgMinQVAXacoal</v>
      </c>
      <c r="B4465" s="59" t="s">
        <v>222</v>
      </c>
      <c r="C4465" s="60" t="s">
        <v>239</v>
      </c>
      <c r="D4465" s="83" t="s">
        <v>211</v>
      </c>
      <c r="E4465" s="61" t="s">
        <v>18</v>
      </c>
      <c r="F4465" s="61">
        <v>112.99</v>
      </c>
      <c r="G4465" s="61">
        <v>109.36</v>
      </c>
      <c r="H4465" s="61">
        <v>107.44</v>
      </c>
      <c r="I4465" s="61">
        <v>105.71</v>
      </c>
      <c r="J4465" s="61">
        <v>102.51</v>
      </c>
      <c r="K4465" s="61">
        <v>101.15</v>
      </c>
      <c r="L4465" s="61">
        <v>99.16</v>
      </c>
      <c r="M4465" s="61">
        <v>97.19</v>
      </c>
      <c r="N4465" s="61">
        <v>96.05</v>
      </c>
      <c r="O4465" s="61">
        <v>94.64</v>
      </c>
      <c r="P4465" s="61">
        <v>91.73</v>
      </c>
      <c r="Q4465" s="61">
        <v>86.88</v>
      </c>
      <c r="R4465" s="61">
        <v>83.68</v>
      </c>
      <c r="S4465" s="61">
        <v>83.66</v>
      </c>
      <c r="T4465" s="61">
        <v>82.77</v>
      </c>
      <c r="U4465" s="61">
        <v>82.34</v>
      </c>
      <c r="V4465" s="61">
        <v>81.459999999999994</v>
      </c>
      <c r="W4465" s="61">
        <v>81.19</v>
      </c>
      <c r="X4465" s="61">
        <v>79.09</v>
      </c>
      <c r="Y4465" s="61">
        <v>77.17</v>
      </c>
      <c r="Z4465" s="61">
        <v>75.25</v>
      </c>
      <c r="AA4465" s="61">
        <v>73.33</v>
      </c>
      <c r="AB4465" s="61">
        <v>69.099999999999994</v>
      </c>
      <c r="AC4465" s="61">
        <v>64.88</v>
      </c>
      <c r="AD4465" s="61">
        <v>60.66</v>
      </c>
      <c r="AE4465" s="61">
        <v>56.43</v>
      </c>
      <c r="AF4465" s="61">
        <v>52.21</v>
      </c>
      <c r="AG4465" s="61">
        <v>44.49</v>
      </c>
      <c r="AH4465" s="61">
        <v>36.770000000000003</v>
      </c>
      <c r="AI4465" s="61">
        <v>29.05</v>
      </c>
      <c r="AJ4465" s="61">
        <v>21.33</v>
      </c>
      <c r="AK4465" s="61">
        <v>13.61</v>
      </c>
    </row>
    <row r="4466" spans="1:37" x14ac:dyDescent="0.3">
      <c r="A4466" s="86" t="str">
        <f t="shared" si="69"/>
        <v>SDGbaseTra_AgMinQVAXagold</v>
      </c>
      <c r="B4466" s="59" t="s">
        <v>222</v>
      </c>
      <c r="C4466" s="60" t="s">
        <v>239</v>
      </c>
      <c r="D4466" s="83" t="s">
        <v>211</v>
      </c>
      <c r="E4466" s="61" t="s">
        <v>19</v>
      </c>
      <c r="F4466" s="61">
        <v>61.14</v>
      </c>
      <c r="G4466" s="61">
        <v>61.08</v>
      </c>
      <c r="H4466" s="61">
        <v>60.95</v>
      </c>
      <c r="I4466" s="61">
        <v>60.89</v>
      </c>
      <c r="J4466" s="61">
        <v>60.83</v>
      </c>
      <c r="K4466" s="61">
        <v>60.77</v>
      </c>
      <c r="L4466" s="61">
        <v>60.71</v>
      </c>
      <c r="M4466" s="61">
        <v>60.64</v>
      </c>
      <c r="N4466" s="61">
        <v>60.58</v>
      </c>
      <c r="O4466" s="61">
        <v>60.52</v>
      </c>
      <c r="P4466" s="61">
        <v>60.46</v>
      </c>
      <c r="Q4466" s="61">
        <v>60.4</v>
      </c>
      <c r="R4466" s="61">
        <v>60.34</v>
      </c>
      <c r="S4466" s="61">
        <v>60.28</v>
      </c>
      <c r="T4466" s="61">
        <v>60.22</v>
      </c>
      <c r="U4466" s="61">
        <v>60.16</v>
      </c>
      <c r="V4466" s="61">
        <v>60.1</v>
      </c>
      <c r="W4466" s="61">
        <v>60.04</v>
      </c>
      <c r="X4466" s="61">
        <v>59.98</v>
      </c>
      <c r="Y4466" s="61">
        <v>59.92</v>
      </c>
      <c r="Z4466" s="61">
        <v>59.86</v>
      </c>
      <c r="AA4466" s="61">
        <v>59.8</v>
      </c>
      <c r="AB4466" s="61">
        <v>59.74</v>
      </c>
      <c r="AC4466" s="61">
        <v>59.68</v>
      </c>
      <c r="AD4466" s="61">
        <v>59.62</v>
      </c>
      <c r="AE4466" s="61">
        <v>59.56</v>
      </c>
      <c r="AF4466" s="61">
        <v>59.5</v>
      </c>
      <c r="AG4466" s="61">
        <v>59.44</v>
      </c>
      <c r="AH4466" s="61">
        <v>59.38</v>
      </c>
      <c r="AI4466" s="61">
        <v>59.32</v>
      </c>
      <c r="AJ4466" s="61">
        <v>59.27</v>
      </c>
      <c r="AK4466" s="61">
        <v>59.21</v>
      </c>
    </row>
    <row r="4467" spans="1:37" x14ac:dyDescent="0.3">
      <c r="A4467" s="86" t="str">
        <f t="shared" si="69"/>
        <v>SDGbaseTra_AgMinQVAXangas</v>
      </c>
      <c r="B4467" s="59" t="s">
        <v>222</v>
      </c>
      <c r="C4467" s="60" t="s">
        <v>239</v>
      </c>
      <c r="D4467" s="83" t="s">
        <v>211</v>
      </c>
      <c r="E4467" s="61" t="s">
        <v>20</v>
      </c>
      <c r="F4467" s="61">
        <v>0.94</v>
      </c>
      <c r="G4467" s="61">
        <v>0.8</v>
      </c>
      <c r="H4467" s="61">
        <v>0.77</v>
      </c>
      <c r="I4467" s="61">
        <v>0.72</v>
      </c>
      <c r="J4467" s="61">
        <v>0.68</v>
      </c>
      <c r="K4467" s="61">
        <v>0.65</v>
      </c>
      <c r="L4467" s="61">
        <v>0.61</v>
      </c>
      <c r="M4467" s="61">
        <v>0.57999999999999996</v>
      </c>
      <c r="N4467" s="61">
        <v>0.55000000000000004</v>
      </c>
      <c r="O4467" s="61">
        <v>0.55000000000000004</v>
      </c>
      <c r="P4467" s="61">
        <v>0.53</v>
      </c>
      <c r="Q4467" s="61">
        <v>0.51</v>
      </c>
      <c r="R4467" s="61">
        <v>0.48</v>
      </c>
      <c r="S4467" s="61">
        <v>0.45</v>
      </c>
      <c r="T4467" s="61">
        <v>0.43</v>
      </c>
      <c r="U4467" s="61">
        <v>0.41</v>
      </c>
      <c r="V4467" s="61">
        <v>0.39</v>
      </c>
      <c r="W4467" s="61">
        <v>0.37</v>
      </c>
      <c r="X4467" s="61">
        <v>0.35</v>
      </c>
      <c r="Y4467" s="61">
        <v>0.34</v>
      </c>
      <c r="Z4467" s="61">
        <v>0.32</v>
      </c>
      <c r="AA4467" s="61">
        <v>0.31</v>
      </c>
      <c r="AB4467" s="61">
        <v>0.28999999999999998</v>
      </c>
      <c r="AC4467" s="61">
        <v>0.28000000000000003</v>
      </c>
      <c r="AD4467" s="61">
        <v>0.27</v>
      </c>
      <c r="AE4467" s="61">
        <v>0.25</v>
      </c>
      <c r="AF4467" s="61">
        <v>0.24</v>
      </c>
      <c r="AG4467" s="61">
        <v>0.23</v>
      </c>
      <c r="AH4467" s="61">
        <v>0.22</v>
      </c>
      <c r="AI4467" s="61">
        <v>0.21</v>
      </c>
      <c r="AJ4467" s="61">
        <v>0.2</v>
      </c>
      <c r="AK4467" s="61">
        <v>0.19</v>
      </c>
    </row>
    <row r="4468" spans="1:37" x14ac:dyDescent="0.3">
      <c r="A4468" s="86" t="str">
        <f t="shared" si="69"/>
        <v>SDGbaseTra_AgMinQVAXapgm</v>
      </c>
      <c r="B4468" s="59" t="s">
        <v>222</v>
      </c>
      <c r="C4468" s="60" t="s">
        <v>239</v>
      </c>
      <c r="D4468" s="83" t="s">
        <v>211</v>
      </c>
      <c r="E4468" s="61" t="s">
        <v>21</v>
      </c>
      <c r="F4468" s="61">
        <v>97.82</v>
      </c>
      <c r="G4468" s="61">
        <v>74.06</v>
      </c>
      <c r="H4468" s="61">
        <v>78.09</v>
      </c>
      <c r="I4468" s="61">
        <v>81.93</v>
      </c>
      <c r="J4468" s="61">
        <v>85.79</v>
      </c>
      <c r="K4468" s="61">
        <v>89.77</v>
      </c>
      <c r="L4468" s="61">
        <v>93.8</v>
      </c>
      <c r="M4468" s="61">
        <v>94.29</v>
      </c>
      <c r="N4468" s="61">
        <v>94.77</v>
      </c>
      <c r="O4468" s="61">
        <v>95.49</v>
      </c>
      <c r="P4468" s="61">
        <v>96.02</v>
      </c>
      <c r="Q4468" s="61">
        <v>96.46</v>
      </c>
      <c r="R4468" s="61">
        <v>98.51</v>
      </c>
      <c r="S4468" s="61">
        <v>100.61</v>
      </c>
      <c r="T4468" s="61">
        <v>102.72</v>
      </c>
      <c r="U4468" s="61">
        <v>104.88</v>
      </c>
      <c r="V4468" s="61">
        <v>107.12</v>
      </c>
      <c r="W4468" s="61">
        <v>109.36</v>
      </c>
      <c r="X4468" s="61">
        <v>111.5</v>
      </c>
      <c r="Y4468" s="61">
        <v>113.65</v>
      </c>
      <c r="Z4468" s="61">
        <v>115.78</v>
      </c>
      <c r="AA4468" s="61">
        <v>117.95</v>
      </c>
      <c r="AB4468" s="61">
        <v>140.74</v>
      </c>
      <c r="AC4468" s="61">
        <v>163.83000000000001</v>
      </c>
      <c r="AD4468" s="61">
        <v>187.14</v>
      </c>
      <c r="AE4468" s="61">
        <v>210.52</v>
      </c>
      <c r="AF4468" s="61">
        <v>233.92</v>
      </c>
      <c r="AG4468" s="61">
        <v>257.27</v>
      </c>
      <c r="AH4468" s="61">
        <v>279.88</v>
      </c>
      <c r="AI4468" s="61">
        <v>302.58</v>
      </c>
      <c r="AJ4468" s="61">
        <v>325.48</v>
      </c>
      <c r="AK4468" s="61">
        <v>348.41</v>
      </c>
    </row>
    <row r="4469" spans="1:37" x14ac:dyDescent="0.3">
      <c r="A4469" s="86" t="str">
        <f t="shared" si="69"/>
        <v>SDGbaseTra_AgMinQVAXamore</v>
      </c>
      <c r="B4469" s="59" t="s">
        <v>222</v>
      </c>
      <c r="C4469" s="60" t="s">
        <v>239</v>
      </c>
      <c r="D4469" s="83" t="s">
        <v>211</v>
      </c>
      <c r="E4469" s="61" t="s">
        <v>22</v>
      </c>
      <c r="F4469" s="61">
        <v>78.23</v>
      </c>
      <c r="G4469" s="61">
        <v>72.83</v>
      </c>
      <c r="H4469" s="61">
        <v>76.319999999999993</v>
      </c>
      <c r="I4469" s="61">
        <v>76.78</v>
      </c>
      <c r="J4469" s="61">
        <v>77.180000000000007</v>
      </c>
      <c r="K4469" s="61">
        <v>77.88</v>
      </c>
      <c r="L4469" s="61">
        <v>78.56</v>
      </c>
      <c r="M4469" s="61">
        <v>79.510000000000005</v>
      </c>
      <c r="N4469" s="61">
        <v>80.64</v>
      </c>
      <c r="O4469" s="61">
        <v>84.96</v>
      </c>
      <c r="P4469" s="61">
        <v>87.72</v>
      </c>
      <c r="Q4469" s="61">
        <v>89.72</v>
      </c>
      <c r="R4469" s="61">
        <v>93.26</v>
      </c>
      <c r="S4469" s="61">
        <v>96.66</v>
      </c>
      <c r="T4469" s="61">
        <v>100.26</v>
      </c>
      <c r="U4469" s="61">
        <v>104.26</v>
      </c>
      <c r="V4469" s="61">
        <v>107.89</v>
      </c>
      <c r="W4469" s="61">
        <v>111.72</v>
      </c>
      <c r="X4469" s="61">
        <v>115.89</v>
      </c>
      <c r="Y4469" s="61">
        <v>119.54</v>
      </c>
      <c r="Z4469" s="61">
        <v>122.9</v>
      </c>
      <c r="AA4469" s="61">
        <v>126.42</v>
      </c>
      <c r="AB4469" s="61">
        <v>130.69999999999999</v>
      </c>
      <c r="AC4469" s="61">
        <v>134.15</v>
      </c>
      <c r="AD4469" s="61">
        <v>137.15</v>
      </c>
      <c r="AE4469" s="61">
        <v>139.91</v>
      </c>
      <c r="AF4469" s="61">
        <v>142.61000000000001</v>
      </c>
      <c r="AG4469" s="61">
        <v>144.78</v>
      </c>
      <c r="AH4469" s="61">
        <v>143.79</v>
      </c>
      <c r="AI4469" s="61">
        <v>140.97</v>
      </c>
      <c r="AJ4469" s="61">
        <v>138.13</v>
      </c>
      <c r="AK4469" s="61">
        <v>134.57</v>
      </c>
    </row>
    <row r="4470" spans="1:37" x14ac:dyDescent="0.3">
      <c r="A4470" s="86" t="str">
        <f t="shared" si="69"/>
        <v>SDGbaseTra_AgMinQVAXamine</v>
      </c>
      <c r="B4470" s="59" t="s">
        <v>222</v>
      </c>
      <c r="C4470" s="60" t="s">
        <v>239</v>
      </c>
      <c r="D4470" s="83" t="s">
        <v>211</v>
      </c>
      <c r="E4470" s="61" t="s">
        <v>23</v>
      </c>
      <c r="F4470" s="61">
        <v>57.01</v>
      </c>
      <c r="G4470" s="61">
        <v>53.2</v>
      </c>
      <c r="H4470" s="61">
        <v>55.29</v>
      </c>
      <c r="I4470" s="61">
        <v>56.05</v>
      </c>
      <c r="J4470" s="61">
        <v>57.49</v>
      </c>
      <c r="K4470" s="61">
        <v>58.44</v>
      </c>
      <c r="L4470" s="61">
        <v>59.49</v>
      </c>
      <c r="M4470" s="61">
        <v>60.67</v>
      </c>
      <c r="N4470" s="61">
        <v>61.95</v>
      </c>
      <c r="O4470" s="61">
        <v>64.239999999999995</v>
      </c>
      <c r="P4470" s="61">
        <v>65.89</v>
      </c>
      <c r="Q4470" s="61">
        <v>67.27</v>
      </c>
      <c r="R4470" s="61">
        <v>69.650000000000006</v>
      </c>
      <c r="S4470" s="61">
        <v>72.02</v>
      </c>
      <c r="T4470" s="61">
        <v>74.569999999999993</v>
      </c>
      <c r="U4470" s="61">
        <v>77.53</v>
      </c>
      <c r="V4470" s="61">
        <v>80.39</v>
      </c>
      <c r="W4470" s="61">
        <v>83.29</v>
      </c>
      <c r="X4470" s="61">
        <v>86.59</v>
      </c>
      <c r="Y4470" s="61">
        <v>89.79</v>
      </c>
      <c r="Z4470" s="61">
        <v>93.03</v>
      </c>
      <c r="AA4470" s="61">
        <v>96.29</v>
      </c>
      <c r="AB4470" s="61">
        <v>99.68</v>
      </c>
      <c r="AC4470" s="61">
        <v>102.49</v>
      </c>
      <c r="AD4470" s="61">
        <v>105.11</v>
      </c>
      <c r="AE4470" s="61">
        <v>107.72</v>
      </c>
      <c r="AF4470" s="61">
        <v>110.45</v>
      </c>
      <c r="AG4470" s="61">
        <v>113.42</v>
      </c>
      <c r="AH4470" s="61">
        <v>113.36</v>
      </c>
      <c r="AI4470" s="61">
        <v>112.51</v>
      </c>
      <c r="AJ4470" s="61">
        <v>111.92</v>
      </c>
      <c r="AK4470" s="61">
        <v>111.19</v>
      </c>
    </row>
    <row r="4471" spans="1:37" x14ac:dyDescent="0.3">
      <c r="A4471" s="86" t="str">
        <f t="shared" si="69"/>
        <v>SDGbaseTra_AgMinQVAXameat</v>
      </c>
      <c r="B4471" s="59" t="s">
        <v>222</v>
      </c>
      <c r="C4471" s="60" t="s">
        <v>239</v>
      </c>
      <c r="D4471" s="83" t="s">
        <v>211</v>
      </c>
      <c r="E4471" s="61" t="s">
        <v>24</v>
      </c>
      <c r="F4471" s="61">
        <v>14.3</v>
      </c>
      <c r="G4471" s="61">
        <v>14.33</v>
      </c>
      <c r="H4471" s="61">
        <v>14.66</v>
      </c>
      <c r="I4471" s="61">
        <v>14.46</v>
      </c>
      <c r="J4471" s="61">
        <v>14.27</v>
      </c>
      <c r="K4471" s="61">
        <v>14.17</v>
      </c>
      <c r="L4471" s="61">
        <v>14.13</v>
      </c>
      <c r="M4471" s="61">
        <v>14.12</v>
      </c>
      <c r="N4471" s="61">
        <v>14.16</v>
      </c>
      <c r="O4471" s="61">
        <v>14.35</v>
      </c>
      <c r="P4471" s="61">
        <v>14.56</v>
      </c>
      <c r="Q4471" s="61">
        <v>14.71</v>
      </c>
      <c r="R4471" s="61">
        <v>15.34</v>
      </c>
      <c r="S4471" s="61">
        <v>15.92</v>
      </c>
      <c r="T4471" s="61">
        <v>16.5</v>
      </c>
      <c r="U4471" s="61">
        <v>17.18</v>
      </c>
      <c r="V4471" s="61">
        <v>17.829999999999998</v>
      </c>
      <c r="W4471" s="61">
        <v>18.48</v>
      </c>
      <c r="X4471" s="61">
        <v>19.16</v>
      </c>
      <c r="Y4471" s="61">
        <v>19.809999999999999</v>
      </c>
      <c r="Z4471" s="61">
        <v>20.440000000000001</v>
      </c>
      <c r="AA4471" s="61">
        <v>21.05</v>
      </c>
      <c r="AB4471" s="61">
        <v>21.73</v>
      </c>
      <c r="AC4471" s="61">
        <v>22.34</v>
      </c>
      <c r="AD4471" s="61">
        <v>22.91</v>
      </c>
      <c r="AE4471" s="61">
        <v>23.47</v>
      </c>
      <c r="AF4471" s="61">
        <v>24.03</v>
      </c>
      <c r="AG4471" s="61">
        <v>24.59</v>
      </c>
      <c r="AH4471" s="61">
        <v>24.42</v>
      </c>
      <c r="AI4471" s="61">
        <v>24.26</v>
      </c>
      <c r="AJ4471" s="61">
        <v>24.14</v>
      </c>
      <c r="AK4471" s="61">
        <v>24</v>
      </c>
    </row>
    <row r="4472" spans="1:37" x14ac:dyDescent="0.3">
      <c r="A4472" s="86" t="str">
        <f t="shared" si="69"/>
        <v>SDGbaseTra_AgMinQVAXapfis</v>
      </c>
      <c r="B4472" s="59" t="s">
        <v>222</v>
      </c>
      <c r="C4472" s="60" t="s">
        <v>239</v>
      </c>
      <c r="D4472" s="83" t="s">
        <v>211</v>
      </c>
      <c r="E4472" s="61" t="s">
        <v>25</v>
      </c>
      <c r="F4472" s="61">
        <v>6.32</v>
      </c>
      <c r="G4472" s="61">
        <v>6.24</v>
      </c>
      <c r="H4472" s="61">
        <v>6.45</v>
      </c>
      <c r="I4472" s="61">
        <v>6.37</v>
      </c>
      <c r="J4472" s="61">
        <v>6.28</v>
      </c>
      <c r="K4472" s="61">
        <v>6.25</v>
      </c>
      <c r="L4472" s="61">
        <v>6.23</v>
      </c>
      <c r="M4472" s="61">
        <v>6.21</v>
      </c>
      <c r="N4472" s="61">
        <v>6.22</v>
      </c>
      <c r="O4472" s="61">
        <v>6.4</v>
      </c>
      <c r="P4472" s="61">
        <v>6.5</v>
      </c>
      <c r="Q4472" s="61">
        <v>6.55</v>
      </c>
      <c r="R4472" s="61">
        <v>6.81</v>
      </c>
      <c r="S4472" s="61">
        <v>7.05</v>
      </c>
      <c r="T4472" s="61">
        <v>7.29</v>
      </c>
      <c r="U4472" s="61">
        <v>7.59</v>
      </c>
      <c r="V4472" s="61">
        <v>7.86</v>
      </c>
      <c r="W4472" s="61">
        <v>8.16</v>
      </c>
      <c r="X4472" s="61">
        <v>8.4700000000000006</v>
      </c>
      <c r="Y4472" s="61">
        <v>8.77</v>
      </c>
      <c r="Z4472" s="61">
        <v>9.06</v>
      </c>
      <c r="AA4472" s="61">
        <v>9.36</v>
      </c>
      <c r="AB4472" s="61">
        <v>9.74</v>
      </c>
      <c r="AC4472" s="61">
        <v>10.07</v>
      </c>
      <c r="AD4472" s="61">
        <v>10.37</v>
      </c>
      <c r="AE4472" s="61">
        <v>10.66</v>
      </c>
      <c r="AF4472" s="61">
        <v>10.96</v>
      </c>
      <c r="AG4472" s="61">
        <v>11.25</v>
      </c>
      <c r="AH4472" s="61">
        <v>11.24</v>
      </c>
      <c r="AI4472" s="61">
        <v>11.18</v>
      </c>
      <c r="AJ4472" s="61">
        <v>11.13</v>
      </c>
      <c r="AK4472" s="61">
        <v>11.05</v>
      </c>
    </row>
    <row r="4473" spans="1:37" x14ac:dyDescent="0.3">
      <c r="A4473" s="86" t="str">
        <f t="shared" si="69"/>
        <v>SDGbaseTra_AgMinQVAXavege</v>
      </c>
      <c r="B4473" s="59" t="s">
        <v>222</v>
      </c>
      <c r="C4473" s="60" t="s">
        <v>239</v>
      </c>
      <c r="D4473" s="83" t="s">
        <v>211</v>
      </c>
      <c r="E4473" s="61" t="s">
        <v>26</v>
      </c>
      <c r="F4473" s="61">
        <v>10.97</v>
      </c>
      <c r="G4473" s="61">
        <v>10.62</v>
      </c>
      <c r="H4473" s="61">
        <v>11.01</v>
      </c>
      <c r="I4473" s="61">
        <v>10.87</v>
      </c>
      <c r="J4473" s="61">
        <v>10.68</v>
      </c>
      <c r="K4473" s="61">
        <v>10.68</v>
      </c>
      <c r="L4473" s="61">
        <v>10.67</v>
      </c>
      <c r="M4473" s="61">
        <v>10.67</v>
      </c>
      <c r="N4473" s="61">
        <v>10.71</v>
      </c>
      <c r="O4473" s="61">
        <v>11.13</v>
      </c>
      <c r="P4473" s="61">
        <v>11.3</v>
      </c>
      <c r="Q4473" s="61">
        <v>11.39</v>
      </c>
      <c r="R4473" s="61">
        <v>11.89</v>
      </c>
      <c r="S4473" s="61">
        <v>12.3</v>
      </c>
      <c r="T4473" s="61">
        <v>12.74</v>
      </c>
      <c r="U4473" s="61">
        <v>13.27</v>
      </c>
      <c r="V4473" s="61">
        <v>13.77</v>
      </c>
      <c r="W4473" s="61">
        <v>14.3</v>
      </c>
      <c r="X4473" s="61">
        <v>14.89</v>
      </c>
      <c r="Y4473" s="61">
        <v>15.43</v>
      </c>
      <c r="Z4473" s="61">
        <v>15.96</v>
      </c>
      <c r="AA4473" s="61">
        <v>16.5</v>
      </c>
      <c r="AB4473" s="61">
        <v>17.239999999999998</v>
      </c>
      <c r="AC4473" s="61">
        <v>17.86</v>
      </c>
      <c r="AD4473" s="61">
        <v>18.399999999999999</v>
      </c>
      <c r="AE4473" s="61">
        <v>18.920000000000002</v>
      </c>
      <c r="AF4473" s="61">
        <v>19.45</v>
      </c>
      <c r="AG4473" s="61">
        <v>19.96</v>
      </c>
      <c r="AH4473" s="61">
        <v>20.05</v>
      </c>
      <c r="AI4473" s="61">
        <v>19.989999999999998</v>
      </c>
      <c r="AJ4473" s="61">
        <v>19.89</v>
      </c>
      <c r="AK4473" s="61">
        <v>19.739999999999998</v>
      </c>
    </row>
    <row r="4474" spans="1:37" x14ac:dyDescent="0.3">
      <c r="A4474" s="86" t="str">
        <f t="shared" si="69"/>
        <v>SDGbaseTra_AgMinQVAXafats</v>
      </c>
      <c r="B4474" s="59" t="s">
        <v>222</v>
      </c>
      <c r="C4474" s="60" t="s">
        <v>239</v>
      </c>
      <c r="D4474" s="83" t="s">
        <v>211</v>
      </c>
      <c r="E4474" s="61" t="s">
        <v>27</v>
      </c>
      <c r="F4474" s="61">
        <v>3.48</v>
      </c>
      <c r="G4474" s="61">
        <v>3.56</v>
      </c>
      <c r="H4474" s="61">
        <v>3.7</v>
      </c>
      <c r="I4474" s="61">
        <v>3.67</v>
      </c>
      <c r="J4474" s="61">
        <v>3.62</v>
      </c>
      <c r="K4474" s="61">
        <v>3.6</v>
      </c>
      <c r="L4474" s="61">
        <v>3.59</v>
      </c>
      <c r="M4474" s="61">
        <v>3.58</v>
      </c>
      <c r="N4474" s="61">
        <v>3.59</v>
      </c>
      <c r="O4474" s="61">
        <v>3.7</v>
      </c>
      <c r="P4474" s="61">
        <v>3.81</v>
      </c>
      <c r="Q4474" s="61">
        <v>3.87</v>
      </c>
      <c r="R4474" s="61">
        <v>4.05</v>
      </c>
      <c r="S4474" s="61">
        <v>4.2</v>
      </c>
      <c r="T4474" s="61">
        <v>4.3600000000000003</v>
      </c>
      <c r="U4474" s="61">
        <v>4.53</v>
      </c>
      <c r="V4474" s="61">
        <v>4.68</v>
      </c>
      <c r="W4474" s="61">
        <v>4.83</v>
      </c>
      <c r="X4474" s="61">
        <v>4.99</v>
      </c>
      <c r="Y4474" s="61">
        <v>5.13</v>
      </c>
      <c r="Z4474" s="61">
        <v>5.27</v>
      </c>
      <c r="AA4474" s="61">
        <v>5.42</v>
      </c>
      <c r="AB4474" s="61">
        <v>5.61</v>
      </c>
      <c r="AC4474" s="61">
        <v>5.78</v>
      </c>
      <c r="AD4474" s="61">
        <v>5.92</v>
      </c>
      <c r="AE4474" s="61">
        <v>6.06</v>
      </c>
      <c r="AF4474" s="61">
        <v>6.18</v>
      </c>
      <c r="AG4474" s="61">
        <v>6.29</v>
      </c>
      <c r="AH4474" s="61">
        <v>6.22</v>
      </c>
      <c r="AI4474" s="61">
        <v>6.13</v>
      </c>
      <c r="AJ4474" s="61">
        <v>6.05</v>
      </c>
      <c r="AK4474" s="61">
        <v>5.96</v>
      </c>
    </row>
    <row r="4475" spans="1:37" x14ac:dyDescent="0.3">
      <c r="A4475" s="86" t="str">
        <f t="shared" si="69"/>
        <v>SDGbaseTra_AgMinQVAXadair</v>
      </c>
      <c r="B4475" s="59" t="s">
        <v>222</v>
      </c>
      <c r="C4475" s="60" t="s">
        <v>239</v>
      </c>
      <c r="D4475" s="83" t="s">
        <v>211</v>
      </c>
      <c r="E4475" s="61" t="s">
        <v>28</v>
      </c>
      <c r="F4475" s="61">
        <v>10.56</v>
      </c>
      <c r="G4475" s="61">
        <v>10.31</v>
      </c>
      <c r="H4475" s="61">
        <v>10.58</v>
      </c>
      <c r="I4475" s="61">
        <v>10.41</v>
      </c>
      <c r="J4475" s="61">
        <v>10.26</v>
      </c>
      <c r="K4475" s="61">
        <v>10.25</v>
      </c>
      <c r="L4475" s="61">
        <v>10.25</v>
      </c>
      <c r="M4475" s="61">
        <v>10.26</v>
      </c>
      <c r="N4475" s="61">
        <v>10.3</v>
      </c>
      <c r="O4475" s="61">
        <v>10.62</v>
      </c>
      <c r="P4475" s="61">
        <v>10.77</v>
      </c>
      <c r="Q4475" s="61">
        <v>10.85</v>
      </c>
      <c r="R4475" s="61">
        <v>11.31</v>
      </c>
      <c r="S4475" s="61">
        <v>11.69</v>
      </c>
      <c r="T4475" s="61">
        <v>12.08</v>
      </c>
      <c r="U4475" s="61">
        <v>12.55</v>
      </c>
      <c r="V4475" s="61">
        <v>13</v>
      </c>
      <c r="W4475" s="61">
        <v>13.47</v>
      </c>
      <c r="X4475" s="61">
        <v>13.98</v>
      </c>
      <c r="Y4475" s="61">
        <v>14.48</v>
      </c>
      <c r="Z4475" s="61">
        <v>14.97</v>
      </c>
      <c r="AA4475" s="61">
        <v>15.45</v>
      </c>
      <c r="AB4475" s="61">
        <v>16.07</v>
      </c>
      <c r="AC4475" s="61">
        <v>16.59</v>
      </c>
      <c r="AD4475" s="61">
        <v>17.04</v>
      </c>
      <c r="AE4475" s="61">
        <v>17.48</v>
      </c>
      <c r="AF4475" s="61">
        <v>17.93</v>
      </c>
      <c r="AG4475" s="61">
        <v>18.350000000000001</v>
      </c>
      <c r="AH4475" s="61">
        <v>18.38</v>
      </c>
      <c r="AI4475" s="61">
        <v>18.34</v>
      </c>
      <c r="AJ4475" s="61">
        <v>18.28</v>
      </c>
      <c r="AK4475" s="61">
        <v>18.170000000000002</v>
      </c>
    </row>
    <row r="4476" spans="1:37" x14ac:dyDescent="0.3">
      <c r="A4476" s="86" t="str">
        <f t="shared" si="69"/>
        <v>SDGbaseTra_AgMinQVAXagrai</v>
      </c>
      <c r="B4476" s="59" t="s">
        <v>222</v>
      </c>
      <c r="C4476" s="60" t="s">
        <v>239</v>
      </c>
      <c r="D4476" s="83" t="s">
        <v>211</v>
      </c>
      <c r="E4476" s="61" t="s">
        <v>29</v>
      </c>
      <c r="F4476" s="61">
        <v>8.56</v>
      </c>
      <c r="G4476" s="61">
        <v>8.42</v>
      </c>
      <c r="H4476" s="61">
        <v>8.58</v>
      </c>
      <c r="I4476" s="61">
        <v>8.59</v>
      </c>
      <c r="J4476" s="61">
        <v>8.57</v>
      </c>
      <c r="K4476" s="61">
        <v>8.58</v>
      </c>
      <c r="L4476" s="61">
        <v>8.6</v>
      </c>
      <c r="M4476" s="61">
        <v>8.61</v>
      </c>
      <c r="N4476" s="61">
        <v>8.6300000000000008</v>
      </c>
      <c r="O4476" s="61">
        <v>8.7799999999999994</v>
      </c>
      <c r="P4476" s="61">
        <v>8.84</v>
      </c>
      <c r="Q4476" s="61">
        <v>8.86</v>
      </c>
      <c r="R4476" s="61">
        <v>9.06</v>
      </c>
      <c r="S4476" s="61">
        <v>9.19</v>
      </c>
      <c r="T4476" s="61">
        <v>9.2899999999999991</v>
      </c>
      <c r="U4476" s="61">
        <v>9.41</v>
      </c>
      <c r="V4476" s="61">
        <v>9.49</v>
      </c>
      <c r="W4476" s="61">
        <v>9.57</v>
      </c>
      <c r="X4476" s="61">
        <v>9.66</v>
      </c>
      <c r="Y4476" s="61">
        <v>9.7100000000000009</v>
      </c>
      <c r="Z4476" s="61">
        <v>9.77</v>
      </c>
      <c r="AA4476" s="61">
        <v>9.85</v>
      </c>
      <c r="AB4476" s="61">
        <v>9.98</v>
      </c>
      <c r="AC4476" s="61">
        <v>10.07</v>
      </c>
      <c r="AD4476" s="61">
        <v>10.130000000000001</v>
      </c>
      <c r="AE4476" s="61">
        <v>10.210000000000001</v>
      </c>
      <c r="AF4476" s="61">
        <v>10.28</v>
      </c>
      <c r="AG4476" s="61">
        <v>10.32</v>
      </c>
      <c r="AH4476" s="61">
        <v>10.210000000000001</v>
      </c>
      <c r="AI4476" s="61">
        <v>10.119999999999999</v>
      </c>
      <c r="AJ4476" s="61">
        <v>10.07</v>
      </c>
      <c r="AK4476" s="61">
        <v>10</v>
      </c>
    </row>
    <row r="4477" spans="1:37" x14ac:dyDescent="0.3">
      <c r="A4477" s="86" t="str">
        <f t="shared" si="69"/>
        <v>SDGbaseTra_AgMinQVAXastar</v>
      </c>
      <c r="B4477" s="59" t="s">
        <v>222</v>
      </c>
      <c r="C4477" s="60" t="s">
        <v>239</v>
      </c>
      <c r="D4477" s="83" t="s">
        <v>211</v>
      </c>
      <c r="E4477" s="61" t="s">
        <v>30</v>
      </c>
      <c r="F4477" s="61">
        <v>7.25</v>
      </c>
      <c r="G4477" s="61">
        <v>7.17</v>
      </c>
      <c r="H4477" s="61">
        <v>7.36</v>
      </c>
      <c r="I4477" s="61">
        <v>7.37</v>
      </c>
      <c r="J4477" s="61">
        <v>7.36</v>
      </c>
      <c r="K4477" s="61">
        <v>7.36</v>
      </c>
      <c r="L4477" s="61">
        <v>7.39</v>
      </c>
      <c r="M4477" s="61">
        <v>7.42</v>
      </c>
      <c r="N4477" s="61">
        <v>7.45</v>
      </c>
      <c r="O4477" s="61">
        <v>7.58</v>
      </c>
      <c r="P4477" s="61">
        <v>7.65</v>
      </c>
      <c r="Q4477" s="61">
        <v>7.69</v>
      </c>
      <c r="R4477" s="61">
        <v>7.87</v>
      </c>
      <c r="S4477" s="61">
        <v>8</v>
      </c>
      <c r="T4477" s="61">
        <v>8.1</v>
      </c>
      <c r="U4477" s="61">
        <v>8.2200000000000006</v>
      </c>
      <c r="V4477" s="61">
        <v>8.2899999999999991</v>
      </c>
      <c r="W4477" s="61">
        <v>8.36</v>
      </c>
      <c r="X4477" s="61">
        <v>8.43</v>
      </c>
      <c r="Y4477" s="61">
        <v>8.4600000000000009</v>
      </c>
      <c r="Z4477" s="61">
        <v>8.5</v>
      </c>
      <c r="AA4477" s="61">
        <v>8.5399999999999991</v>
      </c>
      <c r="AB4477" s="61">
        <v>8.6199999999999992</v>
      </c>
      <c r="AC4477" s="61">
        <v>8.67</v>
      </c>
      <c r="AD4477" s="61">
        <v>8.69</v>
      </c>
      <c r="AE4477" s="61">
        <v>8.7200000000000006</v>
      </c>
      <c r="AF4477" s="61">
        <v>8.74</v>
      </c>
      <c r="AG4477" s="61">
        <v>8.6</v>
      </c>
      <c r="AH4477" s="61">
        <v>8.34</v>
      </c>
      <c r="AI4477" s="61">
        <v>8.06</v>
      </c>
      <c r="AJ4477" s="61">
        <v>7.81</v>
      </c>
      <c r="AK4477" s="61">
        <v>7.55</v>
      </c>
    </row>
    <row r="4478" spans="1:37" x14ac:dyDescent="0.3">
      <c r="A4478" s="86" t="str">
        <f t="shared" si="69"/>
        <v>SDGbaseTra_AgMinQVAXafeed</v>
      </c>
      <c r="B4478" s="59" t="s">
        <v>222</v>
      </c>
      <c r="C4478" s="60" t="s">
        <v>239</v>
      </c>
      <c r="D4478" s="83" t="s">
        <v>211</v>
      </c>
      <c r="E4478" s="61" t="s">
        <v>31</v>
      </c>
      <c r="F4478" s="61">
        <v>6.55</v>
      </c>
      <c r="G4478" s="61">
        <v>6.49</v>
      </c>
      <c r="H4478" s="61">
        <v>6.6</v>
      </c>
      <c r="I4478" s="61">
        <v>6.44</v>
      </c>
      <c r="J4478" s="61">
        <v>6.26</v>
      </c>
      <c r="K4478" s="61">
        <v>6.18</v>
      </c>
      <c r="L4478" s="61">
        <v>6.16</v>
      </c>
      <c r="M4478" s="61">
        <v>6.16</v>
      </c>
      <c r="N4478" s="61">
        <v>6.18</v>
      </c>
      <c r="O4478" s="61">
        <v>6.29</v>
      </c>
      <c r="P4478" s="61">
        <v>6.4</v>
      </c>
      <c r="Q4478" s="61">
        <v>6.47</v>
      </c>
      <c r="R4478" s="61">
        <v>6.8</v>
      </c>
      <c r="S4478" s="61">
        <v>7.11</v>
      </c>
      <c r="T4478" s="61">
        <v>7.44</v>
      </c>
      <c r="U4478" s="61">
        <v>7.81</v>
      </c>
      <c r="V4478" s="61">
        <v>8.18</v>
      </c>
      <c r="W4478" s="61">
        <v>8.57</v>
      </c>
      <c r="X4478" s="61">
        <v>8.99</v>
      </c>
      <c r="Y4478" s="61">
        <v>9.4</v>
      </c>
      <c r="Z4478" s="61">
        <v>9.82</v>
      </c>
      <c r="AA4478" s="61">
        <v>10.25</v>
      </c>
      <c r="AB4478" s="61">
        <v>10.74</v>
      </c>
      <c r="AC4478" s="61">
        <v>11.2</v>
      </c>
      <c r="AD4478" s="61">
        <v>11.65</v>
      </c>
      <c r="AE4478" s="61">
        <v>12.1</v>
      </c>
      <c r="AF4478" s="61">
        <v>12.56</v>
      </c>
      <c r="AG4478" s="61">
        <v>13</v>
      </c>
      <c r="AH4478" s="61">
        <v>12.98</v>
      </c>
      <c r="AI4478" s="61">
        <v>12.93</v>
      </c>
      <c r="AJ4478" s="61">
        <v>12.9</v>
      </c>
      <c r="AK4478" s="61">
        <v>12.84</v>
      </c>
    </row>
    <row r="4479" spans="1:37" x14ac:dyDescent="0.3">
      <c r="A4479" s="86" t="str">
        <f t="shared" si="69"/>
        <v>SDGbaseTra_AgMinQVAXabake</v>
      </c>
      <c r="B4479" s="59" t="s">
        <v>222</v>
      </c>
      <c r="C4479" s="60" t="s">
        <v>239</v>
      </c>
      <c r="D4479" s="83" t="s">
        <v>211</v>
      </c>
      <c r="E4479" s="61" t="s">
        <v>32</v>
      </c>
      <c r="F4479" s="61">
        <v>22.28</v>
      </c>
      <c r="G4479" s="61">
        <v>21.41</v>
      </c>
      <c r="H4479" s="61">
        <v>21.9</v>
      </c>
      <c r="I4479" s="61">
        <v>21.88</v>
      </c>
      <c r="J4479" s="61">
        <v>21.79</v>
      </c>
      <c r="K4479" s="61">
        <v>21.89</v>
      </c>
      <c r="L4479" s="61">
        <v>21.98</v>
      </c>
      <c r="M4479" s="61">
        <v>22.05</v>
      </c>
      <c r="N4479" s="61">
        <v>22.19</v>
      </c>
      <c r="O4479" s="61">
        <v>22.6</v>
      </c>
      <c r="P4479" s="61">
        <v>22.84</v>
      </c>
      <c r="Q4479" s="61">
        <v>23.03</v>
      </c>
      <c r="R4479" s="61">
        <v>23.84</v>
      </c>
      <c r="S4479" s="61">
        <v>24.44</v>
      </c>
      <c r="T4479" s="61">
        <v>25.04</v>
      </c>
      <c r="U4479" s="61">
        <v>25.76</v>
      </c>
      <c r="V4479" s="61">
        <v>26.42</v>
      </c>
      <c r="W4479" s="61">
        <v>27.07</v>
      </c>
      <c r="X4479" s="61">
        <v>27.76</v>
      </c>
      <c r="Y4479" s="61">
        <v>28.44</v>
      </c>
      <c r="Z4479" s="61">
        <v>29.15</v>
      </c>
      <c r="AA4479" s="61">
        <v>29.8</v>
      </c>
      <c r="AB4479" s="61">
        <v>30.59</v>
      </c>
      <c r="AC4479" s="61">
        <v>31.23</v>
      </c>
      <c r="AD4479" s="61">
        <v>31.81</v>
      </c>
      <c r="AE4479" s="61">
        <v>32.42</v>
      </c>
      <c r="AF4479" s="61">
        <v>33.03</v>
      </c>
      <c r="AG4479" s="61">
        <v>33.549999999999997</v>
      </c>
      <c r="AH4479" s="61">
        <v>33.5</v>
      </c>
      <c r="AI4479" s="61">
        <v>33.43</v>
      </c>
      <c r="AJ4479" s="61">
        <v>33.36</v>
      </c>
      <c r="AK4479" s="61">
        <v>33.229999999999997</v>
      </c>
    </row>
    <row r="4480" spans="1:37" x14ac:dyDescent="0.3">
      <c r="A4480" s="86" t="str">
        <f t="shared" si="69"/>
        <v>SDGbaseTra_AgMinQVAXasuga</v>
      </c>
      <c r="B4480" s="59" t="s">
        <v>222</v>
      </c>
      <c r="C4480" s="60" t="s">
        <v>239</v>
      </c>
      <c r="D4480" s="83" t="s">
        <v>211</v>
      </c>
      <c r="E4480" s="61" t="s">
        <v>33</v>
      </c>
      <c r="F4480" s="61">
        <v>8.52</v>
      </c>
      <c r="G4480" s="61">
        <v>8.31</v>
      </c>
      <c r="H4480" s="61">
        <v>8.52</v>
      </c>
      <c r="I4480" s="61">
        <v>8.51</v>
      </c>
      <c r="J4480" s="61">
        <v>8.4700000000000006</v>
      </c>
      <c r="K4480" s="61">
        <v>8.49</v>
      </c>
      <c r="L4480" s="61">
        <v>8.52</v>
      </c>
      <c r="M4480" s="61">
        <v>8.5299999999999994</v>
      </c>
      <c r="N4480" s="61">
        <v>8.5500000000000007</v>
      </c>
      <c r="O4480" s="61">
        <v>8.7899999999999991</v>
      </c>
      <c r="P4480" s="61">
        <v>8.86</v>
      </c>
      <c r="Q4480" s="61">
        <v>8.8800000000000008</v>
      </c>
      <c r="R4480" s="61">
        <v>9.1300000000000008</v>
      </c>
      <c r="S4480" s="61">
        <v>9.3000000000000007</v>
      </c>
      <c r="T4480" s="61">
        <v>9.4600000000000009</v>
      </c>
      <c r="U4480" s="61">
        <v>9.67</v>
      </c>
      <c r="V4480" s="61">
        <v>9.84</v>
      </c>
      <c r="W4480" s="61">
        <v>10.01</v>
      </c>
      <c r="X4480" s="61">
        <v>10.19</v>
      </c>
      <c r="Y4480" s="61">
        <v>10.35</v>
      </c>
      <c r="Z4480" s="61">
        <v>10.52</v>
      </c>
      <c r="AA4480" s="61">
        <v>10.68</v>
      </c>
      <c r="AB4480" s="61">
        <v>10.9</v>
      </c>
      <c r="AC4480" s="61">
        <v>11.06</v>
      </c>
      <c r="AD4480" s="61">
        <v>11.17</v>
      </c>
      <c r="AE4480" s="61">
        <v>11.29</v>
      </c>
      <c r="AF4480" s="61">
        <v>11.42</v>
      </c>
      <c r="AG4480" s="61">
        <v>11.59</v>
      </c>
      <c r="AH4480" s="61">
        <v>11.59</v>
      </c>
      <c r="AI4480" s="61">
        <v>11.58</v>
      </c>
      <c r="AJ4480" s="61">
        <v>11.58</v>
      </c>
      <c r="AK4480" s="61">
        <v>11.56</v>
      </c>
    </row>
    <row r="4481" spans="1:37" x14ac:dyDescent="0.3">
      <c r="A4481" s="86" t="str">
        <f t="shared" si="69"/>
        <v>SDGbaseTra_AgMinQVAXaconf</v>
      </c>
      <c r="B4481" s="59" t="s">
        <v>222</v>
      </c>
      <c r="C4481" s="60" t="s">
        <v>239</v>
      </c>
      <c r="D4481" s="83" t="s">
        <v>211</v>
      </c>
      <c r="E4481" s="61" t="s">
        <v>34</v>
      </c>
      <c r="F4481" s="61">
        <v>2.4900000000000002</v>
      </c>
      <c r="G4481" s="61">
        <v>2.38</v>
      </c>
      <c r="H4481" s="61">
        <v>2.4700000000000002</v>
      </c>
      <c r="I4481" s="61">
        <v>2.41</v>
      </c>
      <c r="J4481" s="61">
        <v>2.34</v>
      </c>
      <c r="K4481" s="61">
        <v>2.33</v>
      </c>
      <c r="L4481" s="61">
        <v>2.33</v>
      </c>
      <c r="M4481" s="61">
        <v>2.33</v>
      </c>
      <c r="N4481" s="61">
        <v>2.34</v>
      </c>
      <c r="O4481" s="61">
        <v>2.41</v>
      </c>
      <c r="P4481" s="61">
        <v>2.4500000000000002</v>
      </c>
      <c r="Q4481" s="61">
        <v>2.4700000000000002</v>
      </c>
      <c r="R4481" s="61">
        <v>2.61</v>
      </c>
      <c r="S4481" s="61">
        <v>2.72</v>
      </c>
      <c r="T4481" s="61">
        <v>2.85</v>
      </c>
      <c r="U4481" s="61">
        <v>3.01</v>
      </c>
      <c r="V4481" s="61">
        <v>3.17</v>
      </c>
      <c r="W4481" s="61">
        <v>3.34</v>
      </c>
      <c r="X4481" s="61">
        <v>3.52</v>
      </c>
      <c r="Y4481" s="61">
        <v>3.69</v>
      </c>
      <c r="Z4481" s="61">
        <v>3.86</v>
      </c>
      <c r="AA4481" s="61">
        <v>4.03</v>
      </c>
      <c r="AB4481" s="61">
        <v>4.25</v>
      </c>
      <c r="AC4481" s="61">
        <v>4.4400000000000004</v>
      </c>
      <c r="AD4481" s="61">
        <v>4.63</v>
      </c>
      <c r="AE4481" s="61">
        <v>4.82</v>
      </c>
      <c r="AF4481" s="61">
        <v>5</v>
      </c>
      <c r="AG4481" s="61">
        <v>5.19</v>
      </c>
      <c r="AH4481" s="61">
        <v>5.23</v>
      </c>
      <c r="AI4481" s="61">
        <v>5.24</v>
      </c>
      <c r="AJ4481" s="61">
        <v>5.23</v>
      </c>
      <c r="AK4481" s="61">
        <v>5.21</v>
      </c>
    </row>
    <row r="4482" spans="1:37" x14ac:dyDescent="0.3">
      <c r="A4482" s="86" t="str">
        <f t="shared" ref="A4482:A4545" si="70">_xlfn.CONCAT(C4482,D4482,E4482)</f>
        <v>SDGbaseTra_AgMinQVAXapast</v>
      </c>
      <c r="B4482" s="59" t="s">
        <v>222</v>
      </c>
      <c r="C4482" s="60" t="s">
        <v>239</v>
      </c>
      <c r="D4482" s="83" t="s">
        <v>211</v>
      </c>
      <c r="E4482" s="61" t="s">
        <v>35</v>
      </c>
      <c r="F4482" s="61">
        <v>0.65</v>
      </c>
      <c r="G4482" s="61">
        <v>0.66</v>
      </c>
      <c r="H4482" s="61">
        <v>0.68</v>
      </c>
      <c r="I4482" s="61">
        <v>0.68</v>
      </c>
      <c r="J4482" s="61">
        <v>0.66</v>
      </c>
      <c r="K4482" s="61">
        <v>0.66</v>
      </c>
      <c r="L4482" s="61">
        <v>0.66</v>
      </c>
      <c r="M4482" s="61">
        <v>0.66</v>
      </c>
      <c r="N4482" s="61">
        <v>0.66</v>
      </c>
      <c r="O4482" s="61">
        <v>0.67</v>
      </c>
      <c r="P4482" s="61">
        <v>0.69</v>
      </c>
      <c r="Q4482" s="61">
        <v>0.7</v>
      </c>
      <c r="R4482" s="61">
        <v>0.73</v>
      </c>
      <c r="S4482" s="61">
        <v>0.77</v>
      </c>
      <c r="T4482" s="61">
        <v>0.8</v>
      </c>
      <c r="U4482" s="61">
        <v>0.84</v>
      </c>
      <c r="V4482" s="61">
        <v>0.88</v>
      </c>
      <c r="W4482" s="61">
        <v>0.93</v>
      </c>
      <c r="X4482" s="61">
        <v>0.97</v>
      </c>
      <c r="Y4482" s="61">
        <v>1.02</v>
      </c>
      <c r="Z4482" s="61">
        <v>1.06</v>
      </c>
      <c r="AA4482" s="61">
        <v>1.1000000000000001</v>
      </c>
      <c r="AB4482" s="61">
        <v>1.1499999999999999</v>
      </c>
      <c r="AC4482" s="61">
        <v>1.2</v>
      </c>
      <c r="AD4482" s="61">
        <v>1.24</v>
      </c>
      <c r="AE4482" s="61">
        <v>1.28</v>
      </c>
      <c r="AF4482" s="61">
        <v>1.32</v>
      </c>
      <c r="AG4482" s="61">
        <v>1.36</v>
      </c>
      <c r="AH4482" s="61">
        <v>1.35</v>
      </c>
      <c r="AI4482" s="61">
        <v>1.33</v>
      </c>
      <c r="AJ4482" s="61">
        <v>1.32</v>
      </c>
      <c r="AK4482" s="61">
        <v>1.31</v>
      </c>
    </row>
    <row r="4483" spans="1:37" x14ac:dyDescent="0.3">
      <c r="A4483" s="86" t="str">
        <f t="shared" si="70"/>
        <v>SDGbaseTra_AgMinQVAXaofoo</v>
      </c>
      <c r="B4483" s="59" t="s">
        <v>222</v>
      </c>
      <c r="C4483" s="60" t="s">
        <v>239</v>
      </c>
      <c r="D4483" s="83" t="s">
        <v>211</v>
      </c>
      <c r="E4483" s="61" t="s">
        <v>36</v>
      </c>
      <c r="F4483" s="61">
        <v>12.41</v>
      </c>
      <c r="G4483" s="61">
        <v>12.12</v>
      </c>
      <c r="H4483" s="61">
        <v>12.51</v>
      </c>
      <c r="I4483" s="61">
        <v>12.35</v>
      </c>
      <c r="J4483" s="61">
        <v>12.18</v>
      </c>
      <c r="K4483" s="61">
        <v>12.17</v>
      </c>
      <c r="L4483" s="61">
        <v>12.17</v>
      </c>
      <c r="M4483" s="61">
        <v>12.18</v>
      </c>
      <c r="N4483" s="61">
        <v>12.24</v>
      </c>
      <c r="O4483" s="61">
        <v>12.7</v>
      </c>
      <c r="P4483" s="61">
        <v>12.9</v>
      </c>
      <c r="Q4483" s="61">
        <v>13</v>
      </c>
      <c r="R4483" s="61">
        <v>13.55</v>
      </c>
      <c r="S4483" s="61">
        <v>14</v>
      </c>
      <c r="T4483" s="61">
        <v>14.48</v>
      </c>
      <c r="U4483" s="61">
        <v>15.06</v>
      </c>
      <c r="V4483" s="61">
        <v>15.61</v>
      </c>
      <c r="W4483" s="61">
        <v>16.190000000000001</v>
      </c>
      <c r="X4483" s="61">
        <v>16.829999999999998</v>
      </c>
      <c r="Y4483" s="61">
        <v>17.440000000000001</v>
      </c>
      <c r="Z4483" s="61">
        <v>18.03</v>
      </c>
      <c r="AA4483" s="61">
        <v>18.61</v>
      </c>
      <c r="AB4483" s="61">
        <v>19.34</v>
      </c>
      <c r="AC4483" s="61">
        <v>19.96</v>
      </c>
      <c r="AD4483" s="61">
        <v>20.48</v>
      </c>
      <c r="AE4483" s="61">
        <v>21</v>
      </c>
      <c r="AF4483" s="61">
        <v>21.53</v>
      </c>
      <c r="AG4483" s="61">
        <v>22.07</v>
      </c>
      <c r="AH4483" s="61">
        <v>22.13</v>
      </c>
      <c r="AI4483" s="61">
        <v>22.05</v>
      </c>
      <c r="AJ4483" s="61">
        <v>21.96</v>
      </c>
      <c r="AK4483" s="61">
        <v>21.82</v>
      </c>
    </row>
    <row r="4484" spans="1:37" x14ac:dyDescent="0.3">
      <c r="A4484" s="86" t="str">
        <f t="shared" si="70"/>
        <v>SDGbaseTra_AgMinQVAXabevt</v>
      </c>
      <c r="B4484" s="59" t="s">
        <v>222</v>
      </c>
      <c r="C4484" s="60" t="s">
        <v>239</v>
      </c>
      <c r="D4484" s="83" t="s">
        <v>211</v>
      </c>
      <c r="E4484" s="61" t="s">
        <v>37</v>
      </c>
      <c r="F4484" s="61">
        <v>40.840000000000003</v>
      </c>
      <c r="G4484" s="61">
        <v>40.08</v>
      </c>
      <c r="H4484" s="61">
        <v>42.16</v>
      </c>
      <c r="I4484" s="61">
        <v>41.44</v>
      </c>
      <c r="J4484" s="61">
        <v>40.630000000000003</v>
      </c>
      <c r="K4484" s="61">
        <v>40.770000000000003</v>
      </c>
      <c r="L4484" s="61">
        <v>40.799999999999997</v>
      </c>
      <c r="M4484" s="61">
        <v>40.83</v>
      </c>
      <c r="N4484" s="61">
        <v>41.02</v>
      </c>
      <c r="O4484" s="61">
        <v>43.46</v>
      </c>
      <c r="P4484" s="61">
        <v>44.33</v>
      </c>
      <c r="Q4484" s="61">
        <v>44.66</v>
      </c>
      <c r="R4484" s="61">
        <v>46.78</v>
      </c>
      <c r="S4484" s="61">
        <v>48.58</v>
      </c>
      <c r="T4484" s="61">
        <v>50.62</v>
      </c>
      <c r="U4484" s="61">
        <v>53.09</v>
      </c>
      <c r="V4484" s="61">
        <v>55.46</v>
      </c>
      <c r="W4484" s="61">
        <v>58.02</v>
      </c>
      <c r="X4484" s="61">
        <v>60.81</v>
      </c>
      <c r="Y4484" s="61">
        <v>63.41</v>
      </c>
      <c r="Z4484" s="61">
        <v>65.88</v>
      </c>
      <c r="AA4484" s="61">
        <v>68.36</v>
      </c>
      <c r="AB4484" s="61">
        <v>71.98</v>
      </c>
      <c r="AC4484" s="61">
        <v>74.98</v>
      </c>
      <c r="AD4484" s="61">
        <v>77.5</v>
      </c>
      <c r="AE4484" s="61">
        <v>79.849999999999994</v>
      </c>
      <c r="AF4484" s="61">
        <v>82.16</v>
      </c>
      <c r="AG4484" s="61">
        <v>84.54</v>
      </c>
      <c r="AH4484" s="61">
        <v>85.38</v>
      </c>
      <c r="AI4484" s="61">
        <v>85.36</v>
      </c>
      <c r="AJ4484" s="61">
        <v>85.15</v>
      </c>
      <c r="AK4484" s="61">
        <v>84.71</v>
      </c>
    </row>
    <row r="4485" spans="1:37" x14ac:dyDescent="0.3">
      <c r="A4485" s="86" t="str">
        <f t="shared" si="70"/>
        <v>SDGbaseTra_AgMinQVAXatext</v>
      </c>
      <c r="B4485" s="59" t="s">
        <v>222</v>
      </c>
      <c r="C4485" s="60" t="s">
        <v>239</v>
      </c>
      <c r="D4485" s="83" t="s">
        <v>211</v>
      </c>
      <c r="E4485" s="61" t="s">
        <v>38</v>
      </c>
      <c r="F4485" s="61">
        <v>6.57</v>
      </c>
      <c r="G4485" s="61">
        <v>6.07</v>
      </c>
      <c r="H4485" s="61">
        <v>6.25</v>
      </c>
      <c r="I4485" s="61">
        <v>6.18</v>
      </c>
      <c r="J4485" s="61">
        <v>6.11</v>
      </c>
      <c r="K4485" s="61">
        <v>6.14</v>
      </c>
      <c r="L4485" s="61">
        <v>6.18</v>
      </c>
      <c r="M4485" s="61">
        <v>6.22</v>
      </c>
      <c r="N4485" s="61">
        <v>6.29</v>
      </c>
      <c r="O4485" s="61">
        <v>6.57</v>
      </c>
      <c r="P4485" s="61">
        <v>6.7</v>
      </c>
      <c r="Q4485" s="61">
        <v>6.78</v>
      </c>
      <c r="R4485" s="61">
        <v>7.06</v>
      </c>
      <c r="S4485" s="61">
        <v>7.32</v>
      </c>
      <c r="T4485" s="61">
        <v>7.59</v>
      </c>
      <c r="U4485" s="61">
        <v>7.9</v>
      </c>
      <c r="V4485" s="61">
        <v>8.2100000000000009</v>
      </c>
      <c r="W4485" s="61">
        <v>8.5299999999999994</v>
      </c>
      <c r="X4485" s="61">
        <v>8.8800000000000008</v>
      </c>
      <c r="Y4485" s="61">
        <v>9.2200000000000006</v>
      </c>
      <c r="Z4485" s="61">
        <v>9.56</v>
      </c>
      <c r="AA4485" s="61">
        <v>9.9</v>
      </c>
      <c r="AB4485" s="61">
        <v>10.32</v>
      </c>
      <c r="AC4485" s="61">
        <v>10.67</v>
      </c>
      <c r="AD4485" s="61">
        <v>11</v>
      </c>
      <c r="AE4485" s="61">
        <v>11.32</v>
      </c>
      <c r="AF4485" s="61">
        <v>11.66</v>
      </c>
      <c r="AG4485" s="61">
        <v>12.03</v>
      </c>
      <c r="AH4485" s="61">
        <v>12.13</v>
      </c>
      <c r="AI4485" s="61">
        <v>12.13</v>
      </c>
      <c r="AJ4485" s="61">
        <v>12.12</v>
      </c>
      <c r="AK4485" s="61">
        <v>12.07</v>
      </c>
    </row>
    <row r="4486" spans="1:37" x14ac:dyDescent="0.3">
      <c r="A4486" s="86" t="str">
        <f t="shared" si="70"/>
        <v>SDGbaseTra_AgMinQVAXaclth</v>
      </c>
      <c r="B4486" s="59" t="s">
        <v>222</v>
      </c>
      <c r="C4486" s="60" t="s">
        <v>239</v>
      </c>
      <c r="D4486" s="83" t="s">
        <v>211</v>
      </c>
      <c r="E4486" s="61" t="s">
        <v>39</v>
      </c>
      <c r="F4486" s="61">
        <v>6.76</v>
      </c>
      <c r="G4486" s="61">
        <v>6.19</v>
      </c>
      <c r="H4486" s="61">
        <v>6.39</v>
      </c>
      <c r="I4486" s="61">
        <v>6.32</v>
      </c>
      <c r="J4486" s="61">
        <v>6.24</v>
      </c>
      <c r="K4486" s="61">
        <v>6.27</v>
      </c>
      <c r="L4486" s="61">
        <v>6.29</v>
      </c>
      <c r="M4486" s="61">
        <v>6.31</v>
      </c>
      <c r="N4486" s="61">
        <v>6.34</v>
      </c>
      <c r="O4486" s="61">
        <v>6.53</v>
      </c>
      <c r="P4486" s="61">
        <v>6.62</v>
      </c>
      <c r="Q4486" s="61">
        <v>6.68</v>
      </c>
      <c r="R4486" s="61">
        <v>6.97</v>
      </c>
      <c r="S4486" s="61">
        <v>7.19</v>
      </c>
      <c r="T4486" s="61">
        <v>7.42</v>
      </c>
      <c r="U4486" s="61">
        <v>7.7</v>
      </c>
      <c r="V4486" s="61">
        <v>7.97</v>
      </c>
      <c r="W4486" s="61">
        <v>8.26</v>
      </c>
      <c r="X4486" s="61">
        <v>8.58</v>
      </c>
      <c r="Y4486" s="61">
        <v>8.8699999999999992</v>
      </c>
      <c r="Z4486" s="61">
        <v>9.17</v>
      </c>
      <c r="AA4486" s="61">
        <v>9.4600000000000009</v>
      </c>
      <c r="AB4486" s="61">
        <v>9.84</v>
      </c>
      <c r="AC4486" s="61">
        <v>10.15</v>
      </c>
      <c r="AD4486" s="61">
        <v>10.42</v>
      </c>
      <c r="AE4486" s="61">
        <v>10.7</v>
      </c>
      <c r="AF4486" s="61">
        <v>10.97</v>
      </c>
      <c r="AG4486" s="61">
        <v>11.27</v>
      </c>
      <c r="AH4486" s="61">
        <v>11.37</v>
      </c>
      <c r="AI4486" s="61">
        <v>11.42</v>
      </c>
      <c r="AJ4486" s="61">
        <v>11.44</v>
      </c>
      <c r="AK4486" s="61">
        <v>11.43</v>
      </c>
    </row>
    <row r="4487" spans="1:37" x14ac:dyDescent="0.3">
      <c r="A4487" s="86" t="str">
        <f t="shared" si="70"/>
        <v>SDGbaseTra_AgMinQVAXaleat</v>
      </c>
      <c r="B4487" s="59" t="s">
        <v>222</v>
      </c>
      <c r="C4487" s="60" t="s">
        <v>239</v>
      </c>
      <c r="D4487" s="83" t="s">
        <v>211</v>
      </c>
      <c r="E4487" s="61" t="s">
        <v>40</v>
      </c>
      <c r="F4487" s="61">
        <v>2.4500000000000002</v>
      </c>
      <c r="G4487" s="61">
        <v>2.44</v>
      </c>
      <c r="H4487" s="61">
        <v>2.56</v>
      </c>
      <c r="I4487" s="61">
        <v>2.5299999999999998</v>
      </c>
      <c r="J4487" s="61">
        <v>2.4700000000000002</v>
      </c>
      <c r="K4487" s="61">
        <v>2.4300000000000002</v>
      </c>
      <c r="L4487" s="61">
        <v>2.4</v>
      </c>
      <c r="M4487" s="61">
        <v>2.4</v>
      </c>
      <c r="N4487" s="61">
        <v>2.4</v>
      </c>
      <c r="O4487" s="61">
        <v>2.5299999999999998</v>
      </c>
      <c r="P4487" s="61">
        <v>2.63</v>
      </c>
      <c r="Q4487" s="61">
        <v>2.7</v>
      </c>
      <c r="R4487" s="61">
        <v>2.83</v>
      </c>
      <c r="S4487" s="61">
        <v>2.98</v>
      </c>
      <c r="T4487" s="61">
        <v>3.13</v>
      </c>
      <c r="U4487" s="61">
        <v>3.31</v>
      </c>
      <c r="V4487" s="61">
        <v>3.47</v>
      </c>
      <c r="W4487" s="61">
        <v>3.64</v>
      </c>
      <c r="X4487" s="61">
        <v>3.83</v>
      </c>
      <c r="Y4487" s="61">
        <v>3.99</v>
      </c>
      <c r="Z4487" s="61">
        <v>4.1500000000000004</v>
      </c>
      <c r="AA4487" s="61">
        <v>4.32</v>
      </c>
      <c r="AB4487" s="61">
        <v>4.54</v>
      </c>
      <c r="AC4487" s="61">
        <v>4.75</v>
      </c>
      <c r="AD4487" s="61">
        <v>4.96</v>
      </c>
      <c r="AE4487" s="61">
        <v>5.15</v>
      </c>
      <c r="AF4487" s="61">
        <v>5.34</v>
      </c>
      <c r="AG4487" s="61">
        <v>5.51</v>
      </c>
      <c r="AH4487" s="61">
        <v>5.44</v>
      </c>
      <c r="AI4487" s="61">
        <v>5.32</v>
      </c>
      <c r="AJ4487" s="61">
        <v>5.21</v>
      </c>
      <c r="AK4487" s="61">
        <v>5.0999999999999996</v>
      </c>
    </row>
    <row r="4488" spans="1:37" x14ac:dyDescent="0.3">
      <c r="A4488" s="86" t="str">
        <f t="shared" si="70"/>
        <v>SDGbaseTra_AgMinQVAXafoot</v>
      </c>
      <c r="B4488" s="59" t="s">
        <v>222</v>
      </c>
      <c r="C4488" s="60" t="s">
        <v>239</v>
      </c>
      <c r="D4488" s="83" t="s">
        <v>211</v>
      </c>
      <c r="E4488" s="61" t="s">
        <v>41</v>
      </c>
      <c r="F4488" s="61">
        <v>1.91</v>
      </c>
      <c r="G4488" s="61">
        <v>1.82</v>
      </c>
      <c r="H4488" s="61">
        <v>1.88</v>
      </c>
      <c r="I4488" s="61">
        <v>1.87</v>
      </c>
      <c r="J4488" s="61">
        <v>1.86</v>
      </c>
      <c r="K4488" s="61">
        <v>1.87</v>
      </c>
      <c r="L4488" s="61">
        <v>1.88</v>
      </c>
      <c r="M4488" s="61">
        <v>1.88</v>
      </c>
      <c r="N4488" s="61">
        <v>1.9</v>
      </c>
      <c r="O4488" s="61">
        <v>1.96</v>
      </c>
      <c r="P4488" s="61">
        <v>2</v>
      </c>
      <c r="Q4488" s="61">
        <v>2.02</v>
      </c>
      <c r="R4488" s="61">
        <v>2.1</v>
      </c>
      <c r="S4488" s="61">
        <v>2.17</v>
      </c>
      <c r="T4488" s="61">
        <v>2.2400000000000002</v>
      </c>
      <c r="U4488" s="61">
        <v>2.3199999999999998</v>
      </c>
      <c r="V4488" s="61">
        <v>2.4</v>
      </c>
      <c r="W4488" s="61">
        <v>2.48</v>
      </c>
      <c r="X4488" s="61">
        <v>2.56</v>
      </c>
      <c r="Y4488" s="61">
        <v>2.65</v>
      </c>
      <c r="Z4488" s="61">
        <v>2.74</v>
      </c>
      <c r="AA4488" s="61">
        <v>2.83</v>
      </c>
      <c r="AB4488" s="61">
        <v>2.95</v>
      </c>
      <c r="AC4488" s="61">
        <v>3.05</v>
      </c>
      <c r="AD4488" s="61">
        <v>3.14</v>
      </c>
      <c r="AE4488" s="61">
        <v>3.23</v>
      </c>
      <c r="AF4488" s="61">
        <v>3.32</v>
      </c>
      <c r="AG4488" s="61">
        <v>3.41</v>
      </c>
      <c r="AH4488" s="61">
        <v>3.43</v>
      </c>
      <c r="AI4488" s="61">
        <v>3.44</v>
      </c>
      <c r="AJ4488" s="61">
        <v>3.45</v>
      </c>
      <c r="AK4488" s="61">
        <v>3.44</v>
      </c>
    </row>
    <row r="4489" spans="1:37" x14ac:dyDescent="0.3">
      <c r="A4489" s="86" t="str">
        <f t="shared" si="70"/>
        <v>SDGbaseTra_AgMinQVAXawood</v>
      </c>
      <c r="B4489" s="59" t="s">
        <v>222</v>
      </c>
      <c r="C4489" s="60" t="s">
        <v>239</v>
      </c>
      <c r="D4489" s="83" t="s">
        <v>211</v>
      </c>
      <c r="E4489" s="61" t="s">
        <v>42</v>
      </c>
      <c r="F4489" s="61">
        <v>23.69</v>
      </c>
      <c r="G4489" s="61">
        <v>22.09</v>
      </c>
      <c r="H4489" s="61">
        <v>22.85</v>
      </c>
      <c r="I4489" s="61">
        <v>23.06</v>
      </c>
      <c r="J4489" s="61">
        <v>23.26</v>
      </c>
      <c r="K4489" s="61">
        <v>23.47</v>
      </c>
      <c r="L4489" s="61">
        <v>23.71</v>
      </c>
      <c r="M4489" s="61">
        <v>23.98</v>
      </c>
      <c r="N4489" s="61">
        <v>24.31</v>
      </c>
      <c r="O4489" s="61">
        <v>25</v>
      </c>
      <c r="P4489" s="61">
        <v>25.44</v>
      </c>
      <c r="Q4489" s="61">
        <v>25.8</v>
      </c>
      <c r="R4489" s="61">
        <v>26.59</v>
      </c>
      <c r="S4489" s="61">
        <v>27.45</v>
      </c>
      <c r="T4489" s="61">
        <v>28.39</v>
      </c>
      <c r="U4489" s="61">
        <v>29.49</v>
      </c>
      <c r="V4489" s="61">
        <v>30.56</v>
      </c>
      <c r="W4489" s="61">
        <v>31.68</v>
      </c>
      <c r="X4489" s="61">
        <v>32.9</v>
      </c>
      <c r="Y4489" s="61">
        <v>34.049999999999997</v>
      </c>
      <c r="Z4489" s="61">
        <v>35.21</v>
      </c>
      <c r="AA4489" s="61">
        <v>36.35</v>
      </c>
      <c r="AB4489" s="61">
        <v>37.58</v>
      </c>
      <c r="AC4489" s="61">
        <v>38.65</v>
      </c>
      <c r="AD4489" s="61">
        <v>39.69</v>
      </c>
      <c r="AE4489" s="61">
        <v>40.75</v>
      </c>
      <c r="AF4489" s="61">
        <v>41.86</v>
      </c>
      <c r="AG4489" s="61">
        <v>42.97</v>
      </c>
      <c r="AH4489" s="61">
        <v>43.03</v>
      </c>
      <c r="AI4489" s="61">
        <v>42.8</v>
      </c>
      <c r="AJ4489" s="61">
        <v>42.59</v>
      </c>
      <c r="AK4489" s="61">
        <v>42.33</v>
      </c>
    </row>
    <row r="4490" spans="1:37" x14ac:dyDescent="0.3">
      <c r="A4490" s="86" t="str">
        <f t="shared" si="70"/>
        <v>SDGbaseTra_AgMinQVAXapapr</v>
      </c>
      <c r="B4490" s="59" t="s">
        <v>222</v>
      </c>
      <c r="C4490" s="60" t="s">
        <v>239</v>
      </c>
      <c r="D4490" s="83" t="s">
        <v>211</v>
      </c>
      <c r="E4490" s="61" t="s">
        <v>43</v>
      </c>
      <c r="F4490" s="61">
        <v>24.02</v>
      </c>
      <c r="G4490" s="61">
        <v>22.8</v>
      </c>
      <c r="H4490" s="61">
        <v>23.69</v>
      </c>
      <c r="I4490" s="61">
        <v>23.7</v>
      </c>
      <c r="J4490" s="61">
        <v>23.54</v>
      </c>
      <c r="K4490" s="61">
        <v>23.73</v>
      </c>
      <c r="L4490" s="61">
        <v>23.89</v>
      </c>
      <c r="M4490" s="61">
        <v>23.93</v>
      </c>
      <c r="N4490" s="61">
        <v>24.17</v>
      </c>
      <c r="O4490" s="61">
        <v>24.85</v>
      </c>
      <c r="P4490" s="61">
        <v>25.2</v>
      </c>
      <c r="Q4490" s="61">
        <v>25.48</v>
      </c>
      <c r="R4490" s="61">
        <v>26.71</v>
      </c>
      <c r="S4490" s="61">
        <v>27.62</v>
      </c>
      <c r="T4490" s="61">
        <v>28.63</v>
      </c>
      <c r="U4490" s="61">
        <v>29.79</v>
      </c>
      <c r="V4490" s="61">
        <v>30.9</v>
      </c>
      <c r="W4490" s="61">
        <v>32.11</v>
      </c>
      <c r="X4490" s="61">
        <v>33.409999999999997</v>
      </c>
      <c r="Y4490" s="61">
        <v>34.6</v>
      </c>
      <c r="Z4490" s="61">
        <v>35.78</v>
      </c>
      <c r="AA4490" s="61">
        <v>36.99</v>
      </c>
      <c r="AB4490" s="61">
        <v>38.32</v>
      </c>
      <c r="AC4490" s="61">
        <v>39.46</v>
      </c>
      <c r="AD4490" s="61">
        <v>40.520000000000003</v>
      </c>
      <c r="AE4490" s="61">
        <v>41.6</v>
      </c>
      <c r="AF4490" s="61">
        <v>42.72</v>
      </c>
      <c r="AG4490" s="61">
        <v>43.83</v>
      </c>
      <c r="AH4490" s="61">
        <v>43.9</v>
      </c>
      <c r="AI4490" s="61">
        <v>43.68</v>
      </c>
      <c r="AJ4490" s="61">
        <v>43.46</v>
      </c>
      <c r="AK4490" s="61">
        <v>43.18</v>
      </c>
    </row>
    <row r="4491" spans="1:37" x14ac:dyDescent="0.3">
      <c r="A4491" s="86" t="str">
        <f t="shared" si="70"/>
        <v>SDGbaseTra_AgMinQVAXaprnt</v>
      </c>
      <c r="B4491" s="59" t="s">
        <v>222</v>
      </c>
      <c r="C4491" s="60" t="s">
        <v>239</v>
      </c>
      <c r="D4491" s="83" t="s">
        <v>211</v>
      </c>
      <c r="E4491" s="61" t="s">
        <v>44</v>
      </c>
      <c r="F4491" s="61">
        <v>16.78</v>
      </c>
      <c r="G4491" s="61">
        <v>15.65</v>
      </c>
      <c r="H4491" s="61">
        <v>16.18</v>
      </c>
      <c r="I4491" s="61">
        <v>16.18</v>
      </c>
      <c r="J4491" s="61">
        <v>16.05</v>
      </c>
      <c r="K4491" s="61">
        <v>16.149999999999999</v>
      </c>
      <c r="L4491" s="61">
        <v>16.260000000000002</v>
      </c>
      <c r="M4491" s="61">
        <v>16.420000000000002</v>
      </c>
      <c r="N4491" s="61">
        <v>16.62</v>
      </c>
      <c r="O4491" s="61">
        <v>16.77</v>
      </c>
      <c r="P4491" s="61">
        <v>16.989999999999998</v>
      </c>
      <c r="Q4491" s="61">
        <v>17.23</v>
      </c>
      <c r="R4491" s="61">
        <v>17.940000000000001</v>
      </c>
      <c r="S4491" s="61">
        <v>18.600000000000001</v>
      </c>
      <c r="T4491" s="61">
        <v>19.32</v>
      </c>
      <c r="U4491" s="61">
        <v>20.16</v>
      </c>
      <c r="V4491" s="61">
        <v>20.99</v>
      </c>
      <c r="W4491" s="61">
        <v>21.87</v>
      </c>
      <c r="X4491" s="61">
        <v>22.81</v>
      </c>
      <c r="Y4491" s="61">
        <v>23.72</v>
      </c>
      <c r="Z4491" s="61">
        <v>24.64</v>
      </c>
      <c r="AA4491" s="61">
        <v>25.57</v>
      </c>
      <c r="AB4491" s="61">
        <v>26.47</v>
      </c>
      <c r="AC4491" s="61">
        <v>27.31</v>
      </c>
      <c r="AD4491" s="61">
        <v>28.17</v>
      </c>
      <c r="AE4491" s="61">
        <v>29.06</v>
      </c>
      <c r="AF4491" s="61">
        <v>30</v>
      </c>
      <c r="AG4491" s="61">
        <v>30.92</v>
      </c>
      <c r="AH4491" s="61">
        <v>31</v>
      </c>
      <c r="AI4491" s="61">
        <v>30.95</v>
      </c>
      <c r="AJ4491" s="61">
        <v>30.9</v>
      </c>
      <c r="AK4491" s="61">
        <v>30.8</v>
      </c>
    </row>
    <row r="4492" spans="1:37" x14ac:dyDescent="0.3">
      <c r="A4492" s="86" t="str">
        <f t="shared" si="70"/>
        <v>SDGbaseTra_AgMinQVAXapetr</v>
      </c>
      <c r="B4492" s="59" t="s">
        <v>222</v>
      </c>
      <c r="C4492" s="60" t="s">
        <v>239</v>
      </c>
      <c r="D4492" s="83" t="s">
        <v>211</v>
      </c>
      <c r="E4492" s="61" t="s">
        <v>45</v>
      </c>
      <c r="F4492" s="61">
        <v>46.32</v>
      </c>
      <c r="G4492" s="61">
        <v>28.85</v>
      </c>
      <c r="H4492" s="61">
        <v>33.270000000000003</v>
      </c>
      <c r="I4492" s="61">
        <v>38.35</v>
      </c>
      <c r="J4492" s="61">
        <v>38.35</v>
      </c>
      <c r="K4492" s="61">
        <v>38.35</v>
      </c>
      <c r="L4492" s="61">
        <v>38.35</v>
      </c>
      <c r="M4492" s="61">
        <v>38.35</v>
      </c>
      <c r="N4492" s="61">
        <v>38.299999999999997</v>
      </c>
      <c r="O4492" s="61">
        <v>16.66</v>
      </c>
      <c r="P4492" s="61">
        <v>10.65</v>
      </c>
      <c r="Q4492" s="61">
        <v>10.56</v>
      </c>
      <c r="R4492" s="61">
        <v>10.56</v>
      </c>
      <c r="S4492" s="61">
        <v>10.56</v>
      </c>
      <c r="T4492" s="61">
        <v>10.56</v>
      </c>
      <c r="U4492" s="61">
        <v>10.56</v>
      </c>
      <c r="V4492" s="61">
        <v>10.52</v>
      </c>
      <c r="W4492" s="61">
        <v>10.52</v>
      </c>
      <c r="X4492" s="61">
        <v>10.57</v>
      </c>
      <c r="Y4492" s="61">
        <v>10.5</v>
      </c>
      <c r="Z4492" s="61">
        <v>10.43</v>
      </c>
      <c r="AA4492" s="61">
        <v>10.37</v>
      </c>
      <c r="AB4492" s="61">
        <v>9.4499999999999993</v>
      </c>
      <c r="AC4492" s="61">
        <v>8.5299999999999994</v>
      </c>
      <c r="AD4492" s="61">
        <v>7.61</v>
      </c>
      <c r="AE4492" s="61">
        <v>6.69</v>
      </c>
      <c r="AF4492" s="61">
        <v>5.78</v>
      </c>
      <c r="AG4492" s="61">
        <v>4.82</v>
      </c>
      <c r="AH4492" s="61">
        <v>3.86</v>
      </c>
      <c r="AI4492" s="61">
        <v>2.9</v>
      </c>
      <c r="AJ4492" s="61">
        <v>1.94</v>
      </c>
      <c r="AK4492" s="61">
        <v>0.99</v>
      </c>
    </row>
    <row r="4493" spans="1:37" x14ac:dyDescent="0.3">
      <c r="A4493" s="86" t="str">
        <f t="shared" si="70"/>
        <v>SDGbaseTra_AgMinQVAXahydr</v>
      </c>
      <c r="B4493" s="59" t="s">
        <v>222</v>
      </c>
      <c r="C4493" s="60" t="s">
        <v>239</v>
      </c>
      <c r="D4493" s="83" t="s">
        <v>211</v>
      </c>
      <c r="E4493" s="61" t="s">
        <v>46</v>
      </c>
      <c r="F4493" s="61">
        <v>0.12</v>
      </c>
      <c r="G4493" s="61">
        <v>0.13</v>
      </c>
      <c r="H4493" s="61">
        <v>0.31</v>
      </c>
      <c r="I4493" s="61">
        <v>0.72</v>
      </c>
      <c r="J4493" s="61">
        <v>0.72</v>
      </c>
      <c r="K4493" s="61">
        <v>0.72</v>
      </c>
      <c r="L4493" s="61">
        <v>0.72</v>
      </c>
      <c r="M4493" s="61">
        <v>0.72</v>
      </c>
      <c r="N4493" s="61">
        <v>0.72</v>
      </c>
      <c r="O4493" s="61">
        <v>0.72</v>
      </c>
      <c r="P4493" s="61">
        <v>0.72</v>
      </c>
      <c r="Q4493" s="61">
        <v>0.72</v>
      </c>
      <c r="R4493" s="61">
        <v>0.72</v>
      </c>
      <c r="S4493" s="61">
        <v>0.72</v>
      </c>
      <c r="T4493" s="61">
        <v>0.72</v>
      </c>
      <c r="U4493" s="61">
        <v>0.72</v>
      </c>
      <c r="V4493" s="61">
        <v>0.72</v>
      </c>
      <c r="W4493" s="61">
        <v>0.72</v>
      </c>
      <c r="X4493" s="61">
        <v>2.37</v>
      </c>
      <c r="Y4493" s="61">
        <v>3.57</v>
      </c>
      <c r="Z4493" s="61">
        <v>4.7699999999999996</v>
      </c>
      <c r="AA4493" s="61">
        <v>5.98</v>
      </c>
      <c r="AB4493" s="61">
        <v>6.46</v>
      </c>
      <c r="AC4493" s="61">
        <v>6.95</v>
      </c>
      <c r="AD4493" s="61">
        <v>7.44</v>
      </c>
      <c r="AE4493" s="61">
        <v>7.93</v>
      </c>
      <c r="AF4493" s="61">
        <v>8.42</v>
      </c>
      <c r="AG4493" s="61">
        <v>9.49</v>
      </c>
      <c r="AH4493" s="61">
        <v>10.55</v>
      </c>
      <c r="AI4493" s="61">
        <v>11.62</v>
      </c>
      <c r="AJ4493" s="61">
        <v>12.69</v>
      </c>
      <c r="AK4493" s="61">
        <v>13.76</v>
      </c>
    </row>
    <row r="4494" spans="1:37" x14ac:dyDescent="0.3">
      <c r="A4494" s="86" t="str">
        <f t="shared" si="70"/>
        <v>SDGbaseTra_AgMinQVAXaammo</v>
      </c>
      <c r="B4494" s="59" t="s">
        <v>222</v>
      </c>
      <c r="C4494" s="60" t="s">
        <v>239</v>
      </c>
      <c r="D4494" s="83" t="s">
        <v>211</v>
      </c>
      <c r="E4494" s="61" t="s">
        <v>47</v>
      </c>
      <c r="F4494" s="61">
        <v>2.4900000000000002</v>
      </c>
      <c r="G4494" s="61">
        <v>2.35</v>
      </c>
      <c r="H4494" s="61">
        <v>2.35</v>
      </c>
      <c r="I4494" s="61">
        <v>2.36</v>
      </c>
      <c r="J4494" s="61">
        <v>2.36</v>
      </c>
      <c r="K4494" s="61">
        <v>2.37</v>
      </c>
      <c r="L4494" s="61">
        <v>2.37</v>
      </c>
      <c r="M4494" s="61">
        <v>2.39</v>
      </c>
      <c r="N4494" s="61">
        <v>2.4</v>
      </c>
      <c r="O4494" s="61">
        <v>2.37</v>
      </c>
      <c r="P4494" s="61">
        <v>2.36</v>
      </c>
      <c r="Q4494" s="61">
        <v>2.37</v>
      </c>
      <c r="R4494" s="61">
        <v>2.41</v>
      </c>
      <c r="S4494" s="61">
        <v>2.46</v>
      </c>
      <c r="T4494" s="61">
        <v>2.5099999999999998</v>
      </c>
      <c r="U4494" s="61">
        <v>2.57</v>
      </c>
      <c r="V4494" s="61">
        <v>2.64</v>
      </c>
      <c r="W4494" s="61">
        <v>2.71</v>
      </c>
      <c r="X4494" s="61">
        <v>2.78</v>
      </c>
      <c r="Y4494" s="61">
        <v>2.85</v>
      </c>
      <c r="Z4494" s="61">
        <v>2.91</v>
      </c>
      <c r="AA4494" s="61">
        <v>2.95</v>
      </c>
      <c r="AB4494" s="61">
        <v>2.87</v>
      </c>
      <c r="AC4494" s="61">
        <v>2.8</v>
      </c>
      <c r="AD4494" s="61">
        <v>2.75</v>
      </c>
      <c r="AE4494" s="61">
        <v>2.71</v>
      </c>
      <c r="AF4494" s="61">
        <v>2.69</v>
      </c>
      <c r="AG4494" s="61">
        <v>2.66</v>
      </c>
      <c r="AH4494" s="61">
        <v>2.56</v>
      </c>
      <c r="AI4494" s="61">
        <v>2.4500000000000002</v>
      </c>
      <c r="AJ4494" s="61">
        <v>2.35</v>
      </c>
      <c r="AK4494" s="61">
        <v>2.2599999999999998</v>
      </c>
    </row>
    <row r="4495" spans="1:37" x14ac:dyDescent="0.3">
      <c r="A4495" s="86" t="str">
        <f t="shared" si="70"/>
        <v>SDGbaseTra_AgMinQVAXabchm</v>
      </c>
      <c r="B4495" s="59" t="s">
        <v>222</v>
      </c>
      <c r="C4495" s="60" t="s">
        <v>239</v>
      </c>
      <c r="D4495" s="83" t="s">
        <v>211</v>
      </c>
      <c r="E4495" s="61" t="s">
        <v>48</v>
      </c>
      <c r="F4495" s="61">
        <v>22.37</v>
      </c>
      <c r="G4495" s="61">
        <v>22.37</v>
      </c>
      <c r="H4495" s="61">
        <v>21.77</v>
      </c>
      <c r="I4495" s="61">
        <v>21.81</v>
      </c>
      <c r="J4495" s="61">
        <v>21.88</v>
      </c>
      <c r="K4495" s="61">
        <v>21.87</v>
      </c>
      <c r="L4495" s="61">
        <v>21.88</v>
      </c>
      <c r="M4495" s="61">
        <v>21.91</v>
      </c>
      <c r="N4495" s="61">
        <v>21.87</v>
      </c>
      <c r="O4495" s="61">
        <v>21.98</v>
      </c>
      <c r="P4495" s="61">
        <v>21.89</v>
      </c>
      <c r="Q4495" s="61">
        <v>21.79</v>
      </c>
      <c r="R4495" s="61">
        <v>21.81</v>
      </c>
      <c r="S4495" s="61">
        <v>21.92</v>
      </c>
      <c r="T4495" s="61">
        <v>22.05</v>
      </c>
      <c r="U4495" s="61">
        <v>22.18</v>
      </c>
      <c r="V4495" s="61">
        <v>22.26</v>
      </c>
      <c r="W4495" s="61">
        <v>22.42</v>
      </c>
      <c r="X4495" s="61">
        <v>22.66</v>
      </c>
      <c r="Y4495" s="61">
        <v>22.86</v>
      </c>
      <c r="Z4495" s="61">
        <v>23.01</v>
      </c>
      <c r="AA4495" s="61">
        <v>22.77</v>
      </c>
      <c r="AB4495" s="61">
        <v>21.37</v>
      </c>
      <c r="AC4495" s="61">
        <v>19.75</v>
      </c>
      <c r="AD4495" s="61">
        <v>18.23</v>
      </c>
      <c r="AE4495" s="61">
        <v>16.87</v>
      </c>
      <c r="AF4495" s="61">
        <v>15.64</v>
      </c>
      <c r="AG4495" s="61">
        <v>14.47</v>
      </c>
      <c r="AH4495" s="61">
        <v>13.37</v>
      </c>
      <c r="AI4495" s="61">
        <v>12.06</v>
      </c>
      <c r="AJ4495" s="61">
        <v>10.81</v>
      </c>
      <c r="AK4495" s="61">
        <v>9.69</v>
      </c>
    </row>
    <row r="4496" spans="1:37" x14ac:dyDescent="0.3">
      <c r="A4496" s="86" t="str">
        <f t="shared" si="70"/>
        <v>SDGbaseTra_AgMinQVAXaochm</v>
      </c>
      <c r="B4496" s="59" t="s">
        <v>222</v>
      </c>
      <c r="C4496" s="60" t="s">
        <v>239</v>
      </c>
      <c r="D4496" s="83" t="s">
        <v>211</v>
      </c>
      <c r="E4496" s="61" t="s">
        <v>49</v>
      </c>
      <c r="F4496" s="61">
        <v>34.24</v>
      </c>
      <c r="G4496" s="61">
        <v>34.24</v>
      </c>
      <c r="H4496" s="61">
        <v>33.32</v>
      </c>
      <c r="I4496" s="61">
        <v>33.369999999999997</v>
      </c>
      <c r="J4496" s="61">
        <v>33.479999999999997</v>
      </c>
      <c r="K4496" s="61">
        <v>33.47</v>
      </c>
      <c r="L4496" s="61">
        <v>33.49</v>
      </c>
      <c r="M4496" s="61">
        <v>33.53</v>
      </c>
      <c r="N4496" s="61">
        <v>33.47</v>
      </c>
      <c r="O4496" s="61">
        <v>33.64</v>
      </c>
      <c r="P4496" s="61">
        <v>33.49</v>
      </c>
      <c r="Q4496" s="61">
        <v>33.35</v>
      </c>
      <c r="R4496" s="61">
        <v>33.380000000000003</v>
      </c>
      <c r="S4496" s="61">
        <v>33.549999999999997</v>
      </c>
      <c r="T4496" s="61">
        <v>33.74</v>
      </c>
      <c r="U4496" s="61">
        <v>33.94</v>
      </c>
      <c r="V4496" s="61">
        <v>34.06</v>
      </c>
      <c r="W4496" s="61">
        <v>34.299999999999997</v>
      </c>
      <c r="X4496" s="61">
        <v>34.68</v>
      </c>
      <c r="Y4496" s="61">
        <v>34.99</v>
      </c>
      <c r="Z4496" s="61">
        <v>35.22</v>
      </c>
      <c r="AA4496" s="61">
        <v>34.85</v>
      </c>
      <c r="AB4496" s="61">
        <v>32.700000000000003</v>
      </c>
      <c r="AC4496" s="61">
        <v>30.22</v>
      </c>
      <c r="AD4496" s="61">
        <v>27.9</v>
      </c>
      <c r="AE4496" s="61">
        <v>25.82</v>
      </c>
      <c r="AF4496" s="61">
        <v>23.94</v>
      </c>
      <c r="AG4496" s="61">
        <v>22.14</v>
      </c>
      <c r="AH4496" s="61">
        <v>20.46</v>
      </c>
      <c r="AI4496" s="61">
        <v>18.45</v>
      </c>
      <c r="AJ4496" s="61">
        <v>16.54</v>
      </c>
      <c r="AK4496" s="61">
        <v>14.83</v>
      </c>
    </row>
    <row r="4497" spans="1:37" x14ac:dyDescent="0.3">
      <c r="A4497" s="86" t="str">
        <f t="shared" si="70"/>
        <v>SDGbaseTra_AgMinQVAXarubb</v>
      </c>
      <c r="B4497" s="59" t="s">
        <v>222</v>
      </c>
      <c r="C4497" s="60" t="s">
        <v>239</v>
      </c>
      <c r="D4497" s="83" t="s">
        <v>211</v>
      </c>
      <c r="E4497" s="61" t="s">
        <v>50</v>
      </c>
      <c r="F4497" s="61">
        <v>6.77</v>
      </c>
      <c r="G4497" s="61">
        <v>6.41</v>
      </c>
      <c r="H4497" s="61">
        <v>6.67</v>
      </c>
      <c r="I4497" s="61">
        <v>6.61</v>
      </c>
      <c r="J4497" s="61">
        <v>6.53</v>
      </c>
      <c r="K4497" s="61">
        <v>6.58</v>
      </c>
      <c r="L4497" s="61">
        <v>6.62</v>
      </c>
      <c r="M4497" s="61">
        <v>6.68</v>
      </c>
      <c r="N4497" s="61">
        <v>6.75</v>
      </c>
      <c r="O4497" s="61">
        <v>7.06</v>
      </c>
      <c r="P4497" s="61">
        <v>7.2</v>
      </c>
      <c r="Q4497" s="61">
        <v>7.29</v>
      </c>
      <c r="R4497" s="61">
        <v>7.61</v>
      </c>
      <c r="S4497" s="61">
        <v>7.91</v>
      </c>
      <c r="T4497" s="61">
        <v>8.24</v>
      </c>
      <c r="U4497" s="61">
        <v>8.6199999999999992</v>
      </c>
      <c r="V4497" s="61">
        <v>8.99</v>
      </c>
      <c r="W4497" s="61">
        <v>9.3800000000000008</v>
      </c>
      <c r="X4497" s="61">
        <v>9.7899999999999991</v>
      </c>
      <c r="Y4497" s="61">
        <v>10.16</v>
      </c>
      <c r="Z4497" s="61">
        <v>10.53</v>
      </c>
      <c r="AA4497" s="61">
        <v>10.91</v>
      </c>
      <c r="AB4497" s="61">
        <v>11.47</v>
      </c>
      <c r="AC4497" s="61">
        <v>11.98</v>
      </c>
      <c r="AD4497" s="61">
        <v>12.47</v>
      </c>
      <c r="AE4497" s="61">
        <v>12.95</v>
      </c>
      <c r="AF4497" s="61">
        <v>13.45</v>
      </c>
      <c r="AG4497" s="61">
        <v>13.94</v>
      </c>
      <c r="AH4497" s="61">
        <v>14.12</v>
      </c>
      <c r="AI4497" s="61">
        <v>14.19</v>
      </c>
      <c r="AJ4497" s="61">
        <v>14.24</v>
      </c>
      <c r="AK4497" s="61">
        <v>14.24</v>
      </c>
    </row>
    <row r="4498" spans="1:37" x14ac:dyDescent="0.3">
      <c r="A4498" s="86" t="str">
        <f t="shared" si="70"/>
        <v>SDGbaseTra_AgMinQVAXaplas</v>
      </c>
      <c r="B4498" s="59" t="s">
        <v>222</v>
      </c>
      <c r="C4498" s="60" t="s">
        <v>239</v>
      </c>
      <c r="D4498" s="83" t="s">
        <v>211</v>
      </c>
      <c r="E4498" s="61" t="s">
        <v>51</v>
      </c>
      <c r="F4498" s="61">
        <v>15.43</v>
      </c>
      <c r="G4498" s="61">
        <v>14.49</v>
      </c>
      <c r="H4498" s="61">
        <v>14.95</v>
      </c>
      <c r="I4498" s="61">
        <v>15.09</v>
      </c>
      <c r="J4498" s="61">
        <v>15.31</v>
      </c>
      <c r="K4498" s="61">
        <v>15.44</v>
      </c>
      <c r="L4498" s="61">
        <v>15.59</v>
      </c>
      <c r="M4498" s="61">
        <v>15.77</v>
      </c>
      <c r="N4498" s="61">
        <v>15.98</v>
      </c>
      <c r="O4498" s="61">
        <v>16.46</v>
      </c>
      <c r="P4498" s="61">
        <v>16.739999999999998</v>
      </c>
      <c r="Q4498" s="61">
        <v>16.98</v>
      </c>
      <c r="R4498" s="61">
        <v>17.47</v>
      </c>
      <c r="S4498" s="61">
        <v>18.02</v>
      </c>
      <c r="T4498" s="61">
        <v>18.62</v>
      </c>
      <c r="U4498" s="61">
        <v>19.32</v>
      </c>
      <c r="V4498" s="61">
        <v>20.02</v>
      </c>
      <c r="W4498" s="61">
        <v>20.75</v>
      </c>
      <c r="X4498" s="61">
        <v>21.55</v>
      </c>
      <c r="Y4498" s="61">
        <v>22.32</v>
      </c>
      <c r="Z4498" s="61">
        <v>23.06</v>
      </c>
      <c r="AA4498" s="61">
        <v>23.81</v>
      </c>
      <c r="AB4498" s="61">
        <v>24.52</v>
      </c>
      <c r="AC4498" s="61">
        <v>25.15</v>
      </c>
      <c r="AD4498" s="61">
        <v>25.79</v>
      </c>
      <c r="AE4498" s="61">
        <v>26.46</v>
      </c>
      <c r="AF4498" s="61">
        <v>27.17</v>
      </c>
      <c r="AG4498" s="61">
        <v>27.84</v>
      </c>
      <c r="AH4498" s="61">
        <v>27.83</v>
      </c>
      <c r="AI4498" s="61">
        <v>27.72</v>
      </c>
      <c r="AJ4498" s="61">
        <v>27.57</v>
      </c>
      <c r="AK4498" s="61">
        <v>27.37</v>
      </c>
    </row>
    <row r="4499" spans="1:37" x14ac:dyDescent="0.3">
      <c r="A4499" s="86" t="str">
        <f t="shared" si="70"/>
        <v>SDGbaseTra_AgMinQVAXanmet</v>
      </c>
      <c r="B4499" s="59" t="s">
        <v>222</v>
      </c>
      <c r="C4499" s="60" t="s">
        <v>239</v>
      </c>
      <c r="D4499" s="83" t="s">
        <v>211</v>
      </c>
      <c r="E4499" s="61" t="s">
        <v>52</v>
      </c>
      <c r="F4499" s="61">
        <v>17.63</v>
      </c>
      <c r="G4499" s="61">
        <v>16.350000000000001</v>
      </c>
      <c r="H4499" s="61">
        <v>16.989999999999998</v>
      </c>
      <c r="I4499" s="61">
        <v>17.63</v>
      </c>
      <c r="J4499" s="61">
        <v>18.87</v>
      </c>
      <c r="K4499" s="61">
        <v>19.21</v>
      </c>
      <c r="L4499" s="61">
        <v>19.59</v>
      </c>
      <c r="M4499" s="61">
        <v>20.02</v>
      </c>
      <c r="N4499" s="61">
        <v>20.49</v>
      </c>
      <c r="O4499" s="61">
        <v>21.3</v>
      </c>
      <c r="P4499" s="61">
        <v>21.89</v>
      </c>
      <c r="Q4499" s="61">
        <v>22.42</v>
      </c>
      <c r="R4499" s="61">
        <v>22.93</v>
      </c>
      <c r="S4499" s="61">
        <v>23.71</v>
      </c>
      <c r="T4499" s="61">
        <v>24.54</v>
      </c>
      <c r="U4499" s="61">
        <v>25.49</v>
      </c>
      <c r="V4499" s="61">
        <v>26.44</v>
      </c>
      <c r="W4499" s="61">
        <v>27.43</v>
      </c>
      <c r="X4499" s="61">
        <v>28.43</v>
      </c>
      <c r="Y4499" s="61">
        <v>29.4</v>
      </c>
      <c r="Z4499" s="61">
        <v>30.41</v>
      </c>
      <c r="AA4499" s="61">
        <v>31.43</v>
      </c>
      <c r="AB4499" s="61">
        <v>32.51</v>
      </c>
      <c r="AC4499" s="61">
        <v>33.5</v>
      </c>
      <c r="AD4499" s="61">
        <v>34.520000000000003</v>
      </c>
      <c r="AE4499" s="61">
        <v>35.57</v>
      </c>
      <c r="AF4499" s="61">
        <v>36.659999999999997</v>
      </c>
      <c r="AG4499" s="61">
        <v>37.68</v>
      </c>
      <c r="AH4499" s="61">
        <v>37.74</v>
      </c>
      <c r="AI4499" s="61">
        <v>37.619999999999997</v>
      </c>
      <c r="AJ4499" s="61">
        <v>37.53</v>
      </c>
      <c r="AK4499" s="61">
        <v>37.369999999999997</v>
      </c>
    </row>
    <row r="4500" spans="1:37" x14ac:dyDescent="0.3">
      <c r="A4500" s="86" t="str">
        <f t="shared" si="70"/>
        <v>SDGbaseTra_AgMinQVAXairon</v>
      </c>
      <c r="B4500" s="59" t="s">
        <v>222</v>
      </c>
      <c r="C4500" s="60" t="s">
        <v>239</v>
      </c>
      <c r="D4500" s="83" t="s">
        <v>211</v>
      </c>
      <c r="E4500" s="61" t="s">
        <v>53</v>
      </c>
      <c r="F4500" s="61">
        <v>20.84</v>
      </c>
      <c r="G4500" s="61">
        <v>19.63</v>
      </c>
      <c r="H4500" s="61">
        <v>19.940000000000001</v>
      </c>
      <c r="I4500" s="61">
        <v>20</v>
      </c>
      <c r="J4500" s="61">
        <v>20.22</v>
      </c>
      <c r="K4500" s="61">
        <v>20.34</v>
      </c>
      <c r="L4500" s="61">
        <v>20.55</v>
      </c>
      <c r="M4500" s="61">
        <v>20.9</v>
      </c>
      <c r="N4500" s="61">
        <v>21.24</v>
      </c>
      <c r="O4500" s="61">
        <v>22.04</v>
      </c>
      <c r="P4500" s="61">
        <v>22.49</v>
      </c>
      <c r="Q4500" s="61">
        <v>22.8</v>
      </c>
      <c r="R4500" s="61">
        <v>23.18</v>
      </c>
      <c r="S4500" s="61">
        <v>23.76</v>
      </c>
      <c r="T4500" s="61">
        <v>24.38</v>
      </c>
      <c r="U4500" s="61">
        <v>25.11</v>
      </c>
      <c r="V4500" s="61">
        <v>25.98</v>
      </c>
      <c r="W4500" s="61">
        <v>26.82</v>
      </c>
      <c r="X4500" s="61">
        <v>27.59</v>
      </c>
      <c r="Y4500" s="61">
        <v>28.43</v>
      </c>
      <c r="Z4500" s="61">
        <v>29.2</v>
      </c>
      <c r="AA4500" s="61">
        <v>30.08</v>
      </c>
      <c r="AB4500" s="61">
        <v>30.13</v>
      </c>
      <c r="AC4500" s="61">
        <v>30.56</v>
      </c>
      <c r="AD4500" s="61">
        <v>31.32</v>
      </c>
      <c r="AE4500" s="61">
        <v>32.19</v>
      </c>
      <c r="AF4500" s="61">
        <v>33.11</v>
      </c>
      <c r="AG4500" s="61">
        <v>33.93</v>
      </c>
      <c r="AH4500" s="61">
        <v>33.36</v>
      </c>
      <c r="AI4500" s="61">
        <v>33</v>
      </c>
      <c r="AJ4500" s="61">
        <v>32.79</v>
      </c>
      <c r="AK4500" s="61">
        <v>32.6</v>
      </c>
    </row>
    <row r="4501" spans="1:37" x14ac:dyDescent="0.3">
      <c r="A4501" s="86" t="str">
        <f t="shared" si="70"/>
        <v>SDGbaseTra_AgMinQVAXanfrm</v>
      </c>
      <c r="B4501" s="59" t="s">
        <v>222</v>
      </c>
      <c r="C4501" s="60" t="s">
        <v>239</v>
      </c>
      <c r="D4501" s="83" t="s">
        <v>211</v>
      </c>
      <c r="E4501" s="61" t="s">
        <v>54</v>
      </c>
      <c r="F4501" s="61">
        <v>13.07</v>
      </c>
      <c r="G4501" s="61">
        <v>11.8</v>
      </c>
      <c r="H4501" s="61">
        <v>11.43</v>
      </c>
      <c r="I4501" s="61">
        <v>10.3</v>
      </c>
      <c r="J4501" s="61">
        <v>9.61</v>
      </c>
      <c r="K4501" s="61">
        <v>9.42</v>
      </c>
      <c r="L4501" s="61">
        <v>9.48</v>
      </c>
      <c r="M4501" s="61">
        <v>10.1</v>
      </c>
      <c r="N4501" s="61">
        <v>10.53</v>
      </c>
      <c r="O4501" s="61">
        <v>12.34</v>
      </c>
      <c r="P4501" s="61">
        <v>13.08</v>
      </c>
      <c r="Q4501" s="61">
        <v>13.32</v>
      </c>
      <c r="R4501" s="61">
        <v>13.96</v>
      </c>
      <c r="S4501" s="61">
        <v>14.66</v>
      </c>
      <c r="T4501" s="61">
        <v>15.4</v>
      </c>
      <c r="U4501" s="61">
        <v>16.350000000000001</v>
      </c>
      <c r="V4501" s="61">
        <v>17.97</v>
      </c>
      <c r="W4501" s="61">
        <v>19.440000000000001</v>
      </c>
      <c r="X4501" s="61">
        <v>20.260000000000002</v>
      </c>
      <c r="Y4501" s="61">
        <v>21.4</v>
      </c>
      <c r="Z4501" s="61">
        <v>22.32</v>
      </c>
      <c r="AA4501" s="61">
        <v>23.59</v>
      </c>
      <c r="AB4501" s="61">
        <v>20.41</v>
      </c>
      <c r="AC4501" s="61">
        <v>19.440000000000001</v>
      </c>
      <c r="AD4501" s="61">
        <v>19.97</v>
      </c>
      <c r="AE4501" s="61">
        <v>20.81</v>
      </c>
      <c r="AF4501" s="61">
        <v>21.79</v>
      </c>
      <c r="AG4501" s="61">
        <v>22.37</v>
      </c>
      <c r="AH4501" s="61">
        <v>19.190000000000001</v>
      </c>
      <c r="AI4501" s="61">
        <v>17.14</v>
      </c>
      <c r="AJ4501" s="61">
        <v>16.190000000000001</v>
      </c>
      <c r="AK4501" s="61">
        <v>15.5</v>
      </c>
    </row>
    <row r="4502" spans="1:37" x14ac:dyDescent="0.3">
      <c r="A4502" s="86" t="str">
        <f t="shared" si="70"/>
        <v>SDGbaseTra_AgMinQVAXametp</v>
      </c>
      <c r="B4502" s="59" t="s">
        <v>222</v>
      </c>
      <c r="C4502" s="60" t="s">
        <v>239</v>
      </c>
      <c r="D4502" s="83" t="s">
        <v>211</v>
      </c>
      <c r="E4502" s="61" t="s">
        <v>55</v>
      </c>
      <c r="F4502" s="61">
        <v>33.25</v>
      </c>
      <c r="G4502" s="61">
        <v>30.12</v>
      </c>
      <c r="H4502" s="61">
        <v>31.17</v>
      </c>
      <c r="I4502" s="61">
        <v>31.85</v>
      </c>
      <c r="J4502" s="61">
        <v>32.979999999999997</v>
      </c>
      <c r="K4502" s="61">
        <v>33.43</v>
      </c>
      <c r="L4502" s="61">
        <v>33.99</v>
      </c>
      <c r="M4502" s="61">
        <v>34.69</v>
      </c>
      <c r="N4502" s="61">
        <v>35.42</v>
      </c>
      <c r="O4502" s="61">
        <v>37.119999999999997</v>
      </c>
      <c r="P4502" s="61">
        <v>38.090000000000003</v>
      </c>
      <c r="Q4502" s="61">
        <v>38.83</v>
      </c>
      <c r="R4502" s="61">
        <v>39.68</v>
      </c>
      <c r="S4502" s="61">
        <v>40.97</v>
      </c>
      <c r="T4502" s="61">
        <v>42.37</v>
      </c>
      <c r="U4502" s="61">
        <v>44.01</v>
      </c>
      <c r="V4502" s="61">
        <v>45.87</v>
      </c>
      <c r="W4502" s="61">
        <v>47.61</v>
      </c>
      <c r="X4502" s="61">
        <v>49.09</v>
      </c>
      <c r="Y4502" s="61">
        <v>50.86</v>
      </c>
      <c r="Z4502" s="61">
        <v>52.6</v>
      </c>
      <c r="AA4502" s="61">
        <v>54.42</v>
      </c>
      <c r="AB4502" s="61">
        <v>56.11</v>
      </c>
      <c r="AC4502" s="61">
        <v>57.83</v>
      </c>
      <c r="AD4502" s="61">
        <v>59.74</v>
      </c>
      <c r="AE4502" s="61">
        <v>61.76</v>
      </c>
      <c r="AF4502" s="61">
        <v>63.87</v>
      </c>
      <c r="AG4502" s="61">
        <v>65.83</v>
      </c>
      <c r="AH4502" s="61">
        <v>65.78</v>
      </c>
      <c r="AI4502" s="61">
        <v>65.48</v>
      </c>
      <c r="AJ4502" s="61">
        <v>65.349999999999994</v>
      </c>
      <c r="AK4502" s="61">
        <v>65.16</v>
      </c>
    </row>
    <row r="4503" spans="1:37" x14ac:dyDescent="0.3">
      <c r="A4503" s="86" t="str">
        <f t="shared" si="70"/>
        <v>SDGbaseTra_AgMinQVAXamach</v>
      </c>
      <c r="B4503" s="59" t="s">
        <v>222</v>
      </c>
      <c r="C4503" s="60" t="s">
        <v>239</v>
      </c>
      <c r="D4503" s="83" t="s">
        <v>211</v>
      </c>
      <c r="E4503" s="61" t="s">
        <v>56</v>
      </c>
      <c r="F4503" s="61">
        <v>38.67</v>
      </c>
      <c r="G4503" s="61">
        <v>34.909999999999997</v>
      </c>
      <c r="H4503" s="61">
        <v>36.03</v>
      </c>
      <c r="I4503" s="61">
        <v>36.89</v>
      </c>
      <c r="J4503" s="61">
        <v>37.049999999999997</v>
      </c>
      <c r="K4503" s="61">
        <v>37.590000000000003</v>
      </c>
      <c r="L4503" s="61">
        <v>38.32</v>
      </c>
      <c r="M4503" s="61">
        <v>39.340000000000003</v>
      </c>
      <c r="N4503" s="61">
        <v>40.33</v>
      </c>
      <c r="O4503" s="61">
        <v>42.52</v>
      </c>
      <c r="P4503" s="61">
        <v>43.77</v>
      </c>
      <c r="Q4503" s="61">
        <v>44.73</v>
      </c>
      <c r="R4503" s="61">
        <v>45.22</v>
      </c>
      <c r="S4503" s="61">
        <v>46.68</v>
      </c>
      <c r="T4503" s="61">
        <v>48.27</v>
      </c>
      <c r="U4503" s="61">
        <v>50.12</v>
      </c>
      <c r="V4503" s="61">
        <v>52.16</v>
      </c>
      <c r="W4503" s="61">
        <v>54.09</v>
      </c>
      <c r="X4503" s="61">
        <v>55.79</v>
      </c>
      <c r="Y4503" s="61">
        <v>57.78</v>
      </c>
      <c r="Z4503" s="61">
        <v>59.73</v>
      </c>
      <c r="AA4503" s="61">
        <v>61.81</v>
      </c>
      <c r="AB4503" s="61">
        <v>63.06</v>
      </c>
      <c r="AC4503" s="61">
        <v>64.63</v>
      </c>
      <c r="AD4503" s="61">
        <v>66.75</v>
      </c>
      <c r="AE4503" s="61">
        <v>69.069999999999993</v>
      </c>
      <c r="AF4503" s="61">
        <v>71.52</v>
      </c>
      <c r="AG4503" s="61">
        <v>73.709999999999994</v>
      </c>
      <c r="AH4503" s="61">
        <v>72.7</v>
      </c>
      <c r="AI4503" s="61">
        <v>71.58</v>
      </c>
      <c r="AJ4503" s="61">
        <v>70.989999999999995</v>
      </c>
      <c r="AK4503" s="61">
        <v>70.38</v>
      </c>
    </row>
    <row r="4504" spans="1:37" x14ac:dyDescent="0.3">
      <c r="A4504" s="86" t="str">
        <f t="shared" si="70"/>
        <v>SDGbaseTra_AgMinQVAXafcel</v>
      </c>
      <c r="B4504" s="59" t="s">
        <v>222</v>
      </c>
      <c r="C4504" s="60" t="s">
        <v>239</v>
      </c>
      <c r="D4504" s="83" t="s">
        <v>211</v>
      </c>
      <c r="E4504" s="61" t="s">
        <v>57</v>
      </c>
      <c r="F4504" s="61">
        <v>0.28999999999999998</v>
      </c>
      <c r="G4504" s="61">
        <v>0.28999999999999998</v>
      </c>
      <c r="H4504" s="61">
        <v>0.28999999999999998</v>
      </c>
      <c r="I4504" s="61">
        <v>0.28999999999999998</v>
      </c>
      <c r="J4504" s="61">
        <v>0.28999999999999998</v>
      </c>
      <c r="K4504" s="61">
        <v>0.28999999999999998</v>
      </c>
      <c r="L4504" s="61">
        <v>0.28999999999999998</v>
      </c>
      <c r="M4504" s="61">
        <v>0.28999999999999998</v>
      </c>
      <c r="N4504" s="61">
        <v>0.28999999999999998</v>
      </c>
      <c r="O4504" s="61">
        <v>0.28999999999999998</v>
      </c>
      <c r="P4504" s="61">
        <v>0.28999999999999998</v>
      </c>
      <c r="Q4504" s="61">
        <v>0.28999999999999998</v>
      </c>
      <c r="R4504" s="61">
        <v>0.28999999999999998</v>
      </c>
      <c r="S4504" s="61">
        <v>0.28999999999999998</v>
      </c>
      <c r="T4504" s="61">
        <v>0.28999999999999998</v>
      </c>
      <c r="U4504" s="61">
        <v>0.28999999999999998</v>
      </c>
      <c r="V4504" s="61">
        <v>0.28999999999999998</v>
      </c>
      <c r="W4504" s="61">
        <v>0.28999999999999998</v>
      </c>
      <c r="X4504" s="61">
        <v>0.28999999999999998</v>
      </c>
      <c r="Y4504" s="61">
        <v>4.22</v>
      </c>
      <c r="Z4504" s="61">
        <v>8.44</v>
      </c>
      <c r="AA4504" s="61">
        <v>12.66</v>
      </c>
      <c r="AB4504" s="61">
        <v>13.65</v>
      </c>
      <c r="AC4504" s="61">
        <v>14.64</v>
      </c>
      <c r="AD4504" s="61">
        <v>15.63</v>
      </c>
      <c r="AE4504" s="61">
        <v>16.62</v>
      </c>
      <c r="AF4504" s="61">
        <v>17.61</v>
      </c>
      <c r="AG4504" s="61">
        <v>17.559999999999999</v>
      </c>
      <c r="AH4504" s="61">
        <v>17.52</v>
      </c>
      <c r="AI4504" s="61">
        <v>17.47</v>
      </c>
      <c r="AJ4504" s="61">
        <v>17.43</v>
      </c>
      <c r="AK4504" s="61">
        <v>17.38</v>
      </c>
    </row>
    <row r="4505" spans="1:37" x14ac:dyDescent="0.3">
      <c r="A4505" s="86" t="str">
        <f t="shared" si="70"/>
        <v>SDGbaseTra_AgMinQVAXaelct</v>
      </c>
      <c r="B4505" s="59" t="s">
        <v>222</v>
      </c>
      <c r="C4505" s="60" t="s">
        <v>239</v>
      </c>
      <c r="D4505" s="83" t="s">
        <v>211</v>
      </c>
      <c r="E4505" s="61" t="s">
        <v>58</v>
      </c>
      <c r="F4505" s="61">
        <v>0.08</v>
      </c>
      <c r="G4505" s="61">
        <v>0.08</v>
      </c>
      <c r="H4505" s="61">
        <v>0.08</v>
      </c>
      <c r="I4505" s="61">
        <v>0.08</v>
      </c>
      <c r="J4505" s="61">
        <v>0.08</v>
      </c>
      <c r="K4505" s="61">
        <v>0.08</v>
      </c>
      <c r="L4505" s="61">
        <v>0.08</v>
      </c>
      <c r="M4505" s="61">
        <v>0.08</v>
      </c>
      <c r="N4505" s="61">
        <v>0.08</v>
      </c>
      <c r="O4505" s="61">
        <v>0.08</v>
      </c>
      <c r="P4505" s="61">
        <v>0.08</v>
      </c>
      <c r="Q4505" s="61">
        <v>0.08</v>
      </c>
      <c r="R4505" s="61">
        <v>0.08</v>
      </c>
      <c r="S4505" s="61">
        <v>0.08</v>
      </c>
      <c r="T4505" s="61">
        <v>0.08</v>
      </c>
      <c r="U4505" s="61">
        <v>0.08</v>
      </c>
      <c r="V4505" s="61">
        <v>0.08</v>
      </c>
      <c r="W4505" s="61">
        <v>0.08</v>
      </c>
      <c r="X4505" s="61">
        <v>3.19</v>
      </c>
      <c r="Y4505" s="61">
        <v>3.19</v>
      </c>
      <c r="Z4505" s="61">
        <v>1.76</v>
      </c>
      <c r="AA4505" s="61">
        <v>1.76</v>
      </c>
      <c r="AB4505" s="61">
        <v>1.76</v>
      </c>
      <c r="AC4505" s="61">
        <v>1.76</v>
      </c>
      <c r="AD4505" s="61">
        <v>0.99</v>
      </c>
      <c r="AE4505" s="61">
        <v>0.99</v>
      </c>
      <c r="AF4505" s="61">
        <v>0.99</v>
      </c>
      <c r="AG4505" s="61">
        <v>0.99</v>
      </c>
      <c r="AH4505" s="61">
        <v>0.99</v>
      </c>
      <c r="AI4505" s="61">
        <v>7.46</v>
      </c>
      <c r="AJ4505" s="61">
        <v>7.46</v>
      </c>
      <c r="AK4505" s="61">
        <v>7.46</v>
      </c>
    </row>
    <row r="4506" spans="1:37" x14ac:dyDescent="0.3">
      <c r="A4506" s="86" t="str">
        <f t="shared" si="70"/>
        <v>SDGbaseTra_AgMinQVAXaemch</v>
      </c>
      <c r="B4506" s="59" t="s">
        <v>222</v>
      </c>
      <c r="C4506" s="60" t="s">
        <v>239</v>
      </c>
      <c r="D4506" s="83" t="s">
        <v>211</v>
      </c>
      <c r="E4506" s="61" t="s">
        <v>59</v>
      </c>
      <c r="F4506" s="61">
        <v>8.99</v>
      </c>
      <c r="G4506" s="61">
        <v>8.25</v>
      </c>
      <c r="H4506" s="61">
        <v>8.48</v>
      </c>
      <c r="I4506" s="61">
        <v>8.59</v>
      </c>
      <c r="J4506" s="61">
        <v>8.6300000000000008</v>
      </c>
      <c r="K4506" s="61">
        <v>8.7200000000000006</v>
      </c>
      <c r="L4506" s="61">
        <v>8.8699999999999992</v>
      </c>
      <c r="M4506" s="61">
        <v>9.15</v>
      </c>
      <c r="N4506" s="61">
        <v>9.39</v>
      </c>
      <c r="O4506" s="61">
        <v>10.01</v>
      </c>
      <c r="P4506" s="61">
        <v>10.32</v>
      </c>
      <c r="Q4506" s="61">
        <v>10.54</v>
      </c>
      <c r="R4506" s="61">
        <v>10.7</v>
      </c>
      <c r="S4506" s="61">
        <v>11.06</v>
      </c>
      <c r="T4506" s="61">
        <v>11.45</v>
      </c>
      <c r="U4506" s="61">
        <v>11.92</v>
      </c>
      <c r="V4506" s="61">
        <v>12.43</v>
      </c>
      <c r="W4506" s="61">
        <v>12.92</v>
      </c>
      <c r="X4506" s="61">
        <v>13.38</v>
      </c>
      <c r="Y4506" s="61">
        <v>13.88</v>
      </c>
      <c r="Z4506" s="61">
        <v>14.38</v>
      </c>
      <c r="AA4506" s="61">
        <v>14.9</v>
      </c>
      <c r="AB4506" s="61">
        <v>14.97</v>
      </c>
      <c r="AC4506" s="61">
        <v>15.21</v>
      </c>
      <c r="AD4506" s="61">
        <v>15.68</v>
      </c>
      <c r="AE4506" s="61">
        <v>16.21</v>
      </c>
      <c r="AF4506" s="61">
        <v>16.78</v>
      </c>
      <c r="AG4506" s="61">
        <v>17.34</v>
      </c>
      <c r="AH4506" s="61">
        <v>16.89</v>
      </c>
      <c r="AI4506" s="61">
        <v>16.420000000000002</v>
      </c>
      <c r="AJ4506" s="61">
        <v>16.21</v>
      </c>
      <c r="AK4506" s="61">
        <v>16</v>
      </c>
    </row>
    <row r="4507" spans="1:37" x14ac:dyDescent="0.3">
      <c r="A4507" s="86" t="str">
        <f t="shared" si="70"/>
        <v>SDGbaseTra_AgMinQVAXasequ</v>
      </c>
      <c r="B4507" s="59" t="s">
        <v>222</v>
      </c>
      <c r="C4507" s="60" t="s">
        <v>239</v>
      </c>
      <c r="D4507" s="83" t="s">
        <v>211</v>
      </c>
      <c r="E4507" s="61" t="s">
        <v>60</v>
      </c>
      <c r="F4507" s="61">
        <v>8.7799999999999994</v>
      </c>
      <c r="G4507" s="61">
        <v>8.4</v>
      </c>
      <c r="H4507" s="61">
        <v>8.66</v>
      </c>
      <c r="I4507" s="61">
        <v>8.57</v>
      </c>
      <c r="J4507" s="61">
        <v>8.41</v>
      </c>
      <c r="K4507" s="61">
        <v>8.44</v>
      </c>
      <c r="L4507" s="61">
        <v>8.52</v>
      </c>
      <c r="M4507" s="61">
        <v>8.74</v>
      </c>
      <c r="N4507" s="61">
        <v>8.93</v>
      </c>
      <c r="O4507" s="61">
        <v>9.4600000000000009</v>
      </c>
      <c r="P4507" s="61">
        <v>9.7100000000000009</v>
      </c>
      <c r="Q4507" s="61">
        <v>9.8800000000000008</v>
      </c>
      <c r="R4507" s="61">
        <v>10.199999999999999</v>
      </c>
      <c r="S4507" s="61">
        <v>10.58</v>
      </c>
      <c r="T4507" s="61">
        <v>11</v>
      </c>
      <c r="U4507" s="61">
        <v>11.49</v>
      </c>
      <c r="V4507" s="61">
        <v>11.97</v>
      </c>
      <c r="W4507" s="61">
        <v>12.47</v>
      </c>
      <c r="X4507" s="61">
        <v>13.02</v>
      </c>
      <c r="Y4507" s="61">
        <v>13.56</v>
      </c>
      <c r="Z4507" s="61">
        <v>14.09</v>
      </c>
      <c r="AA4507" s="61">
        <v>14.67</v>
      </c>
      <c r="AB4507" s="61">
        <v>14.78</v>
      </c>
      <c r="AC4507" s="61">
        <v>15.04</v>
      </c>
      <c r="AD4507" s="61">
        <v>15.54</v>
      </c>
      <c r="AE4507" s="61">
        <v>16.09</v>
      </c>
      <c r="AF4507" s="61">
        <v>16.68</v>
      </c>
      <c r="AG4507" s="61">
        <v>17.22</v>
      </c>
      <c r="AH4507" s="61">
        <v>16.68</v>
      </c>
      <c r="AI4507" s="61">
        <v>16.13</v>
      </c>
      <c r="AJ4507" s="61">
        <v>15.85</v>
      </c>
      <c r="AK4507" s="61">
        <v>15.61</v>
      </c>
    </row>
    <row r="4508" spans="1:37" x14ac:dyDescent="0.3">
      <c r="A4508" s="86" t="str">
        <f t="shared" si="70"/>
        <v>SDGbaseTra_AgMinQVAXavehi</v>
      </c>
      <c r="B4508" s="59" t="s">
        <v>222</v>
      </c>
      <c r="C4508" s="60" t="s">
        <v>239</v>
      </c>
      <c r="D4508" s="83" t="s">
        <v>211</v>
      </c>
      <c r="E4508" s="61" t="s">
        <v>61</v>
      </c>
      <c r="F4508" s="61">
        <v>39.57</v>
      </c>
      <c r="G4508" s="61">
        <v>36.25</v>
      </c>
      <c r="H4508" s="61">
        <v>37.4</v>
      </c>
      <c r="I4508" s="61">
        <v>36.82</v>
      </c>
      <c r="J4508" s="61">
        <v>35.76</v>
      </c>
      <c r="K4508" s="61">
        <v>35.869999999999997</v>
      </c>
      <c r="L4508" s="61">
        <v>36.24</v>
      </c>
      <c r="M4508" s="61">
        <v>37</v>
      </c>
      <c r="N4508" s="61">
        <v>37.71</v>
      </c>
      <c r="O4508" s="61">
        <v>39.25</v>
      </c>
      <c r="P4508" s="61">
        <v>40.11</v>
      </c>
      <c r="Q4508" s="61">
        <v>40.78</v>
      </c>
      <c r="R4508" s="61">
        <v>42.55</v>
      </c>
      <c r="S4508" s="61">
        <v>44.38</v>
      </c>
      <c r="T4508" s="61">
        <v>46.43</v>
      </c>
      <c r="U4508" s="61">
        <v>48.82</v>
      </c>
      <c r="V4508" s="61">
        <v>51.34</v>
      </c>
      <c r="W4508" s="61">
        <v>53.92</v>
      </c>
      <c r="X4508" s="61">
        <v>56.39</v>
      </c>
      <c r="Y4508" s="61">
        <v>57.85</v>
      </c>
      <c r="Z4508" s="61">
        <v>59.34</v>
      </c>
      <c r="AA4508" s="61">
        <v>60.87</v>
      </c>
      <c r="AB4508" s="61">
        <v>62.13</v>
      </c>
      <c r="AC4508" s="61">
        <v>63.82</v>
      </c>
      <c r="AD4508" s="61">
        <v>66.209999999999994</v>
      </c>
      <c r="AE4508" s="61">
        <v>68.87</v>
      </c>
      <c r="AF4508" s="61">
        <v>71.7</v>
      </c>
      <c r="AG4508" s="61">
        <v>74.599999999999994</v>
      </c>
      <c r="AH4508" s="61">
        <v>73.72</v>
      </c>
      <c r="AI4508" s="61">
        <v>72.239999999999995</v>
      </c>
      <c r="AJ4508" s="61">
        <v>71.44</v>
      </c>
      <c r="AK4508" s="61">
        <v>70.680000000000007</v>
      </c>
    </row>
    <row r="4509" spans="1:37" x14ac:dyDescent="0.3">
      <c r="A4509" s="86" t="str">
        <f t="shared" si="70"/>
        <v>SDGbaseTra_AgMinQVAXatequ</v>
      </c>
      <c r="B4509" s="59" t="s">
        <v>222</v>
      </c>
      <c r="C4509" s="60" t="s">
        <v>239</v>
      </c>
      <c r="D4509" s="83" t="s">
        <v>211</v>
      </c>
      <c r="E4509" s="61" t="s">
        <v>62</v>
      </c>
      <c r="F4509" s="61">
        <v>7.09</v>
      </c>
      <c r="G4509" s="61">
        <v>6.19</v>
      </c>
      <c r="H4509" s="61">
        <v>6.42</v>
      </c>
      <c r="I4509" s="61">
        <v>6.29</v>
      </c>
      <c r="J4509" s="61">
        <v>6.1</v>
      </c>
      <c r="K4509" s="61">
        <v>6.14</v>
      </c>
      <c r="L4509" s="61">
        <v>6.24</v>
      </c>
      <c r="M4509" s="61">
        <v>6.51</v>
      </c>
      <c r="N4509" s="61">
        <v>6.72</v>
      </c>
      <c r="O4509" s="61">
        <v>7.65</v>
      </c>
      <c r="P4509" s="61">
        <v>7.99</v>
      </c>
      <c r="Q4509" s="61">
        <v>8.14</v>
      </c>
      <c r="R4509" s="61">
        <v>8.2799999999999994</v>
      </c>
      <c r="S4509" s="61">
        <v>8.5500000000000007</v>
      </c>
      <c r="T4509" s="61">
        <v>8.8800000000000008</v>
      </c>
      <c r="U4509" s="61">
        <v>9.26</v>
      </c>
      <c r="V4509" s="61">
        <v>9.6999999999999993</v>
      </c>
      <c r="W4509" s="61">
        <v>10.130000000000001</v>
      </c>
      <c r="X4509" s="61">
        <v>10.46</v>
      </c>
      <c r="Y4509" s="61">
        <v>10.85</v>
      </c>
      <c r="Z4509" s="61">
        <v>11.2</v>
      </c>
      <c r="AA4509" s="61">
        <v>11.65</v>
      </c>
      <c r="AB4509" s="61">
        <v>11.34</v>
      </c>
      <c r="AC4509" s="61">
        <v>11.37</v>
      </c>
      <c r="AD4509" s="61">
        <v>11.75</v>
      </c>
      <c r="AE4509" s="61">
        <v>12.2</v>
      </c>
      <c r="AF4509" s="61">
        <v>12.69</v>
      </c>
      <c r="AG4509" s="61">
        <v>13.04</v>
      </c>
      <c r="AH4509" s="61">
        <v>12.23</v>
      </c>
      <c r="AI4509" s="61">
        <v>11.5</v>
      </c>
      <c r="AJ4509" s="61">
        <v>11.13</v>
      </c>
      <c r="AK4509" s="61">
        <v>10.83</v>
      </c>
    </row>
    <row r="4510" spans="1:37" x14ac:dyDescent="0.3">
      <c r="A4510" s="86" t="str">
        <f t="shared" si="70"/>
        <v>SDGbaseTra_AgMinQVAXafurn</v>
      </c>
      <c r="B4510" s="59" t="s">
        <v>222</v>
      </c>
      <c r="C4510" s="60" t="s">
        <v>239</v>
      </c>
      <c r="D4510" s="83" t="s">
        <v>211</v>
      </c>
      <c r="E4510" s="61" t="s">
        <v>63</v>
      </c>
      <c r="F4510" s="61">
        <v>6.09</v>
      </c>
      <c r="G4510" s="61">
        <v>5.46</v>
      </c>
      <c r="H4510" s="61">
        <v>5.67</v>
      </c>
      <c r="I4510" s="61">
        <v>5.82</v>
      </c>
      <c r="J4510" s="61">
        <v>5.85</v>
      </c>
      <c r="K4510" s="61">
        <v>5.95</v>
      </c>
      <c r="L4510" s="61">
        <v>6.06</v>
      </c>
      <c r="M4510" s="61">
        <v>6.19</v>
      </c>
      <c r="N4510" s="61">
        <v>6.34</v>
      </c>
      <c r="O4510" s="61">
        <v>6.67</v>
      </c>
      <c r="P4510" s="61">
        <v>6.87</v>
      </c>
      <c r="Q4510" s="61">
        <v>7.03</v>
      </c>
      <c r="R4510" s="61">
        <v>7.15</v>
      </c>
      <c r="S4510" s="61">
        <v>7.41</v>
      </c>
      <c r="T4510" s="61">
        <v>7.68</v>
      </c>
      <c r="U4510" s="61">
        <v>8.01</v>
      </c>
      <c r="V4510" s="61">
        <v>8.35</v>
      </c>
      <c r="W4510" s="61">
        <v>8.68</v>
      </c>
      <c r="X4510" s="61">
        <v>9</v>
      </c>
      <c r="Y4510" s="61">
        <v>9.33</v>
      </c>
      <c r="Z4510" s="61">
        <v>9.68</v>
      </c>
      <c r="AA4510" s="61">
        <v>10.029999999999999</v>
      </c>
      <c r="AB4510" s="61">
        <v>10.41</v>
      </c>
      <c r="AC4510" s="61">
        <v>10.74</v>
      </c>
      <c r="AD4510" s="61">
        <v>11.07</v>
      </c>
      <c r="AE4510" s="61">
        <v>11.41</v>
      </c>
      <c r="AF4510" s="61">
        <v>11.78</v>
      </c>
      <c r="AG4510" s="61">
        <v>12.13</v>
      </c>
      <c r="AH4510" s="61">
        <v>12.14</v>
      </c>
      <c r="AI4510" s="61">
        <v>12.05</v>
      </c>
      <c r="AJ4510" s="61">
        <v>11.98</v>
      </c>
      <c r="AK4510" s="61">
        <v>11.88</v>
      </c>
    </row>
    <row r="4511" spans="1:37" x14ac:dyDescent="0.3">
      <c r="A4511" s="86" t="str">
        <f t="shared" si="70"/>
        <v>SDGbaseTra_AgMinQVAXaoman</v>
      </c>
      <c r="B4511" s="59" t="s">
        <v>222</v>
      </c>
      <c r="C4511" s="60" t="s">
        <v>239</v>
      </c>
      <c r="D4511" s="83" t="s">
        <v>211</v>
      </c>
      <c r="E4511" s="61" t="s">
        <v>64</v>
      </c>
      <c r="F4511" s="61">
        <v>25.46</v>
      </c>
      <c r="G4511" s="61">
        <v>23.35</v>
      </c>
      <c r="H4511" s="61">
        <v>24.46</v>
      </c>
      <c r="I4511" s="61">
        <v>24.29</v>
      </c>
      <c r="J4511" s="61">
        <v>23.94</v>
      </c>
      <c r="K4511" s="61">
        <v>23.81</v>
      </c>
      <c r="L4511" s="61">
        <v>23.79</v>
      </c>
      <c r="M4511" s="61">
        <v>23.9</v>
      </c>
      <c r="N4511" s="61">
        <v>24.1</v>
      </c>
      <c r="O4511" s="61">
        <v>25.01</v>
      </c>
      <c r="P4511" s="61">
        <v>25.78</v>
      </c>
      <c r="Q4511" s="61">
        <v>26.35</v>
      </c>
      <c r="R4511" s="61">
        <v>27.71</v>
      </c>
      <c r="S4511" s="61">
        <v>28.93</v>
      </c>
      <c r="T4511" s="61">
        <v>30.22</v>
      </c>
      <c r="U4511" s="61">
        <v>31.69</v>
      </c>
      <c r="V4511" s="61">
        <v>33.08</v>
      </c>
      <c r="W4511" s="61">
        <v>34.549999999999997</v>
      </c>
      <c r="X4511" s="61">
        <v>36.06</v>
      </c>
      <c r="Y4511" s="61">
        <v>37.46</v>
      </c>
      <c r="Z4511" s="61">
        <v>38.83</v>
      </c>
      <c r="AA4511" s="61">
        <v>40.24</v>
      </c>
      <c r="AB4511" s="61">
        <v>41.68</v>
      </c>
      <c r="AC4511" s="61">
        <v>42.95</v>
      </c>
      <c r="AD4511" s="61">
        <v>44.23</v>
      </c>
      <c r="AE4511" s="61">
        <v>45.52</v>
      </c>
      <c r="AF4511" s="61">
        <v>46.86</v>
      </c>
      <c r="AG4511" s="61">
        <v>48.12</v>
      </c>
      <c r="AH4511" s="61">
        <v>47.46</v>
      </c>
      <c r="AI4511" s="61">
        <v>46.53</v>
      </c>
      <c r="AJ4511" s="61">
        <v>45.74</v>
      </c>
      <c r="AK4511" s="61">
        <v>44.91</v>
      </c>
    </row>
    <row r="4512" spans="1:37" x14ac:dyDescent="0.3">
      <c r="A4512" s="86" t="str">
        <f t="shared" si="70"/>
        <v>SDGbaseTra_AgMinQVAXaelec</v>
      </c>
      <c r="B4512" s="59" t="s">
        <v>222</v>
      </c>
      <c r="C4512" s="60" t="s">
        <v>239</v>
      </c>
      <c r="D4512" s="83" t="s">
        <v>211</v>
      </c>
      <c r="E4512" s="61" t="s">
        <v>65</v>
      </c>
      <c r="F4512" s="61">
        <v>142.19999999999999</v>
      </c>
      <c r="G4512" s="61">
        <v>136.87</v>
      </c>
      <c r="H4512" s="61">
        <v>141.79</v>
      </c>
      <c r="I4512" s="61">
        <v>139.24</v>
      </c>
      <c r="J4512" s="61">
        <v>133.08000000000001</v>
      </c>
      <c r="K4512" s="61">
        <v>131.58000000000001</v>
      </c>
      <c r="L4512" s="61">
        <v>130.88999999999999</v>
      </c>
      <c r="M4512" s="61">
        <v>130.33000000000001</v>
      </c>
      <c r="N4512" s="61">
        <v>130.28</v>
      </c>
      <c r="O4512" s="61">
        <v>129.66</v>
      </c>
      <c r="P4512" s="61">
        <v>130.02000000000001</v>
      </c>
      <c r="Q4512" s="61">
        <v>129.77000000000001</v>
      </c>
      <c r="R4512" s="61">
        <v>133.5</v>
      </c>
      <c r="S4512" s="61">
        <v>138.37</v>
      </c>
      <c r="T4512" s="61">
        <v>142.07</v>
      </c>
      <c r="U4512" s="61">
        <v>146.86000000000001</v>
      </c>
      <c r="V4512" s="61">
        <v>148.31</v>
      </c>
      <c r="W4512" s="61">
        <v>152.4</v>
      </c>
      <c r="X4512" s="61">
        <v>164.06</v>
      </c>
      <c r="Y4512" s="61">
        <v>171.36</v>
      </c>
      <c r="Z4512" s="61">
        <v>179.2</v>
      </c>
      <c r="AA4512" s="61">
        <v>186.95</v>
      </c>
      <c r="AB4512" s="61">
        <v>191.24</v>
      </c>
      <c r="AC4512" s="61">
        <v>196.12</v>
      </c>
      <c r="AD4512" s="61">
        <v>201.86</v>
      </c>
      <c r="AE4512" s="61">
        <v>207.78</v>
      </c>
      <c r="AF4512" s="61">
        <v>213.82</v>
      </c>
      <c r="AG4512" s="61">
        <v>226.56</v>
      </c>
      <c r="AH4512" s="61">
        <v>237.26</v>
      </c>
      <c r="AI4512" s="61">
        <v>245.93</v>
      </c>
      <c r="AJ4512" s="61">
        <v>255.74</v>
      </c>
      <c r="AK4512" s="61">
        <v>265.14999999999998</v>
      </c>
    </row>
    <row r="4513" spans="1:37" x14ac:dyDescent="0.3">
      <c r="A4513" s="86" t="str">
        <f t="shared" si="70"/>
        <v>SDGbaseTra_AgMinQVAXawatr</v>
      </c>
      <c r="B4513" s="59" t="s">
        <v>222</v>
      </c>
      <c r="C4513" s="60" t="s">
        <v>239</v>
      </c>
      <c r="D4513" s="83" t="s">
        <v>211</v>
      </c>
      <c r="E4513" s="61" t="s">
        <v>66</v>
      </c>
      <c r="F4513" s="61">
        <v>38.119999999999997</v>
      </c>
      <c r="G4513" s="61">
        <v>37.590000000000003</v>
      </c>
      <c r="H4513" s="61">
        <v>38.549999999999997</v>
      </c>
      <c r="I4513" s="61">
        <v>37.97</v>
      </c>
      <c r="J4513" s="61">
        <v>37.36</v>
      </c>
      <c r="K4513" s="61">
        <v>37.270000000000003</v>
      </c>
      <c r="L4513" s="61">
        <v>37.380000000000003</v>
      </c>
      <c r="M4513" s="61">
        <v>37.57</v>
      </c>
      <c r="N4513" s="61">
        <v>37.880000000000003</v>
      </c>
      <c r="O4513" s="61">
        <v>38.57</v>
      </c>
      <c r="P4513" s="61">
        <v>39.130000000000003</v>
      </c>
      <c r="Q4513" s="61">
        <v>39.61</v>
      </c>
      <c r="R4513" s="61">
        <v>41.47</v>
      </c>
      <c r="S4513" s="61">
        <v>43.2</v>
      </c>
      <c r="T4513" s="61">
        <v>45.07</v>
      </c>
      <c r="U4513" s="61">
        <v>47.3</v>
      </c>
      <c r="V4513" s="61">
        <v>49.54</v>
      </c>
      <c r="W4513" s="61">
        <v>51.89</v>
      </c>
      <c r="X4513" s="61">
        <v>54.32</v>
      </c>
      <c r="Y4513" s="61">
        <v>56.68</v>
      </c>
      <c r="Z4513" s="61">
        <v>59.07</v>
      </c>
      <c r="AA4513" s="61">
        <v>61.45</v>
      </c>
      <c r="AB4513" s="61">
        <v>64.25</v>
      </c>
      <c r="AC4513" s="61">
        <v>66.95</v>
      </c>
      <c r="AD4513" s="61">
        <v>69.67</v>
      </c>
      <c r="AE4513" s="61">
        <v>72.489999999999995</v>
      </c>
      <c r="AF4513" s="61">
        <v>75.42</v>
      </c>
      <c r="AG4513" s="61">
        <v>78.39</v>
      </c>
      <c r="AH4513" s="61">
        <v>78.73</v>
      </c>
      <c r="AI4513" s="61">
        <v>78.89</v>
      </c>
      <c r="AJ4513" s="61">
        <v>79.19</v>
      </c>
      <c r="AK4513" s="61">
        <v>79.41</v>
      </c>
    </row>
    <row r="4514" spans="1:37" x14ac:dyDescent="0.3">
      <c r="A4514" s="86" t="str">
        <f t="shared" si="70"/>
        <v>SDGbaseTra_AgMinQVAXacons</v>
      </c>
      <c r="B4514" s="59" t="s">
        <v>222</v>
      </c>
      <c r="C4514" s="60" t="s">
        <v>239</v>
      </c>
      <c r="D4514" s="83" t="s">
        <v>211</v>
      </c>
      <c r="E4514" s="61" t="s">
        <v>67</v>
      </c>
      <c r="F4514" s="61">
        <v>140.65</v>
      </c>
      <c r="G4514" s="61">
        <v>129.69999999999999</v>
      </c>
      <c r="H4514" s="61">
        <v>134.68</v>
      </c>
      <c r="I4514" s="61">
        <v>143.88999999999999</v>
      </c>
      <c r="J4514" s="61">
        <v>161.31</v>
      </c>
      <c r="K4514" s="61">
        <v>164.83</v>
      </c>
      <c r="L4514" s="61">
        <v>168.85</v>
      </c>
      <c r="M4514" s="61">
        <v>173.34</v>
      </c>
      <c r="N4514" s="61">
        <v>178.16</v>
      </c>
      <c r="O4514" s="61">
        <v>184.21</v>
      </c>
      <c r="P4514" s="61">
        <v>189.84</v>
      </c>
      <c r="Q4514" s="61">
        <v>195.3</v>
      </c>
      <c r="R4514" s="61">
        <v>197.46</v>
      </c>
      <c r="S4514" s="61">
        <v>203.72</v>
      </c>
      <c r="T4514" s="61">
        <v>210.41</v>
      </c>
      <c r="U4514" s="61">
        <v>218.06</v>
      </c>
      <c r="V4514" s="61">
        <v>225.89</v>
      </c>
      <c r="W4514" s="61">
        <v>233.78</v>
      </c>
      <c r="X4514" s="61">
        <v>241.42</v>
      </c>
      <c r="Y4514" s="61">
        <v>249.15</v>
      </c>
      <c r="Z4514" s="61">
        <v>257.24</v>
      </c>
      <c r="AA4514" s="61">
        <v>265.20999999999998</v>
      </c>
      <c r="AB4514" s="61">
        <v>272.83</v>
      </c>
      <c r="AC4514" s="61">
        <v>280.31</v>
      </c>
      <c r="AD4514" s="61">
        <v>288.52</v>
      </c>
      <c r="AE4514" s="61">
        <v>297.22000000000003</v>
      </c>
      <c r="AF4514" s="61">
        <v>306.32</v>
      </c>
      <c r="AG4514" s="61">
        <v>315.38</v>
      </c>
      <c r="AH4514" s="61">
        <v>316.18</v>
      </c>
      <c r="AI4514" s="61">
        <v>315.88</v>
      </c>
      <c r="AJ4514" s="61">
        <v>316.2</v>
      </c>
      <c r="AK4514" s="61">
        <v>316.06</v>
      </c>
    </row>
    <row r="4515" spans="1:37" x14ac:dyDescent="0.3">
      <c r="A4515" s="86" t="str">
        <f t="shared" si="70"/>
        <v>SDGbaseTra_AgMinQVAXatrad</v>
      </c>
      <c r="B4515" s="59" t="s">
        <v>222</v>
      </c>
      <c r="C4515" s="60" t="s">
        <v>239</v>
      </c>
      <c r="D4515" s="83" t="s">
        <v>211</v>
      </c>
      <c r="E4515" s="61" t="s">
        <v>68</v>
      </c>
      <c r="F4515" s="61">
        <v>482.47</v>
      </c>
      <c r="G4515" s="61">
        <v>441.68</v>
      </c>
      <c r="H4515" s="61">
        <v>455.83</v>
      </c>
      <c r="I4515" s="61">
        <v>460.42</v>
      </c>
      <c r="J4515" s="61">
        <v>459.49</v>
      </c>
      <c r="K4515" s="61">
        <v>461.35</v>
      </c>
      <c r="L4515" s="61">
        <v>464.33</v>
      </c>
      <c r="M4515" s="61">
        <v>468.68</v>
      </c>
      <c r="N4515" s="61">
        <v>473.78</v>
      </c>
      <c r="O4515" s="61">
        <v>462.58</v>
      </c>
      <c r="P4515" s="61">
        <v>464.03</v>
      </c>
      <c r="Q4515" s="61">
        <v>469.62</v>
      </c>
      <c r="R4515" s="61">
        <v>483.9</v>
      </c>
      <c r="S4515" s="61">
        <v>499.07</v>
      </c>
      <c r="T4515" s="61">
        <v>515.47</v>
      </c>
      <c r="U4515" s="61">
        <v>534.72</v>
      </c>
      <c r="V4515" s="61">
        <v>554.34</v>
      </c>
      <c r="W4515" s="61">
        <v>574.6</v>
      </c>
      <c r="X4515" s="61">
        <v>595.35</v>
      </c>
      <c r="Y4515" s="61">
        <v>614.83000000000004</v>
      </c>
      <c r="Z4515" s="61">
        <v>633.92999999999995</v>
      </c>
      <c r="AA4515" s="61">
        <v>653.03</v>
      </c>
      <c r="AB4515" s="61">
        <v>665.07</v>
      </c>
      <c r="AC4515" s="61">
        <v>677.79</v>
      </c>
      <c r="AD4515" s="61">
        <v>692.59</v>
      </c>
      <c r="AE4515" s="61">
        <v>708.63</v>
      </c>
      <c r="AF4515" s="61">
        <v>725.74</v>
      </c>
      <c r="AG4515" s="61">
        <v>742.2</v>
      </c>
      <c r="AH4515" s="61">
        <v>735.68</v>
      </c>
      <c r="AI4515" s="61">
        <v>726.98</v>
      </c>
      <c r="AJ4515" s="61">
        <v>719.96</v>
      </c>
      <c r="AK4515" s="61">
        <v>712.4</v>
      </c>
    </row>
    <row r="4516" spans="1:37" x14ac:dyDescent="0.3">
      <c r="A4516" s="86" t="str">
        <f t="shared" si="70"/>
        <v>SDGbaseTra_AgMinQVAXahotl</v>
      </c>
      <c r="B4516" s="59" t="s">
        <v>222</v>
      </c>
      <c r="C4516" s="60" t="s">
        <v>239</v>
      </c>
      <c r="D4516" s="83" t="s">
        <v>211</v>
      </c>
      <c r="E4516" s="61" t="s">
        <v>69</v>
      </c>
      <c r="F4516" s="61">
        <v>37.69</v>
      </c>
      <c r="G4516" s="61">
        <v>35.1</v>
      </c>
      <c r="H4516" s="61">
        <v>36.659999999999997</v>
      </c>
      <c r="I4516" s="61">
        <v>36.17</v>
      </c>
      <c r="J4516" s="61">
        <v>35.35</v>
      </c>
      <c r="K4516" s="61">
        <v>35.28</v>
      </c>
      <c r="L4516" s="61">
        <v>35.29</v>
      </c>
      <c r="M4516" s="61">
        <v>35.39</v>
      </c>
      <c r="N4516" s="61">
        <v>35.64</v>
      </c>
      <c r="O4516" s="61">
        <v>36.630000000000003</v>
      </c>
      <c r="P4516" s="61">
        <v>37.26</v>
      </c>
      <c r="Q4516" s="61">
        <v>37.74</v>
      </c>
      <c r="R4516" s="61">
        <v>39.700000000000003</v>
      </c>
      <c r="S4516" s="61">
        <v>41.49</v>
      </c>
      <c r="T4516" s="61">
        <v>43.47</v>
      </c>
      <c r="U4516" s="61">
        <v>45.79</v>
      </c>
      <c r="V4516" s="61">
        <v>48.08</v>
      </c>
      <c r="W4516" s="61">
        <v>50.55</v>
      </c>
      <c r="X4516" s="61">
        <v>53.22</v>
      </c>
      <c r="Y4516" s="61">
        <v>55.82</v>
      </c>
      <c r="Z4516" s="61">
        <v>58.49</v>
      </c>
      <c r="AA4516" s="61">
        <v>61.2</v>
      </c>
      <c r="AB4516" s="61">
        <v>64.36</v>
      </c>
      <c r="AC4516" s="61">
        <v>67.25</v>
      </c>
      <c r="AD4516" s="61">
        <v>70.02</v>
      </c>
      <c r="AE4516" s="61">
        <v>72.78</v>
      </c>
      <c r="AF4516" s="61">
        <v>75.64</v>
      </c>
      <c r="AG4516" s="61">
        <v>78.569999999999993</v>
      </c>
      <c r="AH4516" s="61">
        <v>79.19</v>
      </c>
      <c r="AI4516" s="61">
        <v>79.239999999999995</v>
      </c>
      <c r="AJ4516" s="61">
        <v>79.209999999999994</v>
      </c>
      <c r="AK4516" s="61">
        <v>79.010000000000005</v>
      </c>
    </row>
    <row r="4517" spans="1:37" x14ac:dyDescent="0.3">
      <c r="A4517" s="86" t="str">
        <f t="shared" si="70"/>
        <v>SDGbaseTra_AgMinQVAXaltrp-p</v>
      </c>
      <c r="B4517" s="59" t="s">
        <v>222</v>
      </c>
      <c r="C4517" s="60" t="s">
        <v>239</v>
      </c>
      <c r="D4517" s="83" t="s">
        <v>211</v>
      </c>
      <c r="E4517" s="61" t="s">
        <v>70</v>
      </c>
      <c r="F4517" s="61">
        <v>60.68</v>
      </c>
      <c r="G4517" s="61">
        <v>58.31</v>
      </c>
      <c r="H4517" s="61">
        <v>59.83</v>
      </c>
      <c r="I4517" s="61">
        <v>59.19</v>
      </c>
      <c r="J4517" s="61">
        <v>58.44</v>
      </c>
      <c r="K4517" s="61">
        <v>58.16</v>
      </c>
      <c r="L4517" s="61">
        <v>58.12</v>
      </c>
      <c r="M4517" s="61">
        <v>58.27</v>
      </c>
      <c r="N4517" s="61">
        <v>58.72</v>
      </c>
      <c r="O4517" s="61">
        <v>59.93</v>
      </c>
      <c r="P4517" s="61">
        <v>61.08</v>
      </c>
      <c r="Q4517" s="61">
        <v>62.17</v>
      </c>
      <c r="R4517" s="61">
        <v>65.38</v>
      </c>
      <c r="S4517" s="61">
        <v>68.44</v>
      </c>
      <c r="T4517" s="61">
        <v>71.62</v>
      </c>
      <c r="U4517" s="61">
        <v>75.27</v>
      </c>
      <c r="V4517" s="61">
        <v>78.739999999999995</v>
      </c>
      <c r="W4517" s="61">
        <v>82.37</v>
      </c>
      <c r="X4517" s="61">
        <v>86.15</v>
      </c>
      <c r="Y4517" s="61">
        <v>89.67</v>
      </c>
      <c r="Z4517" s="61">
        <v>93.15</v>
      </c>
      <c r="AA4517" s="61">
        <v>96.58</v>
      </c>
      <c r="AB4517" s="61">
        <v>100.26</v>
      </c>
      <c r="AC4517" s="61">
        <v>103.41</v>
      </c>
      <c r="AD4517" s="61">
        <v>106.36</v>
      </c>
      <c r="AE4517" s="61">
        <v>109.18</v>
      </c>
      <c r="AF4517" s="61">
        <v>111.93</v>
      </c>
      <c r="AG4517" s="61">
        <v>114.58</v>
      </c>
      <c r="AH4517" s="61">
        <v>113.79</v>
      </c>
      <c r="AI4517" s="61">
        <v>112.75</v>
      </c>
      <c r="AJ4517" s="61">
        <v>112.03</v>
      </c>
      <c r="AK4517" s="61">
        <v>111.07</v>
      </c>
    </row>
    <row r="4518" spans="1:37" x14ac:dyDescent="0.3">
      <c r="A4518" s="86" t="str">
        <f t="shared" si="70"/>
        <v>SDGbaseTra_AgMinQVAXaltrp-f</v>
      </c>
      <c r="B4518" s="59" t="s">
        <v>222</v>
      </c>
      <c r="C4518" s="60" t="s">
        <v>239</v>
      </c>
      <c r="D4518" s="83" t="s">
        <v>211</v>
      </c>
      <c r="E4518" s="61" t="s">
        <v>71</v>
      </c>
      <c r="F4518" s="61">
        <v>247.43</v>
      </c>
      <c r="G4518" s="61">
        <v>235</v>
      </c>
      <c r="H4518" s="61">
        <v>240.99</v>
      </c>
      <c r="I4518" s="61">
        <v>242.88</v>
      </c>
      <c r="J4518" s="61">
        <v>245.07</v>
      </c>
      <c r="K4518" s="61">
        <v>248.77</v>
      </c>
      <c r="L4518" s="61">
        <v>252.13</v>
      </c>
      <c r="M4518" s="61">
        <v>255.5</v>
      </c>
      <c r="N4518" s="61">
        <v>259.27</v>
      </c>
      <c r="O4518" s="61">
        <v>263.76</v>
      </c>
      <c r="P4518" s="61">
        <v>268.33</v>
      </c>
      <c r="Q4518" s="61">
        <v>273.95</v>
      </c>
      <c r="R4518" s="61">
        <v>285.91000000000003</v>
      </c>
      <c r="S4518" s="61">
        <v>297.58999999999997</v>
      </c>
      <c r="T4518" s="61">
        <v>311.29000000000002</v>
      </c>
      <c r="U4518" s="61">
        <v>325.19</v>
      </c>
      <c r="V4518" s="61">
        <v>336.94</v>
      </c>
      <c r="W4518" s="61">
        <v>350.91</v>
      </c>
      <c r="X4518" s="61">
        <v>366.29</v>
      </c>
      <c r="Y4518" s="61">
        <v>379.2</v>
      </c>
      <c r="Z4518" s="61">
        <v>392.1</v>
      </c>
      <c r="AA4518" s="61">
        <v>407.3</v>
      </c>
      <c r="AB4518" s="61">
        <v>423.33</v>
      </c>
      <c r="AC4518" s="61">
        <v>437.68</v>
      </c>
      <c r="AD4518" s="61">
        <v>452.92</v>
      </c>
      <c r="AE4518" s="61">
        <v>468.3</v>
      </c>
      <c r="AF4518" s="61">
        <v>483.83</v>
      </c>
      <c r="AG4518" s="61">
        <v>497.03</v>
      </c>
      <c r="AH4518" s="61">
        <v>494.36</v>
      </c>
      <c r="AI4518" s="61">
        <v>491.43</v>
      </c>
      <c r="AJ4518" s="61">
        <v>490.2</v>
      </c>
      <c r="AK4518" s="61">
        <v>488.57</v>
      </c>
    </row>
    <row r="4519" spans="1:37" x14ac:dyDescent="0.3">
      <c r="A4519" s="86" t="str">
        <f t="shared" si="70"/>
        <v>SDGbaseTra_AgMinQVAXaotrp-p</v>
      </c>
      <c r="B4519" s="59" t="s">
        <v>222</v>
      </c>
      <c r="C4519" s="60" t="s">
        <v>239</v>
      </c>
      <c r="D4519" s="83" t="s">
        <v>211</v>
      </c>
      <c r="E4519" s="61" t="s">
        <v>72</v>
      </c>
      <c r="F4519" s="61">
        <v>8.1</v>
      </c>
      <c r="G4519" s="61">
        <v>7.97</v>
      </c>
      <c r="H4519" s="61">
        <v>8.42</v>
      </c>
      <c r="I4519" s="61">
        <v>8.64</v>
      </c>
      <c r="J4519" s="61">
        <v>8.8000000000000007</v>
      </c>
      <c r="K4519" s="61">
        <v>9.01</v>
      </c>
      <c r="L4519" s="61">
        <v>9.1999999999999993</v>
      </c>
      <c r="M4519" s="61">
        <v>9.36</v>
      </c>
      <c r="N4519" s="61">
        <v>9.51</v>
      </c>
      <c r="O4519" s="61">
        <v>9.51</v>
      </c>
      <c r="P4519" s="61">
        <v>9.6</v>
      </c>
      <c r="Q4519" s="61">
        <v>9.7100000000000009</v>
      </c>
      <c r="R4519" s="61">
        <v>10.11</v>
      </c>
      <c r="S4519" s="61">
        <v>10.45</v>
      </c>
      <c r="T4519" s="61">
        <v>10.79</v>
      </c>
      <c r="U4519" s="61">
        <v>11.17</v>
      </c>
      <c r="V4519" s="61">
        <v>11.54</v>
      </c>
      <c r="W4519" s="61">
        <v>11.9</v>
      </c>
      <c r="X4519" s="61">
        <v>12.25</v>
      </c>
      <c r="Y4519" s="61">
        <v>12.57</v>
      </c>
      <c r="Z4519" s="61">
        <v>12.89</v>
      </c>
      <c r="AA4519" s="61">
        <v>13.15</v>
      </c>
      <c r="AB4519" s="61">
        <v>13.36</v>
      </c>
      <c r="AC4519" s="61">
        <v>13.54</v>
      </c>
      <c r="AD4519" s="61">
        <v>13.74</v>
      </c>
      <c r="AE4519" s="61">
        <v>13.95</v>
      </c>
      <c r="AF4519" s="61">
        <v>14.16</v>
      </c>
      <c r="AG4519" s="61">
        <v>14.4</v>
      </c>
      <c r="AH4519" s="61">
        <v>14.3</v>
      </c>
      <c r="AI4519" s="61">
        <v>14.24</v>
      </c>
      <c r="AJ4519" s="61">
        <v>14.22</v>
      </c>
      <c r="AK4519" s="61">
        <v>14.19</v>
      </c>
    </row>
    <row r="4520" spans="1:37" x14ac:dyDescent="0.3">
      <c r="A4520" s="86" t="str">
        <f t="shared" si="70"/>
        <v>SDGbaseTra_AgMinQVAXaotrp-f</v>
      </c>
      <c r="B4520" s="59" t="s">
        <v>222</v>
      </c>
      <c r="C4520" s="60" t="s">
        <v>239</v>
      </c>
      <c r="D4520" s="83" t="s">
        <v>211</v>
      </c>
      <c r="E4520" s="61" t="s">
        <v>73</v>
      </c>
      <c r="F4520" s="61">
        <v>7.29</v>
      </c>
      <c r="G4520" s="61">
        <v>7.01</v>
      </c>
      <c r="H4520" s="61">
        <v>7.29</v>
      </c>
      <c r="I4520" s="61">
        <v>7.39</v>
      </c>
      <c r="J4520" s="61">
        <v>7.42</v>
      </c>
      <c r="K4520" s="61">
        <v>7.49</v>
      </c>
      <c r="L4520" s="61">
        <v>7.57</v>
      </c>
      <c r="M4520" s="61">
        <v>7.65</v>
      </c>
      <c r="N4520" s="61">
        <v>7.74</v>
      </c>
      <c r="O4520" s="61">
        <v>7.79</v>
      </c>
      <c r="P4520" s="61">
        <v>7.88</v>
      </c>
      <c r="Q4520" s="61">
        <v>8.01</v>
      </c>
      <c r="R4520" s="61">
        <v>8.32</v>
      </c>
      <c r="S4520" s="61">
        <v>8.6300000000000008</v>
      </c>
      <c r="T4520" s="61">
        <v>8.99</v>
      </c>
      <c r="U4520" s="61">
        <v>9.33</v>
      </c>
      <c r="V4520" s="61">
        <v>9.6300000000000008</v>
      </c>
      <c r="W4520" s="61">
        <v>10</v>
      </c>
      <c r="X4520" s="61">
        <v>10.36</v>
      </c>
      <c r="Y4520" s="61">
        <v>10.65</v>
      </c>
      <c r="Z4520" s="61">
        <v>10.95</v>
      </c>
      <c r="AA4520" s="61">
        <v>11.31</v>
      </c>
      <c r="AB4520" s="61">
        <v>11.65</v>
      </c>
      <c r="AC4520" s="61">
        <v>11.96</v>
      </c>
      <c r="AD4520" s="61">
        <v>12.31</v>
      </c>
      <c r="AE4520" s="61">
        <v>12.65</v>
      </c>
      <c r="AF4520" s="61">
        <v>13</v>
      </c>
      <c r="AG4520" s="61">
        <v>13.28</v>
      </c>
      <c r="AH4520" s="61">
        <v>13.21</v>
      </c>
      <c r="AI4520" s="61">
        <v>13.14</v>
      </c>
      <c r="AJ4520" s="61">
        <v>13.11</v>
      </c>
      <c r="AK4520" s="61">
        <v>13.07</v>
      </c>
    </row>
    <row r="4521" spans="1:37" x14ac:dyDescent="0.3">
      <c r="A4521" s="86" t="str">
        <f t="shared" si="70"/>
        <v>SDGbaseTra_AgMinQVAXaprtr</v>
      </c>
      <c r="B4521" s="59" t="s">
        <v>222</v>
      </c>
      <c r="C4521" s="60" t="s">
        <v>239</v>
      </c>
      <c r="D4521" s="83" t="s">
        <v>211</v>
      </c>
      <c r="E4521" s="61" t="s">
        <v>74</v>
      </c>
      <c r="F4521" s="61">
        <v>0</v>
      </c>
      <c r="G4521" s="61">
        <v>0</v>
      </c>
      <c r="H4521" s="61">
        <v>0</v>
      </c>
      <c r="I4521" s="61">
        <v>0</v>
      </c>
      <c r="J4521" s="61">
        <v>0</v>
      </c>
      <c r="K4521" s="61">
        <v>0</v>
      </c>
      <c r="L4521" s="61">
        <v>0</v>
      </c>
      <c r="M4521" s="61">
        <v>0</v>
      </c>
      <c r="N4521" s="61">
        <v>0</v>
      </c>
      <c r="O4521" s="61">
        <v>0</v>
      </c>
      <c r="P4521" s="61">
        <v>0</v>
      </c>
      <c r="Q4521" s="61">
        <v>0</v>
      </c>
      <c r="R4521" s="61">
        <v>0</v>
      </c>
      <c r="S4521" s="61">
        <v>0</v>
      </c>
      <c r="T4521" s="61">
        <v>0</v>
      </c>
      <c r="U4521" s="61">
        <v>0</v>
      </c>
      <c r="V4521" s="61">
        <v>0</v>
      </c>
      <c r="W4521" s="61">
        <v>0</v>
      </c>
      <c r="X4521" s="61">
        <v>0</v>
      </c>
      <c r="Y4521" s="61">
        <v>0</v>
      </c>
      <c r="Z4521" s="61">
        <v>0</v>
      </c>
      <c r="AA4521" s="61">
        <v>0</v>
      </c>
      <c r="AB4521" s="61">
        <v>0</v>
      </c>
      <c r="AC4521" s="61">
        <v>0</v>
      </c>
      <c r="AD4521" s="61">
        <v>0</v>
      </c>
      <c r="AE4521" s="61">
        <v>0</v>
      </c>
      <c r="AF4521" s="61">
        <v>0</v>
      </c>
      <c r="AG4521" s="61">
        <v>0</v>
      </c>
      <c r="AH4521" s="61">
        <v>0</v>
      </c>
      <c r="AI4521" s="61">
        <v>0</v>
      </c>
      <c r="AJ4521" s="61">
        <v>0</v>
      </c>
      <c r="AK4521" s="61">
        <v>0</v>
      </c>
    </row>
    <row r="4522" spans="1:37" x14ac:dyDescent="0.3">
      <c r="A4522" s="86" t="str">
        <f t="shared" si="70"/>
        <v>SDGbaseTra_AgMinQVAXatrps</v>
      </c>
      <c r="B4522" s="59" t="s">
        <v>222</v>
      </c>
      <c r="C4522" s="60" t="s">
        <v>239</v>
      </c>
      <c r="D4522" s="83" t="s">
        <v>211</v>
      </c>
      <c r="E4522" s="61" t="s">
        <v>75</v>
      </c>
      <c r="F4522" s="61">
        <v>54.94</v>
      </c>
      <c r="G4522" s="61">
        <v>50.42</v>
      </c>
      <c r="H4522" s="61">
        <v>51.69</v>
      </c>
      <c r="I4522" s="61">
        <v>51.58</v>
      </c>
      <c r="J4522" s="61">
        <v>51.42</v>
      </c>
      <c r="K4522" s="61">
        <v>51.73</v>
      </c>
      <c r="L4522" s="61">
        <v>52.1</v>
      </c>
      <c r="M4522" s="61">
        <v>52.33</v>
      </c>
      <c r="N4522" s="61">
        <v>52.66</v>
      </c>
      <c r="O4522" s="61">
        <v>53.43</v>
      </c>
      <c r="P4522" s="61">
        <v>53.86</v>
      </c>
      <c r="Q4522" s="61">
        <v>54.09</v>
      </c>
      <c r="R4522" s="61">
        <v>55.61</v>
      </c>
      <c r="S4522" s="61">
        <v>57.27</v>
      </c>
      <c r="T4522" s="61">
        <v>59.04</v>
      </c>
      <c r="U4522" s="61">
        <v>61.1</v>
      </c>
      <c r="V4522" s="61">
        <v>63.01</v>
      </c>
      <c r="W4522" s="61">
        <v>65.14</v>
      </c>
      <c r="X4522" s="61">
        <v>67.27</v>
      </c>
      <c r="Y4522" s="61">
        <v>69.39</v>
      </c>
      <c r="Z4522" s="61">
        <v>71.540000000000006</v>
      </c>
      <c r="AA4522" s="61">
        <v>73.7</v>
      </c>
      <c r="AB4522" s="61">
        <v>77.290000000000006</v>
      </c>
      <c r="AC4522" s="61">
        <v>80.77</v>
      </c>
      <c r="AD4522" s="61">
        <v>84.28</v>
      </c>
      <c r="AE4522" s="61">
        <v>87.86</v>
      </c>
      <c r="AF4522" s="61">
        <v>91.57</v>
      </c>
      <c r="AG4522" s="61">
        <v>95.02</v>
      </c>
      <c r="AH4522" s="61">
        <v>96.37</v>
      </c>
      <c r="AI4522" s="61">
        <v>97.36</v>
      </c>
      <c r="AJ4522" s="61">
        <v>98.33</v>
      </c>
      <c r="AK4522" s="61">
        <v>99.17</v>
      </c>
    </row>
    <row r="4523" spans="1:37" x14ac:dyDescent="0.3">
      <c r="A4523" s="86" t="str">
        <f t="shared" si="70"/>
        <v>SDGbaseTra_AgMinQVAXacomm</v>
      </c>
      <c r="B4523" s="59" t="s">
        <v>222</v>
      </c>
      <c r="C4523" s="60" t="s">
        <v>239</v>
      </c>
      <c r="D4523" s="83" t="s">
        <v>211</v>
      </c>
      <c r="E4523" s="61" t="s">
        <v>76</v>
      </c>
      <c r="F4523" s="61">
        <v>84.05</v>
      </c>
      <c r="G4523" s="61">
        <v>79.89</v>
      </c>
      <c r="H4523" s="61">
        <v>82.41</v>
      </c>
      <c r="I4523" s="61">
        <v>81.94</v>
      </c>
      <c r="J4523" s="61">
        <v>81.08</v>
      </c>
      <c r="K4523" s="61">
        <v>81.459999999999994</v>
      </c>
      <c r="L4523" s="61">
        <v>82.04</v>
      </c>
      <c r="M4523" s="61">
        <v>82.88</v>
      </c>
      <c r="N4523" s="61">
        <v>83.93</v>
      </c>
      <c r="O4523" s="61">
        <v>85.85</v>
      </c>
      <c r="P4523" s="61">
        <v>87.3</v>
      </c>
      <c r="Q4523" s="61">
        <v>88.61</v>
      </c>
      <c r="R4523" s="61">
        <v>92.38</v>
      </c>
      <c r="S4523" s="61">
        <v>95.96</v>
      </c>
      <c r="T4523" s="61">
        <v>99.9</v>
      </c>
      <c r="U4523" s="61">
        <v>104.49</v>
      </c>
      <c r="V4523" s="61">
        <v>109.04</v>
      </c>
      <c r="W4523" s="61">
        <v>113.83</v>
      </c>
      <c r="X4523" s="61">
        <v>118.95</v>
      </c>
      <c r="Y4523" s="61">
        <v>123.98</v>
      </c>
      <c r="Z4523" s="61">
        <v>129.13</v>
      </c>
      <c r="AA4523" s="61">
        <v>134.32</v>
      </c>
      <c r="AB4523" s="61">
        <v>139.5</v>
      </c>
      <c r="AC4523" s="61">
        <v>144.38</v>
      </c>
      <c r="AD4523" s="61">
        <v>149.36000000000001</v>
      </c>
      <c r="AE4523" s="61">
        <v>154.5</v>
      </c>
      <c r="AF4523" s="61">
        <v>159.88</v>
      </c>
      <c r="AG4523" s="61">
        <v>165.3</v>
      </c>
      <c r="AH4523" s="61">
        <v>165.83</v>
      </c>
      <c r="AI4523" s="61">
        <v>165.63</v>
      </c>
      <c r="AJ4523" s="61">
        <v>165.49</v>
      </c>
      <c r="AK4523" s="61">
        <v>165.1</v>
      </c>
    </row>
    <row r="4524" spans="1:37" x14ac:dyDescent="0.3">
      <c r="A4524" s="86" t="str">
        <f t="shared" si="70"/>
        <v>SDGbaseTra_AgMinQVAXafsrv</v>
      </c>
      <c r="B4524" s="59" t="s">
        <v>222</v>
      </c>
      <c r="C4524" s="60" t="s">
        <v>239</v>
      </c>
      <c r="D4524" s="83" t="s">
        <v>211</v>
      </c>
      <c r="E4524" s="61" t="s">
        <v>77</v>
      </c>
      <c r="F4524" s="61">
        <v>413.44</v>
      </c>
      <c r="G4524" s="61">
        <v>391.05</v>
      </c>
      <c r="H4524" s="61">
        <v>404.98</v>
      </c>
      <c r="I4524" s="61">
        <v>401.43</v>
      </c>
      <c r="J4524" s="61">
        <v>395.44</v>
      </c>
      <c r="K4524" s="61">
        <v>396.34</v>
      </c>
      <c r="L4524" s="61">
        <v>397.74</v>
      </c>
      <c r="M4524" s="61">
        <v>399.95</v>
      </c>
      <c r="N4524" s="61">
        <v>403.52</v>
      </c>
      <c r="O4524" s="61">
        <v>412.27</v>
      </c>
      <c r="P4524" s="61">
        <v>418.36</v>
      </c>
      <c r="Q4524" s="61">
        <v>423.7</v>
      </c>
      <c r="R4524" s="61">
        <v>442.84</v>
      </c>
      <c r="S4524" s="61">
        <v>460.6</v>
      </c>
      <c r="T4524" s="61">
        <v>480.6</v>
      </c>
      <c r="U4524" s="61">
        <v>503.84</v>
      </c>
      <c r="V4524" s="61">
        <v>527.11</v>
      </c>
      <c r="W4524" s="61">
        <v>552.20000000000005</v>
      </c>
      <c r="X4524" s="61">
        <v>579.36</v>
      </c>
      <c r="Y4524" s="61">
        <v>606.32000000000005</v>
      </c>
      <c r="Z4524" s="61">
        <v>634.36</v>
      </c>
      <c r="AA4524" s="61">
        <v>662.82</v>
      </c>
      <c r="AB4524" s="61">
        <v>695.28</v>
      </c>
      <c r="AC4524" s="61">
        <v>725.35</v>
      </c>
      <c r="AD4524" s="61">
        <v>754.86</v>
      </c>
      <c r="AE4524" s="61">
        <v>784.92</v>
      </c>
      <c r="AF4524" s="61">
        <v>816.05</v>
      </c>
      <c r="AG4524" s="61">
        <v>847.7</v>
      </c>
      <c r="AH4524" s="61">
        <v>859.11</v>
      </c>
      <c r="AI4524" s="61">
        <v>865.1</v>
      </c>
      <c r="AJ4524" s="61">
        <v>868.91</v>
      </c>
      <c r="AK4524" s="61">
        <v>870.56</v>
      </c>
    </row>
    <row r="4525" spans="1:37" x14ac:dyDescent="0.3">
      <c r="A4525" s="86" t="str">
        <f t="shared" si="70"/>
        <v>SDGbaseTra_AgMinQVAXabsrv</v>
      </c>
      <c r="B4525" s="59" t="s">
        <v>222</v>
      </c>
      <c r="C4525" s="60" t="s">
        <v>239</v>
      </c>
      <c r="D4525" s="83" t="s">
        <v>211</v>
      </c>
      <c r="E4525" s="61" t="s">
        <v>78</v>
      </c>
      <c r="F4525" s="61">
        <v>367.48</v>
      </c>
      <c r="G4525" s="61">
        <v>349.28</v>
      </c>
      <c r="H4525" s="61">
        <v>360.41</v>
      </c>
      <c r="I4525" s="61">
        <v>358.44</v>
      </c>
      <c r="J4525" s="61">
        <v>354.78</v>
      </c>
      <c r="K4525" s="61">
        <v>356.57</v>
      </c>
      <c r="L4525" s="61">
        <v>359.09</v>
      </c>
      <c r="M4525" s="61">
        <v>362.42</v>
      </c>
      <c r="N4525" s="61">
        <v>366.87</v>
      </c>
      <c r="O4525" s="61">
        <v>374.6</v>
      </c>
      <c r="P4525" s="61">
        <v>380.81</v>
      </c>
      <c r="Q4525" s="61">
        <v>386.51</v>
      </c>
      <c r="R4525" s="61">
        <v>403.34</v>
      </c>
      <c r="S4525" s="61">
        <v>419.1</v>
      </c>
      <c r="T4525" s="61">
        <v>436.44</v>
      </c>
      <c r="U4525" s="61">
        <v>456.61</v>
      </c>
      <c r="V4525" s="61">
        <v>476.68</v>
      </c>
      <c r="W4525" s="61">
        <v>497.78</v>
      </c>
      <c r="X4525" s="61">
        <v>520.27</v>
      </c>
      <c r="Y4525" s="61">
        <v>542.41</v>
      </c>
      <c r="Z4525" s="61">
        <v>565.16999999999996</v>
      </c>
      <c r="AA4525" s="61">
        <v>587.95000000000005</v>
      </c>
      <c r="AB4525" s="61">
        <v>612.21</v>
      </c>
      <c r="AC4525" s="61">
        <v>634.59</v>
      </c>
      <c r="AD4525" s="61">
        <v>656.8</v>
      </c>
      <c r="AE4525" s="61">
        <v>679.59</v>
      </c>
      <c r="AF4525" s="61">
        <v>703.37</v>
      </c>
      <c r="AG4525" s="61">
        <v>727.47</v>
      </c>
      <c r="AH4525" s="61">
        <v>731.78</v>
      </c>
      <c r="AI4525" s="61">
        <v>732.6</v>
      </c>
      <c r="AJ4525" s="61">
        <v>732.91</v>
      </c>
      <c r="AK4525" s="61">
        <v>731.93</v>
      </c>
    </row>
    <row r="4526" spans="1:37" x14ac:dyDescent="0.3">
      <c r="A4526" s="86" t="str">
        <f t="shared" si="70"/>
        <v>SDGbaseTra_AgMinQVAXagsrv</v>
      </c>
      <c r="B4526" s="59" t="s">
        <v>222</v>
      </c>
      <c r="C4526" s="60" t="s">
        <v>239</v>
      </c>
      <c r="D4526" s="83" t="s">
        <v>211</v>
      </c>
      <c r="E4526" s="61" t="s">
        <v>79</v>
      </c>
      <c r="F4526" s="61">
        <v>789.44</v>
      </c>
      <c r="G4526" s="61">
        <v>803.74</v>
      </c>
      <c r="H4526" s="61">
        <v>823.33</v>
      </c>
      <c r="I4526" s="61">
        <v>863.28</v>
      </c>
      <c r="J4526" s="61">
        <v>880.56</v>
      </c>
      <c r="K4526" s="61">
        <v>900.85</v>
      </c>
      <c r="L4526" s="61">
        <v>921.66</v>
      </c>
      <c r="M4526" s="61">
        <v>942.98</v>
      </c>
      <c r="N4526" s="61">
        <v>964.98</v>
      </c>
      <c r="O4526" s="61">
        <v>988.05</v>
      </c>
      <c r="P4526" s="61">
        <v>1011.45</v>
      </c>
      <c r="Q4526" s="61">
        <v>1035.24</v>
      </c>
      <c r="R4526" s="61">
        <v>1061.06</v>
      </c>
      <c r="S4526" s="61">
        <v>1086.97</v>
      </c>
      <c r="T4526" s="61">
        <v>1113.69</v>
      </c>
      <c r="U4526" s="61">
        <v>1141.3699999999999</v>
      </c>
      <c r="V4526" s="61">
        <v>1169.71</v>
      </c>
      <c r="W4526" s="61">
        <v>1198.68</v>
      </c>
      <c r="X4526" s="61">
        <v>1228.5</v>
      </c>
      <c r="Y4526" s="61">
        <v>1259.0999999999999</v>
      </c>
      <c r="Z4526" s="61">
        <v>1290.54</v>
      </c>
      <c r="AA4526" s="61">
        <v>1322.5</v>
      </c>
      <c r="AB4526" s="61">
        <v>1355.58</v>
      </c>
      <c r="AC4526" s="61">
        <v>1389.1</v>
      </c>
      <c r="AD4526" s="61">
        <v>1423.23</v>
      </c>
      <c r="AE4526" s="61">
        <v>1458.17</v>
      </c>
      <c r="AF4526" s="61">
        <v>1493.98</v>
      </c>
      <c r="AG4526" s="61">
        <v>1530.75</v>
      </c>
      <c r="AH4526" s="61">
        <v>1566.78</v>
      </c>
      <c r="AI4526" s="61">
        <v>1602.89</v>
      </c>
      <c r="AJ4526" s="61">
        <v>1639.32</v>
      </c>
      <c r="AK4526" s="61">
        <v>1676.31</v>
      </c>
    </row>
    <row r="4527" spans="1:37" x14ac:dyDescent="0.3">
      <c r="A4527" s="86" t="str">
        <f t="shared" si="70"/>
        <v>SDGbaseTra_AgMinQVAXaosrv</v>
      </c>
      <c r="B4527" s="59" t="s">
        <v>222</v>
      </c>
      <c r="C4527" s="60" t="s">
        <v>239</v>
      </c>
      <c r="D4527" s="83" t="s">
        <v>211</v>
      </c>
      <c r="E4527" s="61" t="s">
        <v>80</v>
      </c>
      <c r="F4527" s="61">
        <v>475.08</v>
      </c>
      <c r="G4527" s="61">
        <v>430.05</v>
      </c>
      <c r="H4527" s="61">
        <v>447.56</v>
      </c>
      <c r="I4527" s="61">
        <v>446.27</v>
      </c>
      <c r="J4527" s="61">
        <v>443.27</v>
      </c>
      <c r="K4527" s="61">
        <v>445.09</v>
      </c>
      <c r="L4527" s="61">
        <v>447.76</v>
      </c>
      <c r="M4527" s="61">
        <v>451.3</v>
      </c>
      <c r="N4527" s="61">
        <v>456.14</v>
      </c>
      <c r="O4527" s="61">
        <v>464.85</v>
      </c>
      <c r="P4527" s="61">
        <v>472.11</v>
      </c>
      <c r="Q4527" s="61">
        <v>478.82</v>
      </c>
      <c r="R4527" s="61">
        <v>500.59</v>
      </c>
      <c r="S4527" s="61">
        <v>520.9</v>
      </c>
      <c r="T4527" s="61">
        <v>543.22</v>
      </c>
      <c r="U4527" s="61">
        <v>569.05999999999995</v>
      </c>
      <c r="V4527" s="61">
        <v>594.54999999999995</v>
      </c>
      <c r="W4527" s="61">
        <v>621.64</v>
      </c>
      <c r="X4527" s="61">
        <v>650.53</v>
      </c>
      <c r="Y4527" s="61">
        <v>678.66</v>
      </c>
      <c r="Z4527" s="61">
        <v>707.7</v>
      </c>
      <c r="AA4527" s="61">
        <v>737.19</v>
      </c>
      <c r="AB4527" s="61">
        <v>768.89</v>
      </c>
      <c r="AC4527" s="61">
        <v>798.13</v>
      </c>
      <c r="AD4527" s="61">
        <v>827.21</v>
      </c>
      <c r="AE4527" s="61">
        <v>856.98</v>
      </c>
      <c r="AF4527" s="61">
        <v>887.84</v>
      </c>
      <c r="AG4527" s="61">
        <v>918.7</v>
      </c>
      <c r="AH4527" s="61">
        <v>922.62</v>
      </c>
      <c r="AI4527" s="61">
        <v>922.49</v>
      </c>
      <c r="AJ4527" s="61">
        <v>921.93</v>
      </c>
      <c r="AK4527" s="61">
        <v>919.72</v>
      </c>
    </row>
    <row r="4528" spans="1:37" x14ac:dyDescent="0.3">
      <c r="A4528" s="86" t="str">
        <f t="shared" si="70"/>
        <v>SDGbaseTra_AgMinPVAXaawhe</v>
      </c>
      <c r="B4528" s="59" t="s">
        <v>222</v>
      </c>
      <c r="C4528" s="60" t="s">
        <v>239</v>
      </c>
      <c r="D4528" s="83" t="s">
        <v>212</v>
      </c>
      <c r="E4528" s="61" t="s">
        <v>4</v>
      </c>
      <c r="F4528" s="61">
        <v>1</v>
      </c>
      <c r="G4528" s="61">
        <v>0.94</v>
      </c>
      <c r="H4528" s="61">
        <v>0.95</v>
      </c>
      <c r="I4528" s="61">
        <v>0.95</v>
      </c>
      <c r="J4528" s="61">
        <v>0.94</v>
      </c>
      <c r="K4528" s="61">
        <v>0.95</v>
      </c>
      <c r="L4528" s="61">
        <v>0.95</v>
      </c>
      <c r="M4528" s="61">
        <v>0.94</v>
      </c>
      <c r="N4528" s="61">
        <v>0.94</v>
      </c>
      <c r="O4528" s="61">
        <v>0.97</v>
      </c>
      <c r="P4528" s="61">
        <v>0.96</v>
      </c>
      <c r="Q4528" s="61">
        <v>0.95</v>
      </c>
      <c r="R4528" s="61">
        <v>0.96</v>
      </c>
      <c r="S4528" s="61">
        <v>0.96</v>
      </c>
      <c r="T4528" s="61">
        <v>0.96</v>
      </c>
      <c r="U4528" s="61">
        <v>0.96</v>
      </c>
      <c r="V4528" s="61">
        <v>0.97</v>
      </c>
      <c r="W4528" s="61">
        <v>0.97</v>
      </c>
      <c r="X4528" s="61">
        <v>0.97</v>
      </c>
      <c r="Y4528" s="61">
        <v>0.97</v>
      </c>
      <c r="Z4528" s="61">
        <v>0.97</v>
      </c>
      <c r="AA4528" s="61">
        <v>0.98</v>
      </c>
      <c r="AB4528" s="61">
        <v>0.99</v>
      </c>
      <c r="AC4528" s="61">
        <v>0.99</v>
      </c>
      <c r="AD4528" s="61">
        <v>1</v>
      </c>
      <c r="AE4528" s="61">
        <v>1</v>
      </c>
      <c r="AF4528" s="61">
        <v>1</v>
      </c>
      <c r="AG4528" s="61">
        <v>1</v>
      </c>
      <c r="AH4528" s="61">
        <v>0.99</v>
      </c>
      <c r="AI4528" s="61">
        <v>0.97</v>
      </c>
      <c r="AJ4528" s="61">
        <v>0.96</v>
      </c>
      <c r="AK4528" s="61">
        <v>0.95</v>
      </c>
    </row>
    <row r="4529" spans="1:37" x14ac:dyDescent="0.3">
      <c r="A4529" s="86" t="str">
        <f t="shared" si="70"/>
        <v>SDGbaseTra_AgMinPVAXaamai</v>
      </c>
      <c r="B4529" s="59" t="s">
        <v>222</v>
      </c>
      <c r="C4529" s="60" t="s">
        <v>239</v>
      </c>
      <c r="D4529" s="83" t="s">
        <v>212</v>
      </c>
      <c r="E4529" s="61" t="s">
        <v>5</v>
      </c>
      <c r="F4529" s="61">
        <v>1</v>
      </c>
      <c r="G4529" s="61">
        <v>0.95</v>
      </c>
      <c r="H4529" s="61">
        <v>0.98</v>
      </c>
      <c r="I4529" s="61">
        <v>0.97</v>
      </c>
      <c r="J4529" s="61">
        <v>0.96</v>
      </c>
      <c r="K4529" s="61">
        <v>0.96</v>
      </c>
      <c r="L4529" s="61">
        <v>0.96</v>
      </c>
      <c r="M4529" s="61">
        <v>0.95</v>
      </c>
      <c r="N4529" s="61">
        <v>0.95</v>
      </c>
      <c r="O4529" s="61">
        <v>0.99</v>
      </c>
      <c r="P4529" s="61">
        <v>0.98</v>
      </c>
      <c r="Q4529" s="61">
        <v>0.97</v>
      </c>
      <c r="R4529" s="61">
        <v>0.99</v>
      </c>
      <c r="S4529" s="61">
        <v>0.99</v>
      </c>
      <c r="T4529" s="61">
        <v>0.99</v>
      </c>
      <c r="U4529" s="61">
        <v>1</v>
      </c>
      <c r="V4529" s="61">
        <v>1</v>
      </c>
      <c r="W4529" s="61">
        <v>1</v>
      </c>
      <c r="X4529" s="61">
        <v>1</v>
      </c>
      <c r="Y4529" s="61">
        <v>1</v>
      </c>
      <c r="Z4529" s="61">
        <v>1</v>
      </c>
      <c r="AA4529" s="61">
        <v>1</v>
      </c>
      <c r="AB4529" s="61">
        <v>1.02</v>
      </c>
      <c r="AC4529" s="61">
        <v>1.02</v>
      </c>
      <c r="AD4529" s="61">
        <v>1.02</v>
      </c>
      <c r="AE4529" s="61">
        <v>1.02</v>
      </c>
      <c r="AF4529" s="61">
        <v>1.03</v>
      </c>
      <c r="AG4529" s="61">
        <v>1.02</v>
      </c>
      <c r="AH4529" s="61">
        <v>0.98</v>
      </c>
      <c r="AI4529" s="61">
        <v>0.95</v>
      </c>
      <c r="AJ4529" s="61">
        <v>0.93</v>
      </c>
      <c r="AK4529" s="61">
        <v>0.9</v>
      </c>
    </row>
    <row r="4530" spans="1:37" x14ac:dyDescent="0.3">
      <c r="A4530" s="86" t="str">
        <f t="shared" si="70"/>
        <v>SDGbaseTra_AgMinPVAXaaoce</v>
      </c>
      <c r="B4530" s="59" t="s">
        <v>222</v>
      </c>
      <c r="C4530" s="60" t="s">
        <v>239</v>
      </c>
      <c r="D4530" s="83" t="s">
        <v>212</v>
      </c>
      <c r="E4530" s="61" t="s">
        <v>6</v>
      </c>
      <c r="F4530" s="61">
        <v>1</v>
      </c>
      <c r="G4530" s="61">
        <v>0.93</v>
      </c>
      <c r="H4530" s="61">
        <v>0.96</v>
      </c>
      <c r="I4530" s="61">
        <v>0.96</v>
      </c>
      <c r="J4530" s="61">
        <v>0.94</v>
      </c>
      <c r="K4530" s="61">
        <v>0.94</v>
      </c>
      <c r="L4530" s="61">
        <v>0.95</v>
      </c>
      <c r="M4530" s="61">
        <v>0.94</v>
      </c>
      <c r="N4530" s="61">
        <v>0.93</v>
      </c>
      <c r="O4530" s="61">
        <v>0.98</v>
      </c>
      <c r="P4530" s="61">
        <v>0.97</v>
      </c>
      <c r="Q4530" s="61">
        <v>0.96</v>
      </c>
      <c r="R4530" s="61">
        <v>0.99</v>
      </c>
      <c r="S4530" s="61">
        <v>1</v>
      </c>
      <c r="T4530" s="61">
        <v>1</v>
      </c>
      <c r="U4530" s="61">
        <v>1.02</v>
      </c>
      <c r="V4530" s="61">
        <v>1.03</v>
      </c>
      <c r="W4530" s="61">
        <v>1.04</v>
      </c>
      <c r="X4530" s="61">
        <v>1.05</v>
      </c>
      <c r="Y4530" s="61">
        <v>1.06</v>
      </c>
      <c r="Z4530" s="61">
        <v>1.06</v>
      </c>
      <c r="AA4530" s="61">
        <v>1.07</v>
      </c>
      <c r="AB4530" s="61">
        <v>1.1000000000000001</v>
      </c>
      <c r="AC4530" s="61">
        <v>1.1200000000000001</v>
      </c>
      <c r="AD4530" s="61">
        <v>1.1200000000000001</v>
      </c>
      <c r="AE4530" s="61">
        <v>1.1299999999999999</v>
      </c>
      <c r="AF4530" s="61">
        <v>1.1399999999999999</v>
      </c>
      <c r="AG4530" s="61">
        <v>1.1399999999999999</v>
      </c>
      <c r="AH4530" s="61">
        <v>1.1100000000000001</v>
      </c>
      <c r="AI4530" s="61">
        <v>1.08</v>
      </c>
      <c r="AJ4530" s="61">
        <v>1.06</v>
      </c>
      <c r="AK4530" s="61">
        <v>1.03</v>
      </c>
    </row>
    <row r="4531" spans="1:37" x14ac:dyDescent="0.3">
      <c r="A4531" s="86" t="str">
        <f t="shared" si="70"/>
        <v>SDGbaseTra_AgMinPVAXaaveg</v>
      </c>
      <c r="B4531" s="59" t="s">
        <v>222</v>
      </c>
      <c r="C4531" s="60" t="s">
        <v>239</v>
      </c>
      <c r="D4531" s="83" t="s">
        <v>212</v>
      </c>
      <c r="E4531" s="61" t="s">
        <v>7</v>
      </c>
      <c r="F4531" s="61">
        <v>1</v>
      </c>
      <c r="G4531" s="61">
        <v>1</v>
      </c>
      <c r="H4531" s="61">
        <v>0.99</v>
      </c>
      <c r="I4531" s="61">
        <v>0.98</v>
      </c>
      <c r="J4531" s="61">
        <v>0.98</v>
      </c>
      <c r="K4531" s="61">
        <v>0.97</v>
      </c>
      <c r="L4531" s="61">
        <v>0.97</v>
      </c>
      <c r="M4531" s="61">
        <v>0.97</v>
      </c>
      <c r="N4531" s="61">
        <v>0.97</v>
      </c>
      <c r="O4531" s="61">
        <v>0.97</v>
      </c>
      <c r="P4531" s="61">
        <v>0.97</v>
      </c>
      <c r="Q4531" s="61">
        <v>0.97</v>
      </c>
      <c r="R4531" s="61">
        <v>0.97</v>
      </c>
      <c r="S4531" s="61">
        <v>0.98</v>
      </c>
      <c r="T4531" s="61">
        <v>0.98</v>
      </c>
      <c r="U4531" s="61">
        <v>0.98</v>
      </c>
      <c r="V4531" s="61">
        <v>0.98</v>
      </c>
      <c r="W4531" s="61">
        <v>0.98</v>
      </c>
      <c r="X4531" s="61">
        <v>0.98</v>
      </c>
      <c r="Y4531" s="61">
        <v>0.98</v>
      </c>
      <c r="Z4531" s="61">
        <v>0.98</v>
      </c>
      <c r="AA4531" s="61">
        <v>0.98</v>
      </c>
      <c r="AB4531" s="61">
        <v>0.98</v>
      </c>
      <c r="AC4531" s="61">
        <v>0.98</v>
      </c>
      <c r="AD4531" s="61">
        <v>0.98</v>
      </c>
      <c r="AE4531" s="61">
        <v>0.98</v>
      </c>
      <c r="AF4531" s="61">
        <v>0.99</v>
      </c>
      <c r="AG4531" s="61">
        <v>0.99</v>
      </c>
      <c r="AH4531" s="61">
        <v>0.97</v>
      </c>
      <c r="AI4531" s="61">
        <v>0.95</v>
      </c>
      <c r="AJ4531" s="61">
        <v>0.95</v>
      </c>
      <c r="AK4531" s="61">
        <v>0.94</v>
      </c>
    </row>
    <row r="4532" spans="1:37" x14ac:dyDescent="0.3">
      <c r="A4532" s="86" t="str">
        <f t="shared" si="70"/>
        <v>SDGbaseTra_AgMinPVAXaaofr</v>
      </c>
      <c r="B4532" s="59" t="s">
        <v>222</v>
      </c>
      <c r="C4532" s="60" t="s">
        <v>239</v>
      </c>
      <c r="D4532" s="83" t="s">
        <v>212</v>
      </c>
      <c r="E4532" s="61" t="s">
        <v>8</v>
      </c>
      <c r="F4532" s="61">
        <v>1</v>
      </c>
      <c r="G4532" s="61">
        <v>1</v>
      </c>
      <c r="H4532" s="61">
        <v>1</v>
      </c>
      <c r="I4532" s="61">
        <v>0.99</v>
      </c>
      <c r="J4532" s="61">
        <v>0.98</v>
      </c>
      <c r="K4532" s="61">
        <v>0.98</v>
      </c>
      <c r="L4532" s="61">
        <v>0.98</v>
      </c>
      <c r="M4532" s="61">
        <v>0.98</v>
      </c>
      <c r="N4532" s="61">
        <v>0.98</v>
      </c>
      <c r="O4532" s="61">
        <v>1</v>
      </c>
      <c r="P4532" s="61">
        <v>0.99</v>
      </c>
      <c r="Q4532" s="61">
        <v>0.98</v>
      </c>
      <c r="R4532" s="61">
        <v>0.99</v>
      </c>
      <c r="S4532" s="61">
        <v>0.99</v>
      </c>
      <c r="T4532" s="61">
        <v>0.99</v>
      </c>
      <c r="U4532" s="61">
        <v>0.99</v>
      </c>
      <c r="V4532" s="61">
        <v>1</v>
      </c>
      <c r="W4532" s="61">
        <v>1</v>
      </c>
      <c r="X4532" s="61">
        <v>0.99</v>
      </c>
      <c r="Y4532" s="61">
        <v>0.99</v>
      </c>
      <c r="Z4532" s="61">
        <v>0.99</v>
      </c>
      <c r="AA4532" s="61">
        <v>0.99</v>
      </c>
      <c r="AB4532" s="61">
        <v>1</v>
      </c>
      <c r="AC4532" s="61">
        <v>1</v>
      </c>
      <c r="AD4532" s="61">
        <v>1</v>
      </c>
      <c r="AE4532" s="61">
        <v>1</v>
      </c>
      <c r="AF4532" s="61">
        <v>1</v>
      </c>
      <c r="AG4532" s="61">
        <v>1</v>
      </c>
      <c r="AH4532" s="61">
        <v>0.98</v>
      </c>
      <c r="AI4532" s="61">
        <v>0.96</v>
      </c>
      <c r="AJ4532" s="61">
        <v>0.95</v>
      </c>
      <c r="AK4532" s="61">
        <v>0.95</v>
      </c>
    </row>
    <row r="4533" spans="1:37" x14ac:dyDescent="0.3">
      <c r="A4533" s="86" t="str">
        <f t="shared" si="70"/>
        <v>SDGbaseTra_AgMinPVAXaagra</v>
      </c>
      <c r="B4533" s="59" t="s">
        <v>222</v>
      </c>
      <c r="C4533" s="60" t="s">
        <v>239</v>
      </c>
      <c r="D4533" s="83" t="s">
        <v>212</v>
      </c>
      <c r="E4533" s="61" t="s">
        <v>9</v>
      </c>
      <c r="F4533" s="61">
        <v>1</v>
      </c>
      <c r="G4533" s="61">
        <v>1.02</v>
      </c>
      <c r="H4533" s="61">
        <v>1.02</v>
      </c>
      <c r="I4533" s="61">
        <v>1</v>
      </c>
      <c r="J4533" s="61">
        <v>0.99</v>
      </c>
      <c r="K4533" s="61">
        <v>0.98</v>
      </c>
      <c r="L4533" s="61">
        <v>0.98</v>
      </c>
      <c r="M4533" s="61">
        <v>0.98</v>
      </c>
      <c r="N4533" s="61">
        <v>0.98</v>
      </c>
      <c r="O4533" s="61">
        <v>1</v>
      </c>
      <c r="P4533" s="61">
        <v>1</v>
      </c>
      <c r="Q4533" s="61">
        <v>0.99</v>
      </c>
      <c r="R4533" s="61">
        <v>1</v>
      </c>
      <c r="S4533" s="61">
        <v>1.01</v>
      </c>
      <c r="T4533" s="61">
        <v>1.01</v>
      </c>
      <c r="U4533" s="61">
        <v>1.02</v>
      </c>
      <c r="V4533" s="61">
        <v>1.03</v>
      </c>
      <c r="W4533" s="61">
        <v>1.04</v>
      </c>
      <c r="X4533" s="61">
        <v>1.04</v>
      </c>
      <c r="Y4533" s="61">
        <v>1.04</v>
      </c>
      <c r="Z4533" s="61">
        <v>1.04</v>
      </c>
      <c r="AA4533" s="61">
        <v>1.04</v>
      </c>
      <c r="AB4533" s="61">
        <v>1.05</v>
      </c>
      <c r="AC4533" s="61">
        <v>1.05</v>
      </c>
      <c r="AD4533" s="61">
        <v>1.05</v>
      </c>
      <c r="AE4533" s="61">
        <v>1.05</v>
      </c>
      <c r="AF4533" s="61">
        <v>1.05</v>
      </c>
      <c r="AG4533" s="61">
        <v>1.05</v>
      </c>
      <c r="AH4533" s="61">
        <v>1.03</v>
      </c>
      <c r="AI4533" s="61">
        <v>1</v>
      </c>
      <c r="AJ4533" s="61">
        <v>0.99</v>
      </c>
      <c r="AK4533" s="61">
        <v>0.98</v>
      </c>
    </row>
    <row r="4534" spans="1:37" x14ac:dyDescent="0.3">
      <c r="A4534" s="86" t="str">
        <f t="shared" si="70"/>
        <v>SDGbaseTra_AgMinPVAXaaoil</v>
      </c>
      <c r="B4534" s="59" t="s">
        <v>222</v>
      </c>
      <c r="C4534" s="60" t="s">
        <v>239</v>
      </c>
      <c r="D4534" s="83" t="s">
        <v>212</v>
      </c>
      <c r="E4534" s="61" t="s">
        <v>10</v>
      </c>
      <c r="F4534" s="61">
        <v>1</v>
      </c>
      <c r="G4534" s="61">
        <v>0.92</v>
      </c>
      <c r="H4534" s="61">
        <v>0.94</v>
      </c>
      <c r="I4534" s="61">
        <v>0.94</v>
      </c>
      <c r="J4534" s="61">
        <v>0.93</v>
      </c>
      <c r="K4534" s="61">
        <v>0.94</v>
      </c>
      <c r="L4534" s="61">
        <v>0.94</v>
      </c>
      <c r="M4534" s="61">
        <v>0.94</v>
      </c>
      <c r="N4534" s="61">
        <v>0.93</v>
      </c>
      <c r="O4534" s="61">
        <v>0.94</v>
      </c>
      <c r="P4534" s="61">
        <v>0.94</v>
      </c>
      <c r="Q4534" s="61">
        <v>0.93</v>
      </c>
      <c r="R4534" s="61">
        <v>0.96</v>
      </c>
      <c r="S4534" s="61">
        <v>0.97</v>
      </c>
      <c r="T4534" s="61">
        <v>0.97</v>
      </c>
      <c r="U4534" s="61">
        <v>0.99</v>
      </c>
      <c r="V4534" s="61">
        <v>1</v>
      </c>
      <c r="W4534" s="61">
        <v>1.01</v>
      </c>
      <c r="X4534" s="61">
        <v>1.02</v>
      </c>
      <c r="Y4534" s="61">
        <v>1.03</v>
      </c>
      <c r="Z4534" s="61">
        <v>1.04</v>
      </c>
      <c r="AA4534" s="61">
        <v>1.05</v>
      </c>
      <c r="AB4534" s="61">
        <v>1.06</v>
      </c>
      <c r="AC4534" s="61">
        <v>1.07</v>
      </c>
      <c r="AD4534" s="61">
        <v>1.08</v>
      </c>
      <c r="AE4534" s="61">
        <v>1.0900000000000001</v>
      </c>
      <c r="AF4534" s="61">
        <v>1.1000000000000001</v>
      </c>
      <c r="AG4534" s="61">
        <v>1.1100000000000001</v>
      </c>
      <c r="AH4534" s="61">
        <v>1.08</v>
      </c>
      <c r="AI4534" s="61">
        <v>1.06</v>
      </c>
      <c r="AJ4534" s="61">
        <v>1.05</v>
      </c>
      <c r="AK4534" s="61">
        <v>1.04</v>
      </c>
    </row>
    <row r="4535" spans="1:37" x14ac:dyDescent="0.3">
      <c r="A4535" s="86" t="str">
        <f t="shared" si="70"/>
        <v>SDGbaseTra_AgMinPVAXaatub</v>
      </c>
      <c r="B4535" s="59" t="s">
        <v>222</v>
      </c>
      <c r="C4535" s="60" t="s">
        <v>239</v>
      </c>
      <c r="D4535" s="83" t="s">
        <v>212</v>
      </c>
      <c r="E4535" s="61" t="s">
        <v>11</v>
      </c>
      <c r="F4535" s="61">
        <v>1</v>
      </c>
      <c r="G4535" s="61">
        <v>0.98</v>
      </c>
      <c r="H4535" s="61">
        <v>0.97</v>
      </c>
      <c r="I4535" s="61">
        <v>0.97</v>
      </c>
      <c r="J4535" s="61">
        <v>0.97</v>
      </c>
      <c r="K4535" s="61">
        <v>0.96</v>
      </c>
      <c r="L4535" s="61">
        <v>0.96</v>
      </c>
      <c r="M4535" s="61">
        <v>0.96</v>
      </c>
      <c r="N4535" s="61">
        <v>0.97</v>
      </c>
      <c r="O4535" s="61">
        <v>0.97</v>
      </c>
      <c r="P4535" s="61">
        <v>0.97</v>
      </c>
      <c r="Q4535" s="61">
        <v>0.96</v>
      </c>
      <c r="R4535" s="61">
        <v>0.97</v>
      </c>
      <c r="S4535" s="61">
        <v>0.97</v>
      </c>
      <c r="T4535" s="61">
        <v>0.97</v>
      </c>
      <c r="U4535" s="61">
        <v>0.97</v>
      </c>
      <c r="V4535" s="61">
        <v>0.97</v>
      </c>
      <c r="W4535" s="61">
        <v>0.97</v>
      </c>
      <c r="X4535" s="61">
        <v>0.97</v>
      </c>
      <c r="Y4535" s="61">
        <v>0.97</v>
      </c>
      <c r="Z4535" s="61">
        <v>0.97</v>
      </c>
      <c r="AA4535" s="61">
        <v>0.97</v>
      </c>
      <c r="AB4535" s="61">
        <v>0.97</v>
      </c>
      <c r="AC4535" s="61">
        <v>0.97</v>
      </c>
      <c r="AD4535" s="61">
        <v>0.97</v>
      </c>
      <c r="AE4535" s="61">
        <v>0.97</v>
      </c>
      <c r="AF4535" s="61">
        <v>0.98</v>
      </c>
      <c r="AG4535" s="61">
        <v>0.97</v>
      </c>
      <c r="AH4535" s="61">
        <v>0.95</v>
      </c>
      <c r="AI4535" s="61">
        <v>0.94</v>
      </c>
      <c r="AJ4535" s="61">
        <v>0.93</v>
      </c>
      <c r="AK4535" s="61">
        <v>0.93</v>
      </c>
    </row>
    <row r="4536" spans="1:37" x14ac:dyDescent="0.3">
      <c r="A4536" s="86" t="str">
        <f t="shared" si="70"/>
        <v>SDGbaseTra_AgMinPVAXaapul</v>
      </c>
      <c r="B4536" s="59" t="s">
        <v>222</v>
      </c>
      <c r="C4536" s="60" t="s">
        <v>239</v>
      </c>
      <c r="D4536" s="83" t="s">
        <v>212</v>
      </c>
      <c r="E4536" s="61" t="s">
        <v>12</v>
      </c>
      <c r="F4536" s="61">
        <v>1</v>
      </c>
      <c r="G4536" s="61">
        <v>0.94</v>
      </c>
      <c r="H4536" s="61">
        <v>0.94</v>
      </c>
      <c r="I4536" s="61">
        <v>0.95</v>
      </c>
      <c r="J4536" s="61">
        <v>0.95</v>
      </c>
      <c r="K4536" s="61">
        <v>0.95</v>
      </c>
      <c r="L4536" s="61">
        <v>0.96</v>
      </c>
      <c r="M4536" s="61">
        <v>0.95</v>
      </c>
      <c r="N4536" s="61">
        <v>0.95</v>
      </c>
      <c r="O4536" s="61">
        <v>0.94</v>
      </c>
      <c r="P4536" s="61">
        <v>0.94</v>
      </c>
      <c r="Q4536" s="61">
        <v>0.93</v>
      </c>
      <c r="R4536" s="61">
        <v>0.94</v>
      </c>
      <c r="S4536" s="61">
        <v>0.94</v>
      </c>
      <c r="T4536" s="61">
        <v>0.93</v>
      </c>
      <c r="U4536" s="61">
        <v>0.94</v>
      </c>
      <c r="V4536" s="61">
        <v>0.94</v>
      </c>
      <c r="W4536" s="61">
        <v>0.94</v>
      </c>
      <c r="X4536" s="61">
        <v>0.93</v>
      </c>
      <c r="Y4536" s="61">
        <v>0.93</v>
      </c>
      <c r="Z4536" s="61">
        <v>0.94</v>
      </c>
      <c r="AA4536" s="61">
        <v>0.94</v>
      </c>
      <c r="AB4536" s="61">
        <v>0.94</v>
      </c>
      <c r="AC4536" s="61">
        <v>0.94</v>
      </c>
      <c r="AD4536" s="61">
        <v>0.94</v>
      </c>
      <c r="AE4536" s="61">
        <v>0.95</v>
      </c>
      <c r="AF4536" s="61">
        <v>0.95</v>
      </c>
      <c r="AG4536" s="61">
        <v>0.96</v>
      </c>
      <c r="AH4536" s="61">
        <v>0.95</v>
      </c>
      <c r="AI4536" s="61">
        <v>0.94</v>
      </c>
      <c r="AJ4536" s="61">
        <v>0.95</v>
      </c>
      <c r="AK4536" s="61">
        <v>0.95</v>
      </c>
    </row>
    <row r="4537" spans="1:37" x14ac:dyDescent="0.3">
      <c r="A4537" s="86" t="str">
        <f t="shared" si="70"/>
        <v>SDGbaseTra_AgMinPVAXaasug</v>
      </c>
      <c r="B4537" s="59" t="s">
        <v>222</v>
      </c>
      <c r="C4537" s="60" t="s">
        <v>239</v>
      </c>
      <c r="D4537" s="83" t="s">
        <v>212</v>
      </c>
      <c r="E4537" s="61" t="s">
        <v>13</v>
      </c>
      <c r="F4537" s="61">
        <v>1</v>
      </c>
      <c r="G4537" s="61">
        <v>0.98</v>
      </c>
      <c r="H4537" s="61">
        <v>0.97</v>
      </c>
      <c r="I4537" s="61">
        <v>0.96</v>
      </c>
      <c r="J4537" s="61">
        <v>0.96</v>
      </c>
      <c r="K4537" s="61">
        <v>0.96</v>
      </c>
      <c r="L4537" s="61">
        <v>0.96</v>
      </c>
      <c r="M4537" s="61">
        <v>0.95</v>
      </c>
      <c r="N4537" s="61">
        <v>0.95</v>
      </c>
      <c r="O4537" s="61">
        <v>0.97</v>
      </c>
      <c r="P4537" s="61">
        <v>0.96</v>
      </c>
      <c r="Q4537" s="61">
        <v>0.94</v>
      </c>
      <c r="R4537" s="61">
        <v>0.95</v>
      </c>
      <c r="S4537" s="61">
        <v>0.95</v>
      </c>
      <c r="T4537" s="61">
        <v>0.94</v>
      </c>
      <c r="U4537" s="61">
        <v>0.95</v>
      </c>
      <c r="V4537" s="61">
        <v>0.95</v>
      </c>
      <c r="W4537" s="61">
        <v>0.95</v>
      </c>
      <c r="X4537" s="61">
        <v>0.95</v>
      </c>
      <c r="Y4537" s="61">
        <v>0.95</v>
      </c>
      <c r="Z4537" s="61">
        <v>0.95</v>
      </c>
      <c r="AA4537" s="61">
        <v>0.95</v>
      </c>
      <c r="AB4537" s="61">
        <v>0.95</v>
      </c>
      <c r="AC4537" s="61">
        <v>0.95</v>
      </c>
      <c r="AD4537" s="61">
        <v>0.95</v>
      </c>
      <c r="AE4537" s="61">
        <v>0.95</v>
      </c>
      <c r="AF4537" s="61">
        <v>0.95</v>
      </c>
      <c r="AG4537" s="61">
        <v>0.95</v>
      </c>
      <c r="AH4537" s="61">
        <v>0.94</v>
      </c>
      <c r="AI4537" s="61">
        <v>0.93</v>
      </c>
      <c r="AJ4537" s="61">
        <v>0.93</v>
      </c>
      <c r="AK4537" s="61">
        <v>0.92</v>
      </c>
    </row>
    <row r="4538" spans="1:37" x14ac:dyDescent="0.3">
      <c r="A4538" s="86" t="str">
        <f t="shared" si="70"/>
        <v>SDGbaseTra_AgMinPVAXaaoth</v>
      </c>
      <c r="B4538" s="59" t="s">
        <v>222</v>
      </c>
      <c r="C4538" s="60" t="s">
        <v>239</v>
      </c>
      <c r="D4538" s="83" t="s">
        <v>212</v>
      </c>
      <c r="E4538" s="61" t="s">
        <v>14</v>
      </c>
      <c r="F4538" s="61">
        <v>1</v>
      </c>
      <c r="G4538" s="61">
        <v>0.93</v>
      </c>
      <c r="H4538" s="61">
        <v>0.96</v>
      </c>
      <c r="I4538" s="61">
        <v>0.94</v>
      </c>
      <c r="J4538" s="61">
        <v>0.92</v>
      </c>
      <c r="K4538" s="61">
        <v>0.91</v>
      </c>
      <c r="L4538" s="61">
        <v>0.91</v>
      </c>
      <c r="M4538" s="61">
        <v>0.91</v>
      </c>
      <c r="N4538" s="61">
        <v>0.91</v>
      </c>
      <c r="O4538" s="61">
        <v>0.97</v>
      </c>
      <c r="P4538" s="61">
        <v>0.97</v>
      </c>
      <c r="Q4538" s="61">
        <v>0.96</v>
      </c>
      <c r="R4538" s="61">
        <v>0.99</v>
      </c>
      <c r="S4538" s="61">
        <v>1.01</v>
      </c>
      <c r="T4538" s="61">
        <v>1.04</v>
      </c>
      <c r="U4538" s="61">
        <v>1.07</v>
      </c>
      <c r="V4538" s="61">
        <v>1.1100000000000001</v>
      </c>
      <c r="W4538" s="61">
        <v>1.1399999999999999</v>
      </c>
      <c r="X4538" s="61">
        <v>1.19</v>
      </c>
      <c r="Y4538" s="61">
        <v>1.23</v>
      </c>
      <c r="Z4538" s="61">
        <v>1.26</v>
      </c>
      <c r="AA4538" s="61">
        <v>1.3</v>
      </c>
      <c r="AB4538" s="61">
        <v>1.35</v>
      </c>
      <c r="AC4538" s="61">
        <v>1.39</v>
      </c>
      <c r="AD4538" s="61">
        <v>1.41</v>
      </c>
      <c r="AE4538" s="61">
        <v>1.44</v>
      </c>
      <c r="AF4538" s="61">
        <v>1.48</v>
      </c>
      <c r="AG4538" s="61">
        <v>1.51</v>
      </c>
      <c r="AH4538" s="61">
        <v>1.47</v>
      </c>
      <c r="AI4538" s="61">
        <v>1.42</v>
      </c>
      <c r="AJ4538" s="61">
        <v>1.38</v>
      </c>
      <c r="AK4538" s="61">
        <v>1.33</v>
      </c>
    </row>
    <row r="4539" spans="1:37" x14ac:dyDescent="0.3">
      <c r="A4539" s="86" t="str">
        <f t="shared" si="70"/>
        <v>SDGbaseTra_AgMinPVAXalani</v>
      </c>
      <c r="B4539" s="59" t="s">
        <v>222</v>
      </c>
      <c r="C4539" s="60" t="s">
        <v>239</v>
      </c>
      <c r="D4539" s="83" t="s">
        <v>212</v>
      </c>
      <c r="E4539" s="61" t="s">
        <v>15</v>
      </c>
      <c r="F4539" s="61">
        <v>1</v>
      </c>
      <c r="G4539" s="61">
        <v>0.79</v>
      </c>
      <c r="H4539" s="61">
        <v>0.86</v>
      </c>
      <c r="I4539" s="61">
        <v>0.87</v>
      </c>
      <c r="J4539" s="61">
        <v>0.87</v>
      </c>
      <c r="K4539" s="61">
        <v>0.91</v>
      </c>
      <c r="L4539" s="61">
        <v>0.92</v>
      </c>
      <c r="M4539" s="61">
        <v>0.93</v>
      </c>
      <c r="N4539" s="61">
        <v>0.94</v>
      </c>
      <c r="O4539" s="61">
        <v>1.01</v>
      </c>
      <c r="P4539" s="61">
        <v>0.99</v>
      </c>
      <c r="Q4539" s="61">
        <v>0.97</v>
      </c>
      <c r="R4539" s="61">
        <v>0.98</v>
      </c>
      <c r="S4539" s="61">
        <v>0.96</v>
      </c>
      <c r="T4539" s="61">
        <v>0.95</v>
      </c>
      <c r="U4539" s="61">
        <v>0.95</v>
      </c>
      <c r="V4539" s="61">
        <v>0.95</v>
      </c>
      <c r="W4539" s="61">
        <v>0.95</v>
      </c>
      <c r="X4539" s="61">
        <v>0.96</v>
      </c>
      <c r="Y4539" s="61">
        <v>0.96</v>
      </c>
      <c r="Z4539" s="61">
        <v>0.96</v>
      </c>
      <c r="AA4539" s="61">
        <v>0.96</v>
      </c>
      <c r="AB4539" s="61">
        <v>0.97</v>
      </c>
      <c r="AC4539" s="61">
        <v>0.97</v>
      </c>
      <c r="AD4539" s="61">
        <v>0.96</v>
      </c>
      <c r="AE4539" s="61">
        <v>0.96</v>
      </c>
      <c r="AF4539" s="61">
        <v>0.96</v>
      </c>
      <c r="AG4539" s="61">
        <v>0.96</v>
      </c>
      <c r="AH4539" s="61">
        <v>0.99</v>
      </c>
      <c r="AI4539" s="61">
        <v>1</v>
      </c>
      <c r="AJ4539" s="61">
        <v>1.01</v>
      </c>
      <c r="AK4539" s="61">
        <v>1.01</v>
      </c>
    </row>
    <row r="4540" spans="1:37" x14ac:dyDescent="0.3">
      <c r="A4540" s="86" t="str">
        <f t="shared" si="70"/>
        <v>SDGbaseTra_AgMinPVAXafore</v>
      </c>
      <c r="B4540" s="59" t="s">
        <v>222</v>
      </c>
      <c r="C4540" s="60" t="s">
        <v>239</v>
      </c>
      <c r="D4540" s="83" t="s">
        <v>212</v>
      </c>
      <c r="E4540" s="61" t="s">
        <v>16</v>
      </c>
      <c r="F4540" s="61">
        <v>1</v>
      </c>
      <c r="G4540" s="61">
        <v>0.95</v>
      </c>
      <c r="H4540" s="61">
        <v>0.95</v>
      </c>
      <c r="I4540" s="61">
        <v>0.96</v>
      </c>
      <c r="J4540" s="61">
        <v>0.97</v>
      </c>
      <c r="K4540" s="61">
        <v>0.97</v>
      </c>
      <c r="L4540" s="61">
        <v>0.97</v>
      </c>
      <c r="M4540" s="61">
        <v>0.97</v>
      </c>
      <c r="N4540" s="61">
        <v>0.97</v>
      </c>
      <c r="O4540" s="61">
        <v>0.98</v>
      </c>
      <c r="P4540" s="61">
        <v>0.98</v>
      </c>
      <c r="Q4540" s="61">
        <v>0.98</v>
      </c>
      <c r="R4540" s="61">
        <v>0.98</v>
      </c>
      <c r="S4540" s="61">
        <v>0.98</v>
      </c>
      <c r="T4540" s="61">
        <v>0.96</v>
      </c>
      <c r="U4540" s="61">
        <v>0.96</v>
      </c>
      <c r="V4540" s="61">
        <v>0.96</v>
      </c>
      <c r="W4540" s="61">
        <v>0.96</v>
      </c>
      <c r="X4540" s="61">
        <v>0.96</v>
      </c>
      <c r="Y4540" s="61">
        <v>0.97</v>
      </c>
      <c r="Z4540" s="61">
        <v>0.97</v>
      </c>
      <c r="AA4540" s="61">
        <v>0.98</v>
      </c>
      <c r="AB4540" s="61">
        <v>0.97</v>
      </c>
      <c r="AC4540" s="61">
        <v>0.97</v>
      </c>
      <c r="AD4540" s="61">
        <v>0.97</v>
      </c>
      <c r="AE4540" s="61">
        <v>0.97</v>
      </c>
      <c r="AF4540" s="61">
        <v>0.97</v>
      </c>
      <c r="AG4540" s="61">
        <v>0.97</v>
      </c>
      <c r="AH4540" s="61">
        <v>0.96</v>
      </c>
      <c r="AI4540" s="61">
        <v>0.95</v>
      </c>
      <c r="AJ4540" s="61">
        <v>0.94</v>
      </c>
      <c r="AK4540" s="61">
        <v>0.94</v>
      </c>
    </row>
    <row r="4541" spans="1:37" x14ac:dyDescent="0.3">
      <c r="A4541" s="86" t="str">
        <f t="shared" si="70"/>
        <v>SDGbaseTra_AgMinPVAXafish</v>
      </c>
      <c r="B4541" s="59" t="s">
        <v>222</v>
      </c>
      <c r="C4541" s="60" t="s">
        <v>239</v>
      </c>
      <c r="D4541" s="83" t="s">
        <v>212</v>
      </c>
      <c r="E4541" s="61" t="s">
        <v>17</v>
      </c>
      <c r="F4541" s="61">
        <v>1</v>
      </c>
      <c r="G4541" s="61">
        <v>0.93</v>
      </c>
      <c r="H4541" s="61">
        <v>0.94</v>
      </c>
      <c r="I4541" s="61">
        <v>0.92</v>
      </c>
      <c r="J4541" s="61">
        <v>0.91</v>
      </c>
      <c r="K4541" s="61">
        <v>0.91</v>
      </c>
      <c r="L4541" s="61">
        <v>0.92</v>
      </c>
      <c r="M4541" s="61">
        <v>0.93</v>
      </c>
      <c r="N4541" s="61">
        <v>0.94</v>
      </c>
      <c r="O4541" s="61">
        <v>0.99</v>
      </c>
      <c r="P4541" s="61">
        <v>0.99</v>
      </c>
      <c r="Q4541" s="61">
        <v>0.98</v>
      </c>
      <c r="R4541" s="61">
        <v>0.98</v>
      </c>
      <c r="S4541" s="61">
        <v>0.98</v>
      </c>
      <c r="T4541" s="61">
        <v>0.98</v>
      </c>
      <c r="U4541" s="61">
        <v>0.97</v>
      </c>
      <c r="V4541" s="61">
        <v>0.97</v>
      </c>
      <c r="W4541" s="61">
        <v>0.97</v>
      </c>
      <c r="X4541" s="61">
        <v>0.98</v>
      </c>
      <c r="Y4541" s="61">
        <v>0.98</v>
      </c>
      <c r="Z4541" s="61">
        <v>0.98</v>
      </c>
      <c r="AA4541" s="61">
        <v>0.98</v>
      </c>
      <c r="AB4541" s="61">
        <v>0.99</v>
      </c>
      <c r="AC4541" s="61">
        <v>0.99</v>
      </c>
      <c r="AD4541" s="61">
        <v>0.99</v>
      </c>
      <c r="AE4541" s="61">
        <v>0.99</v>
      </c>
      <c r="AF4541" s="61">
        <v>0.99</v>
      </c>
      <c r="AG4541" s="61">
        <v>0.98</v>
      </c>
      <c r="AH4541" s="61">
        <v>1</v>
      </c>
      <c r="AI4541" s="61">
        <v>1</v>
      </c>
      <c r="AJ4541" s="61">
        <v>1</v>
      </c>
      <c r="AK4541" s="61">
        <v>1</v>
      </c>
    </row>
    <row r="4542" spans="1:37" x14ac:dyDescent="0.3">
      <c r="A4542" s="86" t="str">
        <f t="shared" si="70"/>
        <v>SDGbaseTra_AgMinPVAXacoal</v>
      </c>
      <c r="B4542" s="59" t="s">
        <v>222</v>
      </c>
      <c r="C4542" s="60" t="s">
        <v>239</v>
      </c>
      <c r="D4542" s="83" t="s">
        <v>212</v>
      </c>
      <c r="E4542" s="61" t="s">
        <v>18</v>
      </c>
      <c r="F4542" s="61">
        <v>1</v>
      </c>
      <c r="G4542" s="61">
        <v>1.03</v>
      </c>
      <c r="H4542" s="61">
        <v>1.05</v>
      </c>
      <c r="I4542" s="61">
        <v>1.03</v>
      </c>
      <c r="J4542" s="61">
        <v>1.03</v>
      </c>
      <c r="K4542" s="61">
        <v>1.02</v>
      </c>
      <c r="L4542" s="61">
        <v>1.01</v>
      </c>
      <c r="M4542" s="61">
        <v>1.01</v>
      </c>
      <c r="N4542" s="61">
        <v>1.01</v>
      </c>
      <c r="O4542" s="61">
        <v>1.06</v>
      </c>
      <c r="P4542" s="61">
        <v>1.07</v>
      </c>
      <c r="Q4542" s="61">
        <v>1.08</v>
      </c>
      <c r="R4542" s="61">
        <v>1.0900000000000001</v>
      </c>
      <c r="S4542" s="61">
        <v>1.0900000000000001</v>
      </c>
      <c r="T4542" s="61">
        <v>1.1100000000000001</v>
      </c>
      <c r="U4542" s="61">
        <v>1.1200000000000001</v>
      </c>
      <c r="V4542" s="61">
        <v>1.1200000000000001</v>
      </c>
      <c r="W4542" s="61">
        <v>1.1399999999999999</v>
      </c>
      <c r="X4542" s="61">
        <v>1.1499999999999999</v>
      </c>
      <c r="Y4542" s="61">
        <v>1.1599999999999999</v>
      </c>
      <c r="Z4542" s="61">
        <v>1.17</v>
      </c>
      <c r="AA4542" s="61">
        <v>1.19</v>
      </c>
      <c r="AB4542" s="61">
        <v>1.22</v>
      </c>
      <c r="AC4542" s="61">
        <v>1.24</v>
      </c>
      <c r="AD4542" s="61">
        <v>1.26</v>
      </c>
      <c r="AE4542" s="61">
        <v>1.28</v>
      </c>
      <c r="AF4542" s="61">
        <v>1.3</v>
      </c>
      <c r="AG4542" s="61">
        <v>1.33</v>
      </c>
      <c r="AH4542" s="61">
        <v>1.37</v>
      </c>
      <c r="AI4542" s="61">
        <v>1.42</v>
      </c>
      <c r="AJ4542" s="61">
        <v>1.51</v>
      </c>
      <c r="AK4542" s="61">
        <v>1.67</v>
      </c>
    </row>
    <row r="4543" spans="1:37" x14ac:dyDescent="0.3">
      <c r="A4543" s="86" t="str">
        <f t="shared" si="70"/>
        <v>SDGbaseTra_AgMinPVAXagold</v>
      </c>
      <c r="B4543" s="59" t="s">
        <v>222</v>
      </c>
      <c r="C4543" s="60" t="s">
        <v>239</v>
      </c>
      <c r="D4543" s="83" t="s">
        <v>212</v>
      </c>
      <c r="E4543" s="61" t="s">
        <v>19</v>
      </c>
      <c r="F4543" s="61">
        <v>1</v>
      </c>
      <c r="G4543" s="61">
        <v>0.98</v>
      </c>
      <c r="H4543" s="61">
        <v>1.01</v>
      </c>
      <c r="I4543" s="61">
        <v>0.99</v>
      </c>
      <c r="J4543" s="61">
        <v>0.97</v>
      </c>
      <c r="K4543" s="61">
        <v>0.97</v>
      </c>
      <c r="L4543" s="61">
        <v>0.97</v>
      </c>
      <c r="M4543" s="61">
        <v>0.98</v>
      </c>
      <c r="N4543" s="61">
        <v>0.99</v>
      </c>
      <c r="O4543" s="61">
        <v>1.06</v>
      </c>
      <c r="P4543" s="61">
        <v>1.0900000000000001</v>
      </c>
      <c r="Q4543" s="61">
        <v>1.0900000000000001</v>
      </c>
      <c r="R4543" s="61">
        <v>1.1000000000000001</v>
      </c>
      <c r="S4543" s="61">
        <v>1.1200000000000001</v>
      </c>
      <c r="T4543" s="61">
        <v>1.1399999999999999</v>
      </c>
      <c r="U4543" s="61">
        <v>1.17</v>
      </c>
      <c r="V4543" s="61">
        <v>1.19</v>
      </c>
      <c r="W4543" s="61">
        <v>1.21</v>
      </c>
      <c r="X4543" s="61">
        <v>1.24</v>
      </c>
      <c r="Y4543" s="61">
        <v>1.26</v>
      </c>
      <c r="Z4543" s="61">
        <v>1.27</v>
      </c>
      <c r="AA4543" s="61">
        <v>1.29</v>
      </c>
      <c r="AB4543" s="61">
        <v>1.32</v>
      </c>
      <c r="AC4543" s="61">
        <v>1.34</v>
      </c>
      <c r="AD4543" s="61">
        <v>1.35</v>
      </c>
      <c r="AE4543" s="61">
        <v>1.36</v>
      </c>
      <c r="AF4543" s="61">
        <v>1.37</v>
      </c>
      <c r="AG4543" s="61">
        <v>1.33</v>
      </c>
      <c r="AH4543" s="61">
        <v>1.28</v>
      </c>
      <c r="AI4543" s="61">
        <v>1.2</v>
      </c>
      <c r="AJ4543" s="61">
        <v>1.1200000000000001</v>
      </c>
      <c r="AK4543" s="61">
        <v>1.04</v>
      </c>
    </row>
    <row r="4544" spans="1:37" x14ac:dyDescent="0.3">
      <c r="A4544" s="86" t="str">
        <f t="shared" si="70"/>
        <v>SDGbaseTra_AgMinPVAXangas</v>
      </c>
      <c r="B4544" s="59" t="s">
        <v>222</v>
      </c>
      <c r="C4544" s="60" t="s">
        <v>239</v>
      </c>
      <c r="D4544" s="83" t="s">
        <v>212</v>
      </c>
      <c r="E4544" s="61" t="s">
        <v>20</v>
      </c>
      <c r="F4544" s="61">
        <v>1</v>
      </c>
      <c r="G4544" s="61">
        <v>1.05</v>
      </c>
      <c r="H4544" s="61">
        <v>1.07</v>
      </c>
      <c r="I4544" s="61">
        <v>1.04</v>
      </c>
      <c r="J4544" s="61">
        <v>1.02</v>
      </c>
      <c r="K4544" s="61">
        <v>1.02</v>
      </c>
      <c r="L4544" s="61">
        <v>1.02</v>
      </c>
      <c r="M4544" s="61">
        <v>1.02</v>
      </c>
      <c r="N4544" s="61">
        <v>1.02</v>
      </c>
      <c r="O4544" s="61">
        <v>1.1000000000000001</v>
      </c>
      <c r="P4544" s="61">
        <v>1.1100000000000001</v>
      </c>
      <c r="Q4544" s="61">
        <v>1.1100000000000001</v>
      </c>
      <c r="R4544" s="61">
        <v>1.1200000000000001</v>
      </c>
      <c r="S4544" s="61">
        <v>1.1299999999999999</v>
      </c>
      <c r="T4544" s="61">
        <v>1.1299999999999999</v>
      </c>
      <c r="U4544" s="61">
        <v>1.1499999999999999</v>
      </c>
      <c r="V4544" s="61">
        <v>1.1599999999999999</v>
      </c>
      <c r="W4544" s="61">
        <v>1.17</v>
      </c>
      <c r="X4544" s="61">
        <v>1.18</v>
      </c>
      <c r="Y4544" s="61">
        <v>1.18</v>
      </c>
      <c r="Z4544" s="61">
        <v>1.19</v>
      </c>
      <c r="AA4544" s="61">
        <v>1.19</v>
      </c>
      <c r="AB4544" s="61">
        <v>1.21</v>
      </c>
      <c r="AC4544" s="61">
        <v>1.22</v>
      </c>
      <c r="AD4544" s="61">
        <v>1.23</v>
      </c>
      <c r="AE4544" s="61">
        <v>1.23</v>
      </c>
      <c r="AF4544" s="61">
        <v>1.23</v>
      </c>
      <c r="AG4544" s="61">
        <v>1.23</v>
      </c>
      <c r="AH4544" s="61">
        <v>1.22</v>
      </c>
      <c r="AI4544" s="61">
        <v>1.2</v>
      </c>
      <c r="AJ4544" s="61">
        <v>1.18</v>
      </c>
      <c r="AK4544" s="61">
        <v>1.1599999999999999</v>
      </c>
    </row>
    <row r="4545" spans="1:37" x14ac:dyDescent="0.3">
      <c r="A4545" s="86" t="str">
        <f t="shared" si="70"/>
        <v>SDGbaseTra_AgMinPVAXapgm</v>
      </c>
      <c r="B4545" s="59" t="s">
        <v>222</v>
      </c>
      <c r="C4545" s="60" t="s">
        <v>239</v>
      </c>
      <c r="D4545" s="83" t="s">
        <v>212</v>
      </c>
      <c r="E4545" s="61" t="s">
        <v>21</v>
      </c>
      <c r="F4545" s="61">
        <v>1</v>
      </c>
      <c r="G4545" s="61">
        <v>0.69</v>
      </c>
      <c r="H4545" s="61">
        <v>0.82</v>
      </c>
      <c r="I4545" s="61">
        <v>1</v>
      </c>
      <c r="J4545" s="61">
        <v>1.1200000000000001</v>
      </c>
      <c r="K4545" s="61">
        <v>1.1599999999999999</v>
      </c>
      <c r="L4545" s="61">
        <v>1.1599999999999999</v>
      </c>
      <c r="M4545" s="61">
        <v>1.07</v>
      </c>
      <c r="N4545" s="61">
        <v>1.04</v>
      </c>
      <c r="O4545" s="61">
        <v>1.01</v>
      </c>
      <c r="P4545" s="61">
        <v>1.01</v>
      </c>
      <c r="Q4545" s="61">
        <v>1.01</v>
      </c>
      <c r="R4545" s="61">
        <v>0.99</v>
      </c>
      <c r="S4545" s="61">
        <v>0.99</v>
      </c>
      <c r="T4545" s="61">
        <v>0.98</v>
      </c>
      <c r="U4545" s="61">
        <v>0.97</v>
      </c>
      <c r="V4545" s="61">
        <v>0.98</v>
      </c>
      <c r="W4545" s="61">
        <v>0.98</v>
      </c>
      <c r="X4545" s="61">
        <v>0.98</v>
      </c>
      <c r="Y4545" s="61">
        <v>0.98</v>
      </c>
      <c r="Z4545" s="61">
        <v>0.98</v>
      </c>
      <c r="AA4545" s="61">
        <v>0.98</v>
      </c>
      <c r="AB4545" s="61">
        <v>1.37</v>
      </c>
      <c r="AC4545" s="61">
        <v>1.49</v>
      </c>
      <c r="AD4545" s="61">
        <v>1.45</v>
      </c>
      <c r="AE4545" s="61">
        <v>1.4</v>
      </c>
      <c r="AF4545" s="61">
        <v>1.36</v>
      </c>
      <c r="AG4545" s="61">
        <v>1.33</v>
      </c>
      <c r="AH4545" s="61">
        <v>1.51</v>
      </c>
      <c r="AI4545" s="61">
        <v>1.63</v>
      </c>
      <c r="AJ4545" s="61">
        <v>1.64</v>
      </c>
      <c r="AK4545" s="61">
        <v>1.63</v>
      </c>
    </row>
    <row r="4546" spans="1:37" x14ac:dyDescent="0.3">
      <c r="A4546" s="86" t="str">
        <f t="shared" ref="A4546:A4609" si="71">_xlfn.CONCAT(C4546,D4546,E4546)</f>
        <v>SDGbaseTra_AgMinPVAXamore</v>
      </c>
      <c r="B4546" s="59" t="s">
        <v>222</v>
      </c>
      <c r="C4546" s="60" t="s">
        <v>239</v>
      </c>
      <c r="D4546" s="83" t="s">
        <v>212</v>
      </c>
      <c r="E4546" s="61" t="s">
        <v>22</v>
      </c>
      <c r="F4546" s="61">
        <v>1</v>
      </c>
      <c r="G4546" s="61">
        <v>1.06</v>
      </c>
      <c r="H4546" s="61">
        <v>1.07</v>
      </c>
      <c r="I4546" s="61">
        <v>1.06</v>
      </c>
      <c r="J4546" s="61">
        <v>1.06</v>
      </c>
      <c r="K4546" s="61">
        <v>1.05</v>
      </c>
      <c r="L4546" s="61">
        <v>1.05</v>
      </c>
      <c r="M4546" s="61">
        <v>1.05</v>
      </c>
      <c r="N4546" s="61">
        <v>1.05</v>
      </c>
      <c r="O4546" s="61">
        <v>1.0900000000000001</v>
      </c>
      <c r="P4546" s="61">
        <v>1.0900000000000001</v>
      </c>
      <c r="Q4546" s="61">
        <v>1.08</v>
      </c>
      <c r="R4546" s="61">
        <v>1.07</v>
      </c>
      <c r="S4546" s="61">
        <v>1.06</v>
      </c>
      <c r="T4546" s="61">
        <v>1.06</v>
      </c>
      <c r="U4546" s="61">
        <v>1.06</v>
      </c>
      <c r="V4546" s="61">
        <v>1.06</v>
      </c>
      <c r="W4546" s="61">
        <v>1.06</v>
      </c>
      <c r="X4546" s="61">
        <v>1.06</v>
      </c>
      <c r="Y4546" s="61">
        <v>1.05</v>
      </c>
      <c r="Z4546" s="61">
        <v>1.05</v>
      </c>
      <c r="AA4546" s="61">
        <v>1.05</v>
      </c>
      <c r="AB4546" s="61">
        <v>1.05</v>
      </c>
      <c r="AC4546" s="61">
        <v>1.04</v>
      </c>
      <c r="AD4546" s="61">
        <v>1.04</v>
      </c>
      <c r="AE4546" s="61">
        <v>1.04</v>
      </c>
      <c r="AF4546" s="61">
        <v>1.03</v>
      </c>
      <c r="AG4546" s="61">
        <v>1.03</v>
      </c>
      <c r="AH4546" s="61">
        <v>1.01</v>
      </c>
      <c r="AI4546" s="61">
        <v>0.99</v>
      </c>
      <c r="AJ4546" s="61">
        <v>0.97</v>
      </c>
      <c r="AK4546" s="61">
        <v>0.95</v>
      </c>
    </row>
    <row r="4547" spans="1:37" x14ac:dyDescent="0.3">
      <c r="A4547" s="86" t="str">
        <f t="shared" si="71"/>
        <v>SDGbaseTra_AgMinPVAXamine</v>
      </c>
      <c r="B4547" s="59" t="s">
        <v>222</v>
      </c>
      <c r="C4547" s="60" t="s">
        <v>239</v>
      </c>
      <c r="D4547" s="83" t="s">
        <v>212</v>
      </c>
      <c r="E4547" s="61" t="s">
        <v>23</v>
      </c>
      <c r="F4547" s="61">
        <v>1</v>
      </c>
      <c r="G4547" s="61">
        <v>1.03</v>
      </c>
      <c r="H4547" s="61">
        <v>1.04</v>
      </c>
      <c r="I4547" s="61">
        <v>1.06</v>
      </c>
      <c r="J4547" s="61">
        <v>1.1000000000000001</v>
      </c>
      <c r="K4547" s="61">
        <v>1.0900000000000001</v>
      </c>
      <c r="L4547" s="61">
        <v>1.08</v>
      </c>
      <c r="M4547" s="61">
        <v>1.08</v>
      </c>
      <c r="N4547" s="61">
        <v>1.08</v>
      </c>
      <c r="O4547" s="61">
        <v>1.0900000000000001</v>
      </c>
      <c r="P4547" s="61">
        <v>1.08</v>
      </c>
      <c r="Q4547" s="61">
        <v>1.07</v>
      </c>
      <c r="R4547" s="61">
        <v>1.05</v>
      </c>
      <c r="S4547" s="61">
        <v>1.04</v>
      </c>
      <c r="T4547" s="61">
        <v>1.04</v>
      </c>
      <c r="U4547" s="61">
        <v>1.04</v>
      </c>
      <c r="V4547" s="61">
        <v>1.04</v>
      </c>
      <c r="W4547" s="61">
        <v>1.04</v>
      </c>
      <c r="X4547" s="61">
        <v>1.05</v>
      </c>
      <c r="Y4547" s="61">
        <v>1.05</v>
      </c>
      <c r="Z4547" s="61">
        <v>1.06</v>
      </c>
      <c r="AA4547" s="61">
        <v>1.05</v>
      </c>
      <c r="AB4547" s="61">
        <v>1.05</v>
      </c>
      <c r="AC4547" s="61">
        <v>1.04</v>
      </c>
      <c r="AD4547" s="61">
        <v>1.04</v>
      </c>
      <c r="AE4547" s="61">
        <v>1.04</v>
      </c>
      <c r="AF4547" s="61">
        <v>1.04</v>
      </c>
      <c r="AG4547" s="61">
        <v>1.04</v>
      </c>
      <c r="AH4547" s="61">
        <v>1.04</v>
      </c>
      <c r="AI4547" s="61">
        <v>1.03</v>
      </c>
      <c r="AJ4547" s="61">
        <v>1.03</v>
      </c>
      <c r="AK4547" s="61">
        <v>1.03</v>
      </c>
    </row>
    <row r="4548" spans="1:37" x14ac:dyDescent="0.3">
      <c r="A4548" s="86" t="str">
        <f t="shared" si="71"/>
        <v>SDGbaseTra_AgMinPVAXameat</v>
      </c>
      <c r="B4548" s="59" t="s">
        <v>222</v>
      </c>
      <c r="C4548" s="60" t="s">
        <v>239</v>
      </c>
      <c r="D4548" s="83" t="s">
        <v>212</v>
      </c>
      <c r="E4548" s="61" t="s">
        <v>24</v>
      </c>
      <c r="F4548" s="61">
        <v>1</v>
      </c>
      <c r="G4548" s="61">
        <v>0.96</v>
      </c>
      <c r="H4548" s="61">
        <v>0.93</v>
      </c>
      <c r="I4548" s="61">
        <v>0.92</v>
      </c>
      <c r="J4548" s="61">
        <v>0.92</v>
      </c>
      <c r="K4548" s="61">
        <v>0.93</v>
      </c>
      <c r="L4548" s="61">
        <v>0.94</v>
      </c>
      <c r="M4548" s="61">
        <v>0.94</v>
      </c>
      <c r="N4548" s="61">
        <v>0.95</v>
      </c>
      <c r="O4548" s="61">
        <v>0.95</v>
      </c>
      <c r="P4548" s="61">
        <v>0.97</v>
      </c>
      <c r="Q4548" s="61">
        <v>0.97</v>
      </c>
      <c r="R4548" s="61">
        <v>0.98</v>
      </c>
      <c r="S4548" s="61">
        <v>0.98</v>
      </c>
      <c r="T4548" s="61">
        <v>0.97</v>
      </c>
      <c r="U4548" s="61">
        <v>0.97</v>
      </c>
      <c r="V4548" s="61">
        <v>0.97</v>
      </c>
      <c r="W4548" s="61">
        <v>0.97</v>
      </c>
      <c r="X4548" s="61">
        <v>0.97</v>
      </c>
      <c r="Y4548" s="61">
        <v>0.97</v>
      </c>
      <c r="Z4548" s="61">
        <v>0.97</v>
      </c>
      <c r="AA4548" s="61">
        <v>0.96</v>
      </c>
      <c r="AB4548" s="61">
        <v>0.96</v>
      </c>
      <c r="AC4548" s="61">
        <v>0.96</v>
      </c>
      <c r="AD4548" s="61">
        <v>0.96</v>
      </c>
      <c r="AE4548" s="61">
        <v>0.96</v>
      </c>
      <c r="AF4548" s="61">
        <v>0.96</v>
      </c>
      <c r="AG4548" s="61">
        <v>0.96</v>
      </c>
      <c r="AH4548" s="61">
        <v>0.96</v>
      </c>
      <c r="AI4548" s="61">
        <v>0.96</v>
      </c>
      <c r="AJ4548" s="61">
        <v>0.97</v>
      </c>
      <c r="AK4548" s="61">
        <v>0.98</v>
      </c>
    </row>
    <row r="4549" spans="1:37" x14ac:dyDescent="0.3">
      <c r="A4549" s="86" t="str">
        <f t="shared" si="71"/>
        <v>SDGbaseTra_AgMinPVAXapfis</v>
      </c>
      <c r="B4549" s="59" t="s">
        <v>222</v>
      </c>
      <c r="C4549" s="60" t="s">
        <v>239</v>
      </c>
      <c r="D4549" s="83" t="s">
        <v>212</v>
      </c>
      <c r="E4549" s="61" t="s">
        <v>25</v>
      </c>
      <c r="F4549" s="61">
        <v>1</v>
      </c>
      <c r="G4549" s="61">
        <v>1</v>
      </c>
      <c r="H4549" s="61">
        <v>0.99</v>
      </c>
      <c r="I4549" s="61">
        <v>0.97</v>
      </c>
      <c r="J4549" s="61">
        <v>0.95</v>
      </c>
      <c r="K4549" s="61">
        <v>0.95</v>
      </c>
      <c r="L4549" s="61">
        <v>0.95</v>
      </c>
      <c r="M4549" s="61">
        <v>0.95</v>
      </c>
      <c r="N4549" s="61">
        <v>0.96</v>
      </c>
      <c r="O4549" s="61">
        <v>0.97</v>
      </c>
      <c r="P4549" s="61">
        <v>0.98</v>
      </c>
      <c r="Q4549" s="61">
        <v>0.97</v>
      </c>
      <c r="R4549" s="61">
        <v>0.99</v>
      </c>
      <c r="S4549" s="61">
        <v>0.99</v>
      </c>
      <c r="T4549" s="61">
        <v>0.99</v>
      </c>
      <c r="U4549" s="61">
        <v>1</v>
      </c>
      <c r="V4549" s="61">
        <v>1</v>
      </c>
      <c r="W4549" s="61">
        <v>1</v>
      </c>
      <c r="X4549" s="61">
        <v>1</v>
      </c>
      <c r="Y4549" s="61">
        <v>1</v>
      </c>
      <c r="Z4549" s="61">
        <v>1</v>
      </c>
      <c r="AA4549" s="61">
        <v>1</v>
      </c>
      <c r="AB4549" s="61">
        <v>1</v>
      </c>
      <c r="AC4549" s="61">
        <v>1</v>
      </c>
      <c r="AD4549" s="61">
        <v>1</v>
      </c>
      <c r="AE4549" s="61">
        <v>1</v>
      </c>
      <c r="AF4549" s="61">
        <v>1</v>
      </c>
      <c r="AG4549" s="61">
        <v>1</v>
      </c>
      <c r="AH4549" s="61">
        <v>0.99</v>
      </c>
      <c r="AI4549" s="61">
        <v>0.97</v>
      </c>
      <c r="AJ4549" s="61">
        <v>0.97</v>
      </c>
      <c r="AK4549" s="61">
        <v>0.96</v>
      </c>
    </row>
    <row r="4550" spans="1:37" x14ac:dyDescent="0.3">
      <c r="A4550" s="86" t="str">
        <f t="shared" si="71"/>
        <v>SDGbaseTra_AgMinPVAXavege</v>
      </c>
      <c r="B4550" s="59" t="s">
        <v>222</v>
      </c>
      <c r="C4550" s="60" t="s">
        <v>239</v>
      </c>
      <c r="D4550" s="83" t="s">
        <v>212</v>
      </c>
      <c r="E4550" s="61" t="s">
        <v>26</v>
      </c>
      <c r="F4550" s="61">
        <v>1</v>
      </c>
      <c r="G4550" s="61">
        <v>0.98</v>
      </c>
      <c r="H4550" s="61">
        <v>0.98</v>
      </c>
      <c r="I4550" s="61">
        <v>0.96</v>
      </c>
      <c r="J4550" s="61">
        <v>0.95</v>
      </c>
      <c r="K4550" s="61">
        <v>0.95</v>
      </c>
      <c r="L4550" s="61">
        <v>0.96</v>
      </c>
      <c r="M4550" s="61">
        <v>0.96</v>
      </c>
      <c r="N4550" s="61">
        <v>0.96</v>
      </c>
      <c r="O4550" s="61">
        <v>0.99</v>
      </c>
      <c r="P4550" s="61">
        <v>0.98</v>
      </c>
      <c r="Q4550" s="61">
        <v>0.98</v>
      </c>
      <c r="R4550" s="61">
        <v>0.99</v>
      </c>
      <c r="S4550" s="61">
        <v>0.99</v>
      </c>
      <c r="T4550" s="61">
        <v>0.99</v>
      </c>
      <c r="U4550" s="61">
        <v>1</v>
      </c>
      <c r="V4550" s="61">
        <v>1</v>
      </c>
      <c r="W4550" s="61">
        <v>1.01</v>
      </c>
      <c r="X4550" s="61">
        <v>1.01</v>
      </c>
      <c r="Y4550" s="61">
        <v>1.01</v>
      </c>
      <c r="Z4550" s="61">
        <v>1.01</v>
      </c>
      <c r="AA4550" s="61">
        <v>1.01</v>
      </c>
      <c r="AB4550" s="61">
        <v>1.01</v>
      </c>
      <c r="AC4550" s="61">
        <v>1.01</v>
      </c>
      <c r="AD4550" s="61">
        <v>1.01</v>
      </c>
      <c r="AE4550" s="61">
        <v>1.01</v>
      </c>
      <c r="AF4550" s="61">
        <v>1.01</v>
      </c>
      <c r="AG4550" s="61">
        <v>1</v>
      </c>
      <c r="AH4550" s="61">
        <v>0.99</v>
      </c>
      <c r="AI4550" s="61">
        <v>0.98</v>
      </c>
      <c r="AJ4550" s="61">
        <v>0.97</v>
      </c>
      <c r="AK4550" s="61">
        <v>0.96</v>
      </c>
    </row>
    <row r="4551" spans="1:37" x14ac:dyDescent="0.3">
      <c r="A4551" s="86" t="str">
        <f t="shared" si="71"/>
        <v>SDGbaseTra_AgMinPVAXafats</v>
      </c>
      <c r="B4551" s="59" t="s">
        <v>222</v>
      </c>
      <c r="C4551" s="60" t="s">
        <v>239</v>
      </c>
      <c r="D4551" s="83" t="s">
        <v>212</v>
      </c>
      <c r="E4551" s="61" t="s">
        <v>27</v>
      </c>
      <c r="F4551" s="61">
        <v>1</v>
      </c>
      <c r="G4551" s="61">
        <v>0.97</v>
      </c>
      <c r="H4551" s="61">
        <v>0.96</v>
      </c>
      <c r="I4551" s="61">
        <v>0.93</v>
      </c>
      <c r="J4551" s="61">
        <v>0.92</v>
      </c>
      <c r="K4551" s="61">
        <v>0.93</v>
      </c>
      <c r="L4551" s="61">
        <v>0.93</v>
      </c>
      <c r="M4551" s="61">
        <v>0.93</v>
      </c>
      <c r="N4551" s="61">
        <v>0.94</v>
      </c>
      <c r="O4551" s="61">
        <v>1.04</v>
      </c>
      <c r="P4551" s="61">
        <v>1.02</v>
      </c>
      <c r="Q4551" s="61">
        <v>0.99</v>
      </c>
      <c r="R4551" s="61">
        <v>0.98</v>
      </c>
      <c r="S4551" s="61">
        <v>0.96</v>
      </c>
      <c r="T4551" s="61">
        <v>0.95</v>
      </c>
      <c r="U4551" s="61">
        <v>0.94</v>
      </c>
      <c r="V4551" s="61">
        <v>0.93</v>
      </c>
      <c r="W4551" s="61">
        <v>0.93</v>
      </c>
      <c r="X4551" s="61">
        <v>0.93</v>
      </c>
      <c r="Y4551" s="61">
        <v>0.93</v>
      </c>
      <c r="Z4551" s="61">
        <v>0.93</v>
      </c>
      <c r="AA4551" s="61">
        <v>0.93</v>
      </c>
      <c r="AB4551" s="61">
        <v>0.95</v>
      </c>
      <c r="AC4551" s="61">
        <v>0.95</v>
      </c>
      <c r="AD4551" s="61">
        <v>0.94</v>
      </c>
      <c r="AE4551" s="61">
        <v>0.93</v>
      </c>
      <c r="AF4551" s="61">
        <v>0.92</v>
      </c>
      <c r="AG4551" s="61">
        <v>0.92</v>
      </c>
      <c r="AH4551" s="61">
        <v>0.93</v>
      </c>
      <c r="AI4551" s="61">
        <v>0.93</v>
      </c>
      <c r="AJ4551" s="61">
        <v>0.93</v>
      </c>
      <c r="AK4551" s="61">
        <v>0.93</v>
      </c>
    </row>
    <row r="4552" spans="1:37" x14ac:dyDescent="0.3">
      <c r="A4552" s="86" t="str">
        <f t="shared" si="71"/>
        <v>SDGbaseTra_AgMinPVAXadair</v>
      </c>
      <c r="B4552" s="59" t="s">
        <v>222</v>
      </c>
      <c r="C4552" s="60" t="s">
        <v>239</v>
      </c>
      <c r="D4552" s="83" t="s">
        <v>212</v>
      </c>
      <c r="E4552" s="61" t="s">
        <v>28</v>
      </c>
      <c r="F4552" s="61">
        <v>1</v>
      </c>
      <c r="G4552" s="61">
        <v>0.99</v>
      </c>
      <c r="H4552" s="61">
        <v>0.98</v>
      </c>
      <c r="I4552" s="61">
        <v>0.96</v>
      </c>
      <c r="J4552" s="61">
        <v>0.95</v>
      </c>
      <c r="K4552" s="61">
        <v>0.95</v>
      </c>
      <c r="L4552" s="61">
        <v>0.96</v>
      </c>
      <c r="M4552" s="61">
        <v>0.96</v>
      </c>
      <c r="N4552" s="61">
        <v>0.96</v>
      </c>
      <c r="O4552" s="61">
        <v>0.98</v>
      </c>
      <c r="P4552" s="61">
        <v>0.98</v>
      </c>
      <c r="Q4552" s="61">
        <v>0.97</v>
      </c>
      <c r="R4552" s="61">
        <v>0.99</v>
      </c>
      <c r="S4552" s="61">
        <v>0.99</v>
      </c>
      <c r="T4552" s="61">
        <v>0.99</v>
      </c>
      <c r="U4552" s="61">
        <v>0.99</v>
      </c>
      <c r="V4552" s="61">
        <v>1</v>
      </c>
      <c r="W4552" s="61">
        <v>1</v>
      </c>
      <c r="X4552" s="61">
        <v>1</v>
      </c>
      <c r="Y4552" s="61">
        <v>1</v>
      </c>
      <c r="Z4552" s="61">
        <v>1.01</v>
      </c>
      <c r="AA4552" s="61">
        <v>1</v>
      </c>
      <c r="AB4552" s="61">
        <v>1</v>
      </c>
      <c r="AC4552" s="61">
        <v>1</v>
      </c>
      <c r="AD4552" s="61">
        <v>1</v>
      </c>
      <c r="AE4552" s="61">
        <v>1</v>
      </c>
      <c r="AF4552" s="61">
        <v>1</v>
      </c>
      <c r="AG4552" s="61">
        <v>1</v>
      </c>
      <c r="AH4552" s="61">
        <v>0.98</v>
      </c>
      <c r="AI4552" s="61">
        <v>0.97</v>
      </c>
      <c r="AJ4552" s="61">
        <v>0.97</v>
      </c>
      <c r="AK4552" s="61">
        <v>0.96</v>
      </c>
    </row>
    <row r="4553" spans="1:37" x14ac:dyDescent="0.3">
      <c r="A4553" s="86" t="str">
        <f t="shared" si="71"/>
        <v>SDGbaseTra_AgMinPVAXagrai</v>
      </c>
      <c r="B4553" s="59" t="s">
        <v>222</v>
      </c>
      <c r="C4553" s="60" t="s">
        <v>239</v>
      </c>
      <c r="D4553" s="83" t="s">
        <v>212</v>
      </c>
      <c r="E4553" s="61" t="s">
        <v>29</v>
      </c>
      <c r="F4553" s="61">
        <v>1</v>
      </c>
      <c r="G4553" s="61">
        <v>1</v>
      </c>
      <c r="H4553" s="61">
        <v>0.98</v>
      </c>
      <c r="I4553" s="61">
        <v>0.98</v>
      </c>
      <c r="J4553" s="61">
        <v>0.97</v>
      </c>
      <c r="K4553" s="61">
        <v>0.97</v>
      </c>
      <c r="L4553" s="61">
        <v>0.97</v>
      </c>
      <c r="M4553" s="61">
        <v>0.97</v>
      </c>
      <c r="N4553" s="61">
        <v>0.96</v>
      </c>
      <c r="O4553" s="61">
        <v>0.97</v>
      </c>
      <c r="P4553" s="61">
        <v>0.96</v>
      </c>
      <c r="Q4553" s="61">
        <v>0.96</v>
      </c>
      <c r="R4553" s="61">
        <v>0.96</v>
      </c>
      <c r="S4553" s="61">
        <v>0.96</v>
      </c>
      <c r="T4553" s="61">
        <v>0.95</v>
      </c>
      <c r="U4553" s="61">
        <v>0.94</v>
      </c>
      <c r="V4553" s="61">
        <v>0.94</v>
      </c>
      <c r="W4553" s="61">
        <v>0.94</v>
      </c>
      <c r="X4553" s="61">
        <v>0.94</v>
      </c>
      <c r="Y4553" s="61">
        <v>0.93</v>
      </c>
      <c r="Z4553" s="61">
        <v>0.93</v>
      </c>
      <c r="AA4553" s="61">
        <v>0.93</v>
      </c>
      <c r="AB4553" s="61">
        <v>0.93</v>
      </c>
      <c r="AC4553" s="61">
        <v>0.93</v>
      </c>
      <c r="AD4553" s="61">
        <v>0.93</v>
      </c>
      <c r="AE4553" s="61">
        <v>0.94</v>
      </c>
      <c r="AF4553" s="61">
        <v>0.94</v>
      </c>
      <c r="AG4553" s="61">
        <v>0.94</v>
      </c>
      <c r="AH4553" s="61">
        <v>0.92</v>
      </c>
      <c r="AI4553" s="61">
        <v>0.91</v>
      </c>
      <c r="AJ4553" s="61">
        <v>0.92</v>
      </c>
      <c r="AK4553" s="61">
        <v>0.92</v>
      </c>
    </row>
    <row r="4554" spans="1:37" x14ac:dyDescent="0.3">
      <c r="A4554" s="86" t="str">
        <f t="shared" si="71"/>
        <v>SDGbaseTra_AgMinPVAXastar</v>
      </c>
      <c r="B4554" s="59" t="s">
        <v>222</v>
      </c>
      <c r="C4554" s="60" t="s">
        <v>239</v>
      </c>
      <c r="D4554" s="83" t="s">
        <v>212</v>
      </c>
      <c r="E4554" s="61" t="s">
        <v>30</v>
      </c>
      <c r="F4554" s="61">
        <v>1</v>
      </c>
      <c r="G4554" s="61">
        <v>0.99</v>
      </c>
      <c r="H4554" s="61">
        <v>0.97</v>
      </c>
      <c r="I4554" s="61">
        <v>0.98</v>
      </c>
      <c r="J4554" s="61">
        <v>0.97</v>
      </c>
      <c r="K4554" s="61">
        <v>0.97</v>
      </c>
      <c r="L4554" s="61">
        <v>0.97</v>
      </c>
      <c r="M4554" s="61">
        <v>0.97</v>
      </c>
      <c r="N4554" s="61">
        <v>0.97</v>
      </c>
      <c r="O4554" s="61">
        <v>0.97</v>
      </c>
      <c r="P4554" s="61">
        <v>0.97</v>
      </c>
      <c r="Q4554" s="61">
        <v>0.96</v>
      </c>
      <c r="R4554" s="61">
        <v>0.96</v>
      </c>
      <c r="S4554" s="61">
        <v>0.95</v>
      </c>
      <c r="T4554" s="61">
        <v>0.94</v>
      </c>
      <c r="U4554" s="61">
        <v>0.93</v>
      </c>
      <c r="V4554" s="61">
        <v>0.93</v>
      </c>
      <c r="W4554" s="61">
        <v>0.92</v>
      </c>
      <c r="X4554" s="61">
        <v>0.92</v>
      </c>
      <c r="Y4554" s="61">
        <v>0.92</v>
      </c>
      <c r="Z4554" s="61">
        <v>0.91</v>
      </c>
      <c r="AA4554" s="61">
        <v>0.91</v>
      </c>
      <c r="AB4554" s="61">
        <v>0.91</v>
      </c>
      <c r="AC4554" s="61">
        <v>0.91</v>
      </c>
      <c r="AD4554" s="61">
        <v>0.91</v>
      </c>
      <c r="AE4554" s="61">
        <v>0.91</v>
      </c>
      <c r="AF4554" s="61">
        <v>0.91</v>
      </c>
      <c r="AG4554" s="61">
        <v>0.89</v>
      </c>
      <c r="AH4554" s="61">
        <v>0.86</v>
      </c>
      <c r="AI4554" s="61">
        <v>0.84</v>
      </c>
      <c r="AJ4554" s="61">
        <v>0.83</v>
      </c>
      <c r="AK4554" s="61">
        <v>0.82</v>
      </c>
    </row>
    <row r="4555" spans="1:37" x14ac:dyDescent="0.3">
      <c r="A4555" s="86" t="str">
        <f t="shared" si="71"/>
        <v>SDGbaseTra_AgMinPVAXafeed</v>
      </c>
      <c r="B4555" s="59" t="s">
        <v>222</v>
      </c>
      <c r="C4555" s="60" t="s">
        <v>239</v>
      </c>
      <c r="D4555" s="83" t="s">
        <v>212</v>
      </c>
      <c r="E4555" s="61" t="s">
        <v>31</v>
      </c>
      <c r="F4555" s="61">
        <v>1</v>
      </c>
      <c r="G4555" s="61">
        <v>0.76</v>
      </c>
      <c r="H4555" s="61">
        <v>0.86</v>
      </c>
      <c r="I4555" s="61">
        <v>0.85</v>
      </c>
      <c r="J4555" s="61">
        <v>0.84</v>
      </c>
      <c r="K4555" s="61">
        <v>0.91</v>
      </c>
      <c r="L4555" s="61">
        <v>0.93</v>
      </c>
      <c r="M4555" s="61">
        <v>0.94</v>
      </c>
      <c r="N4555" s="61">
        <v>0.94</v>
      </c>
      <c r="O4555" s="61">
        <v>1</v>
      </c>
      <c r="P4555" s="61">
        <v>0.98</v>
      </c>
      <c r="Q4555" s="61">
        <v>0.97</v>
      </c>
      <c r="R4555" s="61">
        <v>1.01</v>
      </c>
      <c r="S4555" s="61">
        <v>0.98</v>
      </c>
      <c r="T4555" s="61">
        <v>0.98</v>
      </c>
      <c r="U4555" s="61">
        <v>0.98</v>
      </c>
      <c r="V4555" s="61">
        <v>0.99</v>
      </c>
      <c r="W4555" s="61">
        <v>0.99</v>
      </c>
      <c r="X4555" s="61">
        <v>0.99</v>
      </c>
      <c r="Y4555" s="61">
        <v>1</v>
      </c>
      <c r="Z4555" s="61">
        <v>1</v>
      </c>
      <c r="AA4555" s="61">
        <v>0.99</v>
      </c>
      <c r="AB4555" s="61">
        <v>1.01</v>
      </c>
      <c r="AC4555" s="61">
        <v>1.01</v>
      </c>
      <c r="AD4555" s="61">
        <v>1</v>
      </c>
      <c r="AE4555" s="61">
        <v>1</v>
      </c>
      <c r="AF4555" s="61">
        <v>1</v>
      </c>
      <c r="AG4555" s="61">
        <v>0.99</v>
      </c>
      <c r="AH4555" s="61">
        <v>1.05</v>
      </c>
      <c r="AI4555" s="61">
        <v>1.07</v>
      </c>
      <c r="AJ4555" s="61">
        <v>1.06</v>
      </c>
      <c r="AK4555" s="61">
        <v>1.05</v>
      </c>
    </row>
    <row r="4556" spans="1:37" x14ac:dyDescent="0.3">
      <c r="A4556" s="86" t="str">
        <f t="shared" si="71"/>
        <v>SDGbaseTra_AgMinPVAXabake</v>
      </c>
      <c r="B4556" s="59" t="s">
        <v>222</v>
      </c>
      <c r="C4556" s="60" t="s">
        <v>239</v>
      </c>
      <c r="D4556" s="83" t="s">
        <v>212</v>
      </c>
      <c r="E4556" s="61" t="s">
        <v>32</v>
      </c>
      <c r="F4556" s="61">
        <v>1</v>
      </c>
      <c r="G4556" s="61">
        <v>1.01</v>
      </c>
      <c r="H4556" s="61">
        <v>1</v>
      </c>
      <c r="I4556" s="61">
        <v>0.99</v>
      </c>
      <c r="J4556" s="61">
        <v>0.98</v>
      </c>
      <c r="K4556" s="61">
        <v>0.98</v>
      </c>
      <c r="L4556" s="61">
        <v>0.98</v>
      </c>
      <c r="M4556" s="61">
        <v>0.98</v>
      </c>
      <c r="N4556" s="61">
        <v>0.98</v>
      </c>
      <c r="O4556" s="61">
        <v>0.97</v>
      </c>
      <c r="P4556" s="61">
        <v>0.97</v>
      </c>
      <c r="Q4556" s="61">
        <v>0.97</v>
      </c>
      <c r="R4556" s="61">
        <v>0.99</v>
      </c>
      <c r="S4556" s="61">
        <v>0.99</v>
      </c>
      <c r="T4556" s="61">
        <v>0.99</v>
      </c>
      <c r="U4556" s="61">
        <v>1</v>
      </c>
      <c r="V4556" s="61">
        <v>1</v>
      </c>
      <c r="W4556" s="61">
        <v>1</v>
      </c>
      <c r="X4556" s="61">
        <v>1</v>
      </c>
      <c r="Y4556" s="61">
        <v>1.01</v>
      </c>
      <c r="Z4556" s="61">
        <v>1.01</v>
      </c>
      <c r="AA4556" s="61">
        <v>1</v>
      </c>
      <c r="AB4556" s="61">
        <v>1</v>
      </c>
      <c r="AC4556" s="61">
        <v>1</v>
      </c>
      <c r="AD4556" s="61">
        <v>1</v>
      </c>
      <c r="AE4556" s="61">
        <v>1</v>
      </c>
      <c r="AF4556" s="61">
        <v>1</v>
      </c>
      <c r="AG4556" s="61">
        <v>1</v>
      </c>
      <c r="AH4556" s="61">
        <v>0.98</v>
      </c>
      <c r="AI4556" s="61">
        <v>0.96</v>
      </c>
      <c r="AJ4556" s="61">
        <v>0.96</v>
      </c>
      <c r="AK4556" s="61">
        <v>0.95</v>
      </c>
    </row>
    <row r="4557" spans="1:37" x14ac:dyDescent="0.3">
      <c r="A4557" s="86" t="str">
        <f t="shared" si="71"/>
        <v>SDGbaseTra_AgMinPVAXasuga</v>
      </c>
      <c r="B4557" s="59" t="s">
        <v>222</v>
      </c>
      <c r="C4557" s="60" t="s">
        <v>239</v>
      </c>
      <c r="D4557" s="83" t="s">
        <v>212</v>
      </c>
      <c r="E4557" s="61" t="s">
        <v>33</v>
      </c>
      <c r="F4557" s="61">
        <v>1</v>
      </c>
      <c r="G4557" s="61">
        <v>1</v>
      </c>
      <c r="H4557" s="61">
        <v>1</v>
      </c>
      <c r="I4557" s="61">
        <v>0.99</v>
      </c>
      <c r="J4557" s="61">
        <v>0.98</v>
      </c>
      <c r="K4557" s="61">
        <v>0.97</v>
      </c>
      <c r="L4557" s="61">
        <v>0.97</v>
      </c>
      <c r="M4557" s="61">
        <v>0.97</v>
      </c>
      <c r="N4557" s="61">
        <v>0.97</v>
      </c>
      <c r="O4557" s="61">
        <v>0.98</v>
      </c>
      <c r="P4557" s="61">
        <v>0.97</v>
      </c>
      <c r="Q4557" s="61">
        <v>0.97</v>
      </c>
      <c r="R4557" s="61">
        <v>0.98</v>
      </c>
      <c r="S4557" s="61">
        <v>0.98</v>
      </c>
      <c r="T4557" s="61">
        <v>0.97</v>
      </c>
      <c r="U4557" s="61">
        <v>0.98</v>
      </c>
      <c r="V4557" s="61">
        <v>0.98</v>
      </c>
      <c r="W4557" s="61">
        <v>0.98</v>
      </c>
      <c r="X4557" s="61">
        <v>0.98</v>
      </c>
      <c r="Y4557" s="61">
        <v>0.98</v>
      </c>
      <c r="Z4557" s="61">
        <v>0.98</v>
      </c>
      <c r="AA4557" s="61">
        <v>0.97</v>
      </c>
      <c r="AB4557" s="61">
        <v>0.97</v>
      </c>
      <c r="AC4557" s="61">
        <v>0.97</v>
      </c>
      <c r="AD4557" s="61">
        <v>0.97</v>
      </c>
      <c r="AE4557" s="61">
        <v>0.97</v>
      </c>
      <c r="AF4557" s="61">
        <v>0.97</v>
      </c>
      <c r="AG4557" s="61">
        <v>0.97</v>
      </c>
      <c r="AH4557" s="61">
        <v>0.96</v>
      </c>
      <c r="AI4557" s="61">
        <v>0.95</v>
      </c>
      <c r="AJ4557" s="61">
        <v>0.95</v>
      </c>
      <c r="AK4557" s="61">
        <v>0.95</v>
      </c>
    </row>
    <row r="4558" spans="1:37" x14ac:dyDescent="0.3">
      <c r="A4558" s="86" t="str">
        <f t="shared" si="71"/>
        <v>SDGbaseTra_AgMinPVAXaconf</v>
      </c>
      <c r="B4558" s="59" t="s">
        <v>222</v>
      </c>
      <c r="C4558" s="60" t="s">
        <v>239</v>
      </c>
      <c r="D4558" s="83" t="s">
        <v>212</v>
      </c>
      <c r="E4558" s="61" t="s">
        <v>34</v>
      </c>
      <c r="F4558" s="61">
        <v>1</v>
      </c>
      <c r="G4558" s="61">
        <v>1</v>
      </c>
      <c r="H4558" s="61">
        <v>1</v>
      </c>
      <c r="I4558" s="61">
        <v>0.97</v>
      </c>
      <c r="J4558" s="61">
        <v>0.95</v>
      </c>
      <c r="K4558" s="61">
        <v>0.95</v>
      </c>
      <c r="L4558" s="61">
        <v>0.95</v>
      </c>
      <c r="M4558" s="61">
        <v>0.96</v>
      </c>
      <c r="N4558" s="61">
        <v>0.97</v>
      </c>
      <c r="O4558" s="61">
        <v>0.97</v>
      </c>
      <c r="P4558" s="61">
        <v>0.98</v>
      </c>
      <c r="Q4558" s="61">
        <v>0.98</v>
      </c>
      <c r="R4558" s="61">
        <v>1</v>
      </c>
      <c r="S4558" s="61">
        <v>1.01</v>
      </c>
      <c r="T4558" s="61">
        <v>1.02</v>
      </c>
      <c r="U4558" s="61">
        <v>1.03</v>
      </c>
      <c r="V4558" s="61">
        <v>1.04</v>
      </c>
      <c r="W4558" s="61">
        <v>1.05</v>
      </c>
      <c r="X4558" s="61">
        <v>1.05</v>
      </c>
      <c r="Y4558" s="61">
        <v>1.05</v>
      </c>
      <c r="Z4558" s="61">
        <v>1.05</v>
      </c>
      <c r="AA4558" s="61">
        <v>1.04</v>
      </c>
      <c r="AB4558" s="61">
        <v>1.04</v>
      </c>
      <c r="AC4558" s="61">
        <v>1.04</v>
      </c>
      <c r="AD4558" s="61">
        <v>1.04</v>
      </c>
      <c r="AE4558" s="61">
        <v>1.04</v>
      </c>
      <c r="AF4558" s="61">
        <v>1.04</v>
      </c>
      <c r="AG4558" s="61">
        <v>1.04</v>
      </c>
      <c r="AH4558" s="61">
        <v>1.02</v>
      </c>
      <c r="AI4558" s="61">
        <v>1.01</v>
      </c>
      <c r="AJ4558" s="61">
        <v>0.99</v>
      </c>
      <c r="AK4558" s="61">
        <v>0.98</v>
      </c>
    </row>
    <row r="4559" spans="1:37" x14ac:dyDescent="0.3">
      <c r="A4559" s="86" t="str">
        <f t="shared" si="71"/>
        <v>SDGbaseTra_AgMinPVAXapast</v>
      </c>
      <c r="B4559" s="59" t="s">
        <v>222</v>
      </c>
      <c r="C4559" s="60" t="s">
        <v>239</v>
      </c>
      <c r="D4559" s="83" t="s">
        <v>212</v>
      </c>
      <c r="E4559" s="61" t="s">
        <v>35</v>
      </c>
      <c r="F4559" s="61">
        <v>1</v>
      </c>
      <c r="G4559" s="61">
        <v>0.92</v>
      </c>
      <c r="H4559" s="61">
        <v>0.94</v>
      </c>
      <c r="I4559" s="61">
        <v>0.91</v>
      </c>
      <c r="J4559" s="61">
        <v>0.9</v>
      </c>
      <c r="K4559" s="61">
        <v>0.92</v>
      </c>
      <c r="L4559" s="61">
        <v>0.93</v>
      </c>
      <c r="M4559" s="61">
        <v>0.93</v>
      </c>
      <c r="N4559" s="61">
        <v>0.94</v>
      </c>
      <c r="O4559" s="61">
        <v>1.01</v>
      </c>
      <c r="P4559" s="61">
        <v>1</v>
      </c>
      <c r="Q4559" s="61">
        <v>0.99</v>
      </c>
      <c r="R4559" s="61">
        <v>1</v>
      </c>
      <c r="S4559" s="61">
        <v>0.99</v>
      </c>
      <c r="T4559" s="61">
        <v>0.98</v>
      </c>
      <c r="U4559" s="61">
        <v>0.98</v>
      </c>
      <c r="V4559" s="61">
        <v>0.99</v>
      </c>
      <c r="W4559" s="61">
        <v>0.99</v>
      </c>
      <c r="X4559" s="61">
        <v>0.99</v>
      </c>
      <c r="Y4559" s="61">
        <v>1</v>
      </c>
      <c r="Z4559" s="61">
        <v>1</v>
      </c>
      <c r="AA4559" s="61">
        <v>0.99</v>
      </c>
      <c r="AB4559" s="61">
        <v>0.99</v>
      </c>
      <c r="AC4559" s="61">
        <v>0.99</v>
      </c>
      <c r="AD4559" s="61">
        <v>0.98</v>
      </c>
      <c r="AE4559" s="61">
        <v>0.97</v>
      </c>
      <c r="AF4559" s="61">
        <v>0.97</v>
      </c>
      <c r="AG4559" s="61">
        <v>0.96</v>
      </c>
      <c r="AH4559" s="61">
        <v>0.98</v>
      </c>
      <c r="AI4559" s="61">
        <v>0.98</v>
      </c>
      <c r="AJ4559" s="61">
        <v>0.98</v>
      </c>
      <c r="AK4559" s="61">
        <v>0.98</v>
      </c>
    </row>
    <row r="4560" spans="1:37" x14ac:dyDescent="0.3">
      <c r="A4560" s="86" t="str">
        <f t="shared" si="71"/>
        <v>SDGbaseTra_AgMinPVAXaofoo</v>
      </c>
      <c r="B4560" s="59" t="s">
        <v>222</v>
      </c>
      <c r="C4560" s="60" t="s">
        <v>239</v>
      </c>
      <c r="D4560" s="83" t="s">
        <v>212</v>
      </c>
      <c r="E4560" s="61" t="s">
        <v>36</v>
      </c>
      <c r="F4560" s="61">
        <v>1</v>
      </c>
      <c r="G4560" s="61">
        <v>0.96</v>
      </c>
      <c r="H4560" s="61">
        <v>0.96</v>
      </c>
      <c r="I4560" s="61">
        <v>0.95</v>
      </c>
      <c r="J4560" s="61">
        <v>0.94</v>
      </c>
      <c r="K4560" s="61">
        <v>0.95</v>
      </c>
      <c r="L4560" s="61">
        <v>0.95</v>
      </c>
      <c r="M4560" s="61">
        <v>0.96</v>
      </c>
      <c r="N4560" s="61">
        <v>0.96</v>
      </c>
      <c r="O4560" s="61">
        <v>0.99</v>
      </c>
      <c r="P4560" s="61">
        <v>0.99</v>
      </c>
      <c r="Q4560" s="61">
        <v>0.98</v>
      </c>
      <c r="R4560" s="61">
        <v>0.99</v>
      </c>
      <c r="S4560" s="61">
        <v>0.98</v>
      </c>
      <c r="T4560" s="61">
        <v>0.98</v>
      </c>
      <c r="U4560" s="61">
        <v>0.98</v>
      </c>
      <c r="V4560" s="61">
        <v>0.99</v>
      </c>
      <c r="W4560" s="61">
        <v>0.99</v>
      </c>
      <c r="X4560" s="61">
        <v>0.99</v>
      </c>
      <c r="Y4560" s="61">
        <v>0.99</v>
      </c>
      <c r="Z4560" s="61">
        <v>0.99</v>
      </c>
      <c r="AA4560" s="61">
        <v>0.99</v>
      </c>
      <c r="AB4560" s="61">
        <v>0.99</v>
      </c>
      <c r="AC4560" s="61">
        <v>0.99</v>
      </c>
      <c r="AD4560" s="61">
        <v>0.99</v>
      </c>
      <c r="AE4560" s="61">
        <v>0.98</v>
      </c>
      <c r="AF4560" s="61">
        <v>0.98</v>
      </c>
      <c r="AG4560" s="61">
        <v>0.98</v>
      </c>
      <c r="AH4560" s="61">
        <v>0.98</v>
      </c>
      <c r="AI4560" s="61">
        <v>0.98</v>
      </c>
      <c r="AJ4560" s="61">
        <v>0.97</v>
      </c>
      <c r="AK4560" s="61">
        <v>0.97</v>
      </c>
    </row>
    <row r="4561" spans="1:37" x14ac:dyDescent="0.3">
      <c r="A4561" s="86" t="str">
        <f t="shared" si="71"/>
        <v>SDGbaseTra_AgMinPVAXabevt</v>
      </c>
      <c r="B4561" s="59" t="s">
        <v>222</v>
      </c>
      <c r="C4561" s="60" t="s">
        <v>239</v>
      </c>
      <c r="D4561" s="83" t="s">
        <v>212</v>
      </c>
      <c r="E4561" s="61" t="s">
        <v>37</v>
      </c>
      <c r="F4561" s="61">
        <v>1</v>
      </c>
      <c r="G4561" s="61">
        <v>0.99</v>
      </c>
      <c r="H4561" s="61">
        <v>1.01</v>
      </c>
      <c r="I4561" s="61">
        <v>0.98</v>
      </c>
      <c r="J4561" s="61">
        <v>0.95</v>
      </c>
      <c r="K4561" s="61">
        <v>0.96</v>
      </c>
      <c r="L4561" s="61">
        <v>0.96</v>
      </c>
      <c r="M4561" s="61">
        <v>0.96</v>
      </c>
      <c r="N4561" s="61">
        <v>0.97</v>
      </c>
      <c r="O4561" s="61">
        <v>1.01</v>
      </c>
      <c r="P4561" s="61">
        <v>1</v>
      </c>
      <c r="Q4561" s="61">
        <v>0.99</v>
      </c>
      <c r="R4561" s="61">
        <v>1</v>
      </c>
      <c r="S4561" s="61">
        <v>1</v>
      </c>
      <c r="T4561" s="61">
        <v>1.01</v>
      </c>
      <c r="U4561" s="61">
        <v>1.02</v>
      </c>
      <c r="V4561" s="61">
        <v>1.02</v>
      </c>
      <c r="W4561" s="61">
        <v>1.02</v>
      </c>
      <c r="X4561" s="61">
        <v>1.03</v>
      </c>
      <c r="Y4561" s="61">
        <v>1.03</v>
      </c>
      <c r="Z4561" s="61">
        <v>1.02</v>
      </c>
      <c r="AA4561" s="61">
        <v>1.02</v>
      </c>
      <c r="AB4561" s="61">
        <v>1.03</v>
      </c>
      <c r="AC4561" s="61">
        <v>1.03</v>
      </c>
      <c r="AD4561" s="61">
        <v>1.02</v>
      </c>
      <c r="AE4561" s="61">
        <v>1.02</v>
      </c>
      <c r="AF4561" s="61">
        <v>1.01</v>
      </c>
      <c r="AG4561" s="61">
        <v>1.01</v>
      </c>
      <c r="AH4561" s="61">
        <v>1.01</v>
      </c>
      <c r="AI4561" s="61">
        <v>1</v>
      </c>
      <c r="AJ4561" s="61">
        <v>0.99</v>
      </c>
      <c r="AK4561" s="61">
        <v>0.98</v>
      </c>
    </row>
    <row r="4562" spans="1:37" x14ac:dyDescent="0.3">
      <c r="A4562" s="86" t="str">
        <f t="shared" si="71"/>
        <v>SDGbaseTra_AgMinPVAXatext</v>
      </c>
      <c r="B4562" s="59" t="s">
        <v>222</v>
      </c>
      <c r="C4562" s="60" t="s">
        <v>239</v>
      </c>
      <c r="D4562" s="83" t="s">
        <v>212</v>
      </c>
      <c r="E4562" s="61" t="s">
        <v>38</v>
      </c>
      <c r="F4562" s="61">
        <v>1</v>
      </c>
      <c r="G4562" s="61">
        <v>1.0900000000000001</v>
      </c>
      <c r="H4562" s="61">
        <v>1.08</v>
      </c>
      <c r="I4562" s="61">
        <v>1.06</v>
      </c>
      <c r="J4562" s="61">
        <v>1.05</v>
      </c>
      <c r="K4562" s="61">
        <v>1.03</v>
      </c>
      <c r="L4562" s="61">
        <v>1.03</v>
      </c>
      <c r="M4562" s="61">
        <v>1.03</v>
      </c>
      <c r="N4562" s="61">
        <v>1.03</v>
      </c>
      <c r="O4562" s="61">
        <v>1.03</v>
      </c>
      <c r="P4562" s="61">
        <v>1.03</v>
      </c>
      <c r="Q4562" s="61">
        <v>1.03</v>
      </c>
      <c r="R4562" s="61">
        <v>1.04</v>
      </c>
      <c r="S4562" s="61">
        <v>1.05</v>
      </c>
      <c r="T4562" s="61">
        <v>1.06</v>
      </c>
      <c r="U4562" s="61">
        <v>1.07</v>
      </c>
      <c r="V4562" s="61">
        <v>1.08</v>
      </c>
      <c r="W4562" s="61">
        <v>1.0900000000000001</v>
      </c>
      <c r="X4562" s="61">
        <v>1.0900000000000001</v>
      </c>
      <c r="Y4562" s="61">
        <v>1.0900000000000001</v>
      </c>
      <c r="Z4562" s="61">
        <v>1.0900000000000001</v>
      </c>
      <c r="AA4562" s="61">
        <v>1.0900000000000001</v>
      </c>
      <c r="AB4562" s="61">
        <v>1.0900000000000001</v>
      </c>
      <c r="AC4562" s="61">
        <v>1.08</v>
      </c>
      <c r="AD4562" s="61">
        <v>1.08</v>
      </c>
      <c r="AE4562" s="61">
        <v>1.0900000000000001</v>
      </c>
      <c r="AF4562" s="61">
        <v>1.0900000000000001</v>
      </c>
      <c r="AG4562" s="61">
        <v>1.08</v>
      </c>
      <c r="AH4562" s="61">
        <v>1.05</v>
      </c>
      <c r="AI4562" s="61">
        <v>1.03</v>
      </c>
      <c r="AJ4562" s="61">
        <v>1.01</v>
      </c>
      <c r="AK4562" s="61">
        <v>1</v>
      </c>
    </row>
    <row r="4563" spans="1:37" x14ac:dyDescent="0.3">
      <c r="A4563" s="86" t="str">
        <f t="shared" si="71"/>
        <v>SDGbaseTra_AgMinPVAXaclth</v>
      </c>
      <c r="B4563" s="59" t="s">
        <v>222</v>
      </c>
      <c r="C4563" s="60" t="s">
        <v>239</v>
      </c>
      <c r="D4563" s="83" t="s">
        <v>212</v>
      </c>
      <c r="E4563" s="61" t="s">
        <v>39</v>
      </c>
      <c r="F4563" s="61">
        <v>1</v>
      </c>
      <c r="G4563" s="61">
        <v>1.1000000000000001</v>
      </c>
      <c r="H4563" s="61">
        <v>1.1000000000000001</v>
      </c>
      <c r="I4563" s="61">
        <v>1.07</v>
      </c>
      <c r="J4563" s="61">
        <v>1.06</v>
      </c>
      <c r="K4563" s="61">
        <v>1.05</v>
      </c>
      <c r="L4563" s="61">
        <v>1.04</v>
      </c>
      <c r="M4563" s="61">
        <v>1.04</v>
      </c>
      <c r="N4563" s="61">
        <v>1.04</v>
      </c>
      <c r="O4563" s="61">
        <v>1.03</v>
      </c>
      <c r="P4563" s="61">
        <v>1.03</v>
      </c>
      <c r="Q4563" s="61">
        <v>1.03</v>
      </c>
      <c r="R4563" s="61">
        <v>1.05</v>
      </c>
      <c r="S4563" s="61">
        <v>1.06</v>
      </c>
      <c r="T4563" s="61">
        <v>1.07</v>
      </c>
      <c r="U4563" s="61">
        <v>1.0900000000000001</v>
      </c>
      <c r="V4563" s="61">
        <v>1.1000000000000001</v>
      </c>
      <c r="W4563" s="61">
        <v>1.1000000000000001</v>
      </c>
      <c r="X4563" s="61">
        <v>1.1100000000000001</v>
      </c>
      <c r="Y4563" s="61">
        <v>1.1100000000000001</v>
      </c>
      <c r="Z4563" s="61">
        <v>1.1100000000000001</v>
      </c>
      <c r="AA4563" s="61">
        <v>1.1100000000000001</v>
      </c>
      <c r="AB4563" s="61">
        <v>1.1100000000000001</v>
      </c>
      <c r="AC4563" s="61">
        <v>1.1000000000000001</v>
      </c>
      <c r="AD4563" s="61">
        <v>1.1000000000000001</v>
      </c>
      <c r="AE4563" s="61">
        <v>1.1000000000000001</v>
      </c>
      <c r="AF4563" s="61">
        <v>1.1000000000000001</v>
      </c>
      <c r="AG4563" s="61">
        <v>1.1000000000000001</v>
      </c>
      <c r="AH4563" s="61">
        <v>1.07</v>
      </c>
      <c r="AI4563" s="61">
        <v>1.04</v>
      </c>
      <c r="AJ4563" s="61">
        <v>1.02</v>
      </c>
      <c r="AK4563" s="61">
        <v>1.01</v>
      </c>
    </row>
    <row r="4564" spans="1:37" x14ac:dyDescent="0.3">
      <c r="A4564" s="86" t="str">
        <f t="shared" si="71"/>
        <v>SDGbaseTra_AgMinPVAXaleat</v>
      </c>
      <c r="B4564" s="59" t="s">
        <v>222</v>
      </c>
      <c r="C4564" s="60" t="s">
        <v>239</v>
      </c>
      <c r="D4564" s="83" t="s">
        <v>212</v>
      </c>
      <c r="E4564" s="61" t="s">
        <v>40</v>
      </c>
      <c r="F4564" s="61">
        <v>1</v>
      </c>
      <c r="G4564" s="61">
        <v>1.0900000000000001</v>
      </c>
      <c r="H4564" s="61">
        <v>1.05</v>
      </c>
      <c r="I4564" s="61">
        <v>0.99</v>
      </c>
      <c r="J4564" s="61">
        <v>0.96</v>
      </c>
      <c r="K4564" s="61">
        <v>0.94</v>
      </c>
      <c r="L4564" s="61">
        <v>0.94</v>
      </c>
      <c r="M4564" s="61">
        <v>0.96</v>
      </c>
      <c r="N4564" s="61">
        <v>0.98</v>
      </c>
      <c r="O4564" s="61">
        <v>1.0900000000000001</v>
      </c>
      <c r="P4564" s="61">
        <v>1.1000000000000001</v>
      </c>
      <c r="Q4564" s="61">
        <v>1.07</v>
      </c>
      <c r="R4564" s="61">
        <v>1.05</v>
      </c>
      <c r="S4564" s="61">
        <v>1.06</v>
      </c>
      <c r="T4564" s="61">
        <v>1.06</v>
      </c>
      <c r="U4564" s="61">
        <v>1.06</v>
      </c>
      <c r="V4564" s="61">
        <v>1.05</v>
      </c>
      <c r="W4564" s="61">
        <v>1.05</v>
      </c>
      <c r="X4564" s="61">
        <v>1.05</v>
      </c>
      <c r="Y4564" s="61">
        <v>1.04</v>
      </c>
      <c r="Z4564" s="61">
        <v>1.03</v>
      </c>
      <c r="AA4564" s="61">
        <v>1.04</v>
      </c>
      <c r="AB4564" s="61">
        <v>1.05</v>
      </c>
      <c r="AC4564" s="61">
        <v>1.06</v>
      </c>
      <c r="AD4564" s="61">
        <v>1.06</v>
      </c>
      <c r="AE4564" s="61">
        <v>1.05</v>
      </c>
      <c r="AF4564" s="61">
        <v>1.05</v>
      </c>
      <c r="AG4564" s="61">
        <v>1.04</v>
      </c>
      <c r="AH4564" s="61">
        <v>1.01</v>
      </c>
      <c r="AI4564" s="61">
        <v>0.97</v>
      </c>
      <c r="AJ4564" s="61">
        <v>0.95</v>
      </c>
      <c r="AK4564" s="61">
        <v>0.93</v>
      </c>
    </row>
    <row r="4565" spans="1:37" x14ac:dyDescent="0.3">
      <c r="A4565" s="86" t="str">
        <f t="shared" si="71"/>
        <v>SDGbaseTra_AgMinPVAXafoot</v>
      </c>
      <c r="B4565" s="59" t="s">
        <v>222</v>
      </c>
      <c r="C4565" s="60" t="s">
        <v>239</v>
      </c>
      <c r="D4565" s="83" t="s">
        <v>212</v>
      </c>
      <c r="E4565" s="61" t="s">
        <v>41</v>
      </c>
      <c r="F4565" s="61">
        <v>1</v>
      </c>
      <c r="G4565" s="61">
        <v>1.0900000000000001</v>
      </c>
      <c r="H4565" s="61">
        <v>1.08</v>
      </c>
      <c r="I4565" s="61">
        <v>1.06</v>
      </c>
      <c r="J4565" s="61">
        <v>1.05</v>
      </c>
      <c r="K4565" s="61">
        <v>1.04</v>
      </c>
      <c r="L4565" s="61">
        <v>1.03</v>
      </c>
      <c r="M4565" s="61">
        <v>1.03</v>
      </c>
      <c r="N4565" s="61">
        <v>1.03</v>
      </c>
      <c r="O4565" s="61">
        <v>1.03</v>
      </c>
      <c r="P4565" s="61">
        <v>1.03</v>
      </c>
      <c r="Q4565" s="61">
        <v>1.03</v>
      </c>
      <c r="R4565" s="61">
        <v>1.04</v>
      </c>
      <c r="S4565" s="61">
        <v>1.05</v>
      </c>
      <c r="T4565" s="61">
        <v>1.06</v>
      </c>
      <c r="U4565" s="61">
        <v>1.07</v>
      </c>
      <c r="V4565" s="61">
        <v>1.08</v>
      </c>
      <c r="W4565" s="61">
        <v>1.0900000000000001</v>
      </c>
      <c r="X4565" s="61">
        <v>1.0900000000000001</v>
      </c>
      <c r="Y4565" s="61">
        <v>1.0900000000000001</v>
      </c>
      <c r="Z4565" s="61">
        <v>1.0900000000000001</v>
      </c>
      <c r="AA4565" s="61">
        <v>1.0900000000000001</v>
      </c>
      <c r="AB4565" s="61">
        <v>1.0900000000000001</v>
      </c>
      <c r="AC4565" s="61">
        <v>1.0900000000000001</v>
      </c>
      <c r="AD4565" s="61">
        <v>1.0900000000000001</v>
      </c>
      <c r="AE4565" s="61">
        <v>1.0900000000000001</v>
      </c>
      <c r="AF4565" s="61">
        <v>1.0900000000000001</v>
      </c>
      <c r="AG4565" s="61">
        <v>1.0900000000000001</v>
      </c>
      <c r="AH4565" s="61">
        <v>1.06</v>
      </c>
      <c r="AI4565" s="61">
        <v>1.04</v>
      </c>
      <c r="AJ4565" s="61">
        <v>1.02</v>
      </c>
      <c r="AK4565" s="61">
        <v>1.01</v>
      </c>
    </row>
    <row r="4566" spans="1:37" x14ac:dyDescent="0.3">
      <c r="A4566" s="86" t="str">
        <f t="shared" si="71"/>
        <v>SDGbaseTra_AgMinPVAXawood</v>
      </c>
      <c r="B4566" s="59" t="s">
        <v>222</v>
      </c>
      <c r="C4566" s="60" t="s">
        <v>239</v>
      </c>
      <c r="D4566" s="83" t="s">
        <v>212</v>
      </c>
      <c r="E4566" s="61" t="s">
        <v>42</v>
      </c>
      <c r="F4566" s="61">
        <v>1</v>
      </c>
      <c r="G4566" s="61">
        <v>1.01</v>
      </c>
      <c r="H4566" s="61">
        <v>1.01</v>
      </c>
      <c r="I4566" s="61">
        <v>1.02</v>
      </c>
      <c r="J4566" s="61">
        <v>1.03</v>
      </c>
      <c r="K4566" s="61">
        <v>1.02</v>
      </c>
      <c r="L4566" s="61">
        <v>1.02</v>
      </c>
      <c r="M4566" s="61">
        <v>1.03</v>
      </c>
      <c r="N4566" s="61">
        <v>1.03</v>
      </c>
      <c r="O4566" s="61">
        <v>1.03</v>
      </c>
      <c r="P4566" s="61">
        <v>1.03</v>
      </c>
      <c r="Q4566" s="61">
        <v>1.03</v>
      </c>
      <c r="R4566" s="61">
        <v>1.02</v>
      </c>
      <c r="S4566" s="61">
        <v>1.02</v>
      </c>
      <c r="T4566" s="61">
        <v>1.02</v>
      </c>
      <c r="U4566" s="61">
        <v>1.03</v>
      </c>
      <c r="V4566" s="61">
        <v>1.03</v>
      </c>
      <c r="W4566" s="61">
        <v>1.03</v>
      </c>
      <c r="X4566" s="61">
        <v>1.03</v>
      </c>
      <c r="Y4566" s="61">
        <v>1.04</v>
      </c>
      <c r="Z4566" s="61">
        <v>1.04</v>
      </c>
      <c r="AA4566" s="61">
        <v>1.04</v>
      </c>
      <c r="AB4566" s="61">
        <v>1.03</v>
      </c>
      <c r="AC4566" s="61">
        <v>1.03</v>
      </c>
      <c r="AD4566" s="61">
        <v>1.03</v>
      </c>
      <c r="AE4566" s="61">
        <v>1.03</v>
      </c>
      <c r="AF4566" s="61">
        <v>1.03</v>
      </c>
      <c r="AG4566" s="61">
        <v>1.03</v>
      </c>
      <c r="AH4566" s="61">
        <v>1.02</v>
      </c>
      <c r="AI4566" s="61">
        <v>1.01</v>
      </c>
      <c r="AJ4566" s="61">
        <v>1</v>
      </c>
      <c r="AK4566" s="61">
        <v>1</v>
      </c>
    </row>
    <row r="4567" spans="1:37" x14ac:dyDescent="0.3">
      <c r="A4567" s="86" t="str">
        <f t="shared" si="71"/>
        <v>SDGbaseTra_AgMinPVAXapapr</v>
      </c>
      <c r="B4567" s="59" t="s">
        <v>222</v>
      </c>
      <c r="C4567" s="60" t="s">
        <v>239</v>
      </c>
      <c r="D4567" s="83" t="s">
        <v>212</v>
      </c>
      <c r="E4567" s="61" t="s">
        <v>43</v>
      </c>
      <c r="F4567" s="61">
        <v>1</v>
      </c>
      <c r="G4567" s="61">
        <v>1.04</v>
      </c>
      <c r="H4567" s="61">
        <v>1.04</v>
      </c>
      <c r="I4567" s="61">
        <v>1.03</v>
      </c>
      <c r="J4567" s="61">
        <v>1.01</v>
      </c>
      <c r="K4567" s="61">
        <v>1.01</v>
      </c>
      <c r="L4567" s="61">
        <v>1.01</v>
      </c>
      <c r="M4567" s="61">
        <v>1.01</v>
      </c>
      <c r="N4567" s="61">
        <v>1.01</v>
      </c>
      <c r="O4567" s="61">
        <v>1.01</v>
      </c>
      <c r="P4567" s="61">
        <v>1.01</v>
      </c>
      <c r="Q4567" s="61">
        <v>1.01</v>
      </c>
      <c r="R4567" s="61">
        <v>1.03</v>
      </c>
      <c r="S4567" s="61">
        <v>1.03</v>
      </c>
      <c r="T4567" s="61">
        <v>1.03</v>
      </c>
      <c r="U4567" s="61">
        <v>1.04</v>
      </c>
      <c r="V4567" s="61">
        <v>1.04</v>
      </c>
      <c r="W4567" s="61">
        <v>1.05</v>
      </c>
      <c r="X4567" s="61">
        <v>1.05</v>
      </c>
      <c r="Y4567" s="61">
        <v>1.05</v>
      </c>
      <c r="Z4567" s="61">
        <v>1.05</v>
      </c>
      <c r="AA4567" s="61">
        <v>1.05</v>
      </c>
      <c r="AB4567" s="61">
        <v>1.04</v>
      </c>
      <c r="AC4567" s="61">
        <v>1.04</v>
      </c>
      <c r="AD4567" s="61">
        <v>1.04</v>
      </c>
      <c r="AE4567" s="61">
        <v>1.04</v>
      </c>
      <c r="AF4567" s="61">
        <v>1.04</v>
      </c>
      <c r="AG4567" s="61">
        <v>1.04</v>
      </c>
      <c r="AH4567" s="61">
        <v>1.02</v>
      </c>
      <c r="AI4567" s="61">
        <v>1.01</v>
      </c>
      <c r="AJ4567" s="61">
        <v>1</v>
      </c>
      <c r="AK4567" s="61">
        <v>0.99</v>
      </c>
    </row>
    <row r="4568" spans="1:37" x14ac:dyDescent="0.3">
      <c r="A4568" s="86" t="str">
        <f t="shared" si="71"/>
        <v>SDGbaseTra_AgMinPVAXaprnt</v>
      </c>
      <c r="B4568" s="59" t="s">
        <v>222</v>
      </c>
      <c r="C4568" s="60" t="s">
        <v>239</v>
      </c>
      <c r="D4568" s="83" t="s">
        <v>212</v>
      </c>
      <c r="E4568" s="61" t="s">
        <v>44</v>
      </c>
      <c r="F4568" s="61">
        <v>1</v>
      </c>
      <c r="G4568" s="61">
        <v>1.0900000000000001</v>
      </c>
      <c r="H4568" s="61">
        <v>1.0900000000000001</v>
      </c>
      <c r="I4568" s="61">
        <v>1.07</v>
      </c>
      <c r="J4568" s="61">
        <v>1.06</v>
      </c>
      <c r="K4568" s="61">
        <v>1.04</v>
      </c>
      <c r="L4568" s="61">
        <v>1.04</v>
      </c>
      <c r="M4568" s="61">
        <v>1.03</v>
      </c>
      <c r="N4568" s="61">
        <v>1.03</v>
      </c>
      <c r="O4568" s="61">
        <v>1.02</v>
      </c>
      <c r="P4568" s="61">
        <v>1.02</v>
      </c>
      <c r="Q4568" s="61">
        <v>1.02</v>
      </c>
      <c r="R4568" s="61">
        <v>1.04</v>
      </c>
      <c r="S4568" s="61">
        <v>1.05</v>
      </c>
      <c r="T4568" s="61">
        <v>1.06</v>
      </c>
      <c r="U4568" s="61">
        <v>1.08</v>
      </c>
      <c r="V4568" s="61">
        <v>1.0900000000000001</v>
      </c>
      <c r="W4568" s="61">
        <v>1.1000000000000001</v>
      </c>
      <c r="X4568" s="61">
        <v>1.1000000000000001</v>
      </c>
      <c r="Y4568" s="61">
        <v>1.1000000000000001</v>
      </c>
      <c r="Z4568" s="61">
        <v>1.1000000000000001</v>
      </c>
      <c r="AA4568" s="61">
        <v>1.1000000000000001</v>
      </c>
      <c r="AB4568" s="61">
        <v>1.1000000000000001</v>
      </c>
      <c r="AC4568" s="61">
        <v>1.1000000000000001</v>
      </c>
      <c r="AD4568" s="61">
        <v>1.1000000000000001</v>
      </c>
      <c r="AE4568" s="61">
        <v>1.1000000000000001</v>
      </c>
      <c r="AF4568" s="61">
        <v>1.1000000000000001</v>
      </c>
      <c r="AG4568" s="61">
        <v>1.1000000000000001</v>
      </c>
      <c r="AH4568" s="61">
        <v>1.06</v>
      </c>
      <c r="AI4568" s="61">
        <v>1.03</v>
      </c>
      <c r="AJ4568" s="61">
        <v>1.01</v>
      </c>
      <c r="AK4568" s="61">
        <v>1</v>
      </c>
    </row>
    <row r="4569" spans="1:37" x14ac:dyDescent="0.3">
      <c r="A4569" s="86" t="str">
        <f t="shared" si="71"/>
        <v>SDGbaseTra_AgMinPVAXapetr</v>
      </c>
      <c r="B4569" s="59" t="s">
        <v>222</v>
      </c>
      <c r="C4569" s="60" t="s">
        <v>239</v>
      </c>
      <c r="D4569" s="83" t="s">
        <v>212</v>
      </c>
      <c r="E4569" s="61" t="s">
        <v>45</v>
      </c>
      <c r="F4569" s="61">
        <v>1</v>
      </c>
      <c r="G4569" s="61">
        <v>1.17</v>
      </c>
      <c r="H4569" s="61">
        <v>0.85</v>
      </c>
      <c r="I4569" s="61">
        <v>0.62</v>
      </c>
      <c r="J4569" s="61">
        <v>0.52</v>
      </c>
      <c r="K4569" s="61">
        <v>0.47</v>
      </c>
      <c r="L4569" s="61">
        <v>0.44</v>
      </c>
      <c r="M4569" s="61">
        <v>0.42</v>
      </c>
      <c r="N4569" s="61">
        <v>0.42</v>
      </c>
      <c r="O4569" s="61">
        <v>0.93</v>
      </c>
      <c r="P4569" s="61">
        <v>1.23</v>
      </c>
      <c r="Q4569" s="61">
        <v>1.1399999999999999</v>
      </c>
      <c r="R4569" s="61">
        <v>1.1100000000000001</v>
      </c>
      <c r="S4569" s="61">
        <v>1.1299999999999999</v>
      </c>
      <c r="T4569" s="61">
        <v>1.1499999999999999</v>
      </c>
      <c r="U4569" s="61">
        <v>1.18</v>
      </c>
      <c r="V4569" s="61">
        <v>1.19</v>
      </c>
      <c r="W4569" s="61">
        <v>1.21</v>
      </c>
      <c r="X4569" s="61">
        <v>1.27</v>
      </c>
      <c r="Y4569" s="61">
        <v>1.27</v>
      </c>
      <c r="Z4569" s="61">
        <v>1.27</v>
      </c>
      <c r="AA4569" s="61">
        <v>1.28</v>
      </c>
      <c r="AB4569" s="61">
        <v>1.36</v>
      </c>
      <c r="AC4569" s="61">
        <v>1.38</v>
      </c>
      <c r="AD4569" s="61">
        <v>1.36</v>
      </c>
      <c r="AE4569" s="61">
        <v>1.33</v>
      </c>
      <c r="AF4569" s="61">
        <v>1.31</v>
      </c>
      <c r="AG4569" s="61">
        <v>1.19</v>
      </c>
      <c r="AH4569" s="61">
        <v>1.0900000000000001</v>
      </c>
      <c r="AI4569" s="61">
        <v>0.91</v>
      </c>
      <c r="AJ4569" s="61">
        <v>0.73</v>
      </c>
      <c r="AK4569" s="61">
        <v>0.48</v>
      </c>
    </row>
    <row r="4570" spans="1:37" x14ac:dyDescent="0.3">
      <c r="A4570" s="86" t="str">
        <f t="shared" si="71"/>
        <v>SDGbaseTra_AgMinPVAXahydr</v>
      </c>
      <c r="B4570" s="59" t="s">
        <v>222</v>
      </c>
      <c r="C4570" s="60" t="s">
        <v>239</v>
      </c>
      <c r="D4570" s="83" t="s">
        <v>212</v>
      </c>
      <c r="E4570" s="61" t="s">
        <v>46</v>
      </c>
      <c r="F4570" s="61">
        <v>1</v>
      </c>
      <c r="G4570" s="61">
        <v>2.6</v>
      </c>
      <c r="H4570" s="61">
        <v>2.71</v>
      </c>
      <c r="I4570" s="61">
        <v>2.63</v>
      </c>
      <c r="J4570" s="61">
        <v>2.56</v>
      </c>
      <c r="K4570" s="61">
        <v>2.54</v>
      </c>
      <c r="L4570" s="61">
        <v>2.54</v>
      </c>
      <c r="M4570" s="61">
        <v>2.5499999999999998</v>
      </c>
      <c r="N4570" s="61">
        <v>2.57</v>
      </c>
      <c r="O4570" s="61">
        <v>2.79</v>
      </c>
      <c r="P4570" s="61">
        <v>2.85</v>
      </c>
      <c r="Q4570" s="61">
        <v>3.2</v>
      </c>
      <c r="R4570" s="61">
        <v>3.24</v>
      </c>
      <c r="S4570" s="61">
        <v>3.27</v>
      </c>
      <c r="T4570" s="61">
        <v>3.31</v>
      </c>
      <c r="U4570" s="61">
        <v>3.35</v>
      </c>
      <c r="V4570" s="61">
        <v>3.39</v>
      </c>
      <c r="W4570" s="61">
        <v>3.42</v>
      </c>
      <c r="X4570" s="61">
        <v>-1.1100000000000001</v>
      </c>
      <c r="Y4570" s="61">
        <v>-0.9</v>
      </c>
      <c r="Z4570" s="61">
        <v>1.71</v>
      </c>
      <c r="AA4570" s="61">
        <v>1.78</v>
      </c>
      <c r="AB4570" s="61">
        <v>1.84</v>
      </c>
      <c r="AC4570" s="61">
        <v>1.84</v>
      </c>
      <c r="AD4570" s="61">
        <v>1.83</v>
      </c>
      <c r="AE4570" s="61">
        <v>1.81</v>
      </c>
      <c r="AF4570" s="61">
        <v>1.79</v>
      </c>
      <c r="AG4570" s="61">
        <v>1.59</v>
      </c>
      <c r="AH4570" s="61">
        <v>1.4</v>
      </c>
      <c r="AI4570" s="61">
        <v>1.07</v>
      </c>
      <c r="AJ4570" s="61">
        <v>0.77</v>
      </c>
      <c r="AK4570" s="61">
        <v>0.52</v>
      </c>
    </row>
    <row r="4571" spans="1:37" x14ac:dyDescent="0.3">
      <c r="A4571" s="86" t="str">
        <f t="shared" si="71"/>
        <v>SDGbaseTra_AgMinPVAXaammo</v>
      </c>
      <c r="B4571" s="59" t="s">
        <v>222</v>
      </c>
      <c r="C4571" s="60" t="s">
        <v>239</v>
      </c>
      <c r="D4571" s="83" t="s">
        <v>212</v>
      </c>
      <c r="E4571" s="61" t="s">
        <v>47</v>
      </c>
      <c r="F4571" s="61">
        <v>1</v>
      </c>
      <c r="G4571" s="61">
        <v>1.03</v>
      </c>
      <c r="H4571" s="61">
        <v>1.02</v>
      </c>
      <c r="I4571" s="61">
        <v>1.01</v>
      </c>
      <c r="J4571" s="61">
        <v>1</v>
      </c>
      <c r="K4571" s="61">
        <v>0.99</v>
      </c>
      <c r="L4571" s="61">
        <v>0.99</v>
      </c>
      <c r="M4571" s="61">
        <v>0.99</v>
      </c>
      <c r="N4571" s="61">
        <v>0.99</v>
      </c>
      <c r="O4571" s="61">
        <v>0.98</v>
      </c>
      <c r="P4571" s="61">
        <v>0.97</v>
      </c>
      <c r="Q4571" s="61">
        <v>0.98</v>
      </c>
      <c r="R4571" s="61">
        <v>0.99</v>
      </c>
      <c r="S4571" s="61">
        <v>1</v>
      </c>
      <c r="T4571" s="61">
        <v>1.01</v>
      </c>
      <c r="U4571" s="61">
        <v>1.02</v>
      </c>
      <c r="V4571" s="61">
        <v>1.03</v>
      </c>
      <c r="W4571" s="61">
        <v>1.03</v>
      </c>
      <c r="X4571" s="61">
        <v>1.03</v>
      </c>
      <c r="Y4571" s="61">
        <v>1.03</v>
      </c>
      <c r="Z4571" s="61">
        <v>1.03</v>
      </c>
      <c r="AA4571" s="61">
        <v>1.03</v>
      </c>
      <c r="AB4571" s="61">
        <v>1.01</v>
      </c>
      <c r="AC4571" s="61">
        <v>1</v>
      </c>
      <c r="AD4571" s="61">
        <v>0.99</v>
      </c>
      <c r="AE4571" s="61">
        <v>0.99</v>
      </c>
      <c r="AF4571" s="61">
        <v>0.99</v>
      </c>
      <c r="AG4571" s="61">
        <v>0.99</v>
      </c>
      <c r="AH4571" s="61">
        <v>0.96</v>
      </c>
      <c r="AI4571" s="61">
        <v>0.93</v>
      </c>
      <c r="AJ4571" s="61">
        <v>0.91</v>
      </c>
      <c r="AK4571" s="61">
        <v>0.9</v>
      </c>
    </row>
    <row r="4572" spans="1:37" x14ac:dyDescent="0.3">
      <c r="A4572" s="86" t="str">
        <f t="shared" si="71"/>
        <v>SDGbaseTra_AgMinPVAXabchm</v>
      </c>
      <c r="B4572" s="59" t="s">
        <v>222</v>
      </c>
      <c r="C4572" s="60" t="s">
        <v>239</v>
      </c>
      <c r="D4572" s="83" t="s">
        <v>212</v>
      </c>
      <c r="E4572" s="61" t="s">
        <v>48</v>
      </c>
      <c r="F4572" s="61">
        <v>1</v>
      </c>
      <c r="G4572" s="61">
        <v>1.26</v>
      </c>
      <c r="H4572" s="61">
        <v>1.37</v>
      </c>
      <c r="I4572" s="61">
        <v>1.29</v>
      </c>
      <c r="J4572" s="61">
        <v>1.23</v>
      </c>
      <c r="K4572" s="61">
        <v>1.23</v>
      </c>
      <c r="L4572" s="61">
        <v>1.25</v>
      </c>
      <c r="M4572" s="61">
        <v>1.28</v>
      </c>
      <c r="N4572" s="61">
        <v>1.31</v>
      </c>
      <c r="O4572" s="61">
        <v>1.61</v>
      </c>
      <c r="P4572" s="61">
        <v>1.67</v>
      </c>
      <c r="Q4572" s="61">
        <v>1.67</v>
      </c>
      <c r="R4572" s="61">
        <v>1.71</v>
      </c>
      <c r="S4572" s="61">
        <v>1.74</v>
      </c>
      <c r="T4572" s="61">
        <v>1.77</v>
      </c>
      <c r="U4572" s="61">
        <v>1.81</v>
      </c>
      <c r="V4572" s="61">
        <v>1.84</v>
      </c>
      <c r="W4572" s="61">
        <v>1.87</v>
      </c>
      <c r="X4572" s="61">
        <v>1.91</v>
      </c>
      <c r="Y4572" s="61">
        <v>1.92</v>
      </c>
      <c r="Z4572" s="61">
        <v>1.92</v>
      </c>
      <c r="AA4572" s="61">
        <v>1.91</v>
      </c>
      <c r="AB4572" s="61">
        <v>2</v>
      </c>
      <c r="AC4572" s="61">
        <v>2.04</v>
      </c>
      <c r="AD4572" s="61">
        <v>2.0499999999999998</v>
      </c>
      <c r="AE4572" s="61">
        <v>2.0499999999999998</v>
      </c>
      <c r="AF4572" s="61">
        <v>2.0499999999999998</v>
      </c>
      <c r="AG4572" s="61">
        <v>2.0099999999999998</v>
      </c>
      <c r="AH4572" s="61">
        <v>1.95</v>
      </c>
      <c r="AI4572" s="61">
        <v>1.84</v>
      </c>
      <c r="AJ4572" s="61">
        <v>1.73</v>
      </c>
      <c r="AK4572" s="61">
        <v>1.62</v>
      </c>
    </row>
    <row r="4573" spans="1:37" x14ac:dyDescent="0.3">
      <c r="A4573" s="86" t="str">
        <f t="shared" si="71"/>
        <v>SDGbaseTra_AgMinPVAXaochm</v>
      </c>
      <c r="B4573" s="59" t="s">
        <v>222</v>
      </c>
      <c r="C4573" s="60" t="s">
        <v>239</v>
      </c>
      <c r="D4573" s="83" t="s">
        <v>212</v>
      </c>
      <c r="E4573" s="61" t="s">
        <v>49</v>
      </c>
      <c r="F4573" s="61">
        <v>1</v>
      </c>
      <c r="G4573" s="61">
        <v>1.19</v>
      </c>
      <c r="H4573" s="61">
        <v>1.27</v>
      </c>
      <c r="I4573" s="61">
        <v>1.19</v>
      </c>
      <c r="J4573" s="61">
        <v>1.1499999999999999</v>
      </c>
      <c r="K4573" s="61">
        <v>1.1399999999999999</v>
      </c>
      <c r="L4573" s="61">
        <v>1.1399999999999999</v>
      </c>
      <c r="M4573" s="61">
        <v>1.1499999999999999</v>
      </c>
      <c r="N4573" s="61">
        <v>1.1599999999999999</v>
      </c>
      <c r="O4573" s="61">
        <v>1.42</v>
      </c>
      <c r="P4573" s="61">
        <v>1.46</v>
      </c>
      <c r="Q4573" s="61">
        <v>1.44</v>
      </c>
      <c r="R4573" s="61">
        <v>1.46</v>
      </c>
      <c r="S4573" s="61">
        <v>1.47</v>
      </c>
      <c r="T4573" s="61">
        <v>1.49</v>
      </c>
      <c r="U4573" s="61">
        <v>1.52</v>
      </c>
      <c r="V4573" s="61">
        <v>1.53</v>
      </c>
      <c r="W4573" s="61">
        <v>1.55</v>
      </c>
      <c r="X4573" s="61">
        <v>1.58</v>
      </c>
      <c r="Y4573" s="61">
        <v>1.59</v>
      </c>
      <c r="Z4573" s="61">
        <v>1.58</v>
      </c>
      <c r="AA4573" s="61">
        <v>1.58</v>
      </c>
      <c r="AB4573" s="61">
        <v>1.66</v>
      </c>
      <c r="AC4573" s="61">
        <v>1.69</v>
      </c>
      <c r="AD4573" s="61">
        <v>1.7</v>
      </c>
      <c r="AE4573" s="61">
        <v>1.69</v>
      </c>
      <c r="AF4573" s="61">
        <v>1.69</v>
      </c>
      <c r="AG4573" s="61">
        <v>1.67</v>
      </c>
      <c r="AH4573" s="61">
        <v>1.64</v>
      </c>
      <c r="AI4573" s="61">
        <v>1.58</v>
      </c>
      <c r="AJ4573" s="61">
        <v>1.52</v>
      </c>
      <c r="AK4573" s="61">
        <v>1.46</v>
      </c>
    </row>
    <row r="4574" spans="1:37" x14ac:dyDescent="0.3">
      <c r="A4574" s="86" t="str">
        <f t="shared" si="71"/>
        <v>SDGbaseTra_AgMinPVAXarubb</v>
      </c>
      <c r="B4574" s="59" t="s">
        <v>222</v>
      </c>
      <c r="C4574" s="60" t="s">
        <v>239</v>
      </c>
      <c r="D4574" s="83" t="s">
        <v>212</v>
      </c>
      <c r="E4574" s="61" t="s">
        <v>50</v>
      </c>
      <c r="F4574" s="61">
        <v>1</v>
      </c>
      <c r="G4574" s="61">
        <v>1.01</v>
      </c>
      <c r="H4574" s="61">
        <v>1.01</v>
      </c>
      <c r="I4574" s="61">
        <v>0.99</v>
      </c>
      <c r="J4574" s="61">
        <v>0.98</v>
      </c>
      <c r="K4574" s="61">
        <v>0.98</v>
      </c>
      <c r="L4574" s="61">
        <v>0.98</v>
      </c>
      <c r="M4574" s="61">
        <v>0.98</v>
      </c>
      <c r="N4574" s="61">
        <v>0.99</v>
      </c>
      <c r="O4574" s="61">
        <v>1</v>
      </c>
      <c r="P4574" s="61">
        <v>1</v>
      </c>
      <c r="Q4574" s="61">
        <v>0.99</v>
      </c>
      <c r="R4574" s="61">
        <v>1.01</v>
      </c>
      <c r="S4574" s="61">
        <v>1.01</v>
      </c>
      <c r="T4574" s="61">
        <v>1.02</v>
      </c>
      <c r="U4574" s="61">
        <v>1.02</v>
      </c>
      <c r="V4574" s="61">
        <v>1.03</v>
      </c>
      <c r="W4574" s="61">
        <v>1.03</v>
      </c>
      <c r="X4574" s="61">
        <v>1.03</v>
      </c>
      <c r="Y4574" s="61">
        <v>1.03</v>
      </c>
      <c r="Z4574" s="61">
        <v>1.03</v>
      </c>
      <c r="AA4574" s="61">
        <v>1.03</v>
      </c>
      <c r="AB4574" s="61">
        <v>1.03</v>
      </c>
      <c r="AC4574" s="61">
        <v>1.03</v>
      </c>
      <c r="AD4574" s="61">
        <v>1.04</v>
      </c>
      <c r="AE4574" s="61">
        <v>1.04</v>
      </c>
      <c r="AF4574" s="61">
        <v>1.04</v>
      </c>
      <c r="AG4574" s="61">
        <v>1.04</v>
      </c>
      <c r="AH4574" s="61">
        <v>1.02</v>
      </c>
      <c r="AI4574" s="61">
        <v>1.01</v>
      </c>
      <c r="AJ4574" s="61">
        <v>1</v>
      </c>
      <c r="AK4574" s="61">
        <v>0.99</v>
      </c>
    </row>
    <row r="4575" spans="1:37" x14ac:dyDescent="0.3">
      <c r="A4575" s="86" t="str">
        <f t="shared" si="71"/>
        <v>SDGbaseTra_AgMinPVAXaplas</v>
      </c>
      <c r="B4575" s="59" t="s">
        <v>222</v>
      </c>
      <c r="C4575" s="60" t="s">
        <v>239</v>
      </c>
      <c r="D4575" s="83" t="s">
        <v>212</v>
      </c>
      <c r="E4575" s="61" t="s">
        <v>51</v>
      </c>
      <c r="F4575" s="61">
        <v>1</v>
      </c>
      <c r="G4575" s="61">
        <v>1.05</v>
      </c>
      <c r="H4575" s="61">
        <v>1.05</v>
      </c>
      <c r="I4575" s="61">
        <v>1.03</v>
      </c>
      <c r="J4575" s="61">
        <v>1.02</v>
      </c>
      <c r="K4575" s="61">
        <v>1</v>
      </c>
      <c r="L4575" s="61">
        <v>1</v>
      </c>
      <c r="M4575" s="61">
        <v>1</v>
      </c>
      <c r="N4575" s="61">
        <v>1</v>
      </c>
      <c r="O4575" s="61">
        <v>0.99</v>
      </c>
      <c r="P4575" s="61">
        <v>0.99</v>
      </c>
      <c r="Q4575" s="61">
        <v>0.99</v>
      </c>
      <c r="R4575" s="61">
        <v>1.01</v>
      </c>
      <c r="S4575" s="61">
        <v>1.02</v>
      </c>
      <c r="T4575" s="61">
        <v>1.03</v>
      </c>
      <c r="U4575" s="61">
        <v>1.04</v>
      </c>
      <c r="V4575" s="61">
        <v>1.05</v>
      </c>
      <c r="W4575" s="61">
        <v>1.05</v>
      </c>
      <c r="X4575" s="61">
        <v>1.06</v>
      </c>
      <c r="Y4575" s="61">
        <v>1.06</v>
      </c>
      <c r="Z4575" s="61">
        <v>1.06</v>
      </c>
      <c r="AA4575" s="61">
        <v>1.06</v>
      </c>
      <c r="AB4575" s="61">
        <v>1.05</v>
      </c>
      <c r="AC4575" s="61">
        <v>1.05</v>
      </c>
      <c r="AD4575" s="61">
        <v>1.05</v>
      </c>
      <c r="AE4575" s="61">
        <v>1.05</v>
      </c>
      <c r="AF4575" s="61">
        <v>1.05</v>
      </c>
      <c r="AG4575" s="61">
        <v>1.05</v>
      </c>
      <c r="AH4575" s="61">
        <v>1.02</v>
      </c>
      <c r="AI4575" s="61">
        <v>0.99</v>
      </c>
      <c r="AJ4575" s="61">
        <v>0.98</v>
      </c>
      <c r="AK4575" s="61">
        <v>0.96</v>
      </c>
    </row>
    <row r="4576" spans="1:37" x14ac:dyDescent="0.3">
      <c r="A4576" s="86" t="str">
        <f t="shared" si="71"/>
        <v>SDGbaseTra_AgMinPVAXanmet</v>
      </c>
      <c r="B4576" s="59" t="s">
        <v>222</v>
      </c>
      <c r="C4576" s="60" t="s">
        <v>239</v>
      </c>
      <c r="D4576" s="83" t="s">
        <v>212</v>
      </c>
      <c r="E4576" s="61" t="s">
        <v>52</v>
      </c>
      <c r="F4576" s="61">
        <v>1</v>
      </c>
      <c r="G4576" s="61">
        <v>1.08</v>
      </c>
      <c r="H4576" s="61">
        <v>1.07</v>
      </c>
      <c r="I4576" s="61">
        <v>1.08</v>
      </c>
      <c r="J4576" s="61">
        <v>1.1200000000000001</v>
      </c>
      <c r="K4576" s="61">
        <v>1.0900000000000001</v>
      </c>
      <c r="L4576" s="61">
        <v>1.08</v>
      </c>
      <c r="M4576" s="61">
        <v>1.07</v>
      </c>
      <c r="N4576" s="61">
        <v>1.07</v>
      </c>
      <c r="O4576" s="61">
        <v>1.07</v>
      </c>
      <c r="P4576" s="61">
        <v>1.06</v>
      </c>
      <c r="Q4576" s="61">
        <v>1.06</v>
      </c>
      <c r="R4576" s="61">
        <v>1.05</v>
      </c>
      <c r="S4576" s="61">
        <v>1.05</v>
      </c>
      <c r="T4576" s="61">
        <v>1.06</v>
      </c>
      <c r="U4576" s="61">
        <v>1.06</v>
      </c>
      <c r="V4576" s="61">
        <v>1.07</v>
      </c>
      <c r="W4576" s="61">
        <v>1.07</v>
      </c>
      <c r="X4576" s="61">
        <v>1.07</v>
      </c>
      <c r="Y4576" s="61">
        <v>1.07</v>
      </c>
      <c r="Z4576" s="61">
        <v>1.07</v>
      </c>
      <c r="AA4576" s="61">
        <v>1.07</v>
      </c>
      <c r="AB4576" s="61">
        <v>1.07</v>
      </c>
      <c r="AC4576" s="61">
        <v>1.06</v>
      </c>
      <c r="AD4576" s="61">
        <v>1.07</v>
      </c>
      <c r="AE4576" s="61">
        <v>1.07</v>
      </c>
      <c r="AF4576" s="61">
        <v>1.07</v>
      </c>
      <c r="AG4576" s="61">
        <v>1.07</v>
      </c>
      <c r="AH4576" s="61">
        <v>1.05</v>
      </c>
      <c r="AI4576" s="61">
        <v>1.03</v>
      </c>
      <c r="AJ4576" s="61">
        <v>1.02</v>
      </c>
      <c r="AK4576" s="61">
        <v>1.01</v>
      </c>
    </row>
    <row r="4577" spans="1:37" x14ac:dyDescent="0.3">
      <c r="A4577" s="86" t="str">
        <f t="shared" si="71"/>
        <v>SDGbaseTra_AgMinPVAXairon</v>
      </c>
      <c r="B4577" s="59" t="s">
        <v>222</v>
      </c>
      <c r="C4577" s="60" t="s">
        <v>239</v>
      </c>
      <c r="D4577" s="83" t="s">
        <v>212</v>
      </c>
      <c r="E4577" s="61" t="s">
        <v>53</v>
      </c>
      <c r="F4577" s="61">
        <v>1</v>
      </c>
      <c r="G4577" s="61">
        <v>1.2</v>
      </c>
      <c r="H4577" s="61">
        <v>1.17</v>
      </c>
      <c r="I4577" s="61">
        <v>1.1399999999999999</v>
      </c>
      <c r="J4577" s="61">
        <v>1.1399999999999999</v>
      </c>
      <c r="K4577" s="61">
        <v>1.1200000000000001</v>
      </c>
      <c r="L4577" s="61">
        <v>1.1100000000000001</v>
      </c>
      <c r="M4577" s="61">
        <v>1.1100000000000001</v>
      </c>
      <c r="N4577" s="61">
        <v>1.1100000000000001</v>
      </c>
      <c r="O4577" s="61">
        <v>1.1100000000000001</v>
      </c>
      <c r="P4577" s="61">
        <v>1.1100000000000001</v>
      </c>
      <c r="Q4577" s="61">
        <v>1.1100000000000001</v>
      </c>
      <c r="R4577" s="61">
        <v>1.1100000000000001</v>
      </c>
      <c r="S4577" s="61">
        <v>1.1200000000000001</v>
      </c>
      <c r="T4577" s="61">
        <v>1.1200000000000001</v>
      </c>
      <c r="U4577" s="61">
        <v>1.1299999999999999</v>
      </c>
      <c r="V4577" s="61">
        <v>1.1399999999999999</v>
      </c>
      <c r="W4577" s="61">
        <v>1.1499999999999999</v>
      </c>
      <c r="X4577" s="61">
        <v>1.1499999999999999</v>
      </c>
      <c r="Y4577" s="61">
        <v>1.1499999999999999</v>
      </c>
      <c r="Z4577" s="61">
        <v>1.1499999999999999</v>
      </c>
      <c r="AA4577" s="61">
        <v>1.1499999999999999</v>
      </c>
      <c r="AB4577" s="61">
        <v>1.1299999999999999</v>
      </c>
      <c r="AC4577" s="61">
        <v>1.1299999999999999</v>
      </c>
      <c r="AD4577" s="61">
        <v>1.1299999999999999</v>
      </c>
      <c r="AE4577" s="61">
        <v>1.1399999999999999</v>
      </c>
      <c r="AF4577" s="61">
        <v>1.1399999999999999</v>
      </c>
      <c r="AG4577" s="61">
        <v>1.1399999999999999</v>
      </c>
      <c r="AH4577" s="61">
        <v>1.1100000000000001</v>
      </c>
      <c r="AI4577" s="61">
        <v>1.08</v>
      </c>
      <c r="AJ4577" s="61">
        <v>1.07</v>
      </c>
      <c r="AK4577" s="61">
        <v>1.06</v>
      </c>
    </row>
    <row r="4578" spans="1:37" x14ac:dyDescent="0.3">
      <c r="A4578" s="86" t="str">
        <f t="shared" si="71"/>
        <v>SDGbaseTra_AgMinPVAXanfrm</v>
      </c>
      <c r="B4578" s="59" t="s">
        <v>222</v>
      </c>
      <c r="C4578" s="60" t="s">
        <v>239</v>
      </c>
      <c r="D4578" s="83" t="s">
        <v>212</v>
      </c>
      <c r="E4578" s="61" t="s">
        <v>54</v>
      </c>
      <c r="F4578" s="61">
        <v>1</v>
      </c>
      <c r="G4578" s="61">
        <v>1.1599999999999999</v>
      </c>
      <c r="H4578" s="61">
        <v>1.1000000000000001</v>
      </c>
      <c r="I4578" s="61">
        <v>1.03</v>
      </c>
      <c r="J4578" s="61">
        <v>1.01</v>
      </c>
      <c r="K4578" s="61">
        <v>1.01</v>
      </c>
      <c r="L4578" s="61">
        <v>1.03</v>
      </c>
      <c r="M4578" s="61">
        <v>1.0900000000000001</v>
      </c>
      <c r="N4578" s="61">
        <v>1.1100000000000001</v>
      </c>
      <c r="O4578" s="61">
        <v>1.2</v>
      </c>
      <c r="P4578" s="61">
        <v>1.18</v>
      </c>
      <c r="Q4578" s="61">
        <v>1.1499999999999999</v>
      </c>
      <c r="R4578" s="61">
        <v>1.1499999999999999</v>
      </c>
      <c r="S4578" s="61">
        <v>1.1499999999999999</v>
      </c>
      <c r="T4578" s="61">
        <v>1.1499999999999999</v>
      </c>
      <c r="U4578" s="61">
        <v>1.1599999999999999</v>
      </c>
      <c r="V4578" s="61">
        <v>1.2</v>
      </c>
      <c r="W4578" s="61">
        <v>1.21</v>
      </c>
      <c r="X4578" s="61">
        <v>1.19</v>
      </c>
      <c r="Y4578" s="61">
        <v>1.19</v>
      </c>
      <c r="Z4578" s="61">
        <v>1.18</v>
      </c>
      <c r="AA4578" s="61">
        <v>1.18</v>
      </c>
      <c r="AB4578" s="61">
        <v>1.05</v>
      </c>
      <c r="AC4578" s="61">
        <v>1.02</v>
      </c>
      <c r="AD4578" s="61">
        <v>1.05</v>
      </c>
      <c r="AE4578" s="61">
        <v>1.08</v>
      </c>
      <c r="AF4578" s="61">
        <v>1.1000000000000001</v>
      </c>
      <c r="AG4578" s="61">
        <v>1.1100000000000001</v>
      </c>
      <c r="AH4578" s="61">
        <v>1</v>
      </c>
      <c r="AI4578" s="61">
        <v>0.93</v>
      </c>
      <c r="AJ4578" s="61">
        <v>0.91</v>
      </c>
      <c r="AK4578" s="61">
        <v>0.9</v>
      </c>
    </row>
    <row r="4579" spans="1:37" x14ac:dyDescent="0.3">
      <c r="A4579" s="86" t="str">
        <f t="shared" si="71"/>
        <v>SDGbaseTra_AgMinPVAXametp</v>
      </c>
      <c r="B4579" s="59" t="s">
        <v>222</v>
      </c>
      <c r="C4579" s="60" t="s">
        <v>239</v>
      </c>
      <c r="D4579" s="83" t="s">
        <v>212</v>
      </c>
      <c r="E4579" s="61" t="s">
        <v>55</v>
      </c>
      <c r="F4579" s="61">
        <v>1</v>
      </c>
      <c r="G4579" s="61">
        <v>1.19</v>
      </c>
      <c r="H4579" s="61">
        <v>1.18</v>
      </c>
      <c r="I4579" s="61">
        <v>1.1599999999999999</v>
      </c>
      <c r="J4579" s="61">
        <v>1.1499999999999999</v>
      </c>
      <c r="K4579" s="61">
        <v>1.1299999999999999</v>
      </c>
      <c r="L4579" s="61">
        <v>1.1299999999999999</v>
      </c>
      <c r="M4579" s="61">
        <v>1.1200000000000001</v>
      </c>
      <c r="N4579" s="61">
        <v>1.1200000000000001</v>
      </c>
      <c r="O4579" s="61">
        <v>1.1200000000000001</v>
      </c>
      <c r="P4579" s="61">
        <v>1.1200000000000001</v>
      </c>
      <c r="Q4579" s="61">
        <v>1.1100000000000001</v>
      </c>
      <c r="R4579" s="61">
        <v>1.1299999999999999</v>
      </c>
      <c r="S4579" s="61">
        <v>1.1399999999999999</v>
      </c>
      <c r="T4579" s="61">
        <v>1.1499999999999999</v>
      </c>
      <c r="U4579" s="61">
        <v>1.1599999999999999</v>
      </c>
      <c r="V4579" s="61">
        <v>1.17</v>
      </c>
      <c r="W4579" s="61">
        <v>1.18</v>
      </c>
      <c r="X4579" s="61">
        <v>1.18</v>
      </c>
      <c r="Y4579" s="61">
        <v>1.19</v>
      </c>
      <c r="Z4579" s="61">
        <v>1.19</v>
      </c>
      <c r="AA4579" s="61">
        <v>1.19</v>
      </c>
      <c r="AB4579" s="61">
        <v>1.18</v>
      </c>
      <c r="AC4579" s="61">
        <v>1.18</v>
      </c>
      <c r="AD4579" s="61">
        <v>1.18</v>
      </c>
      <c r="AE4579" s="61">
        <v>1.18</v>
      </c>
      <c r="AF4579" s="61">
        <v>1.18</v>
      </c>
      <c r="AG4579" s="61">
        <v>1.18</v>
      </c>
      <c r="AH4579" s="61">
        <v>1.1399999999999999</v>
      </c>
      <c r="AI4579" s="61">
        <v>1.1100000000000001</v>
      </c>
      <c r="AJ4579" s="61">
        <v>1.1000000000000001</v>
      </c>
      <c r="AK4579" s="61">
        <v>1.08</v>
      </c>
    </row>
    <row r="4580" spans="1:37" x14ac:dyDescent="0.3">
      <c r="A4580" s="86" t="str">
        <f t="shared" si="71"/>
        <v>SDGbaseTra_AgMinPVAXamach</v>
      </c>
      <c r="B4580" s="59" t="s">
        <v>222</v>
      </c>
      <c r="C4580" s="60" t="s">
        <v>239</v>
      </c>
      <c r="D4580" s="83" t="s">
        <v>212</v>
      </c>
      <c r="E4580" s="61" t="s">
        <v>56</v>
      </c>
      <c r="F4580" s="61">
        <v>1</v>
      </c>
      <c r="G4580" s="61">
        <v>1.17</v>
      </c>
      <c r="H4580" s="61">
        <v>1.1599999999999999</v>
      </c>
      <c r="I4580" s="61">
        <v>1.1499999999999999</v>
      </c>
      <c r="J4580" s="61">
        <v>1.1299999999999999</v>
      </c>
      <c r="K4580" s="61">
        <v>1.1200000000000001</v>
      </c>
      <c r="L4580" s="61">
        <v>1.1200000000000001</v>
      </c>
      <c r="M4580" s="61">
        <v>1.1200000000000001</v>
      </c>
      <c r="N4580" s="61">
        <v>1.1200000000000001</v>
      </c>
      <c r="O4580" s="61">
        <v>1.1200000000000001</v>
      </c>
      <c r="P4580" s="61">
        <v>1.1200000000000001</v>
      </c>
      <c r="Q4580" s="61">
        <v>1.1200000000000001</v>
      </c>
      <c r="R4580" s="61">
        <v>1.1100000000000001</v>
      </c>
      <c r="S4580" s="61">
        <v>1.1200000000000001</v>
      </c>
      <c r="T4580" s="61">
        <v>1.1299999999999999</v>
      </c>
      <c r="U4580" s="61">
        <v>1.1399999999999999</v>
      </c>
      <c r="V4580" s="61">
        <v>1.1499999999999999</v>
      </c>
      <c r="W4580" s="61">
        <v>1.1499999999999999</v>
      </c>
      <c r="X4580" s="61">
        <v>1.1499999999999999</v>
      </c>
      <c r="Y4580" s="61">
        <v>1.1499999999999999</v>
      </c>
      <c r="Z4580" s="61">
        <v>1.1599999999999999</v>
      </c>
      <c r="AA4580" s="61">
        <v>1.1599999999999999</v>
      </c>
      <c r="AB4580" s="61">
        <v>1.1399999999999999</v>
      </c>
      <c r="AC4580" s="61">
        <v>1.1399999999999999</v>
      </c>
      <c r="AD4580" s="61">
        <v>1.1399999999999999</v>
      </c>
      <c r="AE4580" s="61">
        <v>1.1499999999999999</v>
      </c>
      <c r="AF4580" s="61">
        <v>1.1499999999999999</v>
      </c>
      <c r="AG4580" s="61">
        <v>1.1499999999999999</v>
      </c>
      <c r="AH4580" s="61">
        <v>1.1200000000000001</v>
      </c>
      <c r="AI4580" s="61">
        <v>1.0900000000000001</v>
      </c>
      <c r="AJ4580" s="61">
        <v>1.07</v>
      </c>
      <c r="AK4580" s="61">
        <v>1.06</v>
      </c>
    </row>
    <row r="4581" spans="1:37" x14ac:dyDescent="0.3">
      <c r="A4581" s="86" t="str">
        <f t="shared" si="71"/>
        <v>SDGbaseTra_AgMinPVAXafcel</v>
      </c>
      <c r="B4581" s="59" t="s">
        <v>222</v>
      </c>
      <c r="C4581" s="60" t="s">
        <v>239</v>
      </c>
      <c r="D4581" s="83" t="s">
        <v>212</v>
      </c>
      <c r="E4581" s="61" t="s">
        <v>57</v>
      </c>
      <c r="F4581" s="61">
        <v>1</v>
      </c>
      <c r="G4581" s="61">
        <v>1</v>
      </c>
      <c r="H4581" s="61">
        <v>1.01</v>
      </c>
      <c r="I4581" s="61">
        <v>0.93</v>
      </c>
      <c r="J4581" s="61">
        <v>0.87</v>
      </c>
      <c r="K4581" s="61">
        <v>0.85</v>
      </c>
      <c r="L4581" s="61">
        <v>0.84</v>
      </c>
      <c r="M4581" s="61">
        <v>0.87</v>
      </c>
      <c r="N4581" s="61">
        <v>0.88</v>
      </c>
      <c r="O4581" s="61">
        <v>1.03</v>
      </c>
      <c r="P4581" s="61">
        <v>1.06</v>
      </c>
      <c r="Q4581" s="61">
        <v>1.06</v>
      </c>
      <c r="R4581" s="61">
        <v>1.07</v>
      </c>
      <c r="S4581" s="61">
        <v>1.08</v>
      </c>
      <c r="T4581" s="61">
        <v>1.0900000000000001</v>
      </c>
      <c r="U4581" s="61">
        <v>1.1100000000000001</v>
      </c>
      <c r="V4581" s="61">
        <v>1.1499999999999999</v>
      </c>
      <c r="W4581" s="61">
        <v>1.17</v>
      </c>
      <c r="X4581" s="61">
        <v>1.1599999999999999</v>
      </c>
      <c r="Y4581" s="61">
        <v>1.1599999999999999</v>
      </c>
      <c r="Z4581" s="61">
        <v>1.1599999999999999</v>
      </c>
      <c r="AA4581" s="61">
        <v>1.17</v>
      </c>
      <c r="AB4581" s="61">
        <v>1.1299999999999999</v>
      </c>
      <c r="AC4581" s="61">
        <v>1.1100000000000001</v>
      </c>
      <c r="AD4581" s="61">
        <v>1.1200000000000001</v>
      </c>
      <c r="AE4581" s="61">
        <v>1.1200000000000001</v>
      </c>
      <c r="AF4581" s="61">
        <v>1.1200000000000001</v>
      </c>
      <c r="AG4581" s="61">
        <v>1.1200000000000001</v>
      </c>
      <c r="AH4581" s="61">
        <v>1.04</v>
      </c>
      <c r="AI4581" s="61">
        <v>0.95</v>
      </c>
      <c r="AJ4581" s="61">
        <v>0.9</v>
      </c>
      <c r="AK4581" s="61">
        <v>0.85</v>
      </c>
    </row>
    <row r="4582" spans="1:37" x14ac:dyDescent="0.3">
      <c r="A4582" s="86" t="str">
        <f t="shared" si="71"/>
        <v>SDGbaseTra_AgMinPVAXaelct</v>
      </c>
      <c r="B4582" s="59" t="s">
        <v>222</v>
      </c>
      <c r="C4582" s="60" t="s">
        <v>239</v>
      </c>
      <c r="D4582" s="83" t="s">
        <v>212</v>
      </c>
      <c r="E4582" s="61" t="s">
        <v>58</v>
      </c>
      <c r="F4582" s="61">
        <v>1</v>
      </c>
      <c r="G4582" s="61">
        <v>1.01</v>
      </c>
      <c r="H4582" s="61">
        <v>1.01</v>
      </c>
      <c r="I4582" s="61">
        <v>0.94</v>
      </c>
      <c r="J4582" s="61">
        <v>0.88</v>
      </c>
      <c r="K4582" s="61">
        <v>0.87</v>
      </c>
      <c r="L4582" s="61">
        <v>0.86</v>
      </c>
      <c r="M4582" s="61">
        <v>0.88</v>
      </c>
      <c r="N4582" s="61">
        <v>0.9</v>
      </c>
      <c r="O4582" s="61">
        <v>1.04</v>
      </c>
      <c r="P4582" s="61">
        <v>1.06</v>
      </c>
      <c r="Q4582" s="61">
        <v>1.06</v>
      </c>
      <c r="R4582" s="61">
        <v>1.07</v>
      </c>
      <c r="S4582" s="61">
        <v>1.08</v>
      </c>
      <c r="T4582" s="61">
        <v>1.0900000000000001</v>
      </c>
      <c r="U4582" s="61">
        <v>1.1100000000000001</v>
      </c>
      <c r="V4582" s="61">
        <v>1.1399999999999999</v>
      </c>
      <c r="W4582" s="61">
        <v>1.1599999999999999</v>
      </c>
      <c r="X4582" s="61">
        <v>1.1499999999999999</v>
      </c>
      <c r="Y4582" s="61">
        <v>1.1599999999999999</v>
      </c>
      <c r="Z4582" s="61">
        <v>1.1499999999999999</v>
      </c>
      <c r="AA4582" s="61">
        <v>1.1599999999999999</v>
      </c>
      <c r="AB4582" s="61">
        <v>1.1299999999999999</v>
      </c>
      <c r="AC4582" s="61">
        <v>1.1100000000000001</v>
      </c>
      <c r="AD4582" s="61">
        <v>1.1100000000000001</v>
      </c>
      <c r="AE4582" s="61">
        <v>1.1200000000000001</v>
      </c>
      <c r="AF4582" s="61">
        <v>1.1200000000000001</v>
      </c>
      <c r="AG4582" s="61">
        <v>1.1200000000000001</v>
      </c>
      <c r="AH4582" s="61">
        <v>1.05</v>
      </c>
      <c r="AI4582" s="61">
        <v>0.96</v>
      </c>
      <c r="AJ4582" s="61">
        <v>0.92</v>
      </c>
      <c r="AK4582" s="61">
        <v>0.88</v>
      </c>
    </row>
    <row r="4583" spans="1:37" x14ac:dyDescent="0.3">
      <c r="A4583" s="86" t="str">
        <f t="shared" si="71"/>
        <v>SDGbaseTra_AgMinPVAXaemch</v>
      </c>
      <c r="B4583" s="59" t="s">
        <v>222</v>
      </c>
      <c r="C4583" s="60" t="s">
        <v>239</v>
      </c>
      <c r="D4583" s="83" t="s">
        <v>212</v>
      </c>
      <c r="E4583" s="61" t="s">
        <v>59</v>
      </c>
      <c r="F4583" s="61">
        <v>1</v>
      </c>
      <c r="G4583" s="61">
        <v>1.18</v>
      </c>
      <c r="H4583" s="61">
        <v>1.18</v>
      </c>
      <c r="I4583" s="61">
        <v>1.1599999999999999</v>
      </c>
      <c r="J4583" s="61">
        <v>1.1399999999999999</v>
      </c>
      <c r="K4583" s="61">
        <v>1.1200000000000001</v>
      </c>
      <c r="L4583" s="61">
        <v>1.1200000000000001</v>
      </c>
      <c r="M4583" s="61">
        <v>1.1200000000000001</v>
      </c>
      <c r="N4583" s="61">
        <v>1.1200000000000001</v>
      </c>
      <c r="O4583" s="61">
        <v>1.1100000000000001</v>
      </c>
      <c r="P4583" s="61">
        <v>1.1000000000000001</v>
      </c>
      <c r="Q4583" s="61">
        <v>1.1000000000000001</v>
      </c>
      <c r="R4583" s="61">
        <v>1.1200000000000001</v>
      </c>
      <c r="S4583" s="61">
        <v>1.1399999999999999</v>
      </c>
      <c r="T4583" s="61">
        <v>1.1499999999999999</v>
      </c>
      <c r="U4583" s="61">
        <v>1.1599999999999999</v>
      </c>
      <c r="V4583" s="61">
        <v>1.18</v>
      </c>
      <c r="W4583" s="61">
        <v>1.18</v>
      </c>
      <c r="X4583" s="61">
        <v>1.19</v>
      </c>
      <c r="Y4583" s="61">
        <v>1.19</v>
      </c>
      <c r="Z4583" s="61">
        <v>1.19</v>
      </c>
      <c r="AA4583" s="61">
        <v>1.19</v>
      </c>
      <c r="AB4583" s="61">
        <v>1.19</v>
      </c>
      <c r="AC4583" s="61">
        <v>1.18</v>
      </c>
      <c r="AD4583" s="61">
        <v>1.18</v>
      </c>
      <c r="AE4583" s="61">
        <v>1.19</v>
      </c>
      <c r="AF4583" s="61">
        <v>1.19</v>
      </c>
      <c r="AG4583" s="61">
        <v>1.19</v>
      </c>
      <c r="AH4583" s="61">
        <v>1.1499999999999999</v>
      </c>
      <c r="AI4583" s="61">
        <v>1.1200000000000001</v>
      </c>
      <c r="AJ4583" s="61">
        <v>1.0900000000000001</v>
      </c>
      <c r="AK4583" s="61">
        <v>1.08</v>
      </c>
    </row>
    <row r="4584" spans="1:37" x14ac:dyDescent="0.3">
      <c r="A4584" s="86" t="str">
        <f t="shared" si="71"/>
        <v>SDGbaseTra_AgMinPVAXasequ</v>
      </c>
      <c r="B4584" s="59" t="s">
        <v>222</v>
      </c>
      <c r="C4584" s="60" t="s">
        <v>239</v>
      </c>
      <c r="D4584" s="83" t="s">
        <v>212</v>
      </c>
      <c r="E4584" s="61" t="s">
        <v>60</v>
      </c>
      <c r="F4584" s="61">
        <v>1</v>
      </c>
      <c r="G4584" s="61">
        <v>1.2</v>
      </c>
      <c r="H4584" s="61">
        <v>1.17</v>
      </c>
      <c r="I4584" s="61">
        <v>1.1299999999999999</v>
      </c>
      <c r="J4584" s="61">
        <v>1.1000000000000001</v>
      </c>
      <c r="K4584" s="61">
        <v>1.0900000000000001</v>
      </c>
      <c r="L4584" s="61">
        <v>1.0900000000000001</v>
      </c>
      <c r="M4584" s="61">
        <v>1.1000000000000001</v>
      </c>
      <c r="N4584" s="61">
        <v>1.1000000000000001</v>
      </c>
      <c r="O4584" s="61">
        <v>1.1200000000000001</v>
      </c>
      <c r="P4584" s="61">
        <v>1.1100000000000001</v>
      </c>
      <c r="Q4584" s="61">
        <v>1.1100000000000001</v>
      </c>
      <c r="R4584" s="61">
        <v>1.1100000000000001</v>
      </c>
      <c r="S4584" s="61">
        <v>1.1200000000000001</v>
      </c>
      <c r="T4584" s="61">
        <v>1.1200000000000001</v>
      </c>
      <c r="U4584" s="61">
        <v>1.1299999999999999</v>
      </c>
      <c r="V4584" s="61">
        <v>1.1399999999999999</v>
      </c>
      <c r="W4584" s="61">
        <v>1.1399999999999999</v>
      </c>
      <c r="X4584" s="61">
        <v>1.1399999999999999</v>
      </c>
      <c r="Y4584" s="61">
        <v>1.1499999999999999</v>
      </c>
      <c r="Z4584" s="61">
        <v>1.1499999999999999</v>
      </c>
      <c r="AA4584" s="61">
        <v>1.1499999999999999</v>
      </c>
      <c r="AB4584" s="61">
        <v>1.1200000000000001</v>
      </c>
      <c r="AC4584" s="61">
        <v>1.1100000000000001</v>
      </c>
      <c r="AD4584" s="61">
        <v>1.1200000000000001</v>
      </c>
      <c r="AE4584" s="61">
        <v>1.1299999999999999</v>
      </c>
      <c r="AF4584" s="61">
        <v>1.1299999999999999</v>
      </c>
      <c r="AG4584" s="61">
        <v>1.1299999999999999</v>
      </c>
      <c r="AH4584" s="61">
        <v>1.0900000000000001</v>
      </c>
      <c r="AI4584" s="61">
        <v>1.05</v>
      </c>
      <c r="AJ4584" s="61">
        <v>1.03</v>
      </c>
      <c r="AK4584" s="61">
        <v>1.02</v>
      </c>
    </row>
    <row r="4585" spans="1:37" x14ac:dyDescent="0.3">
      <c r="A4585" s="86" t="str">
        <f t="shared" si="71"/>
        <v>SDGbaseTra_AgMinPVAXavehi</v>
      </c>
      <c r="B4585" s="59" t="s">
        <v>222</v>
      </c>
      <c r="C4585" s="60" t="s">
        <v>239</v>
      </c>
      <c r="D4585" s="83" t="s">
        <v>212</v>
      </c>
      <c r="E4585" s="61" t="s">
        <v>61</v>
      </c>
      <c r="F4585" s="61">
        <v>1</v>
      </c>
      <c r="G4585" s="61">
        <v>1.18</v>
      </c>
      <c r="H4585" s="61">
        <v>1.17</v>
      </c>
      <c r="I4585" s="61">
        <v>1.1399999999999999</v>
      </c>
      <c r="J4585" s="61">
        <v>1.1200000000000001</v>
      </c>
      <c r="K4585" s="61">
        <v>1.1000000000000001</v>
      </c>
      <c r="L4585" s="61">
        <v>1.1000000000000001</v>
      </c>
      <c r="M4585" s="61">
        <v>1.1100000000000001</v>
      </c>
      <c r="N4585" s="61">
        <v>1.1100000000000001</v>
      </c>
      <c r="O4585" s="61">
        <v>1.1100000000000001</v>
      </c>
      <c r="P4585" s="61">
        <v>1.1100000000000001</v>
      </c>
      <c r="Q4585" s="61">
        <v>1.1000000000000001</v>
      </c>
      <c r="R4585" s="61">
        <v>1.1200000000000001</v>
      </c>
      <c r="S4585" s="61">
        <v>1.1399999999999999</v>
      </c>
      <c r="T4585" s="61">
        <v>1.1499999999999999</v>
      </c>
      <c r="U4585" s="61">
        <v>1.1599999999999999</v>
      </c>
      <c r="V4585" s="61">
        <v>1.17</v>
      </c>
      <c r="W4585" s="61">
        <v>1.17</v>
      </c>
      <c r="X4585" s="61">
        <v>1.18</v>
      </c>
      <c r="Y4585" s="61">
        <v>1.17</v>
      </c>
      <c r="Z4585" s="61">
        <v>1.17</v>
      </c>
      <c r="AA4585" s="61">
        <v>1.17</v>
      </c>
      <c r="AB4585" s="61">
        <v>1.1599999999999999</v>
      </c>
      <c r="AC4585" s="61">
        <v>1.1499999999999999</v>
      </c>
      <c r="AD4585" s="61">
        <v>1.1599999999999999</v>
      </c>
      <c r="AE4585" s="61">
        <v>1.1599999999999999</v>
      </c>
      <c r="AF4585" s="61">
        <v>1.17</v>
      </c>
      <c r="AG4585" s="61">
        <v>1.17</v>
      </c>
      <c r="AH4585" s="61">
        <v>1.1299999999999999</v>
      </c>
      <c r="AI4585" s="61">
        <v>1.1000000000000001</v>
      </c>
      <c r="AJ4585" s="61">
        <v>1.08</v>
      </c>
      <c r="AK4585" s="61">
        <v>1.07</v>
      </c>
    </row>
    <row r="4586" spans="1:37" x14ac:dyDescent="0.3">
      <c r="A4586" s="86" t="str">
        <f t="shared" si="71"/>
        <v>SDGbaseTra_AgMinPVAXatequ</v>
      </c>
      <c r="B4586" s="59" t="s">
        <v>222</v>
      </c>
      <c r="C4586" s="60" t="s">
        <v>239</v>
      </c>
      <c r="D4586" s="83" t="s">
        <v>212</v>
      </c>
      <c r="E4586" s="61" t="s">
        <v>62</v>
      </c>
      <c r="F4586" s="61">
        <v>1</v>
      </c>
      <c r="G4586" s="61">
        <v>1.18</v>
      </c>
      <c r="H4586" s="61">
        <v>1.17</v>
      </c>
      <c r="I4586" s="61">
        <v>1.1399999999999999</v>
      </c>
      <c r="J4586" s="61">
        <v>1.1200000000000001</v>
      </c>
      <c r="K4586" s="61">
        <v>1.1100000000000001</v>
      </c>
      <c r="L4586" s="61">
        <v>1.1000000000000001</v>
      </c>
      <c r="M4586" s="61">
        <v>1.1100000000000001</v>
      </c>
      <c r="N4586" s="61">
        <v>1.1100000000000001</v>
      </c>
      <c r="O4586" s="61">
        <v>1.1200000000000001</v>
      </c>
      <c r="P4586" s="61">
        <v>1.1100000000000001</v>
      </c>
      <c r="Q4586" s="61">
        <v>1.1100000000000001</v>
      </c>
      <c r="R4586" s="61">
        <v>1.1200000000000001</v>
      </c>
      <c r="S4586" s="61">
        <v>1.1299999999999999</v>
      </c>
      <c r="T4586" s="61">
        <v>1.1399999999999999</v>
      </c>
      <c r="U4586" s="61">
        <v>1.1499999999999999</v>
      </c>
      <c r="V4586" s="61">
        <v>1.1599999999999999</v>
      </c>
      <c r="W4586" s="61">
        <v>1.17</v>
      </c>
      <c r="X4586" s="61">
        <v>1.17</v>
      </c>
      <c r="Y4586" s="61">
        <v>1.17</v>
      </c>
      <c r="Z4586" s="61">
        <v>1.17</v>
      </c>
      <c r="AA4586" s="61">
        <v>1.17</v>
      </c>
      <c r="AB4586" s="61">
        <v>1.1499999999999999</v>
      </c>
      <c r="AC4586" s="61">
        <v>1.1499999999999999</v>
      </c>
      <c r="AD4586" s="61">
        <v>1.1499999999999999</v>
      </c>
      <c r="AE4586" s="61">
        <v>1.1599999999999999</v>
      </c>
      <c r="AF4586" s="61">
        <v>1.1599999999999999</v>
      </c>
      <c r="AG4586" s="61">
        <v>1.1599999999999999</v>
      </c>
      <c r="AH4586" s="61">
        <v>1.1100000000000001</v>
      </c>
      <c r="AI4586" s="61">
        <v>1.08</v>
      </c>
      <c r="AJ4586" s="61">
        <v>1.06</v>
      </c>
      <c r="AK4586" s="61">
        <v>1.04</v>
      </c>
    </row>
    <row r="4587" spans="1:37" x14ac:dyDescent="0.3">
      <c r="A4587" s="86" t="str">
        <f t="shared" si="71"/>
        <v>SDGbaseTra_AgMinPVAXafurn</v>
      </c>
      <c r="B4587" s="59" t="s">
        <v>222</v>
      </c>
      <c r="C4587" s="60" t="s">
        <v>239</v>
      </c>
      <c r="D4587" s="83" t="s">
        <v>212</v>
      </c>
      <c r="E4587" s="61" t="s">
        <v>63</v>
      </c>
      <c r="F4587" s="61">
        <v>1</v>
      </c>
      <c r="G4587" s="61">
        <v>1.18</v>
      </c>
      <c r="H4587" s="61">
        <v>1.17</v>
      </c>
      <c r="I4587" s="61">
        <v>1.1499999999999999</v>
      </c>
      <c r="J4587" s="61">
        <v>1.1399999999999999</v>
      </c>
      <c r="K4587" s="61">
        <v>1.1299999999999999</v>
      </c>
      <c r="L4587" s="61">
        <v>1.1299999999999999</v>
      </c>
      <c r="M4587" s="61">
        <v>1.1299999999999999</v>
      </c>
      <c r="N4587" s="61">
        <v>1.1299999999999999</v>
      </c>
      <c r="O4587" s="61">
        <v>1.1299999999999999</v>
      </c>
      <c r="P4587" s="61">
        <v>1.1299999999999999</v>
      </c>
      <c r="Q4587" s="61">
        <v>1.1299999999999999</v>
      </c>
      <c r="R4587" s="61">
        <v>1.1299999999999999</v>
      </c>
      <c r="S4587" s="61">
        <v>1.1399999999999999</v>
      </c>
      <c r="T4587" s="61">
        <v>1.1399999999999999</v>
      </c>
      <c r="U4587" s="61">
        <v>1.1499999999999999</v>
      </c>
      <c r="V4587" s="61">
        <v>1.1599999999999999</v>
      </c>
      <c r="W4587" s="61">
        <v>1.1599999999999999</v>
      </c>
      <c r="X4587" s="61">
        <v>1.17</v>
      </c>
      <c r="Y4587" s="61">
        <v>1.17</v>
      </c>
      <c r="Z4587" s="61">
        <v>1.17</v>
      </c>
      <c r="AA4587" s="61">
        <v>1.17</v>
      </c>
      <c r="AB4587" s="61">
        <v>1.1599999999999999</v>
      </c>
      <c r="AC4587" s="61">
        <v>1.1599999999999999</v>
      </c>
      <c r="AD4587" s="61">
        <v>1.1599999999999999</v>
      </c>
      <c r="AE4587" s="61">
        <v>1.1599999999999999</v>
      </c>
      <c r="AF4587" s="61">
        <v>1.1599999999999999</v>
      </c>
      <c r="AG4587" s="61">
        <v>1.1599999999999999</v>
      </c>
      <c r="AH4587" s="61">
        <v>1.1299999999999999</v>
      </c>
      <c r="AI4587" s="61">
        <v>1.1000000000000001</v>
      </c>
      <c r="AJ4587" s="61">
        <v>1.0900000000000001</v>
      </c>
      <c r="AK4587" s="61">
        <v>1.08</v>
      </c>
    </row>
    <row r="4588" spans="1:37" x14ac:dyDescent="0.3">
      <c r="A4588" s="86" t="str">
        <f t="shared" si="71"/>
        <v>SDGbaseTra_AgMinPVAXaoman</v>
      </c>
      <c r="B4588" s="59" t="s">
        <v>222</v>
      </c>
      <c r="C4588" s="60" t="s">
        <v>239</v>
      </c>
      <c r="D4588" s="83" t="s">
        <v>212</v>
      </c>
      <c r="E4588" s="61" t="s">
        <v>64</v>
      </c>
      <c r="F4588" s="61">
        <v>1</v>
      </c>
      <c r="G4588" s="61">
        <v>1.1299999999999999</v>
      </c>
      <c r="H4588" s="61">
        <v>1.1100000000000001</v>
      </c>
      <c r="I4588" s="61">
        <v>1.06</v>
      </c>
      <c r="J4588" s="61">
        <v>1.03</v>
      </c>
      <c r="K4588" s="61">
        <v>1.05</v>
      </c>
      <c r="L4588" s="61">
        <v>1.05</v>
      </c>
      <c r="M4588" s="61">
        <v>1.07</v>
      </c>
      <c r="N4588" s="61">
        <v>1.08</v>
      </c>
      <c r="O4588" s="61">
        <v>1.17</v>
      </c>
      <c r="P4588" s="61">
        <v>1.1599999999999999</v>
      </c>
      <c r="Q4588" s="61">
        <v>1.1399999999999999</v>
      </c>
      <c r="R4588" s="61">
        <v>1.1200000000000001</v>
      </c>
      <c r="S4588" s="61">
        <v>1.1100000000000001</v>
      </c>
      <c r="T4588" s="61">
        <v>1.1000000000000001</v>
      </c>
      <c r="U4588" s="61">
        <v>1.1000000000000001</v>
      </c>
      <c r="V4588" s="61">
        <v>1.1000000000000001</v>
      </c>
      <c r="W4588" s="61">
        <v>1.1000000000000001</v>
      </c>
      <c r="X4588" s="61">
        <v>1.1000000000000001</v>
      </c>
      <c r="Y4588" s="61">
        <v>1.0900000000000001</v>
      </c>
      <c r="Z4588" s="61">
        <v>1.0900000000000001</v>
      </c>
      <c r="AA4588" s="61">
        <v>1.0900000000000001</v>
      </c>
      <c r="AB4588" s="61">
        <v>1.08</v>
      </c>
      <c r="AC4588" s="61">
        <v>1.07</v>
      </c>
      <c r="AD4588" s="61">
        <v>1.08</v>
      </c>
      <c r="AE4588" s="61">
        <v>1.08</v>
      </c>
      <c r="AF4588" s="61">
        <v>1.08</v>
      </c>
      <c r="AG4588" s="61">
        <v>1.08</v>
      </c>
      <c r="AH4588" s="61">
        <v>1.06</v>
      </c>
      <c r="AI4588" s="61">
        <v>1.03</v>
      </c>
      <c r="AJ4588" s="61">
        <v>1.02</v>
      </c>
      <c r="AK4588" s="61">
        <v>1.01</v>
      </c>
    </row>
    <row r="4589" spans="1:37" x14ac:dyDescent="0.3">
      <c r="A4589" s="86" t="str">
        <f t="shared" si="71"/>
        <v>SDGbaseTra_AgMinPVAXaelec</v>
      </c>
      <c r="B4589" s="59" t="s">
        <v>222</v>
      </c>
      <c r="C4589" s="60" t="s">
        <v>239</v>
      </c>
      <c r="D4589" s="83" t="s">
        <v>212</v>
      </c>
      <c r="E4589" s="61" t="s">
        <v>65</v>
      </c>
      <c r="F4589" s="61">
        <v>1</v>
      </c>
      <c r="G4589" s="61">
        <v>1.1200000000000001</v>
      </c>
      <c r="H4589" s="61">
        <v>1.01</v>
      </c>
      <c r="I4589" s="61">
        <v>1.01</v>
      </c>
      <c r="J4589" s="61">
        <v>1.06</v>
      </c>
      <c r="K4589" s="61">
        <v>1.1000000000000001</v>
      </c>
      <c r="L4589" s="61">
        <v>1.1299999999999999</v>
      </c>
      <c r="M4589" s="61">
        <v>1.1200000000000001</v>
      </c>
      <c r="N4589" s="61">
        <v>1.1000000000000001</v>
      </c>
      <c r="O4589" s="61">
        <v>1.1000000000000001</v>
      </c>
      <c r="P4589" s="61">
        <v>1.1100000000000001</v>
      </c>
      <c r="Q4589" s="61">
        <v>1.1399999999999999</v>
      </c>
      <c r="R4589" s="61">
        <v>1.2</v>
      </c>
      <c r="S4589" s="61">
        <v>1.2</v>
      </c>
      <c r="T4589" s="61">
        <v>1.21</v>
      </c>
      <c r="U4589" s="61">
        <v>1.22</v>
      </c>
      <c r="V4589" s="61">
        <v>1.21</v>
      </c>
      <c r="W4589" s="61">
        <v>1.22</v>
      </c>
      <c r="X4589" s="61">
        <v>1.22</v>
      </c>
      <c r="Y4589" s="61">
        <v>1.24</v>
      </c>
      <c r="Z4589" s="61">
        <v>1.27</v>
      </c>
      <c r="AA4589" s="61">
        <v>1.29</v>
      </c>
      <c r="AB4589" s="61">
        <v>1.31</v>
      </c>
      <c r="AC4589" s="61">
        <v>1.34</v>
      </c>
      <c r="AD4589" s="61">
        <v>1.37</v>
      </c>
      <c r="AE4589" s="61">
        <v>1.4</v>
      </c>
      <c r="AF4589" s="61">
        <v>1.42</v>
      </c>
      <c r="AG4589" s="61">
        <v>1.54</v>
      </c>
      <c r="AH4589" s="61">
        <v>1.63</v>
      </c>
      <c r="AI4589" s="61">
        <v>1.76</v>
      </c>
      <c r="AJ4589" s="61">
        <v>1.87</v>
      </c>
      <c r="AK4589" s="61">
        <v>1.97</v>
      </c>
    </row>
    <row r="4590" spans="1:37" x14ac:dyDescent="0.3">
      <c r="A4590" s="86" t="str">
        <f t="shared" si="71"/>
        <v>SDGbaseTra_AgMinPVAXawatr</v>
      </c>
      <c r="B4590" s="59" t="s">
        <v>222</v>
      </c>
      <c r="C4590" s="60" t="s">
        <v>239</v>
      </c>
      <c r="D4590" s="83" t="s">
        <v>212</v>
      </c>
      <c r="E4590" s="61" t="s">
        <v>66</v>
      </c>
      <c r="F4590" s="61">
        <v>1</v>
      </c>
      <c r="G4590" s="61">
        <v>0.85</v>
      </c>
      <c r="H4590" s="61">
        <v>0.88</v>
      </c>
      <c r="I4590" s="61">
        <v>0.89</v>
      </c>
      <c r="J4590" s="61">
        <v>0.9</v>
      </c>
      <c r="K4590" s="61">
        <v>0.93</v>
      </c>
      <c r="L4590" s="61">
        <v>0.95</v>
      </c>
      <c r="M4590" s="61">
        <v>0.95</v>
      </c>
      <c r="N4590" s="61">
        <v>0.96</v>
      </c>
      <c r="O4590" s="61">
        <v>0.96</v>
      </c>
      <c r="P4590" s="61">
        <v>0.97</v>
      </c>
      <c r="Q4590" s="61">
        <v>0.97</v>
      </c>
      <c r="R4590" s="61">
        <v>0.98</v>
      </c>
      <c r="S4590" s="61">
        <v>0.97</v>
      </c>
      <c r="T4590" s="61">
        <v>0.97</v>
      </c>
      <c r="U4590" s="61">
        <v>0.98</v>
      </c>
      <c r="V4590" s="61">
        <v>0.99</v>
      </c>
      <c r="W4590" s="61">
        <v>0.99</v>
      </c>
      <c r="X4590" s="61">
        <v>0.99</v>
      </c>
      <c r="Y4590" s="61">
        <v>0.99</v>
      </c>
      <c r="Z4590" s="61">
        <v>0.99</v>
      </c>
      <c r="AA4590" s="61">
        <v>0.98</v>
      </c>
      <c r="AB4590" s="61">
        <v>0.99</v>
      </c>
      <c r="AC4590" s="61">
        <v>1</v>
      </c>
      <c r="AD4590" s="61">
        <v>1</v>
      </c>
      <c r="AE4590" s="61">
        <v>1.01</v>
      </c>
      <c r="AF4590" s="61">
        <v>1.01</v>
      </c>
      <c r="AG4590" s="61">
        <v>1.01</v>
      </c>
      <c r="AH4590" s="61">
        <v>1.03</v>
      </c>
      <c r="AI4590" s="61">
        <v>1.05</v>
      </c>
      <c r="AJ4590" s="61">
        <v>1.05</v>
      </c>
      <c r="AK4590" s="61">
        <v>1.06</v>
      </c>
    </row>
    <row r="4591" spans="1:37" x14ac:dyDescent="0.3">
      <c r="A4591" s="86" t="str">
        <f t="shared" si="71"/>
        <v>SDGbaseTra_AgMinPVAXacons</v>
      </c>
      <c r="B4591" s="59" t="s">
        <v>222</v>
      </c>
      <c r="C4591" s="60" t="s">
        <v>239</v>
      </c>
      <c r="D4591" s="83" t="s">
        <v>212</v>
      </c>
      <c r="E4591" s="61" t="s">
        <v>67</v>
      </c>
      <c r="F4591" s="61">
        <v>1</v>
      </c>
      <c r="G4591" s="61">
        <v>1.1499999999999999</v>
      </c>
      <c r="H4591" s="61">
        <v>1.1299999999999999</v>
      </c>
      <c r="I4591" s="61">
        <v>1.21</v>
      </c>
      <c r="J4591" s="61">
        <v>1.35</v>
      </c>
      <c r="K4591" s="61">
        <v>1.21</v>
      </c>
      <c r="L4591" s="61">
        <v>1.17</v>
      </c>
      <c r="M4591" s="61">
        <v>1.1499999999999999</v>
      </c>
      <c r="N4591" s="61">
        <v>1.1399999999999999</v>
      </c>
      <c r="O4591" s="61">
        <v>1.1299999999999999</v>
      </c>
      <c r="P4591" s="61">
        <v>1.1299999999999999</v>
      </c>
      <c r="Q4591" s="61">
        <v>1.1399999999999999</v>
      </c>
      <c r="R4591" s="61">
        <v>1.08</v>
      </c>
      <c r="S4591" s="61">
        <v>1.08</v>
      </c>
      <c r="T4591" s="61">
        <v>1.0900000000000001</v>
      </c>
      <c r="U4591" s="61">
        <v>1.0900000000000001</v>
      </c>
      <c r="V4591" s="61">
        <v>1.1000000000000001</v>
      </c>
      <c r="W4591" s="61">
        <v>1.1000000000000001</v>
      </c>
      <c r="X4591" s="61">
        <v>1.1000000000000001</v>
      </c>
      <c r="Y4591" s="61">
        <v>1.1000000000000001</v>
      </c>
      <c r="Z4591" s="61">
        <v>1.1000000000000001</v>
      </c>
      <c r="AA4591" s="61">
        <v>1.1000000000000001</v>
      </c>
      <c r="AB4591" s="61">
        <v>1.0900000000000001</v>
      </c>
      <c r="AC4591" s="61">
        <v>1.0900000000000001</v>
      </c>
      <c r="AD4591" s="61">
        <v>1.1000000000000001</v>
      </c>
      <c r="AE4591" s="61">
        <v>1.1000000000000001</v>
      </c>
      <c r="AF4591" s="61">
        <v>1.1100000000000001</v>
      </c>
      <c r="AG4591" s="61">
        <v>1.1100000000000001</v>
      </c>
      <c r="AH4591" s="61">
        <v>1.1000000000000001</v>
      </c>
      <c r="AI4591" s="61">
        <v>1.1000000000000001</v>
      </c>
      <c r="AJ4591" s="61">
        <v>1.1000000000000001</v>
      </c>
      <c r="AK4591" s="61">
        <v>1.1000000000000001</v>
      </c>
    </row>
    <row r="4592" spans="1:37" x14ac:dyDescent="0.3">
      <c r="A4592" s="86" t="str">
        <f t="shared" si="71"/>
        <v>SDGbaseTra_AgMinPVAXatrad</v>
      </c>
      <c r="B4592" s="59" t="s">
        <v>222</v>
      </c>
      <c r="C4592" s="60" t="s">
        <v>239</v>
      </c>
      <c r="D4592" s="83" t="s">
        <v>212</v>
      </c>
      <c r="E4592" s="61" t="s">
        <v>68</v>
      </c>
      <c r="F4592" s="61">
        <v>1</v>
      </c>
      <c r="G4592" s="61">
        <v>1.01</v>
      </c>
      <c r="H4592" s="61">
        <v>1.01</v>
      </c>
      <c r="I4592" s="61">
        <v>1.03</v>
      </c>
      <c r="J4592" s="61">
        <v>1.02</v>
      </c>
      <c r="K4592" s="61">
        <v>1.02</v>
      </c>
      <c r="L4592" s="61">
        <v>1.02</v>
      </c>
      <c r="M4592" s="61">
        <v>1.03</v>
      </c>
      <c r="N4592" s="61">
        <v>1.03</v>
      </c>
      <c r="O4592" s="61">
        <v>0.97</v>
      </c>
      <c r="P4592" s="61">
        <v>0.98</v>
      </c>
      <c r="Q4592" s="61">
        <v>1</v>
      </c>
      <c r="R4592" s="61">
        <v>1.01</v>
      </c>
      <c r="S4592" s="61">
        <v>1.02</v>
      </c>
      <c r="T4592" s="61">
        <v>1.03</v>
      </c>
      <c r="U4592" s="61">
        <v>1.03</v>
      </c>
      <c r="V4592" s="61">
        <v>1.04</v>
      </c>
      <c r="W4592" s="61">
        <v>1.04</v>
      </c>
      <c r="X4592" s="61">
        <v>1.05</v>
      </c>
      <c r="Y4592" s="61">
        <v>1.05</v>
      </c>
      <c r="Z4592" s="61">
        <v>1.04</v>
      </c>
      <c r="AA4592" s="61">
        <v>1.04</v>
      </c>
      <c r="AB4592" s="61">
        <v>1.02</v>
      </c>
      <c r="AC4592" s="61">
        <v>1.02</v>
      </c>
      <c r="AD4592" s="61">
        <v>1.02</v>
      </c>
      <c r="AE4592" s="61">
        <v>1.02</v>
      </c>
      <c r="AF4592" s="61">
        <v>1.03</v>
      </c>
      <c r="AG4592" s="61">
        <v>1.03</v>
      </c>
      <c r="AH4592" s="61">
        <v>1.01</v>
      </c>
      <c r="AI4592" s="61">
        <v>0.99</v>
      </c>
      <c r="AJ4592" s="61">
        <v>0.99</v>
      </c>
      <c r="AK4592" s="61">
        <v>0.98</v>
      </c>
    </row>
    <row r="4593" spans="1:37" x14ac:dyDescent="0.3">
      <c r="A4593" s="86" t="str">
        <f t="shared" si="71"/>
        <v>SDGbaseTra_AgMinPVAXahotl</v>
      </c>
      <c r="B4593" s="59" t="s">
        <v>222</v>
      </c>
      <c r="C4593" s="60" t="s">
        <v>239</v>
      </c>
      <c r="D4593" s="83" t="s">
        <v>212</v>
      </c>
      <c r="E4593" s="61" t="s">
        <v>69</v>
      </c>
      <c r="F4593" s="61">
        <v>1</v>
      </c>
      <c r="G4593" s="61">
        <v>1.01</v>
      </c>
      <c r="H4593" s="61">
        <v>1.03</v>
      </c>
      <c r="I4593" s="61">
        <v>1</v>
      </c>
      <c r="J4593" s="61">
        <v>0.98</v>
      </c>
      <c r="K4593" s="61">
        <v>0.99</v>
      </c>
      <c r="L4593" s="61">
        <v>1</v>
      </c>
      <c r="M4593" s="61">
        <v>1.01</v>
      </c>
      <c r="N4593" s="61">
        <v>1.01</v>
      </c>
      <c r="O4593" s="61">
        <v>1.03</v>
      </c>
      <c r="P4593" s="61">
        <v>1.03</v>
      </c>
      <c r="Q4593" s="61">
        <v>1.03</v>
      </c>
      <c r="R4593" s="61">
        <v>1.05</v>
      </c>
      <c r="S4593" s="61">
        <v>1.06</v>
      </c>
      <c r="T4593" s="61">
        <v>1.06</v>
      </c>
      <c r="U4593" s="61">
        <v>1.07</v>
      </c>
      <c r="V4593" s="61">
        <v>1.07</v>
      </c>
      <c r="W4593" s="61">
        <v>1.08</v>
      </c>
      <c r="X4593" s="61">
        <v>1.08</v>
      </c>
      <c r="Y4593" s="61">
        <v>1.08</v>
      </c>
      <c r="Z4593" s="61">
        <v>1.08</v>
      </c>
      <c r="AA4593" s="61">
        <v>1.08</v>
      </c>
      <c r="AB4593" s="61">
        <v>1.08</v>
      </c>
      <c r="AC4593" s="61">
        <v>1.08</v>
      </c>
      <c r="AD4593" s="61">
        <v>1.08</v>
      </c>
      <c r="AE4593" s="61">
        <v>1.08</v>
      </c>
      <c r="AF4593" s="61">
        <v>1.08</v>
      </c>
      <c r="AG4593" s="61">
        <v>1.08</v>
      </c>
      <c r="AH4593" s="61">
        <v>1.08</v>
      </c>
      <c r="AI4593" s="61">
        <v>1.07</v>
      </c>
      <c r="AJ4593" s="61">
        <v>1.06</v>
      </c>
      <c r="AK4593" s="61">
        <v>1.06</v>
      </c>
    </row>
    <row r="4594" spans="1:37" x14ac:dyDescent="0.3">
      <c r="A4594" s="86" t="str">
        <f t="shared" si="71"/>
        <v>SDGbaseTra_AgMinPVAXaltrp-p</v>
      </c>
      <c r="B4594" s="59" t="s">
        <v>222</v>
      </c>
      <c r="C4594" s="60" t="s">
        <v>239</v>
      </c>
      <c r="D4594" s="83" t="s">
        <v>212</v>
      </c>
      <c r="E4594" s="61" t="s">
        <v>70</v>
      </c>
      <c r="F4594" s="61">
        <v>1</v>
      </c>
      <c r="G4594" s="61">
        <v>0.98</v>
      </c>
      <c r="H4594" s="61">
        <v>0.96</v>
      </c>
      <c r="I4594" s="61">
        <v>0.97</v>
      </c>
      <c r="J4594" s="61">
        <v>0.96</v>
      </c>
      <c r="K4594" s="61">
        <v>0.98</v>
      </c>
      <c r="L4594" s="61">
        <v>0.98</v>
      </c>
      <c r="M4594" s="61">
        <v>0.99</v>
      </c>
      <c r="N4594" s="61">
        <v>1</v>
      </c>
      <c r="O4594" s="61">
        <v>1.02</v>
      </c>
      <c r="P4594" s="61">
        <v>1.03</v>
      </c>
      <c r="Q4594" s="61">
        <v>1.04</v>
      </c>
      <c r="R4594" s="61">
        <v>1.05</v>
      </c>
      <c r="S4594" s="61">
        <v>1.05</v>
      </c>
      <c r="T4594" s="61">
        <v>1.04</v>
      </c>
      <c r="U4594" s="61">
        <v>1.04</v>
      </c>
      <c r="V4594" s="61">
        <v>1.04</v>
      </c>
      <c r="W4594" s="61">
        <v>1.04</v>
      </c>
      <c r="X4594" s="61">
        <v>1.04</v>
      </c>
      <c r="Y4594" s="61">
        <v>1.03</v>
      </c>
      <c r="Z4594" s="61">
        <v>1.03</v>
      </c>
      <c r="AA4594" s="61">
        <v>1.03</v>
      </c>
      <c r="AB4594" s="61">
        <v>1.02</v>
      </c>
      <c r="AC4594" s="61">
        <v>1.01</v>
      </c>
      <c r="AD4594" s="61">
        <v>1.01</v>
      </c>
      <c r="AE4594" s="61">
        <v>1</v>
      </c>
      <c r="AF4594" s="61">
        <v>1</v>
      </c>
      <c r="AG4594" s="61">
        <v>1</v>
      </c>
      <c r="AH4594" s="61">
        <v>1</v>
      </c>
      <c r="AI4594" s="61">
        <v>1</v>
      </c>
      <c r="AJ4594" s="61">
        <v>1.01</v>
      </c>
      <c r="AK4594" s="61">
        <v>1.01</v>
      </c>
    </row>
    <row r="4595" spans="1:37" x14ac:dyDescent="0.3">
      <c r="A4595" s="86" t="str">
        <f t="shared" si="71"/>
        <v>SDGbaseTra_AgMinPVAXaltrp-f</v>
      </c>
      <c r="B4595" s="59" t="s">
        <v>222</v>
      </c>
      <c r="C4595" s="60" t="s">
        <v>239</v>
      </c>
      <c r="D4595" s="83" t="s">
        <v>212</v>
      </c>
      <c r="E4595" s="61" t="s">
        <v>71</v>
      </c>
      <c r="F4595" s="61">
        <v>1</v>
      </c>
      <c r="G4595" s="61">
        <v>0.94</v>
      </c>
      <c r="H4595" s="61">
        <v>0.95</v>
      </c>
      <c r="I4595" s="61">
        <v>1.02</v>
      </c>
      <c r="J4595" s="61">
        <v>1.05</v>
      </c>
      <c r="K4595" s="61">
        <v>1.06</v>
      </c>
      <c r="L4595" s="61">
        <v>1.04</v>
      </c>
      <c r="M4595" s="61">
        <v>1.04</v>
      </c>
      <c r="N4595" s="61">
        <v>1.03</v>
      </c>
      <c r="O4595" s="61">
        <v>1.01</v>
      </c>
      <c r="P4595" s="61">
        <v>1.03</v>
      </c>
      <c r="Q4595" s="61">
        <v>1.05</v>
      </c>
      <c r="R4595" s="61">
        <v>1.02</v>
      </c>
      <c r="S4595" s="61">
        <v>1.02</v>
      </c>
      <c r="T4595" s="61">
        <v>1.03</v>
      </c>
      <c r="U4595" s="61">
        <v>1.02</v>
      </c>
      <c r="V4595" s="61">
        <v>1</v>
      </c>
      <c r="W4595" s="61">
        <v>1.02</v>
      </c>
      <c r="X4595" s="61">
        <v>1.03</v>
      </c>
      <c r="Y4595" s="61">
        <v>1.01</v>
      </c>
      <c r="Z4595" s="61">
        <v>1.01</v>
      </c>
      <c r="AA4595" s="61">
        <v>1.03</v>
      </c>
      <c r="AB4595" s="61">
        <v>1.02</v>
      </c>
      <c r="AC4595" s="61">
        <v>1.02</v>
      </c>
      <c r="AD4595" s="61">
        <v>1.03</v>
      </c>
      <c r="AE4595" s="61">
        <v>1.03</v>
      </c>
      <c r="AF4595" s="61">
        <v>1.03</v>
      </c>
      <c r="AG4595" s="61">
        <v>1.02</v>
      </c>
      <c r="AH4595" s="61">
        <v>1.02</v>
      </c>
      <c r="AI4595" s="61">
        <v>1.03</v>
      </c>
      <c r="AJ4595" s="61">
        <v>1.04</v>
      </c>
      <c r="AK4595" s="61">
        <v>1.05</v>
      </c>
    </row>
    <row r="4596" spans="1:37" x14ac:dyDescent="0.3">
      <c r="A4596" s="86" t="str">
        <f t="shared" si="71"/>
        <v>SDGbaseTra_AgMinPVAXaotrp-p</v>
      </c>
      <c r="B4596" s="59" t="s">
        <v>222</v>
      </c>
      <c r="C4596" s="60" t="s">
        <v>239</v>
      </c>
      <c r="D4596" s="83" t="s">
        <v>212</v>
      </c>
      <c r="E4596" s="61" t="s">
        <v>72</v>
      </c>
      <c r="F4596" s="61">
        <v>1</v>
      </c>
      <c r="G4596" s="61">
        <v>1.07</v>
      </c>
      <c r="H4596" s="61">
        <v>1.08</v>
      </c>
      <c r="I4596" s="61">
        <v>1.1000000000000001</v>
      </c>
      <c r="J4596" s="61">
        <v>1.0900000000000001</v>
      </c>
      <c r="K4596" s="61">
        <v>1.0900000000000001</v>
      </c>
      <c r="L4596" s="61">
        <v>1.07</v>
      </c>
      <c r="M4596" s="61">
        <v>1.06</v>
      </c>
      <c r="N4596" s="61">
        <v>1.04</v>
      </c>
      <c r="O4596" s="61">
        <v>0.99</v>
      </c>
      <c r="P4596" s="61">
        <v>1</v>
      </c>
      <c r="Q4596" s="61">
        <v>1.01</v>
      </c>
      <c r="R4596" s="61">
        <v>1.02</v>
      </c>
      <c r="S4596" s="61">
        <v>1.01</v>
      </c>
      <c r="T4596" s="61">
        <v>1</v>
      </c>
      <c r="U4596" s="61">
        <v>1</v>
      </c>
      <c r="V4596" s="61">
        <v>1.01</v>
      </c>
      <c r="W4596" s="61">
        <v>1</v>
      </c>
      <c r="X4596" s="61">
        <v>0.99</v>
      </c>
      <c r="Y4596" s="61">
        <v>0.99</v>
      </c>
      <c r="Z4596" s="61">
        <v>0.99</v>
      </c>
      <c r="AA4596" s="61">
        <v>0.98</v>
      </c>
      <c r="AB4596" s="61">
        <v>0.96</v>
      </c>
      <c r="AC4596" s="61">
        <v>0.96</v>
      </c>
      <c r="AD4596" s="61">
        <v>0.96</v>
      </c>
      <c r="AE4596" s="61">
        <v>0.96</v>
      </c>
      <c r="AF4596" s="61">
        <v>0.97</v>
      </c>
      <c r="AG4596" s="61">
        <v>0.97</v>
      </c>
      <c r="AH4596" s="61">
        <v>0.97</v>
      </c>
      <c r="AI4596" s="61">
        <v>0.99</v>
      </c>
      <c r="AJ4596" s="61">
        <v>1</v>
      </c>
      <c r="AK4596" s="61">
        <v>1.02</v>
      </c>
    </row>
    <row r="4597" spans="1:37" x14ac:dyDescent="0.3">
      <c r="A4597" s="86" t="str">
        <f t="shared" si="71"/>
        <v>SDGbaseTra_AgMinPVAXaotrp-f</v>
      </c>
      <c r="B4597" s="59" t="s">
        <v>222</v>
      </c>
      <c r="C4597" s="60" t="s">
        <v>239</v>
      </c>
      <c r="D4597" s="83" t="s">
        <v>212</v>
      </c>
      <c r="E4597" s="61" t="s">
        <v>73</v>
      </c>
      <c r="F4597" s="61">
        <v>1</v>
      </c>
      <c r="G4597" s="61">
        <v>1.02</v>
      </c>
      <c r="H4597" s="61">
        <v>1.02</v>
      </c>
      <c r="I4597" s="61">
        <v>1.05</v>
      </c>
      <c r="J4597" s="61">
        <v>1.04</v>
      </c>
      <c r="K4597" s="61">
        <v>1.04</v>
      </c>
      <c r="L4597" s="61">
        <v>1.03</v>
      </c>
      <c r="M4597" s="61">
        <v>1.03</v>
      </c>
      <c r="N4597" s="61">
        <v>1.03</v>
      </c>
      <c r="O4597" s="61">
        <v>1</v>
      </c>
      <c r="P4597" s="61">
        <v>1.01</v>
      </c>
      <c r="Q4597" s="61">
        <v>1.02</v>
      </c>
      <c r="R4597" s="61">
        <v>1.02</v>
      </c>
      <c r="S4597" s="61">
        <v>1.02</v>
      </c>
      <c r="T4597" s="61">
        <v>1.03</v>
      </c>
      <c r="U4597" s="61">
        <v>1.02</v>
      </c>
      <c r="V4597" s="61">
        <v>1.01</v>
      </c>
      <c r="W4597" s="61">
        <v>1.02</v>
      </c>
      <c r="X4597" s="61">
        <v>1.02</v>
      </c>
      <c r="Y4597" s="61">
        <v>1.01</v>
      </c>
      <c r="Z4597" s="61">
        <v>1</v>
      </c>
      <c r="AA4597" s="61">
        <v>1.01</v>
      </c>
      <c r="AB4597" s="61">
        <v>1</v>
      </c>
      <c r="AC4597" s="61">
        <v>1</v>
      </c>
      <c r="AD4597" s="61">
        <v>1.01</v>
      </c>
      <c r="AE4597" s="61">
        <v>1.02</v>
      </c>
      <c r="AF4597" s="61">
        <v>1.02</v>
      </c>
      <c r="AG4597" s="61">
        <v>1.01</v>
      </c>
      <c r="AH4597" s="61">
        <v>1</v>
      </c>
      <c r="AI4597" s="61">
        <v>1.01</v>
      </c>
      <c r="AJ4597" s="61">
        <v>1.02</v>
      </c>
      <c r="AK4597" s="61">
        <v>1.02</v>
      </c>
    </row>
    <row r="4598" spans="1:37" x14ac:dyDescent="0.3">
      <c r="A4598" s="86" t="str">
        <f t="shared" si="71"/>
        <v>SDGbaseTra_AgMinPVAXaprtr</v>
      </c>
      <c r="B4598" s="59" t="s">
        <v>222</v>
      </c>
      <c r="C4598" s="60" t="s">
        <v>239</v>
      </c>
      <c r="D4598" s="83" t="s">
        <v>212</v>
      </c>
      <c r="E4598" s="61" t="s">
        <v>74</v>
      </c>
      <c r="F4598" s="61">
        <v>1</v>
      </c>
      <c r="G4598" s="61">
        <v>1.01</v>
      </c>
      <c r="H4598" s="61">
        <v>1.01</v>
      </c>
      <c r="I4598" s="61">
        <v>0.98</v>
      </c>
      <c r="J4598" s="61">
        <v>0.96</v>
      </c>
      <c r="K4598" s="61">
        <v>0.95</v>
      </c>
      <c r="L4598" s="61">
        <v>0.95</v>
      </c>
      <c r="M4598" s="61">
        <v>0.95</v>
      </c>
      <c r="N4598" s="61">
        <v>0.95</v>
      </c>
      <c r="O4598" s="61">
        <v>0.94</v>
      </c>
      <c r="P4598" s="61">
        <v>0.95</v>
      </c>
      <c r="Q4598" s="61">
        <v>0.95</v>
      </c>
      <c r="R4598" s="61">
        <v>0.98</v>
      </c>
      <c r="S4598" s="61">
        <v>1</v>
      </c>
      <c r="T4598" s="61">
        <v>1.01</v>
      </c>
      <c r="U4598" s="61">
        <v>1.02</v>
      </c>
      <c r="V4598" s="61">
        <v>1.03</v>
      </c>
      <c r="W4598" s="61">
        <v>1.04</v>
      </c>
      <c r="X4598" s="61">
        <v>1.04</v>
      </c>
      <c r="Y4598" s="61">
        <v>1.04</v>
      </c>
      <c r="Z4598" s="61">
        <v>1.05</v>
      </c>
      <c r="AA4598" s="61">
        <v>1.04</v>
      </c>
      <c r="AB4598" s="61">
        <v>1.04</v>
      </c>
      <c r="AC4598" s="61">
        <v>1.03</v>
      </c>
      <c r="AD4598" s="61">
        <v>1.03</v>
      </c>
      <c r="AE4598" s="61">
        <v>1.04</v>
      </c>
      <c r="AF4598" s="61">
        <v>1.04</v>
      </c>
      <c r="AG4598" s="61">
        <v>1.03</v>
      </c>
      <c r="AH4598" s="61">
        <v>1.01</v>
      </c>
      <c r="AI4598" s="61">
        <v>0.98</v>
      </c>
      <c r="AJ4598" s="61">
        <v>0.97</v>
      </c>
      <c r="AK4598" s="61">
        <v>0.95</v>
      </c>
    </row>
    <row r="4599" spans="1:37" x14ac:dyDescent="0.3">
      <c r="A4599" s="86" t="str">
        <f t="shared" si="71"/>
        <v>SDGbaseTra_AgMinPVAXatrps</v>
      </c>
      <c r="B4599" s="59" t="s">
        <v>222</v>
      </c>
      <c r="C4599" s="60" t="s">
        <v>239</v>
      </c>
      <c r="D4599" s="83" t="s">
        <v>212</v>
      </c>
      <c r="E4599" s="61" t="s">
        <v>75</v>
      </c>
      <c r="F4599" s="61">
        <v>1</v>
      </c>
      <c r="G4599" s="61">
        <v>0.99</v>
      </c>
      <c r="H4599" s="61">
        <v>0.99</v>
      </c>
      <c r="I4599" s="61">
        <v>1</v>
      </c>
      <c r="J4599" s="61">
        <v>1</v>
      </c>
      <c r="K4599" s="61">
        <v>1.01</v>
      </c>
      <c r="L4599" s="61">
        <v>1.01</v>
      </c>
      <c r="M4599" s="61">
        <v>1.01</v>
      </c>
      <c r="N4599" s="61">
        <v>1.01</v>
      </c>
      <c r="O4599" s="61">
        <v>1.01</v>
      </c>
      <c r="P4599" s="61">
        <v>1</v>
      </c>
      <c r="Q4599" s="61">
        <v>1</v>
      </c>
      <c r="R4599" s="61">
        <v>1</v>
      </c>
      <c r="S4599" s="61">
        <v>1.01</v>
      </c>
      <c r="T4599" s="61">
        <v>1.01</v>
      </c>
      <c r="U4599" s="61">
        <v>1.02</v>
      </c>
      <c r="V4599" s="61">
        <v>1.02</v>
      </c>
      <c r="W4599" s="61">
        <v>1.02</v>
      </c>
      <c r="X4599" s="61">
        <v>1.02</v>
      </c>
      <c r="Y4599" s="61">
        <v>1.03</v>
      </c>
      <c r="Z4599" s="61">
        <v>1.03</v>
      </c>
      <c r="AA4599" s="61">
        <v>1.03</v>
      </c>
      <c r="AB4599" s="61">
        <v>1.04</v>
      </c>
      <c r="AC4599" s="61">
        <v>1.06</v>
      </c>
      <c r="AD4599" s="61">
        <v>1.07</v>
      </c>
      <c r="AE4599" s="61">
        <v>1.07</v>
      </c>
      <c r="AF4599" s="61">
        <v>1.08</v>
      </c>
      <c r="AG4599" s="61">
        <v>1.07</v>
      </c>
      <c r="AH4599" s="61">
        <v>1.08</v>
      </c>
      <c r="AI4599" s="61">
        <v>1.08</v>
      </c>
      <c r="AJ4599" s="61">
        <v>1.08</v>
      </c>
      <c r="AK4599" s="61">
        <v>1.08</v>
      </c>
    </row>
    <row r="4600" spans="1:37" x14ac:dyDescent="0.3">
      <c r="A4600" s="86" t="str">
        <f t="shared" si="71"/>
        <v>SDGbaseTra_AgMinPVAXacomm</v>
      </c>
      <c r="B4600" s="59" t="s">
        <v>222</v>
      </c>
      <c r="C4600" s="60" t="s">
        <v>239</v>
      </c>
      <c r="D4600" s="83" t="s">
        <v>212</v>
      </c>
      <c r="E4600" s="61" t="s">
        <v>76</v>
      </c>
      <c r="F4600" s="61">
        <v>1</v>
      </c>
      <c r="G4600" s="61">
        <v>0.88</v>
      </c>
      <c r="H4600" s="61">
        <v>0.92</v>
      </c>
      <c r="I4600" s="61">
        <v>0.93</v>
      </c>
      <c r="J4600" s="61">
        <v>0.93</v>
      </c>
      <c r="K4600" s="61">
        <v>0.95</v>
      </c>
      <c r="L4600" s="61">
        <v>0.96</v>
      </c>
      <c r="M4600" s="61">
        <v>0.97</v>
      </c>
      <c r="N4600" s="61">
        <v>0.98</v>
      </c>
      <c r="O4600" s="61">
        <v>0.98</v>
      </c>
      <c r="P4600" s="61">
        <v>0.98</v>
      </c>
      <c r="Q4600" s="61">
        <v>0.98</v>
      </c>
      <c r="R4600" s="61">
        <v>0.98</v>
      </c>
      <c r="S4600" s="61">
        <v>0.98</v>
      </c>
      <c r="T4600" s="61">
        <v>0.99</v>
      </c>
      <c r="U4600" s="61">
        <v>0.99</v>
      </c>
      <c r="V4600" s="61">
        <v>1</v>
      </c>
      <c r="W4600" s="61">
        <v>1</v>
      </c>
      <c r="X4600" s="61">
        <v>1</v>
      </c>
      <c r="Y4600" s="61">
        <v>1</v>
      </c>
      <c r="Z4600" s="61">
        <v>1.01</v>
      </c>
      <c r="AA4600" s="61">
        <v>1</v>
      </c>
      <c r="AB4600" s="61">
        <v>0.99</v>
      </c>
      <c r="AC4600" s="61">
        <v>0.99</v>
      </c>
      <c r="AD4600" s="61">
        <v>0.99</v>
      </c>
      <c r="AE4600" s="61">
        <v>1</v>
      </c>
      <c r="AF4600" s="61">
        <v>1</v>
      </c>
      <c r="AG4600" s="61">
        <v>1</v>
      </c>
      <c r="AH4600" s="61">
        <v>1</v>
      </c>
      <c r="AI4600" s="61">
        <v>1</v>
      </c>
      <c r="AJ4600" s="61">
        <v>1</v>
      </c>
      <c r="AK4600" s="61">
        <v>1</v>
      </c>
    </row>
    <row r="4601" spans="1:37" x14ac:dyDescent="0.3">
      <c r="A4601" s="86" t="str">
        <f t="shared" si="71"/>
        <v>SDGbaseTra_AgMinPVAXafsrv</v>
      </c>
      <c r="B4601" s="59" t="s">
        <v>222</v>
      </c>
      <c r="C4601" s="60" t="s">
        <v>239</v>
      </c>
      <c r="D4601" s="83" t="s">
        <v>212</v>
      </c>
      <c r="E4601" s="61" t="s">
        <v>77</v>
      </c>
      <c r="F4601" s="61">
        <v>1</v>
      </c>
      <c r="G4601" s="61">
        <v>0.96</v>
      </c>
      <c r="H4601" s="61">
        <v>0.97</v>
      </c>
      <c r="I4601" s="61">
        <v>0.95</v>
      </c>
      <c r="J4601" s="61">
        <v>0.94</v>
      </c>
      <c r="K4601" s="61">
        <v>0.94</v>
      </c>
      <c r="L4601" s="61">
        <v>0.95</v>
      </c>
      <c r="M4601" s="61">
        <v>0.95</v>
      </c>
      <c r="N4601" s="61">
        <v>0.96</v>
      </c>
      <c r="O4601" s="61">
        <v>0.96</v>
      </c>
      <c r="P4601" s="61">
        <v>0.96</v>
      </c>
      <c r="Q4601" s="61">
        <v>0.96</v>
      </c>
      <c r="R4601" s="61">
        <v>0.98</v>
      </c>
      <c r="S4601" s="61">
        <v>0.99</v>
      </c>
      <c r="T4601" s="61">
        <v>1</v>
      </c>
      <c r="U4601" s="61">
        <v>1.01</v>
      </c>
      <c r="V4601" s="61">
        <v>1.01</v>
      </c>
      <c r="W4601" s="61">
        <v>1.02</v>
      </c>
      <c r="X4601" s="61">
        <v>1.02</v>
      </c>
      <c r="Y4601" s="61">
        <v>1.03</v>
      </c>
      <c r="Z4601" s="61">
        <v>1.03</v>
      </c>
      <c r="AA4601" s="61">
        <v>1.03</v>
      </c>
      <c r="AB4601" s="61">
        <v>1.02</v>
      </c>
      <c r="AC4601" s="61">
        <v>1.02</v>
      </c>
      <c r="AD4601" s="61">
        <v>1.02</v>
      </c>
      <c r="AE4601" s="61">
        <v>1.02</v>
      </c>
      <c r="AF4601" s="61">
        <v>1.03</v>
      </c>
      <c r="AG4601" s="61">
        <v>1.03</v>
      </c>
      <c r="AH4601" s="61">
        <v>1.01</v>
      </c>
      <c r="AI4601" s="61">
        <v>1</v>
      </c>
      <c r="AJ4601" s="61">
        <v>0.99</v>
      </c>
      <c r="AK4601" s="61">
        <v>0.98</v>
      </c>
    </row>
    <row r="4602" spans="1:37" x14ac:dyDescent="0.3">
      <c r="A4602" s="86" t="str">
        <f t="shared" si="71"/>
        <v>SDGbaseTra_AgMinPVAXabsrv</v>
      </c>
      <c r="B4602" s="59" t="s">
        <v>222</v>
      </c>
      <c r="C4602" s="60" t="s">
        <v>239</v>
      </c>
      <c r="D4602" s="83" t="s">
        <v>212</v>
      </c>
      <c r="E4602" s="61" t="s">
        <v>78</v>
      </c>
      <c r="F4602" s="61">
        <v>1</v>
      </c>
      <c r="G4602" s="61">
        <v>0.89</v>
      </c>
      <c r="H4602" s="61">
        <v>0.91</v>
      </c>
      <c r="I4602" s="61">
        <v>0.92</v>
      </c>
      <c r="J4602" s="61">
        <v>0.92</v>
      </c>
      <c r="K4602" s="61">
        <v>0.94</v>
      </c>
      <c r="L4602" s="61">
        <v>0.95</v>
      </c>
      <c r="M4602" s="61">
        <v>0.96</v>
      </c>
      <c r="N4602" s="61">
        <v>0.97</v>
      </c>
      <c r="O4602" s="61">
        <v>0.97</v>
      </c>
      <c r="P4602" s="61">
        <v>0.97</v>
      </c>
      <c r="Q4602" s="61">
        <v>0.97</v>
      </c>
      <c r="R4602" s="61">
        <v>0.98</v>
      </c>
      <c r="S4602" s="61">
        <v>0.98</v>
      </c>
      <c r="T4602" s="61">
        <v>0.98</v>
      </c>
      <c r="U4602" s="61">
        <v>0.99</v>
      </c>
      <c r="V4602" s="61">
        <v>0.99</v>
      </c>
      <c r="W4602" s="61">
        <v>0.99</v>
      </c>
      <c r="X4602" s="61">
        <v>0.99</v>
      </c>
      <c r="Y4602" s="61">
        <v>1</v>
      </c>
      <c r="Z4602" s="61">
        <v>1</v>
      </c>
      <c r="AA4602" s="61">
        <v>1</v>
      </c>
      <c r="AB4602" s="61">
        <v>0.99</v>
      </c>
      <c r="AC4602" s="61">
        <v>0.99</v>
      </c>
      <c r="AD4602" s="61">
        <v>0.99</v>
      </c>
      <c r="AE4602" s="61">
        <v>0.99</v>
      </c>
      <c r="AF4602" s="61">
        <v>0.99</v>
      </c>
      <c r="AG4602" s="61">
        <v>1</v>
      </c>
      <c r="AH4602" s="61">
        <v>1</v>
      </c>
      <c r="AI4602" s="61">
        <v>0.99</v>
      </c>
      <c r="AJ4602" s="61">
        <v>0.99</v>
      </c>
      <c r="AK4602" s="61">
        <v>0.99</v>
      </c>
    </row>
    <row r="4603" spans="1:37" x14ac:dyDescent="0.3">
      <c r="A4603" s="86" t="str">
        <f t="shared" si="71"/>
        <v>SDGbaseTra_AgMinPVAXagsrv</v>
      </c>
      <c r="B4603" s="59" t="s">
        <v>222</v>
      </c>
      <c r="C4603" s="60" t="s">
        <v>239</v>
      </c>
      <c r="D4603" s="83" t="s">
        <v>212</v>
      </c>
      <c r="E4603" s="61" t="s">
        <v>79</v>
      </c>
      <c r="F4603" s="61">
        <v>1</v>
      </c>
      <c r="G4603" s="61">
        <v>1.03</v>
      </c>
      <c r="H4603" s="61">
        <v>1.02</v>
      </c>
      <c r="I4603" s="61">
        <v>1.01</v>
      </c>
      <c r="J4603" s="61">
        <v>1</v>
      </c>
      <c r="K4603" s="61">
        <v>0.99</v>
      </c>
      <c r="L4603" s="61">
        <v>0.98</v>
      </c>
      <c r="M4603" s="61">
        <v>0.98</v>
      </c>
      <c r="N4603" s="61">
        <v>0.98</v>
      </c>
      <c r="O4603" s="61">
        <v>0.97</v>
      </c>
      <c r="P4603" s="61">
        <v>0.97</v>
      </c>
      <c r="Q4603" s="61">
        <v>0.97</v>
      </c>
      <c r="R4603" s="61">
        <v>0.98</v>
      </c>
      <c r="S4603" s="61">
        <v>0.99</v>
      </c>
      <c r="T4603" s="61">
        <v>1</v>
      </c>
      <c r="U4603" s="61">
        <v>1.01</v>
      </c>
      <c r="V4603" s="61">
        <v>1.01</v>
      </c>
      <c r="W4603" s="61">
        <v>1.02</v>
      </c>
      <c r="X4603" s="61">
        <v>1.02</v>
      </c>
      <c r="Y4603" s="61">
        <v>1.02</v>
      </c>
      <c r="Z4603" s="61">
        <v>1.02</v>
      </c>
      <c r="AA4603" s="61">
        <v>1.02</v>
      </c>
      <c r="AB4603" s="61">
        <v>1.02</v>
      </c>
      <c r="AC4603" s="61">
        <v>1.02</v>
      </c>
      <c r="AD4603" s="61">
        <v>1.02</v>
      </c>
      <c r="AE4603" s="61">
        <v>1.02</v>
      </c>
      <c r="AF4603" s="61">
        <v>1.02</v>
      </c>
      <c r="AG4603" s="61">
        <v>1.02</v>
      </c>
      <c r="AH4603" s="61">
        <v>1</v>
      </c>
      <c r="AI4603" s="61">
        <v>0.98</v>
      </c>
      <c r="AJ4603" s="61">
        <v>0.97</v>
      </c>
      <c r="AK4603" s="61">
        <v>0.96</v>
      </c>
    </row>
    <row r="4604" spans="1:37" x14ac:dyDescent="0.3">
      <c r="A4604" s="86" t="str">
        <f t="shared" si="71"/>
        <v>SDGbaseTra_AgMinPVAXaosrv</v>
      </c>
      <c r="B4604" s="59" t="s">
        <v>222</v>
      </c>
      <c r="C4604" s="60" t="s">
        <v>239</v>
      </c>
      <c r="D4604" s="83" t="s">
        <v>212</v>
      </c>
      <c r="E4604" s="61" t="s">
        <v>80</v>
      </c>
      <c r="F4604" s="61">
        <v>1</v>
      </c>
      <c r="G4604" s="61">
        <v>1.1299999999999999</v>
      </c>
      <c r="H4604" s="61">
        <v>1.1200000000000001</v>
      </c>
      <c r="I4604" s="61">
        <v>1.1000000000000001</v>
      </c>
      <c r="J4604" s="61">
        <v>1.0900000000000001</v>
      </c>
      <c r="K4604" s="61">
        <v>1.0900000000000001</v>
      </c>
      <c r="L4604" s="61">
        <v>1.0900000000000001</v>
      </c>
      <c r="M4604" s="61">
        <v>1.0900000000000001</v>
      </c>
      <c r="N4604" s="61">
        <v>1.1000000000000001</v>
      </c>
      <c r="O4604" s="61">
        <v>1.1000000000000001</v>
      </c>
      <c r="P4604" s="61">
        <v>1.1000000000000001</v>
      </c>
      <c r="Q4604" s="61">
        <v>1.1000000000000001</v>
      </c>
      <c r="R4604" s="61">
        <v>1.1100000000000001</v>
      </c>
      <c r="S4604" s="61">
        <v>1.1100000000000001</v>
      </c>
      <c r="T4604" s="61">
        <v>1.1200000000000001</v>
      </c>
      <c r="U4604" s="61">
        <v>1.1200000000000001</v>
      </c>
      <c r="V4604" s="61">
        <v>1.1299999999999999</v>
      </c>
      <c r="W4604" s="61">
        <v>1.1299999999999999</v>
      </c>
      <c r="X4604" s="61">
        <v>1.1299999999999999</v>
      </c>
      <c r="Y4604" s="61">
        <v>1.1299999999999999</v>
      </c>
      <c r="Z4604" s="61">
        <v>1.1399999999999999</v>
      </c>
      <c r="AA4604" s="61">
        <v>1.1399999999999999</v>
      </c>
      <c r="AB4604" s="61">
        <v>1.1299999999999999</v>
      </c>
      <c r="AC4604" s="61">
        <v>1.1299999999999999</v>
      </c>
      <c r="AD4604" s="61">
        <v>1.1299999999999999</v>
      </c>
      <c r="AE4604" s="61">
        <v>1.1299999999999999</v>
      </c>
      <c r="AF4604" s="61">
        <v>1.1299999999999999</v>
      </c>
      <c r="AG4604" s="61">
        <v>1.1299999999999999</v>
      </c>
      <c r="AH4604" s="61">
        <v>1.1399999999999999</v>
      </c>
      <c r="AI4604" s="61">
        <v>1.1299999999999999</v>
      </c>
      <c r="AJ4604" s="61">
        <v>1.1299999999999999</v>
      </c>
      <c r="AK4604" s="61">
        <v>1.1299999999999999</v>
      </c>
    </row>
    <row r="4605" spans="1:37" x14ac:dyDescent="0.3">
      <c r="A4605" s="86" t="str">
        <f t="shared" si="71"/>
        <v>SDGbaseTra_AgMinutaxbase</v>
      </c>
      <c r="B4605" s="59" t="s">
        <v>222</v>
      </c>
      <c r="C4605" s="60" t="s">
        <v>239</v>
      </c>
      <c r="D4605" s="83" t="s">
        <v>226</v>
      </c>
      <c r="E4605" s="61" t="s">
        <v>220</v>
      </c>
      <c r="F4605" s="61">
        <v>58.648751329495703</v>
      </c>
      <c r="G4605" s="61">
        <v>55.263844489654304</v>
      </c>
      <c r="H4605" s="61">
        <v>56.964329482095998</v>
      </c>
      <c r="I4605" s="61">
        <v>56.022001940559299</v>
      </c>
      <c r="J4605" s="61">
        <v>50.613408108753298</v>
      </c>
      <c r="K4605" s="61">
        <v>51.143116638005402</v>
      </c>
      <c r="L4605" s="61">
        <v>51.555674305400402</v>
      </c>
      <c r="M4605" s="61">
        <v>51.614068583740199</v>
      </c>
      <c r="N4605" s="61">
        <v>50.860670661936197</v>
      </c>
      <c r="O4605" s="61">
        <v>50.292528065134697</v>
      </c>
      <c r="P4605" s="61">
        <v>50.305898480830102</v>
      </c>
      <c r="Q4605" s="61">
        <v>50.1371050799724</v>
      </c>
      <c r="R4605" s="61">
        <v>52.802525168379603</v>
      </c>
      <c r="S4605" s="61">
        <v>55.479074909648702</v>
      </c>
      <c r="T4605" s="61">
        <v>56.772930477903898</v>
      </c>
      <c r="U4605" s="61">
        <v>58.993653730274701</v>
      </c>
      <c r="V4605" s="61">
        <v>61.4048431836368</v>
      </c>
      <c r="W4605" s="61">
        <v>63.496097543528897</v>
      </c>
      <c r="X4605" s="61">
        <v>65.853398474014298</v>
      </c>
      <c r="Y4605" s="61">
        <v>67.597684260249096</v>
      </c>
      <c r="Z4605" s="61">
        <v>70.213825821361198</v>
      </c>
      <c r="AA4605" s="61">
        <v>72.529488209345402</v>
      </c>
      <c r="AB4605" s="61">
        <v>74.524488703808501</v>
      </c>
      <c r="AC4605" s="61">
        <v>76.552952371832703</v>
      </c>
      <c r="AD4605" s="61">
        <v>78.829606540809905</v>
      </c>
      <c r="AE4605" s="61">
        <v>81.043796461051002</v>
      </c>
      <c r="AF4605" s="61">
        <v>83.196434186414194</v>
      </c>
      <c r="AG4605" s="61">
        <v>85.004134791109493</v>
      </c>
      <c r="AH4605" s="61">
        <v>88.914147116781706</v>
      </c>
      <c r="AI4605" s="61">
        <v>91.142950600156496</v>
      </c>
      <c r="AJ4605" s="61">
        <v>95.037410968752795</v>
      </c>
      <c r="AK4605" s="61">
        <v>98.1083528911483</v>
      </c>
    </row>
    <row r="4606" spans="1:37" x14ac:dyDescent="0.3">
      <c r="A4606" s="86" t="str">
        <f t="shared" si="71"/>
        <v>SDGbaseTra_AgMinimptaxbase</v>
      </c>
      <c r="B4606" s="59" t="s">
        <v>222</v>
      </c>
      <c r="C4606" s="60" t="s">
        <v>239</v>
      </c>
      <c r="D4606" s="83" t="s">
        <v>221</v>
      </c>
      <c r="E4606" s="61" t="s">
        <v>220</v>
      </c>
      <c r="F4606" s="61">
        <v>53.826071644541003</v>
      </c>
      <c r="G4606" s="61">
        <v>51.048689409896397</v>
      </c>
      <c r="H4606" s="61">
        <v>53.1679211655157</v>
      </c>
      <c r="I4606" s="61">
        <v>52.901244626996203</v>
      </c>
      <c r="J4606" s="61">
        <v>52.259313669189801</v>
      </c>
      <c r="K4606" s="61">
        <v>52.547968404975698</v>
      </c>
      <c r="L4606" s="61">
        <v>52.963875440015002</v>
      </c>
      <c r="M4606" s="61">
        <v>53.559105104753399</v>
      </c>
      <c r="N4606" s="61">
        <v>54.277491894001301</v>
      </c>
      <c r="O4606" s="61">
        <v>56.722174939263802</v>
      </c>
      <c r="P4606" s="61">
        <v>57.9243029710832</v>
      </c>
      <c r="Q4606" s="61">
        <v>58.765636688952299</v>
      </c>
      <c r="R4606" s="61">
        <v>61.070524558228698</v>
      </c>
      <c r="S4606" s="61">
        <v>63.514373043881598</v>
      </c>
      <c r="T4606" s="61">
        <v>66.168889073501504</v>
      </c>
      <c r="U4606" s="61">
        <v>69.292614264394302</v>
      </c>
      <c r="V4606" s="61">
        <v>72.342830730011102</v>
      </c>
      <c r="W4606" s="61">
        <v>75.570279816773393</v>
      </c>
      <c r="X4606" s="61">
        <v>79.057800058328993</v>
      </c>
      <c r="Y4606" s="61">
        <v>82.127642757000103</v>
      </c>
      <c r="Z4606" s="61">
        <v>85.155194117957294</v>
      </c>
      <c r="AA4606" s="61">
        <v>88.271265727843499</v>
      </c>
      <c r="AB4606" s="61">
        <v>91.899123684464897</v>
      </c>
      <c r="AC4606" s="61">
        <v>95.180743991277595</v>
      </c>
      <c r="AD4606" s="61">
        <v>98.459217078754193</v>
      </c>
      <c r="AE4606" s="61">
        <v>101.815778973251</v>
      </c>
      <c r="AF4606" s="61">
        <v>105.309534865225</v>
      </c>
      <c r="AG4606" s="61">
        <v>108.83611682663</v>
      </c>
      <c r="AH4606" s="61">
        <v>109.04544028583599</v>
      </c>
      <c r="AI4606" s="61">
        <v>108.45338084877901</v>
      </c>
      <c r="AJ4606" s="61">
        <v>108.017724130956</v>
      </c>
      <c r="AK4606" s="61">
        <v>107.442650048676</v>
      </c>
    </row>
    <row r="4607" spans="1:37" x14ac:dyDescent="0.3">
      <c r="A4607" s="86" t="str">
        <f t="shared" si="71"/>
        <v>SDGbaseTra_AgMinvataxbase</v>
      </c>
      <c r="B4607" s="59" t="s">
        <v>222</v>
      </c>
      <c r="C4607" s="60" t="s">
        <v>239</v>
      </c>
      <c r="D4607" s="83" t="s">
        <v>227</v>
      </c>
      <c r="E4607" s="61" t="s">
        <v>220</v>
      </c>
      <c r="F4607" s="62">
        <v>2.2587798931727801E-11</v>
      </c>
      <c r="G4607" s="62">
        <v>-4.2803094404060597E-11</v>
      </c>
      <c r="H4607" s="62">
        <v>6.4233060361098597E-12</v>
      </c>
      <c r="I4607" s="62">
        <v>-3.75166588903595E-12</v>
      </c>
      <c r="J4607" s="62">
        <v>-6.1959376037766094E-11</v>
      </c>
      <c r="K4607" s="62">
        <v>-1.9895196596644802E-12</v>
      </c>
      <c r="L4607" s="62">
        <v>-5.6843418826538302E-13</v>
      </c>
      <c r="M4607" s="62">
        <v>-1.1078651887095799E-11</v>
      </c>
      <c r="N4607" s="62">
        <v>-1.02318153913953E-11</v>
      </c>
      <c r="O4607" s="62">
        <v>5.1159076976362204E-12</v>
      </c>
      <c r="P4607" s="62">
        <v>2.9558577523231899E-12</v>
      </c>
      <c r="Q4607" s="62">
        <v>6.3664627326088902E-12</v>
      </c>
      <c r="R4607" s="62">
        <v>6.70752326813497E-12</v>
      </c>
      <c r="S4607" s="62">
        <v>2.2737367308233699E-13</v>
      </c>
      <c r="T4607" s="62">
        <v>-1.1596057388331799E-11</v>
      </c>
      <c r="U4607" s="62">
        <v>-1.90993886844738E-11</v>
      </c>
      <c r="V4607" s="62">
        <v>3.6209257807675598E-11</v>
      </c>
      <c r="W4607" s="62">
        <v>-1.1254996934202799E-11</v>
      </c>
      <c r="X4607" s="62">
        <v>1.6027580260480899E-12</v>
      </c>
      <c r="Y4607" s="62">
        <v>-7.8443984306237496E-12</v>
      </c>
      <c r="Z4607" s="62">
        <v>4.54747541433814E-12</v>
      </c>
      <c r="AA4607" s="62">
        <v>1.8189897472535701E-12</v>
      </c>
      <c r="AB4607" s="62">
        <v>-2.2737447093088699E-12</v>
      </c>
      <c r="AC4607" s="62">
        <v>-5.0022241413008703E-12</v>
      </c>
      <c r="AD4607" s="62">
        <v>-2.16005386501638E-12</v>
      </c>
      <c r="AE4607" s="62">
        <v>1.59161886185707E-12</v>
      </c>
      <c r="AF4607" s="62">
        <v>-3.6379861710358304E-12</v>
      </c>
      <c r="AG4607" s="62">
        <v>-1.70529857409027E-12</v>
      </c>
      <c r="AH4607" s="62">
        <v>7.5033312896153892E-12</v>
      </c>
      <c r="AI4607" s="62">
        <v>-3.7516656425665699E-12</v>
      </c>
      <c r="AJ4607" s="62">
        <v>-6.8212102633288204E-12</v>
      </c>
      <c r="AK4607" s="62">
        <v>-4.4337866678741697E-12</v>
      </c>
    </row>
    <row r="4608" spans="1:37" x14ac:dyDescent="0.3">
      <c r="A4608" s="86" t="str">
        <f t="shared" si="71"/>
        <v>SDGbaseTra_AgMinacttaxbase</v>
      </c>
      <c r="B4608" s="59" t="s">
        <v>222</v>
      </c>
      <c r="C4608" s="60" t="s">
        <v>239</v>
      </c>
      <c r="D4608" s="83" t="s">
        <v>219</v>
      </c>
      <c r="E4608" s="61" t="s">
        <v>220</v>
      </c>
      <c r="F4608" s="61">
        <v>94.683488898731298</v>
      </c>
      <c r="G4608" s="61">
        <v>86.0888884386478</v>
      </c>
      <c r="H4608" s="61">
        <v>86.365741007097</v>
      </c>
      <c r="I4608" s="61">
        <v>87.907342070267902</v>
      </c>
      <c r="J4608" s="61">
        <v>89.910491088120395</v>
      </c>
      <c r="K4608" s="61">
        <v>90.268340663952898</v>
      </c>
      <c r="L4608" s="61">
        <v>91.283397148399999</v>
      </c>
      <c r="M4608" s="61">
        <v>92.6774825910354</v>
      </c>
      <c r="N4608" s="61">
        <v>94.509297646711303</v>
      </c>
      <c r="O4608" s="61">
        <v>95.259711076909298</v>
      </c>
      <c r="P4608" s="61">
        <v>97.477988592188595</v>
      </c>
      <c r="Q4608" s="61">
        <v>100.026528473304</v>
      </c>
      <c r="R4608" s="61">
        <v>103.507132077915</v>
      </c>
      <c r="S4608" s="61">
        <v>107.594574354879</v>
      </c>
      <c r="T4608" s="61">
        <v>112.092257732939</v>
      </c>
      <c r="U4608" s="61">
        <v>116.99739738825799</v>
      </c>
      <c r="V4608" s="61">
        <v>121.888495484769</v>
      </c>
      <c r="W4608" s="61">
        <v>127.016567435483</v>
      </c>
      <c r="X4608" s="61">
        <v>132.30837388577501</v>
      </c>
      <c r="Y4608" s="61">
        <v>137.61019507703401</v>
      </c>
      <c r="Z4608" s="61">
        <v>143.13454355403701</v>
      </c>
      <c r="AA4608" s="61">
        <v>148.719887882113</v>
      </c>
      <c r="AB4608" s="61">
        <v>154.41375968449199</v>
      </c>
      <c r="AC4608" s="61">
        <v>159.99196196845401</v>
      </c>
      <c r="AD4608" s="61">
        <v>165.82956443952099</v>
      </c>
      <c r="AE4608" s="61">
        <v>171.86487936185901</v>
      </c>
      <c r="AF4608" s="61">
        <v>178.10360860368399</v>
      </c>
      <c r="AG4608" s="61">
        <v>183.96350565607801</v>
      </c>
      <c r="AH4608" s="61">
        <v>184.98482199390301</v>
      </c>
      <c r="AI4608" s="61">
        <v>185.70926005302701</v>
      </c>
      <c r="AJ4608" s="61">
        <v>186.188983017488</v>
      </c>
      <c r="AK4608" s="61">
        <v>186.39583669227099</v>
      </c>
    </row>
    <row r="4609" spans="1:37" x14ac:dyDescent="0.3">
      <c r="A4609" s="86" t="str">
        <f t="shared" si="71"/>
        <v>SDGbaseTra_AgMincomtaxbase</v>
      </c>
      <c r="B4609" s="59" t="s">
        <v>222</v>
      </c>
      <c r="C4609" s="60" t="s">
        <v>239</v>
      </c>
      <c r="D4609" s="83" t="s">
        <v>228</v>
      </c>
      <c r="E4609" s="61" t="s">
        <v>220</v>
      </c>
      <c r="F4609" s="61">
        <v>497.90817031404998</v>
      </c>
      <c r="G4609" s="61">
        <v>456.95068509397697</v>
      </c>
      <c r="H4609" s="61">
        <v>455.72832026095801</v>
      </c>
      <c r="I4609" s="61">
        <v>457.517121106319</v>
      </c>
      <c r="J4609" s="61">
        <v>462.69615405181497</v>
      </c>
      <c r="K4609" s="61">
        <v>463.21869684025398</v>
      </c>
      <c r="L4609" s="61">
        <v>466.920567566486</v>
      </c>
      <c r="M4609" s="61">
        <v>472.30850287143198</v>
      </c>
      <c r="N4609" s="61">
        <v>479.64438326961698</v>
      </c>
      <c r="O4609" s="61">
        <v>488.03178547435698</v>
      </c>
      <c r="P4609" s="61">
        <v>497.633006153944</v>
      </c>
      <c r="Q4609" s="61">
        <v>507.21206865824598</v>
      </c>
      <c r="R4609" s="61">
        <v>525.10582170331304</v>
      </c>
      <c r="S4609" s="61">
        <v>543.92058532405599</v>
      </c>
      <c r="T4609" s="61">
        <v>564.86715339647503</v>
      </c>
      <c r="U4609" s="61">
        <v>588.161192690652</v>
      </c>
      <c r="V4609" s="61">
        <v>610.97857070347698</v>
      </c>
      <c r="W4609" s="61">
        <v>634.82763373560203</v>
      </c>
      <c r="X4609" s="61">
        <v>659.45441749199597</v>
      </c>
      <c r="Y4609" s="61">
        <v>683.16525356479406</v>
      </c>
      <c r="Z4609" s="61">
        <v>707.69581991987002</v>
      </c>
      <c r="AA4609" s="61">
        <v>731.66903901557203</v>
      </c>
      <c r="AB4609" s="61">
        <v>758.20556367260201</v>
      </c>
      <c r="AC4609" s="61">
        <v>783.32863050448702</v>
      </c>
      <c r="AD4609" s="61">
        <v>808.864822978441</v>
      </c>
      <c r="AE4609" s="61">
        <v>835.31179074775503</v>
      </c>
      <c r="AF4609" s="61">
        <v>862.663679671757</v>
      </c>
      <c r="AG4609" s="61">
        <v>889.78263377266603</v>
      </c>
      <c r="AH4609" s="61">
        <v>893.12040168953899</v>
      </c>
      <c r="AI4609" s="61">
        <v>895.42695023025897</v>
      </c>
      <c r="AJ4609" s="61">
        <v>896.64058792510104</v>
      </c>
      <c r="AK4609" s="61">
        <v>897.15633386907405</v>
      </c>
    </row>
    <row r="4610" spans="1:37" x14ac:dyDescent="0.3">
      <c r="A4610" s="86" t="str">
        <f t="shared" ref="A4610:A4673" si="72">_xlfn.CONCAT(C4610,D4610,E4610)</f>
        <v>SDGbaseTra_AgMinDIRTAXbase</v>
      </c>
      <c r="B4610" s="59" t="s">
        <v>222</v>
      </c>
      <c r="C4610" s="60" t="s">
        <v>239</v>
      </c>
      <c r="D4610" s="83" t="s">
        <v>229</v>
      </c>
      <c r="E4610" s="61" t="s">
        <v>220</v>
      </c>
      <c r="F4610" s="61">
        <v>784.14526173304796</v>
      </c>
      <c r="G4610" s="61">
        <v>880.21513693523298</v>
      </c>
      <c r="H4610" s="61">
        <v>878.04639441243796</v>
      </c>
      <c r="I4610" s="61">
        <v>1032.90947599792</v>
      </c>
      <c r="J4610" s="61">
        <v>1188.7800952032201</v>
      </c>
      <c r="K4610" s="61">
        <v>1210.5656294062201</v>
      </c>
      <c r="L4610" s="61">
        <v>1247.54697174841</v>
      </c>
      <c r="M4610" s="61">
        <v>1293.5433658737199</v>
      </c>
      <c r="N4610" s="61">
        <v>1341.2665218766101</v>
      </c>
      <c r="O4610" s="61">
        <v>1372.1276183990501</v>
      </c>
      <c r="P4610" s="61">
        <v>1421.0727490873801</v>
      </c>
      <c r="Q4610" s="61">
        <v>1473.4321155873399</v>
      </c>
      <c r="R4610" s="61">
        <v>1429.0785301091701</v>
      </c>
      <c r="S4610" s="61">
        <v>1456.2272635602301</v>
      </c>
      <c r="T4610" s="61">
        <v>1477.9906503544</v>
      </c>
      <c r="U4610" s="61">
        <v>1496.5942832901201</v>
      </c>
      <c r="V4610" s="61">
        <v>1517.15981559433</v>
      </c>
      <c r="W4610" s="61">
        <v>1531.75972642081</v>
      </c>
      <c r="X4610" s="61">
        <v>1544.7357020545001</v>
      </c>
      <c r="Y4610" s="61">
        <v>1559.7202225189901</v>
      </c>
      <c r="Z4610" s="61">
        <v>1572.39335012217</v>
      </c>
      <c r="AA4610" s="61">
        <v>1586.21894922561</v>
      </c>
      <c r="AB4610" s="61">
        <v>1589.4572805867799</v>
      </c>
      <c r="AC4610" s="61">
        <v>1601.18088881268</v>
      </c>
      <c r="AD4610" s="61">
        <v>1617.22584083691</v>
      </c>
      <c r="AE4610" s="61">
        <v>1635.5642333431799</v>
      </c>
      <c r="AF4610" s="61">
        <v>1654.0054506087599</v>
      </c>
      <c r="AG4610" s="61">
        <v>1669.4594275121499</v>
      </c>
      <c r="AH4610" s="61">
        <v>1692.4958326107501</v>
      </c>
      <c r="AI4610" s="61">
        <v>1716.68714330995</v>
      </c>
      <c r="AJ4610" s="61">
        <v>1751.2419802120301</v>
      </c>
      <c r="AK4610" s="61">
        <v>1793.8180000735699</v>
      </c>
    </row>
    <row r="4611" spans="1:37" x14ac:dyDescent="0.3">
      <c r="A4611" s="86" t="str">
        <f t="shared" si="72"/>
        <v>SDGbaseTra_AgMinFACINCbase</v>
      </c>
      <c r="B4611" s="59" t="s">
        <v>222</v>
      </c>
      <c r="C4611" s="60" t="s">
        <v>239</v>
      </c>
      <c r="D4611" s="83" t="s">
        <v>230</v>
      </c>
      <c r="E4611" s="61" t="s">
        <v>220</v>
      </c>
      <c r="F4611" s="61">
        <v>108.72526139301399</v>
      </c>
      <c r="G4611" s="61">
        <v>98.912673418651195</v>
      </c>
      <c r="H4611" s="61">
        <v>102.888998484287</v>
      </c>
      <c r="I4611" s="61">
        <v>105.08769759741401</v>
      </c>
      <c r="J4611" s="61">
        <v>106.43977299063199</v>
      </c>
      <c r="K4611" s="61">
        <v>107.373908714309</v>
      </c>
      <c r="L4611" s="61">
        <v>108.322228552063</v>
      </c>
      <c r="M4611" s="61">
        <v>109.40922517992099</v>
      </c>
      <c r="N4611" s="61">
        <v>111.005528926908</v>
      </c>
      <c r="O4611" s="61">
        <v>113.82269917768799</v>
      </c>
      <c r="P4611" s="61">
        <v>116.168523774401</v>
      </c>
      <c r="Q4611" s="61">
        <v>118.34339965738501</v>
      </c>
      <c r="R4611" s="61">
        <v>121.959410682515</v>
      </c>
      <c r="S4611" s="61">
        <v>126.446661941849</v>
      </c>
      <c r="T4611" s="61">
        <v>131.387147203246</v>
      </c>
      <c r="U4611" s="61">
        <v>136.90830696131599</v>
      </c>
      <c r="V4611" s="61">
        <v>142.59816571818001</v>
      </c>
      <c r="W4611" s="61">
        <v>148.67427606851399</v>
      </c>
      <c r="X4611" s="61">
        <v>154.68168180411399</v>
      </c>
      <c r="Y4611" s="61">
        <v>160.51979503437599</v>
      </c>
      <c r="Z4611" s="61">
        <v>167.06167798208199</v>
      </c>
      <c r="AA4611" s="61">
        <v>173.37686856928499</v>
      </c>
      <c r="AB4611" s="61">
        <v>181.451862016897</v>
      </c>
      <c r="AC4611" s="61">
        <v>188.542198953134</v>
      </c>
      <c r="AD4611" s="61">
        <v>195.24517233248699</v>
      </c>
      <c r="AE4611" s="61">
        <v>201.99996048044201</v>
      </c>
      <c r="AF4611" s="61">
        <v>208.916871275229</v>
      </c>
      <c r="AG4611" s="61">
        <v>214.49261379419201</v>
      </c>
      <c r="AH4611" s="61">
        <v>217.57763980507599</v>
      </c>
      <c r="AI4611" s="61">
        <v>219.01364892923201</v>
      </c>
      <c r="AJ4611" s="61">
        <v>219.398658860116</v>
      </c>
      <c r="AK4611" s="61">
        <v>219.10812808543599</v>
      </c>
    </row>
    <row r="4612" spans="1:37" x14ac:dyDescent="0.3">
      <c r="A4612" s="86" t="str">
        <f t="shared" si="72"/>
        <v>SDGbaseTra_AgMinTRNSFRbase</v>
      </c>
      <c r="B4612" s="59" t="s">
        <v>222</v>
      </c>
      <c r="C4612" s="60" t="s">
        <v>239</v>
      </c>
      <c r="D4612" s="83" t="s">
        <v>231</v>
      </c>
      <c r="E4612" s="61" t="s">
        <v>220</v>
      </c>
      <c r="F4612" s="61">
        <v>-48.3117601953644</v>
      </c>
      <c r="G4612" s="61">
        <v>-49.493834907735099</v>
      </c>
      <c r="H4612" s="61">
        <v>-50.161062930491298</v>
      </c>
      <c r="I4612" s="61">
        <v>-49.670386480058802</v>
      </c>
      <c r="J4612" s="61">
        <v>-49.253451410602899</v>
      </c>
      <c r="K4612" s="61">
        <v>-49.104122335033203</v>
      </c>
      <c r="L4612" s="61">
        <v>-48.963927401709299</v>
      </c>
      <c r="M4612" s="61">
        <v>-48.970319003187001</v>
      </c>
      <c r="N4612" s="61">
        <v>-48.9783964918322</v>
      </c>
      <c r="O4612" s="61">
        <v>-50.719345277037398</v>
      </c>
      <c r="P4612" s="61">
        <v>-51.045577240484398</v>
      </c>
      <c r="Q4612" s="61">
        <v>-50.999458835444997</v>
      </c>
      <c r="R4612" s="61">
        <v>-51.063737300995797</v>
      </c>
      <c r="S4612" s="61">
        <v>-51.254428760659899</v>
      </c>
      <c r="T4612" s="61">
        <v>-51.485379913012103</v>
      </c>
      <c r="U4612" s="61">
        <v>-51.717403335299899</v>
      </c>
      <c r="V4612" s="61">
        <v>-51.842572324384001</v>
      </c>
      <c r="W4612" s="61">
        <v>-52.062017165904699</v>
      </c>
      <c r="X4612" s="61">
        <v>-52.344570689853199</v>
      </c>
      <c r="Y4612" s="61">
        <v>-52.4236225707727</v>
      </c>
      <c r="Z4612" s="61">
        <v>-52.416182639274197</v>
      </c>
      <c r="AA4612" s="61">
        <v>-52.557852806226499</v>
      </c>
      <c r="AB4612" s="61">
        <v>-53.008436200930802</v>
      </c>
      <c r="AC4612" s="61">
        <v>-53.251372095580699</v>
      </c>
      <c r="AD4612" s="61">
        <v>-53.366044266755502</v>
      </c>
      <c r="AE4612" s="61">
        <v>-53.401828889566801</v>
      </c>
      <c r="AF4612" s="61">
        <v>-53.428213004253202</v>
      </c>
      <c r="AG4612" s="61">
        <v>-53.414281000386801</v>
      </c>
      <c r="AH4612" s="61">
        <v>-53.257697930888398</v>
      </c>
      <c r="AI4612" s="61">
        <v>-52.786701576205203</v>
      </c>
      <c r="AJ4612" s="61">
        <v>-52.446365059196403</v>
      </c>
      <c r="AK4612" s="61">
        <v>-52.122524937648699</v>
      </c>
    </row>
    <row r="4613" spans="1:37" x14ac:dyDescent="0.3">
      <c r="A4613" s="86" t="str">
        <f t="shared" si="72"/>
        <v>SDGbaseTra_AgMedPalmaRatiototal</v>
      </c>
      <c r="B4613" s="63" t="s">
        <v>222</v>
      </c>
      <c r="C4613" s="64" t="s">
        <v>240</v>
      </c>
      <c r="D4613" s="84" t="s">
        <v>0</v>
      </c>
      <c r="E4613" s="65" t="s">
        <v>1</v>
      </c>
      <c r="F4613" s="65">
        <v>3.69</v>
      </c>
      <c r="G4613" s="65">
        <v>3.5</v>
      </c>
      <c r="H4613" s="65">
        <v>3.68</v>
      </c>
      <c r="I4613" s="65">
        <v>3.59</v>
      </c>
      <c r="J4613" s="65">
        <v>3.46</v>
      </c>
      <c r="K4613" s="65">
        <v>3.44</v>
      </c>
      <c r="L4613" s="65">
        <v>3.43</v>
      </c>
      <c r="M4613" s="65">
        <v>3.41</v>
      </c>
      <c r="N4613" s="65">
        <v>3.4</v>
      </c>
      <c r="O4613" s="65">
        <v>3.37</v>
      </c>
      <c r="P4613" s="65">
        <v>3.36</v>
      </c>
      <c r="Q4613" s="65">
        <v>3.33</v>
      </c>
      <c r="R4613" s="65">
        <v>3.38</v>
      </c>
      <c r="S4613" s="65">
        <v>3.38</v>
      </c>
      <c r="T4613" s="65">
        <v>3.38</v>
      </c>
      <c r="U4613" s="65">
        <v>3.38</v>
      </c>
      <c r="V4613" s="65">
        <v>3.38</v>
      </c>
      <c r="W4613" s="65">
        <v>3.37</v>
      </c>
      <c r="X4613" s="65">
        <v>3.37</v>
      </c>
      <c r="Y4613" s="65">
        <v>3.36</v>
      </c>
      <c r="Z4613" s="65">
        <v>3.36</v>
      </c>
      <c r="AA4613" s="65">
        <v>3.36</v>
      </c>
      <c r="AB4613" s="65">
        <v>3.35</v>
      </c>
      <c r="AC4613" s="65">
        <v>3.33</v>
      </c>
      <c r="AD4613" s="65">
        <v>3.32</v>
      </c>
      <c r="AE4613" s="65">
        <v>3.31</v>
      </c>
      <c r="AF4613" s="65">
        <v>3.3</v>
      </c>
      <c r="AG4613" s="65">
        <v>3.27</v>
      </c>
      <c r="AH4613" s="65">
        <v>3.19</v>
      </c>
      <c r="AI4613" s="65">
        <v>3.16</v>
      </c>
      <c r="AJ4613" s="65">
        <v>3.13</v>
      </c>
      <c r="AK4613" s="65">
        <v>3.1</v>
      </c>
    </row>
    <row r="4614" spans="1:37" x14ac:dyDescent="0.3">
      <c r="A4614" s="86" t="str">
        <f t="shared" si="72"/>
        <v>SDGbaseTra_AgMed20-20Ratiototal</v>
      </c>
      <c r="B4614" s="63" t="s">
        <v>222</v>
      </c>
      <c r="C4614" s="64" t="s">
        <v>240</v>
      </c>
      <c r="D4614" s="84" t="s">
        <v>2</v>
      </c>
      <c r="E4614" s="65" t="s">
        <v>1</v>
      </c>
      <c r="F4614" s="65">
        <v>13.17</v>
      </c>
      <c r="G4614" s="65">
        <v>12.48</v>
      </c>
      <c r="H4614" s="65">
        <v>13.14</v>
      </c>
      <c r="I4614" s="65">
        <v>12.83</v>
      </c>
      <c r="J4614" s="65">
        <v>12.36</v>
      </c>
      <c r="K4614" s="65">
        <v>12.3</v>
      </c>
      <c r="L4614" s="65">
        <v>12.26</v>
      </c>
      <c r="M4614" s="65">
        <v>12.19</v>
      </c>
      <c r="N4614" s="65">
        <v>12.13</v>
      </c>
      <c r="O4614" s="65">
        <v>12.05</v>
      </c>
      <c r="P4614" s="65">
        <v>11.99</v>
      </c>
      <c r="Q4614" s="65">
        <v>11.9</v>
      </c>
      <c r="R4614" s="65">
        <v>12.07</v>
      </c>
      <c r="S4614" s="65">
        <v>12.06</v>
      </c>
      <c r="T4614" s="65">
        <v>12.05</v>
      </c>
      <c r="U4614" s="65">
        <v>12.07</v>
      </c>
      <c r="V4614" s="65">
        <v>12.05</v>
      </c>
      <c r="W4614" s="65">
        <v>12.03</v>
      </c>
      <c r="X4614" s="65">
        <v>12.02</v>
      </c>
      <c r="Y4614" s="65">
        <v>11.97</v>
      </c>
      <c r="Z4614" s="65">
        <v>11.97</v>
      </c>
      <c r="AA4614" s="65">
        <v>11.92</v>
      </c>
      <c r="AB4614" s="65">
        <v>11.89</v>
      </c>
      <c r="AC4614" s="65">
        <v>11.82</v>
      </c>
      <c r="AD4614" s="65">
        <v>11.79</v>
      </c>
      <c r="AE4614" s="65">
        <v>11.75</v>
      </c>
      <c r="AF4614" s="65">
        <v>11.72</v>
      </c>
      <c r="AG4614" s="65">
        <v>11.63</v>
      </c>
      <c r="AH4614" s="65">
        <v>11.32</v>
      </c>
      <c r="AI4614" s="65">
        <v>11.21</v>
      </c>
      <c r="AJ4614" s="65">
        <v>11.1</v>
      </c>
      <c r="AK4614" s="65">
        <v>10.98</v>
      </c>
    </row>
    <row r="4615" spans="1:37" x14ac:dyDescent="0.3">
      <c r="A4615" s="86" t="str">
        <f t="shared" si="72"/>
        <v>SDGbaseTra_AgMedC_GVAaawhe</v>
      </c>
      <c r="B4615" s="63" t="s">
        <v>222</v>
      </c>
      <c r="C4615" s="64" t="s">
        <v>240</v>
      </c>
      <c r="D4615" s="84" t="s">
        <v>3</v>
      </c>
      <c r="E4615" s="65" t="s">
        <v>4</v>
      </c>
      <c r="F4615" s="65">
        <v>2.66</v>
      </c>
      <c r="G4615" s="65">
        <v>2.4900000000000002</v>
      </c>
      <c r="H4615" s="65">
        <v>2.58</v>
      </c>
      <c r="I4615" s="65">
        <v>2.5499999999999998</v>
      </c>
      <c r="J4615" s="65">
        <v>2.4700000000000002</v>
      </c>
      <c r="K4615" s="65">
        <v>2.5099999999999998</v>
      </c>
      <c r="L4615" s="65">
        <v>2.54</v>
      </c>
      <c r="M4615" s="65">
        <v>2.5299999999999998</v>
      </c>
      <c r="N4615" s="65">
        <v>2.5299999999999998</v>
      </c>
      <c r="O4615" s="65">
        <v>2.66</v>
      </c>
      <c r="P4615" s="65">
        <v>2.67</v>
      </c>
      <c r="Q4615" s="65">
        <v>2.64</v>
      </c>
      <c r="R4615" s="65">
        <v>2.76</v>
      </c>
      <c r="S4615" s="65">
        <v>2.82</v>
      </c>
      <c r="T4615" s="65">
        <v>2.88</v>
      </c>
      <c r="U4615" s="65">
        <v>2.96</v>
      </c>
      <c r="V4615" s="65">
        <v>3.03</v>
      </c>
      <c r="W4615" s="65">
        <v>3.07</v>
      </c>
      <c r="X4615" s="65">
        <v>3.13</v>
      </c>
      <c r="Y4615" s="65">
        <v>3.18</v>
      </c>
      <c r="Z4615" s="65">
        <v>3.16</v>
      </c>
      <c r="AA4615" s="65">
        <v>3.19</v>
      </c>
      <c r="AB4615" s="65">
        <v>3.31</v>
      </c>
      <c r="AC4615" s="65">
        <v>3.36</v>
      </c>
      <c r="AD4615" s="65">
        <v>3.39</v>
      </c>
      <c r="AE4615" s="65">
        <v>3.45</v>
      </c>
      <c r="AF4615" s="65">
        <v>3.49</v>
      </c>
      <c r="AG4615" s="65">
        <v>3.69</v>
      </c>
      <c r="AH4615" s="65">
        <v>3.57</v>
      </c>
      <c r="AI4615" s="65">
        <v>3.52</v>
      </c>
      <c r="AJ4615" s="65">
        <v>3.49</v>
      </c>
      <c r="AK4615" s="65">
        <v>3.44</v>
      </c>
    </row>
    <row r="4616" spans="1:37" x14ac:dyDescent="0.3">
      <c r="A4616" s="86" t="str">
        <f t="shared" si="72"/>
        <v>SDGbaseTra_AgMedC_GVAaamai</v>
      </c>
      <c r="B4616" s="63" t="s">
        <v>222</v>
      </c>
      <c r="C4616" s="64" t="s">
        <v>240</v>
      </c>
      <c r="D4616" s="84" t="s">
        <v>3</v>
      </c>
      <c r="E4616" s="65" t="s">
        <v>5</v>
      </c>
      <c r="F4616" s="65">
        <v>11.93</v>
      </c>
      <c r="G4616" s="65">
        <v>11.29</v>
      </c>
      <c r="H4616" s="65">
        <v>11.87</v>
      </c>
      <c r="I4616" s="65">
        <v>11.72</v>
      </c>
      <c r="J4616" s="65">
        <v>11.3</v>
      </c>
      <c r="K4616" s="65">
        <v>11.41</v>
      </c>
      <c r="L4616" s="65">
        <v>11.5</v>
      </c>
      <c r="M4616" s="65">
        <v>11.48</v>
      </c>
      <c r="N4616" s="65">
        <v>11.47</v>
      </c>
      <c r="O4616" s="65">
        <v>12.36</v>
      </c>
      <c r="P4616" s="65">
        <v>12.41</v>
      </c>
      <c r="Q4616" s="65">
        <v>12.25</v>
      </c>
      <c r="R4616" s="65">
        <v>12.88</v>
      </c>
      <c r="S4616" s="65">
        <v>13.19</v>
      </c>
      <c r="T4616" s="65">
        <v>13.47</v>
      </c>
      <c r="U4616" s="65">
        <v>13.84</v>
      </c>
      <c r="V4616" s="65">
        <v>14.11</v>
      </c>
      <c r="W4616" s="65">
        <v>14.3</v>
      </c>
      <c r="X4616" s="65">
        <v>14.54</v>
      </c>
      <c r="Y4616" s="65">
        <v>14.7</v>
      </c>
      <c r="Z4616" s="65">
        <v>14.75</v>
      </c>
      <c r="AA4616" s="65">
        <v>14.96</v>
      </c>
      <c r="AB4616" s="65">
        <v>15.55</v>
      </c>
      <c r="AC4616" s="65">
        <v>15.76</v>
      </c>
      <c r="AD4616" s="65">
        <v>15.85</v>
      </c>
      <c r="AE4616" s="65">
        <v>16.07</v>
      </c>
      <c r="AF4616" s="65">
        <v>16.25</v>
      </c>
      <c r="AG4616" s="65">
        <v>16.75</v>
      </c>
      <c r="AH4616" s="65">
        <v>15.8</v>
      </c>
      <c r="AI4616" s="65">
        <v>15.21</v>
      </c>
      <c r="AJ4616" s="65">
        <v>14.8</v>
      </c>
      <c r="AK4616" s="65">
        <v>14.34</v>
      </c>
    </row>
    <row r="4617" spans="1:37" x14ac:dyDescent="0.3">
      <c r="A4617" s="86" t="str">
        <f t="shared" si="72"/>
        <v>SDGbaseTra_AgMedC_GVAaaoce</v>
      </c>
      <c r="B4617" s="63" t="s">
        <v>222</v>
      </c>
      <c r="C4617" s="64" t="s">
        <v>240</v>
      </c>
      <c r="D4617" s="84" t="s">
        <v>3</v>
      </c>
      <c r="E4617" s="65" t="s">
        <v>6</v>
      </c>
      <c r="F4617" s="65">
        <v>0.82</v>
      </c>
      <c r="G4617" s="65">
        <v>0.75</v>
      </c>
      <c r="H4617" s="65">
        <v>0.8</v>
      </c>
      <c r="I4617" s="65">
        <v>0.79</v>
      </c>
      <c r="J4617" s="65">
        <v>0.76</v>
      </c>
      <c r="K4617" s="65">
        <v>0.77</v>
      </c>
      <c r="L4617" s="65">
        <v>0.78</v>
      </c>
      <c r="M4617" s="65">
        <v>0.78</v>
      </c>
      <c r="N4617" s="65">
        <v>0.77</v>
      </c>
      <c r="O4617" s="65">
        <v>0.83</v>
      </c>
      <c r="P4617" s="65">
        <v>0.84</v>
      </c>
      <c r="Q4617" s="65">
        <v>0.83</v>
      </c>
      <c r="R4617" s="65">
        <v>0.88</v>
      </c>
      <c r="S4617" s="65">
        <v>0.91</v>
      </c>
      <c r="T4617" s="65">
        <v>0.94</v>
      </c>
      <c r="U4617" s="65">
        <v>0.97</v>
      </c>
      <c r="V4617" s="65">
        <v>1</v>
      </c>
      <c r="W4617" s="65">
        <v>1.03</v>
      </c>
      <c r="X4617" s="65">
        <v>1.05</v>
      </c>
      <c r="Y4617" s="65">
        <v>1.08</v>
      </c>
      <c r="Z4617" s="65">
        <v>1.0900000000000001</v>
      </c>
      <c r="AA4617" s="65">
        <v>1.1200000000000001</v>
      </c>
      <c r="AB4617" s="65">
        <v>1.17</v>
      </c>
      <c r="AC4617" s="65">
        <v>1.19</v>
      </c>
      <c r="AD4617" s="65">
        <v>1.21</v>
      </c>
      <c r="AE4617" s="65">
        <v>1.23</v>
      </c>
      <c r="AF4617" s="65">
        <v>1.25</v>
      </c>
      <c r="AG4617" s="65">
        <v>1.31</v>
      </c>
      <c r="AH4617" s="65">
        <v>1.26</v>
      </c>
      <c r="AI4617" s="65">
        <v>1.23</v>
      </c>
      <c r="AJ4617" s="65">
        <v>1.2</v>
      </c>
      <c r="AK4617" s="65">
        <v>1.18</v>
      </c>
    </row>
    <row r="4618" spans="1:37" x14ac:dyDescent="0.3">
      <c r="A4618" s="86" t="str">
        <f t="shared" si="72"/>
        <v>SDGbaseTra_AgMedC_GVAaaveg</v>
      </c>
      <c r="B4618" s="63" t="s">
        <v>222</v>
      </c>
      <c r="C4618" s="64" t="s">
        <v>240</v>
      </c>
      <c r="D4618" s="84" t="s">
        <v>3</v>
      </c>
      <c r="E4618" s="65" t="s">
        <v>7</v>
      </c>
      <c r="F4618" s="65">
        <v>6.73</v>
      </c>
      <c r="G4618" s="65">
        <v>6.44</v>
      </c>
      <c r="H4618" s="65">
        <v>6.49</v>
      </c>
      <c r="I4618" s="65">
        <v>6.38</v>
      </c>
      <c r="J4618" s="65">
        <v>6.21</v>
      </c>
      <c r="K4618" s="65">
        <v>6.25</v>
      </c>
      <c r="L4618" s="65">
        <v>6.29</v>
      </c>
      <c r="M4618" s="65">
        <v>6.29</v>
      </c>
      <c r="N4618" s="65">
        <v>6.31</v>
      </c>
      <c r="O4618" s="65">
        <v>6.41</v>
      </c>
      <c r="P4618" s="65">
        <v>6.43</v>
      </c>
      <c r="Q4618" s="65">
        <v>6.42</v>
      </c>
      <c r="R4618" s="65">
        <v>6.68</v>
      </c>
      <c r="S4618" s="65">
        <v>6.83</v>
      </c>
      <c r="T4618" s="65">
        <v>6.96</v>
      </c>
      <c r="U4618" s="65">
        <v>7.14</v>
      </c>
      <c r="V4618" s="65">
        <v>7.3</v>
      </c>
      <c r="W4618" s="65">
        <v>7.4</v>
      </c>
      <c r="X4618" s="65">
        <v>7.52</v>
      </c>
      <c r="Y4618" s="65">
        <v>7.61</v>
      </c>
      <c r="Z4618" s="65">
        <v>7.46</v>
      </c>
      <c r="AA4618" s="65">
        <v>7.46</v>
      </c>
      <c r="AB4618" s="65">
        <v>7.73</v>
      </c>
      <c r="AC4618" s="65">
        <v>7.85</v>
      </c>
      <c r="AD4618" s="65">
        <v>7.91</v>
      </c>
      <c r="AE4618" s="65">
        <v>8.02</v>
      </c>
      <c r="AF4618" s="65">
        <v>8.11</v>
      </c>
      <c r="AG4618" s="65">
        <v>8.7200000000000006</v>
      </c>
      <c r="AH4618" s="65">
        <v>8.43</v>
      </c>
      <c r="AI4618" s="65">
        <v>8.2899999999999991</v>
      </c>
      <c r="AJ4618" s="65">
        <v>8.2200000000000006</v>
      </c>
      <c r="AK4618" s="65">
        <v>8.15</v>
      </c>
    </row>
    <row r="4619" spans="1:37" x14ac:dyDescent="0.3">
      <c r="A4619" s="86" t="str">
        <f t="shared" si="72"/>
        <v>SDGbaseTra_AgMedC_GVAaaofr</v>
      </c>
      <c r="B4619" s="63" t="s">
        <v>222</v>
      </c>
      <c r="C4619" s="64" t="s">
        <v>240</v>
      </c>
      <c r="D4619" s="84" t="s">
        <v>3</v>
      </c>
      <c r="E4619" s="65" t="s">
        <v>8</v>
      </c>
      <c r="F4619" s="65">
        <v>13</v>
      </c>
      <c r="G4619" s="65">
        <v>12.64</v>
      </c>
      <c r="H4619" s="65">
        <v>13.01</v>
      </c>
      <c r="I4619" s="65">
        <v>12.71</v>
      </c>
      <c r="J4619" s="65">
        <v>12.39</v>
      </c>
      <c r="K4619" s="65">
        <v>12.57</v>
      </c>
      <c r="L4619" s="65">
        <v>12.7</v>
      </c>
      <c r="M4619" s="65">
        <v>12.77</v>
      </c>
      <c r="N4619" s="65">
        <v>12.86</v>
      </c>
      <c r="O4619" s="65">
        <v>13.73</v>
      </c>
      <c r="P4619" s="65">
        <v>13.87</v>
      </c>
      <c r="Q4619" s="65">
        <v>13.81</v>
      </c>
      <c r="R4619" s="65">
        <v>14.32</v>
      </c>
      <c r="S4619" s="65">
        <v>14.67</v>
      </c>
      <c r="T4619" s="65">
        <v>15.04</v>
      </c>
      <c r="U4619" s="65">
        <v>15.51</v>
      </c>
      <c r="V4619" s="65">
        <v>15.94</v>
      </c>
      <c r="W4619" s="65">
        <v>16.29</v>
      </c>
      <c r="X4619" s="65">
        <v>16.64</v>
      </c>
      <c r="Y4619" s="65">
        <v>16.920000000000002</v>
      </c>
      <c r="Z4619" s="65">
        <v>16.66</v>
      </c>
      <c r="AA4619" s="65">
        <v>16.7</v>
      </c>
      <c r="AB4619" s="65">
        <v>17.41</v>
      </c>
      <c r="AC4619" s="65">
        <v>17.79</v>
      </c>
      <c r="AD4619" s="65">
        <v>18.03</v>
      </c>
      <c r="AE4619" s="65">
        <v>18.32</v>
      </c>
      <c r="AF4619" s="65">
        <v>18.57</v>
      </c>
      <c r="AG4619" s="65">
        <v>19.93</v>
      </c>
      <c r="AH4619" s="65">
        <v>19.38</v>
      </c>
      <c r="AI4619" s="65">
        <v>18.91</v>
      </c>
      <c r="AJ4619" s="65">
        <v>18.62</v>
      </c>
      <c r="AK4619" s="65">
        <v>18.32</v>
      </c>
    </row>
    <row r="4620" spans="1:37" x14ac:dyDescent="0.3">
      <c r="A4620" s="86" t="str">
        <f t="shared" si="72"/>
        <v>SDGbaseTra_AgMedC_GVAaagra</v>
      </c>
      <c r="B4620" s="63" t="s">
        <v>222</v>
      </c>
      <c r="C4620" s="64" t="s">
        <v>240</v>
      </c>
      <c r="D4620" s="84" t="s">
        <v>3</v>
      </c>
      <c r="E4620" s="65" t="s">
        <v>9</v>
      </c>
      <c r="F4620" s="65">
        <v>6.2</v>
      </c>
      <c r="G4620" s="65">
        <v>6.16</v>
      </c>
      <c r="H4620" s="65">
        <v>6.42</v>
      </c>
      <c r="I4620" s="65">
        <v>6.18</v>
      </c>
      <c r="J4620" s="65">
        <v>5.99</v>
      </c>
      <c r="K4620" s="65">
        <v>6.02</v>
      </c>
      <c r="L4620" s="65">
        <v>6.04</v>
      </c>
      <c r="M4620" s="65">
        <v>6.07</v>
      </c>
      <c r="N4620" s="65">
        <v>6.13</v>
      </c>
      <c r="O4620" s="65">
        <v>6.63</v>
      </c>
      <c r="P4620" s="65">
        <v>6.74</v>
      </c>
      <c r="Q4620" s="65">
        <v>6.73</v>
      </c>
      <c r="R4620" s="65">
        <v>7.03</v>
      </c>
      <c r="S4620" s="65">
        <v>7.28</v>
      </c>
      <c r="T4620" s="65">
        <v>7.56</v>
      </c>
      <c r="U4620" s="65">
        <v>7.92</v>
      </c>
      <c r="V4620" s="65">
        <v>8.25</v>
      </c>
      <c r="W4620" s="65">
        <v>8.58</v>
      </c>
      <c r="X4620" s="65">
        <v>8.94</v>
      </c>
      <c r="Y4620" s="65">
        <v>9.25</v>
      </c>
      <c r="Z4620" s="65">
        <v>9.4600000000000009</v>
      </c>
      <c r="AA4620" s="65">
        <v>9.68</v>
      </c>
      <c r="AB4620" s="65">
        <v>10.119999999999999</v>
      </c>
      <c r="AC4620" s="65">
        <v>10.42</v>
      </c>
      <c r="AD4620" s="65">
        <v>10.67</v>
      </c>
      <c r="AE4620" s="65">
        <v>10.9</v>
      </c>
      <c r="AF4620" s="65">
        <v>11.13</v>
      </c>
      <c r="AG4620" s="65">
        <v>11.56</v>
      </c>
      <c r="AH4620" s="65">
        <v>11.32</v>
      </c>
      <c r="AI4620" s="65">
        <v>11.03</v>
      </c>
      <c r="AJ4620" s="65">
        <v>10.79</v>
      </c>
      <c r="AK4620" s="65">
        <v>10.55</v>
      </c>
    </row>
    <row r="4621" spans="1:37" x14ac:dyDescent="0.3">
      <c r="A4621" s="86" t="str">
        <f t="shared" si="72"/>
        <v>SDGbaseTra_AgMedC_GVAaaoil</v>
      </c>
      <c r="B4621" s="63" t="s">
        <v>222</v>
      </c>
      <c r="C4621" s="64" t="s">
        <v>240</v>
      </c>
      <c r="D4621" s="84" t="s">
        <v>3</v>
      </c>
      <c r="E4621" s="65" t="s">
        <v>10</v>
      </c>
      <c r="F4621" s="65">
        <v>5.45</v>
      </c>
      <c r="G4621" s="65">
        <v>4.93</v>
      </c>
      <c r="H4621" s="65">
        <v>5.14</v>
      </c>
      <c r="I4621" s="65">
        <v>5.0999999999999996</v>
      </c>
      <c r="J4621" s="65">
        <v>4.91</v>
      </c>
      <c r="K4621" s="65">
        <v>5</v>
      </c>
      <c r="L4621" s="65">
        <v>5.05</v>
      </c>
      <c r="M4621" s="65">
        <v>5.04</v>
      </c>
      <c r="N4621" s="65">
        <v>5.04</v>
      </c>
      <c r="O4621" s="65">
        <v>5.18</v>
      </c>
      <c r="P4621" s="65">
        <v>5.2</v>
      </c>
      <c r="Q4621" s="65">
        <v>5.17</v>
      </c>
      <c r="R4621" s="65">
        <v>5.54</v>
      </c>
      <c r="S4621" s="65">
        <v>5.73</v>
      </c>
      <c r="T4621" s="65">
        <v>5.92</v>
      </c>
      <c r="U4621" s="65">
        <v>6.17</v>
      </c>
      <c r="V4621" s="65">
        <v>6.38</v>
      </c>
      <c r="W4621" s="65">
        <v>6.53</v>
      </c>
      <c r="X4621" s="65">
        <v>6.72</v>
      </c>
      <c r="Y4621" s="65">
        <v>6.9</v>
      </c>
      <c r="Z4621" s="65">
        <v>6.88</v>
      </c>
      <c r="AA4621" s="65">
        <v>6.97</v>
      </c>
      <c r="AB4621" s="65">
        <v>7.32</v>
      </c>
      <c r="AC4621" s="65">
        <v>7.49</v>
      </c>
      <c r="AD4621" s="65">
        <v>7.6</v>
      </c>
      <c r="AE4621" s="65">
        <v>7.77</v>
      </c>
      <c r="AF4621" s="65">
        <v>7.92</v>
      </c>
      <c r="AG4621" s="65">
        <v>8.5399999999999991</v>
      </c>
      <c r="AH4621" s="65">
        <v>8.26</v>
      </c>
      <c r="AI4621" s="65">
        <v>8.15</v>
      </c>
      <c r="AJ4621" s="65">
        <v>8.1</v>
      </c>
      <c r="AK4621" s="65">
        <v>8</v>
      </c>
    </row>
    <row r="4622" spans="1:37" x14ac:dyDescent="0.3">
      <c r="A4622" s="86" t="str">
        <f t="shared" si="72"/>
        <v>SDGbaseTra_AgMedC_GVAaatub</v>
      </c>
      <c r="B4622" s="63" t="s">
        <v>222</v>
      </c>
      <c r="C4622" s="64" t="s">
        <v>240</v>
      </c>
      <c r="D4622" s="84" t="s">
        <v>3</v>
      </c>
      <c r="E4622" s="65" t="s">
        <v>11</v>
      </c>
      <c r="F4622" s="65">
        <v>2.95</v>
      </c>
      <c r="G4622" s="65">
        <v>2.77</v>
      </c>
      <c r="H4622" s="65">
        <v>2.8</v>
      </c>
      <c r="I4622" s="65">
        <v>2.75</v>
      </c>
      <c r="J4622" s="65">
        <v>2.68</v>
      </c>
      <c r="K4622" s="65">
        <v>2.7</v>
      </c>
      <c r="L4622" s="65">
        <v>2.73</v>
      </c>
      <c r="M4622" s="65">
        <v>2.74</v>
      </c>
      <c r="N4622" s="65">
        <v>2.75</v>
      </c>
      <c r="O4622" s="65">
        <v>2.81</v>
      </c>
      <c r="P4622" s="65">
        <v>2.82</v>
      </c>
      <c r="Q4622" s="65">
        <v>2.82</v>
      </c>
      <c r="R4622" s="65">
        <v>2.94</v>
      </c>
      <c r="S4622" s="65">
        <v>3.01</v>
      </c>
      <c r="T4622" s="65">
        <v>3.07</v>
      </c>
      <c r="U4622" s="65">
        <v>3.16</v>
      </c>
      <c r="V4622" s="65">
        <v>3.23</v>
      </c>
      <c r="W4622" s="65">
        <v>3.27</v>
      </c>
      <c r="X4622" s="65">
        <v>3.33</v>
      </c>
      <c r="Y4622" s="65">
        <v>3.37</v>
      </c>
      <c r="Z4622" s="65">
        <v>3.3</v>
      </c>
      <c r="AA4622" s="65">
        <v>3.29</v>
      </c>
      <c r="AB4622" s="65">
        <v>3.42</v>
      </c>
      <c r="AC4622" s="65">
        <v>3.48</v>
      </c>
      <c r="AD4622" s="65">
        <v>3.5</v>
      </c>
      <c r="AE4622" s="65">
        <v>3.55</v>
      </c>
      <c r="AF4622" s="65">
        <v>3.59</v>
      </c>
      <c r="AG4622" s="65">
        <v>3.87</v>
      </c>
      <c r="AH4622" s="65">
        <v>3.71</v>
      </c>
      <c r="AI4622" s="65">
        <v>3.62</v>
      </c>
      <c r="AJ4622" s="65">
        <v>3.57</v>
      </c>
      <c r="AK4622" s="65">
        <v>3.52</v>
      </c>
    </row>
    <row r="4623" spans="1:37" x14ac:dyDescent="0.3">
      <c r="A4623" s="86" t="str">
        <f t="shared" si="72"/>
        <v>SDGbaseTra_AgMedC_GVAaapul</v>
      </c>
      <c r="B4623" s="63" t="s">
        <v>222</v>
      </c>
      <c r="C4623" s="64" t="s">
        <v>240</v>
      </c>
      <c r="D4623" s="84" t="s">
        <v>3</v>
      </c>
      <c r="E4623" s="65" t="s">
        <v>12</v>
      </c>
      <c r="F4623" s="65">
        <v>0.52</v>
      </c>
      <c r="G4623" s="65">
        <v>0.49</v>
      </c>
      <c r="H4623" s="65">
        <v>0.5</v>
      </c>
      <c r="I4623" s="65">
        <v>0.49</v>
      </c>
      <c r="J4623" s="65">
        <v>0.48</v>
      </c>
      <c r="K4623" s="65">
        <v>0.49</v>
      </c>
      <c r="L4623" s="65">
        <v>0.5</v>
      </c>
      <c r="M4623" s="65">
        <v>0.49</v>
      </c>
      <c r="N4623" s="65">
        <v>0.49</v>
      </c>
      <c r="O4623" s="65">
        <v>0.5</v>
      </c>
      <c r="P4623" s="65">
        <v>0.5</v>
      </c>
      <c r="Q4623" s="65">
        <v>0.49</v>
      </c>
      <c r="R4623" s="65">
        <v>0.52</v>
      </c>
      <c r="S4623" s="65">
        <v>0.53</v>
      </c>
      <c r="T4623" s="65">
        <v>0.54</v>
      </c>
      <c r="U4623" s="65">
        <v>0.55000000000000004</v>
      </c>
      <c r="V4623" s="65">
        <v>0.56000000000000005</v>
      </c>
      <c r="W4623" s="65">
        <v>0.56000000000000005</v>
      </c>
      <c r="X4623" s="65">
        <v>0.56999999999999995</v>
      </c>
      <c r="Y4623" s="65">
        <v>0.57999999999999996</v>
      </c>
      <c r="Z4623" s="65">
        <v>0.56999999999999995</v>
      </c>
      <c r="AA4623" s="65">
        <v>0.56999999999999995</v>
      </c>
      <c r="AB4623" s="65">
        <v>0.59</v>
      </c>
      <c r="AC4623" s="65">
        <v>0.6</v>
      </c>
      <c r="AD4623" s="65">
        <v>0.6</v>
      </c>
      <c r="AE4623" s="65">
        <v>0.61</v>
      </c>
      <c r="AF4623" s="65">
        <v>0.62</v>
      </c>
      <c r="AG4623" s="65">
        <v>0.67</v>
      </c>
      <c r="AH4623" s="65">
        <v>0.65</v>
      </c>
      <c r="AI4623" s="65">
        <v>0.65</v>
      </c>
      <c r="AJ4623" s="65">
        <v>0.65</v>
      </c>
      <c r="AK4623" s="65">
        <v>0.66</v>
      </c>
    </row>
    <row r="4624" spans="1:37" x14ac:dyDescent="0.3">
      <c r="A4624" s="86" t="str">
        <f t="shared" si="72"/>
        <v>SDGbaseTra_AgMedC_GVAaasug</v>
      </c>
      <c r="B4624" s="63" t="s">
        <v>222</v>
      </c>
      <c r="C4624" s="64" t="s">
        <v>240</v>
      </c>
      <c r="D4624" s="84" t="s">
        <v>3</v>
      </c>
      <c r="E4624" s="65" t="s">
        <v>13</v>
      </c>
      <c r="F4624" s="65">
        <v>3.82</v>
      </c>
      <c r="G4624" s="65">
        <v>3.66</v>
      </c>
      <c r="H4624" s="65">
        <v>3.7</v>
      </c>
      <c r="I4624" s="65">
        <v>3.65</v>
      </c>
      <c r="J4624" s="65">
        <v>3.58</v>
      </c>
      <c r="K4624" s="65">
        <v>3.61</v>
      </c>
      <c r="L4624" s="65">
        <v>3.62</v>
      </c>
      <c r="M4624" s="65">
        <v>3.61</v>
      </c>
      <c r="N4624" s="65">
        <v>3.61</v>
      </c>
      <c r="O4624" s="65">
        <v>3.75</v>
      </c>
      <c r="P4624" s="65">
        <v>3.74</v>
      </c>
      <c r="Q4624" s="65">
        <v>3.69</v>
      </c>
      <c r="R4624" s="65">
        <v>3.8</v>
      </c>
      <c r="S4624" s="65">
        <v>3.85</v>
      </c>
      <c r="T4624" s="65">
        <v>3.91</v>
      </c>
      <c r="U4624" s="65">
        <v>4</v>
      </c>
      <c r="V4624" s="65">
        <v>4.0599999999999996</v>
      </c>
      <c r="W4624" s="65">
        <v>4.0999999999999996</v>
      </c>
      <c r="X4624" s="65">
        <v>4.18</v>
      </c>
      <c r="Y4624" s="65">
        <v>4.24</v>
      </c>
      <c r="Z4624" s="65">
        <v>4.2300000000000004</v>
      </c>
      <c r="AA4624" s="65">
        <v>4.2300000000000004</v>
      </c>
      <c r="AB4624" s="65">
        <v>4.34</v>
      </c>
      <c r="AC4624" s="65">
        <v>4.3499999999999996</v>
      </c>
      <c r="AD4624" s="65">
        <v>4.3499999999999996</v>
      </c>
      <c r="AE4624" s="65">
        <v>4.38</v>
      </c>
      <c r="AF4624" s="65">
        <v>4.4000000000000004</v>
      </c>
      <c r="AG4624" s="65">
        <v>4.6399999999999997</v>
      </c>
      <c r="AH4624" s="65">
        <v>4.53</v>
      </c>
      <c r="AI4624" s="65">
        <v>4.4800000000000004</v>
      </c>
      <c r="AJ4624" s="65">
        <v>4.4800000000000004</v>
      </c>
      <c r="AK4624" s="65">
        <v>4.46</v>
      </c>
    </row>
    <row r="4625" spans="1:37" x14ac:dyDescent="0.3">
      <c r="A4625" s="86" t="str">
        <f t="shared" si="72"/>
        <v>SDGbaseTra_AgMedC_GVAaaoth</v>
      </c>
      <c r="B4625" s="63" t="s">
        <v>222</v>
      </c>
      <c r="C4625" s="64" t="s">
        <v>240</v>
      </c>
      <c r="D4625" s="84" t="s">
        <v>3</v>
      </c>
      <c r="E4625" s="65" t="s">
        <v>14</v>
      </c>
      <c r="F4625" s="65">
        <v>7.29</v>
      </c>
      <c r="G4625" s="65">
        <v>6.76</v>
      </c>
      <c r="H4625" s="65">
        <v>7.13</v>
      </c>
      <c r="I4625" s="65">
        <v>6.96</v>
      </c>
      <c r="J4625" s="65">
        <v>6.71</v>
      </c>
      <c r="K4625" s="65">
        <v>6.78</v>
      </c>
      <c r="L4625" s="65">
        <v>6.83</v>
      </c>
      <c r="M4625" s="65">
        <v>6.88</v>
      </c>
      <c r="N4625" s="65">
        <v>6.94</v>
      </c>
      <c r="O4625" s="65">
        <v>7.51</v>
      </c>
      <c r="P4625" s="65">
        <v>7.64</v>
      </c>
      <c r="Q4625" s="65">
        <v>7.65</v>
      </c>
      <c r="R4625" s="65">
        <v>8.02</v>
      </c>
      <c r="S4625" s="65">
        <v>8.35</v>
      </c>
      <c r="T4625" s="65">
        <v>8.73</v>
      </c>
      <c r="U4625" s="65">
        <v>9.1999999999999993</v>
      </c>
      <c r="V4625" s="65">
        <v>9.66</v>
      </c>
      <c r="W4625" s="65">
        <v>10.15</v>
      </c>
      <c r="X4625" s="65">
        <v>10.75</v>
      </c>
      <c r="Y4625" s="65">
        <v>11.29</v>
      </c>
      <c r="Z4625" s="65">
        <v>11.63</v>
      </c>
      <c r="AA4625" s="65">
        <v>11.93</v>
      </c>
      <c r="AB4625" s="65">
        <v>12.52</v>
      </c>
      <c r="AC4625" s="65">
        <v>12.96</v>
      </c>
      <c r="AD4625" s="65">
        <v>13.34</v>
      </c>
      <c r="AE4625" s="65">
        <v>13.74</v>
      </c>
      <c r="AF4625" s="65">
        <v>14.13</v>
      </c>
      <c r="AG4625" s="65">
        <v>15.17</v>
      </c>
      <c r="AH4625" s="65">
        <v>14.95</v>
      </c>
      <c r="AI4625" s="65">
        <v>14.61</v>
      </c>
      <c r="AJ4625" s="65">
        <v>14.26</v>
      </c>
      <c r="AK4625" s="65">
        <v>13.87</v>
      </c>
    </row>
    <row r="4626" spans="1:37" x14ac:dyDescent="0.3">
      <c r="A4626" s="86" t="str">
        <f t="shared" si="72"/>
        <v>SDGbaseTra_AgMedC_GVAalani</v>
      </c>
      <c r="B4626" s="63" t="s">
        <v>222</v>
      </c>
      <c r="C4626" s="64" t="s">
        <v>240</v>
      </c>
      <c r="D4626" s="84" t="s">
        <v>3</v>
      </c>
      <c r="E4626" s="65" t="s">
        <v>15</v>
      </c>
      <c r="F4626" s="65">
        <v>27.55</v>
      </c>
      <c r="G4626" s="65">
        <v>21.81</v>
      </c>
      <c r="H4626" s="65">
        <v>24.1</v>
      </c>
      <c r="I4626" s="65">
        <v>23.41</v>
      </c>
      <c r="J4626" s="65">
        <v>22.36</v>
      </c>
      <c r="K4626" s="65">
        <v>23.61</v>
      </c>
      <c r="L4626" s="65">
        <v>24.14</v>
      </c>
      <c r="M4626" s="65">
        <v>24.43</v>
      </c>
      <c r="N4626" s="65">
        <v>24.81</v>
      </c>
      <c r="O4626" s="65">
        <v>27.22</v>
      </c>
      <c r="P4626" s="65">
        <v>27.11</v>
      </c>
      <c r="Q4626" s="65">
        <v>26.97</v>
      </c>
      <c r="R4626" s="65">
        <v>28.71</v>
      </c>
      <c r="S4626" s="65">
        <v>29.47</v>
      </c>
      <c r="T4626" s="65">
        <v>30.53</v>
      </c>
      <c r="U4626" s="65">
        <v>31.91</v>
      </c>
      <c r="V4626" s="65">
        <v>33.200000000000003</v>
      </c>
      <c r="W4626" s="65">
        <v>34.549999999999997</v>
      </c>
      <c r="X4626" s="65">
        <v>36.200000000000003</v>
      </c>
      <c r="Y4626" s="65">
        <v>37.61</v>
      </c>
      <c r="Z4626" s="65">
        <v>38.82</v>
      </c>
      <c r="AA4626" s="65">
        <v>39.06</v>
      </c>
      <c r="AB4626" s="65">
        <v>40.4</v>
      </c>
      <c r="AC4626" s="65">
        <v>41.57</v>
      </c>
      <c r="AD4626" s="65">
        <v>42.53</v>
      </c>
      <c r="AE4626" s="65">
        <v>43.64</v>
      </c>
      <c r="AF4626" s="65">
        <v>44.7</v>
      </c>
      <c r="AG4626" s="65">
        <v>46.62</v>
      </c>
      <c r="AH4626" s="65">
        <v>48.17</v>
      </c>
      <c r="AI4626" s="65">
        <v>48.76</v>
      </c>
      <c r="AJ4626" s="65">
        <v>48.83</v>
      </c>
      <c r="AK4626" s="65">
        <v>48.51</v>
      </c>
    </row>
    <row r="4627" spans="1:37" x14ac:dyDescent="0.3">
      <c r="A4627" s="86" t="str">
        <f t="shared" si="72"/>
        <v>SDGbaseTra_AgMedC_GVAafore</v>
      </c>
      <c r="B4627" s="63" t="s">
        <v>222</v>
      </c>
      <c r="C4627" s="64" t="s">
        <v>240</v>
      </c>
      <c r="D4627" s="84" t="s">
        <v>3</v>
      </c>
      <c r="E4627" s="65" t="s">
        <v>16</v>
      </c>
      <c r="F4627" s="65">
        <v>6.49</v>
      </c>
      <c r="G4627" s="65">
        <v>5.89</v>
      </c>
      <c r="H4627" s="65">
        <v>6.05</v>
      </c>
      <c r="I4627" s="65">
        <v>6.09</v>
      </c>
      <c r="J4627" s="65">
        <v>6.02</v>
      </c>
      <c r="K4627" s="65">
        <v>6.09</v>
      </c>
      <c r="L4627" s="65">
        <v>6.17</v>
      </c>
      <c r="M4627" s="65">
        <v>6.2</v>
      </c>
      <c r="N4627" s="65">
        <v>6.26</v>
      </c>
      <c r="O4627" s="65">
        <v>6.46</v>
      </c>
      <c r="P4627" s="65">
        <v>6.55</v>
      </c>
      <c r="Q4627" s="65">
        <v>6.6</v>
      </c>
      <c r="R4627" s="65">
        <v>6.82</v>
      </c>
      <c r="S4627" s="65">
        <v>6.9</v>
      </c>
      <c r="T4627" s="65">
        <v>6.98</v>
      </c>
      <c r="U4627" s="65">
        <v>7.13</v>
      </c>
      <c r="V4627" s="65">
        <v>7.32</v>
      </c>
      <c r="W4627" s="65">
        <v>7.54</v>
      </c>
      <c r="X4627" s="65">
        <v>7.8</v>
      </c>
      <c r="Y4627" s="65">
        <v>8.01</v>
      </c>
      <c r="Z4627" s="65">
        <v>8.07</v>
      </c>
      <c r="AA4627" s="65">
        <v>8.1</v>
      </c>
      <c r="AB4627" s="65">
        <v>8.34</v>
      </c>
      <c r="AC4627" s="65">
        <v>8.48</v>
      </c>
      <c r="AD4627" s="65">
        <v>8.58</v>
      </c>
      <c r="AE4627" s="65">
        <v>8.7200000000000006</v>
      </c>
      <c r="AF4627" s="65">
        <v>8.84</v>
      </c>
      <c r="AG4627" s="65">
        <v>9.4700000000000006</v>
      </c>
      <c r="AH4627" s="65">
        <v>9.2100000000000009</v>
      </c>
      <c r="AI4627" s="65">
        <v>9.08</v>
      </c>
      <c r="AJ4627" s="65">
        <v>9.02</v>
      </c>
      <c r="AK4627" s="65">
        <v>8.9499999999999993</v>
      </c>
    </row>
    <row r="4628" spans="1:37" x14ac:dyDescent="0.3">
      <c r="A4628" s="86" t="str">
        <f t="shared" si="72"/>
        <v>SDGbaseTra_AgMedC_GVAafish</v>
      </c>
      <c r="B4628" s="63" t="s">
        <v>222</v>
      </c>
      <c r="C4628" s="64" t="s">
        <v>240</v>
      </c>
      <c r="D4628" s="84" t="s">
        <v>3</v>
      </c>
      <c r="E4628" s="65" t="s">
        <v>17</v>
      </c>
      <c r="F4628" s="65">
        <v>7.37</v>
      </c>
      <c r="G4628" s="65">
        <v>6.88</v>
      </c>
      <c r="H4628" s="65">
        <v>7.21</v>
      </c>
      <c r="I4628" s="65">
        <v>6.95</v>
      </c>
      <c r="J4628" s="65">
        <v>6.64</v>
      </c>
      <c r="K4628" s="65">
        <v>6.67</v>
      </c>
      <c r="L4628" s="65">
        <v>6.71</v>
      </c>
      <c r="M4628" s="65">
        <v>6.77</v>
      </c>
      <c r="N4628" s="65">
        <v>6.84</v>
      </c>
      <c r="O4628" s="65">
        <v>7.38</v>
      </c>
      <c r="P4628" s="65">
        <v>7.5</v>
      </c>
      <c r="Q4628" s="65">
        <v>7.51</v>
      </c>
      <c r="R4628" s="65">
        <v>7.89</v>
      </c>
      <c r="S4628" s="65">
        <v>8.18</v>
      </c>
      <c r="T4628" s="65">
        <v>8.49</v>
      </c>
      <c r="U4628" s="65">
        <v>8.8800000000000008</v>
      </c>
      <c r="V4628" s="65">
        <v>9.23</v>
      </c>
      <c r="W4628" s="65">
        <v>9.6300000000000008</v>
      </c>
      <c r="X4628" s="65">
        <v>10.08</v>
      </c>
      <c r="Y4628" s="65">
        <v>10.49</v>
      </c>
      <c r="Z4628" s="65">
        <v>11</v>
      </c>
      <c r="AA4628" s="65">
        <v>11.38</v>
      </c>
      <c r="AB4628" s="65">
        <v>11.81</v>
      </c>
      <c r="AC4628" s="65">
        <v>12.2</v>
      </c>
      <c r="AD4628" s="65">
        <v>12.57</v>
      </c>
      <c r="AE4628" s="65">
        <v>12.95</v>
      </c>
      <c r="AF4628" s="65">
        <v>13.34</v>
      </c>
      <c r="AG4628" s="65">
        <v>13.62</v>
      </c>
      <c r="AH4628" s="65">
        <v>13.75</v>
      </c>
      <c r="AI4628" s="65">
        <v>13.7</v>
      </c>
      <c r="AJ4628" s="65">
        <v>13.63</v>
      </c>
      <c r="AK4628" s="65">
        <v>13.52</v>
      </c>
    </row>
    <row r="4629" spans="1:37" x14ac:dyDescent="0.3">
      <c r="A4629" s="86" t="str">
        <f t="shared" si="72"/>
        <v>SDGbaseTra_AgMedC_GVAacoal</v>
      </c>
      <c r="B4629" s="63" t="s">
        <v>222</v>
      </c>
      <c r="C4629" s="64" t="s">
        <v>240</v>
      </c>
      <c r="D4629" s="84" t="s">
        <v>3</v>
      </c>
      <c r="E4629" s="65" t="s">
        <v>18</v>
      </c>
      <c r="F4629" s="65">
        <v>112.99</v>
      </c>
      <c r="G4629" s="65">
        <v>113</v>
      </c>
      <c r="H4629" s="65">
        <v>113.07</v>
      </c>
      <c r="I4629" s="65">
        <v>109.4</v>
      </c>
      <c r="J4629" s="65">
        <v>105.19</v>
      </c>
      <c r="K4629" s="65">
        <v>103.32</v>
      </c>
      <c r="L4629" s="65">
        <v>100.94</v>
      </c>
      <c r="M4629" s="65">
        <v>99.59</v>
      </c>
      <c r="N4629" s="65">
        <v>98.33</v>
      </c>
      <c r="O4629" s="65">
        <v>101.65</v>
      </c>
      <c r="P4629" s="65">
        <v>99.56</v>
      </c>
      <c r="Q4629" s="65">
        <v>94.88</v>
      </c>
      <c r="R4629" s="65">
        <v>91.69</v>
      </c>
      <c r="S4629" s="65">
        <v>92.25</v>
      </c>
      <c r="T4629" s="65">
        <v>92.3</v>
      </c>
      <c r="U4629" s="65">
        <v>92.78</v>
      </c>
      <c r="V4629" s="65">
        <v>91.81</v>
      </c>
      <c r="W4629" s="65">
        <v>92.41</v>
      </c>
      <c r="X4629" s="65">
        <v>90.84</v>
      </c>
      <c r="Y4629" s="65">
        <v>89.75</v>
      </c>
      <c r="Z4629" s="65">
        <v>89.14</v>
      </c>
      <c r="AA4629" s="65">
        <v>88.17</v>
      </c>
      <c r="AB4629" s="65">
        <v>84.17</v>
      </c>
      <c r="AC4629" s="65">
        <v>80</v>
      </c>
      <c r="AD4629" s="65">
        <v>75.88</v>
      </c>
      <c r="AE4629" s="65">
        <v>71.7</v>
      </c>
      <c r="AF4629" s="65">
        <v>67.510000000000005</v>
      </c>
      <c r="AG4629" s="65">
        <v>58.65</v>
      </c>
      <c r="AH4629" s="65">
        <v>49.73</v>
      </c>
      <c r="AI4629" s="65">
        <v>40.58</v>
      </c>
      <c r="AJ4629" s="65">
        <v>31.64</v>
      </c>
      <c r="AK4629" s="65">
        <v>22.45</v>
      </c>
    </row>
    <row r="4630" spans="1:37" x14ac:dyDescent="0.3">
      <c r="A4630" s="86" t="str">
        <f t="shared" si="72"/>
        <v>SDGbaseTra_AgMedC_GVAagold</v>
      </c>
      <c r="B4630" s="63" t="s">
        <v>222</v>
      </c>
      <c r="C4630" s="64" t="s">
        <v>240</v>
      </c>
      <c r="D4630" s="84" t="s">
        <v>3</v>
      </c>
      <c r="E4630" s="65" t="s">
        <v>19</v>
      </c>
      <c r="F4630" s="65">
        <v>61.14</v>
      </c>
      <c r="G4630" s="65">
        <v>59.99</v>
      </c>
      <c r="H4630" s="65">
        <v>61.35</v>
      </c>
      <c r="I4630" s="65">
        <v>60.57</v>
      </c>
      <c r="J4630" s="65">
        <v>59.65</v>
      </c>
      <c r="K4630" s="65">
        <v>59.52</v>
      </c>
      <c r="L4630" s="65">
        <v>59.67</v>
      </c>
      <c r="M4630" s="65">
        <v>60.4</v>
      </c>
      <c r="N4630" s="65">
        <v>61.2</v>
      </c>
      <c r="O4630" s="65">
        <v>65.78</v>
      </c>
      <c r="P4630" s="65">
        <v>67.099999999999994</v>
      </c>
      <c r="Q4630" s="65">
        <v>67.28</v>
      </c>
      <c r="R4630" s="65">
        <v>67.66</v>
      </c>
      <c r="S4630" s="65">
        <v>68.77</v>
      </c>
      <c r="T4630" s="65">
        <v>69.8</v>
      </c>
      <c r="U4630" s="65">
        <v>71.06</v>
      </c>
      <c r="V4630" s="65">
        <v>72.099999999999994</v>
      </c>
      <c r="W4630" s="65">
        <v>73.3</v>
      </c>
      <c r="X4630" s="65">
        <v>74.87</v>
      </c>
      <c r="Y4630" s="65">
        <v>75.819999999999993</v>
      </c>
      <c r="Z4630" s="65">
        <v>76.88</v>
      </c>
      <c r="AA4630" s="65">
        <v>78.349999999999994</v>
      </c>
      <c r="AB4630" s="65">
        <v>79.73</v>
      </c>
      <c r="AC4630" s="65">
        <v>80.260000000000005</v>
      </c>
      <c r="AD4630" s="65">
        <v>80.75</v>
      </c>
      <c r="AE4630" s="65">
        <v>81.22</v>
      </c>
      <c r="AF4630" s="65">
        <v>81.709999999999994</v>
      </c>
      <c r="AG4630" s="65">
        <v>79.260000000000005</v>
      </c>
      <c r="AH4630" s="65">
        <v>75.05</v>
      </c>
      <c r="AI4630" s="65">
        <v>70.11</v>
      </c>
      <c r="AJ4630" s="65">
        <v>65.319999999999993</v>
      </c>
      <c r="AK4630" s="65">
        <v>60.25</v>
      </c>
    </row>
    <row r="4631" spans="1:37" x14ac:dyDescent="0.3">
      <c r="A4631" s="86" t="str">
        <f t="shared" si="72"/>
        <v>SDGbaseTra_AgMedC_GVAangas</v>
      </c>
      <c r="B4631" s="63" t="s">
        <v>222</v>
      </c>
      <c r="C4631" s="64" t="s">
        <v>240</v>
      </c>
      <c r="D4631" s="84" t="s">
        <v>3</v>
      </c>
      <c r="E4631" s="65" t="s">
        <v>20</v>
      </c>
      <c r="F4631" s="65">
        <v>0.94</v>
      </c>
      <c r="G4631" s="65">
        <v>0.84</v>
      </c>
      <c r="H4631" s="65">
        <v>0.82</v>
      </c>
      <c r="I4631" s="65">
        <v>0.75</v>
      </c>
      <c r="J4631" s="65">
        <v>0.69</v>
      </c>
      <c r="K4631" s="65">
        <v>0.67</v>
      </c>
      <c r="L4631" s="65">
        <v>0.64</v>
      </c>
      <c r="M4631" s="65">
        <v>0.61</v>
      </c>
      <c r="N4631" s="65">
        <v>0.59</v>
      </c>
      <c r="O4631" s="65">
        <v>0.63</v>
      </c>
      <c r="P4631" s="65">
        <v>0.61</v>
      </c>
      <c r="Q4631" s="65">
        <v>0.57999999999999996</v>
      </c>
      <c r="R4631" s="65">
        <v>0.55000000000000004</v>
      </c>
      <c r="S4631" s="65">
        <v>0.53</v>
      </c>
      <c r="T4631" s="65">
        <v>0.51</v>
      </c>
      <c r="U4631" s="65">
        <v>0.49</v>
      </c>
      <c r="V4631" s="65">
        <v>0.46</v>
      </c>
      <c r="W4631" s="65">
        <v>0.44</v>
      </c>
      <c r="X4631" s="65">
        <v>0.43</v>
      </c>
      <c r="Y4631" s="65">
        <v>0.41</v>
      </c>
      <c r="Z4631" s="65">
        <v>0.39</v>
      </c>
      <c r="AA4631" s="65">
        <v>0.37</v>
      </c>
      <c r="AB4631" s="65">
        <v>0.36</v>
      </c>
      <c r="AC4631" s="65">
        <v>0.34</v>
      </c>
      <c r="AD4631" s="65">
        <v>0.32</v>
      </c>
      <c r="AE4631" s="65">
        <v>0.31</v>
      </c>
      <c r="AF4631" s="65">
        <v>0.28999999999999998</v>
      </c>
      <c r="AG4631" s="65">
        <v>0.28000000000000003</v>
      </c>
      <c r="AH4631" s="65">
        <v>0.27</v>
      </c>
      <c r="AI4631" s="65">
        <v>0.25</v>
      </c>
      <c r="AJ4631" s="65">
        <v>0.23</v>
      </c>
      <c r="AK4631" s="65">
        <v>0.22</v>
      </c>
    </row>
    <row r="4632" spans="1:37" x14ac:dyDescent="0.3">
      <c r="A4632" s="86" t="str">
        <f t="shared" si="72"/>
        <v>SDGbaseTra_AgMedC_GVAapgm</v>
      </c>
      <c r="B4632" s="63" t="s">
        <v>222</v>
      </c>
      <c r="C4632" s="64" t="s">
        <v>240</v>
      </c>
      <c r="D4632" s="84" t="s">
        <v>3</v>
      </c>
      <c r="E4632" s="65" t="s">
        <v>21</v>
      </c>
      <c r="F4632" s="65">
        <v>97.82</v>
      </c>
      <c r="G4632" s="65">
        <v>50.8</v>
      </c>
      <c r="H4632" s="65">
        <v>64.25</v>
      </c>
      <c r="I4632" s="65">
        <v>80.650000000000006</v>
      </c>
      <c r="J4632" s="65">
        <v>94.25</v>
      </c>
      <c r="K4632" s="65">
        <v>103.42</v>
      </c>
      <c r="L4632" s="65">
        <v>107.89</v>
      </c>
      <c r="M4632" s="65">
        <v>99.49</v>
      </c>
      <c r="N4632" s="65">
        <v>97.04</v>
      </c>
      <c r="O4632" s="65">
        <v>95.57</v>
      </c>
      <c r="P4632" s="65">
        <v>95.78</v>
      </c>
      <c r="Q4632" s="65">
        <v>96.48</v>
      </c>
      <c r="R4632" s="65">
        <v>97.36</v>
      </c>
      <c r="S4632" s="65">
        <v>99.51</v>
      </c>
      <c r="T4632" s="65">
        <v>101.29</v>
      </c>
      <c r="U4632" s="65">
        <v>102.7</v>
      </c>
      <c r="V4632" s="65">
        <v>105.39</v>
      </c>
      <c r="W4632" s="65">
        <v>107.59</v>
      </c>
      <c r="X4632" s="65">
        <v>109.4</v>
      </c>
      <c r="Y4632" s="65">
        <v>111.34</v>
      </c>
      <c r="Z4632" s="65">
        <v>109.38</v>
      </c>
      <c r="AA4632" s="65">
        <v>109.64</v>
      </c>
      <c r="AB4632" s="65">
        <v>186.58</v>
      </c>
      <c r="AC4632" s="65">
        <v>236.11</v>
      </c>
      <c r="AD4632" s="65">
        <v>261</v>
      </c>
      <c r="AE4632" s="65">
        <v>281.99</v>
      </c>
      <c r="AF4632" s="65">
        <v>301.51</v>
      </c>
      <c r="AG4632" s="65">
        <v>337.87</v>
      </c>
      <c r="AH4632" s="65">
        <v>418.28</v>
      </c>
      <c r="AI4632" s="65">
        <v>490.31</v>
      </c>
      <c r="AJ4632" s="65">
        <v>533.07000000000005</v>
      </c>
      <c r="AK4632" s="65">
        <v>568.41</v>
      </c>
    </row>
    <row r="4633" spans="1:37" x14ac:dyDescent="0.3">
      <c r="A4633" s="86" t="str">
        <f t="shared" si="72"/>
        <v>SDGbaseTra_AgMedC_GVAamore</v>
      </c>
      <c r="B4633" s="63" t="s">
        <v>222</v>
      </c>
      <c r="C4633" s="64" t="s">
        <v>240</v>
      </c>
      <c r="D4633" s="84" t="s">
        <v>3</v>
      </c>
      <c r="E4633" s="65" t="s">
        <v>22</v>
      </c>
      <c r="F4633" s="65">
        <v>78.23</v>
      </c>
      <c r="G4633" s="65">
        <v>77.17</v>
      </c>
      <c r="H4633" s="65">
        <v>81.31</v>
      </c>
      <c r="I4633" s="65">
        <v>81.83</v>
      </c>
      <c r="J4633" s="65">
        <v>82.44</v>
      </c>
      <c r="K4633" s="65">
        <v>83.37</v>
      </c>
      <c r="L4633" s="65">
        <v>84.35</v>
      </c>
      <c r="M4633" s="65">
        <v>86.06</v>
      </c>
      <c r="N4633" s="65">
        <v>87.83</v>
      </c>
      <c r="O4633" s="65">
        <v>95.98</v>
      </c>
      <c r="P4633" s="65">
        <v>99.23</v>
      </c>
      <c r="Q4633" s="65">
        <v>100.73</v>
      </c>
      <c r="R4633" s="65">
        <v>103.05</v>
      </c>
      <c r="S4633" s="65">
        <v>106.17</v>
      </c>
      <c r="T4633" s="65">
        <v>109.51</v>
      </c>
      <c r="U4633" s="65">
        <v>113.45</v>
      </c>
      <c r="V4633" s="65">
        <v>116.88</v>
      </c>
      <c r="W4633" s="65">
        <v>120.57</v>
      </c>
      <c r="X4633" s="65">
        <v>124.98</v>
      </c>
      <c r="Y4633" s="65">
        <v>128.27000000000001</v>
      </c>
      <c r="Z4633" s="65">
        <v>130.47</v>
      </c>
      <c r="AA4633" s="65">
        <v>133.38999999999999</v>
      </c>
      <c r="AB4633" s="65">
        <v>137.05000000000001</v>
      </c>
      <c r="AC4633" s="65">
        <v>139.46</v>
      </c>
      <c r="AD4633" s="65">
        <v>141.69</v>
      </c>
      <c r="AE4633" s="65">
        <v>143.87</v>
      </c>
      <c r="AF4633" s="65">
        <v>146.07</v>
      </c>
      <c r="AG4633" s="65">
        <v>148.74</v>
      </c>
      <c r="AH4633" s="65">
        <v>144.77000000000001</v>
      </c>
      <c r="AI4633" s="65">
        <v>138.54</v>
      </c>
      <c r="AJ4633" s="65">
        <v>133.25</v>
      </c>
      <c r="AK4633" s="65">
        <v>127.13</v>
      </c>
    </row>
    <row r="4634" spans="1:37" x14ac:dyDescent="0.3">
      <c r="A4634" s="86" t="str">
        <f t="shared" si="72"/>
        <v>SDGbaseTra_AgMedC_GVAamine</v>
      </c>
      <c r="B4634" s="63" t="s">
        <v>222</v>
      </c>
      <c r="C4634" s="64" t="s">
        <v>240</v>
      </c>
      <c r="D4634" s="84" t="s">
        <v>3</v>
      </c>
      <c r="E4634" s="65" t="s">
        <v>23</v>
      </c>
      <c r="F4634" s="65">
        <v>57.01</v>
      </c>
      <c r="G4634" s="65">
        <v>54.9</v>
      </c>
      <c r="H4634" s="65">
        <v>57.37</v>
      </c>
      <c r="I4634" s="65">
        <v>59.9</v>
      </c>
      <c r="J4634" s="65">
        <v>63.6</v>
      </c>
      <c r="K4634" s="65">
        <v>64.39</v>
      </c>
      <c r="L4634" s="65">
        <v>65.239999999999995</v>
      </c>
      <c r="M4634" s="65">
        <v>66.62</v>
      </c>
      <c r="N4634" s="65">
        <v>68.03</v>
      </c>
      <c r="O4634" s="65">
        <v>71.290000000000006</v>
      </c>
      <c r="P4634" s="65">
        <v>72.56</v>
      </c>
      <c r="Q4634" s="65">
        <v>73.66</v>
      </c>
      <c r="R4634" s="65">
        <v>74.25</v>
      </c>
      <c r="S4634" s="65">
        <v>76.349999999999994</v>
      </c>
      <c r="T4634" s="65">
        <v>78.930000000000007</v>
      </c>
      <c r="U4634" s="65">
        <v>82.18</v>
      </c>
      <c r="V4634" s="65">
        <v>85.09</v>
      </c>
      <c r="W4634" s="65">
        <v>87.89</v>
      </c>
      <c r="X4634" s="65">
        <v>92.11</v>
      </c>
      <c r="Y4634" s="65">
        <v>95.81</v>
      </c>
      <c r="Z4634" s="65">
        <v>97.83</v>
      </c>
      <c r="AA4634" s="65">
        <v>99.98</v>
      </c>
      <c r="AB4634" s="65">
        <v>102.33</v>
      </c>
      <c r="AC4634" s="65">
        <v>104.06</v>
      </c>
      <c r="AD4634" s="65">
        <v>105.86</v>
      </c>
      <c r="AE4634" s="65">
        <v>108.02</v>
      </c>
      <c r="AF4634" s="65">
        <v>110.35</v>
      </c>
      <c r="AG4634" s="65">
        <v>116.14</v>
      </c>
      <c r="AH4634" s="65">
        <v>116.09</v>
      </c>
      <c r="AI4634" s="65">
        <v>114.48</v>
      </c>
      <c r="AJ4634" s="65">
        <v>113.9</v>
      </c>
      <c r="AK4634" s="65">
        <v>113.17</v>
      </c>
    </row>
    <row r="4635" spans="1:37" x14ac:dyDescent="0.3">
      <c r="A4635" s="86" t="str">
        <f t="shared" si="72"/>
        <v>SDGbaseTra_AgMedC_GVAameat</v>
      </c>
      <c r="B4635" s="63" t="s">
        <v>222</v>
      </c>
      <c r="C4635" s="64" t="s">
        <v>240</v>
      </c>
      <c r="D4635" s="84" t="s">
        <v>3</v>
      </c>
      <c r="E4635" s="65" t="s">
        <v>24</v>
      </c>
      <c r="F4635" s="65">
        <v>14.3</v>
      </c>
      <c r="G4635" s="65">
        <v>13.72</v>
      </c>
      <c r="H4635" s="65">
        <v>13.62</v>
      </c>
      <c r="I4635" s="65">
        <v>13.23</v>
      </c>
      <c r="J4635" s="65">
        <v>12.8</v>
      </c>
      <c r="K4635" s="65">
        <v>12.9</v>
      </c>
      <c r="L4635" s="65">
        <v>12.99</v>
      </c>
      <c r="M4635" s="65">
        <v>13.09</v>
      </c>
      <c r="N4635" s="65">
        <v>13.24</v>
      </c>
      <c r="O4635" s="65">
        <v>13.56</v>
      </c>
      <c r="P4635" s="65">
        <v>13.95</v>
      </c>
      <c r="Q4635" s="65">
        <v>14.12</v>
      </c>
      <c r="R4635" s="65">
        <v>14.9</v>
      </c>
      <c r="S4635" s="65">
        <v>15.41</v>
      </c>
      <c r="T4635" s="65">
        <v>15.96</v>
      </c>
      <c r="U4635" s="65">
        <v>16.68</v>
      </c>
      <c r="V4635" s="65">
        <v>17.28</v>
      </c>
      <c r="W4635" s="65">
        <v>17.850000000000001</v>
      </c>
      <c r="X4635" s="65">
        <v>18.510000000000002</v>
      </c>
      <c r="Y4635" s="65">
        <v>19.059999999999999</v>
      </c>
      <c r="Z4635" s="65">
        <v>19.260000000000002</v>
      </c>
      <c r="AA4635" s="65">
        <v>19.64</v>
      </c>
      <c r="AB4635" s="65">
        <v>20.309999999999999</v>
      </c>
      <c r="AC4635" s="65">
        <v>20.71</v>
      </c>
      <c r="AD4635" s="65">
        <v>21.04</v>
      </c>
      <c r="AE4635" s="65">
        <v>21.45</v>
      </c>
      <c r="AF4635" s="65">
        <v>21.83</v>
      </c>
      <c r="AG4635" s="65">
        <v>22.97</v>
      </c>
      <c r="AH4635" s="65">
        <v>22.53</v>
      </c>
      <c r="AI4635" s="65">
        <v>22.47</v>
      </c>
      <c r="AJ4635" s="65">
        <v>22.56</v>
      </c>
      <c r="AK4635" s="65">
        <v>22.6</v>
      </c>
    </row>
    <row r="4636" spans="1:37" x14ac:dyDescent="0.3">
      <c r="A4636" s="86" t="str">
        <f t="shared" si="72"/>
        <v>SDGbaseTra_AgMedC_GVAapfis</v>
      </c>
      <c r="B4636" s="63" t="s">
        <v>222</v>
      </c>
      <c r="C4636" s="64" t="s">
        <v>240</v>
      </c>
      <c r="D4636" s="84" t="s">
        <v>3</v>
      </c>
      <c r="E4636" s="65" t="s">
        <v>25</v>
      </c>
      <c r="F4636" s="65">
        <v>6.32</v>
      </c>
      <c r="G4636" s="65">
        <v>6.21</v>
      </c>
      <c r="H4636" s="65">
        <v>6.39</v>
      </c>
      <c r="I4636" s="65">
        <v>6.14</v>
      </c>
      <c r="J4636" s="65">
        <v>5.87</v>
      </c>
      <c r="K4636" s="65">
        <v>5.85</v>
      </c>
      <c r="L4636" s="65">
        <v>5.85</v>
      </c>
      <c r="M4636" s="65">
        <v>5.86</v>
      </c>
      <c r="N4636" s="65">
        <v>5.89</v>
      </c>
      <c r="O4636" s="65">
        <v>6.17</v>
      </c>
      <c r="P4636" s="65">
        <v>6.27</v>
      </c>
      <c r="Q4636" s="65">
        <v>6.29</v>
      </c>
      <c r="R4636" s="65">
        <v>6.64</v>
      </c>
      <c r="S4636" s="65">
        <v>6.88</v>
      </c>
      <c r="T4636" s="65">
        <v>7.14</v>
      </c>
      <c r="U4636" s="65">
        <v>7.47</v>
      </c>
      <c r="V4636" s="65">
        <v>7.75</v>
      </c>
      <c r="W4636" s="65">
        <v>8.0500000000000007</v>
      </c>
      <c r="X4636" s="65">
        <v>8.39</v>
      </c>
      <c r="Y4636" s="65">
        <v>8.67</v>
      </c>
      <c r="Z4636" s="65">
        <v>8.8699999999999992</v>
      </c>
      <c r="AA4636" s="65">
        <v>9.07</v>
      </c>
      <c r="AB4636" s="65">
        <v>9.4600000000000009</v>
      </c>
      <c r="AC4636" s="65">
        <v>9.73</v>
      </c>
      <c r="AD4636" s="65">
        <v>9.9700000000000006</v>
      </c>
      <c r="AE4636" s="65">
        <v>10.210000000000001</v>
      </c>
      <c r="AF4636" s="65">
        <v>10.44</v>
      </c>
      <c r="AG4636" s="65">
        <v>10.93</v>
      </c>
      <c r="AH4636" s="65">
        <v>10.71</v>
      </c>
      <c r="AI4636" s="65">
        <v>10.5</v>
      </c>
      <c r="AJ4636" s="65">
        <v>10.36</v>
      </c>
      <c r="AK4636" s="65">
        <v>10.199999999999999</v>
      </c>
    </row>
    <row r="4637" spans="1:37" x14ac:dyDescent="0.3">
      <c r="A4637" s="86" t="str">
        <f t="shared" si="72"/>
        <v>SDGbaseTra_AgMedC_GVAavege</v>
      </c>
      <c r="B4637" s="63" t="s">
        <v>222</v>
      </c>
      <c r="C4637" s="64" t="s">
        <v>240</v>
      </c>
      <c r="D4637" s="84" t="s">
        <v>3</v>
      </c>
      <c r="E4637" s="65" t="s">
        <v>26</v>
      </c>
      <c r="F4637" s="65">
        <v>10.97</v>
      </c>
      <c r="G4637" s="65">
        <v>10.39</v>
      </c>
      <c r="H4637" s="65">
        <v>10.84</v>
      </c>
      <c r="I4637" s="65">
        <v>10.36</v>
      </c>
      <c r="J4637" s="65">
        <v>9.83</v>
      </c>
      <c r="K4637" s="65">
        <v>9.98</v>
      </c>
      <c r="L4637" s="65">
        <v>10.050000000000001</v>
      </c>
      <c r="M4637" s="65">
        <v>10.11</v>
      </c>
      <c r="N4637" s="65">
        <v>10.199999999999999</v>
      </c>
      <c r="O4637" s="65">
        <v>10.87</v>
      </c>
      <c r="P4637" s="65">
        <v>11.02</v>
      </c>
      <c r="Q4637" s="65">
        <v>11.02</v>
      </c>
      <c r="R4637" s="65">
        <v>11.71</v>
      </c>
      <c r="S4637" s="65">
        <v>12.13</v>
      </c>
      <c r="T4637" s="65">
        <v>12.61</v>
      </c>
      <c r="U4637" s="65">
        <v>13.21</v>
      </c>
      <c r="V4637" s="65">
        <v>13.73</v>
      </c>
      <c r="W4637" s="65">
        <v>14.29</v>
      </c>
      <c r="X4637" s="65">
        <v>14.93</v>
      </c>
      <c r="Y4637" s="65">
        <v>15.43</v>
      </c>
      <c r="Z4637" s="65">
        <v>15.69</v>
      </c>
      <c r="AA4637" s="65">
        <v>15.81</v>
      </c>
      <c r="AB4637" s="65">
        <v>16.53</v>
      </c>
      <c r="AC4637" s="65">
        <v>17.04</v>
      </c>
      <c r="AD4637" s="65">
        <v>17.399999999999999</v>
      </c>
      <c r="AE4637" s="65">
        <v>17.760000000000002</v>
      </c>
      <c r="AF4637" s="65">
        <v>18.100000000000001</v>
      </c>
      <c r="AG4637" s="65">
        <v>19.28</v>
      </c>
      <c r="AH4637" s="65">
        <v>19.14</v>
      </c>
      <c r="AI4637" s="65">
        <v>18.88</v>
      </c>
      <c r="AJ4637" s="65">
        <v>18.63</v>
      </c>
      <c r="AK4637" s="65">
        <v>18.329999999999998</v>
      </c>
    </row>
    <row r="4638" spans="1:37" x14ac:dyDescent="0.3">
      <c r="A4638" s="86" t="str">
        <f t="shared" si="72"/>
        <v>SDGbaseTra_AgMedC_GVAafats</v>
      </c>
      <c r="B4638" s="63" t="s">
        <v>222</v>
      </c>
      <c r="C4638" s="64" t="s">
        <v>240</v>
      </c>
      <c r="D4638" s="84" t="s">
        <v>3</v>
      </c>
      <c r="E4638" s="65" t="s">
        <v>27</v>
      </c>
      <c r="F4638" s="65">
        <v>3.48</v>
      </c>
      <c r="G4638" s="65">
        <v>3.45</v>
      </c>
      <c r="H4638" s="65">
        <v>3.56</v>
      </c>
      <c r="I4638" s="65">
        <v>3.39</v>
      </c>
      <c r="J4638" s="65">
        <v>3.26</v>
      </c>
      <c r="K4638" s="65">
        <v>3.33</v>
      </c>
      <c r="L4638" s="65">
        <v>3.35</v>
      </c>
      <c r="M4638" s="65">
        <v>3.37</v>
      </c>
      <c r="N4638" s="65">
        <v>3.39</v>
      </c>
      <c r="O4638" s="65">
        <v>3.9</v>
      </c>
      <c r="P4638" s="65">
        <v>3.94</v>
      </c>
      <c r="Q4638" s="65">
        <v>3.87</v>
      </c>
      <c r="R4638" s="65">
        <v>4</v>
      </c>
      <c r="S4638" s="65">
        <v>4.07</v>
      </c>
      <c r="T4638" s="65">
        <v>4.17</v>
      </c>
      <c r="U4638" s="65">
        <v>4.3</v>
      </c>
      <c r="V4638" s="65">
        <v>4.37</v>
      </c>
      <c r="W4638" s="65">
        <v>4.49</v>
      </c>
      <c r="X4638" s="65">
        <v>4.6500000000000004</v>
      </c>
      <c r="Y4638" s="65">
        <v>4.79</v>
      </c>
      <c r="Z4638" s="65">
        <v>5.0599999999999996</v>
      </c>
      <c r="AA4638" s="65">
        <v>5.2</v>
      </c>
      <c r="AB4638" s="65">
        <v>5.34</v>
      </c>
      <c r="AC4638" s="65">
        <v>5.41</v>
      </c>
      <c r="AD4638" s="65">
        <v>5.46</v>
      </c>
      <c r="AE4638" s="65">
        <v>5.5</v>
      </c>
      <c r="AF4638" s="65">
        <v>5.55</v>
      </c>
      <c r="AG4638" s="65">
        <v>5.47</v>
      </c>
      <c r="AH4638" s="65">
        <v>5.47</v>
      </c>
      <c r="AI4638" s="65">
        <v>5.4</v>
      </c>
      <c r="AJ4638" s="65">
        <v>5.34</v>
      </c>
      <c r="AK4638" s="65">
        <v>5.26</v>
      </c>
    </row>
    <row r="4639" spans="1:37" x14ac:dyDescent="0.3">
      <c r="A4639" s="86" t="str">
        <f t="shared" si="72"/>
        <v>SDGbaseTra_AgMedC_GVAadair</v>
      </c>
      <c r="B4639" s="63" t="s">
        <v>222</v>
      </c>
      <c r="C4639" s="64" t="s">
        <v>240</v>
      </c>
      <c r="D4639" s="84" t="s">
        <v>3</v>
      </c>
      <c r="E4639" s="65" t="s">
        <v>28</v>
      </c>
      <c r="F4639" s="65">
        <v>10.56</v>
      </c>
      <c r="G4639" s="65">
        <v>10.19</v>
      </c>
      <c r="H4639" s="65">
        <v>10.36</v>
      </c>
      <c r="I4639" s="65">
        <v>9.85</v>
      </c>
      <c r="J4639" s="65">
        <v>9.39</v>
      </c>
      <c r="K4639" s="65">
        <v>9.5299999999999994</v>
      </c>
      <c r="L4639" s="65">
        <v>9.6</v>
      </c>
      <c r="M4639" s="65">
        <v>9.66</v>
      </c>
      <c r="N4639" s="65">
        <v>9.75</v>
      </c>
      <c r="O4639" s="65">
        <v>10.23</v>
      </c>
      <c r="P4639" s="65">
        <v>10.36</v>
      </c>
      <c r="Q4639" s="65">
        <v>10.38</v>
      </c>
      <c r="R4639" s="65">
        <v>11.05</v>
      </c>
      <c r="S4639" s="65">
        <v>11.42</v>
      </c>
      <c r="T4639" s="65">
        <v>11.85</v>
      </c>
      <c r="U4639" s="65">
        <v>12.39</v>
      </c>
      <c r="V4639" s="65">
        <v>12.85</v>
      </c>
      <c r="W4639" s="65">
        <v>13.34</v>
      </c>
      <c r="X4639" s="65">
        <v>13.91</v>
      </c>
      <c r="Y4639" s="65">
        <v>14.39</v>
      </c>
      <c r="Z4639" s="65">
        <v>14.54</v>
      </c>
      <c r="AA4639" s="65">
        <v>14.64</v>
      </c>
      <c r="AB4639" s="65">
        <v>15.29</v>
      </c>
      <c r="AC4639" s="65">
        <v>15.7</v>
      </c>
      <c r="AD4639" s="65">
        <v>15.99</v>
      </c>
      <c r="AE4639" s="65">
        <v>16.29</v>
      </c>
      <c r="AF4639" s="65">
        <v>16.579999999999998</v>
      </c>
      <c r="AG4639" s="65">
        <v>17.71</v>
      </c>
      <c r="AH4639" s="65">
        <v>17.46</v>
      </c>
      <c r="AI4639" s="65">
        <v>17.260000000000002</v>
      </c>
      <c r="AJ4639" s="65">
        <v>17.09</v>
      </c>
      <c r="AK4639" s="65">
        <v>16.89</v>
      </c>
    </row>
    <row r="4640" spans="1:37" x14ac:dyDescent="0.3">
      <c r="A4640" s="86" t="str">
        <f t="shared" si="72"/>
        <v>SDGbaseTra_AgMedC_GVAagrai</v>
      </c>
      <c r="B4640" s="63" t="s">
        <v>222</v>
      </c>
      <c r="C4640" s="64" t="s">
        <v>240</v>
      </c>
      <c r="D4640" s="84" t="s">
        <v>3</v>
      </c>
      <c r="E4640" s="65" t="s">
        <v>29</v>
      </c>
      <c r="F4640" s="65">
        <v>8.56</v>
      </c>
      <c r="G4640" s="65">
        <v>8.39</v>
      </c>
      <c r="H4640" s="65">
        <v>8.3800000000000008</v>
      </c>
      <c r="I4640" s="65">
        <v>8.32</v>
      </c>
      <c r="J4640" s="65">
        <v>8.1199999999999992</v>
      </c>
      <c r="K4640" s="65">
        <v>8.15</v>
      </c>
      <c r="L4640" s="65">
        <v>8.18</v>
      </c>
      <c r="M4640" s="65">
        <v>8.18</v>
      </c>
      <c r="N4640" s="65">
        <v>8.17</v>
      </c>
      <c r="O4640" s="65">
        <v>8.34</v>
      </c>
      <c r="P4640" s="65">
        <v>8.3699999999999992</v>
      </c>
      <c r="Q4640" s="65">
        <v>8.35</v>
      </c>
      <c r="R4640" s="65">
        <v>8.57</v>
      </c>
      <c r="S4640" s="65">
        <v>8.64</v>
      </c>
      <c r="T4640" s="65">
        <v>8.68</v>
      </c>
      <c r="U4640" s="65">
        <v>8.77</v>
      </c>
      <c r="V4640" s="65">
        <v>8.82</v>
      </c>
      <c r="W4640" s="65">
        <v>8.85</v>
      </c>
      <c r="X4640" s="65">
        <v>8.89</v>
      </c>
      <c r="Y4640" s="65">
        <v>8.89</v>
      </c>
      <c r="Z4640" s="65">
        <v>8.77</v>
      </c>
      <c r="AA4640" s="65">
        <v>8.77</v>
      </c>
      <c r="AB4640" s="65">
        <v>8.99</v>
      </c>
      <c r="AC4640" s="65">
        <v>9.0500000000000007</v>
      </c>
      <c r="AD4640" s="65">
        <v>9.0500000000000007</v>
      </c>
      <c r="AE4640" s="65">
        <v>9.11</v>
      </c>
      <c r="AF4640" s="65">
        <v>9.15</v>
      </c>
      <c r="AG4640" s="65">
        <v>9.5500000000000007</v>
      </c>
      <c r="AH4640" s="65">
        <v>9.14</v>
      </c>
      <c r="AI4640" s="65">
        <v>9</v>
      </c>
      <c r="AJ4640" s="65">
        <v>8.9600000000000009</v>
      </c>
      <c r="AK4640" s="65">
        <v>8.9</v>
      </c>
    </row>
    <row r="4641" spans="1:37" x14ac:dyDescent="0.3">
      <c r="A4641" s="86" t="str">
        <f t="shared" si="72"/>
        <v>SDGbaseTra_AgMedC_GVAastar</v>
      </c>
      <c r="B4641" s="63" t="s">
        <v>222</v>
      </c>
      <c r="C4641" s="64" t="s">
        <v>240</v>
      </c>
      <c r="D4641" s="84" t="s">
        <v>3</v>
      </c>
      <c r="E4641" s="65" t="s">
        <v>30</v>
      </c>
      <c r="F4641" s="65">
        <v>7.25</v>
      </c>
      <c r="G4641" s="65">
        <v>7.1</v>
      </c>
      <c r="H4641" s="65">
        <v>7.17</v>
      </c>
      <c r="I4641" s="65">
        <v>7.14</v>
      </c>
      <c r="J4641" s="65">
        <v>6.98</v>
      </c>
      <c r="K4641" s="65">
        <v>7.01</v>
      </c>
      <c r="L4641" s="65">
        <v>7.05</v>
      </c>
      <c r="M4641" s="65">
        <v>7.07</v>
      </c>
      <c r="N4641" s="65">
        <v>7.09</v>
      </c>
      <c r="O4641" s="65">
        <v>7.22</v>
      </c>
      <c r="P4641" s="65">
        <v>7.27</v>
      </c>
      <c r="Q4641" s="65">
        <v>7.28</v>
      </c>
      <c r="R4641" s="65">
        <v>7.43</v>
      </c>
      <c r="S4641" s="65">
        <v>7.49</v>
      </c>
      <c r="T4641" s="65">
        <v>7.51</v>
      </c>
      <c r="U4641" s="65">
        <v>7.57</v>
      </c>
      <c r="V4641" s="65">
        <v>7.6</v>
      </c>
      <c r="W4641" s="65">
        <v>7.61</v>
      </c>
      <c r="X4641" s="65">
        <v>7.63</v>
      </c>
      <c r="Y4641" s="65">
        <v>7.6</v>
      </c>
      <c r="Z4641" s="65">
        <v>7.49</v>
      </c>
      <c r="AA4641" s="65">
        <v>7.47</v>
      </c>
      <c r="AB4641" s="65">
        <v>7.6</v>
      </c>
      <c r="AC4641" s="65">
        <v>7.61</v>
      </c>
      <c r="AD4641" s="65">
        <v>7.58</v>
      </c>
      <c r="AE4641" s="65">
        <v>7.61</v>
      </c>
      <c r="AF4641" s="65">
        <v>7.61</v>
      </c>
      <c r="AG4641" s="65">
        <v>7.59</v>
      </c>
      <c r="AH4641" s="65">
        <v>6.97</v>
      </c>
      <c r="AI4641" s="65">
        <v>6.56</v>
      </c>
      <c r="AJ4641" s="65">
        <v>6.24</v>
      </c>
      <c r="AK4641" s="65">
        <v>5.94</v>
      </c>
    </row>
    <row r="4642" spans="1:37" x14ac:dyDescent="0.3">
      <c r="A4642" s="86" t="str">
        <f t="shared" si="72"/>
        <v>SDGbaseTra_AgMedC_GVAafeed</v>
      </c>
      <c r="B4642" s="63" t="s">
        <v>222</v>
      </c>
      <c r="C4642" s="64" t="s">
        <v>240</v>
      </c>
      <c r="D4642" s="84" t="s">
        <v>3</v>
      </c>
      <c r="E4642" s="65" t="s">
        <v>31</v>
      </c>
      <c r="F4642" s="65">
        <v>6.55</v>
      </c>
      <c r="G4642" s="65">
        <v>4.91</v>
      </c>
      <c r="H4642" s="65">
        <v>5.67</v>
      </c>
      <c r="I4642" s="65">
        <v>5.19</v>
      </c>
      <c r="J4642" s="65">
        <v>4.8600000000000003</v>
      </c>
      <c r="K4642" s="65">
        <v>5.47</v>
      </c>
      <c r="L4642" s="65">
        <v>5.62</v>
      </c>
      <c r="M4642" s="65">
        <v>5.64</v>
      </c>
      <c r="N4642" s="65">
        <v>5.71</v>
      </c>
      <c r="O4642" s="65">
        <v>6.14</v>
      </c>
      <c r="P4642" s="65">
        <v>6.15</v>
      </c>
      <c r="Q4642" s="65">
        <v>6.16</v>
      </c>
      <c r="R4642" s="65">
        <v>6.89</v>
      </c>
      <c r="S4642" s="65">
        <v>6.99</v>
      </c>
      <c r="T4642" s="65">
        <v>7.31</v>
      </c>
      <c r="U4642" s="65">
        <v>7.7</v>
      </c>
      <c r="V4642" s="65">
        <v>8.09</v>
      </c>
      <c r="W4642" s="65">
        <v>8.52</v>
      </c>
      <c r="X4642" s="65">
        <v>8.98</v>
      </c>
      <c r="Y4642" s="65">
        <v>9.39</v>
      </c>
      <c r="Z4642" s="65">
        <v>9.69</v>
      </c>
      <c r="AA4642" s="65">
        <v>9.61</v>
      </c>
      <c r="AB4642" s="65">
        <v>10.039999999999999</v>
      </c>
      <c r="AC4642" s="65">
        <v>10.56</v>
      </c>
      <c r="AD4642" s="65">
        <v>10.89</v>
      </c>
      <c r="AE4642" s="65">
        <v>11.2</v>
      </c>
      <c r="AF4642" s="65">
        <v>11.53</v>
      </c>
      <c r="AG4642" s="65">
        <v>12.24</v>
      </c>
      <c r="AH4642" s="65">
        <v>13.19</v>
      </c>
      <c r="AI4642" s="65">
        <v>13.54</v>
      </c>
      <c r="AJ4642" s="65">
        <v>13.46</v>
      </c>
      <c r="AK4642" s="65">
        <v>13.29</v>
      </c>
    </row>
    <row r="4643" spans="1:37" x14ac:dyDescent="0.3">
      <c r="A4643" s="86" t="str">
        <f t="shared" si="72"/>
        <v>SDGbaseTra_AgMedC_GVAabake</v>
      </c>
      <c r="B4643" s="63" t="s">
        <v>222</v>
      </c>
      <c r="C4643" s="64" t="s">
        <v>240</v>
      </c>
      <c r="D4643" s="84" t="s">
        <v>3</v>
      </c>
      <c r="E4643" s="65" t="s">
        <v>32</v>
      </c>
      <c r="F4643" s="65">
        <v>22.28</v>
      </c>
      <c r="G4643" s="65">
        <v>21.57</v>
      </c>
      <c r="H4643" s="65">
        <v>21.91</v>
      </c>
      <c r="I4643" s="65">
        <v>21.48</v>
      </c>
      <c r="J4643" s="65">
        <v>20.84</v>
      </c>
      <c r="K4643" s="65">
        <v>21.04</v>
      </c>
      <c r="L4643" s="65">
        <v>21.16</v>
      </c>
      <c r="M4643" s="65">
        <v>21.26</v>
      </c>
      <c r="N4643" s="65">
        <v>21.4</v>
      </c>
      <c r="O4643" s="65">
        <v>21.72</v>
      </c>
      <c r="P4643" s="65">
        <v>21.95</v>
      </c>
      <c r="Q4643" s="65">
        <v>22.11</v>
      </c>
      <c r="R4643" s="65">
        <v>23.26</v>
      </c>
      <c r="S4643" s="65">
        <v>23.94</v>
      </c>
      <c r="T4643" s="65">
        <v>24.63</v>
      </c>
      <c r="U4643" s="65">
        <v>25.49</v>
      </c>
      <c r="V4643" s="65">
        <v>26.2</v>
      </c>
      <c r="W4643" s="65">
        <v>26.87</v>
      </c>
      <c r="X4643" s="65">
        <v>27.63</v>
      </c>
      <c r="Y4643" s="65">
        <v>28.26</v>
      </c>
      <c r="Z4643" s="65">
        <v>28.16</v>
      </c>
      <c r="AA4643" s="65">
        <v>28.29</v>
      </c>
      <c r="AB4643" s="65">
        <v>29.28</v>
      </c>
      <c r="AC4643" s="65">
        <v>29.83</v>
      </c>
      <c r="AD4643" s="65">
        <v>30.22</v>
      </c>
      <c r="AE4643" s="65">
        <v>30.72</v>
      </c>
      <c r="AF4643" s="65">
        <v>31.17</v>
      </c>
      <c r="AG4643" s="65">
        <v>33.1</v>
      </c>
      <c r="AH4643" s="65">
        <v>32.090000000000003</v>
      </c>
      <c r="AI4643" s="65">
        <v>31.49</v>
      </c>
      <c r="AJ4643" s="65">
        <v>31.12</v>
      </c>
      <c r="AK4643" s="65">
        <v>30.73</v>
      </c>
    </row>
    <row r="4644" spans="1:37" x14ac:dyDescent="0.3">
      <c r="A4644" s="86" t="str">
        <f t="shared" si="72"/>
        <v>SDGbaseTra_AgMedC_GVAasuga</v>
      </c>
      <c r="B4644" s="63" t="s">
        <v>222</v>
      </c>
      <c r="C4644" s="64" t="s">
        <v>240</v>
      </c>
      <c r="D4644" s="84" t="s">
        <v>3</v>
      </c>
      <c r="E4644" s="65" t="s">
        <v>33</v>
      </c>
      <c r="F4644" s="65">
        <v>8.52</v>
      </c>
      <c r="G4644" s="65">
        <v>8.35</v>
      </c>
      <c r="H4644" s="65">
        <v>8.49</v>
      </c>
      <c r="I4644" s="65">
        <v>8.33</v>
      </c>
      <c r="J4644" s="65">
        <v>8.09</v>
      </c>
      <c r="K4644" s="65">
        <v>8.14</v>
      </c>
      <c r="L4644" s="65">
        <v>8.18</v>
      </c>
      <c r="M4644" s="65">
        <v>8.19</v>
      </c>
      <c r="N4644" s="65">
        <v>8.1999999999999993</v>
      </c>
      <c r="O4644" s="65">
        <v>8.48</v>
      </c>
      <c r="P4644" s="65">
        <v>8.51</v>
      </c>
      <c r="Q4644" s="65">
        <v>8.4600000000000009</v>
      </c>
      <c r="R4644" s="65">
        <v>8.7899999999999991</v>
      </c>
      <c r="S4644" s="65">
        <v>8.94</v>
      </c>
      <c r="T4644" s="65">
        <v>9.11</v>
      </c>
      <c r="U4644" s="65">
        <v>9.35</v>
      </c>
      <c r="V4644" s="65">
        <v>9.51</v>
      </c>
      <c r="W4644" s="65">
        <v>9.6300000000000008</v>
      </c>
      <c r="X4644" s="65">
        <v>9.82</v>
      </c>
      <c r="Y4644" s="65">
        <v>9.9600000000000009</v>
      </c>
      <c r="Z4644" s="65">
        <v>9.92</v>
      </c>
      <c r="AA4644" s="65">
        <v>9.94</v>
      </c>
      <c r="AB4644" s="65">
        <v>10.199999999999999</v>
      </c>
      <c r="AC4644" s="65">
        <v>10.28</v>
      </c>
      <c r="AD4644" s="65">
        <v>10.31</v>
      </c>
      <c r="AE4644" s="65">
        <v>10.4</v>
      </c>
      <c r="AF4644" s="65">
        <v>10.46</v>
      </c>
      <c r="AG4644" s="65">
        <v>11.04</v>
      </c>
      <c r="AH4644" s="65">
        <v>10.78</v>
      </c>
      <c r="AI4644" s="65">
        <v>10.66</v>
      </c>
      <c r="AJ4644" s="65">
        <v>10.63</v>
      </c>
      <c r="AK4644" s="65">
        <v>10.59</v>
      </c>
    </row>
    <row r="4645" spans="1:37" x14ac:dyDescent="0.3">
      <c r="A4645" s="86" t="str">
        <f t="shared" si="72"/>
        <v>SDGbaseTra_AgMedC_GVAaconf</v>
      </c>
      <c r="B4645" s="63" t="s">
        <v>222</v>
      </c>
      <c r="C4645" s="64" t="s">
        <v>240</v>
      </c>
      <c r="D4645" s="84" t="s">
        <v>3</v>
      </c>
      <c r="E4645" s="65" t="s">
        <v>34</v>
      </c>
      <c r="F4645" s="65">
        <v>2.4900000000000002</v>
      </c>
      <c r="G4645" s="65">
        <v>2.37</v>
      </c>
      <c r="H4645" s="65">
        <v>2.46</v>
      </c>
      <c r="I4645" s="65">
        <v>2.29</v>
      </c>
      <c r="J4645" s="65">
        <v>2.13</v>
      </c>
      <c r="K4645" s="65">
        <v>2.14</v>
      </c>
      <c r="L4645" s="65">
        <v>2.16</v>
      </c>
      <c r="M4645" s="65">
        <v>2.17</v>
      </c>
      <c r="N4645" s="65">
        <v>2.2000000000000002</v>
      </c>
      <c r="O4645" s="65">
        <v>2.29</v>
      </c>
      <c r="P4645" s="65">
        <v>2.33</v>
      </c>
      <c r="Q4645" s="65">
        <v>2.35</v>
      </c>
      <c r="R4645" s="65">
        <v>2.56</v>
      </c>
      <c r="S4645" s="65">
        <v>2.71</v>
      </c>
      <c r="T4645" s="65">
        <v>2.87</v>
      </c>
      <c r="U4645" s="65">
        <v>3.07</v>
      </c>
      <c r="V4645" s="65">
        <v>3.26</v>
      </c>
      <c r="W4645" s="65">
        <v>3.44</v>
      </c>
      <c r="X4645" s="65">
        <v>3.63</v>
      </c>
      <c r="Y4645" s="65">
        <v>3.8</v>
      </c>
      <c r="Z4645" s="65">
        <v>3.89</v>
      </c>
      <c r="AA4645" s="65">
        <v>3.98</v>
      </c>
      <c r="AB4645" s="65">
        <v>4.18</v>
      </c>
      <c r="AC4645" s="65">
        <v>4.3600000000000003</v>
      </c>
      <c r="AD4645" s="65">
        <v>4.5199999999999996</v>
      </c>
      <c r="AE4645" s="65">
        <v>4.67</v>
      </c>
      <c r="AF4645" s="65">
        <v>4.83</v>
      </c>
      <c r="AG4645" s="65">
        <v>5.15</v>
      </c>
      <c r="AH4645" s="65">
        <v>5.14</v>
      </c>
      <c r="AI4645" s="65">
        <v>5.07</v>
      </c>
      <c r="AJ4645" s="65">
        <v>4.99</v>
      </c>
      <c r="AK4645" s="65">
        <v>4.91</v>
      </c>
    </row>
    <row r="4646" spans="1:37" x14ac:dyDescent="0.3">
      <c r="A4646" s="86" t="str">
        <f t="shared" si="72"/>
        <v>SDGbaseTra_AgMedC_GVAapast</v>
      </c>
      <c r="B4646" s="63" t="s">
        <v>222</v>
      </c>
      <c r="C4646" s="64" t="s">
        <v>240</v>
      </c>
      <c r="D4646" s="84" t="s">
        <v>3</v>
      </c>
      <c r="E4646" s="65" t="s">
        <v>35</v>
      </c>
      <c r="F4646" s="65">
        <v>0.65</v>
      </c>
      <c r="G4646" s="65">
        <v>0.61</v>
      </c>
      <c r="H4646" s="65">
        <v>0.64</v>
      </c>
      <c r="I4646" s="65">
        <v>0.6</v>
      </c>
      <c r="J4646" s="65">
        <v>0.57999999999999996</v>
      </c>
      <c r="K4646" s="65">
        <v>0.6</v>
      </c>
      <c r="L4646" s="65">
        <v>0.6</v>
      </c>
      <c r="M4646" s="65">
        <v>0.61</v>
      </c>
      <c r="N4646" s="65">
        <v>0.62</v>
      </c>
      <c r="O4646" s="65">
        <v>0.67</v>
      </c>
      <c r="P4646" s="65">
        <v>0.68</v>
      </c>
      <c r="Q4646" s="65">
        <v>0.69</v>
      </c>
      <c r="R4646" s="65">
        <v>0.73</v>
      </c>
      <c r="S4646" s="65">
        <v>0.75</v>
      </c>
      <c r="T4646" s="65">
        <v>0.79</v>
      </c>
      <c r="U4646" s="65">
        <v>0.84</v>
      </c>
      <c r="V4646" s="65">
        <v>0.88</v>
      </c>
      <c r="W4646" s="65">
        <v>0.92</v>
      </c>
      <c r="X4646" s="65">
        <v>0.97</v>
      </c>
      <c r="Y4646" s="65">
        <v>1.02</v>
      </c>
      <c r="Z4646" s="65">
        <v>1.05</v>
      </c>
      <c r="AA4646" s="65">
        <v>1.07</v>
      </c>
      <c r="AB4646" s="65">
        <v>1.1000000000000001</v>
      </c>
      <c r="AC4646" s="65">
        <v>1.1399999999999999</v>
      </c>
      <c r="AD4646" s="65">
        <v>1.1599999999999999</v>
      </c>
      <c r="AE4646" s="65">
        <v>1.18</v>
      </c>
      <c r="AF4646" s="65">
        <v>1.21</v>
      </c>
      <c r="AG4646" s="65">
        <v>1.25</v>
      </c>
      <c r="AH4646" s="65">
        <v>1.27</v>
      </c>
      <c r="AI4646" s="65">
        <v>1.26</v>
      </c>
      <c r="AJ4646" s="65">
        <v>1.25</v>
      </c>
      <c r="AK4646" s="65">
        <v>1.23</v>
      </c>
    </row>
    <row r="4647" spans="1:37" x14ac:dyDescent="0.3">
      <c r="A4647" s="86" t="str">
        <f t="shared" si="72"/>
        <v>SDGbaseTra_AgMedC_GVAaofoo</v>
      </c>
      <c r="B4647" s="63" t="s">
        <v>222</v>
      </c>
      <c r="C4647" s="64" t="s">
        <v>240</v>
      </c>
      <c r="D4647" s="84" t="s">
        <v>3</v>
      </c>
      <c r="E4647" s="65" t="s">
        <v>36</v>
      </c>
      <c r="F4647" s="65">
        <v>12.41</v>
      </c>
      <c r="G4647" s="65">
        <v>11.63</v>
      </c>
      <c r="H4647" s="65">
        <v>12.03</v>
      </c>
      <c r="I4647" s="65">
        <v>11.57</v>
      </c>
      <c r="J4647" s="65">
        <v>11.1</v>
      </c>
      <c r="K4647" s="65">
        <v>11.34</v>
      </c>
      <c r="L4647" s="65">
        <v>11.45</v>
      </c>
      <c r="M4647" s="65">
        <v>11.55</v>
      </c>
      <c r="N4647" s="65">
        <v>11.68</v>
      </c>
      <c r="O4647" s="65">
        <v>12.53</v>
      </c>
      <c r="P4647" s="65">
        <v>12.65</v>
      </c>
      <c r="Q4647" s="65">
        <v>12.62</v>
      </c>
      <c r="R4647" s="65">
        <v>13.31</v>
      </c>
      <c r="S4647" s="65">
        <v>13.7</v>
      </c>
      <c r="T4647" s="65">
        <v>14.19</v>
      </c>
      <c r="U4647" s="65">
        <v>14.84</v>
      </c>
      <c r="V4647" s="65">
        <v>15.37</v>
      </c>
      <c r="W4647" s="65">
        <v>15.96</v>
      </c>
      <c r="X4647" s="65">
        <v>16.690000000000001</v>
      </c>
      <c r="Y4647" s="65">
        <v>17.22</v>
      </c>
      <c r="Z4647" s="65">
        <v>17.27</v>
      </c>
      <c r="AA4647" s="65">
        <v>17.36</v>
      </c>
      <c r="AB4647" s="65">
        <v>18.13</v>
      </c>
      <c r="AC4647" s="65">
        <v>18.64</v>
      </c>
      <c r="AD4647" s="65">
        <v>18.920000000000002</v>
      </c>
      <c r="AE4647" s="65">
        <v>19.260000000000002</v>
      </c>
      <c r="AF4647" s="65">
        <v>19.579999999999998</v>
      </c>
      <c r="AG4647" s="65">
        <v>21.04</v>
      </c>
      <c r="AH4647" s="65">
        <v>21.04</v>
      </c>
      <c r="AI4647" s="65">
        <v>20.89</v>
      </c>
      <c r="AJ4647" s="65">
        <v>20.74</v>
      </c>
      <c r="AK4647" s="65">
        <v>20.52</v>
      </c>
    </row>
    <row r="4648" spans="1:37" x14ac:dyDescent="0.3">
      <c r="A4648" s="86" t="str">
        <f t="shared" si="72"/>
        <v>SDGbaseTra_AgMedC_GVAabevt</v>
      </c>
      <c r="B4648" s="63" t="s">
        <v>222</v>
      </c>
      <c r="C4648" s="64" t="s">
        <v>240</v>
      </c>
      <c r="D4648" s="84" t="s">
        <v>3</v>
      </c>
      <c r="E4648" s="65" t="s">
        <v>37</v>
      </c>
      <c r="F4648" s="65">
        <v>40.840000000000003</v>
      </c>
      <c r="G4648" s="65">
        <v>39.71</v>
      </c>
      <c r="H4648" s="65">
        <v>42.51</v>
      </c>
      <c r="I4648" s="65">
        <v>39.869999999999997</v>
      </c>
      <c r="J4648" s="65">
        <v>37.590000000000003</v>
      </c>
      <c r="K4648" s="65">
        <v>38.71</v>
      </c>
      <c r="L4648" s="65">
        <v>39.090000000000003</v>
      </c>
      <c r="M4648" s="65">
        <v>39.39</v>
      </c>
      <c r="N4648" s="65">
        <v>39.83</v>
      </c>
      <c r="O4648" s="65">
        <v>44.27</v>
      </c>
      <c r="P4648" s="65">
        <v>44.76</v>
      </c>
      <c r="Q4648" s="65">
        <v>44.41</v>
      </c>
      <c r="R4648" s="65">
        <v>47.39</v>
      </c>
      <c r="S4648" s="65">
        <v>49.22</v>
      </c>
      <c r="T4648" s="65">
        <v>51.54</v>
      </c>
      <c r="U4648" s="65">
        <v>54.47</v>
      </c>
      <c r="V4648" s="65">
        <v>56.89</v>
      </c>
      <c r="W4648" s="65">
        <v>59.58</v>
      </c>
      <c r="X4648" s="65">
        <v>62.71</v>
      </c>
      <c r="Y4648" s="65">
        <v>65.22</v>
      </c>
      <c r="Z4648" s="65">
        <v>67.33</v>
      </c>
      <c r="AA4648" s="65">
        <v>68.34</v>
      </c>
      <c r="AB4648" s="65">
        <v>71.290000000000006</v>
      </c>
      <c r="AC4648" s="65">
        <v>73.430000000000007</v>
      </c>
      <c r="AD4648" s="65">
        <v>75.11</v>
      </c>
      <c r="AE4648" s="65">
        <v>76.62</v>
      </c>
      <c r="AF4648" s="65">
        <v>78.040000000000006</v>
      </c>
      <c r="AG4648" s="65">
        <v>81.319999999999993</v>
      </c>
      <c r="AH4648" s="65">
        <v>81.81</v>
      </c>
      <c r="AI4648" s="65">
        <v>81.19</v>
      </c>
      <c r="AJ4648" s="65">
        <v>80.47</v>
      </c>
      <c r="AK4648" s="65">
        <v>79.489999999999995</v>
      </c>
    </row>
    <row r="4649" spans="1:37" x14ac:dyDescent="0.3">
      <c r="A4649" s="86" t="str">
        <f t="shared" si="72"/>
        <v>SDGbaseTra_AgMedC_GVAatext</v>
      </c>
      <c r="B4649" s="63" t="s">
        <v>222</v>
      </c>
      <c r="C4649" s="64" t="s">
        <v>240</v>
      </c>
      <c r="D4649" s="84" t="s">
        <v>3</v>
      </c>
      <c r="E4649" s="65" t="s">
        <v>38</v>
      </c>
      <c r="F4649" s="65">
        <v>6.57</v>
      </c>
      <c r="G4649" s="65">
        <v>6.63</v>
      </c>
      <c r="H4649" s="65">
        <v>6.77</v>
      </c>
      <c r="I4649" s="65">
        <v>6.51</v>
      </c>
      <c r="J4649" s="65">
        <v>6.31</v>
      </c>
      <c r="K4649" s="65">
        <v>6.3</v>
      </c>
      <c r="L4649" s="65">
        <v>6.33</v>
      </c>
      <c r="M4649" s="65">
        <v>6.39</v>
      </c>
      <c r="N4649" s="65">
        <v>6.48</v>
      </c>
      <c r="O4649" s="65">
        <v>6.74</v>
      </c>
      <c r="P4649" s="65">
        <v>6.86</v>
      </c>
      <c r="Q4649" s="65">
        <v>6.93</v>
      </c>
      <c r="R4649" s="65">
        <v>7.33</v>
      </c>
      <c r="S4649" s="65">
        <v>7.66</v>
      </c>
      <c r="T4649" s="65">
        <v>8.01</v>
      </c>
      <c r="U4649" s="65">
        <v>8.42</v>
      </c>
      <c r="V4649" s="65">
        <v>8.8000000000000007</v>
      </c>
      <c r="W4649" s="65">
        <v>9.19</v>
      </c>
      <c r="X4649" s="65">
        <v>9.6199999999999992</v>
      </c>
      <c r="Y4649" s="65">
        <v>9.9600000000000009</v>
      </c>
      <c r="Z4649" s="65">
        <v>9.99</v>
      </c>
      <c r="AA4649" s="65">
        <v>10.050000000000001</v>
      </c>
      <c r="AB4649" s="65">
        <v>10.57</v>
      </c>
      <c r="AC4649" s="65">
        <v>10.92</v>
      </c>
      <c r="AD4649" s="65">
        <v>11.19</v>
      </c>
      <c r="AE4649" s="65">
        <v>11.46</v>
      </c>
      <c r="AF4649" s="65">
        <v>11.72</v>
      </c>
      <c r="AG4649" s="65">
        <v>12.86</v>
      </c>
      <c r="AH4649" s="65">
        <v>12.55</v>
      </c>
      <c r="AI4649" s="65">
        <v>12.22</v>
      </c>
      <c r="AJ4649" s="65">
        <v>11.98</v>
      </c>
      <c r="AK4649" s="65">
        <v>11.75</v>
      </c>
    </row>
    <row r="4650" spans="1:37" x14ac:dyDescent="0.3">
      <c r="A4650" s="86" t="str">
        <f t="shared" si="72"/>
        <v>SDGbaseTra_AgMedC_GVAaclth</v>
      </c>
      <c r="B4650" s="63" t="s">
        <v>222</v>
      </c>
      <c r="C4650" s="64" t="s">
        <v>240</v>
      </c>
      <c r="D4650" s="84" t="s">
        <v>3</v>
      </c>
      <c r="E4650" s="65" t="s">
        <v>39</v>
      </c>
      <c r="F4650" s="65">
        <v>6.76</v>
      </c>
      <c r="G4650" s="65">
        <v>6.8</v>
      </c>
      <c r="H4650" s="65">
        <v>7</v>
      </c>
      <c r="I4650" s="65">
        <v>6.74</v>
      </c>
      <c r="J4650" s="65">
        <v>6.48</v>
      </c>
      <c r="K4650" s="65">
        <v>6.46</v>
      </c>
      <c r="L4650" s="65">
        <v>6.47</v>
      </c>
      <c r="M4650" s="65">
        <v>6.49</v>
      </c>
      <c r="N4650" s="65">
        <v>6.52</v>
      </c>
      <c r="O4650" s="65">
        <v>6.66</v>
      </c>
      <c r="P4650" s="65">
        <v>6.74</v>
      </c>
      <c r="Q4650" s="65">
        <v>6.78</v>
      </c>
      <c r="R4650" s="65">
        <v>7.21</v>
      </c>
      <c r="S4650" s="65">
        <v>7.51</v>
      </c>
      <c r="T4650" s="65">
        <v>7.83</v>
      </c>
      <c r="U4650" s="65">
        <v>8.23</v>
      </c>
      <c r="V4650" s="65">
        <v>8.58</v>
      </c>
      <c r="W4650" s="65">
        <v>8.94</v>
      </c>
      <c r="X4650" s="65">
        <v>9.33</v>
      </c>
      <c r="Y4650" s="65">
        <v>9.6300000000000008</v>
      </c>
      <c r="Z4650" s="65">
        <v>9.6999999999999993</v>
      </c>
      <c r="AA4650" s="65">
        <v>9.82</v>
      </c>
      <c r="AB4650" s="65">
        <v>10.28</v>
      </c>
      <c r="AC4650" s="65">
        <v>10.59</v>
      </c>
      <c r="AD4650" s="65">
        <v>10.84</v>
      </c>
      <c r="AE4650" s="65">
        <v>11.08</v>
      </c>
      <c r="AF4650" s="65">
        <v>11.32</v>
      </c>
      <c r="AG4650" s="65">
        <v>12.18</v>
      </c>
      <c r="AH4650" s="65">
        <v>11.84</v>
      </c>
      <c r="AI4650" s="65">
        <v>11.56</v>
      </c>
      <c r="AJ4650" s="65">
        <v>11.35</v>
      </c>
      <c r="AK4650" s="65">
        <v>11.15</v>
      </c>
    </row>
    <row r="4651" spans="1:37" x14ac:dyDescent="0.3">
      <c r="A4651" s="86" t="str">
        <f t="shared" si="72"/>
        <v>SDGbaseTra_AgMedC_GVAaleat</v>
      </c>
      <c r="B4651" s="63" t="s">
        <v>222</v>
      </c>
      <c r="C4651" s="64" t="s">
        <v>240</v>
      </c>
      <c r="D4651" s="84" t="s">
        <v>3</v>
      </c>
      <c r="E4651" s="65" t="s">
        <v>40</v>
      </c>
      <c r="F4651" s="65">
        <v>2.4500000000000002</v>
      </c>
      <c r="G4651" s="65">
        <v>2.66</v>
      </c>
      <c r="H4651" s="65">
        <v>2.7</v>
      </c>
      <c r="I4651" s="65">
        <v>2.5499999999999998</v>
      </c>
      <c r="J4651" s="65">
        <v>2.4300000000000002</v>
      </c>
      <c r="K4651" s="65">
        <v>2.33</v>
      </c>
      <c r="L4651" s="65">
        <v>2.3199999999999998</v>
      </c>
      <c r="M4651" s="65">
        <v>2.36</v>
      </c>
      <c r="N4651" s="65">
        <v>2.41</v>
      </c>
      <c r="O4651" s="65">
        <v>2.83</v>
      </c>
      <c r="P4651" s="65">
        <v>2.97</v>
      </c>
      <c r="Q4651" s="65">
        <v>2.97</v>
      </c>
      <c r="R4651" s="65">
        <v>3.02</v>
      </c>
      <c r="S4651" s="65">
        <v>3.17</v>
      </c>
      <c r="T4651" s="65">
        <v>3.32</v>
      </c>
      <c r="U4651" s="65">
        <v>3.49</v>
      </c>
      <c r="V4651" s="65">
        <v>3.63</v>
      </c>
      <c r="W4651" s="65">
        <v>3.82</v>
      </c>
      <c r="X4651" s="65">
        <v>4.01</v>
      </c>
      <c r="Y4651" s="65">
        <v>4.16</v>
      </c>
      <c r="Z4651" s="65">
        <v>4.37</v>
      </c>
      <c r="AA4651" s="65">
        <v>4.59</v>
      </c>
      <c r="AB4651" s="65">
        <v>4.8499999999999996</v>
      </c>
      <c r="AC4651" s="65">
        <v>5.01</v>
      </c>
      <c r="AD4651" s="65">
        <v>5.18</v>
      </c>
      <c r="AE4651" s="65">
        <v>5.33</v>
      </c>
      <c r="AF4651" s="65">
        <v>5.48</v>
      </c>
      <c r="AG4651" s="65">
        <v>5.53</v>
      </c>
      <c r="AH4651" s="65">
        <v>5.22</v>
      </c>
      <c r="AI4651" s="65">
        <v>4.87</v>
      </c>
      <c r="AJ4651" s="65">
        <v>4.66</v>
      </c>
      <c r="AK4651" s="65">
        <v>4.4800000000000004</v>
      </c>
    </row>
    <row r="4652" spans="1:37" x14ac:dyDescent="0.3">
      <c r="A4652" s="86" t="str">
        <f t="shared" si="72"/>
        <v>SDGbaseTra_AgMedC_GVAafoot</v>
      </c>
      <c r="B4652" s="63" t="s">
        <v>222</v>
      </c>
      <c r="C4652" s="64" t="s">
        <v>240</v>
      </c>
      <c r="D4652" s="84" t="s">
        <v>3</v>
      </c>
      <c r="E4652" s="65" t="s">
        <v>41</v>
      </c>
      <c r="F4652" s="65">
        <v>1.91</v>
      </c>
      <c r="G4652" s="65">
        <v>1.98</v>
      </c>
      <c r="H4652" s="65">
        <v>2.0299999999999998</v>
      </c>
      <c r="I4652" s="65">
        <v>1.97</v>
      </c>
      <c r="J4652" s="65">
        <v>1.92</v>
      </c>
      <c r="K4652" s="65">
        <v>1.92</v>
      </c>
      <c r="L4652" s="65">
        <v>1.92</v>
      </c>
      <c r="M4652" s="65">
        <v>1.93</v>
      </c>
      <c r="N4652" s="65">
        <v>1.94</v>
      </c>
      <c r="O4652" s="65">
        <v>2</v>
      </c>
      <c r="P4652" s="65">
        <v>2.04</v>
      </c>
      <c r="Q4652" s="65">
        <v>2.06</v>
      </c>
      <c r="R4652" s="65">
        <v>2.17</v>
      </c>
      <c r="S4652" s="65">
        <v>2.2599999999999998</v>
      </c>
      <c r="T4652" s="65">
        <v>2.35</v>
      </c>
      <c r="U4652" s="65">
        <v>2.46</v>
      </c>
      <c r="V4652" s="65">
        <v>2.5499999999999998</v>
      </c>
      <c r="W4652" s="65">
        <v>2.65</v>
      </c>
      <c r="X4652" s="65">
        <v>2.76</v>
      </c>
      <c r="Y4652" s="65">
        <v>2.85</v>
      </c>
      <c r="Z4652" s="65">
        <v>2.84</v>
      </c>
      <c r="AA4652" s="65">
        <v>2.84</v>
      </c>
      <c r="AB4652" s="65">
        <v>3.01</v>
      </c>
      <c r="AC4652" s="65">
        <v>3.11</v>
      </c>
      <c r="AD4652" s="65">
        <v>3.19</v>
      </c>
      <c r="AE4652" s="65">
        <v>3.26</v>
      </c>
      <c r="AF4652" s="65">
        <v>3.32</v>
      </c>
      <c r="AG4652" s="65">
        <v>3.65</v>
      </c>
      <c r="AH4652" s="65">
        <v>3.56</v>
      </c>
      <c r="AI4652" s="65">
        <v>3.48</v>
      </c>
      <c r="AJ4652" s="65">
        <v>3.42</v>
      </c>
      <c r="AK4652" s="65">
        <v>3.37</v>
      </c>
    </row>
    <row r="4653" spans="1:37" x14ac:dyDescent="0.3">
      <c r="A4653" s="86" t="str">
        <f t="shared" si="72"/>
        <v>SDGbaseTra_AgMedC_GVAawood</v>
      </c>
      <c r="B4653" s="63" t="s">
        <v>222</v>
      </c>
      <c r="C4653" s="64" t="s">
        <v>240</v>
      </c>
      <c r="D4653" s="84" t="s">
        <v>3</v>
      </c>
      <c r="E4653" s="65" t="s">
        <v>42</v>
      </c>
      <c r="F4653" s="65">
        <v>23.69</v>
      </c>
      <c r="G4653" s="65">
        <v>22.39</v>
      </c>
      <c r="H4653" s="65">
        <v>23.1</v>
      </c>
      <c r="I4653" s="65">
        <v>23.47</v>
      </c>
      <c r="J4653" s="65">
        <v>23.8</v>
      </c>
      <c r="K4653" s="65">
        <v>24.13</v>
      </c>
      <c r="L4653" s="65">
        <v>24.45</v>
      </c>
      <c r="M4653" s="65">
        <v>24.84</v>
      </c>
      <c r="N4653" s="65">
        <v>25.27</v>
      </c>
      <c r="O4653" s="65">
        <v>26.14</v>
      </c>
      <c r="P4653" s="65">
        <v>26.54</v>
      </c>
      <c r="Q4653" s="65">
        <v>26.9</v>
      </c>
      <c r="R4653" s="65">
        <v>27.47</v>
      </c>
      <c r="S4653" s="65">
        <v>28.43</v>
      </c>
      <c r="T4653" s="65">
        <v>29.48</v>
      </c>
      <c r="U4653" s="65">
        <v>30.72</v>
      </c>
      <c r="V4653" s="65">
        <v>31.91</v>
      </c>
      <c r="W4653" s="65">
        <v>33.130000000000003</v>
      </c>
      <c r="X4653" s="65">
        <v>34.5</v>
      </c>
      <c r="Y4653" s="65">
        <v>35.64</v>
      </c>
      <c r="Z4653" s="65">
        <v>35.83</v>
      </c>
      <c r="AA4653" s="65">
        <v>36.159999999999997</v>
      </c>
      <c r="AB4653" s="65">
        <v>37.31</v>
      </c>
      <c r="AC4653" s="65">
        <v>38.21</v>
      </c>
      <c r="AD4653" s="65">
        <v>39.03</v>
      </c>
      <c r="AE4653" s="65">
        <v>39.92</v>
      </c>
      <c r="AF4653" s="65">
        <v>40.799999999999997</v>
      </c>
      <c r="AG4653" s="65">
        <v>43.73</v>
      </c>
      <c r="AH4653" s="65">
        <v>43.38</v>
      </c>
      <c r="AI4653" s="65">
        <v>42.74</v>
      </c>
      <c r="AJ4653" s="65">
        <v>42.36</v>
      </c>
      <c r="AK4653" s="65">
        <v>41.96</v>
      </c>
    </row>
    <row r="4654" spans="1:37" x14ac:dyDescent="0.3">
      <c r="A4654" s="86" t="str">
        <f t="shared" si="72"/>
        <v>SDGbaseTra_AgMedC_GVAapapr</v>
      </c>
      <c r="B4654" s="63" t="s">
        <v>222</v>
      </c>
      <c r="C4654" s="64" t="s">
        <v>240</v>
      </c>
      <c r="D4654" s="84" t="s">
        <v>3</v>
      </c>
      <c r="E4654" s="65" t="s">
        <v>43</v>
      </c>
      <c r="F4654" s="65">
        <v>24.02</v>
      </c>
      <c r="G4654" s="65">
        <v>23.7</v>
      </c>
      <c r="H4654" s="65">
        <v>24.63</v>
      </c>
      <c r="I4654" s="65">
        <v>24.26</v>
      </c>
      <c r="J4654" s="65">
        <v>23.47</v>
      </c>
      <c r="K4654" s="65">
        <v>23.94</v>
      </c>
      <c r="L4654" s="65">
        <v>24.2</v>
      </c>
      <c r="M4654" s="65">
        <v>24.2</v>
      </c>
      <c r="N4654" s="65">
        <v>24.58</v>
      </c>
      <c r="O4654" s="65">
        <v>25.39</v>
      </c>
      <c r="P4654" s="65">
        <v>25.74</v>
      </c>
      <c r="Q4654" s="65">
        <v>26.01</v>
      </c>
      <c r="R4654" s="65">
        <v>27.86</v>
      </c>
      <c r="S4654" s="65">
        <v>28.85</v>
      </c>
      <c r="T4654" s="65">
        <v>29.97</v>
      </c>
      <c r="U4654" s="65">
        <v>31.3</v>
      </c>
      <c r="V4654" s="65">
        <v>32.56</v>
      </c>
      <c r="W4654" s="65">
        <v>33.89</v>
      </c>
      <c r="X4654" s="65">
        <v>35.32</v>
      </c>
      <c r="Y4654" s="65">
        <v>36.44</v>
      </c>
      <c r="Z4654" s="65">
        <v>36.49</v>
      </c>
      <c r="AA4654" s="65">
        <v>36.619999999999997</v>
      </c>
      <c r="AB4654" s="65">
        <v>37.97</v>
      </c>
      <c r="AC4654" s="65">
        <v>38.96</v>
      </c>
      <c r="AD4654" s="65">
        <v>39.74</v>
      </c>
      <c r="AE4654" s="65">
        <v>40.57</v>
      </c>
      <c r="AF4654" s="65">
        <v>41.37</v>
      </c>
      <c r="AG4654" s="65">
        <v>44.82</v>
      </c>
      <c r="AH4654" s="65">
        <v>44.18</v>
      </c>
      <c r="AI4654" s="65">
        <v>43.33</v>
      </c>
      <c r="AJ4654" s="65">
        <v>42.7</v>
      </c>
      <c r="AK4654" s="65">
        <v>42.07</v>
      </c>
    </row>
    <row r="4655" spans="1:37" x14ac:dyDescent="0.3">
      <c r="A4655" s="86" t="str">
        <f t="shared" si="72"/>
        <v>SDGbaseTra_AgMedC_GVAaprnt</v>
      </c>
      <c r="B4655" s="63" t="s">
        <v>222</v>
      </c>
      <c r="C4655" s="64" t="s">
        <v>240</v>
      </c>
      <c r="D4655" s="84" t="s">
        <v>3</v>
      </c>
      <c r="E4655" s="65" t="s">
        <v>44</v>
      </c>
      <c r="F4655" s="65">
        <v>16.78</v>
      </c>
      <c r="G4655" s="65">
        <v>17.13</v>
      </c>
      <c r="H4655" s="65">
        <v>17.690000000000001</v>
      </c>
      <c r="I4655" s="65">
        <v>17.309999999999999</v>
      </c>
      <c r="J4655" s="65">
        <v>16.75</v>
      </c>
      <c r="K4655" s="65">
        <v>16.7</v>
      </c>
      <c r="L4655" s="65">
        <v>16.78</v>
      </c>
      <c r="M4655" s="65">
        <v>16.940000000000001</v>
      </c>
      <c r="N4655" s="65">
        <v>17.149999999999999</v>
      </c>
      <c r="O4655" s="65">
        <v>17.14</v>
      </c>
      <c r="P4655" s="65">
        <v>17.329999999999998</v>
      </c>
      <c r="Q4655" s="65">
        <v>17.55</v>
      </c>
      <c r="R4655" s="65">
        <v>18.59</v>
      </c>
      <c r="S4655" s="65">
        <v>19.510000000000002</v>
      </c>
      <c r="T4655" s="65">
        <v>20.47</v>
      </c>
      <c r="U4655" s="65">
        <v>21.61</v>
      </c>
      <c r="V4655" s="65">
        <v>22.69</v>
      </c>
      <c r="W4655" s="65">
        <v>23.78</v>
      </c>
      <c r="X4655" s="65">
        <v>24.92</v>
      </c>
      <c r="Y4655" s="65">
        <v>25.86</v>
      </c>
      <c r="Z4655" s="65">
        <v>26.09</v>
      </c>
      <c r="AA4655" s="65">
        <v>26.58</v>
      </c>
      <c r="AB4655" s="65">
        <v>27.71</v>
      </c>
      <c r="AC4655" s="65">
        <v>28.62</v>
      </c>
      <c r="AD4655" s="65">
        <v>29.44</v>
      </c>
      <c r="AE4655" s="65">
        <v>30.3</v>
      </c>
      <c r="AF4655" s="65">
        <v>31.15</v>
      </c>
      <c r="AG4655" s="65">
        <v>33.54</v>
      </c>
      <c r="AH4655" s="65">
        <v>32.520000000000003</v>
      </c>
      <c r="AI4655" s="65">
        <v>31.53</v>
      </c>
      <c r="AJ4655" s="65">
        <v>30.82</v>
      </c>
      <c r="AK4655" s="65">
        <v>30.16</v>
      </c>
    </row>
    <row r="4656" spans="1:37" x14ac:dyDescent="0.3">
      <c r="A4656" s="86" t="str">
        <f t="shared" si="72"/>
        <v>SDGbaseTra_AgMedC_GVAapetr</v>
      </c>
      <c r="B4656" s="63" t="s">
        <v>222</v>
      </c>
      <c r="C4656" s="64" t="s">
        <v>240</v>
      </c>
      <c r="D4656" s="84" t="s">
        <v>3</v>
      </c>
      <c r="E4656" s="65" t="s">
        <v>45</v>
      </c>
      <c r="F4656" s="65">
        <v>46.32</v>
      </c>
      <c r="G4656" s="65">
        <v>33.67</v>
      </c>
      <c r="H4656" s="65">
        <v>28.28</v>
      </c>
      <c r="I4656" s="65">
        <v>23.85</v>
      </c>
      <c r="J4656" s="65">
        <v>20.04</v>
      </c>
      <c r="K4656" s="65">
        <v>18.86</v>
      </c>
      <c r="L4656" s="65">
        <v>17.8</v>
      </c>
      <c r="M4656" s="65">
        <v>17.61</v>
      </c>
      <c r="N4656" s="65">
        <v>17.61</v>
      </c>
      <c r="O4656" s="65">
        <v>16.22</v>
      </c>
      <c r="P4656" s="65">
        <v>13.56</v>
      </c>
      <c r="Q4656" s="65">
        <v>12.46</v>
      </c>
      <c r="R4656" s="65">
        <v>12.06</v>
      </c>
      <c r="S4656" s="65">
        <v>12.21</v>
      </c>
      <c r="T4656" s="65">
        <v>12.31</v>
      </c>
      <c r="U4656" s="65">
        <v>12.51</v>
      </c>
      <c r="V4656" s="65">
        <v>12.52</v>
      </c>
      <c r="W4656" s="65">
        <v>12.71</v>
      </c>
      <c r="X4656" s="65">
        <v>13.24</v>
      </c>
      <c r="Y4656" s="65">
        <v>13.25</v>
      </c>
      <c r="Z4656" s="65">
        <v>13.61</v>
      </c>
      <c r="AA4656" s="65">
        <v>13.85</v>
      </c>
      <c r="AB4656" s="65">
        <v>13.16</v>
      </c>
      <c r="AC4656" s="65">
        <v>11.71</v>
      </c>
      <c r="AD4656" s="65">
        <v>10.23</v>
      </c>
      <c r="AE4656" s="65">
        <v>8.81</v>
      </c>
      <c r="AF4656" s="65">
        <v>7.42</v>
      </c>
      <c r="AG4656" s="65">
        <v>5.65</v>
      </c>
      <c r="AH4656" s="65">
        <v>3.86</v>
      </c>
      <c r="AI4656" s="65">
        <v>2.4</v>
      </c>
      <c r="AJ4656" s="65">
        <v>1.27</v>
      </c>
      <c r="AK4656" s="65">
        <v>0.42</v>
      </c>
    </row>
    <row r="4657" spans="1:37" x14ac:dyDescent="0.3">
      <c r="A4657" s="86" t="str">
        <f t="shared" si="72"/>
        <v>SDGbaseTra_AgMedC_GVAahydr</v>
      </c>
      <c r="B4657" s="63" t="s">
        <v>222</v>
      </c>
      <c r="C4657" s="64" t="s">
        <v>240</v>
      </c>
      <c r="D4657" s="84" t="s">
        <v>3</v>
      </c>
      <c r="E4657" s="65" t="s">
        <v>46</v>
      </c>
      <c r="F4657" s="65">
        <v>0.12</v>
      </c>
      <c r="G4657" s="65">
        <v>0.33</v>
      </c>
      <c r="H4657" s="65">
        <v>0.83</v>
      </c>
      <c r="I4657" s="65">
        <v>1.88</v>
      </c>
      <c r="J4657" s="65">
        <v>1.78</v>
      </c>
      <c r="K4657" s="65">
        <v>1.82</v>
      </c>
      <c r="L4657" s="65">
        <v>1.84</v>
      </c>
      <c r="M4657" s="65">
        <v>1.86</v>
      </c>
      <c r="N4657" s="65">
        <v>1.87</v>
      </c>
      <c r="O4657" s="65">
        <v>2.0299999999999998</v>
      </c>
      <c r="P4657" s="65">
        <v>2.06</v>
      </c>
      <c r="Q4657" s="65">
        <v>2.3199999999999998</v>
      </c>
      <c r="R4657" s="65">
        <v>2.36</v>
      </c>
      <c r="S4657" s="65">
        <v>2.39</v>
      </c>
      <c r="T4657" s="65">
        <v>2.41</v>
      </c>
      <c r="U4657" s="65">
        <v>2.44</v>
      </c>
      <c r="V4657" s="65">
        <v>2.46</v>
      </c>
      <c r="W4657" s="65">
        <v>2.48</v>
      </c>
      <c r="X4657" s="65">
        <v>-2.75</v>
      </c>
      <c r="Y4657" s="65">
        <v>16.8</v>
      </c>
      <c r="Z4657" s="65">
        <v>260.89</v>
      </c>
      <c r="AA4657" s="65">
        <v>431.23</v>
      </c>
      <c r="AB4657" s="65">
        <v>350.91</v>
      </c>
      <c r="AC4657" s="65">
        <v>326.04000000000002</v>
      </c>
      <c r="AD4657" s="65">
        <v>364.7</v>
      </c>
      <c r="AE4657" s="65">
        <v>409.61</v>
      </c>
      <c r="AF4657" s="65">
        <v>468.65</v>
      </c>
      <c r="AG4657" s="65">
        <v>15.45</v>
      </c>
      <c r="AH4657" s="65">
        <v>12.98</v>
      </c>
      <c r="AI4657" s="65">
        <v>10.32</v>
      </c>
      <c r="AJ4657" s="65">
        <v>7.38</v>
      </c>
      <c r="AK4657" s="65">
        <v>4.38</v>
      </c>
    </row>
    <row r="4658" spans="1:37" x14ac:dyDescent="0.3">
      <c r="A4658" s="86" t="str">
        <f t="shared" si="72"/>
        <v>SDGbaseTra_AgMedC_GVAaammo</v>
      </c>
      <c r="B4658" s="63" t="s">
        <v>222</v>
      </c>
      <c r="C4658" s="64" t="s">
        <v>240</v>
      </c>
      <c r="D4658" s="84" t="s">
        <v>3</v>
      </c>
      <c r="E4658" s="65" t="s">
        <v>47</v>
      </c>
      <c r="F4658" s="65">
        <v>2.4900000000000002</v>
      </c>
      <c r="G4658" s="65">
        <v>2.41</v>
      </c>
      <c r="H4658" s="65">
        <v>2.39</v>
      </c>
      <c r="I4658" s="65">
        <v>2.37</v>
      </c>
      <c r="J4658" s="65">
        <v>2.33</v>
      </c>
      <c r="K4658" s="65">
        <v>2.3199999999999998</v>
      </c>
      <c r="L4658" s="65">
        <v>2.34</v>
      </c>
      <c r="M4658" s="65">
        <v>2.36</v>
      </c>
      <c r="N4658" s="65">
        <v>2.37</v>
      </c>
      <c r="O4658" s="65">
        <v>2.2999999999999998</v>
      </c>
      <c r="P4658" s="65">
        <v>2.29</v>
      </c>
      <c r="Q4658" s="65">
        <v>2.2999999999999998</v>
      </c>
      <c r="R4658" s="65">
        <v>2.37</v>
      </c>
      <c r="S4658" s="65">
        <v>2.4500000000000002</v>
      </c>
      <c r="T4658" s="65">
        <v>2.52</v>
      </c>
      <c r="U4658" s="65">
        <v>2.6</v>
      </c>
      <c r="V4658" s="65">
        <v>2.68</v>
      </c>
      <c r="W4658" s="65">
        <v>2.77</v>
      </c>
      <c r="X4658" s="65">
        <v>2.86</v>
      </c>
      <c r="Y4658" s="65">
        <v>2.91</v>
      </c>
      <c r="Z4658" s="65">
        <v>2.81</v>
      </c>
      <c r="AA4658" s="65">
        <v>2.76</v>
      </c>
      <c r="AB4658" s="65">
        <v>2.69</v>
      </c>
      <c r="AC4658" s="65">
        <v>2.61</v>
      </c>
      <c r="AD4658" s="65">
        <v>2.5299999999999998</v>
      </c>
      <c r="AE4658" s="65">
        <v>2.48</v>
      </c>
      <c r="AF4658" s="65">
        <v>2.4300000000000002</v>
      </c>
      <c r="AG4658" s="65">
        <v>2.6</v>
      </c>
      <c r="AH4658" s="65">
        <v>2.4300000000000002</v>
      </c>
      <c r="AI4658" s="65">
        <v>2.2599999999999998</v>
      </c>
      <c r="AJ4658" s="65">
        <v>2.12</v>
      </c>
      <c r="AK4658" s="65">
        <v>2</v>
      </c>
    </row>
    <row r="4659" spans="1:37" x14ac:dyDescent="0.3">
      <c r="A4659" s="86" t="str">
        <f t="shared" si="72"/>
        <v>SDGbaseTra_AgMedC_GVAabchm</v>
      </c>
      <c r="B4659" s="63" t="s">
        <v>222</v>
      </c>
      <c r="C4659" s="64" t="s">
        <v>240</v>
      </c>
      <c r="D4659" s="84" t="s">
        <v>3</v>
      </c>
      <c r="E4659" s="65" t="s">
        <v>48</v>
      </c>
      <c r="F4659" s="65">
        <v>22.37</v>
      </c>
      <c r="G4659" s="65">
        <v>28.26</v>
      </c>
      <c r="H4659" s="65">
        <v>29.86</v>
      </c>
      <c r="I4659" s="65">
        <v>27.32</v>
      </c>
      <c r="J4659" s="65">
        <v>24.85</v>
      </c>
      <c r="K4659" s="65">
        <v>26.71</v>
      </c>
      <c r="L4659" s="65">
        <v>27.6</v>
      </c>
      <c r="M4659" s="65">
        <v>28.5</v>
      </c>
      <c r="N4659" s="65">
        <v>29.32</v>
      </c>
      <c r="O4659" s="65">
        <v>36.01</v>
      </c>
      <c r="P4659" s="65">
        <v>37.06</v>
      </c>
      <c r="Q4659" s="65">
        <v>36.83</v>
      </c>
      <c r="R4659" s="65">
        <v>38.119999999999997</v>
      </c>
      <c r="S4659" s="65">
        <v>38.880000000000003</v>
      </c>
      <c r="T4659" s="65">
        <v>39.83</v>
      </c>
      <c r="U4659" s="65">
        <v>41.01</v>
      </c>
      <c r="V4659" s="65">
        <v>41.47</v>
      </c>
      <c r="W4659" s="65">
        <v>42.29</v>
      </c>
      <c r="X4659" s="65">
        <v>43.78</v>
      </c>
      <c r="Y4659" s="65">
        <v>43.82</v>
      </c>
      <c r="Z4659" s="65">
        <v>35.93</v>
      </c>
      <c r="AA4659" s="65">
        <v>26.05</v>
      </c>
      <c r="AB4659" s="65">
        <v>28.35</v>
      </c>
      <c r="AC4659" s="65">
        <v>27.48</v>
      </c>
      <c r="AD4659" s="65">
        <v>24.17</v>
      </c>
      <c r="AE4659" s="65">
        <v>20.95</v>
      </c>
      <c r="AF4659" s="65">
        <v>17.649999999999999</v>
      </c>
      <c r="AG4659" s="65">
        <v>27.3</v>
      </c>
      <c r="AH4659" s="65">
        <v>24.69</v>
      </c>
      <c r="AI4659" s="65">
        <v>21.04</v>
      </c>
      <c r="AJ4659" s="65">
        <v>17.809999999999999</v>
      </c>
      <c r="AK4659" s="65">
        <v>14.93</v>
      </c>
    </row>
    <row r="4660" spans="1:37" x14ac:dyDescent="0.3">
      <c r="A4660" s="86" t="str">
        <f t="shared" si="72"/>
        <v>SDGbaseTra_AgMedC_GVAaochm</v>
      </c>
      <c r="B4660" s="63" t="s">
        <v>222</v>
      </c>
      <c r="C4660" s="64" t="s">
        <v>240</v>
      </c>
      <c r="D4660" s="84" t="s">
        <v>3</v>
      </c>
      <c r="E4660" s="65" t="s">
        <v>49</v>
      </c>
      <c r="F4660" s="65">
        <v>34.24</v>
      </c>
      <c r="G4660" s="65">
        <v>40.65</v>
      </c>
      <c r="H4660" s="65">
        <v>42.26</v>
      </c>
      <c r="I4660" s="65">
        <v>39.64</v>
      </c>
      <c r="J4660" s="65">
        <v>37.630000000000003</v>
      </c>
      <c r="K4660" s="65">
        <v>38.75</v>
      </c>
      <c r="L4660" s="65">
        <v>39.17</v>
      </c>
      <c r="M4660" s="65">
        <v>39.74</v>
      </c>
      <c r="N4660" s="65">
        <v>40.29</v>
      </c>
      <c r="O4660" s="65">
        <v>49.19</v>
      </c>
      <c r="P4660" s="65">
        <v>50.16</v>
      </c>
      <c r="Q4660" s="65">
        <v>49.38</v>
      </c>
      <c r="R4660" s="65">
        <v>50.1</v>
      </c>
      <c r="S4660" s="65">
        <v>50.66</v>
      </c>
      <c r="T4660" s="65">
        <v>51.51</v>
      </c>
      <c r="U4660" s="65">
        <v>52.54</v>
      </c>
      <c r="V4660" s="65">
        <v>52.84</v>
      </c>
      <c r="W4660" s="65">
        <v>53.76</v>
      </c>
      <c r="X4660" s="65">
        <v>55.34</v>
      </c>
      <c r="Y4660" s="65">
        <v>55.65</v>
      </c>
      <c r="Z4660" s="65">
        <v>51</v>
      </c>
      <c r="AA4660" s="65">
        <v>43.76</v>
      </c>
      <c r="AB4660" s="65">
        <v>44.16</v>
      </c>
      <c r="AC4660" s="65">
        <v>41.88</v>
      </c>
      <c r="AD4660" s="65">
        <v>37.79</v>
      </c>
      <c r="AE4660" s="65">
        <v>33.799999999999997</v>
      </c>
      <c r="AF4660" s="65">
        <v>29.91</v>
      </c>
      <c r="AG4660" s="65">
        <v>35.03</v>
      </c>
      <c r="AH4660" s="65">
        <v>32.24</v>
      </c>
      <c r="AI4660" s="65">
        <v>28.06</v>
      </c>
      <c r="AJ4660" s="65">
        <v>24.26</v>
      </c>
      <c r="AK4660" s="65">
        <v>20.87</v>
      </c>
    </row>
    <row r="4661" spans="1:37" x14ac:dyDescent="0.3">
      <c r="A4661" s="86" t="str">
        <f t="shared" si="72"/>
        <v>SDGbaseTra_AgMedC_GVAarubb</v>
      </c>
      <c r="B4661" s="63" t="s">
        <v>222</v>
      </c>
      <c r="C4661" s="64" t="s">
        <v>240</v>
      </c>
      <c r="D4661" s="84" t="s">
        <v>3</v>
      </c>
      <c r="E4661" s="65" t="s">
        <v>50</v>
      </c>
      <c r="F4661" s="65">
        <v>6.77</v>
      </c>
      <c r="G4661" s="65">
        <v>6.46</v>
      </c>
      <c r="H4661" s="65">
        <v>6.72</v>
      </c>
      <c r="I4661" s="65">
        <v>6.52</v>
      </c>
      <c r="J4661" s="65">
        <v>6.35</v>
      </c>
      <c r="K4661" s="65">
        <v>6.48</v>
      </c>
      <c r="L4661" s="65">
        <v>6.59</v>
      </c>
      <c r="M4661" s="65">
        <v>6.71</v>
      </c>
      <c r="N4661" s="65">
        <v>6.83</v>
      </c>
      <c r="O4661" s="65">
        <v>7.25</v>
      </c>
      <c r="P4661" s="65">
        <v>7.42</v>
      </c>
      <c r="Q4661" s="65">
        <v>7.52</v>
      </c>
      <c r="R4661" s="65">
        <v>7.95</v>
      </c>
      <c r="S4661" s="65">
        <v>8.31</v>
      </c>
      <c r="T4661" s="65">
        <v>8.69</v>
      </c>
      <c r="U4661" s="65">
        <v>9.1300000000000008</v>
      </c>
      <c r="V4661" s="65">
        <v>9.5399999999999991</v>
      </c>
      <c r="W4661" s="65">
        <v>9.98</v>
      </c>
      <c r="X4661" s="65">
        <v>10.43</v>
      </c>
      <c r="Y4661" s="65">
        <v>10.72</v>
      </c>
      <c r="Z4661" s="65">
        <v>10.16</v>
      </c>
      <c r="AA4661" s="65">
        <v>9.74</v>
      </c>
      <c r="AB4661" s="65">
        <v>10.62</v>
      </c>
      <c r="AC4661" s="65">
        <v>11.24</v>
      </c>
      <c r="AD4661" s="65">
        <v>11.58</v>
      </c>
      <c r="AE4661" s="65">
        <v>11.88</v>
      </c>
      <c r="AF4661" s="65">
        <v>12.12</v>
      </c>
      <c r="AG4661" s="65">
        <v>14.8</v>
      </c>
      <c r="AH4661" s="65">
        <v>14.76</v>
      </c>
      <c r="AI4661" s="65">
        <v>14.6</v>
      </c>
      <c r="AJ4661" s="65">
        <v>14.49</v>
      </c>
      <c r="AK4661" s="65">
        <v>14.36</v>
      </c>
    </row>
    <row r="4662" spans="1:37" x14ac:dyDescent="0.3">
      <c r="A4662" s="86" t="str">
        <f t="shared" si="72"/>
        <v>SDGbaseTra_AgMedC_GVAaplas</v>
      </c>
      <c r="B4662" s="63" t="s">
        <v>222</v>
      </c>
      <c r="C4662" s="64" t="s">
        <v>240</v>
      </c>
      <c r="D4662" s="84" t="s">
        <v>3</v>
      </c>
      <c r="E4662" s="65" t="s">
        <v>51</v>
      </c>
      <c r="F4662" s="65">
        <v>15.43</v>
      </c>
      <c r="G4662" s="65">
        <v>15.23</v>
      </c>
      <c r="H4662" s="65">
        <v>15.68</v>
      </c>
      <c r="I4662" s="65">
        <v>15.49</v>
      </c>
      <c r="J4662" s="65">
        <v>15.43</v>
      </c>
      <c r="K4662" s="65">
        <v>15.44</v>
      </c>
      <c r="L4662" s="65">
        <v>15.56</v>
      </c>
      <c r="M4662" s="65">
        <v>15.74</v>
      </c>
      <c r="N4662" s="65">
        <v>15.96</v>
      </c>
      <c r="O4662" s="65">
        <v>16.309999999999999</v>
      </c>
      <c r="P4662" s="65">
        <v>16.559999999999999</v>
      </c>
      <c r="Q4662" s="65">
        <v>16.760000000000002</v>
      </c>
      <c r="R4662" s="65">
        <v>17.489999999999998</v>
      </c>
      <c r="S4662" s="65">
        <v>18.23</v>
      </c>
      <c r="T4662" s="65">
        <v>19</v>
      </c>
      <c r="U4662" s="65">
        <v>19.93</v>
      </c>
      <c r="V4662" s="65">
        <v>20.8</v>
      </c>
      <c r="W4662" s="65">
        <v>21.66</v>
      </c>
      <c r="X4662" s="65">
        <v>22.6</v>
      </c>
      <c r="Y4662" s="65">
        <v>23.33</v>
      </c>
      <c r="Z4662" s="65">
        <v>23.21</v>
      </c>
      <c r="AA4662" s="65">
        <v>23.3</v>
      </c>
      <c r="AB4662" s="65">
        <v>24.24</v>
      </c>
      <c r="AC4662" s="65">
        <v>24.9</v>
      </c>
      <c r="AD4662" s="65">
        <v>25.4</v>
      </c>
      <c r="AE4662" s="65">
        <v>25.95</v>
      </c>
      <c r="AF4662" s="65">
        <v>26.47</v>
      </c>
      <c r="AG4662" s="65">
        <v>28.95</v>
      </c>
      <c r="AH4662" s="65">
        <v>27.99</v>
      </c>
      <c r="AI4662" s="65">
        <v>27.12</v>
      </c>
      <c r="AJ4662" s="65">
        <v>26.44</v>
      </c>
      <c r="AK4662" s="65">
        <v>25.8</v>
      </c>
    </row>
    <row r="4663" spans="1:37" x14ac:dyDescent="0.3">
      <c r="A4663" s="86" t="str">
        <f t="shared" si="72"/>
        <v>SDGbaseTra_AgMedC_GVAanmet</v>
      </c>
      <c r="B4663" s="63" t="s">
        <v>222</v>
      </c>
      <c r="C4663" s="64" t="s">
        <v>240</v>
      </c>
      <c r="D4663" s="84" t="s">
        <v>3</v>
      </c>
      <c r="E4663" s="65" t="s">
        <v>52</v>
      </c>
      <c r="F4663" s="65">
        <v>17.63</v>
      </c>
      <c r="G4663" s="65">
        <v>17.600000000000001</v>
      </c>
      <c r="H4663" s="65">
        <v>18.16</v>
      </c>
      <c r="I4663" s="65">
        <v>19.05</v>
      </c>
      <c r="J4663" s="65">
        <v>21.01</v>
      </c>
      <c r="K4663" s="65">
        <v>21.01</v>
      </c>
      <c r="L4663" s="65">
        <v>21.2</v>
      </c>
      <c r="M4663" s="65">
        <v>21.57</v>
      </c>
      <c r="N4663" s="65">
        <v>22.02</v>
      </c>
      <c r="O4663" s="65">
        <v>22.84</v>
      </c>
      <c r="P4663" s="65">
        <v>23.43</v>
      </c>
      <c r="Q4663" s="65">
        <v>23.94</v>
      </c>
      <c r="R4663" s="65">
        <v>24.18</v>
      </c>
      <c r="S4663" s="65">
        <v>25.13</v>
      </c>
      <c r="T4663" s="65">
        <v>26.1</v>
      </c>
      <c r="U4663" s="65">
        <v>27.25</v>
      </c>
      <c r="V4663" s="65">
        <v>28.39</v>
      </c>
      <c r="W4663" s="65">
        <v>29.52</v>
      </c>
      <c r="X4663" s="65">
        <v>30.63</v>
      </c>
      <c r="Y4663" s="65">
        <v>31.6</v>
      </c>
      <c r="Z4663" s="65">
        <v>31.89</v>
      </c>
      <c r="AA4663" s="65">
        <v>32.380000000000003</v>
      </c>
      <c r="AB4663" s="65">
        <v>33.58</v>
      </c>
      <c r="AC4663" s="65">
        <v>34.58</v>
      </c>
      <c r="AD4663" s="65">
        <v>35.53</v>
      </c>
      <c r="AE4663" s="65">
        <v>36.54</v>
      </c>
      <c r="AF4663" s="65">
        <v>37.54</v>
      </c>
      <c r="AG4663" s="65">
        <v>40.1</v>
      </c>
      <c r="AH4663" s="65">
        <v>39.299999999999997</v>
      </c>
      <c r="AI4663" s="65">
        <v>38.49</v>
      </c>
      <c r="AJ4663" s="65">
        <v>38</v>
      </c>
      <c r="AK4663" s="65">
        <v>37.520000000000003</v>
      </c>
    </row>
    <row r="4664" spans="1:37" x14ac:dyDescent="0.3">
      <c r="A4664" s="86" t="str">
        <f t="shared" si="72"/>
        <v>SDGbaseTra_AgMedC_GVAairon</v>
      </c>
      <c r="B4664" s="63" t="s">
        <v>222</v>
      </c>
      <c r="C4664" s="64" t="s">
        <v>240</v>
      </c>
      <c r="D4664" s="84" t="s">
        <v>3</v>
      </c>
      <c r="E4664" s="65" t="s">
        <v>53</v>
      </c>
      <c r="F4664" s="65">
        <v>20.84</v>
      </c>
      <c r="G4664" s="65">
        <v>23.49</v>
      </c>
      <c r="H4664" s="65">
        <v>23.29</v>
      </c>
      <c r="I4664" s="65">
        <v>22.85</v>
      </c>
      <c r="J4664" s="65">
        <v>22.78</v>
      </c>
      <c r="K4664" s="65">
        <v>22.66</v>
      </c>
      <c r="L4664" s="65">
        <v>22.83</v>
      </c>
      <c r="M4664" s="65">
        <v>23.28</v>
      </c>
      <c r="N4664" s="65">
        <v>23.66</v>
      </c>
      <c r="O4664" s="65">
        <v>24.52</v>
      </c>
      <c r="P4664" s="65">
        <v>24.97</v>
      </c>
      <c r="Q4664" s="65">
        <v>25.23</v>
      </c>
      <c r="R4664" s="65">
        <v>25.69</v>
      </c>
      <c r="S4664" s="65">
        <v>26.52</v>
      </c>
      <c r="T4664" s="65">
        <v>27.35</v>
      </c>
      <c r="U4664" s="65">
        <v>28.37</v>
      </c>
      <c r="V4664" s="65">
        <v>29.58</v>
      </c>
      <c r="W4664" s="65">
        <v>30.65</v>
      </c>
      <c r="X4664" s="65">
        <v>31.57</v>
      </c>
      <c r="Y4664" s="65">
        <v>32.25</v>
      </c>
      <c r="Z4664" s="65">
        <v>30.82</v>
      </c>
      <c r="AA4664" s="65">
        <v>30.82</v>
      </c>
      <c r="AB4664" s="65">
        <v>31.6</v>
      </c>
      <c r="AC4664" s="65">
        <v>32.33</v>
      </c>
      <c r="AD4664" s="65">
        <v>33.090000000000003</v>
      </c>
      <c r="AE4664" s="65">
        <v>33.979999999999997</v>
      </c>
      <c r="AF4664" s="65">
        <v>34.82</v>
      </c>
      <c r="AG4664" s="65">
        <v>38.75</v>
      </c>
      <c r="AH4664" s="65">
        <v>36.78</v>
      </c>
      <c r="AI4664" s="65">
        <v>35.51</v>
      </c>
      <c r="AJ4664" s="65">
        <v>34.700000000000003</v>
      </c>
      <c r="AK4664" s="65">
        <v>34.07</v>
      </c>
    </row>
    <row r="4665" spans="1:37" x14ac:dyDescent="0.3">
      <c r="A4665" s="86" t="str">
        <f t="shared" si="72"/>
        <v>SDGbaseTra_AgMedC_GVAanfrm</v>
      </c>
      <c r="B4665" s="63" t="s">
        <v>222</v>
      </c>
      <c r="C4665" s="64" t="s">
        <v>240</v>
      </c>
      <c r="D4665" s="84" t="s">
        <v>3</v>
      </c>
      <c r="E4665" s="65" t="s">
        <v>54</v>
      </c>
      <c r="F4665" s="65">
        <v>13.07</v>
      </c>
      <c r="G4665" s="65">
        <v>13.73</v>
      </c>
      <c r="H4665" s="65">
        <v>12.62</v>
      </c>
      <c r="I4665" s="65">
        <v>10.72</v>
      </c>
      <c r="J4665" s="65">
        <v>9.67</v>
      </c>
      <c r="K4665" s="65">
        <v>9.59</v>
      </c>
      <c r="L4665" s="65">
        <v>9.9600000000000009</v>
      </c>
      <c r="M4665" s="65">
        <v>11.25</v>
      </c>
      <c r="N4665" s="65">
        <v>12.05</v>
      </c>
      <c r="O4665" s="65">
        <v>15.26</v>
      </c>
      <c r="P4665" s="65">
        <v>16.02</v>
      </c>
      <c r="Q4665" s="65">
        <v>15.83</v>
      </c>
      <c r="R4665" s="65">
        <v>16.350000000000001</v>
      </c>
      <c r="S4665" s="65">
        <v>17.16</v>
      </c>
      <c r="T4665" s="65">
        <v>18</v>
      </c>
      <c r="U4665" s="65">
        <v>19.2</v>
      </c>
      <c r="V4665" s="65">
        <v>21.67</v>
      </c>
      <c r="W4665" s="65">
        <v>23.6</v>
      </c>
      <c r="X4665" s="65">
        <v>24.07</v>
      </c>
      <c r="Y4665" s="65">
        <v>24.3</v>
      </c>
      <c r="Z4665" s="65">
        <v>18.25</v>
      </c>
      <c r="AA4665" s="65">
        <v>17.32</v>
      </c>
      <c r="AB4665" s="65">
        <v>16.11</v>
      </c>
      <c r="AC4665" s="65">
        <v>16.03</v>
      </c>
      <c r="AD4665" s="65">
        <v>16.739999999999998</v>
      </c>
      <c r="AE4665" s="65">
        <v>17.71</v>
      </c>
      <c r="AF4665" s="65">
        <v>18.600000000000001</v>
      </c>
      <c r="AG4665" s="65">
        <v>25.66</v>
      </c>
      <c r="AH4665" s="65">
        <v>19.59</v>
      </c>
      <c r="AI4665" s="65">
        <v>16.34</v>
      </c>
      <c r="AJ4665" s="65">
        <v>14.92</v>
      </c>
      <c r="AK4665" s="65">
        <v>13.97</v>
      </c>
    </row>
    <row r="4666" spans="1:37" x14ac:dyDescent="0.3">
      <c r="A4666" s="86" t="str">
        <f t="shared" si="72"/>
        <v>SDGbaseTra_AgMedC_GVAametp</v>
      </c>
      <c r="B4666" s="63" t="s">
        <v>222</v>
      </c>
      <c r="C4666" s="64" t="s">
        <v>240</v>
      </c>
      <c r="D4666" s="84" t="s">
        <v>3</v>
      </c>
      <c r="E4666" s="65" t="s">
        <v>55</v>
      </c>
      <c r="F4666" s="65">
        <v>33.25</v>
      </c>
      <c r="G4666" s="65">
        <v>35.770000000000003</v>
      </c>
      <c r="H4666" s="65">
        <v>36.78</v>
      </c>
      <c r="I4666" s="65">
        <v>36.93</v>
      </c>
      <c r="J4666" s="65">
        <v>37.74</v>
      </c>
      <c r="K4666" s="65">
        <v>37.869999999999997</v>
      </c>
      <c r="L4666" s="65">
        <v>38.409999999999997</v>
      </c>
      <c r="M4666" s="65">
        <v>39.229999999999997</v>
      </c>
      <c r="N4666" s="65">
        <v>40.06</v>
      </c>
      <c r="O4666" s="65">
        <v>41.69</v>
      </c>
      <c r="P4666" s="65">
        <v>42.7</v>
      </c>
      <c r="Q4666" s="65">
        <v>43.42</v>
      </c>
      <c r="R4666" s="65">
        <v>44.82</v>
      </c>
      <c r="S4666" s="65">
        <v>46.76</v>
      </c>
      <c r="T4666" s="65">
        <v>48.75</v>
      </c>
      <c r="U4666" s="65">
        <v>51.14</v>
      </c>
      <c r="V4666" s="65">
        <v>53.68</v>
      </c>
      <c r="W4666" s="65">
        <v>55.94</v>
      </c>
      <c r="X4666" s="65">
        <v>57.86</v>
      </c>
      <c r="Y4666" s="65">
        <v>59.46</v>
      </c>
      <c r="Z4666" s="65">
        <v>57.36</v>
      </c>
      <c r="AA4666" s="65">
        <v>57.67</v>
      </c>
      <c r="AB4666" s="65">
        <v>60.83</v>
      </c>
      <c r="AC4666" s="65">
        <v>63.15</v>
      </c>
      <c r="AD4666" s="65">
        <v>64.98</v>
      </c>
      <c r="AE4666" s="65">
        <v>66.95</v>
      </c>
      <c r="AF4666" s="65">
        <v>68.84</v>
      </c>
      <c r="AG4666" s="65">
        <v>77.44</v>
      </c>
      <c r="AH4666" s="65">
        <v>74.69</v>
      </c>
      <c r="AI4666" s="65">
        <v>72.290000000000006</v>
      </c>
      <c r="AJ4666" s="65">
        <v>70.75</v>
      </c>
      <c r="AK4666" s="65">
        <v>69.400000000000006</v>
      </c>
    </row>
    <row r="4667" spans="1:37" x14ac:dyDescent="0.3">
      <c r="A4667" s="86" t="str">
        <f t="shared" si="72"/>
        <v>SDGbaseTra_AgMedC_GVAamach</v>
      </c>
      <c r="B4667" s="63" t="s">
        <v>222</v>
      </c>
      <c r="C4667" s="64" t="s">
        <v>240</v>
      </c>
      <c r="D4667" s="84" t="s">
        <v>3</v>
      </c>
      <c r="E4667" s="65" t="s">
        <v>56</v>
      </c>
      <c r="F4667" s="65">
        <v>38.67</v>
      </c>
      <c r="G4667" s="65">
        <v>40.92</v>
      </c>
      <c r="H4667" s="65">
        <v>41.75</v>
      </c>
      <c r="I4667" s="65">
        <v>42.42</v>
      </c>
      <c r="J4667" s="65">
        <v>41.77</v>
      </c>
      <c r="K4667" s="65">
        <v>42.12</v>
      </c>
      <c r="L4667" s="65">
        <v>42.94</v>
      </c>
      <c r="M4667" s="65">
        <v>44.27</v>
      </c>
      <c r="N4667" s="65">
        <v>45.43</v>
      </c>
      <c r="O4667" s="65">
        <v>47.91</v>
      </c>
      <c r="P4667" s="65">
        <v>49.19</v>
      </c>
      <c r="Q4667" s="65">
        <v>50.05</v>
      </c>
      <c r="R4667" s="65">
        <v>50.23</v>
      </c>
      <c r="S4667" s="65">
        <v>52.28</v>
      </c>
      <c r="T4667" s="65">
        <v>54.39</v>
      </c>
      <c r="U4667" s="65">
        <v>56.91</v>
      </c>
      <c r="V4667" s="65">
        <v>59.66</v>
      </c>
      <c r="W4667" s="65">
        <v>62.05</v>
      </c>
      <c r="X4667" s="65">
        <v>64</v>
      </c>
      <c r="Y4667" s="65">
        <v>65.77</v>
      </c>
      <c r="Z4667" s="65">
        <v>63.41</v>
      </c>
      <c r="AA4667" s="65">
        <v>63.91</v>
      </c>
      <c r="AB4667" s="65">
        <v>66.53</v>
      </c>
      <c r="AC4667" s="65">
        <v>68.75</v>
      </c>
      <c r="AD4667" s="65">
        <v>70.97</v>
      </c>
      <c r="AE4667" s="65">
        <v>73.42</v>
      </c>
      <c r="AF4667" s="65">
        <v>75.8</v>
      </c>
      <c r="AG4667" s="65">
        <v>85.03</v>
      </c>
      <c r="AH4667" s="65">
        <v>80.78</v>
      </c>
      <c r="AI4667" s="65">
        <v>77.28</v>
      </c>
      <c r="AJ4667" s="65">
        <v>75.22</v>
      </c>
      <c r="AK4667" s="65">
        <v>73.48</v>
      </c>
    </row>
    <row r="4668" spans="1:37" x14ac:dyDescent="0.3">
      <c r="A4668" s="86" t="str">
        <f t="shared" si="72"/>
        <v>SDGbaseTra_AgMedC_GVAafcel</v>
      </c>
      <c r="B4668" s="63" t="s">
        <v>222</v>
      </c>
      <c r="C4668" s="64" t="s">
        <v>240</v>
      </c>
      <c r="D4668" s="84" t="s">
        <v>3</v>
      </c>
      <c r="E4668" s="65" t="s">
        <v>57</v>
      </c>
      <c r="F4668" s="65">
        <v>0.28999999999999998</v>
      </c>
      <c r="G4668" s="65">
        <v>0.28999999999999998</v>
      </c>
      <c r="H4668" s="65">
        <v>0.28999999999999998</v>
      </c>
      <c r="I4668" s="65">
        <v>0.27</v>
      </c>
      <c r="J4668" s="65">
        <v>0.25</v>
      </c>
      <c r="K4668" s="65">
        <v>0.25</v>
      </c>
      <c r="L4668" s="65">
        <v>0.25</v>
      </c>
      <c r="M4668" s="65">
        <v>0.26</v>
      </c>
      <c r="N4668" s="65">
        <v>0.26</v>
      </c>
      <c r="O4668" s="65">
        <v>0.31</v>
      </c>
      <c r="P4668" s="65">
        <v>0.32</v>
      </c>
      <c r="Q4668" s="65">
        <v>0.31</v>
      </c>
      <c r="R4668" s="65">
        <v>0.32</v>
      </c>
      <c r="S4668" s="65">
        <v>0.32</v>
      </c>
      <c r="T4668" s="65">
        <v>0.32</v>
      </c>
      <c r="U4668" s="65">
        <v>0.33</v>
      </c>
      <c r="V4668" s="65">
        <v>0.34</v>
      </c>
      <c r="W4668" s="65">
        <v>0.34</v>
      </c>
      <c r="X4668" s="65">
        <v>0.34</v>
      </c>
      <c r="Y4668" s="65">
        <v>4.82</v>
      </c>
      <c r="Z4668" s="65">
        <v>8.0500000000000007</v>
      </c>
      <c r="AA4668" s="65">
        <v>11.06</v>
      </c>
      <c r="AB4668" s="65">
        <v>12.2</v>
      </c>
      <c r="AC4668" s="65">
        <v>13.11</v>
      </c>
      <c r="AD4668" s="65">
        <v>13.83</v>
      </c>
      <c r="AE4668" s="65">
        <v>14.55</v>
      </c>
      <c r="AF4668" s="65">
        <v>15.17</v>
      </c>
      <c r="AG4668" s="65">
        <v>18.989999999999998</v>
      </c>
      <c r="AH4668" s="65">
        <v>17.5</v>
      </c>
      <c r="AI4668" s="65">
        <v>15.84</v>
      </c>
      <c r="AJ4668" s="65">
        <v>14.89</v>
      </c>
      <c r="AK4668" s="65">
        <v>14.06</v>
      </c>
    </row>
    <row r="4669" spans="1:37" x14ac:dyDescent="0.3">
      <c r="A4669" s="86" t="str">
        <f t="shared" si="72"/>
        <v>SDGbaseTra_AgMedC_GVAaelct</v>
      </c>
      <c r="B4669" s="63" t="s">
        <v>222</v>
      </c>
      <c r="C4669" s="64" t="s">
        <v>240</v>
      </c>
      <c r="D4669" s="84" t="s">
        <v>3</v>
      </c>
      <c r="E4669" s="65" t="s">
        <v>58</v>
      </c>
      <c r="F4669" s="65">
        <v>0.08</v>
      </c>
      <c r="G4669" s="65">
        <v>0.08</v>
      </c>
      <c r="H4669" s="65">
        <v>0.08</v>
      </c>
      <c r="I4669" s="65">
        <v>7.0000000000000007E-2</v>
      </c>
      <c r="J4669" s="65">
        <v>7.0000000000000007E-2</v>
      </c>
      <c r="K4669" s="65">
        <v>7.0000000000000007E-2</v>
      </c>
      <c r="L4669" s="65">
        <v>7.0000000000000007E-2</v>
      </c>
      <c r="M4669" s="65">
        <v>7.0000000000000007E-2</v>
      </c>
      <c r="N4669" s="65">
        <v>7.0000000000000007E-2</v>
      </c>
      <c r="O4669" s="65">
        <v>0.08</v>
      </c>
      <c r="P4669" s="65">
        <v>0.09</v>
      </c>
      <c r="Q4669" s="65">
        <v>0.08</v>
      </c>
      <c r="R4669" s="65">
        <v>0.09</v>
      </c>
      <c r="S4669" s="65">
        <v>0.09</v>
      </c>
      <c r="T4669" s="65">
        <v>0.09</v>
      </c>
      <c r="U4669" s="65">
        <v>0.09</v>
      </c>
      <c r="V4669" s="65">
        <v>0.09</v>
      </c>
      <c r="W4669" s="65">
        <v>0.09</v>
      </c>
      <c r="X4669" s="65">
        <v>3.69</v>
      </c>
      <c r="Y4669" s="65">
        <v>3.63</v>
      </c>
      <c r="Z4669" s="65">
        <v>1.7</v>
      </c>
      <c r="AA4669" s="65">
        <v>1.57</v>
      </c>
      <c r="AB4669" s="65">
        <v>1.6</v>
      </c>
      <c r="AC4669" s="65">
        <v>1.61</v>
      </c>
      <c r="AD4669" s="65">
        <v>0.9</v>
      </c>
      <c r="AE4669" s="65">
        <v>0.89</v>
      </c>
      <c r="AF4669" s="65">
        <v>0.88</v>
      </c>
      <c r="AG4669" s="65">
        <v>1.07</v>
      </c>
      <c r="AH4669" s="65">
        <v>1</v>
      </c>
      <c r="AI4669" s="65">
        <v>6.88</v>
      </c>
      <c r="AJ4669" s="65">
        <v>6.52</v>
      </c>
      <c r="AK4669" s="65">
        <v>6.21</v>
      </c>
    </row>
    <row r="4670" spans="1:37" x14ac:dyDescent="0.3">
      <c r="A4670" s="86" t="str">
        <f t="shared" si="72"/>
        <v>SDGbaseTra_AgMedC_GVAaemch</v>
      </c>
      <c r="B4670" s="63" t="s">
        <v>222</v>
      </c>
      <c r="C4670" s="64" t="s">
        <v>240</v>
      </c>
      <c r="D4670" s="84" t="s">
        <v>3</v>
      </c>
      <c r="E4670" s="65" t="s">
        <v>59</v>
      </c>
      <c r="F4670" s="65">
        <v>8.99</v>
      </c>
      <c r="G4670" s="65">
        <v>9.75</v>
      </c>
      <c r="H4670" s="65">
        <v>10.02</v>
      </c>
      <c r="I4670" s="65">
        <v>9.9499999999999993</v>
      </c>
      <c r="J4670" s="65">
        <v>9.7799999999999994</v>
      </c>
      <c r="K4670" s="65">
        <v>9.8000000000000007</v>
      </c>
      <c r="L4670" s="65">
        <v>9.9499999999999993</v>
      </c>
      <c r="M4670" s="65">
        <v>10.26</v>
      </c>
      <c r="N4670" s="65">
        <v>10.53</v>
      </c>
      <c r="O4670" s="65">
        <v>11.1</v>
      </c>
      <c r="P4670" s="65">
        <v>11.41</v>
      </c>
      <c r="Q4670" s="65">
        <v>11.62</v>
      </c>
      <c r="R4670" s="65">
        <v>11.94</v>
      </c>
      <c r="S4670" s="65">
        <v>12.49</v>
      </c>
      <c r="T4670" s="65">
        <v>13.06</v>
      </c>
      <c r="U4670" s="65">
        <v>13.76</v>
      </c>
      <c r="V4670" s="65">
        <v>14.46</v>
      </c>
      <c r="W4670" s="65">
        <v>15.12</v>
      </c>
      <c r="X4670" s="65">
        <v>15.72</v>
      </c>
      <c r="Y4670" s="65">
        <v>16.22</v>
      </c>
      <c r="Z4670" s="65">
        <v>15.76</v>
      </c>
      <c r="AA4670" s="65">
        <v>15.85</v>
      </c>
      <c r="AB4670" s="65">
        <v>16.25</v>
      </c>
      <c r="AC4670" s="65">
        <v>16.63</v>
      </c>
      <c r="AD4670" s="65">
        <v>17.100000000000001</v>
      </c>
      <c r="AE4670" s="65">
        <v>17.63</v>
      </c>
      <c r="AF4670" s="65">
        <v>18.16</v>
      </c>
      <c r="AG4670" s="65">
        <v>20.34</v>
      </c>
      <c r="AH4670" s="65">
        <v>19.07</v>
      </c>
      <c r="AI4670" s="65">
        <v>17.98</v>
      </c>
      <c r="AJ4670" s="65">
        <v>17.34</v>
      </c>
      <c r="AK4670" s="65">
        <v>16.78</v>
      </c>
    </row>
    <row r="4671" spans="1:37" x14ac:dyDescent="0.3">
      <c r="A4671" s="86" t="str">
        <f t="shared" si="72"/>
        <v>SDGbaseTra_AgMedC_GVAasequ</v>
      </c>
      <c r="B4671" s="63" t="s">
        <v>222</v>
      </c>
      <c r="C4671" s="64" t="s">
        <v>240</v>
      </c>
      <c r="D4671" s="84" t="s">
        <v>3</v>
      </c>
      <c r="E4671" s="65" t="s">
        <v>60</v>
      </c>
      <c r="F4671" s="65">
        <v>8.7799999999999994</v>
      </c>
      <c r="G4671" s="65">
        <v>10.08</v>
      </c>
      <c r="H4671" s="65">
        <v>10.11</v>
      </c>
      <c r="I4671" s="65">
        <v>9.75</v>
      </c>
      <c r="J4671" s="65">
        <v>9.24</v>
      </c>
      <c r="K4671" s="65">
        <v>9.24</v>
      </c>
      <c r="L4671" s="65">
        <v>9.3699999999999992</v>
      </c>
      <c r="M4671" s="65">
        <v>9.74</v>
      </c>
      <c r="N4671" s="65">
        <v>10</v>
      </c>
      <c r="O4671" s="65">
        <v>10.7</v>
      </c>
      <c r="P4671" s="65">
        <v>10.94</v>
      </c>
      <c r="Q4671" s="65">
        <v>11.07</v>
      </c>
      <c r="R4671" s="65">
        <v>11.41</v>
      </c>
      <c r="S4671" s="65">
        <v>11.9</v>
      </c>
      <c r="T4671" s="65">
        <v>12.44</v>
      </c>
      <c r="U4671" s="65">
        <v>13.08</v>
      </c>
      <c r="V4671" s="65">
        <v>13.69</v>
      </c>
      <c r="W4671" s="65">
        <v>14.32</v>
      </c>
      <c r="X4671" s="65">
        <v>14.99</v>
      </c>
      <c r="Y4671" s="65">
        <v>15.57</v>
      </c>
      <c r="Z4671" s="65">
        <v>15.72</v>
      </c>
      <c r="AA4671" s="65">
        <v>16.059999999999999</v>
      </c>
      <c r="AB4671" s="65">
        <v>15.81</v>
      </c>
      <c r="AC4671" s="65">
        <v>16.02</v>
      </c>
      <c r="AD4671" s="65">
        <v>16.61</v>
      </c>
      <c r="AE4671" s="65">
        <v>17.28</v>
      </c>
      <c r="AF4671" s="65">
        <v>17.95</v>
      </c>
      <c r="AG4671" s="65">
        <v>19.32</v>
      </c>
      <c r="AH4671" s="65">
        <v>17.87</v>
      </c>
      <c r="AI4671" s="65">
        <v>16.649999999999999</v>
      </c>
      <c r="AJ4671" s="65">
        <v>16.04</v>
      </c>
      <c r="AK4671" s="65">
        <v>15.56</v>
      </c>
    </row>
    <row r="4672" spans="1:37" x14ac:dyDescent="0.3">
      <c r="A4672" s="86" t="str">
        <f t="shared" si="72"/>
        <v>SDGbaseTra_AgMedC_GVAavehi</v>
      </c>
      <c r="B4672" s="63" t="s">
        <v>222</v>
      </c>
      <c r="C4672" s="64" t="s">
        <v>240</v>
      </c>
      <c r="D4672" s="84" t="s">
        <v>3</v>
      </c>
      <c r="E4672" s="65" t="s">
        <v>61</v>
      </c>
      <c r="F4672" s="65">
        <v>39.57</v>
      </c>
      <c r="G4672" s="65">
        <v>42.74</v>
      </c>
      <c r="H4672" s="65">
        <v>43.74</v>
      </c>
      <c r="I4672" s="65">
        <v>41.69</v>
      </c>
      <c r="J4672" s="65">
        <v>39.119999999999997</v>
      </c>
      <c r="K4672" s="65">
        <v>39.090000000000003</v>
      </c>
      <c r="L4672" s="65">
        <v>39.64</v>
      </c>
      <c r="M4672" s="65">
        <v>40.71</v>
      </c>
      <c r="N4672" s="65">
        <v>41.61</v>
      </c>
      <c r="O4672" s="65">
        <v>43.1</v>
      </c>
      <c r="P4672" s="65">
        <v>44</v>
      </c>
      <c r="Q4672" s="65">
        <v>44.67</v>
      </c>
      <c r="R4672" s="65">
        <v>47.36</v>
      </c>
      <c r="S4672" s="65">
        <v>50.01</v>
      </c>
      <c r="T4672" s="65">
        <v>52.78</v>
      </c>
      <c r="U4672" s="65">
        <v>56.08</v>
      </c>
      <c r="V4672" s="65">
        <v>59.5</v>
      </c>
      <c r="W4672" s="65">
        <v>62.81</v>
      </c>
      <c r="X4672" s="65">
        <v>65.900000000000006</v>
      </c>
      <c r="Y4672" s="65">
        <v>66.91</v>
      </c>
      <c r="Z4672" s="65">
        <v>64.58</v>
      </c>
      <c r="AA4672" s="65">
        <v>63.93</v>
      </c>
      <c r="AB4672" s="65">
        <v>65.930000000000007</v>
      </c>
      <c r="AC4672" s="65">
        <v>68.2</v>
      </c>
      <c r="AD4672" s="65">
        <v>70.739999999999995</v>
      </c>
      <c r="AE4672" s="65">
        <v>73.48</v>
      </c>
      <c r="AF4672" s="65">
        <v>76.180000000000007</v>
      </c>
      <c r="AG4672" s="65">
        <v>85.46</v>
      </c>
      <c r="AH4672" s="65">
        <v>82.17</v>
      </c>
      <c r="AI4672" s="65">
        <v>78.27</v>
      </c>
      <c r="AJ4672" s="65">
        <v>75.88</v>
      </c>
      <c r="AK4672" s="65">
        <v>73.84</v>
      </c>
    </row>
    <row r="4673" spans="1:37" x14ac:dyDescent="0.3">
      <c r="A4673" s="86" t="str">
        <f t="shared" si="72"/>
        <v>SDGbaseTra_AgMedC_GVAatequ</v>
      </c>
      <c r="B4673" s="63" t="s">
        <v>222</v>
      </c>
      <c r="C4673" s="64" t="s">
        <v>240</v>
      </c>
      <c r="D4673" s="84" t="s">
        <v>3</v>
      </c>
      <c r="E4673" s="65" t="s">
        <v>62</v>
      </c>
      <c r="F4673" s="65">
        <v>7.09</v>
      </c>
      <c r="G4673" s="65">
        <v>7.27</v>
      </c>
      <c r="H4673" s="65">
        <v>7.49</v>
      </c>
      <c r="I4673" s="65">
        <v>7.24</v>
      </c>
      <c r="J4673" s="65">
        <v>6.9</v>
      </c>
      <c r="K4673" s="65">
        <v>6.91</v>
      </c>
      <c r="L4673" s="65">
        <v>7.04</v>
      </c>
      <c r="M4673" s="65">
        <v>7.42</v>
      </c>
      <c r="N4673" s="65">
        <v>7.7</v>
      </c>
      <c r="O4673" s="65">
        <v>8.8699999999999992</v>
      </c>
      <c r="P4673" s="65">
        <v>9.27</v>
      </c>
      <c r="Q4673" s="65">
        <v>9.39</v>
      </c>
      <c r="R4673" s="65">
        <v>9.5500000000000007</v>
      </c>
      <c r="S4673" s="65">
        <v>9.93</v>
      </c>
      <c r="T4673" s="65">
        <v>10.36</v>
      </c>
      <c r="U4673" s="65">
        <v>10.88</v>
      </c>
      <c r="V4673" s="65">
        <v>11.49</v>
      </c>
      <c r="W4673" s="65">
        <v>12.03</v>
      </c>
      <c r="X4673" s="65">
        <v>12.4</v>
      </c>
      <c r="Y4673" s="65">
        <v>12.68</v>
      </c>
      <c r="Z4673" s="65">
        <v>11.79</v>
      </c>
      <c r="AA4673" s="65">
        <v>11.75</v>
      </c>
      <c r="AB4673" s="65">
        <v>11.68</v>
      </c>
      <c r="AC4673" s="65">
        <v>11.83</v>
      </c>
      <c r="AD4673" s="65">
        <v>12.2</v>
      </c>
      <c r="AE4673" s="65">
        <v>12.66</v>
      </c>
      <c r="AF4673" s="65">
        <v>13.1</v>
      </c>
      <c r="AG4673" s="65">
        <v>14.91</v>
      </c>
      <c r="AH4673" s="65">
        <v>13.42</v>
      </c>
      <c r="AI4673" s="65">
        <v>12.22</v>
      </c>
      <c r="AJ4673" s="65">
        <v>11.56</v>
      </c>
      <c r="AK4673" s="65">
        <v>11.04</v>
      </c>
    </row>
    <row r="4674" spans="1:37" x14ac:dyDescent="0.3">
      <c r="A4674" s="86" t="str">
        <f t="shared" ref="A4674:A4737" si="73">_xlfn.CONCAT(C4674,D4674,E4674)</f>
        <v>SDGbaseTra_AgMedC_GVAafurn</v>
      </c>
      <c r="B4674" s="63" t="s">
        <v>222</v>
      </c>
      <c r="C4674" s="64" t="s">
        <v>240</v>
      </c>
      <c r="D4674" s="84" t="s">
        <v>3</v>
      </c>
      <c r="E4674" s="65" t="s">
        <v>63</v>
      </c>
      <c r="F4674" s="65">
        <v>6.09</v>
      </c>
      <c r="G4674" s="65">
        <v>6.45</v>
      </c>
      <c r="H4674" s="65">
        <v>6.62</v>
      </c>
      <c r="I4674" s="65">
        <v>6.71</v>
      </c>
      <c r="J4674" s="65">
        <v>6.63</v>
      </c>
      <c r="K4674" s="65">
        <v>6.7</v>
      </c>
      <c r="L4674" s="65">
        <v>6.82</v>
      </c>
      <c r="M4674" s="65">
        <v>6.99</v>
      </c>
      <c r="N4674" s="65">
        <v>7.17</v>
      </c>
      <c r="O4674" s="65">
        <v>7.56</v>
      </c>
      <c r="P4674" s="65">
        <v>7.77</v>
      </c>
      <c r="Q4674" s="65">
        <v>7.92</v>
      </c>
      <c r="R4674" s="65">
        <v>8.01</v>
      </c>
      <c r="S4674" s="65">
        <v>8.36</v>
      </c>
      <c r="T4674" s="65">
        <v>8.73</v>
      </c>
      <c r="U4674" s="65">
        <v>9.17</v>
      </c>
      <c r="V4674" s="65">
        <v>9.61</v>
      </c>
      <c r="W4674" s="65">
        <v>10.02</v>
      </c>
      <c r="X4674" s="65">
        <v>10.42</v>
      </c>
      <c r="Y4674" s="65">
        <v>10.78</v>
      </c>
      <c r="Z4674" s="65">
        <v>10.79</v>
      </c>
      <c r="AA4674" s="65">
        <v>10.94</v>
      </c>
      <c r="AB4674" s="65">
        <v>11.45</v>
      </c>
      <c r="AC4674" s="65">
        <v>11.82</v>
      </c>
      <c r="AD4674" s="65">
        <v>12.13</v>
      </c>
      <c r="AE4674" s="65">
        <v>12.47</v>
      </c>
      <c r="AF4674" s="65">
        <v>12.81</v>
      </c>
      <c r="AG4674" s="65">
        <v>13.93</v>
      </c>
      <c r="AH4674" s="65">
        <v>13.51</v>
      </c>
      <c r="AI4674" s="65">
        <v>13.09</v>
      </c>
      <c r="AJ4674" s="65">
        <v>12.81</v>
      </c>
      <c r="AK4674" s="65">
        <v>12.54</v>
      </c>
    </row>
    <row r="4675" spans="1:37" x14ac:dyDescent="0.3">
      <c r="A4675" s="86" t="str">
        <f t="shared" si="73"/>
        <v>SDGbaseTra_AgMedC_GVAaoman</v>
      </c>
      <c r="B4675" s="63" t="s">
        <v>222</v>
      </c>
      <c r="C4675" s="64" t="s">
        <v>240</v>
      </c>
      <c r="D4675" s="84" t="s">
        <v>3</v>
      </c>
      <c r="E4675" s="65" t="s">
        <v>64</v>
      </c>
      <c r="F4675" s="65">
        <v>25.46</v>
      </c>
      <c r="G4675" s="65">
        <v>26.29</v>
      </c>
      <c r="H4675" s="65">
        <v>27.11</v>
      </c>
      <c r="I4675" s="65">
        <v>25.97</v>
      </c>
      <c r="J4675" s="65">
        <v>24.75</v>
      </c>
      <c r="K4675" s="65">
        <v>25.09</v>
      </c>
      <c r="L4675" s="65">
        <v>25.41</v>
      </c>
      <c r="M4675" s="65">
        <v>26.09</v>
      </c>
      <c r="N4675" s="65">
        <v>26.65</v>
      </c>
      <c r="O4675" s="65">
        <v>29.94</v>
      </c>
      <c r="P4675" s="65">
        <v>30.63</v>
      </c>
      <c r="Q4675" s="65">
        <v>30.65</v>
      </c>
      <c r="R4675" s="65">
        <v>31.71</v>
      </c>
      <c r="S4675" s="65">
        <v>32.700000000000003</v>
      </c>
      <c r="T4675" s="65">
        <v>33.92</v>
      </c>
      <c r="U4675" s="65">
        <v>35.450000000000003</v>
      </c>
      <c r="V4675" s="65">
        <v>36.9</v>
      </c>
      <c r="W4675" s="65">
        <v>38.369999999999997</v>
      </c>
      <c r="X4675" s="65">
        <v>39.89</v>
      </c>
      <c r="Y4675" s="65">
        <v>41.23</v>
      </c>
      <c r="Z4675" s="65">
        <v>41.71</v>
      </c>
      <c r="AA4675" s="65">
        <v>42.48</v>
      </c>
      <c r="AB4675" s="65">
        <v>43.3</v>
      </c>
      <c r="AC4675" s="65">
        <v>44.27</v>
      </c>
      <c r="AD4675" s="65">
        <v>45.49</v>
      </c>
      <c r="AE4675" s="65">
        <v>46.76</v>
      </c>
      <c r="AF4675" s="65">
        <v>47.99</v>
      </c>
      <c r="AG4675" s="65">
        <v>50.55</v>
      </c>
      <c r="AH4675" s="65">
        <v>48.81</v>
      </c>
      <c r="AI4675" s="65">
        <v>46.69</v>
      </c>
      <c r="AJ4675" s="65">
        <v>45.47</v>
      </c>
      <c r="AK4675" s="65">
        <v>44.31</v>
      </c>
    </row>
    <row r="4676" spans="1:37" x14ac:dyDescent="0.3">
      <c r="A4676" s="86" t="str">
        <f t="shared" si="73"/>
        <v>SDGbaseTra_AgMedC_GVAaelec</v>
      </c>
      <c r="B4676" s="63" t="s">
        <v>222</v>
      </c>
      <c r="C4676" s="64" t="s">
        <v>240</v>
      </c>
      <c r="D4676" s="84" t="s">
        <v>3</v>
      </c>
      <c r="E4676" s="65" t="s">
        <v>65</v>
      </c>
      <c r="F4676" s="65">
        <v>142.19999999999999</v>
      </c>
      <c r="G4676" s="65">
        <v>152.77000000000001</v>
      </c>
      <c r="H4676" s="65">
        <v>142.55000000000001</v>
      </c>
      <c r="I4676" s="65">
        <v>139.91999999999999</v>
      </c>
      <c r="J4676" s="65">
        <v>141.41999999999999</v>
      </c>
      <c r="K4676" s="65">
        <v>146.80000000000001</v>
      </c>
      <c r="L4676" s="65">
        <v>149.86000000000001</v>
      </c>
      <c r="M4676" s="65">
        <v>148.58000000000001</v>
      </c>
      <c r="N4676" s="65">
        <v>145.86000000000001</v>
      </c>
      <c r="O4676" s="65">
        <v>145.32</v>
      </c>
      <c r="P4676" s="65">
        <v>148.03</v>
      </c>
      <c r="Q4676" s="65">
        <v>153.36000000000001</v>
      </c>
      <c r="R4676" s="65">
        <v>166.14</v>
      </c>
      <c r="S4676" s="65">
        <v>172.26</v>
      </c>
      <c r="T4676" s="65">
        <v>179.15</v>
      </c>
      <c r="U4676" s="65">
        <v>186.39</v>
      </c>
      <c r="V4676" s="65">
        <v>187.24</v>
      </c>
      <c r="W4676" s="65">
        <v>193.6</v>
      </c>
      <c r="X4676" s="65">
        <v>208.69</v>
      </c>
      <c r="Y4676" s="65">
        <v>221.92</v>
      </c>
      <c r="Z4676" s="65">
        <v>231.07</v>
      </c>
      <c r="AA4676" s="65">
        <v>236.4</v>
      </c>
      <c r="AB4676" s="65">
        <v>242.11</v>
      </c>
      <c r="AC4676" s="65">
        <v>255.66</v>
      </c>
      <c r="AD4676" s="65">
        <v>268.98</v>
      </c>
      <c r="AE4676" s="65">
        <v>280.16000000000003</v>
      </c>
      <c r="AF4676" s="65">
        <v>290.5</v>
      </c>
      <c r="AG4676" s="65">
        <v>340.21</v>
      </c>
      <c r="AH4676" s="65">
        <v>394.66</v>
      </c>
      <c r="AI4676" s="65">
        <v>445.88</v>
      </c>
      <c r="AJ4676" s="65">
        <v>495.81</v>
      </c>
      <c r="AK4676" s="65">
        <v>541.82000000000005</v>
      </c>
    </row>
    <row r="4677" spans="1:37" x14ac:dyDescent="0.3">
      <c r="A4677" s="86" t="str">
        <f t="shared" si="73"/>
        <v>SDGbaseTra_AgMedC_GVAawatr</v>
      </c>
      <c r="B4677" s="63" t="s">
        <v>222</v>
      </c>
      <c r="C4677" s="64" t="s">
        <v>240</v>
      </c>
      <c r="D4677" s="84" t="s">
        <v>3</v>
      </c>
      <c r="E4677" s="65" t="s">
        <v>66</v>
      </c>
      <c r="F4677" s="65">
        <v>38.119999999999997</v>
      </c>
      <c r="G4677" s="65">
        <v>31.85</v>
      </c>
      <c r="H4677" s="65">
        <v>34.07</v>
      </c>
      <c r="I4677" s="65">
        <v>33.47</v>
      </c>
      <c r="J4677" s="65">
        <v>32.46</v>
      </c>
      <c r="K4677" s="65">
        <v>34.07</v>
      </c>
      <c r="L4677" s="65">
        <v>34.950000000000003</v>
      </c>
      <c r="M4677" s="65">
        <v>35.47</v>
      </c>
      <c r="N4677" s="65">
        <v>36.049999999999997</v>
      </c>
      <c r="O4677" s="65">
        <v>36.94</v>
      </c>
      <c r="P4677" s="65">
        <v>37.590000000000003</v>
      </c>
      <c r="Q4677" s="65">
        <v>38.159999999999997</v>
      </c>
      <c r="R4677" s="65">
        <v>40.72</v>
      </c>
      <c r="S4677" s="65">
        <v>42.4</v>
      </c>
      <c r="T4677" s="65">
        <v>44.46</v>
      </c>
      <c r="U4677" s="65">
        <v>47.04</v>
      </c>
      <c r="V4677" s="65">
        <v>49.46</v>
      </c>
      <c r="W4677" s="65">
        <v>51.66</v>
      </c>
      <c r="X4677" s="65">
        <v>54.21</v>
      </c>
      <c r="Y4677" s="65">
        <v>56.43</v>
      </c>
      <c r="Z4677" s="65">
        <v>56.72</v>
      </c>
      <c r="AA4677" s="65">
        <v>57.3</v>
      </c>
      <c r="AB4677" s="65">
        <v>60.52</v>
      </c>
      <c r="AC4677" s="65">
        <v>63.59</v>
      </c>
      <c r="AD4677" s="65">
        <v>66.16</v>
      </c>
      <c r="AE4677" s="65">
        <v>68.73</v>
      </c>
      <c r="AF4677" s="65">
        <v>71.180000000000007</v>
      </c>
      <c r="AG4677" s="65">
        <v>77.260000000000005</v>
      </c>
      <c r="AH4677" s="65">
        <v>79.83</v>
      </c>
      <c r="AI4677" s="65">
        <v>81.41</v>
      </c>
      <c r="AJ4677" s="65">
        <v>82.5</v>
      </c>
      <c r="AK4677" s="65">
        <v>83.24</v>
      </c>
    </row>
    <row r="4678" spans="1:37" x14ac:dyDescent="0.3">
      <c r="A4678" s="86" t="str">
        <f t="shared" si="73"/>
        <v>SDGbaseTra_AgMedC_GVAacons</v>
      </c>
      <c r="B4678" s="63" t="s">
        <v>222</v>
      </c>
      <c r="C4678" s="64" t="s">
        <v>240</v>
      </c>
      <c r="D4678" s="84" t="s">
        <v>3</v>
      </c>
      <c r="E4678" s="65" t="s">
        <v>67</v>
      </c>
      <c r="F4678" s="65">
        <v>140.65</v>
      </c>
      <c r="G4678" s="65">
        <v>149.78</v>
      </c>
      <c r="H4678" s="65">
        <v>151.83000000000001</v>
      </c>
      <c r="I4678" s="65">
        <v>174.56</v>
      </c>
      <c r="J4678" s="65">
        <v>218.07</v>
      </c>
      <c r="K4678" s="65">
        <v>201.6</v>
      </c>
      <c r="L4678" s="65">
        <v>198.22</v>
      </c>
      <c r="M4678" s="65">
        <v>200.49</v>
      </c>
      <c r="N4678" s="65">
        <v>204.58</v>
      </c>
      <c r="O4678" s="65">
        <v>209.22</v>
      </c>
      <c r="P4678" s="65">
        <v>215.6</v>
      </c>
      <c r="Q4678" s="65">
        <v>222.26</v>
      </c>
      <c r="R4678" s="65">
        <v>212.91</v>
      </c>
      <c r="S4678" s="65">
        <v>221.9</v>
      </c>
      <c r="T4678" s="65">
        <v>230.42</v>
      </c>
      <c r="U4678" s="65">
        <v>239.94</v>
      </c>
      <c r="V4678" s="65">
        <v>250.25</v>
      </c>
      <c r="W4678" s="65">
        <v>259.45999999999998</v>
      </c>
      <c r="X4678" s="65">
        <v>267.57</v>
      </c>
      <c r="Y4678" s="65">
        <v>275.77999999999997</v>
      </c>
      <c r="Z4678" s="65">
        <v>277.88</v>
      </c>
      <c r="AA4678" s="65">
        <v>281.47000000000003</v>
      </c>
      <c r="AB4678" s="65">
        <v>289.36</v>
      </c>
      <c r="AC4678" s="65">
        <v>297.57</v>
      </c>
      <c r="AD4678" s="65">
        <v>306.63</v>
      </c>
      <c r="AE4678" s="65">
        <v>316.3</v>
      </c>
      <c r="AF4678" s="65">
        <v>325.64</v>
      </c>
      <c r="AG4678" s="65">
        <v>349.37</v>
      </c>
      <c r="AH4678" s="65">
        <v>347.21</v>
      </c>
      <c r="AI4678" s="65">
        <v>344.81</v>
      </c>
      <c r="AJ4678" s="65">
        <v>345.15</v>
      </c>
      <c r="AK4678" s="65">
        <v>345.21</v>
      </c>
    </row>
    <row r="4679" spans="1:37" x14ac:dyDescent="0.3">
      <c r="A4679" s="86" t="str">
        <f t="shared" si="73"/>
        <v>SDGbaseTra_AgMedC_GVAatrad</v>
      </c>
      <c r="B4679" s="63" t="s">
        <v>222</v>
      </c>
      <c r="C4679" s="64" t="s">
        <v>240</v>
      </c>
      <c r="D4679" s="84" t="s">
        <v>3</v>
      </c>
      <c r="E4679" s="65" t="s">
        <v>68</v>
      </c>
      <c r="F4679" s="65">
        <v>482.47</v>
      </c>
      <c r="G4679" s="65">
        <v>444.68</v>
      </c>
      <c r="H4679" s="65">
        <v>462.13</v>
      </c>
      <c r="I4679" s="65">
        <v>470.38</v>
      </c>
      <c r="J4679" s="65">
        <v>461.38</v>
      </c>
      <c r="K4679" s="65">
        <v>467.68</v>
      </c>
      <c r="L4679" s="65">
        <v>473.28</v>
      </c>
      <c r="M4679" s="65">
        <v>480.6</v>
      </c>
      <c r="N4679" s="65">
        <v>487.21</v>
      </c>
      <c r="O4679" s="65">
        <v>450.17</v>
      </c>
      <c r="P4679" s="65">
        <v>456.67</v>
      </c>
      <c r="Q4679" s="65">
        <v>471.45</v>
      </c>
      <c r="R4679" s="65">
        <v>491.06</v>
      </c>
      <c r="S4679" s="65">
        <v>511.58</v>
      </c>
      <c r="T4679" s="65">
        <v>532.1</v>
      </c>
      <c r="U4679" s="65">
        <v>555.79</v>
      </c>
      <c r="V4679" s="65">
        <v>580.09</v>
      </c>
      <c r="W4679" s="65">
        <v>602.88</v>
      </c>
      <c r="X4679" s="65">
        <v>625.62</v>
      </c>
      <c r="Y4679" s="65">
        <v>641.91999999999996</v>
      </c>
      <c r="Z4679" s="65">
        <v>629.19000000000005</v>
      </c>
      <c r="AA4679" s="65">
        <v>629.95000000000005</v>
      </c>
      <c r="AB4679" s="65">
        <v>641.55999999999995</v>
      </c>
      <c r="AC4679" s="65">
        <v>653.74</v>
      </c>
      <c r="AD4679" s="65">
        <v>666.35</v>
      </c>
      <c r="AE4679" s="65">
        <v>680.81</v>
      </c>
      <c r="AF4679" s="65">
        <v>694.68</v>
      </c>
      <c r="AG4679" s="65">
        <v>756.64</v>
      </c>
      <c r="AH4679" s="65">
        <v>736.35</v>
      </c>
      <c r="AI4679" s="65">
        <v>716.46</v>
      </c>
      <c r="AJ4679" s="65">
        <v>703.2</v>
      </c>
      <c r="AK4679" s="65">
        <v>691.05</v>
      </c>
    </row>
    <row r="4680" spans="1:37" x14ac:dyDescent="0.3">
      <c r="A4680" s="86" t="str">
        <f t="shared" si="73"/>
        <v>SDGbaseTra_AgMedC_GVAahotl</v>
      </c>
      <c r="B4680" s="63" t="s">
        <v>222</v>
      </c>
      <c r="C4680" s="64" t="s">
        <v>240</v>
      </c>
      <c r="D4680" s="84" t="s">
        <v>3</v>
      </c>
      <c r="E4680" s="65" t="s">
        <v>69</v>
      </c>
      <c r="F4680" s="65">
        <v>37.69</v>
      </c>
      <c r="G4680" s="65">
        <v>35.42</v>
      </c>
      <c r="H4680" s="65">
        <v>37.64</v>
      </c>
      <c r="I4680" s="65">
        <v>35.659999999999997</v>
      </c>
      <c r="J4680" s="65">
        <v>33.520000000000003</v>
      </c>
      <c r="K4680" s="65">
        <v>34.200000000000003</v>
      </c>
      <c r="L4680" s="65">
        <v>34.79</v>
      </c>
      <c r="M4680" s="65">
        <v>35.369999999999997</v>
      </c>
      <c r="N4680" s="65">
        <v>36.01</v>
      </c>
      <c r="O4680" s="65">
        <v>37.74</v>
      </c>
      <c r="P4680" s="65">
        <v>38.42</v>
      </c>
      <c r="Q4680" s="65">
        <v>38.86</v>
      </c>
      <c r="R4680" s="65">
        <v>41.96</v>
      </c>
      <c r="S4680" s="65">
        <v>44.06</v>
      </c>
      <c r="T4680" s="65">
        <v>46.42</v>
      </c>
      <c r="U4680" s="65">
        <v>49.24</v>
      </c>
      <c r="V4680" s="65">
        <v>51.87</v>
      </c>
      <c r="W4680" s="65">
        <v>54.68</v>
      </c>
      <c r="X4680" s="65">
        <v>57.88</v>
      </c>
      <c r="Y4680" s="65">
        <v>60.69</v>
      </c>
      <c r="Z4680" s="65">
        <v>62.58</v>
      </c>
      <c r="AA4680" s="65">
        <v>63.88</v>
      </c>
      <c r="AB4680" s="65">
        <v>66.599999999999994</v>
      </c>
      <c r="AC4680" s="65">
        <v>69.239999999999995</v>
      </c>
      <c r="AD4680" s="65">
        <v>71.61</v>
      </c>
      <c r="AE4680" s="65">
        <v>73.95</v>
      </c>
      <c r="AF4680" s="65">
        <v>76.3</v>
      </c>
      <c r="AG4680" s="65">
        <v>81.16</v>
      </c>
      <c r="AH4680" s="65">
        <v>82.6</v>
      </c>
      <c r="AI4680" s="65">
        <v>82.55</v>
      </c>
      <c r="AJ4680" s="65">
        <v>82.17</v>
      </c>
      <c r="AK4680" s="65">
        <v>81.510000000000005</v>
      </c>
    </row>
    <row r="4681" spans="1:37" x14ac:dyDescent="0.3">
      <c r="A4681" s="86" t="str">
        <f t="shared" si="73"/>
        <v>SDGbaseTra_AgMedC_GVAaltrp-p</v>
      </c>
      <c r="B4681" s="63" t="s">
        <v>222</v>
      </c>
      <c r="C4681" s="64" t="s">
        <v>240</v>
      </c>
      <c r="D4681" s="84" t="s">
        <v>3</v>
      </c>
      <c r="E4681" s="65" t="s">
        <v>70</v>
      </c>
      <c r="F4681" s="65">
        <v>60.68</v>
      </c>
      <c r="G4681" s="65">
        <v>57.2</v>
      </c>
      <c r="H4681" s="65">
        <v>57.47</v>
      </c>
      <c r="I4681" s="65">
        <v>56.75</v>
      </c>
      <c r="J4681" s="65">
        <v>55.12</v>
      </c>
      <c r="K4681" s="65">
        <v>56.1</v>
      </c>
      <c r="L4681" s="65">
        <v>56.53</v>
      </c>
      <c r="M4681" s="65">
        <v>57.32</v>
      </c>
      <c r="N4681" s="65">
        <v>58.6</v>
      </c>
      <c r="O4681" s="65">
        <v>60.97</v>
      </c>
      <c r="P4681" s="65">
        <v>62.92</v>
      </c>
      <c r="Q4681" s="65">
        <v>64.47</v>
      </c>
      <c r="R4681" s="65">
        <v>68.47</v>
      </c>
      <c r="S4681" s="65">
        <v>71.39</v>
      </c>
      <c r="T4681" s="65">
        <v>74.47</v>
      </c>
      <c r="U4681" s="65">
        <v>78.27</v>
      </c>
      <c r="V4681" s="65">
        <v>81.8</v>
      </c>
      <c r="W4681" s="65">
        <v>85.35</v>
      </c>
      <c r="X4681" s="65">
        <v>89.06</v>
      </c>
      <c r="Y4681" s="65">
        <v>92.29</v>
      </c>
      <c r="Z4681" s="65">
        <v>94.43</v>
      </c>
      <c r="AA4681" s="65">
        <v>97</v>
      </c>
      <c r="AB4681" s="65">
        <v>100.3</v>
      </c>
      <c r="AC4681" s="65">
        <v>102.32</v>
      </c>
      <c r="AD4681" s="65">
        <v>104.38</v>
      </c>
      <c r="AE4681" s="65">
        <v>106.47</v>
      </c>
      <c r="AF4681" s="65">
        <v>108.39</v>
      </c>
      <c r="AG4681" s="65">
        <v>112.42</v>
      </c>
      <c r="AH4681" s="65">
        <v>110.93</v>
      </c>
      <c r="AI4681" s="65">
        <v>110.41</v>
      </c>
      <c r="AJ4681" s="65">
        <v>110.54</v>
      </c>
      <c r="AK4681" s="65">
        <v>109.79</v>
      </c>
    </row>
    <row r="4682" spans="1:37" x14ac:dyDescent="0.3">
      <c r="A4682" s="86" t="str">
        <f t="shared" si="73"/>
        <v>SDGbaseTra_AgMedC_GVAaltrp-f</v>
      </c>
      <c r="B4682" s="63" t="s">
        <v>222</v>
      </c>
      <c r="C4682" s="64" t="s">
        <v>240</v>
      </c>
      <c r="D4682" s="84" t="s">
        <v>3</v>
      </c>
      <c r="E4682" s="65" t="s">
        <v>71</v>
      </c>
      <c r="F4682" s="65">
        <v>247.43</v>
      </c>
      <c r="G4682" s="65">
        <v>221.67</v>
      </c>
      <c r="H4682" s="65">
        <v>228.23</v>
      </c>
      <c r="I4682" s="65">
        <v>279.77</v>
      </c>
      <c r="J4682" s="65">
        <v>346.68</v>
      </c>
      <c r="K4682" s="65">
        <v>323.3</v>
      </c>
      <c r="L4682" s="65">
        <v>321.07</v>
      </c>
      <c r="M4682" s="65">
        <v>328.44</v>
      </c>
      <c r="N4682" s="65">
        <v>340.09</v>
      </c>
      <c r="O4682" s="65">
        <v>350.89</v>
      </c>
      <c r="P4682" s="65">
        <v>375.5</v>
      </c>
      <c r="Q4682" s="65">
        <v>401.35</v>
      </c>
      <c r="R4682" s="65">
        <v>389.17</v>
      </c>
      <c r="S4682" s="65">
        <v>400.16</v>
      </c>
      <c r="T4682" s="65">
        <v>409.97</v>
      </c>
      <c r="U4682" s="65">
        <v>417.14</v>
      </c>
      <c r="V4682" s="65">
        <v>434.12</v>
      </c>
      <c r="W4682" s="65">
        <v>454.32</v>
      </c>
      <c r="X4682" s="65">
        <v>466.47</v>
      </c>
      <c r="Y4682" s="65">
        <v>477.01</v>
      </c>
      <c r="Z4682" s="65">
        <v>443.17</v>
      </c>
      <c r="AA4682" s="65">
        <v>427.76</v>
      </c>
      <c r="AB4682" s="65">
        <v>473.3</v>
      </c>
      <c r="AC4682" s="65">
        <v>496.22</v>
      </c>
      <c r="AD4682" s="65">
        <v>506.37</v>
      </c>
      <c r="AE4682" s="65">
        <v>512.64</v>
      </c>
      <c r="AF4682" s="65">
        <v>516.05999999999995</v>
      </c>
      <c r="AG4682" s="65">
        <v>682.04</v>
      </c>
      <c r="AH4682" s="65">
        <v>673.76</v>
      </c>
      <c r="AI4682" s="65">
        <v>679.3</v>
      </c>
      <c r="AJ4682" s="65">
        <v>683.81</v>
      </c>
      <c r="AK4682" s="65">
        <v>687.18</v>
      </c>
    </row>
    <row r="4683" spans="1:37" x14ac:dyDescent="0.3">
      <c r="A4683" s="86" t="str">
        <f t="shared" si="73"/>
        <v>SDGbaseTra_AgMedC_GVAaotrp-p</v>
      </c>
      <c r="B4683" s="63" t="s">
        <v>222</v>
      </c>
      <c r="C4683" s="64" t="s">
        <v>240</v>
      </c>
      <c r="D4683" s="84" t="s">
        <v>3</v>
      </c>
      <c r="E4683" s="65" t="s">
        <v>72</v>
      </c>
      <c r="F4683" s="65">
        <v>8.1</v>
      </c>
      <c r="G4683" s="65">
        <v>8.5399999999999991</v>
      </c>
      <c r="H4683" s="65">
        <v>9.0500000000000007</v>
      </c>
      <c r="I4683" s="65">
        <v>9.36</v>
      </c>
      <c r="J4683" s="65">
        <v>9.3000000000000007</v>
      </c>
      <c r="K4683" s="65">
        <v>9.57</v>
      </c>
      <c r="L4683" s="65">
        <v>9.64</v>
      </c>
      <c r="M4683" s="65">
        <v>9.68</v>
      </c>
      <c r="N4683" s="65">
        <v>9.73</v>
      </c>
      <c r="O4683" s="65">
        <v>9.2200000000000006</v>
      </c>
      <c r="P4683" s="65">
        <v>9.39</v>
      </c>
      <c r="Q4683" s="65">
        <v>9.64</v>
      </c>
      <c r="R4683" s="65">
        <v>10.220000000000001</v>
      </c>
      <c r="S4683" s="65">
        <v>10.49</v>
      </c>
      <c r="T4683" s="65">
        <v>10.8</v>
      </c>
      <c r="U4683" s="65">
        <v>11.18</v>
      </c>
      <c r="V4683" s="65">
        <v>11.58</v>
      </c>
      <c r="W4683" s="65">
        <v>11.89</v>
      </c>
      <c r="X4683" s="65">
        <v>12.16</v>
      </c>
      <c r="Y4683" s="65">
        <v>12.36</v>
      </c>
      <c r="Z4683" s="65">
        <v>11.83</v>
      </c>
      <c r="AA4683" s="65">
        <v>11.68</v>
      </c>
      <c r="AB4683" s="65">
        <v>12.04</v>
      </c>
      <c r="AC4683" s="65">
        <v>12.22</v>
      </c>
      <c r="AD4683" s="65">
        <v>12.37</v>
      </c>
      <c r="AE4683" s="65">
        <v>12.54</v>
      </c>
      <c r="AF4683" s="65">
        <v>12.65</v>
      </c>
      <c r="AG4683" s="65">
        <v>14.11</v>
      </c>
      <c r="AH4683" s="65">
        <v>13.85</v>
      </c>
      <c r="AI4683" s="65">
        <v>13.93</v>
      </c>
      <c r="AJ4683" s="65">
        <v>14.1</v>
      </c>
      <c r="AK4683" s="65">
        <v>14.24</v>
      </c>
    </row>
    <row r="4684" spans="1:37" x14ac:dyDescent="0.3">
      <c r="A4684" s="86" t="str">
        <f t="shared" si="73"/>
        <v>SDGbaseTra_AgMedC_GVAaotrp-f</v>
      </c>
      <c r="B4684" s="63" t="s">
        <v>222</v>
      </c>
      <c r="C4684" s="64" t="s">
        <v>240</v>
      </c>
      <c r="D4684" s="84" t="s">
        <v>3</v>
      </c>
      <c r="E4684" s="65" t="s">
        <v>73</v>
      </c>
      <c r="F4684" s="65">
        <v>7.29</v>
      </c>
      <c r="G4684" s="65">
        <v>7.14</v>
      </c>
      <c r="H4684" s="65">
        <v>7.45</v>
      </c>
      <c r="I4684" s="65">
        <v>7.78</v>
      </c>
      <c r="J4684" s="65">
        <v>7.74</v>
      </c>
      <c r="K4684" s="65">
        <v>7.89</v>
      </c>
      <c r="L4684" s="65">
        <v>7.96</v>
      </c>
      <c r="M4684" s="65">
        <v>8.0500000000000007</v>
      </c>
      <c r="N4684" s="65">
        <v>8.14</v>
      </c>
      <c r="O4684" s="65">
        <v>8.0299999999999994</v>
      </c>
      <c r="P4684" s="65">
        <v>8.3000000000000007</v>
      </c>
      <c r="Q4684" s="65">
        <v>8.61</v>
      </c>
      <c r="R4684" s="65">
        <v>8.93</v>
      </c>
      <c r="S4684" s="65">
        <v>9.32</v>
      </c>
      <c r="T4684" s="65">
        <v>9.6</v>
      </c>
      <c r="U4684" s="65">
        <v>9.7899999999999991</v>
      </c>
      <c r="V4684" s="65">
        <v>10.17</v>
      </c>
      <c r="W4684" s="65">
        <v>10.62</v>
      </c>
      <c r="X4684" s="65">
        <v>10.81</v>
      </c>
      <c r="Y4684" s="65">
        <v>11</v>
      </c>
      <c r="Z4684" s="65">
        <v>10.88</v>
      </c>
      <c r="AA4684" s="65">
        <v>10.99</v>
      </c>
      <c r="AB4684" s="65">
        <v>11.42</v>
      </c>
      <c r="AC4684" s="65">
        <v>11.74</v>
      </c>
      <c r="AD4684" s="65">
        <v>12.1</v>
      </c>
      <c r="AE4684" s="65">
        <v>12.38</v>
      </c>
      <c r="AF4684" s="65">
        <v>12.62</v>
      </c>
      <c r="AG4684" s="65">
        <v>13.76</v>
      </c>
      <c r="AH4684" s="65">
        <v>13.52</v>
      </c>
      <c r="AI4684" s="65">
        <v>13.58</v>
      </c>
      <c r="AJ4684" s="65">
        <v>13.68</v>
      </c>
      <c r="AK4684" s="65">
        <v>13.76</v>
      </c>
    </row>
    <row r="4685" spans="1:37" x14ac:dyDescent="0.3">
      <c r="A4685" s="86" t="str">
        <f t="shared" si="73"/>
        <v>SDGbaseTra_AgMedC_GVAaprtr</v>
      </c>
      <c r="B4685" s="63" t="s">
        <v>222</v>
      </c>
      <c r="C4685" s="64" t="s">
        <v>240</v>
      </c>
      <c r="D4685" s="84" t="s">
        <v>3</v>
      </c>
      <c r="E4685" s="65" t="s">
        <v>74</v>
      </c>
      <c r="F4685" s="65">
        <v>0</v>
      </c>
      <c r="G4685" s="65">
        <v>0</v>
      </c>
      <c r="H4685" s="65">
        <v>0</v>
      </c>
      <c r="I4685" s="65">
        <v>0</v>
      </c>
      <c r="J4685" s="65">
        <v>0</v>
      </c>
      <c r="K4685" s="65">
        <v>0</v>
      </c>
      <c r="L4685" s="65">
        <v>0</v>
      </c>
      <c r="M4685" s="65">
        <v>0</v>
      </c>
      <c r="N4685" s="65">
        <v>0</v>
      </c>
      <c r="O4685" s="65">
        <v>0</v>
      </c>
      <c r="P4685" s="65">
        <v>0</v>
      </c>
      <c r="Q4685" s="65">
        <v>0</v>
      </c>
      <c r="R4685" s="65">
        <v>0</v>
      </c>
      <c r="S4685" s="65">
        <v>0</v>
      </c>
      <c r="T4685" s="65">
        <v>0</v>
      </c>
      <c r="U4685" s="65">
        <v>0</v>
      </c>
      <c r="V4685" s="65">
        <v>0</v>
      </c>
      <c r="W4685" s="65">
        <v>0</v>
      </c>
      <c r="X4685" s="65">
        <v>0</v>
      </c>
      <c r="Y4685" s="65">
        <v>0</v>
      </c>
      <c r="Z4685" s="65">
        <v>0</v>
      </c>
      <c r="AA4685" s="65">
        <v>0</v>
      </c>
      <c r="AB4685" s="65">
        <v>0</v>
      </c>
      <c r="AC4685" s="65">
        <v>0</v>
      </c>
      <c r="AD4685" s="65">
        <v>0</v>
      </c>
      <c r="AE4685" s="65">
        <v>0</v>
      </c>
      <c r="AF4685" s="65">
        <v>0</v>
      </c>
      <c r="AG4685" s="65">
        <v>0</v>
      </c>
      <c r="AH4685" s="65">
        <v>0</v>
      </c>
      <c r="AI4685" s="65">
        <v>0</v>
      </c>
      <c r="AJ4685" s="65">
        <v>0</v>
      </c>
      <c r="AK4685" s="65">
        <v>0</v>
      </c>
    </row>
    <row r="4686" spans="1:37" x14ac:dyDescent="0.3">
      <c r="A4686" s="86" t="str">
        <f t="shared" si="73"/>
        <v>SDGbaseTra_AgMedC_GVAatrps</v>
      </c>
      <c r="B4686" s="63" t="s">
        <v>222</v>
      </c>
      <c r="C4686" s="64" t="s">
        <v>240</v>
      </c>
      <c r="D4686" s="84" t="s">
        <v>3</v>
      </c>
      <c r="E4686" s="65" t="s">
        <v>75</v>
      </c>
      <c r="F4686" s="65">
        <v>54.94</v>
      </c>
      <c r="G4686" s="65">
        <v>50.05</v>
      </c>
      <c r="H4686" s="65">
        <v>51.22</v>
      </c>
      <c r="I4686" s="65">
        <v>50.69</v>
      </c>
      <c r="J4686" s="65">
        <v>50.03</v>
      </c>
      <c r="K4686" s="65">
        <v>51.45</v>
      </c>
      <c r="L4686" s="65">
        <v>52.34</v>
      </c>
      <c r="M4686" s="65">
        <v>52.66</v>
      </c>
      <c r="N4686" s="65">
        <v>53.02</v>
      </c>
      <c r="O4686" s="65">
        <v>53.54</v>
      </c>
      <c r="P4686" s="65">
        <v>53.88</v>
      </c>
      <c r="Q4686" s="65">
        <v>53.98</v>
      </c>
      <c r="R4686" s="65">
        <v>55.91</v>
      </c>
      <c r="S4686" s="65">
        <v>58.06</v>
      </c>
      <c r="T4686" s="65">
        <v>60.11</v>
      </c>
      <c r="U4686" s="65">
        <v>62.5</v>
      </c>
      <c r="V4686" s="65">
        <v>64.61</v>
      </c>
      <c r="W4686" s="65">
        <v>67.08</v>
      </c>
      <c r="X4686" s="65">
        <v>69.349999999999994</v>
      </c>
      <c r="Y4686" s="65">
        <v>71.39</v>
      </c>
      <c r="Z4686" s="65">
        <v>71.23</v>
      </c>
      <c r="AA4686" s="65">
        <v>71.459999999999994</v>
      </c>
      <c r="AB4686" s="65">
        <v>76.81</v>
      </c>
      <c r="AC4686" s="65">
        <v>81.44</v>
      </c>
      <c r="AD4686" s="65">
        <v>85.32</v>
      </c>
      <c r="AE4686" s="65">
        <v>88.97</v>
      </c>
      <c r="AF4686" s="65">
        <v>92.35</v>
      </c>
      <c r="AG4686" s="65">
        <v>100.39</v>
      </c>
      <c r="AH4686" s="65">
        <v>102.25</v>
      </c>
      <c r="AI4686" s="65">
        <v>103.53</v>
      </c>
      <c r="AJ4686" s="65">
        <v>104.74</v>
      </c>
      <c r="AK4686" s="65">
        <v>105.73</v>
      </c>
    </row>
    <row r="4687" spans="1:37" x14ac:dyDescent="0.3">
      <c r="A4687" s="86" t="str">
        <f t="shared" si="73"/>
        <v>SDGbaseTra_AgMedC_GVAacomm</v>
      </c>
      <c r="B4687" s="63" t="s">
        <v>222</v>
      </c>
      <c r="C4687" s="64" t="s">
        <v>240</v>
      </c>
      <c r="D4687" s="84" t="s">
        <v>3</v>
      </c>
      <c r="E4687" s="65" t="s">
        <v>76</v>
      </c>
      <c r="F4687" s="65">
        <v>84.05</v>
      </c>
      <c r="G4687" s="65">
        <v>70.400000000000006</v>
      </c>
      <c r="H4687" s="65">
        <v>75.41</v>
      </c>
      <c r="I4687" s="65">
        <v>75.69</v>
      </c>
      <c r="J4687" s="65">
        <v>73.680000000000007</v>
      </c>
      <c r="K4687" s="65">
        <v>77.19</v>
      </c>
      <c r="L4687" s="65">
        <v>79.19</v>
      </c>
      <c r="M4687" s="65">
        <v>80.98</v>
      </c>
      <c r="N4687" s="65">
        <v>82.57</v>
      </c>
      <c r="O4687" s="65">
        <v>84.57</v>
      </c>
      <c r="P4687" s="65">
        <v>86.17</v>
      </c>
      <c r="Q4687" s="65">
        <v>87.84</v>
      </c>
      <c r="R4687" s="65">
        <v>92.41</v>
      </c>
      <c r="S4687" s="65">
        <v>96.11</v>
      </c>
      <c r="T4687" s="65">
        <v>100.38</v>
      </c>
      <c r="U4687" s="65">
        <v>105.39</v>
      </c>
      <c r="V4687" s="65">
        <v>110.41</v>
      </c>
      <c r="W4687" s="65">
        <v>115.51</v>
      </c>
      <c r="X4687" s="65">
        <v>121.18</v>
      </c>
      <c r="Y4687" s="65">
        <v>126.13</v>
      </c>
      <c r="Z4687" s="65">
        <v>126.87</v>
      </c>
      <c r="AA4687" s="65">
        <v>127.78</v>
      </c>
      <c r="AB4687" s="65">
        <v>131.63999999999999</v>
      </c>
      <c r="AC4687" s="65">
        <v>136.41</v>
      </c>
      <c r="AD4687" s="65">
        <v>140.97</v>
      </c>
      <c r="AE4687" s="65">
        <v>145.53</v>
      </c>
      <c r="AF4687" s="65">
        <v>149.87</v>
      </c>
      <c r="AG4687" s="65">
        <v>163.12</v>
      </c>
      <c r="AH4687" s="65">
        <v>165.3</v>
      </c>
      <c r="AI4687" s="65">
        <v>165.43</v>
      </c>
      <c r="AJ4687" s="65">
        <v>165.31</v>
      </c>
      <c r="AK4687" s="65">
        <v>164.76</v>
      </c>
    </row>
    <row r="4688" spans="1:37" x14ac:dyDescent="0.3">
      <c r="A4688" s="86" t="str">
        <f t="shared" si="73"/>
        <v>SDGbaseTra_AgMedC_GVAafsrv</v>
      </c>
      <c r="B4688" s="63" t="s">
        <v>222</v>
      </c>
      <c r="C4688" s="64" t="s">
        <v>240</v>
      </c>
      <c r="D4688" s="84" t="s">
        <v>3</v>
      </c>
      <c r="E4688" s="65" t="s">
        <v>77</v>
      </c>
      <c r="F4688" s="65">
        <v>413.44</v>
      </c>
      <c r="G4688" s="65">
        <v>373.75</v>
      </c>
      <c r="H4688" s="65">
        <v>391.5</v>
      </c>
      <c r="I4688" s="65">
        <v>379.86</v>
      </c>
      <c r="J4688" s="65">
        <v>363.8</v>
      </c>
      <c r="K4688" s="65">
        <v>368.2</v>
      </c>
      <c r="L4688" s="65">
        <v>373.3</v>
      </c>
      <c r="M4688" s="65">
        <v>378.44</v>
      </c>
      <c r="N4688" s="65">
        <v>384.39</v>
      </c>
      <c r="O4688" s="65">
        <v>392.43</v>
      </c>
      <c r="P4688" s="65">
        <v>399.55</v>
      </c>
      <c r="Q4688" s="65">
        <v>405.89</v>
      </c>
      <c r="R4688" s="65">
        <v>434.08</v>
      </c>
      <c r="S4688" s="65">
        <v>456.11</v>
      </c>
      <c r="T4688" s="65">
        <v>479.94</v>
      </c>
      <c r="U4688" s="65">
        <v>508.06</v>
      </c>
      <c r="V4688" s="65">
        <v>535.01</v>
      </c>
      <c r="W4688" s="65">
        <v>563.02</v>
      </c>
      <c r="X4688" s="65">
        <v>593.9</v>
      </c>
      <c r="Y4688" s="65">
        <v>621.95000000000005</v>
      </c>
      <c r="Z4688" s="65">
        <v>639.28</v>
      </c>
      <c r="AA4688" s="65">
        <v>655.20000000000005</v>
      </c>
      <c r="AB4688" s="65">
        <v>684.17</v>
      </c>
      <c r="AC4688" s="65">
        <v>712.55</v>
      </c>
      <c r="AD4688" s="65">
        <v>739.46</v>
      </c>
      <c r="AE4688" s="65">
        <v>766.75</v>
      </c>
      <c r="AF4688" s="65">
        <v>794.32</v>
      </c>
      <c r="AG4688" s="65">
        <v>844.98</v>
      </c>
      <c r="AH4688" s="65">
        <v>851.56</v>
      </c>
      <c r="AI4688" s="65">
        <v>848.81</v>
      </c>
      <c r="AJ4688" s="65">
        <v>845.03</v>
      </c>
      <c r="AK4688" s="65">
        <v>839.58</v>
      </c>
    </row>
    <row r="4689" spans="1:37" x14ac:dyDescent="0.3">
      <c r="A4689" s="86" t="str">
        <f t="shared" si="73"/>
        <v>SDGbaseTra_AgMedC_GVAabsrv</v>
      </c>
      <c r="B4689" s="63" t="s">
        <v>222</v>
      </c>
      <c r="C4689" s="64" t="s">
        <v>240</v>
      </c>
      <c r="D4689" s="84" t="s">
        <v>3</v>
      </c>
      <c r="E4689" s="65" t="s">
        <v>78</v>
      </c>
      <c r="F4689" s="65">
        <v>367.48</v>
      </c>
      <c r="G4689" s="65">
        <v>310.18</v>
      </c>
      <c r="H4689" s="65">
        <v>328.4</v>
      </c>
      <c r="I4689" s="65">
        <v>327.19</v>
      </c>
      <c r="J4689" s="65">
        <v>318.88</v>
      </c>
      <c r="K4689" s="65">
        <v>331.81</v>
      </c>
      <c r="L4689" s="65">
        <v>340.72</v>
      </c>
      <c r="M4689" s="65">
        <v>348.3</v>
      </c>
      <c r="N4689" s="65">
        <v>355.7</v>
      </c>
      <c r="O4689" s="65">
        <v>363.42</v>
      </c>
      <c r="P4689" s="65">
        <v>370.96</v>
      </c>
      <c r="Q4689" s="65">
        <v>378.58</v>
      </c>
      <c r="R4689" s="65">
        <v>400.79</v>
      </c>
      <c r="S4689" s="65">
        <v>417.71</v>
      </c>
      <c r="T4689" s="65">
        <v>436.45</v>
      </c>
      <c r="U4689" s="65">
        <v>458.56</v>
      </c>
      <c r="V4689" s="65">
        <v>480.33</v>
      </c>
      <c r="W4689" s="65">
        <v>502.49</v>
      </c>
      <c r="X4689" s="65">
        <v>526.95000000000005</v>
      </c>
      <c r="Y4689" s="65">
        <v>548.39</v>
      </c>
      <c r="Z4689" s="65">
        <v>552.79999999999995</v>
      </c>
      <c r="AA4689" s="65">
        <v>557.62</v>
      </c>
      <c r="AB4689" s="65">
        <v>578.79999999999995</v>
      </c>
      <c r="AC4689" s="65">
        <v>599.69000000000005</v>
      </c>
      <c r="AD4689" s="65">
        <v>618.13</v>
      </c>
      <c r="AE4689" s="65">
        <v>637.09</v>
      </c>
      <c r="AF4689" s="65">
        <v>655.59</v>
      </c>
      <c r="AG4689" s="65">
        <v>712.23</v>
      </c>
      <c r="AH4689" s="65">
        <v>721.72</v>
      </c>
      <c r="AI4689" s="65">
        <v>723.24</v>
      </c>
      <c r="AJ4689" s="65">
        <v>723.11</v>
      </c>
      <c r="AK4689" s="65">
        <v>721.18</v>
      </c>
    </row>
    <row r="4690" spans="1:37" x14ac:dyDescent="0.3">
      <c r="A4690" s="86" t="str">
        <f t="shared" si="73"/>
        <v>SDGbaseTra_AgMedC_GVAagsrv</v>
      </c>
      <c r="B4690" s="63" t="s">
        <v>222</v>
      </c>
      <c r="C4690" s="64" t="s">
        <v>240</v>
      </c>
      <c r="D4690" s="84" t="s">
        <v>3</v>
      </c>
      <c r="E4690" s="65" t="s">
        <v>79</v>
      </c>
      <c r="F4690" s="65">
        <v>789.44</v>
      </c>
      <c r="G4690" s="65">
        <v>824.1</v>
      </c>
      <c r="H4690" s="65">
        <v>840.81</v>
      </c>
      <c r="I4690" s="65">
        <v>914.34</v>
      </c>
      <c r="J4690" s="65">
        <v>913.3</v>
      </c>
      <c r="K4690" s="65">
        <v>927.88</v>
      </c>
      <c r="L4690" s="65">
        <v>947.4</v>
      </c>
      <c r="M4690" s="65">
        <v>969.2</v>
      </c>
      <c r="N4690" s="65">
        <v>991.68</v>
      </c>
      <c r="O4690" s="65">
        <v>1005.55</v>
      </c>
      <c r="P4690" s="65">
        <v>1029.53</v>
      </c>
      <c r="Q4690" s="65">
        <v>1054.72</v>
      </c>
      <c r="R4690" s="65">
        <v>1094.03</v>
      </c>
      <c r="S4690" s="65">
        <v>1130.33</v>
      </c>
      <c r="T4690" s="65">
        <v>1165.75</v>
      </c>
      <c r="U4690" s="65">
        <v>1204.75</v>
      </c>
      <c r="V4690" s="65">
        <v>1242.73</v>
      </c>
      <c r="W4690" s="65">
        <v>1278.94</v>
      </c>
      <c r="X4690" s="65">
        <v>1316.03</v>
      </c>
      <c r="Y4690" s="65">
        <v>1347</v>
      </c>
      <c r="Z4690" s="65">
        <v>1348.85</v>
      </c>
      <c r="AA4690" s="65">
        <v>1365.08</v>
      </c>
      <c r="AB4690" s="65">
        <v>1411.69</v>
      </c>
      <c r="AC4690" s="65">
        <v>1450.54</v>
      </c>
      <c r="AD4690" s="65">
        <v>1484.86</v>
      </c>
      <c r="AE4690" s="65">
        <v>1520.68</v>
      </c>
      <c r="AF4690" s="65">
        <v>1555.8</v>
      </c>
      <c r="AG4690" s="65">
        <v>1655.03</v>
      </c>
      <c r="AH4690" s="65">
        <v>1647.66</v>
      </c>
      <c r="AI4690" s="65">
        <v>1648.32</v>
      </c>
      <c r="AJ4690" s="65">
        <v>1660.64</v>
      </c>
      <c r="AK4690" s="65">
        <v>1677.91</v>
      </c>
    </row>
    <row r="4691" spans="1:37" x14ac:dyDescent="0.3">
      <c r="A4691" s="86" t="str">
        <f t="shared" si="73"/>
        <v>SDGbaseTra_AgMedC_GVAaosrv</v>
      </c>
      <c r="B4691" s="63" t="s">
        <v>222</v>
      </c>
      <c r="C4691" s="64" t="s">
        <v>240</v>
      </c>
      <c r="D4691" s="84" t="s">
        <v>3</v>
      </c>
      <c r="E4691" s="65" t="s">
        <v>80</v>
      </c>
      <c r="F4691" s="65">
        <v>475.08</v>
      </c>
      <c r="G4691" s="65">
        <v>487.26</v>
      </c>
      <c r="H4691" s="65">
        <v>499.31</v>
      </c>
      <c r="I4691" s="65">
        <v>485.42</v>
      </c>
      <c r="J4691" s="65">
        <v>472.79</v>
      </c>
      <c r="K4691" s="65">
        <v>481.44</v>
      </c>
      <c r="L4691" s="65">
        <v>488.23</v>
      </c>
      <c r="M4691" s="65">
        <v>495.38</v>
      </c>
      <c r="N4691" s="65">
        <v>503.67</v>
      </c>
      <c r="O4691" s="65">
        <v>514.21</v>
      </c>
      <c r="P4691" s="65">
        <v>524.41</v>
      </c>
      <c r="Q4691" s="65">
        <v>534.67999999999995</v>
      </c>
      <c r="R4691" s="65">
        <v>566.17999999999995</v>
      </c>
      <c r="S4691" s="65">
        <v>590.76</v>
      </c>
      <c r="T4691" s="65">
        <v>617.87</v>
      </c>
      <c r="U4691" s="65">
        <v>649.70000000000005</v>
      </c>
      <c r="V4691" s="65">
        <v>681.49</v>
      </c>
      <c r="W4691" s="65">
        <v>714.03</v>
      </c>
      <c r="X4691" s="65">
        <v>749.47</v>
      </c>
      <c r="Y4691" s="65">
        <v>781.56</v>
      </c>
      <c r="Z4691" s="65">
        <v>793.55</v>
      </c>
      <c r="AA4691" s="65">
        <v>804.44</v>
      </c>
      <c r="AB4691" s="65">
        <v>835.1</v>
      </c>
      <c r="AC4691" s="65">
        <v>865.75</v>
      </c>
      <c r="AD4691" s="65">
        <v>893.94</v>
      </c>
      <c r="AE4691" s="65">
        <v>922.53</v>
      </c>
      <c r="AF4691" s="65">
        <v>950.6</v>
      </c>
      <c r="AG4691" s="65">
        <v>1023.32</v>
      </c>
      <c r="AH4691" s="65">
        <v>1036.17</v>
      </c>
      <c r="AI4691" s="65">
        <v>1038.6099999999999</v>
      </c>
      <c r="AJ4691" s="65">
        <v>1037.69</v>
      </c>
      <c r="AK4691" s="65">
        <v>1033.54</v>
      </c>
    </row>
    <row r="4692" spans="1:37" x14ac:dyDescent="0.3">
      <c r="A4692" s="86" t="str">
        <f t="shared" si="73"/>
        <v>SDGbaseTra_AgMedC_GVAtotal</v>
      </c>
      <c r="B4692" s="63" t="s">
        <v>222</v>
      </c>
      <c r="C4692" s="64" t="s">
        <v>240</v>
      </c>
      <c r="D4692" s="84" t="s">
        <v>3</v>
      </c>
      <c r="E4692" s="65" t="s">
        <v>1</v>
      </c>
      <c r="F4692" s="65">
        <v>4444.87</v>
      </c>
      <c r="G4692" s="65">
        <v>4265.84</v>
      </c>
      <c r="H4692" s="65">
        <v>4395.09</v>
      </c>
      <c r="I4692" s="65">
        <v>4510.95</v>
      </c>
      <c r="J4692" s="65">
        <v>4557.1899999999996</v>
      </c>
      <c r="K4692" s="65">
        <v>4595.07</v>
      </c>
      <c r="L4692" s="65">
        <v>4654.3900000000003</v>
      </c>
      <c r="M4692" s="65">
        <v>4720.8</v>
      </c>
      <c r="N4692" s="65">
        <v>4800.3100000000004</v>
      </c>
      <c r="O4692" s="65">
        <v>4893.04</v>
      </c>
      <c r="P4692" s="65">
        <v>5002.03</v>
      </c>
      <c r="Q4692" s="65">
        <v>5110.08</v>
      </c>
      <c r="R4692" s="65">
        <v>5289.31</v>
      </c>
      <c r="S4692" s="65">
        <v>5484.37</v>
      </c>
      <c r="T4692" s="65">
        <v>5687.61</v>
      </c>
      <c r="U4692" s="65">
        <v>5919.96</v>
      </c>
      <c r="V4692" s="65">
        <v>6150.87</v>
      </c>
      <c r="W4692" s="65">
        <v>6390.06</v>
      </c>
      <c r="X4692" s="65">
        <v>6638.21</v>
      </c>
      <c r="Y4692" s="65">
        <v>6872.36</v>
      </c>
      <c r="Z4692" s="65">
        <v>7103.26</v>
      </c>
      <c r="AA4692" s="65">
        <v>7318.81</v>
      </c>
      <c r="AB4692" s="65">
        <v>7570.13</v>
      </c>
      <c r="AC4692" s="65">
        <v>7809.52</v>
      </c>
      <c r="AD4692" s="65">
        <v>8056.18</v>
      </c>
      <c r="AE4692" s="65">
        <v>8307.7000000000007</v>
      </c>
      <c r="AF4692" s="65">
        <v>8564.1200000000008</v>
      </c>
      <c r="AG4692" s="65">
        <v>8867.7900000000009</v>
      </c>
      <c r="AH4692" s="65">
        <v>8937.9599999999991</v>
      </c>
      <c r="AI4692" s="65">
        <v>8989.01</v>
      </c>
      <c r="AJ4692" s="65">
        <v>9031.59</v>
      </c>
      <c r="AK4692" s="65">
        <v>9058.9599999999991</v>
      </c>
    </row>
    <row r="4693" spans="1:37" x14ac:dyDescent="0.3">
      <c r="A4693" s="86" t="str">
        <f t="shared" si="73"/>
        <v>SDGbaseTra_AgMedGOVSHRXtotal</v>
      </c>
      <c r="B4693" s="63" t="s">
        <v>222</v>
      </c>
      <c r="C4693" s="64" t="s">
        <v>240</v>
      </c>
      <c r="D4693" s="84" t="s">
        <v>191</v>
      </c>
      <c r="E4693" s="65" t="s">
        <v>1</v>
      </c>
      <c r="F4693" s="65">
        <v>0.21</v>
      </c>
      <c r="G4693" s="65">
        <v>0.23</v>
      </c>
      <c r="H4693" s="65">
        <v>0.23</v>
      </c>
      <c r="I4693" s="65">
        <v>0.25</v>
      </c>
      <c r="J4693" s="65">
        <v>0.28000000000000003</v>
      </c>
      <c r="K4693" s="65">
        <v>0.28000000000000003</v>
      </c>
      <c r="L4693" s="65">
        <v>0.28999999999999998</v>
      </c>
      <c r="M4693" s="65">
        <v>0.28999999999999998</v>
      </c>
      <c r="N4693" s="65">
        <v>0.3</v>
      </c>
      <c r="O4693" s="65">
        <v>0.3</v>
      </c>
      <c r="P4693" s="65">
        <v>0.3</v>
      </c>
      <c r="Q4693" s="65">
        <v>0.31</v>
      </c>
      <c r="R4693" s="65">
        <v>0.31</v>
      </c>
      <c r="S4693" s="65">
        <v>0.3</v>
      </c>
      <c r="T4693" s="65">
        <v>0.3</v>
      </c>
      <c r="U4693" s="65">
        <v>0.28999999999999998</v>
      </c>
      <c r="V4693" s="65">
        <v>0.28999999999999998</v>
      </c>
      <c r="W4693" s="65">
        <v>0.28999999999999998</v>
      </c>
      <c r="X4693" s="65">
        <v>0.28000000000000003</v>
      </c>
      <c r="Y4693" s="65">
        <v>0.28000000000000003</v>
      </c>
      <c r="Z4693" s="65">
        <v>0.28000000000000003</v>
      </c>
      <c r="AA4693" s="65">
        <v>0.27</v>
      </c>
      <c r="AB4693" s="65">
        <v>0.27</v>
      </c>
      <c r="AC4693" s="65">
        <v>0.27</v>
      </c>
      <c r="AD4693" s="65">
        <v>0.27</v>
      </c>
      <c r="AE4693" s="65">
        <v>0.27</v>
      </c>
      <c r="AF4693" s="65">
        <v>0.27</v>
      </c>
      <c r="AG4693" s="65">
        <v>0.26</v>
      </c>
      <c r="AH4693" s="65">
        <v>0.26</v>
      </c>
      <c r="AI4693" s="65">
        <v>0.26</v>
      </c>
      <c r="AJ4693" s="65">
        <v>0.27</v>
      </c>
      <c r="AK4693" s="65">
        <v>0.27</v>
      </c>
    </row>
    <row r="4694" spans="1:37" x14ac:dyDescent="0.3">
      <c r="A4694" s="86" t="str">
        <f t="shared" si="73"/>
        <v>SDGbaseTra_AgMedINVSHRXtotal</v>
      </c>
      <c r="B4694" s="63" t="s">
        <v>222</v>
      </c>
      <c r="C4694" s="64" t="s">
        <v>240</v>
      </c>
      <c r="D4694" s="84" t="s">
        <v>189</v>
      </c>
      <c r="E4694" s="65" t="s">
        <v>1</v>
      </c>
      <c r="F4694" s="65">
        <v>0.18</v>
      </c>
      <c r="G4694" s="65">
        <v>0.18</v>
      </c>
      <c r="H4694" s="65">
        <v>0.18</v>
      </c>
      <c r="I4694" s="65">
        <v>0.19</v>
      </c>
      <c r="J4694" s="65">
        <v>0.19</v>
      </c>
      <c r="K4694" s="65">
        <v>0.19</v>
      </c>
      <c r="L4694" s="65">
        <v>0.19</v>
      </c>
      <c r="M4694" s="65">
        <v>0.19</v>
      </c>
      <c r="N4694" s="65">
        <v>0.19</v>
      </c>
      <c r="O4694" s="65">
        <v>0.19</v>
      </c>
      <c r="P4694" s="65">
        <v>0.2</v>
      </c>
      <c r="Q4694" s="65">
        <v>0.2</v>
      </c>
      <c r="R4694" s="65">
        <v>0.19</v>
      </c>
      <c r="S4694" s="65">
        <v>0.19</v>
      </c>
      <c r="T4694" s="65">
        <v>0.19</v>
      </c>
      <c r="U4694" s="65">
        <v>0.19</v>
      </c>
      <c r="V4694" s="65">
        <v>0.18</v>
      </c>
      <c r="W4694" s="65">
        <v>0.18</v>
      </c>
      <c r="X4694" s="65">
        <v>0.18</v>
      </c>
      <c r="Y4694" s="65">
        <v>0.18</v>
      </c>
      <c r="Z4694" s="65">
        <v>0.19</v>
      </c>
      <c r="AA4694" s="65">
        <v>0.19</v>
      </c>
      <c r="AB4694" s="65">
        <v>0.19</v>
      </c>
      <c r="AC4694" s="65">
        <v>0.19</v>
      </c>
      <c r="AD4694" s="65">
        <v>0.19</v>
      </c>
      <c r="AE4694" s="65">
        <v>0.19</v>
      </c>
      <c r="AF4694" s="65">
        <v>0.19</v>
      </c>
      <c r="AG4694" s="65">
        <v>0.18</v>
      </c>
      <c r="AH4694" s="65">
        <v>0.18</v>
      </c>
      <c r="AI4694" s="65">
        <v>0.18</v>
      </c>
      <c r="AJ4694" s="65">
        <v>0.18</v>
      </c>
      <c r="AK4694" s="65">
        <v>0.18</v>
      </c>
    </row>
    <row r="4695" spans="1:37" x14ac:dyDescent="0.3">
      <c r="A4695" s="86" t="str">
        <f t="shared" si="73"/>
        <v>SDGbaseTra_AgMedC_QFSlabtotal</v>
      </c>
      <c r="B4695" s="63" t="s">
        <v>222</v>
      </c>
      <c r="C4695" s="64" t="s">
        <v>240</v>
      </c>
      <c r="D4695" s="84" t="s">
        <v>206</v>
      </c>
      <c r="E4695" s="65" t="s">
        <v>1</v>
      </c>
      <c r="F4695" s="65">
        <v>16418.580000000002</v>
      </c>
      <c r="G4695" s="65">
        <v>15270.29</v>
      </c>
      <c r="H4695" s="65">
        <v>15891.33</v>
      </c>
      <c r="I4695" s="65">
        <v>16455.2</v>
      </c>
      <c r="J4695" s="65">
        <v>16892.75</v>
      </c>
      <c r="K4695" s="65">
        <v>17233.95</v>
      </c>
      <c r="L4695" s="65">
        <v>17542.09</v>
      </c>
      <c r="M4695" s="65">
        <v>17841.650000000001</v>
      </c>
      <c r="N4695" s="65">
        <v>18147.16</v>
      </c>
      <c r="O4695" s="65">
        <v>18434.47</v>
      </c>
      <c r="P4695" s="65">
        <v>18760.650000000001</v>
      </c>
      <c r="Q4695" s="65">
        <v>19107.41</v>
      </c>
      <c r="R4695" s="65">
        <v>19561.8</v>
      </c>
      <c r="S4695" s="65">
        <v>20108.86</v>
      </c>
      <c r="T4695" s="65">
        <v>20726.84</v>
      </c>
      <c r="U4695" s="65">
        <v>21429.17</v>
      </c>
      <c r="V4695" s="65">
        <v>22190.73</v>
      </c>
      <c r="W4695" s="65">
        <v>22994.47</v>
      </c>
      <c r="X4695" s="65">
        <v>23843.45</v>
      </c>
      <c r="Y4695" s="65">
        <v>24676.95</v>
      </c>
      <c r="Z4695" s="65">
        <v>25286.55</v>
      </c>
      <c r="AA4695" s="65">
        <v>25814.6</v>
      </c>
      <c r="AB4695" s="65">
        <v>26529.88</v>
      </c>
      <c r="AC4695" s="65">
        <v>27309.4</v>
      </c>
      <c r="AD4695" s="65">
        <v>28094.68</v>
      </c>
      <c r="AE4695" s="65">
        <v>28890.29</v>
      </c>
      <c r="AF4695" s="65">
        <v>29687.79</v>
      </c>
      <c r="AG4695" s="65">
        <v>30960.400000000001</v>
      </c>
      <c r="AH4695" s="65">
        <v>31838.95</v>
      </c>
      <c r="AI4695" s="65">
        <v>32425.46</v>
      </c>
      <c r="AJ4695" s="65">
        <v>32825.199999999997</v>
      </c>
      <c r="AK4695" s="65">
        <v>33089.199999999997</v>
      </c>
    </row>
    <row r="4696" spans="1:37" x14ac:dyDescent="0.3">
      <c r="A4696" s="86" t="str">
        <f t="shared" si="73"/>
        <v>SDGbaseTra_AgMedC_PubDeftotal</v>
      </c>
      <c r="B4696" s="63" t="s">
        <v>222</v>
      </c>
      <c r="C4696" s="64" t="s">
        <v>240</v>
      </c>
      <c r="D4696" s="84" t="s">
        <v>99</v>
      </c>
      <c r="E4696" s="65" t="s">
        <v>1</v>
      </c>
      <c r="F4696" s="65">
        <v>0</v>
      </c>
      <c r="G4696" s="65">
        <v>0</v>
      </c>
      <c r="H4696" s="65">
        <v>0</v>
      </c>
      <c r="I4696" s="65">
        <v>0.02</v>
      </c>
      <c r="J4696" s="65">
        <v>0.04</v>
      </c>
      <c r="K4696" s="65">
        <v>0.04</v>
      </c>
      <c r="L4696" s="65">
        <v>0.04</v>
      </c>
      <c r="M4696" s="65">
        <v>0.04</v>
      </c>
      <c r="N4696" s="65">
        <v>0.04</v>
      </c>
      <c r="O4696" s="65">
        <v>0.05</v>
      </c>
      <c r="P4696" s="65">
        <v>0.05</v>
      </c>
      <c r="Q4696" s="65">
        <v>0.05</v>
      </c>
      <c r="R4696" s="65">
        <v>0.04</v>
      </c>
      <c r="S4696" s="65">
        <v>0.03</v>
      </c>
      <c r="T4696" s="65">
        <v>0.03</v>
      </c>
      <c r="U4696" s="65">
        <v>0.03</v>
      </c>
      <c r="V4696" s="65">
        <v>0.03</v>
      </c>
      <c r="W4696" s="65">
        <v>0.03</v>
      </c>
      <c r="X4696" s="65">
        <v>0.02</v>
      </c>
      <c r="Y4696" s="65">
        <v>0.02</v>
      </c>
      <c r="Z4696" s="65">
        <v>0.02</v>
      </c>
      <c r="AA4696" s="65">
        <v>0.03</v>
      </c>
      <c r="AB4696" s="65">
        <v>0.03</v>
      </c>
      <c r="AC4696" s="65">
        <v>0.02</v>
      </c>
      <c r="AD4696" s="65">
        <v>0.02</v>
      </c>
      <c r="AE4696" s="65">
        <v>0.02</v>
      </c>
      <c r="AF4696" s="65">
        <v>0.02</v>
      </c>
      <c r="AG4696" s="65">
        <v>0.02</v>
      </c>
      <c r="AH4696" s="65">
        <v>0.01</v>
      </c>
      <c r="AI4696" s="65">
        <v>0.01</v>
      </c>
      <c r="AJ4696" s="65">
        <v>0.01</v>
      </c>
      <c r="AK4696" s="65">
        <v>0.01</v>
      </c>
    </row>
    <row r="4697" spans="1:37" x14ac:dyDescent="0.3">
      <c r="A4697" s="86" t="str">
        <f t="shared" si="73"/>
        <v>SDGbaseTra_AgMedYIXent-n</v>
      </c>
      <c r="B4697" s="63" t="s">
        <v>222</v>
      </c>
      <c r="C4697" s="64" t="s">
        <v>240</v>
      </c>
      <c r="D4697" s="84" t="s">
        <v>95</v>
      </c>
      <c r="E4697" s="65" t="s">
        <v>82</v>
      </c>
      <c r="F4697" s="65">
        <v>1681.68</v>
      </c>
      <c r="G4697" s="65">
        <v>1549.54</v>
      </c>
      <c r="H4697" s="65">
        <v>1606.71</v>
      </c>
      <c r="I4697" s="65">
        <v>1614.34</v>
      </c>
      <c r="J4697" s="65">
        <v>1610.21</v>
      </c>
      <c r="K4697" s="65">
        <v>1618.43</v>
      </c>
      <c r="L4697" s="65">
        <v>1631.05</v>
      </c>
      <c r="M4697" s="65">
        <v>1645.1</v>
      </c>
      <c r="N4697" s="65">
        <v>1665.59</v>
      </c>
      <c r="O4697" s="65">
        <v>1701.1</v>
      </c>
      <c r="P4697" s="65">
        <v>1732.85</v>
      </c>
      <c r="Q4697" s="65">
        <v>1761.54</v>
      </c>
      <c r="R4697" s="65">
        <v>1824.11</v>
      </c>
      <c r="S4697" s="65">
        <v>1886.69</v>
      </c>
      <c r="T4697" s="65">
        <v>1953.42</v>
      </c>
      <c r="U4697" s="65">
        <v>2030.91</v>
      </c>
      <c r="V4697" s="65">
        <v>2111.0700000000002</v>
      </c>
      <c r="W4697" s="65">
        <v>2195.13</v>
      </c>
      <c r="X4697" s="65">
        <v>2278.08</v>
      </c>
      <c r="Y4697" s="65">
        <v>2365.15</v>
      </c>
      <c r="Z4697" s="65">
        <v>2513.39</v>
      </c>
      <c r="AA4697" s="65">
        <v>2627.9</v>
      </c>
      <c r="AB4697" s="65">
        <v>2701.15</v>
      </c>
      <c r="AC4697" s="65">
        <v>2779.73</v>
      </c>
      <c r="AD4697" s="65">
        <v>2874.39</v>
      </c>
      <c r="AE4697" s="65">
        <v>2970.94</v>
      </c>
      <c r="AF4697" s="65">
        <v>3072.42</v>
      </c>
      <c r="AG4697" s="65">
        <v>3050.07</v>
      </c>
      <c r="AH4697" s="65">
        <v>3084.61</v>
      </c>
      <c r="AI4697" s="65">
        <v>3108.52</v>
      </c>
      <c r="AJ4697" s="65">
        <v>3114.85</v>
      </c>
      <c r="AK4697" s="65">
        <v>3110.09</v>
      </c>
    </row>
    <row r="4698" spans="1:37" x14ac:dyDescent="0.3">
      <c r="A4698" s="86" t="str">
        <f t="shared" si="73"/>
        <v>SDGbaseTra_AgMedYIXent-e</v>
      </c>
      <c r="B4698" s="63" t="s">
        <v>222</v>
      </c>
      <c r="C4698" s="64" t="s">
        <v>240</v>
      </c>
      <c r="D4698" s="84" t="s">
        <v>95</v>
      </c>
      <c r="E4698" s="65" t="s">
        <v>83</v>
      </c>
      <c r="F4698" s="65">
        <v>67.67</v>
      </c>
      <c r="G4698" s="65">
        <v>74.81</v>
      </c>
      <c r="H4698" s="65">
        <v>62.95</v>
      </c>
      <c r="I4698" s="65">
        <v>62.83</v>
      </c>
      <c r="J4698" s="65">
        <v>67.25</v>
      </c>
      <c r="K4698" s="65">
        <v>74.150000000000006</v>
      </c>
      <c r="L4698" s="65">
        <v>78.319999999999993</v>
      </c>
      <c r="M4698" s="65">
        <v>77.989999999999995</v>
      </c>
      <c r="N4698" s="65">
        <v>76.17</v>
      </c>
      <c r="O4698" s="65">
        <v>75.19</v>
      </c>
      <c r="P4698" s="65">
        <v>77.150000000000006</v>
      </c>
      <c r="Q4698" s="65">
        <v>81.599999999999994</v>
      </c>
      <c r="R4698" s="65">
        <v>91.24</v>
      </c>
      <c r="S4698" s="65">
        <v>94.8</v>
      </c>
      <c r="T4698" s="65">
        <v>99.6</v>
      </c>
      <c r="U4698" s="65">
        <v>104.58</v>
      </c>
      <c r="V4698" s="65">
        <v>104.71</v>
      </c>
      <c r="W4698" s="65">
        <v>109.39</v>
      </c>
      <c r="X4698" s="65">
        <v>120.81</v>
      </c>
      <c r="Y4698" s="65">
        <v>131.03</v>
      </c>
      <c r="Z4698" s="65">
        <v>138.76</v>
      </c>
      <c r="AA4698" s="65">
        <v>141.66</v>
      </c>
      <c r="AB4698" s="65">
        <v>144.41</v>
      </c>
      <c r="AC4698" s="65">
        <v>155.78</v>
      </c>
      <c r="AD4698" s="65">
        <v>166.59</v>
      </c>
      <c r="AE4698" s="65">
        <v>175.23</v>
      </c>
      <c r="AF4698" s="65">
        <v>183.16</v>
      </c>
      <c r="AG4698" s="65">
        <v>224.25</v>
      </c>
      <c r="AH4698" s="65">
        <v>278.31</v>
      </c>
      <c r="AI4698" s="65">
        <v>328.2</v>
      </c>
      <c r="AJ4698" s="65">
        <v>376.58</v>
      </c>
      <c r="AK4698" s="65">
        <v>420.98</v>
      </c>
    </row>
    <row r="4699" spans="1:37" x14ac:dyDescent="0.3">
      <c r="A4699" s="86" t="str">
        <f t="shared" si="73"/>
        <v>SDGbaseTra_AgMedYIXhhd-0</v>
      </c>
      <c r="B4699" s="63" t="s">
        <v>222</v>
      </c>
      <c r="C4699" s="64" t="s">
        <v>240</v>
      </c>
      <c r="D4699" s="84" t="s">
        <v>95</v>
      </c>
      <c r="E4699" s="65" t="s">
        <v>84</v>
      </c>
      <c r="F4699" s="65">
        <v>80.83</v>
      </c>
      <c r="G4699" s="65">
        <v>80.78</v>
      </c>
      <c r="H4699" s="65">
        <v>79.89</v>
      </c>
      <c r="I4699" s="65">
        <v>82.36</v>
      </c>
      <c r="J4699" s="65">
        <v>84.28</v>
      </c>
      <c r="K4699" s="65">
        <v>85.19</v>
      </c>
      <c r="L4699" s="65">
        <v>86.29</v>
      </c>
      <c r="M4699" s="65">
        <v>87.74</v>
      </c>
      <c r="N4699" s="65">
        <v>89.38</v>
      </c>
      <c r="O4699" s="65">
        <v>91.29</v>
      </c>
      <c r="P4699" s="65">
        <v>93.44</v>
      </c>
      <c r="Q4699" s="65">
        <v>95.75</v>
      </c>
      <c r="R4699" s="65">
        <v>98.67</v>
      </c>
      <c r="S4699" s="65">
        <v>102.57</v>
      </c>
      <c r="T4699" s="65">
        <v>106.72</v>
      </c>
      <c r="U4699" s="65">
        <v>111.2</v>
      </c>
      <c r="V4699" s="65">
        <v>116.06</v>
      </c>
      <c r="W4699" s="65">
        <v>120.93</v>
      </c>
      <c r="X4699" s="65">
        <v>125.99</v>
      </c>
      <c r="Y4699" s="65">
        <v>130.97</v>
      </c>
      <c r="Z4699" s="65">
        <v>134.63999999999999</v>
      </c>
      <c r="AA4699" s="65">
        <v>138.72</v>
      </c>
      <c r="AB4699" s="65">
        <v>144.15</v>
      </c>
      <c r="AC4699" s="65">
        <v>149.56</v>
      </c>
      <c r="AD4699" s="65">
        <v>154.62</v>
      </c>
      <c r="AE4699" s="65">
        <v>159.83000000000001</v>
      </c>
      <c r="AF4699" s="65">
        <v>165.12</v>
      </c>
      <c r="AG4699" s="65">
        <v>173.27</v>
      </c>
      <c r="AH4699" s="65">
        <v>177.54</v>
      </c>
      <c r="AI4699" s="65">
        <v>178.89</v>
      </c>
      <c r="AJ4699" s="65">
        <v>180.11</v>
      </c>
      <c r="AK4699" s="65">
        <v>181.2</v>
      </c>
    </row>
    <row r="4700" spans="1:37" x14ac:dyDescent="0.3">
      <c r="A4700" s="86" t="str">
        <f t="shared" si="73"/>
        <v>SDGbaseTra_AgMedYIXhhd-1</v>
      </c>
      <c r="B4700" s="63" t="s">
        <v>222</v>
      </c>
      <c r="C4700" s="64" t="s">
        <v>240</v>
      </c>
      <c r="D4700" s="84" t="s">
        <v>95</v>
      </c>
      <c r="E4700" s="65" t="s">
        <v>85</v>
      </c>
      <c r="F4700" s="65">
        <v>111.12</v>
      </c>
      <c r="G4700" s="65">
        <v>110.71</v>
      </c>
      <c r="H4700" s="65">
        <v>109.86</v>
      </c>
      <c r="I4700" s="65">
        <v>113.15</v>
      </c>
      <c r="J4700" s="65">
        <v>115.6</v>
      </c>
      <c r="K4700" s="65">
        <v>116.81</v>
      </c>
      <c r="L4700" s="65">
        <v>118.3</v>
      </c>
      <c r="M4700" s="65">
        <v>120.25</v>
      </c>
      <c r="N4700" s="65">
        <v>122.48</v>
      </c>
      <c r="O4700" s="65">
        <v>125.06</v>
      </c>
      <c r="P4700" s="65">
        <v>127.98</v>
      </c>
      <c r="Q4700" s="65">
        <v>131.1</v>
      </c>
      <c r="R4700" s="65">
        <v>135.16</v>
      </c>
      <c r="S4700" s="65">
        <v>140.49</v>
      </c>
      <c r="T4700" s="65">
        <v>146.13999999999999</v>
      </c>
      <c r="U4700" s="65">
        <v>152.29</v>
      </c>
      <c r="V4700" s="65">
        <v>158.91</v>
      </c>
      <c r="W4700" s="65">
        <v>165.55</v>
      </c>
      <c r="X4700" s="65">
        <v>172.45</v>
      </c>
      <c r="Y4700" s="65">
        <v>179.19</v>
      </c>
      <c r="Z4700" s="65">
        <v>184.19</v>
      </c>
      <c r="AA4700" s="65">
        <v>189.71</v>
      </c>
      <c r="AB4700" s="65">
        <v>197.12</v>
      </c>
      <c r="AC4700" s="65">
        <v>204.45</v>
      </c>
      <c r="AD4700" s="65">
        <v>211.32</v>
      </c>
      <c r="AE4700" s="65">
        <v>218.4</v>
      </c>
      <c r="AF4700" s="65">
        <v>225.57</v>
      </c>
      <c r="AG4700" s="65">
        <v>236.62</v>
      </c>
      <c r="AH4700" s="65">
        <v>242.01</v>
      </c>
      <c r="AI4700" s="65">
        <v>243.69</v>
      </c>
      <c r="AJ4700" s="65">
        <v>245.2</v>
      </c>
      <c r="AK4700" s="65">
        <v>246.53</v>
      </c>
    </row>
    <row r="4701" spans="1:37" x14ac:dyDescent="0.3">
      <c r="A4701" s="86" t="str">
        <f t="shared" si="73"/>
        <v>SDGbaseTra_AgMedYIXhhd-2</v>
      </c>
      <c r="B4701" s="63" t="s">
        <v>222</v>
      </c>
      <c r="C4701" s="64" t="s">
        <v>240</v>
      </c>
      <c r="D4701" s="84" t="s">
        <v>95</v>
      </c>
      <c r="E4701" s="65" t="s">
        <v>86</v>
      </c>
      <c r="F4701" s="65">
        <v>130.16999999999999</v>
      </c>
      <c r="G4701" s="65">
        <v>129.06</v>
      </c>
      <c r="H4701" s="65">
        <v>128.46</v>
      </c>
      <c r="I4701" s="65">
        <v>132.01</v>
      </c>
      <c r="J4701" s="65">
        <v>134.58000000000001</v>
      </c>
      <c r="K4701" s="65">
        <v>135.94</v>
      </c>
      <c r="L4701" s="65">
        <v>137.63999999999999</v>
      </c>
      <c r="M4701" s="65">
        <v>139.86000000000001</v>
      </c>
      <c r="N4701" s="65">
        <v>142.4</v>
      </c>
      <c r="O4701" s="65">
        <v>145.33000000000001</v>
      </c>
      <c r="P4701" s="65">
        <v>148.66999999999999</v>
      </c>
      <c r="Q4701" s="65">
        <v>152.22</v>
      </c>
      <c r="R4701" s="65">
        <v>157.02000000000001</v>
      </c>
      <c r="S4701" s="65">
        <v>163.22</v>
      </c>
      <c r="T4701" s="65">
        <v>169.78</v>
      </c>
      <c r="U4701" s="65">
        <v>176.96</v>
      </c>
      <c r="V4701" s="65">
        <v>184.66</v>
      </c>
      <c r="W4701" s="65">
        <v>192.4</v>
      </c>
      <c r="X4701" s="65">
        <v>200.4</v>
      </c>
      <c r="Y4701" s="65">
        <v>208.19</v>
      </c>
      <c r="Z4701" s="65">
        <v>214.08</v>
      </c>
      <c r="AA4701" s="65">
        <v>220.52</v>
      </c>
      <c r="AB4701" s="65">
        <v>229.06</v>
      </c>
      <c r="AC4701" s="65">
        <v>237.5</v>
      </c>
      <c r="AD4701" s="65">
        <v>245.46</v>
      </c>
      <c r="AE4701" s="65">
        <v>253.67</v>
      </c>
      <c r="AF4701" s="65">
        <v>262</v>
      </c>
      <c r="AG4701" s="65">
        <v>274.49</v>
      </c>
      <c r="AH4701" s="65">
        <v>280.32</v>
      </c>
      <c r="AI4701" s="65">
        <v>282.07</v>
      </c>
      <c r="AJ4701" s="65">
        <v>283.62</v>
      </c>
      <c r="AK4701" s="65">
        <v>284.93</v>
      </c>
    </row>
    <row r="4702" spans="1:37" x14ac:dyDescent="0.3">
      <c r="A4702" s="86" t="str">
        <f t="shared" si="73"/>
        <v>SDGbaseTra_AgMedYIXhhd-3</v>
      </c>
      <c r="B4702" s="63" t="s">
        <v>222</v>
      </c>
      <c r="C4702" s="64" t="s">
        <v>240</v>
      </c>
      <c r="D4702" s="84" t="s">
        <v>95</v>
      </c>
      <c r="E4702" s="65" t="s">
        <v>87</v>
      </c>
      <c r="F4702" s="65">
        <v>160.16</v>
      </c>
      <c r="G4702" s="65">
        <v>158.24</v>
      </c>
      <c r="H4702" s="65">
        <v>158.26</v>
      </c>
      <c r="I4702" s="65">
        <v>162.37</v>
      </c>
      <c r="J4702" s="65">
        <v>165.15</v>
      </c>
      <c r="K4702" s="65">
        <v>166.7</v>
      </c>
      <c r="L4702" s="65">
        <v>168.73</v>
      </c>
      <c r="M4702" s="65">
        <v>171.38</v>
      </c>
      <c r="N4702" s="65">
        <v>174.44</v>
      </c>
      <c r="O4702" s="65">
        <v>177.96</v>
      </c>
      <c r="P4702" s="65">
        <v>181.98</v>
      </c>
      <c r="Q4702" s="65">
        <v>186.21</v>
      </c>
      <c r="R4702" s="65">
        <v>192.24</v>
      </c>
      <c r="S4702" s="65">
        <v>199.8</v>
      </c>
      <c r="T4702" s="65">
        <v>207.79</v>
      </c>
      <c r="U4702" s="65">
        <v>216.58</v>
      </c>
      <c r="V4702" s="65">
        <v>225.95</v>
      </c>
      <c r="W4702" s="65">
        <v>235.36</v>
      </c>
      <c r="X4702" s="65">
        <v>245.06</v>
      </c>
      <c r="Y4702" s="65">
        <v>254.43</v>
      </c>
      <c r="Z4702" s="65">
        <v>261.39999999999998</v>
      </c>
      <c r="AA4702" s="65">
        <v>269.07</v>
      </c>
      <c r="AB4702" s="65">
        <v>279.51</v>
      </c>
      <c r="AC4702" s="65">
        <v>289.66000000000003</v>
      </c>
      <c r="AD4702" s="65">
        <v>299.27</v>
      </c>
      <c r="AE4702" s="65">
        <v>309.17</v>
      </c>
      <c r="AF4702" s="65">
        <v>319.19</v>
      </c>
      <c r="AG4702" s="65">
        <v>334.49</v>
      </c>
      <c r="AH4702" s="65">
        <v>340.64</v>
      </c>
      <c r="AI4702" s="65">
        <v>342.41</v>
      </c>
      <c r="AJ4702" s="65">
        <v>343.96</v>
      </c>
      <c r="AK4702" s="65">
        <v>345.21</v>
      </c>
    </row>
    <row r="4703" spans="1:37" x14ac:dyDescent="0.3">
      <c r="A4703" s="86" t="str">
        <f t="shared" si="73"/>
        <v>SDGbaseTra_AgMedYIXhhd-4</v>
      </c>
      <c r="B4703" s="63" t="s">
        <v>222</v>
      </c>
      <c r="C4703" s="64" t="s">
        <v>240</v>
      </c>
      <c r="D4703" s="84" t="s">
        <v>95</v>
      </c>
      <c r="E4703" s="65" t="s">
        <v>88</v>
      </c>
      <c r="F4703" s="65">
        <v>173.02</v>
      </c>
      <c r="G4703" s="65">
        <v>170.21</v>
      </c>
      <c r="H4703" s="65">
        <v>171.23</v>
      </c>
      <c r="I4703" s="65">
        <v>175.36</v>
      </c>
      <c r="J4703" s="65">
        <v>177.92</v>
      </c>
      <c r="K4703" s="65">
        <v>179.43</v>
      </c>
      <c r="L4703" s="65">
        <v>181.57</v>
      </c>
      <c r="M4703" s="65">
        <v>184.34</v>
      </c>
      <c r="N4703" s="65">
        <v>187.58</v>
      </c>
      <c r="O4703" s="65">
        <v>191.27</v>
      </c>
      <c r="P4703" s="65">
        <v>195.53</v>
      </c>
      <c r="Q4703" s="65">
        <v>199.94</v>
      </c>
      <c r="R4703" s="65">
        <v>206.58</v>
      </c>
      <c r="S4703" s="65">
        <v>214.67</v>
      </c>
      <c r="T4703" s="65">
        <v>223.19</v>
      </c>
      <c r="U4703" s="65">
        <v>232.65</v>
      </c>
      <c r="V4703" s="65">
        <v>242.64</v>
      </c>
      <c r="W4703" s="65">
        <v>252.67</v>
      </c>
      <c r="X4703" s="65">
        <v>262.97000000000003</v>
      </c>
      <c r="Y4703" s="65">
        <v>272.83</v>
      </c>
      <c r="Z4703" s="65">
        <v>280.02999999999997</v>
      </c>
      <c r="AA4703" s="65">
        <v>287.98</v>
      </c>
      <c r="AB4703" s="65">
        <v>299.18</v>
      </c>
      <c r="AC4703" s="65">
        <v>309.86</v>
      </c>
      <c r="AD4703" s="65">
        <v>319.99</v>
      </c>
      <c r="AE4703" s="65">
        <v>330.42</v>
      </c>
      <c r="AF4703" s="65">
        <v>340.97</v>
      </c>
      <c r="AG4703" s="65">
        <v>357.4</v>
      </c>
      <c r="AH4703" s="65">
        <v>362.71</v>
      </c>
      <c r="AI4703" s="65">
        <v>364.11</v>
      </c>
      <c r="AJ4703" s="65">
        <v>365.33</v>
      </c>
      <c r="AK4703" s="65">
        <v>366.21</v>
      </c>
    </row>
    <row r="4704" spans="1:37" x14ac:dyDescent="0.3">
      <c r="A4704" s="86" t="str">
        <f t="shared" si="73"/>
        <v>SDGbaseTra_AgMedYIXhhd-5</v>
      </c>
      <c r="B4704" s="63" t="s">
        <v>222</v>
      </c>
      <c r="C4704" s="64" t="s">
        <v>240</v>
      </c>
      <c r="D4704" s="84" t="s">
        <v>95</v>
      </c>
      <c r="E4704" s="65" t="s">
        <v>89</v>
      </c>
      <c r="F4704" s="65">
        <v>238.85</v>
      </c>
      <c r="G4704" s="65">
        <v>234.02</v>
      </c>
      <c r="H4704" s="65">
        <v>237.26</v>
      </c>
      <c r="I4704" s="65">
        <v>242.55</v>
      </c>
      <c r="J4704" s="65">
        <v>245.16</v>
      </c>
      <c r="K4704" s="65">
        <v>246.96</v>
      </c>
      <c r="L4704" s="65">
        <v>249.84</v>
      </c>
      <c r="M4704" s="65">
        <v>253.53</v>
      </c>
      <c r="N4704" s="65">
        <v>257.87</v>
      </c>
      <c r="O4704" s="65">
        <v>262.7</v>
      </c>
      <c r="P4704" s="65">
        <v>268.41000000000003</v>
      </c>
      <c r="Q4704" s="65">
        <v>274.2</v>
      </c>
      <c r="R4704" s="65">
        <v>283.7</v>
      </c>
      <c r="S4704" s="65">
        <v>294.76</v>
      </c>
      <c r="T4704" s="65">
        <v>306.33</v>
      </c>
      <c r="U4704" s="65">
        <v>319.33</v>
      </c>
      <c r="V4704" s="65">
        <v>332.85</v>
      </c>
      <c r="W4704" s="65">
        <v>346.43</v>
      </c>
      <c r="X4704" s="65">
        <v>360.34</v>
      </c>
      <c r="Y4704" s="65">
        <v>373.37</v>
      </c>
      <c r="Z4704" s="65">
        <v>382.16</v>
      </c>
      <c r="AA4704" s="65">
        <v>392.21</v>
      </c>
      <c r="AB4704" s="65">
        <v>407.61</v>
      </c>
      <c r="AC4704" s="65">
        <v>421.8</v>
      </c>
      <c r="AD4704" s="65">
        <v>435.23</v>
      </c>
      <c r="AE4704" s="65">
        <v>449.04</v>
      </c>
      <c r="AF4704" s="65">
        <v>462.97</v>
      </c>
      <c r="AG4704" s="65">
        <v>486.37</v>
      </c>
      <c r="AH4704" s="65">
        <v>491.03</v>
      </c>
      <c r="AI4704" s="65">
        <v>491.89</v>
      </c>
      <c r="AJ4704" s="65">
        <v>492.69</v>
      </c>
      <c r="AK4704" s="65">
        <v>493.04</v>
      </c>
    </row>
    <row r="4705" spans="1:37" x14ac:dyDescent="0.3">
      <c r="A4705" s="86" t="str">
        <f t="shared" si="73"/>
        <v>SDGbaseTra_AgMedYIXhhd-6</v>
      </c>
      <c r="B4705" s="63" t="s">
        <v>222</v>
      </c>
      <c r="C4705" s="64" t="s">
        <v>240</v>
      </c>
      <c r="D4705" s="84" t="s">
        <v>95</v>
      </c>
      <c r="E4705" s="65" t="s">
        <v>90</v>
      </c>
      <c r="F4705" s="65">
        <v>288.75</v>
      </c>
      <c r="G4705" s="65">
        <v>280.13</v>
      </c>
      <c r="H4705" s="65">
        <v>286.51</v>
      </c>
      <c r="I4705" s="65">
        <v>292.02</v>
      </c>
      <c r="J4705" s="65">
        <v>293.54000000000002</v>
      </c>
      <c r="K4705" s="65">
        <v>295.44</v>
      </c>
      <c r="L4705" s="65">
        <v>298.75</v>
      </c>
      <c r="M4705" s="65">
        <v>302.91000000000003</v>
      </c>
      <c r="N4705" s="65">
        <v>307.89999999999998</v>
      </c>
      <c r="O4705" s="65">
        <v>313.36</v>
      </c>
      <c r="P4705" s="65">
        <v>319.95</v>
      </c>
      <c r="Q4705" s="65">
        <v>326.49</v>
      </c>
      <c r="R4705" s="65">
        <v>338.46</v>
      </c>
      <c r="S4705" s="65">
        <v>351.6</v>
      </c>
      <c r="T4705" s="65">
        <v>365.28</v>
      </c>
      <c r="U4705" s="65">
        <v>380.86</v>
      </c>
      <c r="V4705" s="65">
        <v>396.84</v>
      </c>
      <c r="W4705" s="65">
        <v>412.94</v>
      </c>
      <c r="X4705" s="65">
        <v>429.32</v>
      </c>
      <c r="Y4705" s="65">
        <v>444.49</v>
      </c>
      <c r="Z4705" s="65">
        <v>455.12</v>
      </c>
      <c r="AA4705" s="65">
        <v>466.96</v>
      </c>
      <c r="AB4705" s="65">
        <v>484.97</v>
      </c>
      <c r="AC4705" s="65">
        <v>501.31</v>
      </c>
      <c r="AD4705" s="65">
        <v>517.04999999999995</v>
      </c>
      <c r="AE4705" s="65">
        <v>533.23</v>
      </c>
      <c r="AF4705" s="65">
        <v>549.54</v>
      </c>
      <c r="AG4705" s="65">
        <v>576.03</v>
      </c>
      <c r="AH4705" s="65">
        <v>578.82000000000005</v>
      </c>
      <c r="AI4705" s="65">
        <v>578.84</v>
      </c>
      <c r="AJ4705" s="65">
        <v>578.79</v>
      </c>
      <c r="AK4705" s="65">
        <v>578.13</v>
      </c>
    </row>
    <row r="4706" spans="1:37" x14ac:dyDescent="0.3">
      <c r="A4706" s="86" t="str">
        <f t="shared" si="73"/>
        <v>SDGbaseTra_AgMedYIXhhd-7</v>
      </c>
      <c r="B4706" s="63" t="s">
        <v>222</v>
      </c>
      <c r="C4706" s="64" t="s">
        <v>240</v>
      </c>
      <c r="D4706" s="84" t="s">
        <v>95</v>
      </c>
      <c r="E4706" s="65" t="s">
        <v>91</v>
      </c>
      <c r="F4706" s="65">
        <v>412.51</v>
      </c>
      <c r="G4706" s="65">
        <v>397.49</v>
      </c>
      <c r="H4706" s="65">
        <v>409.29</v>
      </c>
      <c r="I4706" s="65">
        <v>415.68</v>
      </c>
      <c r="J4706" s="65">
        <v>415.57</v>
      </c>
      <c r="K4706" s="65">
        <v>418.02</v>
      </c>
      <c r="L4706" s="65">
        <v>422.55</v>
      </c>
      <c r="M4706" s="65">
        <v>428.09</v>
      </c>
      <c r="N4706" s="65">
        <v>434.84</v>
      </c>
      <c r="O4706" s="65">
        <v>442.07</v>
      </c>
      <c r="P4706" s="65">
        <v>451.02</v>
      </c>
      <c r="Q4706" s="65">
        <v>459.73</v>
      </c>
      <c r="R4706" s="65">
        <v>477.67</v>
      </c>
      <c r="S4706" s="65">
        <v>496.23</v>
      </c>
      <c r="T4706" s="65">
        <v>515.5</v>
      </c>
      <c r="U4706" s="65">
        <v>537.66999999999996</v>
      </c>
      <c r="V4706" s="65">
        <v>560.1</v>
      </c>
      <c r="W4706" s="65">
        <v>582.75</v>
      </c>
      <c r="X4706" s="65">
        <v>605.82000000000005</v>
      </c>
      <c r="Y4706" s="65">
        <v>626.92999999999995</v>
      </c>
      <c r="Z4706" s="65">
        <v>641.76</v>
      </c>
      <c r="AA4706" s="65">
        <v>657.99</v>
      </c>
      <c r="AB4706" s="65">
        <v>683.19</v>
      </c>
      <c r="AC4706" s="65">
        <v>705.66</v>
      </c>
      <c r="AD4706" s="65">
        <v>727.52</v>
      </c>
      <c r="AE4706" s="65">
        <v>749.95</v>
      </c>
      <c r="AF4706" s="65">
        <v>772.56</v>
      </c>
      <c r="AG4706" s="65">
        <v>809.4</v>
      </c>
      <c r="AH4706" s="65">
        <v>810.41</v>
      </c>
      <c r="AI4706" s="65">
        <v>809.34</v>
      </c>
      <c r="AJ4706" s="65">
        <v>808.15</v>
      </c>
      <c r="AK4706" s="65">
        <v>806.02</v>
      </c>
    </row>
    <row r="4707" spans="1:37" x14ac:dyDescent="0.3">
      <c r="A4707" s="86" t="str">
        <f t="shared" si="73"/>
        <v>SDGbaseTra_AgMedYIXhhd-8</v>
      </c>
      <c r="B4707" s="63" t="s">
        <v>222</v>
      </c>
      <c r="C4707" s="64" t="s">
        <v>240</v>
      </c>
      <c r="D4707" s="84" t="s">
        <v>95</v>
      </c>
      <c r="E4707" s="65" t="s">
        <v>92</v>
      </c>
      <c r="F4707" s="65">
        <v>748.01</v>
      </c>
      <c r="G4707" s="65">
        <v>714.09</v>
      </c>
      <c r="H4707" s="65">
        <v>741.41</v>
      </c>
      <c r="I4707" s="65">
        <v>749.58</v>
      </c>
      <c r="J4707" s="65">
        <v>742.74</v>
      </c>
      <c r="K4707" s="65">
        <v>746.91</v>
      </c>
      <c r="L4707" s="65">
        <v>754.65</v>
      </c>
      <c r="M4707" s="65">
        <v>763.74</v>
      </c>
      <c r="N4707" s="65">
        <v>774.96</v>
      </c>
      <c r="O4707" s="65">
        <v>786.39</v>
      </c>
      <c r="P4707" s="65">
        <v>801.32</v>
      </c>
      <c r="Q4707" s="65">
        <v>815.59</v>
      </c>
      <c r="R4707" s="65">
        <v>850.65</v>
      </c>
      <c r="S4707" s="65">
        <v>883.78</v>
      </c>
      <c r="T4707" s="65">
        <v>918.07</v>
      </c>
      <c r="U4707" s="65">
        <v>958.05</v>
      </c>
      <c r="V4707" s="65">
        <v>997.71</v>
      </c>
      <c r="W4707" s="65">
        <v>1037.93</v>
      </c>
      <c r="X4707" s="65">
        <v>1079.0999999999999</v>
      </c>
      <c r="Y4707" s="65">
        <v>1116.1300000000001</v>
      </c>
      <c r="Z4707" s="65">
        <v>1142.4000000000001</v>
      </c>
      <c r="AA4707" s="65">
        <v>1170.29</v>
      </c>
      <c r="AB4707" s="65">
        <v>1214.18</v>
      </c>
      <c r="AC4707" s="65">
        <v>1252.77</v>
      </c>
      <c r="AD4707" s="65">
        <v>1290.8800000000001</v>
      </c>
      <c r="AE4707" s="65">
        <v>1329.93</v>
      </c>
      <c r="AF4707" s="65">
        <v>1369.27</v>
      </c>
      <c r="AG4707" s="65">
        <v>1433.42</v>
      </c>
      <c r="AH4707" s="65">
        <v>1429.17</v>
      </c>
      <c r="AI4707" s="65">
        <v>1424.94</v>
      </c>
      <c r="AJ4707" s="65">
        <v>1420.51</v>
      </c>
      <c r="AK4707" s="65">
        <v>1414.22</v>
      </c>
    </row>
    <row r="4708" spans="1:37" x14ac:dyDescent="0.3">
      <c r="A4708" s="86" t="str">
        <f t="shared" si="73"/>
        <v>SDGbaseTra_AgMedYIXhhd-9</v>
      </c>
      <c r="B4708" s="63" t="s">
        <v>222</v>
      </c>
      <c r="C4708" s="64" t="s">
        <v>240</v>
      </c>
      <c r="D4708" s="84" t="s">
        <v>95</v>
      </c>
      <c r="E4708" s="65" t="s">
        <v>93</v>
      </c>
      <c r="F4708" s="65">
        <v>1780.4</v>
      </c>
      <c r="G4708" s="65">
        <v>1676.35</v>
      </c>
      <c r="H4708" s="65">
        <v>1751.69</v>
      </c>
      <c r="I4708" s="65">
        <v>1758.92</v>
      </c>
      <c r="J4708" s="65">
        <v>1727.93</v>
      </c>
      <c r="K4708" s="65">
        <v>1737.27</v>
      </c>
      <c r="L4708" s="65">
        <v>1753.67</v>
      </c>
      <c r="M4708" s="65">
        <v>1771.89</v>
      </c>
      <c r="N4708" s="65">
        <v>1795.31</v>
      </c>
      <c r="O4708" s="65">
        <v>1820.71</v>
      </c>
      <c r="P4708" s="65">
        <v>1852.94</v>
      </c>
      <c r="Q4708" s="65">
        <v>1882.87</v>
      </c>
      <c r="R4708" s="65">
        <v>1971.39</v>
      </c>
      <c r="S4708" s="65">
        <v>2048.39</v>
      </c>
      <c r="T4708" s="65">
        <v>2128.38</v>
      </c>
      <c r="U4708" s="65">
        <v>2222.6</v>
      </c>
      <c r="V4708" s="65">
        <v>2315.0100000000002</v>
      </c>
      <c r="W4708" s="65">
        <v>2409.66</v>
      </c>
      <c r="X4708" s="65">
        <v>2506.84</v>
      </c>
      <c r="Y4708" s="65">
        <v>2595.17</v>
      </c>
      <c r="Z4708" s="65">
        <v>2672.62</v>
      </c>
      <c r="AA4708" s="65">
        <v>2745.43</v>
      </c>
      <c r="AB4708" s="65">
        <v>2843.7</v>
      </c>
      <c r="AC4708" s="65">
        <v>2931.81</v>
      </c>
      <c r="AD4708" s="65">
        <v>3022.57</v>
      </c>
      <c r="AE4708" s="65">
        <v>3115.35</v>
      </c>
      <c r="AF4708" s="65">
        <v>3209.44</v>
      </c>
      <c r="AG4708" s="65">
        <v>3332.28</v>
      </c>
      <c r="AH4708" s="65">
        <v>3320.48</v>
      </c>
      <c r="AI4708" s="65">
        <v>3312.26</v>
      </c>
      <c r="AJ4708" s="65">
        <v>3300.19</v>
      </c>
      <c r="AK4708" s="65">
        <v>3282.01</v>
      </c>
    </row>
    <row r="4709" spans="1:37" x14ac:dyDescent="0.3">
      <c r="A4709" s="86" t="str">
        <f t="shared" si="73"/>
        <v>SDGbaseTra_AgMedC_YIXtotal</v>
      </c>
      <c r="B4709" s="63" t="s">
        <v>222</v>
      </c>
      <c r="C4709" s="64" t="s">
        <v>240</v>
      </c>
      <c r="D4709" s="84" t="s">
        <v>224</v>
      </c>
      <c r="E4709" s="65" t="s">
        <v>1</v>
      </c>
      <c r="F4709" s="65">
        <v>5873.17</v>
      </c>
      <c r="G4709" s="65">
        <v>5575.43</v>
      </c>
      <c r="H4709" s="65">
        <v>5743.51</v>
      </c>
      <c r="I4709" s="65">
        <v>5801.18</v>
      </c>
      <c r="J4709" s="65">
        <v>5779.93</v>
      </c>
      <c r="K4709" s="65">
        <v>5821.25</v>
      </c>
      <c r="L4709" s="65">
        <v>5881.36</v>
      </c>
      <c r="M4709" s="65">
        <v>5946.82</v>
      </c>
      <c r="N4709" s="65">
        <v>6028.92</v>
      </c>
      <c r="O4709" s="65">
        <v>6132.44</v>
      </c>
      <c r="P4709" s="65">
        <v>6251.22</v>
      </c>
      <c r="Q4709" s="65">
        <v>6367.24</v>
      </c>
      <c r="R4709" s="65">
        <v>6626.89</v>
      </c>
      <c r="S4709" s="65">
        <v>6876.99</v>
      </c>
      <c r="T4709" s="65">
        <v>7140.21</v>
      </c>
      <c r="U4709" s="65">
        <v>7443.7</v>
      </c>
      <c r="V4709" s="65">
        <v>7746.49</v>
      </c>
      <c r="W4709" s="65">
        <v>8061.14</v>
      </c>
      <c r="X4709" s="65">
        <v>8387.19</v>
      </c>
      <c r="Y4709" s="65">
        <v>8697.8799999999992</v>
      </c>
      <c r="Z4709" s="65">
        <v>9020.5400000000009</v>
      </c>
      <c r="AA4709" s="65">
        <v>9308.44</v>
      </c>
      <c r="AB4709" s="65">
        <v>9628.2199999999993</v>
      </c>
      <c r="AC4709" s="65">
        <v>9939.8799999999992</v>
      </c>
      <c r="AD4709" s="65">
        <v>10264.9</v>
      </c>
      <c r="AE4709" s="65">
        <v>10595.18</v>
      </c>
      <c r="AF4709" s="65">
        <v>10932.21</v>
      </c>
      <c r="AG4709" s="65">
        <v>11288.08</v>
      </c>
      <c r="AH4709" s="65">
        <v>11396.05</v>
      </c>
      <c r="AI4709" s="65">
        <v>11465.16</v>
      </c>
      <c r="AJ4709" s="65">
        <v>11509.99</v>
      </c>
      <c r="AK4709" s="65">
        <v>11528.57</v>
      </c>
    </row>
    <row r="4710" spans="1:37" x14ac:dyDescent="0.3">
      <c r="A4710" s="86" t="str">
        <f t="shared" si="73"/>
        <v>SDGbaseTra_AgMedTINSXent-n</v>
      </c>
      <c r="B4710" s="63" t="s">
        <v>222</v>
      </c>
      <c r="C4710" s="64" t="s">
        <v>240</v>
      </c>
      <c r="D4710" s="84" t="s">
        <v>94</v>
      </c>
      <c r="E4710" s="65" t="s">
        <v>82</v>
      </c>
      <c r="F4710" s="65">
        <v>0.14000000000000001</v>
      </c>
      <c r="G4710" s="65">
        <v>0.17</v>
      </c>
      <c r="H4710" s="65">
        <v>0.16</v>
      </c>
      <c r="I4710" s="65">
        <v>0.21</v>
      </c>
      <c r="J4710" s="65">
        <v>0.25</v>
      </c>
      <c r="K4710" s="65">
        <v>0.26</v>
      </c>
      <c r="L4710" s="65">
        <v>0.26</v>
      </c>
      <c r="M4710" s="65">
        <v>0.27</v>
      </c>
      <c r="N4710" s="65">
        <v>0.28000000000000003</v>
      </c>
      <c r="O4710" s="65">
        <v>0.28000000000000003</v>
      </c>
      <c r="P4710" s="65">
        <v>0.28999999999999998</v>
      </c>
      <c r="Q4710" s="65">
        <v>0.3</v>
      </c>
      <c r="R4710" s="65">
        <v>0.28000000000000003</v>
      </c>
      <c r="S4710" s="65">
        <v>0.27</v>
      </c>
      <c r="T4710" s="65">
        <v>0.26</v>
      </c>
      <c r="U4710" s="65">
        <v>0.26</v>
      </c>
      <c r="V4710" s="65">
        <v>0.25</v>
      </c>
      <c r="W4710" s="65">
        <v>0.24</v>
      </c>
      <c r="X4710" s="65">
        <v>0.23</v>
      </c>
      <c r="Y4710" s="65">
        <v>0.23</v>
      </c>
      <c r="Z4710" s="65">
        <v>0.22</v>
      </c>
      <c r="AA4710" s="65">
        <v>0.22</v>
      </c>
      <c r="AB4710" s="65">
        <v>0.22</v>
      </c>
      <c r="AC4710" s="65">
        <v>0.21</v>
      </c>
      <c r="AD4710" s="65">
        <v>0.21</v>
      </c>
      <c r="AE4710" s="65">
        <v>0.21</v>
      </c>
      <c r="AF4710" s="65">
        <v>0.2</v>
      </c>
      <c r="AG4710" s="65">
        <v>0.2</v>
      </c>
      <c r="AH4710" s="65">
        <v>0.2</v>
      </c>
      <c r="AI4710" s="65">
        <v>0.2</v>
      </c>
      <c r="AJ4710" s="65">
        <v>0.2</v>
      </c>
      <c r="AK4710" s="65">
        <v>0.21</v>
      </c>
    </row>
    <row r="4711" spans="1:37" x14ac:dyDescent="0.3">
      <c r="A4711" s="86" t="str">
        <f t="shared" si="73"/>
        <v>SDGbaseTra_AgMedTINSXent-e</v>
      </c>
      <c r="B4711" s="63" t="s">
        <v>222</v>
      </c>
      <c r="C4711" s="64" t="s">
        <v>240</v>
      </c>
      <c r="D4711" s="84" t="s">
        <v>94</v>
      </c>
      <c r="E4711" s="65" t="s">
        <v>83</v>
      </c>
      <c r="F4711" s="65">
        <v>0.11</v>
      </c>
      <c r="G4711" s="65">
        <v>0.12</v>
      </c>
      <c r="H4711" s="65">
        <v>0.12</v>
      </c>
      <c r="I4711" s="65">
        <v>0.12</v>
      </c>
      <c r="J4711" s="65">
        <v>0.12</v>
      </c>
      <c r="K4711" s="65">
        <v>0.12</v>
      </c>
      <c r="L4711" s="65">
        <v>0.12</v>
      </c>
      <c r="M4711" s="65">
        <v>0.12</v>
      </c>
      <c r="N4711" s="65">
        <v>0.12</v>
      </c>
      <c r="O4711" s="65">
        <v>0.12</v>
      </c>
      <c r="P4711" s="65">
        <v>0.11</v>
      </c>
      <c r="Q4711" s="65">
        <v>0.11</v>
      </c>
      <c r="R4711" s="65">
        <v>0.11</v>
      </c>
      <c r="S4711" s="65">
        <v>0.11</v>
      </c>
      <c r="T4711" s="65">
        <v>0.11</v>
      </c>
      <c r="U4711" s="65">
        <v>0.11</v>
      </c>
      <c r="V4711" s="65">
        <v>0.11</v>
      </c>
      <c r="W4711" s="65">
        <v>0.11</v>
      </c>
      <c r="X4711" s="65">
        <v>0.11</v>
      </c>
      <c r="Y4711" s="65">
        <v>0.11</v>
      </c>
      <c r="Z4711" s="65">
        <v>0.11</v>
      </c>
      <c r="AA4711" s="65">
        <v>0.11</v>
      </c>
      <c r="AB4711" s="65">
        <v>0.11</v>
      </c>
      <c r="AC4711" s="65">
        <v>0.11</v>
      </c>
      <c r="AD4711" s="65">
        <v>0.11</v>
      </c>
      <c r="AE4711" s="65">
        <v>0.11</v>
      </c>
      <c r="AF4711" s="65">
        <v>0.11</v>
      </c>
      <c r="AG4711" s="65">
        <v>0.11</v>
      </c>
      <c r="AH4711" s="65">
        <v>0.11</v>
      </c>
      <c r="AI4711" s="65">
        <v>0.11</v>
      </c>
      <c r="AJ4711" s="65">
        <v>0.11</v>
      </c>
      <c r="AK4711" s="65">
        <v>0.11</v>
      </c>
    </row>
    <row r="4712" spans="1:37" x14ac:dyDescent="0.3">
      <c r="A4712" s="86" t="str">
        <f t="shared" si="73"/>
        <v>SDGbaseTra_AgMedTINSXhhd-0</v>
      </c>
      <c r="B4712" s="63" t="s">
        <v>222</v>
      </c>
      <c r="C4712" s="64" t="s">
        <v>240</v>
      </c>
      <c r="D4712" s="84" t="s">
        <v>94</v>
      </c>
      <c r="E4712" s="65" t="s">
        <v>84</v>
      </c>
      <c r="F4712" s="65">
        <v>0</v>
      </c>
      <c r="G4712" s="65">
        <v>0</v>
      </c>
      <c r="H4712" s="65">
        <v>0</v>
      </c>
      <c r="I4712" s="65">
        <v>0</v>
      </c>
      <c r="J4712" s="65">
        <v>0</v>
      </c>
      <c r="K4712" s="65">
        <v>0</v>
      </c>
      <c r="L4712" s="65">
        <v>0</v>
      </c>
      <c r="M4712" s="65">
        <v>0</v>
      </c>
      <c r="N4712" s="65">
        <v>0</v>
      </c>
      <c r="O4712" s="65">
        <v>0</v>
      </c>
      <c r="P4712" s="65">
        <v>0</v>
      </c>
      <c r="Q4712" s="65">
        <v>0</v>
      </c>
      <c r="R4712" s="65">
        <v>0</v>
      </c>
      <c r="S4712" s="65">
        <v>0</v>
      </c>
      <c r="T4712" s="65">
        <v>0</v>
      </c>
      <c r="U4712" s="65">
        <v>0</v>
      </c>
      <c r="V4712" s="65">
        <v>0</v>
      </c>
      <c r="W4712" s="65">
        <v>0</v>
      </c>
      <c r="X4712" s="65">
        <v>0</v>
      </c>
      <c r="Y4712" s="65">
        <v>0</v>
      </c>
      <c r="Z4712" s="65">
        <v>0</v>
      </c>
      <c r="AA4712" s="65">
        <v>0</v>
      </c>
      <c r="AB4712" s="65">
        <v>0</v>
      </c>
      <c r="AC4712" s="65">
        <v>0</v>
      </c>
      <c r="AD4712" s="65">
        <v>0</v>
      </c>
      <c r="AE4712" s="65">
        <v>0</v>
      </c>
      <c r="AF4712" s="65">
        <v>0</v>
      </c>
      <c r="AG4712" s="65">
        <v>0</v>
      </c>
      <c r="AH4712" s="65">
        <v>0</v>
      </c>
      <c r="AI4712" s="65">
        <v>0</v>
      </c>
      <c r="AJ4712" s="65">
        <v>0</v>
      </c>
      <c r="AK4712" s="65">
        <v>0</v>
      </c>
    </row>
    <row r="4713" spans="1:37" x14ac:dyDescent="0.3">
      <c r="A4713" s="86" t="str">
        <f t="shared" si="73"/>
        <v>SDGbaseTra_AgMedTINSXhhd-1</v>
      </c>
      <c r="B4713" s="63" t="s">
        <v>222</v>
      </c>
      <c r="C4713" s="64" t="s">
        <v>240</v>
      </c>
      <c r="D4713" s="84" t="s">
        <v>94</v>
      </c>
      <c r="E4713" s="65" t="s">
        <v>85</v>
      </c>
      <c r="F4713" s="65">
        <v>0</v>
      </c>
      <c r="G4713" s="65">
        <v>0</v>
      </c>
      <c r="H4713" s="65">
        <v>0</v>
      </c>
      <c r="I4713" s="65">
        <v>0</v>
      </c>
      <c r="J4713" s="65">
        <v>0.01</v>
      </c>
      <c r="K4713" s="65">
        <v>0.01</v>
      </c>
      <c r="L4713" s="65">
        <v>0.01</v>
      </c>
      <c r="M4713" s="65">
        <v>0.01</v>
      </c>
      <c r="N4713" s="65">
        <v>0.01</v>
      </c>
      <c r="O4713" s="65">
        <v>0.01</v>
      </c>
      <c r="P4713" s="65">
        <v>0.01</v>
      </c>
      <c r="Q4713" s="65">
        <v>0.01</v>
      </c>
      <c r="R4713" s="65">
        <v>0.01</v>
      </c>
      <c r="S4713" s="65">
        <v>0.01</v>
      </c>
      <c r="T4713" s="65">
        <v>0.01</v>
      </c>
      <c r="U4713" s="65">
        <v>0.01</v>
      </c>
      <c r="V4713" s="65">
        <v>0.01</v>
      </c>
      <c r="W4713" s="65">
        <v>0.01</v>
      </c>
      <c r="X4713" s="65">
        <v>0</v>
      </c>
      <c r="Y4713" s="65">
        <v>0</v>
      </c>
      <c r="Z4713" s="65">
        <v>0</v>
      </c>
      <c r="AA4713" s="65">
        <v>0</v>
      </c>
      <c r="AB4713" s="65">
        <v>0</v>
      </c>
      <c r="AC4713" s="65">
        <v>0</v>
      </c>
      <c r="AD4713" s="65">
        <v>0</v>
      </c>
      <c r="AE4713" s="65">
        <v>0</v>
      </c>
      <c r="AF4713" s="65">
        <v>0</v>
      </c>
      <c r="AG4713" s="65">
        <v>0</v>
      </c>
      <c r="AH4713" s="65">
        <v>0</v>
      </c>
      <c r="AI4713" s="65">
        <v>0</v>
      </c>
      <c r="AJ4713" s="65">
        <v>0</v>
      </c>
      <c r="AK4713" s="65">
        <v>0</v>
      </c>
    </row>
    <row r="4714" spans="1:37" x14ac:dyDescent="0.3">
      <c r="A4714" s="86" t="str">
        <f t="shared" si="73"/>
        <v>SDGbaseTra_AgMedTINSXhhd-2</v>
      </c>
      <c r="B4714" s="63" t="s">
        <v>222</v>
      </c>
      <c r="C4714" s="64" t="s">
        <v>240</v>
      </c>
      <c r="D4714" s="84" t="s">
        <v>94</v>
      </c>
      <c r="E4714" s="65" t="s">
        <v>86</v>
      </c>
      <c r="F4714" s="65">
        <v>0.01</v>
      </c>
      <c r="G4714" s="65">
        <v>0.01</v>
      </c>
      <c r="H4714" s="65">
        <v>0.01</v>
      </c>
      <c r="I4714" s="65">
        <v>0.01</v>
      </c>
      <c r="J4714" s="65">
        <v>0.01</v>
      </c>
      <c r="K4714" s="65">
        <v>0.01</v>
      </c>
      <c r="L4714" s="65">
        <v>0.01</v>
      </c>
      <c r="M4714" s="65">
        <v>0.01</v>
      </c>
      <c r="N4714" s="65">
        <v>0.01</v>
      </c>
      <c r="O4714" s="65">
        <v>0.01</v>
      </c>
      <c r="P4714" s="65">
        <v>0.01</v>
      </c>
      <c r="Q4714" s="65">
        <v>0.01</v>
      </c>
      <c r="R4714" s="65">
        <v>0.01</v>
      </c>
      <c r="S4714" s="65">
        <v>0.01</v>
      </c>
      <c r="T4714" s="65">
        <v>0.01</v>
      </c>
      <c r="U4714" s="65">
        <v>0.01</v>
      </c>
      <c r="V4714" s="65">
        <v>0.01</v>
      </c>
      <c r="W4714" s="65">
        <v>0.01</v>
      </c>
      <c r="X4714" s="65">
        <v>0.01</v>
      </c>
      <c r="Y4714" s="65">
        <v>0.01</v>
      </c>
      <c r="Z4714" s="65">
        <v>0.01</v>
      </c>
      <c r="AA4714" s="65">
        <v>0.01</v>
      </c>
      <c r="AB4714" s="65">
        <v>0.01</v>
      </c>
      <c r="AC4714" s="65">
        <v>0.01</v>
      </c>
      <c r="AD4714" s="65">
        <v>0.01</v>
      </c>
      <c r="AE4714" s="65">
        <v>0.01</v>
      </c>
      <c r="AF4714" s="65">
        <v>0.01</v>
      </c>
      <c r="AG4714" s="65">
        <v>0.01</v>
      </c>
      <c r="AH4714" s="65">
        <v>0.01</v>
      </c>
      <c r="AI4714" s="65">
        <v>0.01</v>
      </c>
      <c r="AJ4714" s="65">
        <v>0.01</v>
      </c>
      <c r="AK4714" s="65">
        <v>0.01</v>
      </c>
    </row>
    <row r="4715" spans="1:37" x14ac:dyDescent="0.3">
      <c r="A4715" s="86" t="str">
        <f t="shared" si="73"/>
        <v>SDGbaseTra_AgMedTINSXhhd-3</v>
      </c>
      <c r="B4715" s="63" t="s">
        <v>222</v>
      </c>
      <c r="C4715" s="64" t="s">
        <v>240</v>
      </c>
      <c r="D4715" s="84" t="s">
        <v>94</v>
      </c>
      <c r="E4715" s="65" t="s">
        <v>87</v>
      </c>
      <c r="F4715" s="65">
        <v>0.01</v>
      </c>
      <c r="G4715" s="65">
        <v>0.01</v>
      </c>
      <c r="H4715" s="65">
        <v>0.01</v>
      </c>
      <c r="I4715" s="65">
        <v>0.01</v>
      </c>
      <c r="J4715" s="65">
        <v>0.02</v>
      </c>
      <c r="K4715" s="65">
        <v>0.02</v>
      </c>
      <c r="L4715" s="65">
        <v>0.02</v>
      </c>
      <c r="M4715" s="65">
        <v>0.02</v>
      </c>
      <c r="N4715" s="65">
        <v>0.02</v>
      </c>
      <c r="O4715" s="65">
        <v>0.02</v>
      </c>
      <c r="P4715" s="65">
        <v>0.02</v>
      </c>
      <c r="Q4715" s="65">
        <v>0.02</v>
      </c>
      <c r="R4715" s="65">
        <v>0.02</v>
      </c>
      <c r="S4715" s="65">
        <v>0.02</v>
      </c>
      <c r="T4715" s="65">
        <v>0.02</v>
      </c>
      <c r="U4715" s="65">
        <v>0.02</v>
      </c>
      <c r="V4715" s="65">
        <v>0.02</v>
      </c>
      <c r="W4715" s="65">
        <v>0.02</v>
      </c>
      <c r="X4715" s="65">
        <v>0.02</v>
      </c>
      <c r="Y4715" s="65">
        <v>0.02</v>
      </c>
      <c r="Z4715" s="65">
        <v>0.02</v>
      </c>
      <c r="AA4715" s="65">
        <v>0.02</v>
      </c>
      <c r="AB4715" s="65">
        <v>0.01</v>
      </c>
      <c r="AC4715" s="65">
        <v>0.01</v>
      </c>
      <c r="AD4715" s="65">
        <v>0.01</v>
      </c>
      <c r="AE4715" s="65">
        <v>0.01</v>
      </c>
      <c r="AF4715" s="65">
        <v>0.01</v>
      </c>
      <c r="AG4715" s="65">
        <v>0.01</v>
      </c>
      <c r="AH4715" s="65">
        <v>0.01</v>
      </c>
      <c r="AI4715" s="65">
        <v>0.01</v>
      </c>
      <c r="AJ4715" s="65">
        <v>0.01</v>
      </c>
      <c r="AK4715" s="65">
        <v>0.01</v>
      </c>
    </row>
    <row r="4716" spans="1:37" x14ac:dyDescent="0.3">
      <c r="A4716" s="86" t="str">
        <f t="shared" si="73"/>
        <v>SDGbaseTra_AgMedTINSXhhd-4</v>
      </c>
      <c r="B4716" s="63" t="s">
        <v>222</v>
      </c>
      <c r="C4716" s="64" t="s">
        <v>240</v>
      </c>
      <c r="D4716" s="84" t="s">
        <v>94</v>
      </c>
      <c r="E4716" s="65" t="s">
        <v>88</v>
      </c>
      <c r="F4716" s="65">
        <v>0.02</v>
      </c>
      <c r="G4716" s="65">
        <v>0.02</v>
      </c>
      <c r="H4716" s="65">
        <v>0.02</v>
      </c>
      <c r="I4716" s="65">
        <v>0.03</v>
      </c>
      <c r="J4716" s="65">
        <v>0.03</v>
      </c>
      <c r="K4716" s="65">
        <v>0.03</v>
      </c>
      <c r="L4716" s="65">
        <v>0.04</v>
      </c>
      <c r="M4716" s="65">
        <v>0.04</v>
      </c>
      <c r="N4716" s="65">
        <v>0.04</v>
      </c>
      <c r="O4716" s="65">
        <v>0.04</v>
      </c>
      <c r="P4716" s="65">
        <v>0.04</v>
      </c>
      <c r="Q4716" s="65">
        <v>0.04</v>
      </c>
      <c r="R4716" s="65">
        <v>0.04</v>
      </c>
      <c r="S4716" s="65">
        <v>0.04</v>
      </c>
      <c r="T4716" s="65">
        <v>0.04</v>
      </c>
      <c r="U4716" s="65">
        <v>0.03</v>
      </c>
      <c r="V4716" s="65">
        <v>0.03</v>
      </c>
      <c r="W4716" s="65">
        <v>0.03</v>
      </c>
      <c r="X4716" s="65">
        <v>0.03</v>
      </c>
      <c r="Y4716" s="65">
        <v>0.03</v>
      </c>
      <c r="Z4716" s="65">
        <v>0.03</v>
      </c>
      <c r="AA4716" s="65">
        <v>0.03</v>
      </c>
      <c r="AB4716" s="65">
        <v>0.03</v>
      </c>
      <c r="AC4716" s="65">
        <v>0.03</v>
      </c>
      <c r="AD4716" s="65">
        <v>0.03</v>
      </c>
      <c r="AE4716" s="65">
        <v>0.03</v>
      </c>
      <c r="AF4716" s="65">
        <v>0.03</v>
      </c>
      <c r="AG4716" s="65">
        <v>0.03</v>
      </c>
      <c r="AH4716" s="65">
        <v>0.03</v>
      </c>
      <c r="AI4716" s="65">
        <v>0.03</v>
      </c>
      <c r="AJ4716" s="65">
        <v>0.03</v>
      </c>
      <c r="AK4716" s="65">
        <v>0.03</v>
      </c>
    </row>
    <row r="4717" spans="1:37" x14ac:dyDescent="0.3">
      <c r="A4717" s="86" t="str">
        <f t="shared" si="73"/>
        <v>SDGbaseTra_AgMedTINSXhhd-5</v>
      </c>
      <c r="B4717" s="63" t="s">
        <v>222</v>
      </c>
      <c r="C4717" s="64" t="s">
        <v>240</v>
      </c>
      <c r="D4717" s="84" t="s">
        <v>94</v>
      </c>
      <c r="E4717" s="65" t="s">
        <v>89</v>
      </c>
      <c r="F4717" s="65">
        <v>0.04</v>
      </c>
      <c r="G4717" s="65">
        <v>0.05</v>
      </c>
      <c r="H4717" s="65">
        <v>0.04</v>
      </c>
      <c r="I4717" s="65">
        <v>0.06</v>
      </c>
      <c r="J4717" s="65">
        <v>7.0000000000000007E-2</v>
      </c>
      <c r="K4717" s="65">
        <v>7.0000000000000007E-2</v>
      </c>
      <c r="L4717" s="65">
        <v>7.0000000000000007E-2</v>
      </c>
      <c r="M4717" s="65">
        <v>7.0000000000000007E-2</v>
      </c>
      <c r="N4717" s="65">
        <v>0.08</v>
      </c>
      <c r="O4717" s="65">
        <v>0.08</v>
      </c>
      <c r="P4717" s="65">
        <v>0.08</v>
      </c>
      <c r="Q4717" s="65">
        <v>0.08</v>
      </c>
      <c r="R4717" s="65">
        <v>7.0000000000000007E-2</v>
      </c>
      <c r="S4717" s="65">
        <v>7.0000000000000007E-2</v>
      </c>
      <c r="T4717" s="65">
        <v>7.0000000000000007E-2</v>
      </c>
      <c r="U4717" s="65">
        <v>7.0000000000000007E-2</v>
      </c>
      <c r="V4717" s="65">
        <v>7.0000000000000007E-2</v>
      </c>
      <c r="W4717" s="65">
        <v>7.0000000000000007E-2</v>
      </c>
      <c r="X4717" s="65">
        <v>0.06</v>
      </c>
      <c r="Y4717" s="65">
        <v>0.06</v>
      </c>
      <c r="Z4717" s="65">
        <v>0.06</v>
      </c>
      <c r="AA4717" s="65">
        <v>0.06</v>
      </c>
      <c r="AB4717" s="65">
        <v>0.06</v>
      </c>
      <c r="AC4717" s="65">
        <v>0.06</v>
      </c>
      <c r="AD4717" s="65">
        <v>0.06</v>
      </c>
      <c r="AE4717" s="65">
        <v>0.06</v>
      </c>
      <c r="AF4717" s="65">
        <v>0.06</v>
      </c>
      <c r="AG4717" s="65">
        <v>0.05</v>
      </c>
      <c r="AH4717" s="65">
        <v>0.05</v>
      </c>
      <c r="AI4717" s="65">
        <v>0.05</v>
      </c>
      <c r="AJ4717" s="65">
        <v>0.06</v>
      </c>
      <c r="AK4717" s="65">
        <v>0.06</v>
      </c>
    </row>
    <row r="4718" spans="1:37" x14ac:dyDescent="0.3">
      <c r="A4718" s="86" t="str">
        <f t="shared" si="73"/>
        <v>SDGbaseTra_AgMedTINSXhhd-6</v>
      </c>
      <c r="B4718" s="63" t="s">
        <v>222</v>
      </c>
      <c r="C4718" s="64" t="s">
        <v>240</v>
      </c>
      <c r="D4718" s="84" t="s">
        <v>94</v>
      </c>
      <c r="E4718" s="65" t="s">
        <v>90</v>
      </c>
      <c r="F4718" s="65">
        <v>0.05</v>
      </c>
      <c r="G4718" s="65">
        <v>0.06</v>
      </c>
      <c r="H4718" s="65">
        <v>0.06</v>
      </c>
      <c r="I4718" s="65">
        <v>0.08</v>
      </c>
      <c r="J4718" s="65">
        <v>0.09</v>
      </c>
      <c r="K4718" s="65">
        <v>0.09</v>
      </c>
      <c r="L4718" s="65">
        <v>0.1</v>
      </c>
      <c r="M4718" s="65">
        <v>0.1</v>
      </c>
      <c r="N4718" s="65">
        <v>0.1</v>
      </c>
      <c r="O4718" s="65">
        <v>0.1</v>
      </c>
      <c r="P4718" s="65">
        <v>0.11</v>
      </c>
      <c r="Q4718" s="65">
        <v>0.11</v>
      </c>
      <c r="R4718" s="65">
        <v>0.1</v>
      </c>
      <c r="S4718" s="65">
        <v>0.1</v>
      </c>
      <c r="T4718" s="65">
        <v>0.1</v>
      </c>
      <c r="U4718" s="65">
        <v>0.09</v>
      </c>
      <c r="V4718" s="65">
        <v>0.09</v>
      </c>
      <c r="W4718" s="65">
        <v>0.09</v>
      </c>
      <c r="X4718" s="65">
        <v>0.09</v>
      </c>
      <c r="Y4718" s="65">
        <v>0.08</v>
      </c>
      <c r="Z4718" s="65">
        <v>0.08</v>
      </c>
      <c r="AA4718" s="65">
        <v>0.08</v>
      </c>
      <c r="AB4718" s="65">
        <v>0.08</v>
      </c>
      <c r="AC4718" s="65">
        <v>0.08</v>
      </c>
      <c r="AD4718" s="65">
        <v>0.08</v>
      </c>
      <c r="AE4718" s="65">
        <v>0.08</v>
      </c>
      <c r="AF4718" s="65">
        <v>7.0000000000000007E-2</v>
      </c>
      <c r="AG4718" s="65">
        <v>7.0000000000000007E-2</v>
      </c>
      <c r="AH4718" s="65">
        <v>7.0000000000000007E-2</v>
      </c>
      <c r="AI4718" s="65">
        <v>7.0000000000000007E-2</v>
      </c>
      <c r="AJ4718" s="65">
        <v>7.0000000000000007E-2</v>
      </c>
      <c r="AK4718" s="65">
        <v>0.08</v>
      </c>
    </row>
    <row r="4719" spans="1:37" x14ac:dyDescent="0.3">
      <c r="A4719" s="86" t="str">
        <f t="shared" si="73"/>
        <v>SDGbaseTra_AgMedTINSXhhd-7</v>
      </c>
      <c r="B4719" s="63" t="s">
        <v>222</v>
      </c>
      <c r="C4719" s="64" t="s">
        <v>240</v>
      </c>
      <c r="D4719" s="84" t="s">
        <v>94</v>
      </c>
      <c r="E4719" s="65" t="s">
        <v>91</v>
      </c>
      <c r="F4719" s="65">
        <v>0.08</v>
      </c>
      <c r="G4719" s="65">
        <v>0.1</v>
      </c>
      <c r="H4719" s="65">
        <v>0.1</v>
      </c>
      <c r="I4719" s="65">
        <v>0.12</v>
      </c>
      <c r="J4719" s="65">
        <v>0.15</v>
      </c>
      <c r="K4719" s="65">
        <v>0.15</v>
      </c>
      <c r="L4719" s="65">
        <v>0.15</v>
      </c>
      <c r="M4719" s="65">
        <v>0.16</v>
      </c>
      <c r="N4719" s="65">
        <v>0.16</v>
      </c>
      <c r="O4719" s="65">
        <v>0.17</v>
      </c>
      <c r="P4719" s="65">
        <v>0.17</v>
      </c>
      <c r="Q4719" s="65">
        <v>0.17</v>
      </c>
      <c r="R4719" s="65">
        <v>0.16</v>
      </c>
      <c r="S4719" s="65">
        <v>0.16</v>
      </c>
      <c r="T4719" s="65">
        <v>0.15</v>
      </c>
      <c r="U4719" s="65">
        <v>0.15</v>
      </c>
      <c r="V4719" s="65">
        <v>0.15</v>
      </c>
      <c r="W4719" s="65">
        <v>0.14000000000000001</v>
      </c>
      <c r="X4719" s="65">
        <v>0.14000000000000001</v>
      </c>
      <c r="Y4719" s="65">
        <v>0.13</v>
      </c>
      <c r="Z4719" s="65">
        <v>0.13</v>
      </c>
      <c r="AA4719" s="65">
        <v>0.13</v>
      </c>
      <c r="AB4719" s="65">
        <v>0.13</v>
      </c>
      <c r="AC4719" s="65">
        <v>0.13</v>
      </c>
      <c r="AD4719" s="65">
        <v>0.12</v>
      </c>
      <c r="AE4719" s="65">
        <v>0.12</v>
      </c>
      <c r="AF4719" s="65">
        <v>0.12</v>
      </c>
      <c r="AG4719" s="65">
        <v>0.12</v>
      </c>
      <c r="AH4719" s="65">
        <v>0.12</v>
      </c>
      <c r="AI4719" s="65">
        <v>0.12</v>
      </c>
      <c r="AJ4719" s="65">
        <v>0.12</v>
      </c>
      <c r="AK4719" s="65">
        <v>0.12</v>
      </c>
    </row>
    <row r="4720" spans="1:37" x14ac:dyDescent="0.3">
      <c r="A4720" s="86" t="str">
        <f t="shared" si="73"/>
        <v>SDGbaseTra_AgMedTINSXhhd-8</v>
      </c>
      <c r="B4720" s="63" t="s">
        <v>222</v>
      </c>
      <c r="C4720" s="64" t="s">
        <v>240</v>
      </c>
      <c r="D4720" s="84" t="s">
        <v>94</v>
      </c>
      <c r="E4720" s="65" t="s">
        <v>92</v>
      </c>
      <c r="F4720" s="65">
        <v>0.15</v>
      </c>
      <c r="G4720" s="65">
        <v>0.18</v>
      </c>
      <c r="H4720" s="65">
        <v>0.17</v>
      </c>
      <c r="I4720" s="65">
        <v>0.22</v>
      </c>
      <c r="J4720" s="65">
        <v>0.27</v>
      </c>
      <c r="K4720" s="65">
        <v>0.27</v>
      </c>
      <c r="L4720" s="65">
        <v>0.28000000000000003</v>
      </c>
      <c r="M4720" s="65">
        <v>0.28999999999999998</v>
      </c>
      <c r="N4720" s="65">
        <v>0.28999999999999998</v>
      </c>
      <c r="O4720" s="65">
        <v>0.3</v>
      </c>
      <c r="P4720" s="65">
        <v>0.31</v>
      </c>
      <c r="Q4720" s="65">
        <v>0.32</v>
      </c>
      <c r="R4720" s="65">
        <v>0.28999999999999998</v>
      </c>
      <c r="S4720" s="65">
        <v>0.28999999999999998</v>
      </c>
      <c r="T4720" s="65">
        <v>0.28000000000000003</v>
      </c>
      <c r="U4720" s="65">
        <v>0.27</v>
      </c>
      <c r="V4720" s="65">
        <v>0.26</v>
      </c>
      <c r="W4720" s="65">
        <v>0.26</v>
      </c>
      <c r="X4720" s="65">
        <v>0.25</v>
      </c>
      <c r="Y4720" s="65">
        <v>0.24</v>
      </c>
      <c r="Z4720" s="65">
        <v>0.24</v>
      </c>
      <c r="AA4720" s="65">
        <v>0.23</v>
      </c>
      <c r="AB4720" s="65">
        <v>0.23</v>
      </c>
      <c r="AC4720" s="65">
        <v>0.23</v>
      </c>
      <c r="AD4720" s="65">
        <v>0.22</v>
      </c>
      <c r="AE4720" s="65">
        <v>0.22</v>
      </c>
      <c r="AF4720" s="65">
        <v>0.22</v>
      </c>
      <c r="AG4720" s="65">
        <v>0.21</v>
      </c>
      <c r="AH4720" s="65">
        <v>0.21</v>
      </c>
      <c r="AI4720" s="65">
        <v>0.21</v>
      </c>
      <c r="AJ4720" s="65">
        <v>0.22</v>
      </c>
      <c r="AK4720" s="65">
        <v>0.22</v>
      </c>
    </row>
    <row r="4721" spans="1:37" x14ac:dyDescent="0.3">
      <c r="A4721" s="86" t="str">
        <f t="shared" si="73"/>
        <v>SDGbaseTra_AgMedTINSXhhd-9</v>
      </c>
      <c r="B4721" s="63" t="s">
        <v>222</v>
      </c>
      <c r="C4721" s="64" t="s">
        <v>240</v>
      </c>
      <c r="D4721" s="84" t="s">
        <v>94</v>
      </c>
      <c r="E4721" s="65" t="s">
        <v>93</v>
      </c>
      <c r="F4721" s="65">
        <v>0.2</v>
      </c>
      <c r="G4721" s="65">
        <v>0.24</v>
      </c>
      <c r="H4721" s="65">
        <v>0.23</v>
      </c>
      <c r="I4721" s="65">
        <v>0.28999999999999998</v>
      </c>
      <c r="J4721" s="65">
        <v>0.36</v>
      </c>
      <c r="K4721" s="65">
        <v>0.36</v>
      </c>
      <c r="L4721" s="65">
        <v>0.37</v>
      </c>
      <c r="M4721" s="65">
        <v>0.38</v>
      </c>
      <c r="N4721" s="65">
        <v>0.39</v>
      </c>
      <c r="O4721" s="65">
        <v>0.4</v>
      </c>
      <c r="P4721" s="65">
        <v>0.41</v>
      </c>
      <c r="Q4721" s="65">
        <v>0.42</v>
      </c>
      <c r="R4721" s="65">
        <v>0.39</v>
      </c>
      <c r="S4721" s="65">
        <v>0.38</v>
      </c>
      <c r="T4721" s="65">
        <v>0.37</v>
      </c>
      <c r="U4721" s="65">
        <v>0.36</v>
      </c>
      <c r="V4721" s="65">
        <v>0.35</v>
      </c>
      <c r="W4721" s="65">
        <v>0.34</v>
      </c>
      <c r="X4721" s="65">
        <v>0.33</v>
      </c>
      <c r="Y4721" s="65">
        <v>0.32</v>
      </c>
      <c r="Z4721" s="65">
        <v>0.31</v>
      </c>
      <c r="AA4721" s="65">
        <v>0.31</v>
      </c>
      <c r="AB4721" s="65">
        <v>0.31</v>
      </c>
      <c r="AC4721" s="65">
        <v>0.3</v>
      </c>
      <c r="AD4721" s="65">
        <v>0.3</v>
      </c>
      <c r="AE4721" s="65">
        <v>0.28999999999999998</v>
      </c>
      <c r="AF4721" s="65">
        <v>0.28999999999999998</v>
      </c>
      <c r="AG4721" s="65">
        <v>0.28000000000000003</v>
      </c>
      <c r="AH4721" s="65">
        <v>0.28000000000000003</v>
      </c>
      <c r="AI4721" s="65">
        <v>0.28000000000000003</v>
      </c>
      <c r="AJ4721" s="65">
        <v>0.28999999999999998</v>
      </c>
      <c r="AK4721" s="65">
        <v>0.28999999999999998</v>
      </c>
    </row>
    <row r="4722" spans="1:37" x14ac:dyDescent="0.3">
      <c r="A4722" s="86" t="str">
        <f t="shared" si="73"/>
        <v>SDGbaseTra_AgMedMPSXent-n</v>
      </c>
      <c r="B4722" s="63" t="s">
        <v>222</v>
      </c>
      <c r="C4722" s="64" t="s">
        <v>240</v>
      </c>
      <c r="D4722" s="84" t="s">
        <v>81</v>
      </c>
      <c r="E4722" s="65" t="s">
        <v>82</v>
      </c>
      <c r="F4722" s="65">
        <v>0.44</v>
      </c>
      <c r="G4722" s="65">
        <v>0.44</v>
      </c>
      <c r="H4722" s="65">
        <v>0.44</v>
      </c>
      <c r="I4722" s="65">
        <v>0.44</v>
      </c>
      <c r="J4722" s="65">
        <v>0.44</v>
      </c>
      <c r="K4722" s="65">
        <v>0.44</v>
      </c>
      <c r="L4722" s="65">
        <v>0.44</v>
      </c>
      <c r="M4722" s="65">
        <v>0.44</v>
      </c>
      <c r="N4722" s="65">
        <v>0.44</v>
      </c>
      <c r="O4722" s="65">
        <v>0.44</v>
      </c>
      <c r="P4722" s="65">
        <v>0.44</v>
      </c>
      <c r="Q4722" s="65">
        <v>0.44</v>
      </c>
      <c r="R4722" s="65">
        <v>0.44</v>
      </c>
      <c r="S4722" s="65">
        <v>0.44</v>
      </c>
      <c r="T4722" s="65">
        <v>0.44</v>
      </c>
      <c r="U4722" s="65">
        <v>0.44</v>
      </c>
      <c r="V4722" s="65">
        <v>0.44</v>
      </c>
      <c r="W4722" s="65">
        <v>0.44</v>
      </c>
      <c r="X4722" s="65">
        <v>0.44</v>
      </c>
      <c r="Y4722" s="65">
        <v>0.44</v>
      </c>
      <c r="Z4722" s="65">
        <v>0.44</v>
      </c>
      <c r="AA4722" s="65">
        <v>0.44</v>
      </c>
      <c r="AB4722" s="65">
        <v>0.44</v>
      </c>
      <c r="AC4722" s="65">
        <v>0.44</v>
      </c>
      <c r="AD4722" s="65">
        <v>0.44</v>
      </c>
      <c r="AE4722" s="65">
        <v>0.44</v>
      </c>
      <c r="AF4722" s="65">
        <v>0.44</v>
      </c>
      <c r="AG4722" s="65">
        <v>0.44</v>
      </c>
      <c r="AH4722" s="65">
        <v>0.44</v>
      </c>
      <c r="AI4722" s="65">
        <v>0.44</v>
      </c>
      <c r="AJ4722" s="65">
        <v>0.44</v>
      </c>
      <c r="AK4722" s="65">
        <v>0.44</v>
      </c>
    </row>
    <row r="4723" spans="1:37" x14ac:dyDescent="0.3">
      <c r="A4723" s="86" t="str">
        <f t="shared" si="73"/>
        <v>SDGbaseTra_AgMedMPSXent-e</v>
      </c>
      <c r="B4723" s="63" t="s">
        <v>222</v>
      </c>
      <c r="C4723" s="64" t="s">
        <v>240</v>
      </c>
      <c r="D4723" s="84" t="s">
        <v>81</v>
      </c>
      <c r="E4723" s="65" t="s">
        <v>83</v>
      </c>
      <c r="F4723" s="65">
        <v>1</v>
      </c>
      <c r="G4723" s="65">
        <v>1</v>
      </c>
      <c r="H4723" s="65">
        <v>1</v>
      </c>
      <c r="I4723" s="65">
        <v>1</v>
      </c>
      <c r="J4723" s="65">
        <v>1</v>
      </c>
      <c r="K4723" s="65">
        <v>1</v>
      </c>
      <c r="L4723" s="65">
        <v>1</v>
      </c>
      <c r="M4723" s="65">
        <v>1</v>
      </c>
      <c r="N4723" s="65">
        <v>1</v>
      </c>
      <c r="O4723" s="65">
        <v>1</v>
      </c>
      <c r="P4723" s="65">
        <v>1</v>
      </c>
      <c r="Q4723" s="65">
        <v>1</v>
      </c>
      <c r="R4723" s="65">
        <v>1</v>
      </c>
      <c r="S4723" s="65">
        <v>1</v>
      </c>
      <c r="T4723" s="65">
        <v>1</v>
      </c>
      <c r="U4723" s="65">
        <v>1</v>
      </c>
      <c r="V4723" s="65">
        <v>1</v>
      </c>
      <c r="W4723" s="65">
        <v>1</v>
      </c>
      <c r="X4723" s="65">
        <v>1</v>
      </c>
      <c r="Y4723" s="65">
        <v>1</v>
      </c>
      <c r="Z4723" s="65">
        <v>1</v>
      </c>
      <c r="AA4723" s="65">
        <v>1</v>
      </c>
      <c r="AB4723" s="65">
        <v>1</v>
      </c>
      <c r="AC4723" s="65">
        <v>1</v>
      </c>
      <c r="AD4723" s="65">
        <v>1</v>
      </c>
      <c r="AE4723" s="65">
        <v>1</v>
      </c>
      <c r="AF4723" s="65">
        <v>1</v>
      </c>
      <c r="AG4723" s="65">
        <v>1</v>
      </c>
      <c r="AH4723" s="65">
        <v>1</v>
      </c>
      <c r="AI4723" s="65">
        <v>1</v>
      </c>
      <c r="AJ4723" s="65">
        <v>1</v>
      </c>
      <c r="AK4723" s="65">
        <v>1</v>
      </c>
    </row>
    <row r="4724" spans="1:37" x14ac:dyDescent="0.3">
      <c r="A4724" s="86" t="str">
        <f t="shared" si="73"/>
        <v>SDGbaseTra_AgMedMPSXhhd-0</v>
      </c>
      <c r="B4724" s="63" t="s">
        <v>222</v>
      </c>
      <c r="C4724" s="64" t="s">
        <v>240</v>
      </c>
      <c r="D4724" s="84" t="s">
        <v>81</v>
      </c>
      <c r="E4724" s="65" t="s">
        <v>84</v>
      </c>
      <c r="F4724" s="65">
        <v>0</v>
      </c>
      <c r="G4724" s="65">
        <v>0</v>
      </c>
      <c r="H4724" s="65">
        <v>0</v>
      </c>
      <c r="I4724" s="65">
        <v>0</v>
      </c>
      <c r="J4724" s="65">
        <v>0</v>
      </c>
      <c r="K4724" s="65">
        <v>0</v>
      </c>
      <c r="L4724" s="65">
        <v>0</v>
      </c>
      <c r="M4724" s="65">
        <v>0</v>
      </c>
      <c r="N4724" s="65">
        <v>0</v>
      </c>
      <c r="O4724" s="65">
        <v>0</v>
      </c>
      <c r="P4724" s="65">
        <v>0</v>
      </c>
      <c r="Q4724" s="65">
        <v>0</v>
      </c>
      <c r="R4724" s="65">
        <v>0.01</v>
      </c>
      <c r="S4724" s="65">
        <v>0.01</v>
      </c>
      <c r="T4724" s="65">
        <v>0.01</v>
      </c>
      <c r="U4724" s="65">
        <v>0.01</v>
      </c>
      <c r="V4724" s="65">
        <v>0.01</v>
      </c>
      <c r="W4724" s="65">
        <v>0.01</v>
      </c>
      <c r="X4724" s="65">
        <v>0.01</v>
      </c>
      <c r="Y4724" s="65">
        <v>0.01</v>
      </c>
      <c r="Z4724" s="65">
        <v>0.01</v>
      </c>
      <c r="AA4724" s="65">
        <v>0.01</v>
      </c>
      <c r="AB4724" s="65">
        <v>0.01</v>
      </c>
      <c r="AC4724" s="65">
        <v>0.01</v>
      </c>
      <c r="AD4724" s="65">
        <v>0.01</v>
      </c>
      <c r="AE4724" s="65">
        <v>0.01</v>
      </c>
      <c r="AF4724" s="65">
        <v>0.01</v>
      </c>
      <c r="AG4724" s="65">
        <v>0.01</v>
      </c>
      <c r="AH4724" s="65">
        <v>0</v>
      </c>
      <c r="AI4724" s="65">
        <v>0</v>
      </c>
      <c r="AJ4724" s="65">
        <v>-0.01</v>
      </c>
      <c r="AK4724" s="65">
        <v>-0.01</v>
      </c>
    </row>
    <row r="4725" spans="1:37" x14ac:dyDescent="0.3">
      <c r="A4725" s="86" t="str">
        <f t="shared" si="73"/>
        <v>SDGbaseTra_AgMedMPSXhhd-1</v>
      </c>
      <c r="B4725" s="63" t="s">
        <v>222</v>
      </c>
      <c r="C4725" s="64" t="s">
        <v>240</v>
      </c>
      <c r="D4725" s="84" t="s">
        <v>81</v>
      </c>
      <c r="E4725" s="65" t="s">
        <v>85</v>
      </c>
      <c r="F4725" s="65">
        <v>0</v>
      </c>
      <c r="G4725" s="65">
        <v>0</v>
      </c>
      <c r="H4725" s="65">
        <v>0</v>
      </c>
      <c r="I4725" s="65">
        <v>0</v>
      </c>
      <c r="J4725" s="65">
        <v>0</v>
      </c>
      <c r="K4725" s="65">
        <v>0</v>
      </c>
      <c r="L4725" s="65">
        <v>0</v>
      </c>
      <c r="M4725" s="65">
        <v>0</v>
      </c>
      <c r="N4725" s="65">
        <v>0</v>
      </c>
      <c r="O4725" s="65">
        <v>0</v>
      </c>
      <c r="P4725" s="65">
        <v>0</v>
      </c>
      <c r="Q4725" s="65">
        <v>0</v>
      </c>
      <c r="R4725" s="65">
        <v>0.01</v>
      </c>
      <c r="S4725" s="65">
        <v>0.01</v>
      </c>
      <c r="T4725" s="65">
        <v>0.01</v>
      </c>
      <c r="U4725" s="65">
        <v>0.01</v>
      </c>
      <c r="V4725" s="65">
        <v>0.01</v>
      </c>
      <c r="W4725" s="65">
        <v>0.01</v>
      </c>
      <c r="X4725" s="65">
        <v>0.01</v>
      </c>
      <c r="Y4725" s="65">
        <v>0.01</v>
      </c>
      <c r="Z4725" s="65">
        <v>0.01</v>
      </c>
      <c r="AA4725" s="65">
        <v>0.01</v>
      </c>
      <c r="AB4725" s="65">
        <v>0.01</v>
      </c>
      <c r="AC4725" s="65">
        <v>0.01</v>
      </c>
      <c r="AD4725" s="65">
        <v>0.01</v>
      </c>
      <c r="AE4725" s="65">
        <v>0.01</v>
      </c>
      <c r="AF4725" s="65">
        <v>0.01</v>
      </c>
      <c r="AG4725" s="65">
        <v>0.01</v>
      </c>
      <c r="AH4725" s="65">
        <v>0</v>
      </c>
      <c r="AI4725" s="65">
        <v>0</v>
      </c>
      <c r="AJ4725" s="65">
        <v>-0.01</v>
      </c>
      <c r="AK4725" s="65">
        <v>-0.01</v>
      </c>
    </row>
    <row r="4726" spans="1:37" x14ac:dyDescent="0.3">
      <c r="A4726" s="86" t="str">
        <f t="shared" si="73"/>
        <v>SDGbaseTra_AgMedMPSXhhd-2</v>
      </c>
      <c r="B4726" s="63" t="s">
        <v>222</v>
      </c>
      <c r="C4726" s="64" t="s">
        <v>240</v>
      </c>
      <c r="D4726" s="84" t="s">
        <v>81</v>
      </c>
      <c r="E4726" s="65" t="s">
        <v>86</v>
      </c>
      <c r="F4726" s="65">
        <v>0</v>
      </c>
      <c r="G4726" s="65">
        <v>0</v>
      </c>
      <c r="H4726" s="65">
        <v>0</v>
      </c>
      <c r="I4726" s="65">
        <v>0</v>
      </c>
      <c r="J4726" s="65">
        <v>0</v>
      </c>
      <c r="K4726" s="65">
        <v>0</v>
      </c>
      <c r="L4726" s="65">
        <v>0</v>
      </c>
      <c r="M4726" s="65">
        <v>0</v>
      </c>
      <c r="N4726" s="65">
        <v>0</v>
      </c>
      <c r="O4726" s="65">
        <v>0</v>
      </c>
      <c r="P4726" s="65">
        <v>0</v>
      </c>
      <c r="Q4726" s="65">
        <v>0.01</v>
      </c>
      <c r="R4726" s="65">
        <v>0.01</v>
      </c>
      <c r="S4726" s="65">
        <v>0.01</v>
      </c>
      <c r="T4726" s="65">
        <v>0.01</v>
      </c>
      <c r="U4726" s="65">
        <v>0.01</v>
      </c>
      <c r="V4726" s="65">
        <v>0.01</v>
      </c>
      <c r="W4726" s="65">
        <v>0.01</v>
      </c>
      <c r="X4726" s="65">
        <v>0.01</v>
      </c>
      <c r="Y4726" s="65">
        <v>0.01</v>
      </c>
      <c r="Z4726" s="65">
        <v>0.01</v>
      </c>
      <c r="AA4726" s="65">
        <v>0.01</v>
      </c>
      <c r="AB4726" s="65">
        <v>0.01</v>
      </c>
      <c r="AC4726" s="65">
        <v>0.01</v>
      </c>
      <c r="AD4726" s="65">
        <v>0.01</v>
      </c>
      <c r="AE4726" s="65">
        <v>0.01</v>
      </c>
      <c r="AF4726" s="65">
        <v>0.01</v>
      </c>
      <c r="AG4726" s="65">
        <v>0.01</v>
      </c>
      <c r="AH4726" s="65">
        <v>0</v>
      </c>
      <c r="AI4726" s="65">
        <v>0</v>
      </c>
      <c r="AJ4726" s="65">
        <v>-0.01</v>
      </c>
      <c r="AK4726" s="65">
        <v>-0.01</v>
      </c>
    </row>
    <row r="4727" spans="1:37" x14ac:dyDescent="0.3">
      <c r="A4727" s="86" t="str">
        <f t="shared" si="73"/>
        <v>SDGbaseTra_AgMedMPSXhhd-3</v>
      </c>
      <c r="B4727" s="63" t="s">
        <v>222</v>
      </c>
      <c r="C4727" s="64" t="s">
        <v>240</v>
      </c>
      <c r="D4727" s="84" t="s">
        <v>81</v>
      </c>
      <c r="E4727" s="65" t="s">
        <v>87</v>
      </c>
      <c r="F4727" s="65">
        <v>0</v>
      </c>
      <c r="G4727" s="65">
        <v>0</v>
      </c>
      <c r="H4727" s="65">
        <v>0</v>
      </c>
      <c r="I4727" s="65">
        <v>0</v>
      </c>
      <c r="J4727" s="65">
        <v>0</v>
      </c>
      <c r="K4727" s="65">
        <v>0</v>
      </c>
      <c r="L4727" s="65">
        <v>0</v>
      </c>
      <c r="M4727" s="65">
        <v>0</v>
      </c>
      <c r="N4727" s="65">
        <v>0.01</v>
      </c>
      <c r="O4727" s="65">
        <v>0.01</v>
      </c>
      <c r="P4727" s="65">
        <v>0.01</v>
      </c>
      <c r="Q4727" s="65">
        <v>0.01</v>
      </c>
      <c r="R4727" s="65">
        <v>0.01</v>
      </c>
      <c r="S4727" s="65">
        <v>0.01</v>
      </c>
      <c r="T4727" s="65">
        <v>0.01</v>
      </c>
      <c r="U4727" s="65">
        <v>0.01</v>
      </c>
      <c r="V4727" s="65">
        <v>0.01</v>
      </c>
      <c r="W4727" s="65">
        <v>0.01</v>
      </c>
      <c r="X4727" s="65">
        <v>0.01</v>
      </c>
      <c r="Y4727" s="65">
        <v>0.01</v>
      </c>
      <c r="Z4727" s="65">
        <v>0.01</v>
      </c>
      <c r="AA4727" s="65">
        <v>0.01</v>
      </c>
      <c r="AB4727" s="65">
        <v>0.01</v>
      </c>
      <c r="AC4727" s="65">
        <v>0.01</v>
      </c>
      <c r="AD4727" s="65">
        <v>0.01</v>
      </c>
      <c r="AE4727" s="65">
        <v>0.01</v>
      </c>
      <c r="AF4727" s="65">
        <v>0.01</v>
      </c>
      <c r="AG4727" s="65">
        <v>0.01</v>
      </c>
      <c r="AH4727" s="65">
        <v>0</v>
      </c>
      <c r="AI4727" s="65">
        <v>0</v>
      </c>
      <c r="AJ4727" s="65">
        <v>-0.01</v>
      </c>
      <c r="AK4727" s="65">
        <v>-0.01</v>
      </c>
    </row>
    <row r="4728" spans="1:37" x14ac:dyDescent="0.3">
      <c r="A4728" s="86" t="str">
        <f t="shared" si="73"/>
        <v>SDGbaseTra_AgMedMPSXhhd-4</v>
      </c>
      <c r="B4728" s="63" t="s">
        <v>222</v>
      </c>
      <c r="C4728" s="64" t="s">
        <v>240</v>
      </c>
      <c r="D4728" s="84" t="s">
        <v>81</v>
      </c>
      <c r="E4728" s="65" t="s">
        <v>88</v>
      </c>
      <c r="F4728" s="65">
        <v>0</v>
      </c>
      <c r="G4728" s="65">
        <v>0</v>
      </c>
      <c r="H4728" s="65">
        <v>0</v>
      </c>
      <c r="I4728" s="65">
        <v>0</v>
      </c>
      <c r="J4728" s="65">
        <v>0</v>
      </c>
      <c r="K4728" s="65">
        <v>0</v>
      </c>
      <c r="L4728" s="65">
        <v>0</v>
      </c>
      <c r="M4728" s="65">
        <v>0.01</v>
      </c>
      <c r="N4728" s="65">
        <v>0.01</v>
      </c>
      <c r="O4728" s="65">
        <v>0.01</v>
      </c>
      <c r="P4728" s="65">
        <v>0.01</v>
      </c>
      <c r="Q4728" s="65">
        <v>0.01</v>
      </c>
      <c r="R4728" s="65">
        <v>0.01</v>
      </c>
      <c r="S4728" s="65">
        <v>0.01</v>
      </c>
      <c r="T4728" s="65">
        <v>0.01</v>
      </c>
      <c r="U4728" s="65">
        <v>0.01</v>
      </c>
      <c r="V4728" s="65">
        <v>0.01</v>
      </c>
      <c r="W4728" s="65">
        <v>0.01</v>
      </c>
      <c r="X4728" s="65">
        <v>0.01</v>
      </c>
      <c r="Y4728" s="65">
        <v>0.01</v>
      </c>
      <c r="Z4728" s="65">
        <v>0.01</v>
      </c>
      <c r="AA4728" s="65">
        <v>0.01</v>
      </c>
      <c r="AB4728" s="65">
        <v>0.01</v>
      </c>
      <c r="AC4728" s="65">
        <v>0.01</v>
      </c>
      <c r="AD4728" s="65">
        <v>0.01</v>
      </c>
      <c r="AE4728" s="65">
        <v>0.01</v>
      </c>
      <c r="AF4728" s="65">
        <v>0.01</v>
      </c>
      <c r="AG4728" s="65">
        <v>0.01</v>
      </c>
      <c r="AH4728" s="65">
        <v>0</v>
      </c>
      <c r="AI4728" s="65">
        <v>0</v>
      </c>
      <c r="AJ4728" s="65">
        <v>-0.01</v>
      </c>
      <c r="AK4728" s="65">
        <v>-0.01</v>
      </c>
    </row>
    <row r="4729" spans="1:37" x14ac:dyDescent="0.3">
      <c r="A4729" s="86" t="str">
        <f t="shared" si="73"/>
        <v>SDGbaseTra_AgMedMPSXhhd-5</v>
      </c>
      <c r="B4729" s="63" t="s">
        <v>222</v>
      </c>
      <c r="C4729" s="64" t="s">
        <v>240</v>
      </c>
      <c r="D4729" s="84" t="s">
        <v>81</v>
      </c>
      <c r="E4729" s="65" t="s">
        <v>89</v>
      </c>
      <c r="F4729" s="65">
        <v>0</v>
      </c>
      <c r="G4729" s="65">
        <v>0</v>
      </c>
      <c r="H4729" s="65">
        <v>0</v>
      </c>
      <c r="I4729" s="65">
        <v>0</v>
      </c>
      <c r="J4729" s="65">
        <v>0</v>
      </c>
      <c r="K4729" s="65">
        <v>0</v>
      </c>
      <c r="L4729" s="65">
        <v>0</v>
      </c>
      <c r="M4729" s="65">
        <v>0.01</v>
      </c>
      <c r="N4729" s="65">
        <v>0.01</v>
      </c>
      <c r="O4729" s="65">
        <v>0.01</v>
      </c>
      <c r="P4729" s="65">
        <v>0.01</v>
      </c>
      <c r="Q4729" s="65">
        <v>0.01</v>
      </c>
      <c r="R4729" s="65">
        <v>0.01</v>
      </c>
      <c r="S4729" s="65">
        <v>0.01</v>
      </c>
      <c r="T4729" s="65">
        <v>0.01</v>
      </c>
      <c r="U4729" s="65">
        <v>0.01</v>
      </c>
      <c r="V4729" s="65">
        <v>0.01</v>
      </c>
      <c r="W4729" s="65">
        <v>0.01</v>
      </c>
      <c r="X4729" s="65">
        <v>0.01</v>
      </c>
      <c r="Y4729" s="65">
        <v>0.01</v>
      </c>
      <c r="Z4729" s="65">
        <v>0.01</v>
      </c>
      <c r="AA4729" s="65">
        <v>0.01</v>
      </c>
      <c r="AB4729" s="65">
        <v>0.01</v>
      </c>
      <c r="AC4729" s="65">
        <v>0.01</v>
      </c>
      <c r="AD4729" s="65">
        <v>0.01</v>
      </c>
      <c r="AE4729" s="65">
        <v>0.01</v>
      </c>
      <c r="AF4729" s="65">
        <v>0.01</v>
      </c>
      <c r="AG4729" s="65">
        <v>0.01</v>
      </c>
      <c r="AH4729" s="65">
        <v>0</v>
      </c>
      <c r="AI4729" s="65">
        <v>0</v>
      </c>
      <c r="AJ4729" s="65">
        <v>-0.01</v>
      </c>
      <c r="AK4729" s="65">
        <v>-0.01</v>
      </c>
    </row>
    <row r="4730" spans="1:37" x14ac:dyDescent="0.3">
      <c r="A4730" s="86" t="str">
        <f t="shared" si="73"/>
        <v>SDGbaseTra_AgMedMPSXhhd-6</v>
      </c>
      <c r="B4730" s="63" t="s">
        <v>222</v>
      </c>
      <c r="C4730" s="64" t="s">
        <v>240</v>
      </c>
      <c r="D4730" s="84" t="s">
        <v>81</v>
      </c>
      <c r="E4730" s="65" t="s">
        <v>90</v>
      </c>
      <c r="F4730" s="65">
        <v>0</v>
      </c>
      <c r="G4730" s="65">
        <v>0</v>
      </c>
      <c r="H4730" s="65">
        <v>0</v>
      </c>
      <c r="I4730" s="65">
        <v>0</v>
      </c>
      <c r="J4730" s="65">
        <v>0</v>
      </c>
      <c r="K4730" s="65">
        <v>0</v>
      </c>
      <c r="L4730" s="65">
        <v>0</v>
      </c>
      <c r="M4730" s="65">
        <v>0.01</v>
      </c>
      <c r="N4730" s="65">
        <v>0.01</v>
      </c>
      <c r="O4730" s="65">
        <v>0.01</v>
      </c>
      <c r="P4730" s="65">
        <v>0.01</v>
      </c>
      <c r="Q4730" s="65">
        <v>0.01</v>
      </c>
      <c r="R4730" s="65">
        <v>0.01</v>
      </c>
      <c r="S4730" s="65">
        <v>0.01</v>
      </c>
      <c r="T4730" s="65">
        <v>0.01</v>
      </c>
      <c r="U4730" s="65">
        <v>0.01</v>
      </c>
      <c r="V4730" s="65">
        <v>0.01</v>
      </c>
      <c r="W4730" s="65">
        <v>0.01</v>
      </c>
      <c r="X4730" s="65">
        <v>0.01</v>
      </c>
      <c r="Y4730" s="65">
        <v>0.01</v>
      </c>
      <c r="Z4730" s="65">
        <v>0.01</v>
      </c>
      <c r="AA4730" s="65">
        <v>0.01</v>
      </c>
      <c r="AB4730" s="65">
        <v>0.01</v>
      </c>
      <c r="AC4730" s="65">
        <v>0.01</v>
      </c>
      <c r="AD4730" s="65">
        <v>0.01</v>
      </c>
      <c r="AE4730" s="65">
        <v>0.01</v>
      </c>
      <c r="AF4730" s="65">
        <v>0.01</v>
      </c>
      <c r="AG4730" s="65">
        <v>0.01</v>
      </c>
      <c r="AH4730" s="65">
        <v>0</v>
      </c>
      <c r="AI4730" s="65">
        <v>0</v>
      </c>
      <c r="AJ4730" s="65">
        <v>-0.01</v>
      </c>
      <c r="AK4730" s="65">
        <v>-0.01</v>
      </c>
    </row>
    <row r="4731" spans="1:37" x14ac:dyDescent="0.3">
      <c r="A4731" s="86" t="str">
        <f t="shared" si="73"/>
        <v>SDGbaseTra_AgMedMPSXhhd-7</v>
      </c>
      <c r="B4731" s="63" t="s">
        <v>222</v>
      </c>
      <c r="C4731" s="64" t="s">
        <v>240</v>
      </c>
      <c r="D4731" s="84" t="s">
        <v>81</v>
      </c>
      <c r="E4731" s="65" t="s">
        <v>91</v>
      </c>
      <c r="F4731" s="65">
        <v>0</v>
      </c>
      <c r="G4731" s="65">
        <v>0</v>
      </c>
      <c r="H4731" s="65">
        <v>0.01</v>
      </c>
      <c r="I4731" s="65">
        <v>0.01</v>
      </c>
      <c r="J4731" s="65">
        <v>0.01</v>
      </c>
      <c r="K4731" s="65">
        <v>0.01</v>
      </c>
      <c r="L4731" s="65">
        <v>0.01</v>
      </c>
      <c r="M4731" s="65">
        <v>0.01</v>
      </c>
      <c r="N4731" s="65">
        <v>0.01</v>
      </c>
      <c r="O4731" s="65">
        <v>0.01</v>
      </c>
      <c r="P4731" s="65">
        <v>0.01</v>
      </c>
      <c r="Q4731" s="65">
        <v>0.01</v>
      </c>
      <c r="R4731" s="65">
        <v>0.01</v>
      </c>
      <c r="S4731" s="65">
        <v>0.01</v>
      </c>
      <c r="T4731" s="65">
        <v>0.01</v>
      </c>
      <c r="U4731" s="65">
        <v>0.01</v>
      </c>
      <c r="V4731" s="65">
        <v>0.01</v>
      </c>
      <c r="W4731" s="65">
        <v>0.01</v>
      </c>
      <c r="X4731" s="65">
        <v>0.01</v>
      </c>
      <c r="Y4731" s="65">
        <v>0.01</v>
      </c>
      <c r="Z4731" s="65">
        <v>0.01</v>
      </c>
      <c r="AA4731" s="65">
        <v>0.01</v>
      </c>
      <c r="AB4731" s="65">
        <v>0.01</v>
      </c>
      <c r="AC4731" s="65">
        <v>0.01</v>
      </c>
      <c r="AD4731" s="65">
        <v>0.01</v>
      </c>
      <c r="AE4731" s="65">
        <v>0.01</v>
      </c>
      <c r="AF4731" s="65">
        <v>0.01</v>
      </c>
      <c r="AG4731" s="65">
        <v>0.01</v>
      </c>
      <c r="AH4731" s="65">
        <v>0</v>
      </c>
      <c r="AI4731" s="65">
        <v>0</v>
      </c>
      <c r="AJ4731" s="65">
        <v>-0.01</v>
      </c>
      <c r="AK4731" s="65">
        <v>-0.01</v>
      </c>
    </row>
    <row r="4732" spans="1:37" x14ac:dyDescent="0.3">
      <c r="A4732" s="86" t="str">
        <f t="shared" si="73"/>
        <v>SDGbaseTra_AgMedMPSXhhd-8</v>
      </c>
      <c r="B4732" s="63" t="s">
        <v>222</v>
      </c>
      <c r="C4732" s="64" t="s">
        <v>240</v>
      </c>
      <c r="D4732" s="84" t="s">
        <v>81</v>
      </c>
      <c r="E4732" s="65" t="s">
        <v>92</v>
      </c>
      <c r="F4732" s="65">
        <v>0.01</v>
      </c>
      <c r="G4732" s="65">
        <v>0.01</v>
      </c>
      <c r="H4732" s="65">
        <v>0.01</v>
      </c>
      <c r="I4732" s="65">
        <v>0.01</v>
      </c>
      <c r="J4732" s="65">
        <v>0.01</v>
      </c>
      <c r="K4732" s="65">
        <v>0.01</v>
      </c>
      <c r="L4732" s="65">
        <v>0.01</v>
      </c>
      <c r="M4732" s="65">
        <v>0.01</v>
      </c>
      <c r="N4732" s="65">
        <v>0.01</v>
      </c>
      <c r="O4732" s="65">
        <v>0.01</v>
      </c>
      <c r="P4732" s="65">
        <v>0.01</v>
      </c>
      <c r="Q4732" s="65">
        <v>0.01</v>
      </c>
      <c r="R4732" s="65">
        <v>0.01</v>
      </c>
      <c r="S4732" s="65">
        <v>0.01</v>
      </c>
      <c r="T4732" s="65">
        <v>0.01</v>
      </c>
      <c r="U4732" s="65">
        <v>0.01</v>
      </c>
      <c r="V4732" s="65">
        <v>0.01</v>
      </c>
      <c r="W4732" s="65">
        <v>0.01</v>
      </c>
      <c r="X4732" s="65">
        <v>0.01</v>
      </c>
      <c r="Y4732" s="65">
        <v>0.01</v>
      </c>
      <c r="Z4732" s="65">
        <v>0.01</v>
      </c>
      <c r="AA4732" s="65">
        <v>0.01</v>
      </c>
      <c r="AB4732" s="65">
        <v>0.01</v>
      </c>
      <c r="AC4732" s="65">
        <v>0.01</v>
      </c>
      <c r="AD4732" s="65">
        <v>0.01</v>
      </c>
      <c r="AE4732" s="65">
        <v>0.01</v>
      </c>
      <c r="AF4732" s="65">
        <v>0.01</v>
      </c>
      <c r="AG4732" s="65">
        <v>0.01</v>
      </c>
      <c r="AH4732" s="65">
        <v>0.01</v>
      </c>
      <c r="AI4732" s="65">
        <v>0</v>
      </c>
      <c r="AJ4732" s="65">
        <v>0</v>
      </c>
      <c r="AK4732" s="65">
        <v>-0.01</v>
      </c>
    </row>
    <row r="4733" spans="1:37" x14ac:dyDescent="0.3">
      <c r="A4733" s="86" t="str">
        <f t="shared" si="73"/>
        <v>SDGbaseTra_AgMedMPSXhhd-9</v>
      </c>
      <c r="B4733" s="63" t="s">
        <v>222</v>
      </c>
      <c r="C4733" s="64" t="s">
        <v>240</v>
      </c>
      <c r="D4733" s="84" t="s">
        <v>81</v>
      </c>
      <c r="E4733" s="65" t="s">
        <v>93</v>
      </c>
      <c r="F4733" s="65">
        <v>0.04</v>
      </c>
      <c r="G4733" s="65">
        <v>0.04</v>
      </c>
      <c r="H4733" s="65">
        <v>0.04</v>
      </c>
      <c r="I4733" s="65">
        <v>0.04</v>
      </c>
      <c r="J4733" s="65">
        <v>0.04</v>
      </c>
      <c r="K4733" s="65">
        <v>0.04</v>
      </c>
      <c r="L4733" s="65">
        <v>0.04</v>
      </c>
      <c r="M4733" s="65">
        <v>0.05</v>
      </c>
      <c r="N4733" s="65">
        <v>0.05</v>
      </c>
      <c r="O4733" s="65">
        <v>0.05</v>
      </c>
      <c r="P4733" s="65">
        <v>0.05</v>
      </c>
      <c r="Q4733" s="65">
        <v>0.05</v>
      </c>
      <c r="R4733" s="65">
        <v>0.05</v>
      </c>
      <c r="S4733" s="65">
        <v>0.05</v>
      </c>
      <c r="T4733" s="65">
        <v>0.05</v>
      </c>
      <c r="U4733" s="65">
        <v>0.05</v>
      </c>
      <c r="V4733" s="65">
        <v>0.05</v>
      </c>
      <c r="W4733" s="65">
        <v>0.05</v>
      </c>
      <c r="X4733" s="65">
        <v>0.05</v>
      </c>
      <c r="Y4733" s="65">
        <v>0.05</v>
      </c>
      <c r="Z4733" s="65">
        <v>0.05</v>
      </c>
      <c r="AA4733" s="65">
        <v>0.05</v>
      </c>
      <c r="AB4733" s="65">
        <v>0.05</v>
      </c>
      <c r="AC4733" s="65">
        <v>0.05</v>
      </c>
      <c r="AD4733" s="65">
        <v>0.05</v>
      </c>
      <c r="AE4733" s="65">
        <v>0.05</v>
      </c>
      <c r="AF4733" s="65">
        <v>0.05</v>
      </c>
      <c r="AG4733" s="65">
        <v>0.05</v>
      </c>
      <c r="AH4733" s="65">
        <v>0.04</v>
      </c>
      <c r="AI4733" s="65">
        <v>0.04</v>
      </c>
      <c r="AJ4733" s="65">
        <v>0.03</v>
      </c>
      <c r="AK4733" s="65">
        <v>0.03</v>
      </c>
    </row>
    <row r="4734" spans="1:37" x14ac:dyDescent="0.3">
      <c r="A4734" s="86" t="str">
        <f t="shared" si="73"/>
        <v>SDGbaseTra_AgMedC_SavingsINSent-n</v>
      </c>
      <c r="B4734" s="63" t="s">
        <v>222</v>
      </c>
      <c r="C4734" s="64" t="s">
        <v>240</v>
      </c>
      <c r="D4734" s="84" t="s">
        <v>96</v>
      </c>
      <c r="E4734" s="65" t="s">
        <v>82</v>
      </c>
      <c r="F4734" s="65">
        <v>634.29</v>
      </c>
      <c r="G4734" s="65">
        <v>565.51</v>
      </c>
      <c r="H4734" s="65">
        <v>591.1</v>
      </c>
      <c r="I4734" s="65">
        <v>561.59</v>
      </c>
      <c r="J4734" s="65">
        <v>529.39</v>
      </c>
      <c r="K4734" s="65">
        <v>529.9</v>
      </c>
      <c r="L4734" s="65">
        <v>529.5</v>
      </c>
      <c r="M4734" s="65">
        <v>528.16999999999996</v>
      </c>
      <c r="N4734" s="65">
        <v>528.96</v>
      </c>
      <c r="O4734" s="65">
        <v>537.22</v>
      </c>
      <c r="P4734" s="65">
        <v>541.97</v>
      </c>
      <c r="Q4734" s="65">
        <v>544.73</v>
      </c>
      <c r="R4734" s="65">
        <v>581.34</v>
      </c>
      <c r="S4734" s="65">
        <v>605.79</v>
      </c>
      <c r="T4734" s="65">
        <v>632.55999999999995</v>
      </c>
      <c r="U4734" s="65">
        <v>664.8</v>
      </c>
      <c r="V4734" s="65">
        <v>697.34</v>
      </c>
      <c r="W4734" s="65">
        <v>732.01</v>
      </c>
      <c r="X4734" s="65">
        <v>766.92</v>
      </c>
      <c r="Y4734" s="65">
        <v>802.5</v>
      </c>
      <c r="Z4734" s="65">
        <v>859.1</v>
      </c>
      <c r="AA4734" s="65">
        <v>900.48</v>
      </c>
      <c r="AB4734" s="65">
        <v>928.96</v>
      </c>
      <c r="AC4734" s="65">
        <v>960.38</v>
      </c>
      <c r="AD4734" s="65">
        <v>997.96</v>
      </c>
      <c r="AE4734" s="65">
        <v>1035.6400000000001</v>
      </c>
      <c r="AF4734" s="65">
        <v>1074.9000000000001</v>
      </c>
      <c r="AG4734" s="65">
        <v>1070.73</v>
      </c>
      <c r="AH4734" s="65">
        <v>1084.98</v>
      </c>
      <c r="AI4734" s="65">
        <v>1093.18</v>
      </c>
      <c r="AJ4734" s="65">
        <v>1091.8</v>
      </c>
      <c r="AK4734" s="65">
        <v>1084.24</v>
      </c>
    </row>
    <row r="4735" spans="1:37" x14ac:dyDescent="0.3">
      <c r="A4735" s="86" t="str">
        <f t="shared" si="73"/>
        <v>SDGbaseTra_AgMedC_SavingsINSent-e</v>
      </c>
      <c r="B4735" s="63" t="s">
        <v>222</v>
      </c>
      <c r="C4735" s="64" t="s">
        <v>240</v>
      </c>
      <c r="D4735" s="84" t="s">
        <v>96</v>
      </c>
      <c r="E4735" s="65" t="s">
        <v>83</v>
      </c>
      <c r="F4735" s="65">
        <v>60.1</v>
      </c>
      <c r="G4735" s="65">
        <v>66.150000000000006</v>
      </c>
      <c r="H4735" s="65">
        <v>55.42</v>
      </c>
      <c r="I4735" s="65">
        <v>55.42</v>
      </c>
      <c r="J4735" s="65">
        <v>59.46</v>
      </c>
      <c r="K4735" s="65">
        <v>65.5</v>
      </c>
      <c r="L4735" s="65">
        <v>69.19</v>
      </c>
      <c r="M4735" s="65">
        <v>68.930000000000007</v>
      </c>
      <c r="N4735" s="65">
        <v>67.37</v>
      </c>
      <c r="O4735" s="65">
        <v>66.52</v>
      </c>
      <c r="P4735" s="65">
        <v>68.319999999999993</v>
      </c>
      <c r="Q4735" s="65">
        <v>72.349999999999994</v>
      </c>
      <c r="R4735" s="65">
        <v>80.849999999999994</v>
      </c>
      <c r="S4735" s="65">
        <v>84.02</v>
      </c>
      <c r="T4735" s="65">
        <v>88.31</v>
      </c>
      <c r="U4735" s="65">
        <v>92.74</v>
      </c>
      <c r="V4735" s="65">
        <v>92.87</v>
      </c>
      <c r="W4735" s="65">
        <v>97.05</v>
      </c>
      <c r="X4735" s="65">
        <v>107.17</v>
      </c>
      <c r="Y4735" s="65">
        <v>116.31</v>
      </c>
      <c r="Z4735" s="65">
        <v>123.34</v>
      </c>
      <c r="AA4735" s="65">
        <v>126.07</v>
      </c>
      <c r="AB4735" s="65">
        <v>128.6</v>
      </c>
      <c r="AC4735" s="65">
        <v>138.79</v>
      </c>
      <c r="AD4735" s="65">
        <v>148.5</v>
      </c>
      <c r="AE4735" s="65">
        <v>156.27000000000001</v>
      </c>
      <c r="AF4735" s="65">
        <v>163.43</v>
      </c>
      <c r="AG4735" s="65">
        <v>199.97</v>
      </c>
      <c r="AH4735" s="65">
        <v>248.18</v>
      </c>
      <c r="AI4735" s="65">
        <v>292.68</v>
      </c>
      <c r="AJ4735" s="65">
        <v>335.9</v>
      </c>
      <c r="AK4735" s="65">
        <v>375.57</v>
      </c>
    </row>
    <row r="4736" spans="1:37" x14ac:dyDescent="0.3">
      <c r="A4736" s="86" t="str">
        <f t="shared" si="73"/>
        <v>SDGbaseTra_AgMedC_SavingsINShhd-0</v>
      </c>
      <c r="B4736" s="63" t="s">
        <v>222</v>
      </c>
      <c r="C4736" s="64" t="s">
        <v>240</v>
      </c>
      <c r="D4736" s="84" t="s">
        <v>96</v>
      </c>
      <c r="E4736" s="65" t="s">
        <v>84</v>
      </c>
      <c r="F4736" s="65">
        <v>0.06</v>
      </c>
      <c r="G4736" s="65">
        <v>0</v>
      </c>
      <c r="H4736" s="65">
        <v>0.12</v>
      </c>
      <c r="I4736" s="65">
        <v>0.18</v>
      </c>
      <c r="J4736" s="65">
        <v>0.17</v>
      </c>
      <c r="K4736" s="65">
        <v>0.16</v>
      </c>
      <c r="L4736" s="65">
        <v>0.19</v>
      </c>
      <c r="M4736" s="65">
        <v>0.28000000000000003</v>
      </c>
      <c r="N4736" s="65">
        <v>0.4</v>
      </c>
      <c r="O4736" s="65">
        <v>0.35</v>
      </c>
      <c r="P4736" s="65">
        <v>0.41</v>
      </c>
      <c r="Q4736" s="65">
        <v>0.46</v>
      </c>
      <c r="R4736" s="65">
        <v>0.5</v>
      </c>
      <c r="S4736" s="65">
        <v>0.57999999999999996</v>
      </c>
      <c r="T4736" s="65">
        <v>0.66</v>
      </c>
      <c r="U4736" s="65">
        <v>0.77</v>
      </c>
      <c r="V4736" s="65">
        <v>0.97</v>
      </c>
      <c r="W4736" s="65">
        <v>1.1100000000000001</v>
      </c>
      <c r="X4736" s="65">
        <v>1.1599999999999999</v>
      </c>
      <c r="Y4736" s="65">
        <v>1.2</v>
      </c>
      <c r="Z4736" s="65">
        <v>1.19</v>
      </c>
      <c r="AA4736" s="65">
        <v>1.21</v>
      </c>
      <c r="AB4736" s="65">
        <v>1.18</v>
      </c>
      <c r="AC4736" s="65">
        <v>1.1599999999999999</v>
      </c>
      <c r="AD4736" s="65">
        <v>1.19</v>
      </c>
      <c r="AE4736" s="65">
        <v>1.25</v>
      </c>
      <c r="AF4736" s="65">
        <v>1.34</v>
      </c>
      <c r="AG4736" s="65">
        <v>0.97</v>
      </c>
      <c r="AH4736" s="65">
        <v>0.2</v>
      </c>
      <c r="AI4736" s="65">
        <v>-0.78</v>
      </c>
      <c r="AJ4736" s="65">
        <v>-1.72</v>
      </c>
      <c r="AK4736" s="65">
        <v>-2.59</v>
      </c>
    </row>
    <row r="4737" spans="1:37" x14ac:dyDescent="0.3">
      <c r="A4737" s="86" t="str">
        <f t="shared" si="73"/>
        <v>SDGbaseTra_AgMedC_SavingsINShhd-1</v>
      </c>
      <c r="B4737" s="63" t="s">
        <v>222</v>
      </c>
      <c r="C4737" s="64" t="s">
        <v>240</v>
      </c>
      <c r="D4737" s="84" t="s">
        <v>96</v>
      </c>
      <c r="E4737" s="65" t="s">
        <v>85</v>
      </c>
      <c r="F4737" s="65">
        <v>0.09</v>
      </c>
      <c r="G4737" s="65">
        <v>0.01</v>
      </c>
      <c r="H4737" s="65">
        <v>0.17</v>
      </c>
      <c r="I4737" s="65">
        <v>0.26</v>
      </c>
      <c r="J4737" s="65">
        <v>0.25</v>
      </c>
      <c r="K4737" s="65">
        <v>0.24</v>
      </c>
      <c r="L4737" s="65">
        <v>0.27</v>
      </c>
      <c r="M4737" s="65">
        <v>0.4</v>
      </c>
      <c r="N4737" s="65">
        <v>0.56000000000000005</v>
      </c>
      <c r="O4737" s="65">
        <v>0.49</v>
      </c>
      <c r="P4737" s="65">
        <v>0.56999999999999995</v>
      </c>
      <c r="Q4737" s="65">
        <v>0.64</v>
      </c>
      <c r="R4737" s="65">
        <v>0.7</v>
      </c>
      <c r="S4737" s="65">
        <v>0.81</v>
      </c>
      <c r="T4737" s="65">
        <v>0.92</v>
      </c>
      <c r="U4737" s="65">
        <v>1.07</v>
      </c>
      <c r="V4737" s="65">
        <v>1.34</v>
      </c>
      <c r="W4737" s="65">
        <v>1.53</v>
      </c>
      <c r="X4737" s="65">
        <v>1.6</v>
      </c>
      <c r="Y4737" s="65">
        <v>1.66</v>
      </c>
      <c r="Z4737" s="65">
        <v>1.65</v>
      </c>
      <c r="AA4737" s="65">
        <v>1.66</v>
      </c>
      <c r="AB4737" s="65">
        <v>1.63</v>
      </c>
      <c r="AC4737" s="65">
        <v>1.6</v>
      </c>
      <c r="AD4737" s="65">
        <v>1.64</v>
      </c>
      <c r="AE4737" s="65">
        <v>1.73</v>
      </c>
      <c r="AF4737" s="65">
        <v>1.85</v>
      </c>
      <c r="AG4737" s="65">
        <v>1.35</v>
      </c>
      <c r="AH4737" s="65">
        <v>0.3</v>
      </c>
      <c r="AI4737" s="65">
        <v>-1.04</v>
      </c>
      <c r="AJ4737" s="65">
        <v>-2.31</v>
      </c>
      <c r="AK4737" s="65">
        <v>-3.49</v>
      </c>
    </row>
    <row r="4738" spans="1:37" x14ac:dyDescent="0.3">
      <c r="A4738" s="86" t="str">
        <f t="shared" ref="A4738:A4801" si="74">_xlfn.CONCAT(C4738,D4738,E4738)</f>
        <v>SDGbaseTra_AgMedC_SavingsINShhd-2</v>
      </c>
      <c r="B4738" s="63" t="s">
        <v>222</v>
      </c>
      <c r="C4738" s="64" t="s">
        <v>240</v>
      </c>
      <c r="D4738" s="84" t="s">
        <v>96</v>
      </c>
      <c r="E4738" s="65" t="s">
        <v>86</v>
      </c>
      <c r="F4738" s="65">
        <v>0.15</v>
      </c>
      <c r="G4738" s="65">
        <v>0.05</v>
      </c>
      <c r="H4738" s="65">
        <v>0.25</v>
      </c>
      <c r="I4738" s="65">
        <v>0.35</v>
      </c>
      <c r="J4738" s="65">
        <v>0.33</v>
      </c>
      <c r="K4738" s="65">
        <v>0.32</v>
      </c>
      <c r="L4738" s="65">
        <v>0.36</v>
      </c>
      <c r="M4738" s="65">
        <v>0.51</v>
      </c>
      <c r="N4738" s="65">
        <v>0.69</v>
      </c>
      <c r="O4738" s="65">
        <v>0.62</v>
      </c>
      <c r="P4738" s="65">
        <v>0.71</v>
      </c>
      <c r="Q4738" s="65">
        <v>0.79</v>
      </c>
      <c r="R4738" s="65">
        <v>0.86</v>
      </c>
      <c r="S4738" s="65">
        <v>0.99</v>
      </c>
      <c r="T4738" s="65">
        <v>1.1200000000000001</v>
      </c>
      <c r="U4738" s="65">
        <v>1.3</v>
      </c>
      <c r="V4738" s="65">
        <v>1.61</v>
      </c>
      <c r="W4738" s="65">
        <v>1.83</v>
      </c>
      <c r="X4738" s="65">
        <v>1.92</v>
      </c>
      <c r="Y4738" s="65">
        <v>1.99</v>
      </c>
      <c r="Z4738" s="65">
        <v>1.98</v>
      </c>
      <c r="AA4738" s="65">
        <v>2</v>
      </c>
      <c r="AB4738" s="65">
        <v>1.96</v>
      </c>
      <c r="AC4738" s="65">
        <v>1.93</v>
      </c>
      <c r="AD4738" s="65">
        <v>1.99</v>
      </c>
      <c r="AE4738" s="65">
        <v>2.09</v>
      </c>
      <c r="AF4738" s="65">
        <v>2.23</v>
      </c>
      <c r="AG4738" s="65">
        <v>1.66</v>
      </c>
      <c r="AH4738" s="65">
        <v>0.44</v>
      </c>
      <c r="AI4738" s="65">
        <v>-1.0900000000000001</v>
      </c>
      <c r="AJ4738" s="65">
        <v>-2.5499999999999998</v>
      </c>
      <c r="AK4738" s="65">
        <v>-3.9</v>
      </c>
    </row>
    <row r="4739" spans="1:37" x14ac:dyDescent="0.3">
      <c r="A4739" s="86" t="str">
        <f t="shared" si="74"/>
        <v>SDGbaseTra_AgMedC_SavingsINShhd-3</v>
      </c>
      <c r="B4739" s="63" t="s">
        <v>222</v>
      </c>
      <c r="C4739" s="64" t="s">
        <v>240</v>
      </c>
      <c r="D4739" s="84" t="s">
        <v>96</v>
      </c>
      <c r="E4739" s="65" t="s">
        <v>87</v>
      </c>
      <c r="F4739" s="65">
        <v>0.3</v>
      </c>
      <c r="G4739" s="65">
        <v>0.18</v>
      </c>
      <c r="H4739" s="65">
        <v>0.41</v>
      </c>
      <c r="I4739" s="65">
        <v>0.54</v>
      </c>
      <c r="J4739" s="65">
        <v>0.52</v>
      </c>
      <c r="K4739" s="65">
        <v>0.51</v>
      </c>
      <c r="L4739" s="65">
        <v>0.56000000000000005</v>
      </c>
      <c r="M4739" s="65">
        <v>0.74</v>
      </c>
      <c r="N4739" s="65">
        <v>0.97</v>
      </c>
      <c r="O4739" s="65">
        <v>0.88</v>
      </c>
      <c r="P4739" s="65">
        <v>0.99</v>
      </c>
      <c r="Q4739" s="65">
        <v>1.0900000000000001</v>
      </c>
      <c r="R4739" s="65">
        <v>1.19</v>
      </c>
      <c r="S4739" s="65">
        <v>1.35</v>
      </c>
      <c r="T4739" s="65">
        <v>1.52</v>
      </c>
      <c r="U4739" s="65">
        <v>1.73</v>
      </c>
      <c r="V4739" s="65">
        <v>2.12</v>
      </c>
      <c r="W4739" s="65">
        <v>2.4</v>
      </c>
      <c r="X4739" s="65">
        <v>2.5099999999999998</v>
      </c>
      <c r="Y4739" s="65">
        <v>2.6</v>
      </c>
      <c r="Z4739" s="65">
        <v>2.59</v>
      </c>
      <c r="AA4739" s="65">
        <v>2.62</v>
      </c>
      <c r="AB4739" s="65">
        <v>2.58</v>
      </c>
      <c r="AC4739" s="65">
        <v>2.56</v>
      </c>
      <c r="AD4739" s="65">
        <v>2.62</v>
      </c>
      <c r="AE4739" s="65">
        <v>2.75</v>
      </c>
      <c r="AF4739" s="65">
        <v>2.94</v>
      </c>
      <c r="AG4739" s="65">
        <v>2.25</v>
      </c>
      <c r="AH4739" s="65">
        <v>0.78</v>
      </c>
      <c r="AI4739" s="65">
        <v>-1.08</v>
      </c>
      <c r="AJ4739" s="65">
        <v>-2.83</v>
      </c>
      <c r="AK4739" s="65">
        <v>-4.46</v>
      </c>
    </row>
    <row r="4740" spans="1:37" x14ac:dyDescent="0.3">
      <c r="A4740" s="86" t="str">
        <f t="shared" si="74"/>
        <v>SDGbaseTra_AgMedC_SavingsINShhd-4</v>
      </c>
      <c r="B4740" s="63" t="s">
        <v>222</v>
      </c>
      <c r="C4740" s="64" t="s">
        <v>240</v>
      </c>
      <c r="D4740" s="84" t="s">
        <v>96</v>
      </c>
      <c r="E4740" s="65" t="s">
        <v>88</v>
      </c>
      <c r="F4740" s="65">
        <v>0.43</v>
      </c>
      <c r="G4740" s="65">
        <v>0.3</v>
      </c>
      <c r="H4740" s="65">
        <v>0.55000000000000004</v>
      </c>
      <c r="I4740" s="65">
        <v>0.69</v>
      </c>
      <c r="J4740" s="65">
        <v>0.67</v>
      </c>
      <c r="K4740" s="65">
        <v>0.65</v>
      </c>
      <c r="L4740" s="65">
        <v>0.7</v>
      </c>
      <c r="M4740" s="65">
        <v>0.9</v>
      </c>
      <c r="N4740" s="65">
        <v>1.1399999999999999</v>
      </c>
      <c r="O4740" s="65">
        <v>1.05</v>
      </c>
      <c r="P4740" s="65">
        <v>1.17</v>
      </c>
      <c r="Q4740" s="65">
        <v>1.27</v>
      </c>
      <c r="R4740" s="65">
        <v>1.38</v>
      </c>
      <c r="S4740" s="65">
        <v>1.55</v>
      </c>
      <c r="T4740" s="65">
        <v>1.74</v>
      </c>
      <c r="U4740" s="65">
        <v>1.97</v>
      </c>
      <c r="V4740" s="65">
        <v>2.39</v>
      </c>
      <c r="W4740" s="65">
        <v>2.69</v>
      </c>
      <c r="X4740" s="65">
        <v>2.82</v>
      </c>
      <c r="Y4740" s="65">
        <v>2.92</v>
      </c>
      <c r="Z4740" s="65">
        <v>2.91</v>
      </c>
      <c r="AA4740" s="65">
        <v>2.94</v>
      </c>
      <c r="AB4740" s="65">
        <v>2.91</v>
      </c>
      <c r="AC4740" s="65">
        <v>2.89</v>
      </c>
      <c r="AD4740" s="65">
        <v>2.96</v>
      </c>
      <c r="AE4740" s="65">
        <v>3.11</v>
      </c>
      <c r="AF4740" s="65">
        <v>3.3</v>
      </c>
      <c r="AG4740" s="65">
        <v>2.59</v>
      </c>
      <c r="AH4740" s="65">
        <v>1.04</v>
      </c>
      <c r="AI4740" s="65">
        <v>-0.9</v>
      </c>
      <c r="AJ4740" s="65">
        <v>-2.74</v>
      </c>
      <c r="AK4740" s="65">
        <v>-4.4400000000000004</v>
      </c>
    </row>
    <row r="4741" spans="1:37" x14ac:dyDescent="0.3">
      <c r="A4741" s="86" t="str">
        <f t="shared" si="74"/>
        <v>SDGbaseTra_AgMedC_SavingsINShhd-5</v>
      </c>
      <c r="B4741" s="63" t="s">
        <v>222</v>
      </c>
      <c r="C4741" s="64" t="s">
        <v>240</v>
      </c>
      <c r="D4741" s="84" t="s">
        <v>96</v>
      </c>
      <c r="E4741" s="65" t="s">
        <v>89</v>
      </c>
      <c r="F4741" s="65">
        <v>0.66</v>
      </c>
      <c r="G4741" s="65">
        <v>0.48</v>
      </c>
      <c r="H4741" s="65">
        <v>0.83</v>
      </c>
      <c r="I4741" s="65">
        <v>1</v>
      </c>
      <c r="J4741" s="65">
        <v>0.97</v>
      </c>
      <c r="K4741" s="65">
        <v>0.95</v>
      </c>
      <c r="L4741" s="65">
        <v>1.01</v>
      </c>
      <c r="M4741" s="65">
        <v>1.27</v>
      </c>
      <c r="N4741" s="65">
        <v>1.59</v>
      </c>
      <c r="O4741" s="65">
        <v>1.47</v>
      </c>
      <c r="P4741" s="65">
        <v>1.62</v>
      </c>
      <c r="Q4741" s="65">
        <v>1.76</v>
      </c>
      <c r="R4741" s="65">
        <v>1.91</v>
      </c>
      <c r="S4741" s="65">
        <v>2.15</v>
      </c>
      <c r="T4741" s="65">
        <v>2.4</v>
      </c>
      <c r="U4741" s="65">
        <v>2.72</v>
      </c>
      <c r="V4741" s="65">
        <v>3.28</v>
      </c>
      <c r="W4741" s="65">
        <v>3.67</v>
      </c>
      <c r="X4741" s="65">
        <v>3.85</v>
      </c>
      <c r="Y4741" s="65">
        <v>3.99</v>
      </c>
      <c r="Z4741" s="65">
        <v>3.97</v>
      </c>
      <c r="AA4741" s="65">
        <v>4.01</v>
      </c>
      <c r="AB4741" s="65">
        <v>3.98</v>
      </c>
      <c r="AC4741" s="65">
        <v>3.95</v>
      </c>
      <c r="AD4741" s="65">
        <v>4.0599999999999996</v>
      </c>
      <c r="AE4741" s="65">
        <v>4.25</v>
      </c>
      <c r="AF4741" s="65">
        <v>4.51</v>
      </c>
      <c r="AG4741" s="65">
        <v>3.59</v>
      </c>
      <c r="AH4741" s="65">
        <v>1.54</v>
      </c>
      <c r="AI4741" s="65">
        <v>-1.02</v>
      </c>
      <c r="AJ4741" s="65">
        <v>-3.43</v>
      </c>
      <c r="AK4741" s="65">
        <v>-5.64</v>
      </c>
    </row>
    <row r="4742" spans="1:37" x14ac:dyDescent="0.3">
      <c r="A4742" s="86" t="str">
        <f t="shared" si="74"/>
        <v>SDGbaseTra_AgMedC_SavingsINShhd-6</v>
      </c>
      <c r="B4742" s="63" t="s">
        <v>222</v>
      </c>
      <c r="C4742" s="64" t="s">
        <v>240</v>
      </c>
      <c r="D4742" s="84" t="s">
        <v>96</v>
      </c>
      <c r="E4742" s="65" t="s">
        <v>90</v>
      </c>
      <c r="F4742" s="65">
        <v>0.9</v>
      </c>
      <c r="G4742" s="65">
        <v>0.67</v>
      </c>
      <c r="H4742" s="65">
        <v>1.1000000000000001</v>
      </c>
      <c r="I4742" s="65">
        <v>1.29</v>
      </c>
      <c r="J4742" s="65">
        <v>1.24</v>
      </c>
      <c r="K4742" s="65">
        <v>1.22</v>
      </c>
      <c r="L4742" s="65">
        <v>1.29</v>
      </c>
      <c r="M4742" s="65">
        <v>1.59</v>
      </c>
      <c r="N4742" s="65">
        <v>1.96</v>
      </c>
      <c r="O4742" s="65">
        <v>1.82</v>
      </c>
      <c r="P4742" s="65">
        <v>2</v>
      </c>
      <c r="Q4742" s="65">
        <v>2.16</v>
      </c>
      <c r="R4742" s="65">
        <v>2.35</v>
      </c>
      <c r="S4742" s="65">
        <v>2.63</v>
      </c>
      <c r="T4742" s="65">
        <v>2.92</v>
      </c>
      <c r="U4742" s="65">
        <v>3.3</v>
      </c>
      <c r="V4742" s="65">
        <v>3.96</v>
      </c>
      <c r="W4742" s="65">
        <v>4.43</v>
      </c>
      <c r="X4742" s="65">
        <v>4.6500000000000004</v>
      </c>
      <c r="Y4742" s="65">
        <v>4.8099999999999996</v>
      </c>
      <c r="Z4742" s="65">
        <v>4.8</v>
      </c>
      <c r="AA4742" s="65">
        <v>4.8499999999999996</v>
      </c>
      <c r="AB4742" s="65">
        <v>4.82</v>
      </c>
      <c r="AC4742" s="65">
        <v>4.79</v>
      </c>
      <c r="AD4742" s="65">
        <v>4.92</v>
      </c>
      <c r="AE4742" s="65">
        <v>5.15</v>
      </c>
      <c r="AF4742" s="65">
        <v>5.46</v>
      </c>
      <c r="AG4742" s="65">
        <v>4.3899999999999997</v>
      </c>
      <c r="AH4742" s="65">
        <v>2</v>
      </c>
      <c r="AI4742" s="65">
        <v>-0.95</v>
      </c>
      <c r="AJ4742" s="65">
        <v>-3.72</v>
      </c>
      <c r="AK4742" s="65">
        <v>-6.26</v>
      </c>
    </row>
    <row r="4743" spans="1:37" x14ac:dyDescent="0.3">
      <c r="A4743" s="86" t="str">
        <f t="shared" si="74"/>
        <v>SDGbaseTra_AgMedC_SavingsINShhd-7</v>
      </c>
      <c r="B4743" s="63" t="s">
        <v>222</v>
      </c>
      <c r="C4743" s="64" t="s">
        <v>240</v>
      </c>
      <c r="D4743" s="84" t="s">
        <v>96</v>
      </c>
      <c r="E4743" s="65" t="s">
        <v>91</v>
      </c>
      <c r="F4743" s="65">
        <v>1.64</v>
      </c>
      <c r="G4743" s="65">
        <v>1.28</v>
      </c>
      <c r="H4743" s="65">
        <v>1.88</v>
      </c>
      <c r="I4743" s="65">
        <v>2.12</v>
      </c>
      <c r="J4743" s="65">
        <v>2.0099999999999998</v>
      </c>
      <c r="K4743" s="65">
        <v>1.98</v>
      </c>
      <c r="L4743" s="65">
        <v>2.0699999999999998</v>
      </c>
      <c r="M4743" s="65">
        <v>2.4700000000000002</v>
      </c>
      <c r="N4743" s="65">
        <v>2.95</v>
      </c>
      <c r="O4743" s="65">
        <v>2.77</v>
      </c>
      <c r="P4743" s="65">
        <v>3</v>
      </c>
      <c r="Q4743" s="65">
        <v>3.2</v>
      </c>
      <c r="R4743" s="65">
        <v>3.5</v>
      </c>
      <c r="S4743" s="65">
        <v>3.89</v>
      </c>
      <c r="T4743" s="65">
        <v>4.3</v>
      </c>
      <c r="U4743" s="65">
        <v>4.83</v>
      </c>
      <c r="V4743" s="65">
        <v>5.74</v>
      </c>
      <c r="W4743" s="65">
        <v>6.4</v>
      </c>
      <c r="X4743" s="65">
        <v>6.72</v>
      </c>
      <c r="Y4743" s="65">
        <v>6.97</v>
      </c>
      <c r="Z4743" s="65">
        <v>6.98</v>
      </c>
      <c r="AA4743" s="65">
        <v>7.06</v>
      </c>
      <c r="AB4743" s="65">
        <v>7.04</v>
      </c>
      <c r="AC4743" s="65">
        <v>7.03</v>
      </c>
      <c r="AD4743" s="65">
        <v>7.23</v>
      </c>
      <c r="AE4743" s="65">
        <v>7.56</v>
      </c>
      <c r="AF4743" s="65">
        <v>8</v>
      </c>
      <c r="AG4743" s="65">
        <v>6.6</v>
      </c>
      <c r="AH4743" s="65">
        <v>3.4</v>
      </c>
      <c r="AI4743" s="65">
        <v>-0.53</v>
      </c>
      <c r="AJ4743" s="65">
        <v>-4.21</v>
      </c>
      <c r="AK4743" s="65">
        <v>-7.56</v>
      </c>
    </row>
    <row r="4744" spans="1:37" x14ac:dyDescent="0.3">
      <c r="A4744" s="86" t="str">
        <f t="shared" si="74"/>
        <v>SDGbaseTra_AgMedC_SavingsINShhd-8</v>
      </c>
      <c r="B4744" s="63" t="s">
        <v>222</v>
      </c>
      <c r="C4744" s="64" t="s">
        <v>240</v>
      </c>
      <c r="D4744" s="84" t="s">
        <v>96</v>
      </c>
      <c r="E4744" s="65" t="s">
        <v>92</v>
      </c>
      <c r="F4744" s="65">
        <v>3.78</v>
      </c>
      <c r="G4744" s="65">
        <v>3.04</v>
      </c>
      <c r="H4744" s="65">
        <v>4.1100000000000003</v>
      </c>
      <c r="I4744" s="65">
        <v>4.34</v>
      </c>
      <c r="J4744" s="65">
        <v>3.97</v>
      </c>
      <c r="K4744" s="65">
        <v>3.91</v>
      </c>
      <c r="L4744" s="65">
        <v>4.04</v>
      </c>
      <c r="M4744" s="65">
        <v>4.62</v>
      </c>
      <c r="N4744" s="65">
        <v>5.31</v>
      </c>
      <c r="O4744" s="65">
        <v>5.03</v>
      </c>
      <c r="P4744" s="65">
        <v>5.35</v>
      </c>
      <c r="Q4744" s="65">
        <v>5.62</v>
      </c>
      <c r="R4744" s="65">
        <v>6.23</v>
      </c>
      <c r="S4744" s="65">
        <v>6.9</v>
      </c>
      <c r="T4744" s="65">
        <v>7.6</v>
      </c>
      <c r="U4744" s="65">
        <v>8.52</v>
      </c>
      <c r="V4744" s="65">
        <v>10</v>
      </c>
      <c r="W4744" s="65">
        <v>11.13</v>
      </c>
      <c r="X4744" s="65">
        <v>11.74</v>
      </c>
      <c r="Y4744" s="65">
        <v>12.22</v>
      </c>
      <c r="Z4744" s="65">
        <v>12.33</v>
      </c>
      <c r="AA4744" s="65">
        <v>12.5</v>
      </c>
      <c r="AB4744" s="65">
        <v>12.54</v>
      </c>
      <c r="AC4744" s="65">
        <v>12.6</v>
      </c>
      <c r="AD4744" s="65">
        <v>12.99</v>
      </c>
      <c r="AE4744" s="65">
        <v>13.59</v>
      </c>
      <c r="AF4744" s="65">
        <v>14.36</v>
      </c>
      <c r="AG4744" s="65">
        <v>12.25</v>
      </c>
      <c r="AH4744" s="65">
        <v>7.18</v>
      </c>
      <c r="AI4744" s="65">
        <v>0.99</v>
      </c>
      <c r="AJ4744" s="65">
        <v>-4.78</v>
      </c>
      <c r="AK4744" s="65">
        <v>-9.98</v>
      </c>
    </row>
    <row r="4745" spans="1:37" x14ac:dyDescent="0.3">
      <c r="A4745" s="86" t="str">
        <f t="shared" si="74"/>
        <v>SDGbaseTra_AgMedC_SavingsINShhd-9</v>
      </c>
      <c r="B4745" s="63" t="s">
        <v>222</v>
      </c>
      <c r="C4745" s="64" t="s">
        <v>240</v>
      </c>
      <c r="D4745" s="84" t="s">
        <v>96</v>
      </c>
      <c r="E4745" s="65" t="s">
        <v>93</v>
      </c>
      <c r="F4745" s="65">
        <v>61.83</v>
      </c>
      <c r="G4745" s="65">
        <v>54.41</v>
      </c>
      <c r="H4745" s="65">
        <v>59.59</v>
      </c>
      <c r="I4745" s="65">
        <v>55.77</v>
      </c>
      <c r="J4745" s="65">
        <v>49.87</v>
      </c>
      <c r="K4745" s="65">
        <v>49.68</v>
      </c>
      <c r="L4745" s="65">
        <v>49.71</v>
      </c>
      <c r="M4745" s="65">
        <v>50.48</v>
      </c>
      <c r="N4745" s="65">
        <v>51.58</v>
      </c>
      <c r="O4745" s="65">
        <v>51.16</v>
      </c>
      <c r="P4745" s="65">
        <v>51.79</v>
      </c>
      <c r="Q4745" s="65">
        <v>52.1</v>
      </c>
      <c r="R4745" s="65">
        <v>57.74</v>
      </c>
      <c r="S4745" s="65">
        <v>61.48</v>
      </c>
      <c r="T4745" s="65">
        <v>65.52</v>
      </c>
      <c r="U4745" s="65">
        <v>70.67</v>
      </c>
      <c r="V4745" s="65">
        <v>76.84</v>
      </c>
      <c r="W4745" s="65">
        <v>82.48</v>
      </c>
      <c r="X4745" s="65">
        <v>87.24</v>
      </c>
      <c r="Y4745" s="65">
        <v>91.41</v>
      </c>
      <c r="Z4745" s="65">
        <v>94.67</v>
      </c>
      <c r="AA4745" s="65">
        <v>97.28</v>
      </c>
      <c r="AB4745" s="65">
        <v>100.33</v>
      </c>
      <c r="AC4745" s="65">
        <v>103.34</v>
      </c>
      <c r="AD4745" s="65">
        <v>107.25</v>
      </c>
      <c r="AE4745" s="65">
        <v>111.55</v>
      </c>
      <c r="AF4745" s="65">
        <v>116.24</v>
      </c>
      <c r="AG4745" s="65">
        <v>115.35</v>
      </c>
      <c r="AH4745" s="65">
        <v>104.58</v>
      </c>
      <c r="AI4745" s="65">
        <v>91.21</v>
      </c>
      <c r="AJ4745" s="65">
        <v>78.23</v>
      </c>
      <c r="AK4745" s="65">
        <v>66.09</v>
      </c>
    </row>
    <row r="4746" spans="1:37" x14ac:dyDescent="0.3">
      <c r="A4746" s="86" t="str">
        <f t="shared" si="74"/>
        <v>SDGbaseTra_AgMedC_SavingsINStotal</v>
      </c>
      <c r="B4746" s="63" t="s">
        <v>222</v>
      </c>
      <c r="C4746" s="64" t="s">
        <v>240</v>
      </c>
      <c r="D4746" s="84" t="s">
        <v>96</v>
      </c>
      <c r="E4746" s="65" t="s">
        <v>1</v>
      </c>
      <c r="F4746" s="65">
        <v>764.23</v>
      </c>
      <c r="G4746" s="65">
        <v>692.07</v>
      </c>
      <c r="H4746" s="65">
        <v>715.53</v>
      </c>
      <c r="I4746" s="65">
        <v>683.56</v>
      </c>
      <c r="J4746" s="65">
        <v>648.84</v>
      </c>
      <c r="K4746" s="65">
        <v>655.02</v>
      </c>
      <c r="L4746" s="65">
        <v>658.89</v>
      </c>
      <c r="M4746" s="65">
        <v>660.37</v>
      </c>
      <c r="N4746" s="65">
        <v>663.48</v>
      </c>
      <c r="O4746" s="65">
        <v>669.37</v>
      </c>
      <c r="P4746" s="65">
        <v>677.9</v>
      </c>
      <c r="Q4746" s="65">
        <v>686.19</v>
      </c>
      <c r="R4746" s="65">
        <v>738.54</v>
      </c>
      <c r="S4746" s="65">
        <v>772.14</v>
      </c>
      <c r="T4746" s="65">
        <v>809.56</v>
      </c>
      <c r="U4746" s="65">
        <v>854.42</v>
      </c>
      <c r="V4746" s="65">
        <v>898.47</v>
      </c>
      <c r="W4746" s="65">
        <v>946.72</v>
      </c>
      <c r="X4746" s="65">
        <v>998.31</v>
      </c>
      <c r="Y4746" s="65">
        <v>1048.5899999999999</v>
      </c>
      <c r="Z4746" s="65">
        <v>1115.53</v>
      </c>
      <c r="AA4746" s="65">
        <v>1162.69</v>
      </c>
      <c r="AB4746" s="65">
        <v>1196.5</v>
      </c>
      <c r="AC4746" s="65">
        <v>1241.01</v>
      </c>
      <c r="AD4746" s="65">
        <v>1293.31</v>
      </c>
      <c r="AE4746" s="65">
        <v>1344.94</v>
      </c>
      <c r="AF4746" s="65">
        <v>1398.57</v>
      </c>
      <c r="AG4746" s="65">
        <v>1421.7</v>
      </c>
      <c r="AH4746" s="65">
        <v>1454.63</v>
      </c>
      <c r="AI4746" s="65">
        <v>1470.67</v>
      </c>
      <c r="AJ4746" s="65">
        <v>1477.63</v>
      </c>
      <c r="AK4746" s="65">
        <v>1477.58</v>
      </c>
    </row>
    <row r="4747" spans="1:37" x14ac:dyDescent="0.3">
      <c r="A4747" s="86" t="str">
        <f t="shared" si="74"/>
        <v>SDGbaseTra_AgMedYGXtotal</v>
      </c>
      <c r="B4747" s="63" t="s">
        <v>222</v>
      </c>
      <c r="C4747" s="64" t="s">
        <v>240</v>
      </c>
      <c r="D4747" s="84" t="s">
        <v>225</v>
      </c>
      <c r="E4747" s="65" t="s">
        <v>1</v>
      </c>
      <c r="F4747" s="65">
        <v>1490.98</v>
      </c>
      <c r="G4747" s="65">
        <v>1550.02</v>
      </c>
      <c r="H4747" s="65">
        <v>1570.01</v>
      </c>
      <c r="I4747" s="65">
        <v>1839.43</v>
      </c>
      <c r="J4747" s="65">
        <v>2068.31</v>
      </c>
      <c r="K4747" s="65">
        <v>2099.1999999999998</v>
      </c>
      <c r="L4747" s="65">
        <v>2156.2399999999998</v>
      </c>
      <c r="M4747" s="65">
        <v>2226.21</v>
      </c>
      <c r="N4747" s="65">
        <v>2302.8200000000002</v>
      </c>
      <c r="O4747" s="65">
        <v>2366.0300000000002</v>
      </c>
      <c r="P4747" s="65">
        <v>2453.31</v>
      </c>
      <c r="Q4747" s="65">
        <v>2546.6999999999998</v>
      </c>
      <c r="R4747" s="65">
        <v>2519.87</v>
      </c>
      <c r="S4747" s="65">
        <v>2581.64</v>
      </c>
      <c r="T4747" s="65">
        <v>2640.23</v>
      </c>
      <c r="U4747" s="65">
        <v>2698.92</v>
      </c>
      <c r="V4747" s="65">
        <v>2761.56</v>
      </c>
      <c r="W4747" s="65">
        <v>2821.58</v>
      </c>
      <c r="X4747" s="65">
        <v>2879.55</v>
      </c>
      <c r="Y4747" s="65">
        <v>2938.14</v>
      </c>
      <c r="Z4747" s="65">
        <v>3007.6</v>
      </c>
      <c r="AA4747" s="65">
        <v>3091.77</v>
      </c>
      <c r="AB4747" s="65">
        <v>3172.08</v>
      </c>
      <c r="AC4747" s="65">
        <v>3240.15</v>
      </c>
      <c r="AD4747" s="65">
        <v>3310.41</v>
      </c>
      <c r="AE4747" s="65">
        <v>3386.92</v>
      </c>
      <c r="AF4747" s="65">
        <v>3467.2</v>
      </c>
      <c r="AG4747" s="65">
        <v>3536.33</v>
      </c>
      <c r="AH4747" s="65">
        <v>3543.51</v>
      </c>
      <c r="AI4747" s="65">
        <v>3562.21</v>
      </c>
      <c r="AJ4747" s="65">
        <v>3598.42</v>
      </c>
      <c r="AK4747" s="65">
        <v>3643.34</v>
      </c>
    </row>
    <row r="4748" spans="1:37" x14ac:dyDescent="0.3">
      <c r="A4748" s="86" t="str">
        <f t="shared" si="74"/>
        <v>SDGbaseTra_AgMedEGXtotal</v>
      </c>
      <c r="B4748" s="63" t="s">
        <v>222</v>
      </c>
      <c r="C4748" s="64" t="s">
        <v>240</v>
      </c>
      <c r="D4748" s="84" t="s">
        <v>197</v>
      </c>
      <c r="E4748" s="65" t="s">
        <v>1</v>
      </c>
      <c r="F4748" s="65">
        <v>1502.94</v>
      </c>
      <c r="G4748" s="65">
        <v>1548.43</v>
      </c>
      <c r="H4748" s="65">
        <v>1568.56</v>
      </c>
      <c r="I4748" s="65">
        <v>1737.33</v>
      </c>
      <c r="J4748" s="65">
        <v>1895.32</v>
      </c>
      <c r="K4748" s="65">
        <v>1930.31</v>
      </c>
      <c r="L4748" s="65">
        <v>1977.59</v>
      </c>
      <c r="M4748" s="65">
        <v>2032.53</v>
      </c>
      <c r="N4748" s="65">
        <v>2091.25</v>
      </c>
      <c r="O4748" s="65">
        <v>2142.04</v>
      </c>
      <c r="P4748" s="65">
        <v>2210.09</v>
      </c>
      <c r="Q4748" s="65">
        <v>2282.84</v>
      </c>
      <c r="R4748" s="65">
        <v>2330.94</v>
      </c>
      <c r="S4748" s="65">
        <v>2391.77</v>
      </c>
      <c r="T4748" s="65">
        <v>2452.23</v>
      </c>
      <c r="U4748" s="65">
        <v>2514.9699999999998</v>
      </c>
      <c r="V4748" s="65">
        <v>2581.73</v>
      </c>
      <c r="W4748" s="65">
        <v>2648.56</v>
      </c>
      <c r="X4748" s="65">
        <v>2714.66</v>
      </c>
      <c r="Y4748" s="65">
        <v>2777.51</v>
      </c>
      <c r="Z4748" s="65">
        <v>2832.86</v>
      </c>
      <c r="AA4748" s="65">
        <v>2904.41</v>
      </c>
      <c r="AB4748" s="65">
        <v>2980.45</v>
      </c>
      <c r="AC4748" s="65">
        <v>3053.77</v>
      </c>
      <c r="AD4748" s="65">
        <v>3129.22</v>
      </c>
      <c r="AE4748" s="65">
        <v>3207.25</v>
      </c>
      <c r="AF4748" s="65">
        <v>3287.61</v>
      </c>
      <c r="AG4748" s="65">
        <v>3377.83</v>
      </c>
      <c r="AH4748" s="65">
        <v>3412.15</v>
      </c>
      <c r="AI4748" s="65">
        <v>3446.7</v>
      </c>
      <c r="AJ4748" s="65">
        <v>3491.6</v>
      </c>
      <c r="AK4748" s="65">
        <v>3542.42</v>
      </c>
    </row>
    <row r="4749" spans="1:37" x14ac:dyDescent="0.3">
      <c r="A4749" s="86" t="str">
        <f t="shared" si="74"/>
        <v>SDGbaseTra_AgMedGADJXtotal</v>
      </c>
      <c r="B4749" s="63" t="s">
        <v>222</v>
      </c>
      <c r="C4749" s="64" t="s">
        <v>240</v>
      </c>
      <c r="D4749" s="84" t="s">
        <v>190</v>
      </c>
      <c r="E4749" s="65" t="s">
        <v>1</v>
      </c>
      <c r="F4749" s="65">
        <v>1</v>
      </c>
      <c r="G4749" s="65">
        <v>1.02</v>
      </c>
      <c r="H4749" s="65">
        <v>1.05</v>
      </c>
      <c r="I4749" s="65">
        <v>1.1499999999999999</v>
      </c>
      <c r="J4749" s="65">
        <v>1.18</v>
      </c>
      <c r="K4749" s="65">
        <v>1.22</v>
      </c>
      <c r="L4749" s="65">
        <v>1.25</v>
      </c>
      <c r="M4749" s="65">
        <v>1.28</v>
      </c>
      <c r="N4749" s="65">
        <v>1.32</v>
      </c>
      <c r="O4749" s="65">
        <v>1.35</v>
      </c>
      <c r="P4749" s="65">
        <v>1.39</v>
      </c>
      <c r="Q4749" s="65">
        <v>1.43</v>
      </c>
      <c r="R4749" s="65">
        <v>1.46</v>
      </c>
      <c r="S4749" s="65">
        <v>1.5</v>
      </c>
      <c r="T4749" s="65">
        <v>1.53</v>
      </c>
      <c r="U4749" s="65">
        <v>1.57</v>
      </c>
      <c r="V4749" s="65">
        <v>1.61</v>
      </c>
      <c r="W4749" s="65">
        <v>1.64</v>
      </c>
      <c r="X4749" s="65">
        <v>1.68</v>
      </c>
      <c r="Y4749" s="65">
        <v>1.72</v>
      </c>
      <c r="Z4749" s="65">
        <v>1.76</v>
      </c>
      <c r="AA4749" s="65">
        <v>1.8</v>
      </c>
      <c r="AB4749" s="65">
        <v>1.85</v>
      </c>
      <c r="AC4749" s="65">
        <v>1.89</v>
      </c>
      <c r="AD4749" s="65">
        <v>1.94</v>
      </c>
      <c r="AE4749" s="65">
        <v>1.98</v>
      </c>
      <c r="AF4749" s="65">
        <v>2.0299999999999998</v>
      </c>
      <c r="AG4749" s="65">
        <v>2.08</v>
      </c>
      <c r="AH4749" s="65">
        <v>2.13</v>
      </c>
      <c r="AI4749" s="65">
        <v>2.1800000000000002</v>
      </c>
      <c r="AJ4749" s="65">
        <v>2.23</v>
      </c>
      <c r="AK4749" s="65">
        <v>2.2799999999999998</v>
      </c>
    </row>
    <row r="4750" spans="1:37" x14ac:dyDescent="0.3">
      <c r="A4750" s="86" t="str">
        <f t="shared" si="74"/>
        <v>SDGbaseTra_AgMedGOVGRtotal</v>
      </c>
      <c r="B4750" s="63" t="s">
        <v>222</v>
      </c>
      <c r="C4750" s="64" t="s">
        <v>240</v>
      </c>
      <c r="D4750" s="84" t="s">
        <v>192</v>
      </c>
      <c r="E4750" s="65" t="s">
        <v>1</v>
      </c>
      <c r="F4750" s="65"/>
      <c r="G4750" s="65">
        <v>0.02</v>
      </c>
      <c r="H4750" s="65">
        <v>0.02</v>
      </c>
      <c r="I4750" s="65">
        <v>0.02</v>
      </c>
      <c r="J4750" s="65">
        <v>0.02</v>
      </c>
      <c r="K4750" s="65">
        <v>0.02</v>
      </c>
      <c r="L4750" s="65">
        <v>0.02</v>
      </c>
      <c r="M4750" s="65">
        <v>0.02</v>
      </c>
      <c r="N4750" s="65">
        <v>0.02</v>
      </c>
      <c r="O4750" s="65">
        <v>0.02</v>
      </c>
      <c r="P4750" s="65">
        <v>0.02</v>
      </c>
      <c r="Q4750" s="65">
        <v>0.02</v>
      </c>
      <c r="R4750" s="65">
        <v>0.02</v>
      </c>
      <c r="S4750" s="65">
        <v>0.02</v>
      </c>
      <c r="T4750" s="65">
        <v>0.02</v>
      </c>
      <c r="U4750" s="65">
        <v>0.02</v>
      </c>
      <c r="V4750" s="65">
        <v>0.02</v>
      </c>
      <c r="W4750" s="65">
        <v>0.02</v>
      </c>
      <c r="X4750" s="65">
        <v>0.02</v>
      </c>
      <c r="Y4750" s="65">
        <v>0.02</v>
      </c>
      <c r="Z4750" s="65">
        <v>0.02</v>
      </c>
      <c r="AA4750" s="65">
        <v>0.02</v>
      </c>
      <c r="AB4750" s="65">
        <v>0.02</v>
      </c>
      <c r="AC4750" s="65">
        <v>0.02</v>
      </c>
      <c r="AD4750" s="65">
        <v>0.02</v>
      </c>
      <c r="AE4750" s="65">
        <v>0.02</v>
      </c>
      <c r="AF4750" s="65">
        <v>0.02</v>
      </c>
      <c r="AG4750" s="65">
        <v>0.02</v>
      </c>
      <c r="AH4750" s="65">
        <v>0.02</v>
      </c>
      <c r="AI4750" s="65">
        <v>0.02</v>
      </c>
      <c r="AJ4750" s="65">
        <v>0.02</v>
      </c>
      <c r="AK4750" s="65">
        <v>0.02</v>
      </c>
    </row>
    <row r="4751" spans="1:37" x14ac:dyDescent="0.3">
      <c r="A4751" s="86" t="str">
        <f t="shared" si="74"/>
        <v>SDGbaseTra_AgMedC_GovConscgsrv</v>
      </c>
      <c r="B4751" s="63" t="s">
        <v>222</v>
      </c>
      <c r="C4751" s="64" t="s">
        <v>240</v>
      </c>
      <c r="D4751" s="84" t="s">
        <v>213</v>
      </c>
      <c r="E4751" s="65" t="s">
        <v>184</v>
      </c>
      <c r="F4751" s="65">
        <v>1080.43</v>
      </c>
      <c r="G4751" s="65">
        <v>1125.92</v>
      </c>
      <c r="H4751" s="65">
        <v>1153.26</v>
      </c>
      <c r="I4751" s="65">
        <v>1314.84</v>
      </c>
      <c r="J4751" s="65">
        <v>1466.21</v>
      </c>
      <c r="K4751" s="65">
        <v>1497.82</v>
      </c>
      <c r="L4751" s="65">
        <v>1542.08</v>
      </c>
      <c r="M4751" s="65">
        <v>1592.95</v>
      </c>
      <c r="N4751" s="65">
        <v>1647.22</v>
      </c>
      <c r="O4751" s="65">
        <v>1692.89</v>
      </c>
      <c r="P4751" s="65">
        <v>1755.08</v>
      </c>
      <c r="Q4751" s="65">
        <v>1821.16</v>
      </c>
      <c r="R4751" s="65">
        <v>1862.58</v>
      </c>
      <c r="S4751" s="65">
        <v>1913.15</v>
      </c>
      <c r="T4751" s="65">
        <v>1962.47</v>
      </c>
      <c r="U4751" s="65">
        <v>2013.56</v>
      </c>
      <c r="V4751" s="65">
        <v>2067.1</v>
      </c>
      <c r="W4751" s="65">
        <v>2120.66</v>
      </c>
      <c r="X4751" s="65">
        <v>2172.9299999999998</v>
      </c>
      <c r="Y4751" s="65">
        <v>2221.38</v>
      </c>
      <c r="Z4751" s="65">
        <v>2262.9</v>
      </c>
      <c r="AA4751" s="65">
        <v>2320.63</v>
      </c>
      <c r="AB4751" s="65">
        <v>2383.52</v>
      </c>
      <c r="AC4751" s="65">
        <v>2441.73</v>
      </c>
      <c r="AD4751" s="65">
        <v>2502.5500000000002</v>
      </c>
      <c r="AE4751" s="65">
        <v>2565.42</v>
      </c>
      <c r="AF4751" s="65">
        <v>2630.24</v>
      </c>
      <c r="AG4751" s="65">
        <v>2704.49</v>
      </c>
      <c r="AH4751" s="65">
        <v>2720.27</v>
      </c>
      <c r="AI4751" s="65">
        <v>2748.49</v>
      </c>
      <c r="AJ4751" s="65">
        <v>2788.07</v>
      </c>
      <c r="AK4751" s="65">
        <v>2833.96</v>
      </c>
    </row>
    <row r="4752" spans="1:37" x14ac:dyDescent="0.3">
      <c r="A4752" s="86" t="str">
        <f t="shared" si="74"/>
        <v>SDGbaseTra_AgMedC_GovConstotal</v>
      </c>
      <c r="B4752" s="63" t="s">
        <v>222</v>
      </c>
      <c r="C4752" s="64" t="s">
        <v>240</v>
      </c>
      <c r="D4752" s="84" t="s">
        <v>213</v>
      </c>
      <c r="E4752" s="65" t="s">
        <v>1</v>
      </c>
      <c r="F4752" s="65">
        <v>1080.43</v>
      </c>
      <c r="G4752" s="65">
        <v>1125.92</v>
      </c>
      <c r="H4752" s="65">
        <v>1153.26</v>
      </c>
      <c r="I4752" s="65">
        <v>1314.84</v>
      </c>
      <c r="J4752" s="65">
        <v>1466.21</v>
      </c>
      <c r="K4752" s="65">
        <v>1497.82</v>
      </c>
      <c r="L4752" s="65">
        <v>1542.08</v>
      </c>
      <c r="M4752" s="65">
        <v>1592.95</v>
      </c>
      <c r="N4752" s="65">
        <v>1647.22</v>
      </c>
      <c r="O4752" s="65">
        <v>1692.89</v>
      </c>
      <c r="P4752" s="65">
        <v>1755.08</v>
      </c>
      <c r="Q4752" s="65">
        <v>1821.16</v>
      </c>
      <c r="R4752" s="65">
        <v>1862.58</v>
      </c>
      <c r="S4752" s="65">
        <v>1913.15</v>
      </c>
      <c r="T4752" s="65">
        <v>1962.47</v>
      </c>
      <c r="U4752" s="65">
        <v>2013.56</v>
      </c>
      <c r="V4752" s="65">
        <v>2067.1</v>
      </c>
      <c r="W4752" s="65">
        <v>2120.66</v>
      </c>
      <c r="X4752" s="65">
        <v>2172.9299999999998</v>
      </c>
      <c r="Y4752" s="65">
        <v>2221.38</v>
      </c>
      <c r="Z4752" s="65">
        <v>2262.9</v>
      </c>
      <c r="AA4752" s="65">
        <v>2320.63</v>
      </c>
      <c r="AB4752" s="65">
        <v>2383.52</v>
      </c>
      <c r="AC4752" s="65">
        <v>2441.73</v>
      </c>
      <c r="AD4752" s="65">
        <v>2502.5500000000002</v>
      </c>
      <c r="AE4752" s="65">
        <v>2565.42</v>
      </c>
      <c r="AF4752" s="65">
        <v>2630.24</v>
      </c>
      <c r="AG4752" s="65">
        <v>2704.49</v>
      </c>
      <c r="AH4752" s="65">
        <v>2720.27</v>
      </c>
      <c r="AI4752" s="65">
        <v>2748.49</v>
      </c>
      <c r="AJ4752" s="65">
        <v>2788.07</v>
      </c>
      <c r="AK4752" s="65">
        <v>2833.96</v>
      </c>
    </row>
    <row r="4753" spans="1:37" x14ac:dyDescent="0.3">
      <c r="A4753" s="86" t="str">
        <f t="shared" si="74"/>
        <v>SDGbaseTra_AgMedGSAVXtotal</v>
      </c>
      <c r="B4753" s="63" t="s">
        <v>222</v>
      </c>
      <c r="C4753" s="64" t="s">
        <v>240</v>
      </c>
      <c r="D4753" s="84" t="s">
        <v>98</v>
      </c>
      <c r="E4753" s="65" t="s">
        <v>1</v>
      </c>
      <c r="F4753" s="65">
        <v>-11.97</v>
      </c>
      <c r="G4753" s="65">
        <v>1.59</v>
      </c>
      <c r="H4753" s="65">
        <v>1.45</v>
      </c>
      <c r="I4753" s="65">
        <v>102.1</v>
      </c>
      <c r="J4753" s="65">
        <v>172.99</v>
      </c>
      <c r="K4753" s="65">
        <v>168.88</v>
      </c>
      <c r="L4753" s="65">
        <v>178.65</v>
      </c>
      <c r="M4753" s="65">
        <v>193.68</v>
      </c>
      <c r="N4753" s="65">
        <v>211.57</v>
      </c>
      <c r="O4753" s="65">
        <v>223.99</v>
      </c>
      <c r="P4753" s="65">
        <v>243.22</v>
      </c>
      <c r="Q4753" s="65">
        <v>263.85000000000002</v>
      </c>
      <c r="R4753" s="65">
        <v>188.92</v>
      </c>
      <c r="S4753" s="65">
        <v>189.87</v>
      </c>
      <c r="T4753" s="65">
        <v>188.01</v>
      </c>
      <c r="U4753" s="65">
        <v>183.95</v>
      </c>
      <c r="V4753" s="65">
        <v>179.83</v>
      </c>
      <c r="W4753" s="65">
        <v>173.02</v>
      </c>
      <c r="X4753" s="65">
        <v>164.9</v>
      </c>
      <c r="Y4753" s="65">
        <v>160.63</v>
      </c>
      <c r="Z4753" s="65">
        <v>174.74</v>
      </c>
      <c r="AA4753" s="65">
        <v>187.35</v>
      </c>
      <c r="AB4753" s="65">
        <v>191.62</v>
      </c>
      <c r="AC4753" s="65">
        <v>186.37</v>
      </c>
      <c r="AD4753" s="65">
        <v>181.19</v>
      </c>
      <c r="AE4753" s="65">
        <v>179.67</v>
      </c>
      <c r="AF4753" s="65">
        <v>179.59</v>
      </c>
      <c r="AG4753" s="65">
        <v>158.5</v>
      </c>
      <c r="AH4753" s="65">
        <v>131.36000000000001</v>
      </c>
      <c r="AI4753" s="65">
        <v>115.52</v>
      </c>
      <c r="AJ4753" s="65">
        <v>106.82</v>
      </c>
      <c r="AK4753" s="65">
        <v>100.92</v>
      </c>
    </row>
    <row r="4754" spans="1:37" x14ac:dyDescent="0.3">
      <c r="A4754" s="86" t="str">
        <f t="shared" si="74"/>
        <v>SDGbaseTra_AgMedFSAVXtotal</v>
      </c>
      <c r="B4754" s="63" t="s">
        <v>222</v>
      </c>
      <c r="C4754" s="64" t="s">
        <v>240</v>
      </c>
      <c r="D4754" s="84" t="s">
        <v>97</v>
      </c>
      <c r="E4754" s="65" t="s">
        <v>1</v>
      </c>
      <c r="F4754" s="65">
        <v>175.04</v>
      </c>
      <c r="G4754" s="65">
        <v>178.01</v>
      </c>
      <c r="H4754" s="65">
        <v>181.04</v>
      </c>
      <c r="I4754" s="65">
        <v>184.12</v>
      </c>
      <c r="J4754" s="65">
        <v>187.25</v>
      </c>
      <c r="K4754" s="65">
        <v>190.43</v>
      </c>
      <c r="L4754" s="65">
        <v>193.67</v>
      </c>
      <c r="M4754" s="65">
        <v>196.96</v>
      </c>
      <c r="N4754" s="65">
        <v>200.31</v>
      </c>
      <c r="O4754" s="65">
        <v>203.71</v>
      </c>
      <c r="P4754" s="65">
        <v>207.18</v>
      </c>
      <c r="Q4754" s="65">
        <v>210.7</v>
      </c>
      <c r="R4754" s="65">
        <v>214.28</v>
      </c>
      <c r="S4754" s="65">
        <v>217.92</v>
      </c>
      <c r="T4754" s="65">
        <v>221.63</v>
      </c>
      <c r="U4754" s="65">
        <v>225.39</v>
      </c>
      <c r="V4754" s="65">
        <v>229.23</v>
      </c>
      <c r="W4754" s="65">
        <v>233.12</v>
      </c>
      <c r="X4754" s="65">
        <v>237.09</v>
      </c>
      <c r="Y4754" s="65">
        <v>241.12</v>
      </c>
      <c r="Z4754" s="65">
        <v>245.21</v>
      </c>
      <c r="AA4754" s="65">
        <v>249.38</v>
      </c>
      <c r="AB4754" s="65">
        <v>253.62</v>
      </c>
      <c r="AC4754" s="65">
        <v>257.93</v>
      </c>
      <c r="AD4754" s="65">
        <v>262.32</v>
      </c>
      <c r="AE4754" s="65">
        <v>266.77999999999997</v>
      </c>
      <c r="AF4754" s="65">
        <v>271.31</v>
      </c>
      <c r="AG4754" s="65">
        <v>275.93</v>
      </c>
      <c r="AH4754" s="65">
        <v>280.62</v>
      </c>
      <c r="AI4754" s="65">
        <v>285.39</v>
      </c>
      <c r="AJ4754" s="65">
        <v>290.24</v>
      </c>
      <c r="AK4754" s="65">
        <v>295.17</v>
      </c>
    </row>
    <row r="4755" spans="1:37" x14ac:dyDescent="0.3">
      <c r="A4755" s="86" t="str">
        <f t="shared" si="74"/>
        <v>SDGbaseTra_AgMedC_TSavtotal</v>
      </c>
      <c r="B4755" s="63" t="s">
        <v>222</v>
      </c>
      <c r="C4755" s="64" t="s">
        <v>240</v>
      </c>
      <c r="D4755" s="84" t="s">
        <v>100</v>
      </c>
      <c r="E4755" s="65" t="s">
        <v>1</v>
      </c>
      <c r="F4755" s="65">
        <v>927.3</v>
      </c>
      <c r="G4755" s="65">
        <v>871.67</v>
      </c>
      <c r="H4755" s="65">
        <v>898.02</v>
      </c>
      <c r="I4755" s="65">
        <v>969.77</v>
      </c>
      <c r="J4755" s="65">
        <v>1009.07</v>
      </c>
      <c r="K4755" s="65">
        <v>1014.33</v>
      </c>
      <c r="L4755" s="65">
        <v>1031.21</v>
      </c>
      <c r="M4755" s="65">
        <v>1051.01</v>
      </c>
      <c r="N4755" s="65">
        <v>1075.3599999999999</v>
      </c>
      <c r="O4755" s="65">
        <v>1097.07</v>
      </c>
      <c r="P4755" s="65">
        <v>1128.29</v>
      </c>
      <c r="Q4755" s="65">
        <v>1160.74</v>
      </c>
      <c r="R4755" s="65">
        <v>1141.74</v>
      </c>
      <c r="S4755" s="65">
        <v>1179.94</v>
      </c>
      <c r="T4755" s="65">
        <v>1219.19</v>
      </c>
      <c r="U4755" s="65">
        <v>1263.76</v>
      </c>
      <c r="V4755" s="65">
        <v>1307.52</v>
      </c>
      <c r="W4755" s="65">
        <v>1352.86</v>
      </c>
      <c r="X4755" s="65">
        <v>1400.29</v>
      </c>
      <c r="Y4755" s="65">
        <v>1450.33</v>
      </c>
      <c r="Z4755" s="65">
        <v>1535.48</v>
      </c>
      <c r="AA4755" s="65">
        <v>1599.43</v>
      </c>
      <c r="AB4755" s="65">
        <v>1641.75</v>
      </c>
      <c r="AC4755" s="65">
        <v>1685.32</v>
      </c>
      <c r="AD4755" s="65">
        <v>1736.81</v>
      </c>
      <c r="AE4755" s="65">
        <v>1791.4</v>
      </c>
      <c r="AF4755" s="65">
        <v>1849.47</v>
      </c>
      <c r="AG4755" s="65">
        <v>1856.13</v>
      </c>
      <c r="AH4755" s="65">
        <v>1866.61</v>
      </c>
      <c r="AI4755" s="65">
        <v>1871.58</v>
      </c>
      <c r="AJ4755" s="65">
        <v>1874.69</v>
      </c>
      <c r="AK4755" s="65">
        <v>1873.68</v>
      </c>
    </row>
    <row r="4756" spans="1:37" x14ac:dyDescent="0.3">
      <c r="A4756" s="86" t="str">
        <f t="shared" si="74"/>
        <v>SDGbaseTra_AgMedQINVXctext</v>
      </c>
      <c r="B4756" s="63" t="s">
        <v>222</v>
      </c>
      <c r="C4756" s="64" t="s">
        <v>240</v>
      </c>
      <c r="D4756" s="84" t="s">
        <v>101</v>
      </c>
      <c r="E4756" s="65" t="s">
        <v>102</v>
      </c>
      <c r="F4756" s="65">
        <v>0.02</v>
      </c>
      <c r="G4756" s="65">
        <v>0.02</v>
      </c>
      <c r="H4756" s="65">
        <v>0.02</v>
      </c>
      <c r="I4756" s="65">
        <v>0.02</v>
      </c>
      <c r="J4756" s="65">
        <v>0.02</v>
      </c>
      <c r="K4756" s="65">
        <v>0.02</v>
      </c>
      <c r="L4756" s="65">
        <v>0.03</v>
      </c>
      <c r="M4756" s="65">
        <v>0.03</v>
      </c>
      <c r="N4756" s="65">
        <v>0.03</v>
      </c>
      <c r="O4756" s="65">
        <v>0.03</v>
      </c>
      <c r="P4756" s="65">
        <v>0.03</v>
      </c>
      <c r="Q4756" s="65">
        <v>0.03</v>
      </c>
      <c r="R4756" s="65">
        <v>0.03</v>
      </c>
      <c r="S4756" s="65">
        <v>0.03</v>
      </c>
      <c r="T4756" s="65">
        <v>0.03</v>
      </c>
      <c r="U4756" s="65">
        <v>0.03</v>
      </c>
      <c r="V4756" s="65">
        <v>0.03</v>
      </c>
      <c r="W4756" s="65">
        <v>0.03</v>
      </c>
      <c r="X4756" s="65">
        <v>0.03</v>
      </c>
      <c r="Y4756" s="65">
        <v>0.04</v>
      </c>
      <c r="Z4756" s="65">
        <v>0.04</v>
      </c>
      <c r="AA4756" s="65">
        <v>0.04</v>
      </c>
      <c r="AB4756" s="65">
        <v>0.04</v>
      </c>
      <c r="AC4756" s="65">
        <v>0.04</v>
      </c>
      <c r="AD4756" s="65">
        <v>0.04</v>
      </c>
      <c r="AE4756" s="65">
        <v>0.04</v>
      </c>
      <c r="AF4756" s="65">
        <v>0.04</v>
      </c>
      <c r="AG4756" s="65">
        <v>0.04</v>
      </c>
      <c r="AH4756" s="65">
        <v>0.04</v>
      </c>
      <c r="AI4756" s="65">
        <v>0.04</v>
      </c>
      <c r="AJ4756" s="65">
        <v>0.04</v>
      </c>
      <c r="AK4756" s="65">
        <v>0.04</v>
      </c>
    </row>
    <row r="4757" spans="1:37" x14ac:dyDescent="0.3">
      <c r="A4757" s="86" t="str">
        <f t="shared" si="74"/>
        <v>SDGbaseTra_AgMedQINVXcleat</v>
      </c>
      <c r="B4757" s="63" t="s">
        <v>222</v>
      </c>
      <c r="C4757" s="64" t="s">
        <v>240</v>
      </c>
      <c r="D4757" s="84" t="s">
        <v>101</v>
      </c>
      <c r="E4757" s="65" t="s">
        <v>103</v>
      </c>
      <c r="F4757" s="65">
        <v>0</v>
      </c>
      <c r="G4757" s="65">
        <v>0</v>
      </c>
      <c r="H4757" s="65">
        <v>0</v>
      </c>
      <c r="I4757" s="65">
        <v>0</v>
      </c>
      <c r="J4757" s="65">
        <v>0</v>
      </c>
      <c r="K4757" s="65">
        <v>0</v>
      </c>
      <c r="L4757" s="65">
        <v>0</v>
      </c>
      <c r="M4757" s="65">
        <v>0</v>
      </c>
      <c r="N4757" s="65">
        <v>0</v>
      </c>
      <c r="O4757" s="65">
        <v>0</v>
      </c>
      <c r="P4757" s="65">
        <v>0</v>
      </c>
      <c r="Q4757" s="65">
        <v>0</v>
      </c>
      <c r="R4757" s="65">
        <v>0</v>
      </c>
      <c r="S4757" s="65">
        <v>0</v>
      </c>
      <c r="T4757" s="65">
        <v>0</v>
      </c>
      <c r="U4757" s="65">
        <v>0</v>
      </c>
      <c r="V4757" s="65">
        <v>0</v>
      </c>
      <c r="W4757" s="65">
        <v>0</v>
      </c>
      <c r="X4757" s="65">
        <v>0</v>
      </c>
      <c r="Y4757" s="65">
        <v>0</v>
      </c>
      <c r="Z4757" s="65">
        <v>0</v>
      </c>
      <c r="AA4757" s="65">
        <v>0</v>
      </c>
      <c r="AB4757" s="65">
        <v>0</v>
      </c>
      <c r="AC4757" s="65">
        <v>0</v>
      </c>
      <c r="AD4757" s="65">
        <v>0</v>
      </c>
      <c r="AE4757" s="65">
        <v>0</v>
      </c>
      <c r="AF4757" s="65">
        <v>0</v>
      </c>
      <c r="AG4757" s="65">
        <v>0</v>
      </c>
      <c r="AH4757" s="65">
        <v>0</v>
      </c>
      <c r="AI4757" s="65">
        <v>0</v>
      </c>
      <c r="AJ4757" s="65">
        <v>0</v>
      </c>
      <c r="AK4757" s="65">
        <v>0</v>
      </c>
    </row>
    <row r="4758" spans="1:37" x14ac:dyDescent="0.3">
      <c r="A4758" s="86" t="str">
        <f t="shared" si="74"/>
        <v>SDGbaseTra_AgMedQINVXcprnt</v>
      </c>
      <c r="B4758" s="63" t="s">
        <v>222</v>
      </c>
      <c r="C4758" s="64" t="s">
        <v>240</v>
      </c>
      <c r="D4758" s="84" t="s">
        <v>101</v>
      </c>
      <c r="E4758" s="65" t="s">
        <v>104</v>
      </c>
      <c r="F4758" s="65">
        <v>0</v>
      </c>
      <c r="G4758" s="65">
        <v>0</v>
      </c>
      <c r="H4758" s="65">
        <v>0</v>
      </c>
      <c r="I4758" s="65">
        <v>0</v>
      </c>
      <c r="J4758" s="65">
        <v>0</v>
      </c>
      <c r="K4758" s="65">
        <v>0</v>
      </c>
      <c r="L4758" s="65">
        <v>0</v>
      </c>
      <c r="M4758" s="65">
        <v>0</v>
      </c>
      <c r="N4758" s="65">
        <v>0</v>
      </c>
      <c r="O4758" s="65">
        <v>0</v>
      </c>
      <c r="P4758" s="65">
        <v>0</v>
      </c>
      <c r="Q4758" s="65">
        <v>0</v>
      </c>
      <c r="R4758" s="65">
        <v>0</v>
      </c>
      <c r="S4758" s="65">
        <v>0</v>
      </c>
      <c r="T4758" s="65">
        <v>0</v>
      </c>
      <c r="U4758" s="65">
        <v>0</v>
      </c>
      <c r="V4758" s="65">
        <v>0</v>
      </c>
      <c r="W4758" s="65">
        <v>0</v>
      </c>
      <c r="X4758" s="65">
        <v>0</v>
      </c>
      <c r="Y4758" s="65">
        <v>0</v>
      </c>
      <c r="Z4758" s="65">
        <v>0</v>
      </c>
      <c r="AA4758" s="65">
        <v>0</v>
      </c>
      <c r="AB4758" s="65">
        <v>0</v>
      </c>
      <c r="AC4758" s="65">
        <v>0</v>
      </c>
      <c r="AD4758" s="65">
        <v>0</v>
      </c>
      <c r="AE4758" s="65">
        <v>0</v>
      </c>
      <c r="AF4758" s="65">
        <v>0</v>
      </c>
      <c r="AG4758" s="65">
        <v>0</v>
      </c>
      <c r="AH4758" s="65">
        <v>0</v>
      </c>
      <c r="AI4758" s="65">
        <v>0</v>
      </c>
      <c r="AJ4758" s="65">
        <v>0</v>
      </c>
      <c r="AK4758" s="65">
        <v>0</v>
      </c>
    </row>
    <row r="4759" spans="1:37" x14ac:dyDescent="0.3">
      <c r="A4759" s="86" t="str">
        <f t="shared" si="74"/>
        <v>SDGbaseTra_AgMedQINVXcrubb</v>
      </c>
      <c r="B4759" s="63" t="s">
        <v>222</v>
      </c>
      <c r="C4759" s="64" t="s">
        <v>240</v>
      </c>
      <c r="D4759" s="84" t="s">
        <v>101</v>
      </c>
      <c r="E4759" s="65" t="s">
        <v>105</v>
      </c>
      <c r="F4759" s="65">
        <v>0</v>
      </c>
      <c r="G4759" s="65">
        <v>0</v>
      </c>
      <c r="H4759" s="65">
        <v>0</v>
      </c>
      <c r="I4759" s="65">
        <v>0</v>
      </c>
      <c r="J4759" s="65">
        <v>0</v>
      </c>
      <c r="K4759" s="65">
        <v>0</v>
      </c>
      <c r="L4759" s="65">
        <v>0</v>
      </c>
      <c r="M4759" s="65">
        <v>0</v>
      </c>
      <c r="N4759" s="65">
        <v>0</v>
      </c>
      <c r="O4759" s="65">
        <v>0.01</v>
      </c>
      <c r="P4759" s="65">
        <v>0.01</v>
      </c>
      <c r="Q4759" s="65">
        <v>0.01</v>
      </c>
      <c r="R4759" s="65">
        <v>0.01</v>
      </c>
      <c r="S4759" s="65">
        <v>0.01</v>
      </c>
      <c r="T4759" s="65">
        <v>0.01</v>
      </c>
      <c r="U4759" s="65">
        <v>0.01</v>
      </c>
      <c r="V4759" s="65">
        <v>0.01</v>
      </c>
      <c r="W4759" s="65">
        <v>0.01</v>
      </c>
      <c r="X4759" s="65">
        <v>0.01</v>
      </c>
      <c r="Y4759" s="65">
        <v>0.01</v>
      </c>
      <c r="Z4759" s="65">
        <v>0.01</v>
      </c>
      <c r="AA4759" s="65">
        <v>0.01</v>
      </c>
      <c r="AB4759" s="65">
        <v>0.01</v>
      </c>
      <c r="AC4759" s="65">
        <v>0.01</v>
      </c>
      <c r="AD4759" s="65">
        <v>0.01</v>
      </c>
      <c r="AE4759" s="65">
        <v>0.01</v>
      </c>
      <c r="AF4759" s="65">
        <v>0.01</v>
      </c>
      <c r="AG4759" s="65">
        <v>0.01</v>
      </c>
      <c r="AH4759" s="65">
        <v>0.01</v>
      </c>
      <c r="AI4759" s="65">
        <v>0.01</v>
      </c>
      <c r="AJ4759" s="65">
        <v>0.01</v>
      </c>
      <c r="AK4759" s="65">
        <v>0.01</v>
      </c>
    </row>
    <row r="4760" spans="1:37" x14ac:dyDescent="0.3">
      <c r="A4760" s="86" t="str">
        <f t="shared" si="74"/>
        <v>SDGbaseTra_AgMedQINVXcplas</v>
      </c>
      <c r="B4760" s="63" t="s">
        <v>222</v>
      </c>
      <c r="C4760" s="64" t="s">
        <v>240</v>
      </c>
      <c r="D4760" s="84" t="s">
        <v>101</v>
      </c>
      <c r="E4760" s="65" t="s">
        <v>106</v>
      </c>
      <c r="F4760" s="65">
        <v>0.01</v>
      </c>
      <c r="G4760" s="65">
        <v>0.01</v>
      </c>
      <c r="H4760" s="65">
        <v>0.01</v>
      </c>
      <c r="I4760" s="65">
        <v>0.01</v>
      </c>
      <c r="J4760" s="65">
        <v>0.01</v>
      </c>
      <c r="K4760" s="65">
        <v>0.01</v>
      </c>
      <c r="L4760" s="65">
        <v>0.01</v>
      </c>
      <c r="M4760" s="65">
        <v>0.01</v>
      </c>
      <c r="N4760" s="65">
        <v>0.01</v>
      </c>
      <c r="O4760" s="65">
        <v>0.01</v>
      </c>
      <c r="P4760" s="65">
        <v>0.01</v>
      </c>
      <c r="Q4760" s="65">
        <v>0.01</v>
      </c>
      <c r="R4760" s="65">
        <v>0.01</v>
      </c>
      <c r="S4760" s="65">
        <v>0.01</v>
      </c>
      <c r="T4760" s="65">
        <v>0.01</v>
      </c>
      <c r="U4760" s="65">
        <v>0.01</v>
      </c>
      <c r="V4760" s="65">
        <v>0.01</v>
      </c>
      <c r="W4760" s="65">
        <v>0.01</v>
      </c>
      <c r="X4760" s="65">
        <v>0.01</v>
      </c>
      <c r="Y4760" s="65">
        <v>0.01</v>
      </c>
      <c r="Z4760" s="65">
        <v>0.01</v>
      </c>
      <c r="AA4760" s="65">
        <v>0.02</v>
      </c>
      <c r="AB4760" s="65">
        <v>0.02</v>
      </c>
      <c r="AC4760" s="65">
        <v>0.02</v>
      </c>
      <c r="AD4760" s="65">
        <v>0.02</v>
      </c>
      <c r="AE4760" s="65">
        <v>0.02</v>
      </c>
      <c r="AF4760" s="65">
        <v>0.02</v>
      </c>
      <c r="AG4760" s="65">
        <v>0.02</v>
      </c>
      <c r="AH4760" s="65">
        <v>0.02</v>
      </c>
      <c r="AI4760" s="65">
        <v>0.02</v>
      </c>
      <c r="AJ4760" s="65">
        <v>0.02</v>
      </c>
      <c r="AK4760" s="65">
        <v>0.02</v>
      </c>
    </row>
    <row r="4761" spans="1:37" x14ac:dyDescent="0.3">
      <c r="A4761" s="86" t="str">
        <f t="shared" si="74"/>
        <v>SDGbaseTra_AgMedQINVXcnmet</v>
      </c>
      <c r="B4761" s="63" t="s">
        <v>222</v>
      </c>
      <c r="C4761" s="64" t="s">
        <v>240</v>
      </c>
      <c r="D4761" s="84" t="s">
        <v>101</v>
      </c>
      <c r="E4761" s="65" t="s">
        <v>107</v>
      </c>
      <c r="F4761" s="65">
        <v>0.02</v>
      </c>
      <c r="G4761" s="65">
        <v>0.02</v>
      </c>
      <c r="H4761" s="65">
        <v>0.02</v>
      </c>
      <c r="I4761" s="65">
        <v>0.02</v>
      </c>
      <c r="J4761" s="65">
        <v>0.02</v>
      </c>
      <c r="K4761" s="65">
        <v>0.02</v>
      </c>
      <c r="L4761" s="65">
        <v>0.02</v>
      </c>
      <c r="M4761" s="65">
        <v>0.02</v>
      </c>
      <c r="N4761" s="65">
        <v>0.02</v>
      </c>
      <c r="O4761" s="65">
        <v>0.02</v>
      </c>
      <c r="P4761" s="65">
        <v>0.02</v>
      </c>
      <c r="Q4761" s="65">
        <v>0.03</v>
      </c>
      <c r="R4761" s="65">
        <v>0.03</v>
      </c>
      <c r="S4761" s="65">
        <v>0.03</v>
      </c>
      <c r="T4761" s="65">
        <v>0.03</v>
      </c>
      <c r="U4761" s="65">
        <v>0.03</v>
      </c>
      <c r="V4761" s="65">
        <v>0.03</v>
      </c>
      <c r="W4761" s="65">
        <v>0.03</v>
      </c>
      <c r="X4761" s="65">
        <v>0.03</v>
      </c>
      <c r="Y4761" s="65">
        <v>0.03</v>
      </c>
      <c r="Z4761" s="65">
        <v>0.03</v>
      </c>
      <c r="AA4761" s="65">
        <v>0.03</v>
      </c>
      <c r="AB4761" s="65">
        <v>0.03</v>
      </c>
      <c r="AC4761" s="65">
        <v>0.04</v>
      </c>
      <c r="AD4761" s="65">
        <v>0.04</v>
      </c>
      <c r="AE4761" s="65">
        <v>0.04</v>
      </c>
      <c r="AF4761" s="65">
        <v>0.04</v>
      </c>
      <c r="AG4761" s="65">
        <v>0.04</v>
      </c>
      <c r="AH4761" s="65">
        <v>0.04</v>
      </c>
      <c r="AI4761" s="65">
        <v>0.04</v>
      </c>
      <c r="AJ4761" s="65">
        <v>0.04</v>
      </c>
      <c r="AK4761" s="65">
        <v>0.04</v>
      </c>
    </row>
    <row r="4762" spans="1:37" x14ac:dyDescent="0.3">
      <c r="A4762" s="86" t="str">
        <f t="shared" si="74"/>
        <v>SDGbaseTra_AgMedQINVXcnfrm</v>
      </c>
      <c r="B4762" s="63" t="s">
        <v>222</v>
      </c>
      <c r="C4762" s="64" t="s">
        <v>240</v>
      </c>
      <c r="D4762" s="84" t="s">
        <v>101</v>
      </c>
      <c r="E4762" s="65" t="s">
        <v>108</v>
      </c>
      <c r="F4762" s="65">
        <v>1.27</v>
      </c>
      <c r="G4762" s="65">
        <v>1.1499999999999999</v>
      </c>
      <c r="H4762" s="65">
        <v>1.19</v>
      </c>
      <c r="I4762" s="65">
        <v>1.26</v>
      </c>
      <c r="J4762" s="65">
        <v>1.28</v>
      </c>
      <c r="K4762" s="65">
        <v>1.31</v>
      </c>
      <c r="L4762" s="65">
        <v>1.34</v>
      </c>
      <c r="M4762" s="65">
        <v>1.37</v>
      </c>
      <c r="N4762" s="65">
        <v>1.41</v>
      </c>
      <c r="O4762" s="65">
        <v>1.46</v>
      </c>
      <c r="P4762" s="65">
        <v>1.5</v>
      </c>
      <c r="Q4762" s="65">
        <v>1.54</v>
      </c>
      <c r="R4762" s="65">
        <v>1.53</v>
      </c>
      <c r="S4762" s="65">
        <v>1.58</v>
      </c>
      <c r="T4762" s="65">
        <v>1.63</v>
      </c>
      <c r="U4762" s="65">
        <v>1.68</v>
      </c>
      <c r="V4762" s="65">
        <v>1.74</v>
      </c>
      <c r="W4762" s="65">
        <v>1.8</v>
      </c>
      <c r="X4762" s="65">
        <v>1.86</v>
      </c>
      <c r="Y4762" s="65">
        <v>1.91</v>
      </c>
      <c r="Z4762" s="65">
        <v>1.97</v>
      </c>
      <c r="AA4762" s="65">
        <v>2.0299999999999998</v>
      </c>
      <c r="AB4762" s="65">
        <v>2.08</v>
      </c>
      <c r="AC4762" s="65">
        <v>2.13</v>
      </c>
      <c r="AD4762" s="65">
        <v>2.19</v>
      </c>
      <c r="AE4762" s="65">
        <v>2.2599999999999998</v>
      </c>
      <c r="AF4762" s="65">
        <v>2.3199999999999998</v>
      </c>
      <c r="AG4762" s="65">
        <v>2.39</v>
      </c>
      <c r="AH4762" s="65">
        <v>2.38</v>
      </c>
      <c r="AI4762" s="65">
        <v>2.37</v>
      </c>
      <c r="AJ4762" s="65">
        <v>2.36</v>
      </c>
      <c r="AK4762" s="65">
        <v>2.34</v>
      </c>
    </row>
    <row r="4763" spans="1:37" x14ac:dyDescent="0.3">
      <c r="A4763" s="86" t="str">
        <f t="shared" si="74"/>
        <v>SDGbaseTra_AgMedQINVXcmetp</v>
      </c>
      <c r="B4763" s="63" t="s">
        <v>222</v>
      </c>
      <c r="C4763" s="64" t="s">
        <v>240</v>
      </c>
      <c r="D4763" s="84" t="s">
        <v>101</v>
      </c>
      <c r="E4763" s="65" t="s">
        <v>109</v>
      </c>
      <c r="F4763" s="65">
        <v>2.2400000000000002</v>
      </c>
      <c r="G4763" s="65">
        <v>2.04</v>
      </c>
      <c r="H4763" s="65">
        <v>2.1</v>
      </c>
      <c r="I4763" s="65">
        <v>2.23</v>
      </c>
      <c r="J4763" s="65">
        <v>2.27</v>
      </c>
      <c r="K4763" s="65">
        <v>2.3199999999999998</v>
      </c>
      <c r="L4763" s="65">
        <v>2.37</v>
      </c>
      <c r="M4763" s="65">
        <v>2.44</v>
      </c>
      <c r="N4763" s="65">
        <v>2.5</v>
      </c>
      <c r="O4763" s="65">
        <v>2.58</v>
      </c>
      <c r="P4763" s="65">
        <v>2.66</v>
      </c>
      <c r="Q4763" s="65">
        <v>2.73</v>
      </c>
      <c r="R4763" s="65">
        <v>2.71</v>
      </c>
      <c r="S4763" s="65">
        <v>2.79</v>
      </c>
      <c r="T4763" s="65">
        <v>2.88</v>
      </c>
      <c r="U4763" s="65">
        <v>2.98</v>
      </c>
      <c r="V4763" s="65">
        <v>3.09</v>
      </c>
      <c r="W4763" s="65">
        <v>3.2</v>
      </c>
      <c r="X4763" s="65">
        <v>3.29</v>
      </c>
      <c r="Y4763" s="65">
        <v>3.39</v>
      </c>
      <c r="Z4763" s="65">
        <v>3.5</v>
      </c>
      <c r="AA4763" s="65">
        <v>3.6</v>
      </c>
      <c r="AB4763" s="65">
        <v>3.68</v>
      </c>
      <c r="AC4763" s="65">
        <v>3.77</v>
      </c>
      <c r="AD4763" s="65">
        <v>3.88</v>
      </c>
      <c r="AE4763" s="65">
        <v>4</v>
      </c>
      <c r="AF4763" s="65">
        <v>4.12</v>
      </c>
      <c r="AG4763" s="65">
        <v>4.24</v>
      </c>
      <c r="AH4763" s="65">
        <v>4.22</v>
      </c>
      <c r="AI4763" s="65">
        <v>4.1900000000000004</v>
      </c>
      <c r="AJ4763" s="65">
        <v>4.17</v>
      </c>
      <c r="AK4763" s="65">
        <v>4.1500000000000004</v>
      </c>
    </row>
    <row r="4764" spans="1:37" x14ac:dyDescent="0.3">
      <c r="A4764" s="86" t="str">
        <f t="shared" si="74"/>
        <v>SDGbaseTra_AgMedQINVXcmach</v>
      </c>
      <c r="B4764" s="63" t="s">
        <v>222</v>
      </c>
      <c r="C4764" s="64" t="s">
        <v>240</v>
      </c>
      <c r="D4764" s="84" t="s">
        <v>101</v>
      </c>
      <c r="E4764" s="65" t="s">
        <v>110</v>
      </c>
      <c r="F4764" s="65">
        <v>141.12</v>
      </c>
      <c r="G4764" s="65">
        <v>128.46</v>
      </c>
      <c r="H4764" s="65">
        <v>132.27000000000001</v>
      </c>
      <c r="I4764" s="65">
        <v>140.38999999999999</v>
      </c>
      <c r="J4764" s="65">
        <v>142.94999999999999</v>
      </c>
      <c r="K4764" s="65">
        <v>145.86000000000001</v>
      </c>
      <c r="L4764" s="65">
        <v>149.38</v>
      </c>
      <c r="M4764" s="65">
        <v>153.35</v>
      </c>
      <c r="N4764" s="65">
        <v>157.54</v>
      </c>
      <c r="O4764" s="65">
        <v>162.78</v>
      </c>
      <c r="P4764" s="65">
        <v>167.62</v>
      </c>
      <c r="Q4764" s="65">
        <v>172.22</v>
      </c>
      <c r="R4764" s="65">
        <v>170.7</v>
      </c>
      <c r="S4764" s="65">
        <v>176.05</v>
      </c>
      <c r="T4764" s="65">
        <v>181.71</v>
      </c>
      <c r="U4764" s="65">
        <v>188.26</v>
      </c>
      <c r="V4764" s="65">
        <v>195.06</v>
      </c>
      <c r="W4764" s="65">
        <v>201.76</v>
      </c>
      <c r="X4764" s="65">
        <v>207.92</v>
      </c>
      <c r="Y4764" s="65">
        <v>214.2</v>
      </c>
      <c r="Z4764" s="65">
        <v>220.85</v>
      </c>
      <c r="AA4764" s="65">
        <v>227.3</v>
      </c>
      <c r="AB4764" s="65">
        <v>232.94</v>
      </c>
      <c r="AC4764" s="65">
        <v>238.67</v>
      </c>
      <c r="AD4764" s="65">
        <v>245.42</v>
      </c>
      <c r="AE4764" s="65">
        <v>252.74</v>
      </c>
      <c r="AF4764" s="65">
        <v>260.45</v>
      </c>
      <c r="AG4764" s="65">
        <v>268.02</v>
      </c>
      <c r="AH4764" s="65">
        <v>267.05</v>
      </c>
      <c r="AI4764" s="65">
        <v>265.10000000000002</v>
      </c>
      <c r="AJ4764" s="65">
        <v>264.05</v>
      </c>
      <c r="AK4764" s="65">
        <v>262.51</v>
      </c>
    </row>
    <row r="4765" spans="1:37" x14ac:dyDescent="0.3">
      <c r="A4765" s="86" t="str">
        <f t="shared" si="74"/>
        <v>SDGbaseTra_AgMedQINVXcemch</v>
      </c>
      <c r="B4765" s="63" t="s">
        <v>222</v>
      </c>
      <c r="C4765" s="64" t="s">
        <v>240</v>
      </c>
      <c r="D4765" s="84" t="s">
        <v>101</v>
      </c>
      <c r="E4765" s="65" t="s">
        <v>111</v>
      </c>
      <c r="F4765" s="65">
        <v>59.86</v>
      </c>
      <c r="G4765" s="65">
        <v>54.49</v>
      </c>
      <c r="H4765" s="65">
        <v>56.11</v>
      </c>
      <c r="I4765" s="65">
        <v>59.55</v>
      </c>
      <c r="J4765" s="65">
        <v>60.63</v>
      </c>
      <c r="K4765" s="65">
        <v>61.87</v>
      </c>
      <c r="L4765" s="65">
        <v>63.36</v>
      </c>
      <c r="M4765" s="65">
        <v>65.05</v>
      </c>
      <c r="N4765" s="65">
        <v>66.83</v>
      </c>
      <c r="O4765" s="65">
        <v>69.05</v>
      </c>
      <c r="P4765" s="65">
        <v>71.099999999999994</v>
      </c>
      <c r="Q4765" s="65">
        <v>73.05</v>
      </c>
      <c r="R4765" s="65">
        <v>72.41</v>
      </c>
      <c r="S4765" s="65">
        <v>74.680000000000007</v>
      </c>
      <c r="T4765" s="65">
        <v>77.08</v>
      </c>
      <c r="U4765" s="65">
        <v>79.86</v>
      </c>
      <c r="V4765" s="65">
        <v>82.74</v>
      </c>
      <c r="W4765" s="65">
        <v>85.58</v>
      </c>
      <c r="X4765" s="65">
        <v>88.19</v>
      </c>
      <c r="Y4765" s="65">
        <v>90.86</v>
      </c>
      <c r="Z4765" s="65">
        <v>93.68</v>
      </c>
      <c r="AA4765" s="65">
        <v>96.41</v>
      </c>
      <c r="AB4765" s="65">
        <v>98.81</v>
      </c>
      <c r="AC4765" s="65">
        <v>101.24</v>
      </c>
      <c r="AD4765" s="65">
        <v>104.1</v>
      </c>
      <c r="AE4765" s="65">
        <v>107.21</v>
      </c>
      <c r="AF4765" s="65">
        <v>110.48</v>
      </c>
      <c r="AG4765" s="65">
        <v>113.68</v>
      </c>
      <c r="AH4765" s="65">
        <v>113.28</v>
      </c>
      <c r="AI4765" s="65">
        <v>112.45</v>
      </c>
      <c r="AJ4765" s="65">
        <v>112</v>
      </c>
      <c r="AK4765" s="65">
        <v>111.35</v>
      </c>
    </row>
    <row r="4766" spans="1:37" x14ac:dyDescent="0.3">
      <c r="A4766" s="86" t="str">
        <f t="shared" si="74"/>
        <v>SDGbaseTra_AgMedQINVXcsequ</v>
      </c>
      <c r="B4766" s="63" t="s">
        <v>222</v>
      </c>
      <c r="C4766" s="64" t="s">
        <v>240</v>
      </c>
      <c r="D4766" s="84" t="s">
        <v>101</v>
      </c>
      <c r="E4766" s="65" t="s">
        <v>112</v>
      </c>
      <c r="F4766" s="65">
        <v>30.11</v>
      </c>
      <c r="G4766" s="65">
        <v>27.44</v>
      </c>
      <c r="H4766" s="65">
        <v>28.24</v>
      </c>
      <c r="I4766" s="65">
        <v>29.95</v>
      </c>
      <c r="J4766" s="65">
        <v>30.49</v>
      </c>
      <c r="K4766" s="65">
        <v>31.11</v>
      </c>
      <c r="L4766" s="65">
        <v>31.85</v>
      </c>
      <c r="M4766" s="65">
        <v>32.69</v>
      </c>
      <c r="N4766" s="65">
        <v>33.57</v>
      </c>
      <c r="O4766" s="65">
        <v>34.67</v>
      </c>
      <c r="P4766" s="65">
        <v>35.69</v>
      </c>
      <c r="Q4766" s="65">
        <v>36.659999999999997</v>
      </c>
      <c r="R4766" s="65">
        <v>36.340000000000003</v>
      </c>
      <c r="S4766" s="65">
        <v>37.47</v>
      </c>
      <c r="T4766" s="65">
        <v>38.659999999999997</v>
      </c>
      <c r="U4766" s="65">
        <v>40.04</v>
      </c>
      <c r="V4766" s="65">
        <v>41.48</v>
      </c>
      <c r="W4766" s="65">
        <v>42.89</v>
      </c>
      <c r="X4766" s="65">
        <v>44.19</v>
      </c>
      <c r="Y4766" s="65">
        <v>45.51</v>
      </c>
      <c r="Z4766" s="65">
        <v>46.91</v>
      </c>
      <c r="AA4766" s="65">
        <v>48.27</v>
      </c>
      <c r="AB4766" s="65">
        <v>49.46</v>
      </c>
      <c r="AC4766" s="65">
        <v>50.67</v>
      </c>
      <c r="AD4766" s="65">
        <v>52.09</v>
      </c>
      <c r="AE4766" s="65">
        <v>53.63</v>
      </c>
      <c r="AF4766" s="65">
        <v>55.26</v>
      </c>
      <c r="AG4766" s="65">
        <v>56.85</v>
      </c>
      <c r="AH4766" s="65">
        <v>56.65</v>
      </c>
      <c r="AI4766" s="65">
        <v>56.24</v>
      </c>
      <c r="AJ4766" s="65">
        <v>56.02</v>
      </c>
      <c r="AK4766" s="65">
        <v>55.69</v>
      </c>
    </row>
    <row r="4767" spans="1:37" x14ac:dyDescent="0.3">
      <c r="A4767" s="86" t="str">
        <f t="shared" si="74"/>
        <v>SDGbaseTra_AgMedQINVXcvehi</v>
      </c>
      <c r="B4767" s="63" t="s">
        <v>222</v>
      </c>
      <c r="C4767" s="64" t="s">
        <v>240</v>
      </c>
      <c r="D4767" s="84" t="s">
        <v>101</v>
      </c>
      <c r="E4767" s="65" t="s">
        <v>113</v>
      </c>
      <c r="F4767" s="65">
        <v>91.08</v>
      </c>
      <c r="G4767" s="65">
        <v>83.01</v>
      </c>
      <c r="H4767" s="65">
        <v>85.44</v>
      </c>
      <c r="I4767" s="65">
        <v>90.62</v>
      </c>
      <c r="J4767" s="65">
        <v>92.25</v>
      </c>
      <c r="K4767" s="65">
        <v>94.11</v>
      </c>
      <c r="L4767" s="65">
        <v>96.35</v>
      </c>
      <c r="M4767" s="65">
        <v>98.89</v>
      </c>
      <c r="N4767" s="65">
        <v>101.56</v>
      </c>
      <c r="O4767" s="65">
        <v>104.9</v>
      </c>
      <c r="P4767" s="65">
        <v>107.98</v>
      </c>
      <c r="Q4767" s="65">
        <v>110.91</v>
      </c>
      <c r="R4767" s="65">
        <v>109.95</v>
      </c>
      <c r="S4767" s="65">
        <v>113.36</v>
      </c>
      <c r="T4767" s="65">
        <v>116.97</v>
      </c>
      <c r="U4767" s="65">
        <v>121.15</v>
      </c>
      <c r="V4767" s="65">
        <v>125.48</v>
      </c>
      <c r="W4767" s="65">
        <v>129.75</v>
      </c>
      <c r="X4767" s="65">
        <v>133.68</v>
      </c>
      <c r="Y4767" s="65">
        <v>137.68</v>
      </c>
      <c r="Z4767" s="65">
        <v>141.91999999999999</v>
      </c>
      <c r="AA4767" s="65">
        <v>146.04</v>
      </c>
      <c r="AB4767" s="65">
        <v>149.63999999999999</v>
      </c>
      <c r="AC4767" s="65">
        <v>153.29</v>
      </c>
      <c r="AD4767" s="65">
        <v>157.59</v>
      </c>
      <c r="AE4767" s="65">
        <v>162.26</v>
      </c>
      <c r="AF4767" s="65">
        <v>167.18</v>
      </c>
      <c r="AG4767" s="65">
        <v>172</v>
      </c>
      <c r="AH4767" s="65">
        <v>171.39</v>
      </c>
      <c r="AI4767" s="65">
        <v>170.14</v>
      </c>
      <c r="AJ4767" s="65">
        <v>169.47</v>
      </c>
      <c r="AK4767" s="65">
        <v>168.49</v>
      </c>
    </row>
    <row r="4768" spans="1:37" x14ac:dyDescent="0.3">
      <c r="A4768" s="86" t="str">
        <f t="shared" si="74"/>
        <v>SDGbaseTra_AgMedQINVXctequ</v>
      </c>
      <c r="B4768" s="63" t="s">
        <v>222</v>
      </c>
      <c r="C4768" s="64" t="s">
        <v>240</v>
      </c>
      <c r="D4768" s="84" t="s">
        <v>101</v>
      </c>
      <c r="E4768" s="65" t="s">
        <v>114</v>
      </c>
      <c r="F4768" s="65">
        <v>10.77</v>
      </c>
      <c r="G4768" s="65">
        <v>9.81</v>
      </c>
      <c r="H4768" s="65">
        <v>10.1</v>
      </c>
      <c r="I4768" s="65">
        <v>10.71</v>
      </c>
      <c r="J4768" s="65">
        <v>10.91</v>
      </c>
      <c r="K4768" s="65">
        <v>11.13</v>
      </c>
      <c r="L4768" s="65">
        <v>11.39</v>
      </c>
      <c r="M4768" s="65">
        <v>11.69</v>
      </c>
      <c r="N4768" s="65">
        <v>12.01</v>
      </c>
      <c r="O4768" s="65">
        <v>12.4</v>
      </c>
      <c r="P4768" s="65">
        <v>12.77</v>
      </c>
      <c r="Q4768" s="65">
        <v>13.11</v>
      </c>
      <c r="R4768" s="65">
        <v>13</v>
      </c>
      <c r="S4768" s="65">
        <v>13.4</v>
      </c>
      <c r="T4768" s="65">
        <v>13.83</v>
      </c>
      <c r="U4768" s="65">
        <v>14.32</v>
      </c>
      <c r="V4768" s="65">
        <v>14.84</v>
      </c>
      <c r="W4768" s="65">
        <v>15.34</v>
      </c>
      <c r="X4768" s="65">
        <v>15.81</v>
      </c>
      <c r="Y4768" s="65">
        <v>16.28</v>
      </c>
      <c r="Z4768" s="65">
        <v>16.78</v>
      </c>
      <c r="AA4768" s="65">
        <v>17.27</v>
      </c>
      <c r="AB4768" s="65">
        <v>17.690000000000001</v>
      </c>
      <c r="AC4768" s="65">
        <v>18.12</v>
      </c>
      <c r="AD4768" s="65">
        <v>18.63</v>
      </c>
      <c r="AE4768" s="65">
        <v>19.18</v>
      </c>
      <c r="AF4768" s="65">
        <v>19.77</v>
      </c>
      <c r="AG4768" s="65">
        <v>20.34</v>
      </c>
      <c r="AH4768" s="65">
        <v>20.260000000000002</v>
      </c>
      <c r="AI4768" s="65">
        <v>20.12</v>
      </c>
      <c r="AJ4768" s="65">
        <v>20.04</v>
      </c>
      <c r="AK4768" s="65">
        <v>19.920000000000002</v>
      </c>
    </row>
    <row r="4769" spans="1:37" x14ac:dyDescent="0.3">
      <c r="A4769" s="86" t="str">
        <f t="shared" si="74"/>
        <v>SDGbaseTra_AgMedQINVXcfurn</v>
      </c>
      <c r="B4769" s="63" t="s">
        <v>222</v>
      </c>
      <c r="C4769" s="64" t="s">
        <v>240</v>
      </c>
      <c r="D4769" s="84" t="s">
        <v>101</v>
      </c>
      <c r="E4769" s="65" t="s">
        <v>115</v>
      </c>
      <c r="F4769" s="65">
        <v>21.77</v>
      </c>
      <c r="G4769" s="65">
        <v>19.84</v>
      </c>
      <c r="H4769" s="65">
        <v>20.420000000000002</v>
      </c>
      <c r="I4769" s="65">
        <v>21.66</v>
      </c>
      <c r="J4769" s="65">
        <v>22.05</v>
      </c>
      <c r="K4769" s="65">
        <v>22.49</v>
      </c>
      <c r="L4769" s="65">
        <v>23.03</v>
      </c>
      <c r="M4769" s="65">
        <v>23.64</v>
      </c>
      <c r="N4769" s="65">
        <v>24.27</v>
      </c>
      <c r="O4769" s="65">
        <v>25.07</v>
      </c>
      <c r="P4769" s="65">
        <v>25.81</v>
      </c>
      <c r="Q4769" s="65">
        <v>26.51</v>
      </c>
      <c r="R4769" s="65">
        <v>26.28</v>
      </c>
      <c r="S4769" s="65">
        <v>27.09</v>
      </c>
      <c r="T4769" s="65">
        <v>27.96</v>
      </c>
      <c r="U4769" s="65">
        <v>28.96</v>
      </c>
      <c r="V4769" s="65">
        <v>29.99</v>
      </c>
      <c r="W4769" s="65">
        <v>31.01</v>
      </c>
      <c r="X4769" s="65">
        <v>31.95</v>
      </c>
      <c r="Y4769" s="65">
        <v>32.909999999999997</v>
      </c>
      <c r="Z4769" s="65">
        <v>33.92</v>
      </c>
      <c r="AA4769" s="65">
        <v>34.9</v>
      </c>
      <c r="AB4769" s="65">
        <v>35.76</v>
      </c>
      <c r="AC4769" s="65">
        <v>36.64</v>
      </c>
      <c r="AD4769" s="65">
        <v>37.67</v>
      </c>
      <c r="AE4769" s="65">
        <v>38.78</v>
      </c>
      <c r="AF4769" s="65">
        <v>39.96</v>
      </c>
      <c r="AG4769" s="65">
        <v>41.11</v>
      </c>
      <c r="AH4769" s="65">
        <v>40.96</v>
      </c>
      <c r="AI4769" s="65">
        <v>40.67</v>
      </c>
      <c r="AJ4769" s="65">
        <v>40.51</v>
      </c>
      <c r="AK4769" s="65">
        <v>40.270000000000003</v>
      </c>
    </row>
    <row r="4770" spans="1:37" x14ac:dyDescent="0.3">
      <c r="A4770" s="86" t="str">
        <f t="shared" si="74"/>
        <v>SDGbaseTra_AgMedQINVXcoman</v>
      </c>
      <c r="B4770" s="63" t="s">
        <v>222</v>
      </c>
      <c r="C4770" s="64" t="s">
        <v>240</v>
      </c>
      <c r="D4770" s="84" t="s">
        <v>101</v>
      </c>
      <c r="E4770" s="65" t="s">
        <v>116</v>
      </c>
      <c r="F4770" s="65">
        <v>1.45</v>
      </c>
      <c r="G4770" s="65">
        <v>1.33</v>
      </c>
      <c r="H4770" s="65">
        <v>1.36</v>
      </c>
      <c r="I4770" s="65">
        <v>1.45</v>
      </c>
      <c r="J4770" s="65">
        <v>1.47</v>
      </c>
      <c r="K4770" s="65">
        <v>1.5</v>
      </c>
      <c r="L4770" s="65">
        <v>1.54</v>
      </c>
      <c r="M4770" s="65">
        <v>1.58</v>
      </c>
      <c r="N4770" s="65">
        <v>1.62</v>
      </c>
      <c r="O4770" s="65">
        <v>1.68</v>
      </c>
      <c r="P4770" s="65">
        <v>1.72</v>
      </c>
      <c r="Q4770" s="65">
        <v>1.77</v>
      </c>
      <c r="R4770" s="65">
        <v>1.76</v>
      </c>
      <c r="S4770" s="65">
        <v>1.81</v>
      </c>
      <c r="T4770" s="65">
        <v>1.87</v>
      </c>
      <c r="U4770" s="65">
        <v>1.93</v>
      </c>
      <c r="V4770" s="65">
        <v>2</v>
      </c>
      <c r="W4770" s="65">
        <v>2.0699999999999998</v>
      </c>
      <c r="X4770" s="65">
        <v>2.14</v>
      </c>
      <c r="Y4770" s="65">
        <v>2.2000000000000002</v>
      </c>
      <c r="Z4770" s="65">
        <v>2.27</v>
      </c>
      <c r="AA4770" s="65">
        <v>2.33</v>
      </c>
      <c r="AB4770" s="65">
        <v>2.39</v>
      </c>
      <c r="AC4770" s="65">
        <v>2.4500000000000002</v>
      </c>
      <c r="AD4770" s="65">
        <v>2.52</v>
      </c>
      <c r="AE4770" s="65">
        <v>2.59</v>
      </c>
      <c r="AF4770" s="65">
        <v>2.67</v>
      </c>
      <c r="AG4770" s="65">
        <v>2.75</v>
      </c>
      <c r="AH4770" s="65">
        <v>2.74</v>
      </c>
      <c r="AI4770" s="65">
        <v>2.72</v>
      </c>
      <c r="AJ4770" s="65">
        <v>2.71</v>
      </c>
      <c r="AK4770" s="65">
        <v>2.69</v>
      </c>
    </row>
    <row r="4771" spans="1:37" x14ac:dyDescent="0.3">
      <c r="A4771" s="86" t="str">
        <f t="shared" si="74"/>
        <v>SDGbaseTra_AgMedQINVXccons</v>
      </c>
      <c r="B4771" s="63" t="s">
        <v>222</v>
      </c>
      <c r="C4771" s="64" t="s">
        <v>240</v>
      </c>
      <c r="D4771" s="84" t="s">
        <v>101</v>
      </c>
      <c r="E4771" s="65" t="s">
        <v>117</v>
      </c>
      <c r="F4771" s="65">
        <v>405.25</v>
      </c>
      <c r="G4771" s="65">
        <v>369.33</v>
      </c>
      <c r="H4771" s="65">
        <v>380.17</v>
      </c>
      <c r="I4771" s="65">
        <v>403.19</v>
      </c>
      <c r="J4771" s="65">
        <v>410.45</v>
      </c>
      <c r="K4771" s="65">
        <v>418.72</v>
      </c>
      <c r="L4771" s="65">
        <v>428.69</v>
      </c>
      <c r="M4771" s="65">
        <v>439.98</v>
      </c>
      <c r="N4771" s="65">
        <v>451.86</v>
      </c>
      <c r="O4771" s="65">
        <v>466.71</v>
      </c>
      <c r="P4771" s="65">
        <v>480.43</v>
      </c>
      <c r="Q4771" s="65">
        <v>493.49</v>
      </c>
      <c r="R4771" s="65">
        <v>489.2</v>
      </c>
      <c r="S4771" s="65">
        <v>504.36</v>
      </c>
      <c r="T4771" s="65">
        <v>520.42999999999995</v>
      </c>
      <c r="U4771" s="65">
        <v>539.02</v>
      </c>
      <c r="V4771" s="65">
        <v>558.29999999999995</v>
      </c>
      <c r="W4771" s="65">
        <v>577.30999999999995</v>
      </c>
      <c r="X4771" s="65">
        <v>594.78</v>
      </c>
      <c r="Y4771" s="65">
        <v>612.59</v>
      </c>
      <c r="Z4771" s="65">
        <v>631.46</v>
      </c>
      <c r="AA4771" s="65">
        <v>649.76</v>
      </c>
      <c r="AB4771" s="65">
        <v>665.77</v>
      </c>
      <c r="AC4771" s="65">
        <v>682.03</v>
      </c>
      <c r="AD4771" s="65">
        <v>701.17</v>
      </c>
      <c r="AE4771" s="65">
        <v>721.94</v>
      </c>
      <c r="AF4771" s="65">
        <v>743.81</v>
      </c>
      <c r="AG4771" s="65">
        <v>765.28</v>
      </c>
      <c r="AH4771" s="65">
        <v>762.55</v>
      </c>
      <c r="AI4771" s="65">
        <v>757.02</v>
      </c>
      <c r="AJ4771" s="65">
        <v>754.02</v>
      </c>
      <c r="AK4771" s="65">
        <v>749.67</v>
      </c>
    </row>
    <row r="4772" spans="1:37" x14ac:dyDescent="0.3">
      <c r="A4772" s="86" t="str">
        <f t="shared" si="74"/>
        <v>SDGbaseTra_AgMedQINVXcbsrv</v>
      </c>
      <c r="B4772" s="63" t="s">
        <v>222</v>
      </c>
      <c r="C4772" s="64" t="s">
        <v>240</v>
      </c>
      <c r="D4772" s="84" t="s">
        <v>101</v>
      </c>
      <c r="E4772" s="65" t="s">
        <v>118</v>
      </c>
      <c r="F4772" s="65">
        <v>61.78</v>
      </c>
      <c r="G4772" s="65">
        <v>56.3</v>
      </c>
      <c r="H4772" s="65">
        <v>57.95</v>
      </c>
      <c r="I4772" s="65">
        <v>61.46</v>
      </c>
      <c r="J4772" s="65">
        <v>62.57</v>
      </c>
      <c r="K4772" s="65">
        <v>63.83</v>
      </c>
      <c r="L4772" s="65">
        <v>65.349999999999994</v>
      </c>
      <c r="M4772" s="65">
        <v>67.069999999999993</v>
      </c>
      <c r="N4772" s="65">
        <v>68.88</v>
      </c>
      <c r="O4772" s="65">
        <v>71.150000000000006</v>
      </c>
      <c r="P4772" s="65">
        <v>73.239999999999995</v>
      </c>
      <c r="Q4772" s="65">
        <v>75.23</v>
      </c>
      <c r="R4772" s="65">
        <v>74.58</v>
      </c>
      <c r="S4772" s="65">
        <v>76.89</v>
      </c>
      <c r="T4772" s="65">
        <v>79.34</v>
      </c>
      <c r="U4772" s="65">
        <v>82.17</v>
      </c>
      <c r="V4772" s="65">
        <v>85.11</v>
      </c>
      <c r="W4772" s="65">
        <v>88.01</v>
      </c>
      <c r="X4772" s="65">
        <v>90.67</v>
      </c>
      <c r="Y4772" s="65">
        <v>93.39</v>
      </c>
      <c r="Z4772" s="65">
        <v>96.26</v>
      </c>
      <c r="AA4772" s="65">
        <v>99.05</v>
      </c>
      <c r="AB4772" s="65">
        <v>101.49</v>
      </c>
      <c r="AC4772" s="65">
        <v>103.97</v>
      </c>
      <c r="AD4772" s="65">
        <v>106.89</v>
      </c>
      <c r="AE4772" s="65">
        <v>110.06</v>
      </c>
      <c r="AF4772" s="65">
        <v>113.39</v>
      </c>
      <c r="AG4772" s="65">
        <v>116.66</v>
      </c>
      <c r="AH4772" s="65">
        <v>116.25</v>
      </c>
      <c r="AI4772" s="65">
        <v>115.4</v>
      </c>
      <c r="AJ4772" s="65">
        <v>114.95</v>
      </c>
      <c r="AK4772" s="65">
        <v>114.28</v>
      </c>
    </row>
    <row r="4773" spans="1:37" x14ac:dyDescent="0.3">
      <c r="A4773" s="86" t="str">
        <f t="shared" si="74"/>
        <v>SDGbaseTra_AgMedQINVXcimpt</v>
      </c>
      <c r="B4773" s="63" t="s">
        <v>222</v>
      </c>
      <c r="C4773" s="64" t="s">
        <v>240</v>
      </c>
      <c r="D4773" s="84" t="s">
        <v>101</v>
      </c>
      <c r="E4773" s="65" t="s">
        <v>119</v>
      </c>
      <c r="F4773" s="65">
        <v>2.82</v>
      </c>
      <c r="G4773" s="65">
        <v>2.82</v>
      </c>
      <c r="H4773" s="65">
        <v>2.82</v>
      </c>
      <c r="I4773" s="65">
        <v>2.82</v>
      </c>
      <c r="J4773" s="65">
        <v>2.82</v>
      </c>
      <c r="K4773" s="65">
        <v>2.82</v>
      </c>
      <c r="L4773" s="65">
        <v>2.82</v>
      </c>
      <c r="M4773" s="65">
        <v>2.82</v>
      </c>
      <c r="N4773" s="65">
        <v>2.82</v>
      </c>
      <c r="O4773" s="65">
        <v>2.82</v>
      </c>
      <c r="P4773" s="65">
        <v>2.82</v>
      </c>
      <c r="Q4773" s="65">
        <v>2.82</v>
      </c>
      <c r="R4773" s="65">
        <v>2.82</v>
      </c>
      <c r="S4773" s="65">
        <v>2.82</v>
      </c>
      <c r="T4773" s="65">
        <v>2.82</v>
      </c>
      <c r="U4773" s="65">
        <v>2.82</v>
      </c>
      <c r="V4773" s="65">
        <v>2.82</v>
      </c>
      <c r="W4773" s="65">
        <v>2.82</v>
      </c>
      <c r="X4773" s="65">
        <v>2.82</v>
      </c>
      <c r="Y4773" s="65">
        <v>2.82</v>
      </c>
      <c r="Z4773" s="65">
        <v>2.82</v>
      </c>
      <c r="AA4773" s="65">
        <v>2.82</v>
      </c>
      <c r="AB4773" s="65">
        <v>2.82</v>
      </c>
      <c r="AC4773" s="65">
        <v>2.82</v>
      </c>
      <c r="AD4773" s="65">
        <v>2.82</v>
      </c>
      <c r="AE4773" s="65">
        <v>2.82</v>
      </c>
      <c r="AF4773" s="65">
        <v>2.82</v>
      </c>
      <c r="AG4773" s="65">
        <v>2.82</v>
      </c>
      <c r="AH4773" s="65">
        <v>2.82</v>
      </c>
      <c r="AI4773" s="65">
        <v>2.82</v>
      </c>
      <c r="AJ4773" s="65">
        <v>2.82</v>
      </c>
      <c r="AK4773" s="65">
        <v>2.82</v>
      </c>
    </row>
    <row r="4774" spans="1:37" x14ac:dyDescent="0.3">
      <c r="A4774" s="86" t="str">
        <f t="shared" si="74"/>
        <v>SDGbaseTra_AgMedPQXcawhe</v>
      </c>
      <c r="B4774" s="63" t="s">
        <v>222</v>
      </c>
      <c r="C4774" s="64" t="s">
        <v>240</v>
      </c>
      <c r="D4774" s="84" t="s">
        <v>120</v>
      </c>
      <c r="E4774" s="65" t="s">
        <v>121</v>
      </c>
      <c r="F4774" s="65">
        <v>1.05</v>
      </c>
      <c r="G4774" s="65">
        <v>1.06</v>
      </c>
      <c r="H4774" s="65">
        <v>1.06</v>
      </c>
      <c r="I4774" s="65">
        <v>1.06</v>
      </c>
      <c r="J4774" s="65">
        <v>1.05</v>
      </c>
      <c r="K4774" s="65">
        <v>1.05</v>
      </c>
      <c r="L4774" s="65">
        <v>1.04</v>
      </c>
      <c r="M4774" s="65">
        <v>1.04</v>
      </c>
      <c r="N4774" s="65">
        <v>1.04</v>
      </c>
      <c r="O4774" s="65">
        <v>1.06</v>
      </c>
      <c r="P4774" s="65">
        <v>1.07</v>
      </c>
      <c r="Q4774" s="65">
        <v>1.06</v>
      </c>
      <c r="R4774" s="65">
        <v>1.07</v>
      </c>
      <c r="S4774" s="65">
        <v>1.07</v>
      </c>
      <c r="T4774" s="65">
        <v>1.07</v>
      </c>
      <c r="U4774" s="65">
        <v>1.07</v>
      </c>
      <c r="V4774" s="65">
        <v>1.07</v>
      </c>
      <c r="W4774" s="65">
        <v>1.07</v>
      </c>
      <c r="X4774" s="65">
        <v>1.07</v>
      </c>
      <c r="Y4774" s="65">
        <v>1.07</v>
      </c>
      <c r="Z4774" s="65">
        <v>1.08</v>
      </c>
      <c r="AA4774" s="65">
        <v>1.08</v>
      </c>
      <c r="AB4774" s="65">
        <v>1.0900000000000001</v>
      </c>
      <c r="AC4774" s="65">
        <v>1.0900000000000001</v>
      </c>
      <c r="AD4774" s="65">
        <v>1.0900000000000001</v>
      </c>
      <c r="AE4774" s="65">
        <v>1.0900000000000001</v>
      </c>
      <c r="AF4774" s="65">
        <v>1.0900000000000001</v>
      </c>
      <c r="AG4774" s="65">
        <v>1.08</v>
      </c>
      <c r="AH4774" s="65">
        <v>1.07</v>
      </c>
      <c r="AI4774" s="65">
        <v>1.06</v>
      </c>
      <c r="AJ4774" s="65">
        <v>1.06</v>
      </c>
      <c r="AK4774" s="65">
        <v>1.05</v>
      </c>
    </row>
    <row r="4775" spans="1:37" x14ac:dyDescent="0.3">
      <c r="A4775" s="86" t="str">
        <f t="shared" si="74"/>
        <v>SDGbaseTra_AgMedPQXcamai</v>
      </c>
      <c r="B4775" s="63" t="s">
        <v>222</v>
      </c>
      <c r="C4775" s="64" t="s">
        <v>240</v>
      </c>
      <c r="D4775" s="84" t="s">
        <v>120</v>
      </c>
      <c r="E4775" s="65" t="s">
        <v>122</v>
      </c>
      <c r="F4775" s="65">
        <v>1.1000000000000001</v>
      </c>
      <c r="G4775" s="65">
        <v>1.08</v>
      </c>
      <c r="H4775" s="65">
        <v>1.08</v>
      </c>
      <c r="I4775" s="65">
        <v>1.08</v>
      </c>
      <c r="J4775" s="65">
        <v>1.06</v>
      </c>
      <c r="K4775" s="65">
        <v>1.05</v>
      </c>
      <c r="L4775" s="65">
        <v>1.05</v>
      </c>
      <c r="M4775" s="65">
        <v>1.04</v>
      </c>
      <c r="N4775" s="65">
        <v>1.04</v>
      </c>
      <c r="O4775" s="65">
        <v>1.05</v>
      </c>
      <c r="P4775" s="65">
        <v>1.04</v>
      </c>
      <c r="Q4775" s="65">
        <v>1.03</v>
      </c>
      <c r="R4775" s="65">
        <v>1.04</v>
      </c>
      <c r="S4775" s="65">
        <v>1.04</v>
      </c>
      <c r="T4775" s="65">
        <v>1.03</v>
      </c>
      <c r="U4775" s="65">
        <v>1.03</v>
      </c>
      <c r="V4775" s="65">
        <v>1.03</v>
      </c>
      <c r="W4775" s="65">
        <v>1.03</v>
      </c>
      <c r="X4775" s="65">
        <v>1.02</v>
      </c>
      <c r="Y4775" s="65">
        <v>1.02</v>
      </c>
      <c r="Z4775" s="65">
        <v>1.02</v>
      </c>
      <c r="AA4775" s="65">
        <v>1.02</v>
      </c>
      <c r="AB4775" s="65">
        <v>1.02</v>
      </c>
      <c r="AC4775" s="65">
        <v>1.02</v>
      </c>
      <c r="AD4775" s="65">
        <v>1.01</v>
      </c>
      <c r="AE4775" s="65">
        <v>1.01</v>
      </c>
      <c r="AF4775" s="65">
        <v>1.01</v>
      </c>
      <c r="AG4775" s="65">
        <v>1</v>
      </c>
      <c r="AH4775" s="65">
        <v>0.98</v>
      </c>
      <c r="AI4775" s="65">
        <v>0.96</v>
      </c>
      <c r="AJ4775" s="65">
        <v>0.95</v>
      </c>
      <c r="AK4775" s="65">
        <v>0.94</v>
      </c>
    </row>
    <row r="4776" spans="1:37" x14ac:dyDescent="0.3">
      <c r="A4776" s="86" t="str">
        <f t="shared" si="74"/>
        <v>SDGbaseTra_AgMedPQXcaoce</v>
      </c>
      <c r="B4776" s="63" t="s">
        <v>222</v>
      </c>
      <c r="C4776" s="64" t="s">
        <v>240</v>
      </c>
      <c r="D4776" s="84" t="s">
        <v>120</v>
      </c>
      <c r="E4776" s="65" t="s">
        <v>123</v>
      </c>
      <c r="F4776" s="65">
        <v>1.0900000000000001</v>
      </c>
      <c r="G4776" s="65">
        <v>1.06</v>
      </c>
      <c r="H4776" s="65">
        <v>1.08</v>
      </c>
      <c r="I4776" s="65">
        <v>1.07</v>
      </c>
      <c r="J4776" s="65">
        <v>1.05</v>
      </c>
      <c r="K4776" s="65">
        <v>1.05</v>
      </c>
      <c r="L4776" s="65">
        <v>1.05</v>
      </c>
      <c r="M4776" s="65">
        <v>1.04</v>
      </c>
      <c r="N4776" s="65">
        <v>1.04</v>
      </c>
      <c r="O4776" s="65">
        <v>1.06</v>
      </c>
      <c r="P4776" s="65">
        <v>1.06</v>
      </c>
      <c r="Q4776" s="65">
        <v>1.05</v>
      </c>
      <c r="R4776" s="65">
        <v>1.06</v>
      </c>
      <c r="S4776" s="65">
        <v>1.07</v>
      </c>
      <c r="T4776" s="65">
        <v>1.07</v>
      </c>
      <c r="U4776" s="65">
        <v>1.08</v>
      </c>
      <c r="V4776" s="65">
        <v>1.08</v>
      </c>
      <c r="W4776" s="65">
        <v>1.08</v>
      </c>
      <c r="X4776" s="65">
        <v>1.0900000000000001</v>
      </c>
      <c r="Y4776" s="65">
        <v>1.0900000000000001</v>
      </c>
      <c r="Z4776" s="65">
        <v>1.0900000000000001</v>
      </c>
      <c r="AA4776" s="65">
        <v>1.1000000000000001</v>
      </c>
      <c r="AB4776" s="65">
        <v>1.1100000000000001</v>
      </c>
      <c r="AC4776" s="65">
        <v>1.1100000000000001</v>
      </c>
      <c r="AD4776" s="65">
        <v>1.1000000000000001</v>
      </c>
      <c r="AE4776" s="65">
        <v>1.1000000000000001</v>
      </c>
      <c r="AF4776" s="65">
        <v>1.1100000000000001</v>
      </c>
      <c r="AG4776" s="65">
        <v>1.1100000000000001</v>
      </c>
      <c r="AH4776" s="65">
        <v>1.0900000000000001</v>
      </c>
      <c r="AI4776" s="65">
        <v>1.07</v>
      </c>
      <c r="AJ4776" s="65">
        <v>1.06</v>
      </c>
      <c r="AK4776" s="65">
        <v>1.05</v>
      </c>
    </row>
    <row r="4777" spans="1:37" x14ac:dyDescent="0.3">
      <c r="A4777" s="86" t="str">
        <f t="shared" si="74"/>
        <v>SDGbaseTra_AgMedPQXcaveg</v>
      </c>
      <c r="B4777" s="63" t="s">
        <v>222</v>
      </c>
      <c r="C4777" s="64" t="s">
        <v>240</v>
      </c>
      <c r="D4777" s="84" t="s">
        <v>120</v>
      </c>
      <c r="E4777" s="65" t="s">
        <v>124</v>
      </c>
      <c r="F4777" s="65">
        <v>1.1000000000000001</v>
      </c>
      <c r="G4777" s="65">
        <v>1.1200000000000001</v>
      </c>
      <c r="H4777" s="65">
        <v>1.1100000000000001</v>
      </c>
      <c r="I4777" s="65">
        <v>1.1100000000000001</v>
      </c>
      <c r="J4777" s="65">
        <v>1.1100000000000001</v>
      </c>
      <c r="K4777" s="65">
        <v>1.1000000000000001</v>
      </c>
      <c r="L4777" s="65">
        <v>1.1000000000000001</v>
      </c>
      <c r="M4777" s="65">
        <v>1.1000000000000001</v>
      </c>
      <c r="N4777" s="65">
        <v>1.1000000000000001</v>
      </c>
      <c r="O4777" s="65">
        <v>1.0900000000000001</v>
      </c>
      <c r="P4777" s="65">
        <v>1.0900000000000001</v>
      </c>
      <c r="Q4777" s="65">
        <v>1.0900000000000001</v>
      </c>
      <c r="R4777" s="65">
        <v>1.0900000000000001</v>
      </c>
      <c r="S4777" s="65">
        <v>1.0900000000000001</v>
      </c>
      <c r="T4777" s="65">
        <v>1.0900000000000001</v>
      </c>
      <c r="U4777" s="65">
        <v>1.0900000000000001</v>
      </c>
      <c r="V4777" s="65">
        <v>1.0900000000000001</v>
      </c>
      <c r="W4777" s="65">
        <v>1.0900000000000001</v>
      </c>
      <c r="X4777" s="65">
        <v>1.0900000000000001</v>
      </c>
      <c r="Y4777" s="65">
        <v>1.0900000000000001</v>
      </c>
      <c r="Z4777" s="65">
        <v>1.0900000000000001</v>
      </c>
      <c r="AA4777" s="65">
        <v>1.0900000000000001</v>
      </c>
      <c r="AB4777" s="65">
        <v>1.0900000000000001</v>
      </c>
      <c r="AC4777" s="65">
        <v>1.08</v>
      </c>
      <c r="AD4777" s="65">
        <v>1.08</v>
      </c>
      <c r="AE4777" s="65">
        <v>1.08</v>
      </c>
      <c r="AF4777" s="65">
        <v>1.08</v>
      </c>
      <c r="AG4777" s="65">
        <v>1.08</v>
      </c>
      <c r="AH4777" s="65">
        <v>1.08</v>
      </c>
      <c r="AI4777" s="65">
        <v>1.08</v>
      </c>
      <c r="AJ4777" s="65">
        <v>1.08</v>
      </c>
      <c r="AK4777" s="65">
        <v>1.08</v>
      </c>
    </row>
    <row r="4778" spans="1:37" x14ac:dyDescent="0.3">
      <c r="A4778" s="86" t="str">
        <f t="shared" si="74"/>
        <v>SDGbaseTra_AgMedPQXcaofr</v>
      </c>
      <c r="B4778" s="63" t="s">
        <v>222</v>
      </c>
      <c r="C4778" s="64" t="s">
        <v>240</v>
      </c>
      <c r="D4778" s="84" t="s">
        <v>120</v>
      </c>
      <c r="E4778" s="65" t="s">
        <v>125</v>
      </c>
      <c r="F4778" s="65">
        <v>1.1000000000000001</v>
      </c>
      <c r="G4778" s="65">
        <v>1.1100000000000001</v>
      </c>
      <c r="H4778" s="65">
        <v>1.0900000000000001</v>
      </c>
      <c r="I4778" s="65">
        <v>1.0900000000000001</v>
      </c>
      <c r="J4778" s="65">
        <v>1.0900000000000001</v>
      </c>
      <c r="K4778" s="65">
        <v>1.08</v>
      </c>
      <c r="L4778" s="65">
        <v>1.08</v>
      </c>
      <c r="M4778" s="65">
        <v>1.07</v>
      </c>
      <c r="N4778" s="65">
        <v>1.07</v>
      </c>
      <c r="O4778" s="65">
        <v>1.05</v>
      </c>
      <c r="P4778" s="65">
        <v>1.04</v>
      </c>
      <c r="Q4778" s="65">
        <v>1.04</v>
      </c>
      <c r="R4778" s="65">
        <v>1.04</v>
      </c>
      <c r="S4778" s="65">
        <v>1.03</v>
      </c>
      <c r="T4778" s="65">
        <v>1.03</v>
      </c>
      <c r="U4778" s="65">
        <v>1.03</v>
      </c>
      <c r="V4778" s="65">
        <v>1.02</v>
      </c>
      <c r="W4778" s="65">
        <v>1.02</v>
      </c>
      <c r="X4778" s="65">
        <v>1.02</v>
      </c>
      <c r="Y4778" s="65">
        <v>1.01</v>
      </c>
      <c r="Z4778" s="65">
        <v>1.02</v>
      </c>
      <c r="AA4778" s="65">
        <v>1.02</v>
      </c>
      <c r="AB4778" s="65">
        <v>1.01</v>
      </c>
      <c r="AC4778" s="65">
        <v>1.01</v>
      </c>
      <c r="AD4778" s="65">
        <v>1.01</v>
      </c>
      <c r="AE4778" s="65">
        <v>1</v>
      </c>
      <c r="AF4778" s="65">
        <v>1</v>
      </c>
      <c r="AG4778" s="65">
        <v>1</v>
      </c>
      <c r="AH4778" s="65">
        <v>0.99</v>
      </c>
      <c r="AI4778" s="65">
        <v>0.99</v>
      </c>
      <c r="AJ4778" s="65">
        <v>0.99</v>
      </c>
      <c r="AK4778" s="65">
        <v>1</v>
      </c>
    </row>
    <row r="4779" spans="1:37" x14ac:dyDescent="0.3">
      <c r="A4779" s="86" t="str">
        <f t="shared" si="74"/>
        <v>SDGbaseTra_AgMedPQXcagra</v>
      </c>
      <c r="B4779" s="63" t="s">
        <v>222</v>
      </c>
      <c r="C4779" s="64" t="s">
        <v>240</v>
      </c>
      <c r="D4779" s="84" t="s">
        <v>120</v>
      </c>
      <c r="E4779" s="65" t="s">
        <v>126</v>
      </c>
      <c r="F4779" s="65">
        <v>1.1000000000000001</v>
      </c>
      <c r="G4779" s="65">
        <v>1.1399999999999999</v>
      </c>
      <c r="H4779" s="65">
        <v>1.1299999999999999</v>
      </c>
      <c r="I4779" s="65">
        <v>1.1299999999999999</v>
      </c>
      <c r="J4779" s="65">
        <v>1.1200000000000001</v>
      </c>
      <c r="K4779" s="65">
        <v>1.1200000000000001</v>
      </c>
      <c r="L4779" s="65">
        <v>1.1200000000000001</v>
      </c>
      <c r="M4779" s="65">
        <v>1.1200000000000001</v>
      </c>
      <c r="N4779" s="65">
        <v>1.1100000000000001</v>
      </c>
      <c r="O4779" s="65">
        <v>1.1000000000000001</v>
      </c>
      <c r="P4779" s="65">
        <v>1.1000000000000001</v>
      </c>
      <c r="Q4779" s="65">
        <v>1.1000000000000001</v>
      </c>
      <c r="R4779" s="65">
        <v>1.1000000000000001</v>
      </c>
      <c r="S4779" s="65">
        <v>1.1000000000000001</v>
      </c>
      <c r="T4779" s="65">
        <v>1.1100000000000001</v>
      </c>
      <c r="U4779" s="65">
        <v>1.1100000000000001</v>
      </c>
      <c r="V4779" s="65">
        <v>1.1100000000000001</v>
      </c>
      <c r="W4779" s="65">
        <v>1.1100000000000001</v>
      </c>
      <c r="X4779" s="65">
        <v>1.1100000000000001</v>
      </c>
      <c r="Y4779" s="65">
        <v>1.1200000000000001</v>
      </c>
      <c r="Z4779" s="65">
        <v>1.1200000000000001</v>
      </c>
      <c r="AA4779" s="65">
        <v>1.1100000000000001</v>
      </c>
      <c r="AB4779" s="65">
        <v>1.1100000000000001</v>
      </c>
      <c r="AC4779" s="65">
        <v>1.1100000000000001</v>
      </c>
      <c r="AD4779" s="65">
        <v>1.1000000000000001</v>
      </c>
      <c r="AE4779" s="65">
        <v>1.1000000000000001</v>
      </c>
      <c r="AF4779" s="65">
        <v>1.1000000000000001</v>
      </c>
      <c r="AG4779" s="65">
        <v>1.1100000000000001</v>
      </c>
      <c r="AH4779" s="65">
        <v>1.1100000000000001</v>
      </c>
      <c r="AI4779" s="65">
        <v>1.1100000000000001</v>
      </c>
      <c r="AJ4779" s="65">
        <v>1.1200000000000001</v>
      </c>
      <c r="AK4779" s="65">
        <v>1.1299999999999999</v>
      </c>
    </row>
    <row r="4780" spans="1:37" x14ac:dyDescent="0.3">
      <c r="A4780" s="86" t="str">
        <f t="shared" si="74"/>
        <v>SDGbaseTra_AgMedPQXcaoil</v>
      </c>
      <c r="B4780" s="63" t="s">
        <v>222</v>
      </c>
      <c r="C4780" s="64" t="s">
        <v>240</v>
      </c>
      <c r="D4780" s="84" t="s">
        <v>120</v>
      </c>
      <c r="E4780" s="65" t="s">
        <v>127</v>
      </c>
      <c r="F4780" s="65">
        <v>1.18</v>
      </c>
      <c r="G4780" s="65">
        <v>1.1499999999999999</v>
      </c>
      <c r="H4780" s="65">
        <v>1.1499999999999999</v>
      </c>
      <c r="I4780" s="65">
        <v>1.1399999999999999</v>
      </c>
      <c r="J4780" s="65">
        <v>1.1299999999999999</v>
      </c>
      <c r="K4780" s="65">
        <v>1.1200000000000001</v>
      </c>
      <c r="L4780" s="65">
        <v>1.1200000000000001</v>
      </c>
      <c r="M4780" s="65">
        <v>1.1200000000000001</v>
      </c>
      <c r="N4780" s="65">
        <v>1.1100000000000001</v>
      </c>
      <c r="O4780" s="65">
        <v>1.1200000000000001</v>
      </c>
      <c r="P4780" s="65">
        <v>1.1200000000000001</v>
      </c>
      <c r="Q4780" s="65">
        <v>1.1100000000000001</v>
      </c>
      <c r="R4780" s="65">
        <v>1.1299999999999999</v>
      </c>
      <c r="S4780" s="65">
        <v>1.1299999999999999</v>
      </c>
      <c r="T4780" s="65">
        <v>1.1299999999999999</v>
      </c>
      <c r="U4780" s="65">
        <v>1.1399999999999999</v>
      </c>
      <c r="V4780" s="65">
        <v>1.1399999999999999</v>
      </c>
      <c r="W4780" s="65">
        <v>1.1399999999999999</v>
      </c>
      <c r="X4780" s="65">
        <v>1.1499999999999999</v>
      </c>
      <c r="Y4780" s="65">
        <v>1.1499999999999999</v>
      </c>
      <c r="Z4780" s="65">
        <v>1.1499999999999999</v>
      </c>
      <c r="AA4780" s="65">
        <v>1.1499999999999999</v>
      </c>
      <c r="AB4780" s="65">
        <v>1.1599999999999999</v>
      </c>
      <c r="AC4780" s="65">
        <v>1.1599999999999999</v>
      </c>
      <c r="AD4780" s="65">
        <v>1.1499999999999999</v>
      </c>
      <c r="AE4780" s="65">
        <v>1.1599999999999999</v>
      </c>
      <c r="AF4780" s="65">
        <v>1.1599999999999999</v>
      </c>
      <c r="AG4780" s="65">
        <v>1.17</v>
      </c>
      <c r="AH4780" s="65">
        <v>1.1499999999999999</v>
      </c>
      <c r="AI4780" s="65">
        <v>1.1399999999999999</v>
      </c>
      <c r="AJ4780" s="65">
        <v>1.1299999999999999</v>
      </c>
      <c r="AK4780" s="65">
        <v>1.1299999999999999</v>
      </c>
    </row>
    <row r="4781" spans="1:37" x14ac:dyDescent="0.3">
      <c r="A4781" s="86" t="str">
        <f t="shared" si="74"/>
        <v>SDGbaseTra_AgMedPQXcatub</v>
      </c>
      <c r="B4781" s="63" t="s">
        <v>222</v>
      </c>
      <c r="C4781" s="64" t="s">
        <v>240</v>
      </c>
      <c r="D4781" s="84" t="s">
        <v>120</v>
      </c>
      <c r="E4781" s="65" t="s">
        <v>128</v>
      </c>
      <c r="F4781" s="65">
        <v>1.1100000000000001</v>
      </c>
      <c r="G4781" s="65">
        <v>1.1200000000000001</v>
      </c>
      <c r="H4781" s="65">
        <v>1.1200000000000001</v>
      </c>
      <c r="I4781" s="65">
        <v>1.1200000000000001</v>
      </c>
      <c r="J4781" s="65">
        <v>1.1299999999999999</v>
      </c>
      <c r="K4781" s="65">
        <v>1.1200000000000001</v>
      </c>
      <c r="L4781" s="65">
        <v>1.1200000000000001</v>
      </c>
      <c r="M4781" s="65">
        <v>1.1200000000000001</v>
      </c>
      <c r="N4781" s="65">
        <v>1.1100000000000001</v>
      </c>
      <c r="O4781" s="65">
        <v>1.1100000000000001</v>
      </c>
      <c r="P4781" s="65">
        <v>1.1100000000000001</v>
      </c>
      <c r="Q4781" s="65">
        <v>1.1100000000000001</v>
      </c>
      <c r="R4781" s="65">
        <v>1.1100000000000001</v>
      </c>
      <c r="S4781" s="65">
        <v>1.1100000000000001</v>
      </c>
      <c r="T4781" s="65">
        <v>1.1000000000000001</v>
      </c>
      <c r="U4781" s="65">
        <v>1.1000000000000001</v>
      </c>
      <c r="V4781" s="65">
        <v>1.1000000000000001</v>
      </c>
      <c r="W4781" s="65">
        <v>1.1000000000000001</v>
      </c>
      <c r="X4781" s="65">
        <v>1.1000000000000001</v>
      </c>
      <c r="Y4781" s="65">
        <v>1.0900000000000001</v>
      </c>
      <c r="Z4781" s="65">
        <v>1.1000000000000001</v>
      </c>
      <c r="AA4781" s="65">
        <v>1.1000000000000001</v>
      </c>
      <c r="AB4781" s="65">
        <v>1.1000000000000001</v>
      </c>
      <c r="AC4781" s="65">
        <v>1.1000000000000001</v>
      </c>
      <c r="AD4781" s="65">
        <v>1.1000000000000001</v>
      </c>
      <c r="AE4781" s="65">
        <v>1.1000000000000001</v>
      </c>
      <c r="AF4781" s="65">
        <v>1.1000000000000001</v>
      </c>
      <c r="AG4781" s="65">
        <v>1.0900000000000001</v>
      </c>
      <c r="AH4781" s="65">
        <v>1.0900000000000001</v>
      </c>
      <c r="AI4781" s="65">
        <v>1.0900000000000001</v>
      </c>
      <c r="AJ4781" s="65">
        <v>1.1000000000000001</v>
      </c>
      <c r="AK4781" s="65">
        <v>1.1000000000000001</v>
      </c>
    </row>
    <row r="4782" spans="1:37" x14ac:dyDescent="0.3">
      <c r="A4782" s="86" t="str">
        <f t="shared" si="74"/>
        <v>SDGbaseTra_AgMedPQXcapul</v>
      </c>
      <c r="B4782" s="63" t="s">
        <v>222</v>
      </c>
      <c r="C4782" s="64" t="s">
        <v>240</v>
      </c>
      <c r="D4782" s="84" t="s">
        <v>120</v>
      </c>
      <c r="E4782" s="65" t="s">
        <v>129</v>
      </c>
      <c r="F4782" s="65">
        <v>1.06</v>
      </c>
      <c r="G4782" s="65">
        <v>1.06</v>
      </c>
      <c r="H4782" s="65">
        <v>1.06</v>
      </c>
      <c r="I4782" s="65">
        <v>1.06</v>
      </c>
      <c r="J4782" s="65">
        <v>1.05</v>
      </c>
      <c r="K4782" s="65">
        <v>1.05</v>
      </c>
      <c r="L4782" s="65">
        <v>1.04</v>
      </c>
      <c r="M4782" s="65">
        <v>1.04</v>
      </c>
      <c r="N4782" s="65">
        <v>1.04</v>
      </c>
      <c r="O4782" s="65">
        <v>1.06</v>
      </c>
      <c r="P4782" s="65">
        <v>1.06</v>
      </c>
      <c r="Q4782" s="65">
        <v>1.06</v>
      </c>
      <c r="R4782" s="65">
        <v>1.06</v>
      </c>
      <c r="S4782" s="65">
        <v>1.06</v>
      </c>
      <c r="T4782" s="65">
        <v>1.06</v>
      </c>
      <c r="U4782" s="65">
        <v>1.06</v>
      </c>
      <c r="V4782" s="65">
        <v>1.06</v>
      </c>
      <c r="W4782" s="65">
        <v>1.06</v>
      </c>
      <c r="X4782" s="65">
        <v>1.06</v>
      </c>
      <c r="Y4782" s="65">
        <v>1.06</v>
      </c>
      <c r="Z4782" s="65">
        <v>1.06</v>
      </c>
      <c r="AA4782" s="65">
        <v>1.07</v>
      </c>
      <c r="AB4782" s="65">
        <v>1.07</v>
      </c>
      <c r="AC4782" s="65">
        <v>1.07</v>
      </c>
      <c r="AD4782" s="65">
        <v>1.07</v>
      </c>
      <c r="AE4782" s="65">
        <v>1.07</v>
      </c>
      <c r="AF4782" s="65">
        <v>1.07</v>
      </c>
      <c r="AG4782" s="65">
        <v>1.06</v>
      </c>
      <c r="AH4782" s="65">
        <v>1.06</v>
      </c>
      <c r="AI4782" s="65">
        <v>1.05</v>
      </c>
      <c r="AJ4782" s="65">
        <v>1.05</v>
      </c>
      <c r="AK4782" s="65">
        <v>1.04</v>
      </c>
    </row>
    <row r="4783" spans="1:37" x14ac:dyDescent="0.3">
      <c r="A4783" s="86" t="str">
        <f t="shared" si="74"/>
        <v>SDGbaseTra_AgMedPQXcasug</v>
      </c>
      <c r="B4783" s="63" t="s">
        <v>222</v>
      </c>
      <c r="C4783" s="64" t="s">
        <v>240</v>
      </c>
      <c r="D4783" s="84" t="s">
        <v>120</v>
      </c>
      <c r="E4783" s="65" t="s">
        <v>130</v>
      </c>
      <c r="F4783" s="65">
        <v>1.17</v>
      </c>
      <c r="G4783" s="65">
        <v>1.17</v>
      </c>
      <c r="H4783" s="65">
        <v>1.1499999999999999</v>
      </c>
      <c r="I4783" s="65">
        <v>1.1399999999999999</v>
      </c>
      <c r="J4783" s="65">
        <v>1.1399999999999999</v>
      </c>
      <c r="K4783" s="65">
        <v>1.1200000000000001</v>
      </c>
      <c r="L4783" s="65">
        <v>1.1100000000000001</v>
      </c>
      <c r="M4783" s="65">
        <v>1.1100000000000001</v>
      </c>
      <c r="N4783" s="65">
        <v>1.1100000000000001</v>
      </c>
      <c r="O4783" s="65">
        <v>1.1100000000000001</v>
      </c>
      <c r="P4783" s="65">
        <v>1.1100000000000001</v>
      </c>
      <c r="Q4783" s="65">
        <v>1.1000000000000001</v>
      </c>
      <c r="R4783" s="65">
        <v>1.1000000000000001</v>
      </c>
      <c r="S4783" s="65">
        <v>1.1000000000000001</v>
      </c>
      <c r="T4783" s="65">
        <v>1.0900000000000001</v>
      </c>
      <c r="U4783" s="65">
        <v>1.0900000000000001</v>
      </c>
      <c r="V4783" s="65">
        <v>1.0900000000000001</v>
      </c>
      <c r="W4783" s="65">
        <v>1.08</v>
      </c>
      <c r="X4783" s="65">
        <v>1.08</v>
      </c>
      <c r="Y4783" s="65">
        <v>1.08</v>
      </c>
      <c r="Z4783" s="65">
        <v>1.08</v>
      </c>
      <c r="AA4783" s="65">
        <v>1.08</v>
      </c>
      <c r="AB4783" s="65">
        <v>1.08</v>
      </c>
      <c r="AC4783" s="65">
        <v>1.07</v>
      </c>
      <c r="AD4783" s="65">
        <v>1.07</v>
      </c>
      <c r="AE4783" s="65">
        <v>1.06</v>
      </c>
      <c r="AF4783" s="65">
        <v>1.06</v>
      </c>
      <c r="AG4783" s="65">
        <v>1.06</v>
      </c>
      <c r="AH4783" s="65">
        <v>1.05</v>
      </c>
      <c r="AI4783" s="65">
        <v>1.04</v>
      </c>
      <c r="AJ4783" s="65">
        <v>1.04</v>
      </c>
      <c r="AK4783" s="65">
        <v>1.03</v>
      </c>
    </row>
    <row r="4784" spans="1:37" x14ac:dyDescent="0.3">
      <c r="A4784" s="86" t="str">
        <f t="shared" si="74"/>
        <v>SDGbaseTra_AgMedPQXcaoth</v>
      </c>
      <c r="B4784" s="63" t="s">
        <v>222</v>
      </c>
      <c r="C4784" s="64" t="s">
        <v>240</v>
      </c>
      <c r="D4784" s="84" t="s">
        <v>120</v>
      </c>
      <c r="E4784" s="65" t="s">
        <v>131</v>
      </c>
      <c r="F4784" s="65">
        <v>1.1399999999999999</v>
      </c>
      <c r="G4784" s="65">
        <v>1.0900000000000001</v>
      </c>
      <c r="H4784" s="65">
        <v>1.1200000000000001</v>
      </c>
      <c r="I4784" s="65">
        <v>1.1000000000000001</v>
      </c>
      <c r="J4784" s="65">
        <v>1.08</v>
      </c>
      <c r="K4784" s="65">
        <v>1.08</v>
      </c>
      <c r="L4784" s="65">
        <v>1.07</v>
      </c>
      <c r="M4784" s="65">
        <v>1.07</v>
      </c>
      <c r="N4784" s="65">
        <v>1.07</v>
      </c>
      <c r="O4784" s="65">
        <v>1.1200000000000001</v>
      </c>
      <c r="P4784" s="65">
        <v>1.1200000000000001</v>
      </c>
      <c r="Q4784" s="65">
        <v>1.1100000000000001</v>
      </c>
      <c r="R4784" s="65">
        <v>1.1299999999999999</v>
      </c>
      <c r="S4784" s="65">
        <v>1.1499999999999999</v>
      </c>
      <c r="T4784" s="65">
        <v>1.1599999999999999</v>
      </c>
      <c r="U4784" s="65">
        <v>1.19</v>
      </c>
      <c r="V4784" s="65">
        <v>1.21</v>
      </c>
      <c r="W4784" s="65">
        <v>1.24</v>
      </c>
      <c r="X4784" s="65">
        <v>1.27</v>
      </c>
      <c r="Y4784" s="65">
        <v>1.29</v>
      </c>
      <c r="Z4784" s="65">
        <v>1.31</v>
      </c>
      <c r="AA4784" s="65">
        <v>1.32</v>
      </c>
      <c r="AB4784" s="65">
        <v>1.34</v>
      </c>
      <c r="AC4784" s="65">
        <v>1.36</v>
      </c>
      <c r="AD4784" s="65">
        <v>1.37</v>
      </c>
      <c r="AE4784" s="65">
        <v>1.38</v>
      </c>
      <c r="AF4784" s="65">
        <v>1.39</v>
      </c>
      <c r="AG4784" s="65">
        <v>1.44</v>
      </c>
      <c r="AH4784" s="65">
        <v>1.42</v>
      </c>
      <c r="AI4784" s="65">
        <v>1.39</v>
      </c>
      <c r="AJ4784" s="65">
        <v>1.36</v>
      </c>
      <c r="AK4784" s="65">
        <v>1.33</v>
      </c>
    </row>
    <row r="4785" spans="1:37" x14ac:dyDescent="0.3">
      <c r="A4785" s="86" t="str">
        <f t="shared" si="74"/>
        <v>SDGbaseTra_AgMedPQXclani</v>
      </c>
      <c r="B4785" s="63" t="s">
        <v>222</v>
      </c>
      <c r="C4785" s="64" t="s">
        <v>240</v>
      </c>
      <c r="D4785" s="84" t="s">
        <v>120</v>
      </c>
      <c r="E4785" s="65" t="s">
        <v>132</v>
      </c>
      <c r="F4785" s="65">
        <v>1.23</v>
      </c>
      <c r="G4785" s="65">
        <v>1.1200000000000001</v>
      </c>
      <c r="H4785" s="65">
        <v>1.1599999999999999</v>
      </c>
      <c r="I4785" s="65">
        <v>1.1599999999999999</v>
      </c>
      <c r="J4785" s="65">
        <v>1.1499999999999999</v>
      </c>
      <c r="K4785" s="65">
        <v>1.19</v>
      </c>
      <c r="L4785" s="65">
        <v>1.2</v>
      </c>
      <c r="M4785" s="65">
        <v>1.21</v>
      </c>
      <c r="N4785" s="65">
        <v>1.21</v>
      </c>
      <c r="O4785" s="65">
        <v>1.24</v>
      </c>
      <c r="P4785" s="65">
        <v>1.23</v>
      </c>
      <c r="Q4785" s="65">
        <v>1.22</v>
      </c>
      <c r="R4785" s="65">
        <v>1.24</v>
      </c>
      <c r="S4785" s="65">
        <v>1.23</v>
      </c>
      <c r="T4785" s="65">
        <v>1.23</v>
      </c>
      <c r="U4785" s="65">
        <v>1.23</v>
      </c>
      <c r="V4785" s="65">
        <v>1.23</v>
      </c>
      <c r="W4785" s="65">
        <v>1.23</v>
      </c>
      <c r="X4785" s="65">
        <v>1.23</v>
      </c>
      <c r="Y4785" s="65">
        <v>1.23</v>
      </c>
      <c r="Z4785" s="65">
        <v>1.22</v>
      </c>
      <c r="AA4785" s="65">
        <v>1.2</v>
      </c>
      <c r="AB4785" s="65">
        <v>1.2</v>
      </c>
      <c r="AC4785" s="65">
        <v>1.19</v>
      </c>
      <c r="AD4785" s="65">
        <v>1.19</v>
      </c>
      <c r="AE4785" s="65">
        <v>1.19</v>
      </c>
      <c r="AF4785" s="65">
        <v>1.18</v>
      </c>
      <c r="AG4785" s="65">
        <v>1.2</v>
      </c>
      <c r="AH4785" s="65">
        <v>1.23</v>
      </c>
      <c r="AI4785" s="65">
        <v>1.24</v>
      </c>
      <c r="AJ4785" s="65">
        <v>1.25</v>
      </c>
      <c r="AK4785" s="65">
        <v>1.26</v>
      </c>
    </row>
    <row r="4786" spans="1:37" x14ac:dyDescent="0.3">
      <c r="A4786" s="86" t="str">
        <f t="shared" si="74"/>
        <v>SDGbaseTra_AgMedPQXcfore</v>
      </c>
      <c r="B4786" s="63" t="s">
        <v>222</v>
      </c>
      <c r="C4786" s="64" t="s">
        <v>240</v>
      </c>
      <c r="D4786" s="84" t="s">
        <v>120</v>
      </c>
      <c r="E4786" s="65" t="s">
        <v>133</v>
      </c>
      <c r="F4786" s="65">
        <v>1.1499999999999999</v>
      </c>
      <c r="G4786" s="65">
        <v>1.1499999999999999</v>
      </c>
      <c r="H4786" s="65">
        <v>1.1399999999999999</v>
      </c>
      <c r="I4786" s="65">
        <v>1.1499999999999999</v>
      </c>
      <c r="J4786" s="65">
        <v>1.1599999999999999</v>
      </c>
      <c r="K4786" s="65">
        <v>1.1499999999999999</v>
      </c>
      <c r="L4786" s="65">
        <v>1.1499999999999999</v>
      </c>
      <c r="M4786" s="65">
        <v>1.1499999999999999</v>
      </c>
      <c r="N4786" s="65">
        <v>1.1499999999999999</v>
      </c>
      <c r="O4786" s="65">
        <v>1.1499999999999999</v>
      </c>
      <c r="P4786" s="65">
        <v>1.1499999999999999</v>
      </c>
      <c r="Q4786" s="65">
        <v>1.1499999999999999</v>
      </c>
      <c r="R4786" s="65">
        <v>1.1499999999999999</v>
      </c>
      <c r="S4786" s="65">
        <v>1.1399999999999999</v>
      </c>
      <c r="T4786" s="65">
        <v>1.1399999999999999</v>
      </c>
      <c r="U4786" s="65">
        <v>1.1299999999999999</v>
      </c>
      <c r="V4786" s="65">
        <v>1.1299999999999999</v>
      </c>
      <c r="W4786" s="65">
        <v>1.1299999999999999</v>
      </c>
      <c r="X4786" s="65">
        <v>1.1399999999999999</v>
      </c>
      <c r="Y4786" s="65">
        <v>1.1399999999999999</v>
      </c>
      <c r="Z4786" s="65">
        <v>1.1399999999999999</v>
      </c>
      <c r="AA4786" s="65">
        <v>1.1399999999999999</v>
      </c>
      <c r="AB4786" s="65">
        <v>1.1299999999999999</v>
      </c>
      <c r="AC4786" s="65">
        <v>1.1299999999999999</v>
      </c>
      <c r="AD4786" s="65">
        <v>1.1299999999999999</v>
      </c>
      <c r="AE4786" s="65">
        <v>1.1299999999999999</v>
      </c>
      <c r="AF4786" s="65">
        <v>1.1299999999999999</v>
      </c>
      <c r="AG4786" s="65">
        <v>1.1299999999999999</v>
      </c>
      <c r="AH4786" s="65">
        <v>1.1299999999999999</v>
      </c>
      <c r="AI4786" s="65">
        <v>1.1399999999999999</v>
      </c>
      <c r="AJ4786" s="65">
        <v>1.1399999999999999</v>
      </c>
      <c r="AK4786" s="65">
        <v>1.1499999999999999</v>
      </c>
    </row>
    <row r="4787" spans="1:37" x14ac:dyDescent="0.3">
      <c r="A4787" s="86" t="str">
        <f t="shared" si="74"/>
        <v>SDGbaseTra_AgMedPQXcfish</v>
      </c>
      <c r="B4787" s="63" t="s">
        <v>222</v>
      </c>
      <c r="C4787" s="64" t="s">
        <v>240</v>
      </c>
      <c r="D4787" s="84" t="s">
        <v>120</v>
      </c>
      <c r="E4787" s="65" t="s">
        <v>134</v>
      </c>
      <c r="F4787" s="65">
        <v>1.27</v>
      </c>
      <c r="G4787" s="65">
        <v>1.2</v>
      </c>
      <c r="H4787" s="65">
        <v>1.2</v>
      </c>
      <c r="I4787" s="65">
        <v>1.18</v>
      </c>
      <c r="J4787" s="65">
        <v>1.1599999999999999</v>
      </c>
      <c r="K4787" s="65">
        <v>1.17</v>
      </c>
      <c r="L4787" s="65">
        <v>1.18</v>
      </c>
      <c r="M4787" s="65">
        <v>1.19</v>
      </c>
      <c r="N4787" s="65">
        <v>1.2</v>
      </c>
      <c r="O4787" s="65">
        <v>1.23</v>
      </c>
      <c r="P4787" s="65">
        <v>1.22</v>
      </c>
      <c r="Q4787" s="65">
        <v>1.22</v>
      </c>
      <c r="R4787" s="65">
        <v>1.23</v>
      </c>
      <c r="S4787" s="65">
        <v>1.23</v>
      </c>
      <c r="T4787" s="65">
        <v>1.23</v>
      </c>
      <c r="U4787" s="65">
        <v>1.23</v>
      </c>
      <c r="V4787" s="65">
        <v>1.23</v>
      </c>
      <c r="W4787" s="65">
        <v>1.23</v>
      </c>
      <c r="X4787" s="65">
        <v>1.23</v>
      </c>
      <c r="Y4787" s="65">
        <v>1.23</v>
      </c>
      <c r="Z4787" s="65">
        <v>1.23</v>
      </c>
      <c r="AA4787" s="65">
        <v>1.21</v>
      </c>
      <c r="AB4787" s="65">
        <v>1.2</v>
      </c>
      <c r="AC4787" s="65">
        <v>1.19</v>
      </c>
      <c r="AD4787" s="65">
        <v>1.19</v>
      </c>
      <c r="AE4787" s="65">
        <v>1.18</v>
      </c>
      <c r="AF4787" s="65">
        <v>1.18</v>
      </c>
      <c r="AG4787" s="65">
        <v>1.18</v>
      </c>
      <c r="AH4787" s="65">
        <v>1.2</v>
      </c>
      <c r="AI4787" s="65">
        <v>1.2</v>
      </c>
      <c r="AJ4787" s="65">
        <v>1.21</v>
      </c>
      <c r="AK4787" s="65">
        <v>1.22</v>
      </c>
    </row>
    <row r="4788" spans="1:37" x14ac:dyDescent="0.3">
      <c r="A4788" s="86" t="str">
        <f t="shared" si="74"/>
        <v>SDGbaseTra_AgMedPQXccoal-low</v>
      </c>
      <c r="B4788" s="63" t="s">
        <v>222</v>
      </c>
      <c r="C4788" s="64" t="s">
        <v>240</v>
      </c>
      <c r="D4788" s="84" t="s">
        <v>120</v>
      </c>
      <c r="E4788" s="65" t="s">
        <v>135</v>
      </c>
      <c r="F4788" s="65">
        <v>0.02</v>
      </c>
      <c r="G4788" s="65">
        <v>0.02</v>
      </c>
      <c r="H4788" s="65">
        <v>0.02</v>
      </c>
      <c r="I4788" s="65">
        <v>0.02</v>
      </c>
      <c r="J4788" s="65">
        <v>0.02</v>
      </c>
      <c r="K4788" s="65">
        <v>0.02</v>
      </c>
      <c r="L4788" s="65">
        <v>0.02</v>
      </c>
      <c r="M4788" s="65">
        <v>0.02</v>
      </c>
      <c r="N4788" s="65">
        <v>0.02</v>
      </c>
      <c r="O4788" s="65">
        <v>0.02</v>
      </c>
      <c r="P4788" s="65">
        <v>0.02</v>
      </c>
      <c r="Q4788" s="65">
        <v>0.02</v>
      </c>
      <c r="R4788" s="65">
        <v>0.02</v>
      </c>
      <c r="S4788" s="65">
        <v>0.02</v>
      </c>
      <c r="T4788" s="65">
        <v>0.02</v>
      </c>
      <c r="U4788" s="65">
        <v>0.02</v>
      </c>
      <c r="V4788" s="65">
        <v>0.02</v>
      </c>
      <c r="W4788" s="65">
        <v>0.02</v>
      </c>
      <c r="X4788" s="65">
        <v>0.02</v>
      </c>
      <c r="Y4788" s="65">
        <v>0.02</v>
      </c>
      <c r="Z4788" s="65">
        <v>0.02</v>
      </c>
      <c r="AA4788" s="65">
        <v>0.02</v>
      </c>
      <c r="AB4788" s="65">
        <v>0.02</v>
      </c>
      <c r="AC4788" s="65">
        <v>0.02</v>
      </c>
      <c r="AD4788" s="65">
        <v>0.02</v>
      </c>
      <c r="AE4788" s="65">
        <v>0.02</v>
      </c>
      <c r="AF4788" s="65">
        <v>0.02</v>
      </c>
      <c r="AG4788" s="65">
        <v>0.02</v>
      </c>
      <c r="AH4788" s="65">
        <v>0.02</v>
      </c>
      <c r="AI4788" s="65">
        <v>0.02</v>
      </c>
      <c r="AJ4788" s="65">
        <v>0.02</v>
      </c>
      <c r="AK4788" s="65">
        <v>0.02</v>
      </c>
    </row>
    <row r="4789" spans="1:37" x14ac:dyDescent="0.3">
      <c r="A4789" s="86" t="str">
        <f t="shared" si="74"/>
        <v>SDGbaseTra_AgMedPQXccoal-hgh</v>
      </c>
      <c r="B4789" s="63" t="s">
        <v>222</v>
      </c>
      <c r="C4789" s="64" t="s">
        <v>240</v>
      </c>
      <c r="D4789" s="84" t="s">
        <v>120</v>
      </c>
      <c r="E4789" s="65" t="s">
        <v>136</v>
      </c>
      <c r="F4789" s="65">
        <v>0.04</v>
      </c>
      <c r="G4789" s="65">
        <v>0.04</v>
      </c>
      <c r="H4789" s="65">
        <v>0.04</v>
      </c>
      <c r="I4789" s="65">
        <v>0.04</v>
      </c>
      <c r="J4789" s="65">
        <v>0.04</v>
      </c>
      <c r="K4789" s="65">
        <v>0.04</v>
      </c>
      <c r="L4789" s="65">
        <v>0.04</v>
      </c>
      <c r="M4789" s="65">
        <v>0.04</v>
      </c>
      <c r="N4789" s="65">
        <v>0.04</v>
      </c>
      <c r="O4789" s="65">
        <v>0.04</v>
      </c>
      <c r="P4789" s="65">
        <v>0.04</v>
      </c>
      <c r="Q4789" s="65">
        <v>0.04</v>
      </c>
      <c r="R4789" s="65">
        <v>0.04</v>
      </c>
      <c r="S4789" s="65">
        <v>0.04</v>
      </c>
      <c r="T4789" s="65">
        <v>0.04</v>
      </c>
      <c r="U4789" s="65">
        <v>0.04</v>
      </c>
      <c r="V4789" s="65">
        <v>0.04</v>
      </c>
      <c r="W4789" s="65">
        <v>0.04</v>
      </c>
      <c r="X4789" s="65">
        <v>0.04</v>
      </c>
      <c r="Y4789" s="65">
        <v>0.04</v>
      </c>
      <c r="Z4789" s="65">
        <v>0.04</v>
      </c>
      <c r="AA4789" s="65">
        <v>0.04</v>
      </c>
      <c r="AB4789" s="65">
        <v>0.04</v>
      </c>
      <c r="AC4789" s="65">
        <v>0.04</v>
      </c>
      <c r="AD4789" s="65">
        <v>0.04</v>
      </c>
      <c r="AE4789" s="65">
        <v>0.04</v>
      </c>
      <c r="AF4789" s="65">
        <v>0.04</v>
      </c>
      <c r="AG4789" s="65">
        <v>0.04</v>
      </c>
      <c r="AH4789" s="65">
        <v>0.04</v>
      </c>
      <c r="AI4789" s="65">
        <v>0.04</v>
      </c>
      <c r="AJ4789" s="65">
        <v>0.04</v>
      </c>
      <c r="AK4789" s="65">
        <v>0.04</v>
      </c>
    </row>
    <row r="4790" spans="1:37" x14ac:dyDescent="0.3">
      <c r="A4790" s="86" t="str">
        <f t="shared" si="74"/>
        <v>SDGbaseTra_AgMedPQXccoil</v>
      </c>
      <c r="B4790" s="63" t="s">
        <v>222</v>
      </c>
      <c r="C4790" s="64" t="s">
        <v>240</v>
      </c>
      <c r="D4790" s="84" t="s">
        <v>120</v>
      </c>
      <c r="E4790" s="65" t="s">
        <v>137</v>
      </c>
      <c r="F4790" s="65">
        <v>0.13</v>
      </c>
      <c r="G4790" s="65">
        <v>0.14000000000000001</v>
      </c>
      <c r="H4790" s="65">
        <v>0.14000000000000001</v>
      </c>
      <c r="I4790" s="65">
        <v>0.14000000000000001</v>
      </c>
      <c r="J4790" s="65">
        <v>0.14000000000000001</v>
      </c>
      <c r="K4790" s="65">
        <v>0.14000000000000001</v>
      </c>
      <c r="L4790" s="65">
        <v>0.14000000000000001</v>
      </c>
      <c r="M4790" s="65">
        <v>0.14000000000000001</v>
      </c>
      <c r="N4790" s="65">
        <v>0.14000000000000001</v>
      </c>
      <c r="O4790" s="65">
        <v>0.14000000000000001</v>
      </c>
      <c r="P4790" s="65">
        <v>0.14000000000000001</v>
      </c>
      <c r="Q4790" s="65">
        <v>0.14000000000000001</v>
      </c>
      <c r="R4790" s="65">
        <v>0.14000000000000001</v>
      </c>
      <c r="S4790" s="65">
        <v>0.14000000000000001</v>
      </c>
      <c r="T4790" s="65">
        <v>0.14000000000000001</v>
      </c>
      <c r="U4790" s="65">
        <v>0.14000000000000001</v>
      </c>
      <c r="V4790" s="65">
        <v>0.14000000000000001</v>
      </c>
      <c r="W4790" s="65">
        <v>0.15</v>
      </c>
      <c r="X4790" s="65">
        <v>0.15</v>
      </c>
      <c r="Y4790" s="65">
        <v>0.15</v>
      </c>
      <c r="Z4790" s="65">
        <v>0.15</v>
      </c>
      <c r="AA4790" s="65">
        <v>0.15</v>
      </c>
      <c r="AB4790" s="65">
        <v>0.15</v>
      </c>
      <c r="AC4790" s="65">
        <v>0.15</v>
      </c>
      <c r="AD4790" s="65">
        <v>0.15</v>
      </c>
      <c r="AE4790" s="65">
        <v>0.15</v>
      </c>
      <c r="AF4790" s="65">
        <v>0.15</v>
      </c>
      <c r="AG4790" s="65">
        <v>0.15</v>
      </c>
      <c r="AH4790" s="65">
        <v>0.15</v>
      </c>
      <c r="AI4790" s="65">
        <v>0.15</v>
      </c>
      <c r="AJ4790" s="65">
        <v>0.14000000000000001</v>
      </c>
      <c r="AK4790" s="65">
        <v>0.14000000000000001</v>
      </c>
    </row>
    <row r="4791" spans="1:37" x14ac:dyDescent="0.3">
      <c r="A4791" s="86" t="str">
        <f t="shared" si="74"/>
        <v>SDGbaseTra_AgMedPQXcngas</v>
      </c>
      <c r="B4791" s="63" t="s">
        <v>222</v>
      </c>
      <c r="C4791" s="64" t="s">
        <v>240</v>
      </c>
      <c r="D4791" s="84" t="s">
        <v>120</v>
      </c>
      <c r="E4791" s="65" t="s">
        <v>138</v>
      </c>
      <c r="F4791" s="65">
        <v>0.04</v>
      </c>
      <c r="G4791" s="65">
        <v>0.04</v>
      </c>
      <c r="H4791" s="65">
        <v>0.04</v>
      </c>
      <c r="I4791" s="65">
        <v>0.04</v>
      </c>
      <c r="J4791" s="65">
        <v>0.04</v>
      </c>
      <c r="K4791" s="65">
        <v>0.04</v>
      </c>
      <c r="L4791" s="65">
        <v>0.04</v>
      </c>
      <c r="M4791" s="65">
        <v>0.04</v>
      </c>
      <c r="N4791" s="65">
        <v>0.04</v>
      </c>
      <c r="O4791" s="65">
        <v>0.04</v>
      </c>
      <c r="P4791" s="65">
        <v>0.04</v>
      </c>
      <c r="Q4791" s="65">
        <v>0.04</v>
      </c>
      <c r="R4791" s="65">
        <v>0.04</v>
      </c>
      <c r="S4791" s="65">
        <v>0.04</v>
      </c>
      <c r="T4791" s="65">
        <v>0.04</v>
      </c>
      <c r="U4791" s="65">
        <v>0.04</v>
      </c>
      <c r="V4791" s="65">
        <v>0.04</v>
      </c>
      <c r="W4791" s="65">
        <v>0.04</v>
      </c>
      <c r="X4791" s="65">
        <v>0.04</v>
      </c>
      <c r="Y4791" s="65">
        <v>0.04</v>
      </c>
      <c r="Z4791" s="65">
        <v>0.04</v>
      </c>
      <c r="AA4791" s="65">
        <v>0.04</v>
      </c>
      <c r="AB4791" s="65">
        <v>0.04</v>
      </c>
      <c r="AC4791" s="65">
        <v>0.04</v>
      </c>
      <c r="AD4791" s="65">
        <v>0.04</v>
      </c>
      <c r="AE4791" s="65">
        <v>0.04</v>
      </c>
      <c r="AF4791" s="65">
        <v>0.04</v>
      </c>
      <c r="AG4791" s="65">
        <v>0.04</v>
      </c>
      <c r="AH4791" s="65">
        <v>0.04</v>
      </c>
      <c r="AI4791" s="65">
        <v>0.04</v>
      </c>
      <c r="AJ4791" s="65">
        <v>0.04</v>
      </c>
      <c r="AK4791" s="65">
        <v>0.04</v>
      </c>
    </row>
    <row r="4792" spans="1:37" x14ac:dyDescent="0.3">
      <c r="A4792" s="86" t="str">
        <f t="shared" si="74"/>
        <v>SDGbaseTra_AgMedPQXcpgm</v>
      </c>
      <c r="B4792" s="63" t="s">
        <v>222</v>
      </c>
      <c r="C4792" s="64" t="s">
        <v>240</v>
      </c>
      <c r="D4792" s="84" t="s">
        <v>120</v>
      </c>
      <c r="E4792" s="65" t="s">
        <v>139</v>
      </c>
      <c r="F4792" s="65">
        <v>1</v>
      </c>
      <c r="G4792" s="65">
        <v>-1.46</v>
      </c>
      <c r="H4792" s="65">
        <v>-0.69</v>
      </c>
      <c r="I4792" s="65">
        <v>0.78</v>
      </c>
      <c r="J4792" s="65">
        <v>2.0299999999999998</v>
      </c>
      <c r="K4792" s="65">
        <v>2.62</v>
      </c>
      <c r="L4792" s="65">
        <v>2.67</v>
      </c>
      <c r="M4792" s="65">
        <v>1.58</v>
      </c>
      <c r="N4792" s="65">
        <v>1.19</v>
      </c>
      <c r="O4792" s="65">
        <v>0.33</v>
      </c>
      <c r="P4792" s="65">
        <v>0.21</v>
      </c>
      <c r="Q4792" s="65">
        <v>0.28000000000000003</v>
      </c>
      <c r="R4792" s="65">
        <v>0.2</v>
      </c>
      <c r="S4792" s="65">
        <v>0.18</v>
      </c>
      <c r="T4792" s="65">
        <v>0.13</v>
      </c>
      <c r="U4792" s="65">
        <v>0.05</v>
      </c>
      <c r="V4792" s="65">
        <v>0.08</v>
      </c>
      <c r="W4792" s="65">
        <v>0.06</v>
      </c>
      <c r="X4792" s="65">
        <v>0.01</v>
      </c>
      <c r="Y4792" s="65">
        <v>0</v>
      </c>
      <c r="Z4792" s="65">
        <v>-0.27</v>
      </c>
      <c r="AA4792" s="65">
        <v>-0.41</v>
      </c>
      <c r="AB4792" s="65">
        <v>3.17</v>
      </c>
      <c r="AC4792" s="65">
        <v>4.82</v>
      </c>
      <c r="AD4792" s="65">
        <v>4.68</v>
      </c>
      <c r="AE4792" s="65">
        <v>4.2699999999999996</v>
      </c>
      <c r="AF4792" s="65">
        <v>3.8</v>
      </c>
      <c r="AG4792" s="65">
        <v>4.16</v>
      </c>
      <c r="AH4792" s="65">
        <v>8.1199999999999992</v>
      </c>
      <c r="AI4792" s="65">
        <v>12</v>
      </c>
      <c r="AJ4792" s="65">
        <v>13.96</v>
      </c>
      <c r="AK4792" s="65">
        <v>15.47</v>
      </c>
    </row>
    <row r="4793" spans="1:37" x14ac:dyDescent="0.3">
      <c r="A4793" s="86" t="str">
        <f t="shared" si="74"/>
        <v>SDGbaseTra_AgMedPQXcmore</v>
      </c>
      <c r="B4793" s="63" t="s">
        <v>222</v>
      </c>
      <c r="C4793" s="64" t="s">
        <v>240</v>
      </c>
      <c r="D4793" s="84" t="s">
        <v>120</v>
      </c>
      <c r="E4793" s="65" t="s">
        <v>140</v>
      </c>
      <c r="F4793" s="65">
        <v>0.97</v>
      </c>
      <c r="G4793" s="65">
        <v>0.99</v>
      </c>
      <c r="H4793" s="65">
        <v>1</v>
      </c>
      <c r="I4793" s="65">
        <v>1</v>
      </c>
      <c r="J4793" s="65">
        <v>0.99</v>
      </c>
      <c r="K4793" s="65">
        <v>0.99</v>
      </c>
      <c r="L4793" s="65">
        <v>0.99</v>
      </c>
      <c r="M4793" s="65">
        <v>0.99</v>
      </c>
      <c r="N4793" s="65">
        <v>0.99</v>
      </c>
      <c r="O4793" s="65">
        <v>1.02</v>
      </c>
      <c r="P4793" s="65">
        <v>1.03</v>
      </c>
      <c r="Q4793" s="65">
        <v>1.03</v>
      </c>
      <c r="R4793" s="65">
        <v>1.03</v>
      </c>
      <c r="S4793" s="65">
        <v>1.03</v>
      </c>
      <c r="T4793" s="65">
        <v>1.03</v>
      </c>
      <c r="U4793" s="65">
        <v>1.04</v>
      </c>
      <c r="V4793" s="65">
        <v>1.04</v>
      </c>
      <c r="W4793" s="65">
        <v>1.04</v>
      </c>
      <c r="X4793" s="65">
        <v>1.05</v>
      </c>
      <c r="Y4793" s="65">
        <v>1.05</v>
      </c>
      <c r="Z4793" s="65">
        <v>1.06</v>
      </c>
      <c r="AA4793" s="65">
        <v>1.07</v>
      </c>
      <c r="AB4793" s="65">
        <v>1.07</v>
      </c>
      <c r="AC4793" s="65">
        <v>1.07</v>
      </c>
      <c r="AD4793" s="65">
        <v>1.07</v>
      </c>
      <c r="AE4793" s="65">
        <v>1.07</v>
      </c>
      <c r="AF4793" s="65">
        <v>1.07</v>
      </c>
      <c r="AG4793" s="65">
        <v>1.06</v>
      </c>
      <c r="AH4793" s="65">
        <v>1.06</v>
      </c>
      <c r="AI4793" s="65">
        <v>1.05</v>
      </c>
      <c r="AJ4793" s="65">
        <v>1.04</v>
      </c>
      <c r="AK4793" s="65">
        <v>1.03</v>
      </c>
    </row>
    <row r="4794" spans="1:37" x14ac:dyDescent="0.3">
      <c r="A4794" s="86" t="str">
        <f t="shared" si="74"/>
        <v>SDGbaseTra_AgMedPQXcmine</v>
      </c>
      <c r="B4794" s="63" t="s">
        <v>222</v>
      </c>
      <c r="C4794" s="64" t="s">
        <v>240</v>
      </c>
      <c r="D4794" s="84" t="s">
        <v>120</v>
      </c>
      <c r="E4794" s="65" t="s">
        <v>141</v>
      </c>
      <c r="F4794" s="65">
        <v>1.03</v>
      </c>
      <c r="G4794" s="65">
        <v>1.03</v>
      </c>
      <c r="H4794" s="65">
        <v>1.03</v>
      </c>
      <c r="I4794" s="65">
        <v>1.07</v>
      </c>
      <c r="J4794" s="65">
        <v>1.1100000000000001</v>
      </c>
      <c r="K4794" s="65">
        <v>1.1000000000000001</v>
      </c>
      <c r="L4794" s="65">
        <v>1.1000000000000001</v>
      </c>
      <c r="M4794" s="65">
        <v>1.1000000000000001</v>
      </c>
      <c r="N4794" s="65">
        <v>1.0900000000000001</v>
      </c>
      <c r="O4794" s="65">
        <v>1.06</v>
      </c>
      <c r="P4794" s="65">
        <v>1.05</v>
      </c>
      <c r="Q4794" s="65">
        <v>1.05</v>
      </c>
      <c r="R4794" s="65">
        <v>1.03</v>
      </c>
      <c r="S4794" s="65">
        <v>1.03</v>
      </c>
      <c r="T4794" s="65">
        <v>1.03</v>
      </c>
      <c r="U4794" s="65">
        <v>1.03</v>
      </c>
      <c r="V4794" s="65">
        <v>1.04</v>
      </c>
      <c r="W4794" s="65">
        <v>1.04</v>
      </c>
      <c r="X4794" s="65">
        <v>1.04</v>
      </c>
      <c r="Y4794" s="65">
        <v>1.05</v>
      </c>
      <c r="Z4794" s="65">
        <v>1.05</v>
      </c>
      <c r="AA4794" s="65">
        <v>1.04</v>
      </c>
      <c r="AB4794" s="65">
        <v>1.03</v>
      </c>
      <c r="AC4794" s="65">
        <v>1.02</v>
      </c>
      <c r="AD4794" s="65">
        <v>1.02</v>
      </c>
      <c r="AE4794" s="65">
        <v>1.02</v>
      </c>
      <c r="AF4794" s="65">
        <v>1.02</v>
      </c>
      <c r="AG4794" s="65">
        <v>1.04</v>
      </c>
      <c r="AH4794" s="65">
        <v>1.06</v>
      </c>
      <c r="AI4794" s="65">
        <v>1.07</v>
      </c>
      <c r="AJ4794" s="65">
        <v>1.0900000000000001</v>
      </c>
      <c r="AK4794" s="65">
        <v>1.1200000000000001</v>
      </c>
    </row>
    <row r="4795" spans="1:37" x14ac:dyDescent="0.3">
      <c r="A4795" s="86" t="str">
        <f t="shared" si="74"/>
        <v>SDGbaseTra_AgMedPQXcmeat</v>
      </c>
      <c r="B4795" s="63" t="s">
        <v>222</v>
      </c>
      <c r="C4795" s="64" t="s">
        <v>240</v>
      </c>
      <c r="D4795" s="84" t="s">
        <v>120</v>
      </c>
      <c r="E4795" s="65" t="s">
        <v>142</v>
      </c>
      <c r="F4795" s="65">
        <v>1.29</v>
      </c>
      <c r="G4795" s="65">
        <v>1.25</v>
      </c>
      <c r="H4795" s="65">
        <v>1.25</v>
      </c>
      <c r="I4795" s="65">
        <v>1.25</v>
      </c>
      <c r="J4795" s="65">
        <v>1.25</v>
      </c>
      <c r="K4795" s="65">
        <v>1.26</v>
      </c>
      <c r="L4795" s="65">
        <v>1.27</v>
      </c>
      <c r="M4795" s="65">
        <v>1.27</v>
      </c>
      <c r="N4795" s="65">
        <v>1.28</v>
      </c>
      <c r="O4795" s="65">
        <v>1.29</v>
      </c>
      <c r="P4795" s="65">
        <v>1.29</v>
      </c>
      <c r="Q4795" s="65">
        <v>1.29</v>
      </c>
      <c r="R4795" s="65">
        <v>1.3</v>
      </c>
      <c r="S4795" s="65">
        <v>1.3</v>
      </c>
      <c r="T4795" s="65">
        <v>1.3</v>
      </c>
      <c r="U4795" s="65">
        <v>1.3</v>
      </c>
      <c r="V4795" s="65">
        <v>1.3</v>
      </c>
      <c r="W4795" s="65">
        <v>1.3</v>
      </c>
      <c r="X4795" s="65">
        <v>1.31</v>
      </c>
      <c r="Y4795" s="65">
        <v>1.31</v>
      </c>
      <c r="Z4795" s="65">
        <v>1.3</v>
      </c>
      <c r="AA4795" s="65">
        <v>1.29</v>
      </c>
      <c r="AB4795" s="65">
        <v>1.28</v>
      </c>
      <c r="AC4795" s="65">
        <v>1.28</v>
      </c>
      <c r="AD4795" s="65">
        <v>1.28</v>
      </c>
      <c r="AE4795" s="65">
        <v>1.28</v>
      </c>
      <c r="AF4795" s="65">
        <v>1.28</v>
      </c>
      <c r="AG4795" s="65">
        <v>1.29</v>
      </c>
      <c r="AH4795" s="65">
        <v>1.3</v>
      </c>
      <c r="AI4795" s="65">
        <v>1.31</v>
      </c>
      <c r="AJ4795" s="65">
        <v>1.32</v>
      </c>
      <c r="AK4795" s="65">
        <v>1.32</v>
      </c>
    </row>
    <row r="4796" spans="1:37" x14ac:dyDescent="0.3">
      <c r="A4796" s="86" t="str">
        <f t="shared" si="74"/>
        <v>SDGbaseTra_AgMedPQXcpfis</v>
      </c>
      <c r="B4796" s="63" t="s">
        <v>222</v>
      </c>
      <c r="C4796" s="64" t="s">
        <v>240</v>
      </c>
      <c r="D4796" s="84" t="s">
        <v>120</v>
      </c>
      <c r="E4796" s="65" t="s">
        <v>143</v>
      </c>
      <c r="F4796" s="65">
        <v>1.27</v>
      </c>
      <c r="G4796" s="65">
        <v>1.25</v>
      </c>
      <c r="H4796" s="65">
        <v>1.25</v>
      </c>
      <c r="I4796" s="65">
        <v>1.24</v>
      </c>
      <c r="J4796" s="65">
        <v>1.22</v>
      </c>
      <c r="K4796" s="65">
        <v>1.23</v>
      </c>
      <c r="L4796" s="65">
        <v>1.23</v>
      </c>
      <c r="M4796" s="65">
        <v>1.23</v>
      </c>
      <c r="N4796" s="65">
        <v>1.24</v>
      </c>
      <c r="O4796" s="65">
        <v>1.24</v>
      </c>
      <c r="P4796" s="65">
        <v>1.24</v>
      </c>
      <c r="Q4796" s="65">
        <v>1.24</v>
      </c>
      <c r="R4796" s="65">
        <v>1.25</v>
      </c>
      <c r="S4796" s="65">
        <v>1.25</v>
      </c>
      <c r="T4796" s="65">
        <v>1.25</v>
      </c>
      <c r="U4796" s="65">
        <v>1.26</v>
      </c>
      <c r="V4796" s="65">
        <v>1.26</v>
      </c>
      <c r="W4796" s="65">
        <v>1.26</v>
      </c>
      <c r="X4796" s="65">
        <v>1.26</v>
      </c>
      <c r="Y4796" s="65">
        <v>1.26</v>
      </c>
      <c r="Z4796" s="65">
        <v>1.25</v>
      </c>
      <c r="AA4796" s="65">
        <v>1.25</v>
      </c>
      <c r="AB4796" s="65">
        <v>1.24</v>
      </c>
      <c r="AC4796" s="65">
        <v>1.24</v>
      </c>
      <c r="AD4796" s="65">
        <v>1.24</v>
      </c>
      <c r="AE4796" s="65">
        <v>1.24</v>
      </c>
      <c r="AF4796" s="65">
        <v>1.23</v>
      </c>
      <c r="AG4796" s="65">
        <v>1.25</v>
      </c>
      <c r="AH4796" s="65">
        <v>1.24</v>
      </c>
      <c r="AI4796" s="65">
        <v>1.24</v>
      </c>
      <c r="AJ4796" s="65">
        <v>1.24</v>
      </c>
      <c r="AK4796" s="65">
        <v>1.25</v>
      </c>
    </row>
    <row r="4797" spans="1:37" x14ac:dyDescent="0.3">
      <c r="A4797" s="86" t="str">
        <f t="shared" si="74"/>
        <v>SDGbaseTra_AgMedPQXcvege</v>
      </c>
      <c r="B4797" s="63" t="s">
        <v>222</v>
      </c>
      <c r="C4797" s="64" t="s">
        <v>240</v>
      </c>
      <c r="D4797" s="84" t="s">
        <v>120</v>
      </c>
      <c r="E4797" s="65" t="s">
        <v>144</v>
      </c>
      <c r="F4797" s="65">
        <v>1.24</v>
      </c>
      <c r="G4797" s="65">
        <v>1.23</v>
      </c>
      <c r="H4797" s="65">
        <v>1.23</v>
      </c>
      <c r="I4797" s="65">
        <v>1.22</v>
      </c>
      <c r="J4797" s="65">
        <v>1.22</v>
      </c>
      <c r="K4797" s="65">
        <v>1.22</v>
      </c>
      <c r="L4797" s="65">
        <v>1.22</v>
      </c>
      <c r="M4797" s="65">
        <v>1.22</v>
      </c>
      <c r="N4797" s="65">
        <v>1.22</v>
      </c>
      <c r="O4797" s="65">
        <v>1.22</v>
      </c>
      <c r="P4797" s="65">
        <v>1.22</v>
      </c>
      <c r="Q4797" s="65">
        <v>1.22</v>
      </c>
      <c r="R4797" s="65">
        <v>1.22</v>
      </c>
      <c r="S4797" s="65">
        <v>1.23</v>
      </c>
      <c r="T4797" s="65">
        <v>1.23</v>
      </c>
      <c r="U4797" s="65">
        <v>1.23</v>
      </c>
      <c r="V4797" s="65">
        <v>1.23</v>
      </c>
      <c r="W4797" s="65">
        <v>1.23</v>
      </c>
      <c r="X4797" s="65">
        <v>1.24</v>
      </c>
      <c r="Y4797" s="65">
        <v>1.23</v>
      </c>
      <c r="Z4797" s="65">
        <v>1.23</v>
      </c>
      <c r="AA4797" s="65">
        <v>1.23</v>
      </c>
      <c r="AB4797" s="65">
        <v>1.22</v>
      </c>
      <c r="AC4797" s="65">
        <v>1.22</v>
      </c>
      <c r="AD4797" s="65">
        <v>1.22</v>
      </c>
      <c r="AE4797" s="65">
        <v>1.22</v>
      </c>
      <c r="AF4797" s="65">
        <v>1.23</v>
      </c>
      <c r="AG4797" s="65">
        <v>1.23</v>
      </c>
      <c r="AH4797" s="65">
        <v>1.23</v>
      </c>
      <c r="AI4797" s="65">
        <v>1.23</v>
      </c>
      <c r="AJ4797" s="65">
        <v>1.23</v>
      </c>
      <c r="AK4797" s="65">
        <v>1.23</v>
      </c>
    </row>
    <row r="4798" spans="1:37" x14ac:dyDescent="0.3">
      <c r="A4798" s="86" t="str">
        <f t="shared" si="74"/>
        <v>SDGbaseTra_AgMedPQXcfats</v>
      </c>
      <c r="B4798" s="63" t="s">
        <v>222</v>
      </c>
      <c r="C4798" s="64" t="s">
        <v>240</v>
      </c>
      <c r="D4798" s="84" t="s">
        <v>120</v>
      </c>
      <c r="E4798" s="65" t="s">
        <v>145</v>
      </c>
      <c r="F4798" s="65">
        <v>1.4</v>
      </c>
      <c r="G4798" s="65">
        <v>1.4</v>
      </c>
      <c r="H4798" s="65">
        <v>1.41</v>
      </c>
      <c r="I4798" s="65">
        <v>1.4</v>
      </c>
      <c r="J4798" s="65">
        <v>1.4</v>
      </c>
      <c r="K4798" s="65">
        <v>1.4</v>
      </c>
      <c r="L4798" s="65">
        <v>1.4</v>
      </c>
      <c r="M4798" s="65">
        <v>1.4</v>
      </c>
      <c r="N4798" s="65">
        <v>1.4</v>
      </c>
      <c r="O4798" s="65">
        <v>1.42</v>
      </c>
      <c r="P4798" s="65">
        <v>1.42</v>
      </c>
      <c r="Q4798" s="65">
        <v>1.42</v>
      </c>
      <c r="R4798" s="65">
        <v>1.42</v>
      </c>
      <c r="S4798" s="65">
        <v>1.42</v>
      </c>
      <c r="T4798" s="65">
        <v>1.42</v>
      </c>
      <c r="U4798" s="65">
        <v>1.42</v>
      </c>
      <c r="V4798" s="65">
        <v>1.42</v>
      </c>
      <c r="W4798" s="65">
        <v>1.42</v>
      </c>
      <c r="X4798" s="65">
        <v>1.42</v>
      </c>
      <c r="Y4798" s="65">
        <v>1.42</v>
      </c>
      <c r="Z4798" s="65">
        <v>1.42</v>
      </c>
      <c r="AA4798" s="65">
        <v>1.42</v>
      </c>
      <c r="AB4798" s="65">
        <v>1.42</v>
      </c>
      <c r="AC4798" s="65">
        <v>1.42</v>
      </c>
      <c r="AD4798" s="65">
        <v>1.42</v>
      </c>
      <c r="AE4798" s="65">
        <v>1.42</v>
      </c>
      <c r="AF4798" s="65">
        <v>1.42</v>
      </c>
      <c r="AG4798" s="65">
        <v>1.41</v>
      </c>
      <c r="AH4798" s="65">
        <v>1.4</v>
      </c>
      <c r="AI4798" s="65">
        <v>1.4</v>
      </c>
      <c r="AJ4798" s="65">
        <v>1.39</v>
      </c>
      <c r="AK4798" s="65">
        <v>1.39</v>
      </c>
    </row>
    <row r="4799" spans="1:37" x14ac:dyDescent="0.3">
      <c r="A4799" s="86" t="str">
        <f t="shared" si="74"/>
        <v>SDGbaseTra_AgMedPQXcdair</v>
      </c>
      <c r="B4799" s="63" t="s">
        <v>222</v>
      </c>
      <c r="C4799" s="64" t="s">
        <v>240</v>
      </c>
      <c r="D4799" s="84" t="s">
        <v>120</v>
      </c>
      <c r="E4799" s="65" t="s">
        <v>146</v>
      </c>
      <c r="F4799" s="65">
        <v>1.55</v>
      </c>
      <c r="G4799" s="65">
        <v>1.52</v>
      </c>
      <c r="H4799" s="65">
        <v>1.52</v>
      </c>
      <c r="I4799" s="65">
        <v>1.52</v>
      </c>
      <c r="J4799" s="65">
        <v>1.51</v>
      </c>
      <c r="K4799" s="65">
        <v>1.52</v>
      </c>
      <c r="L4799" s="65">
        <v>1.52</v>
      </c>
      <c r="M4799" s="65">
        <v>1.53</v>
      </c>
      <c r="N4799" s="65">
        <v>1.53</v>
      </c>
      <c r="O4799" s="65">
        <v>1.51</v>
      </c>
      <c r="P4799" s="65">
        <v>1.51</v>
      </c>
      <c r="Q4799" s="65">
        <v>1.52</v>
      </c>
      <c r="R4799" s="65">
        <v>1.53</v>
      </c>
      <c r="S4799" s="65">
        <v>1.53</v>
      </c>
      <c r="T4799" s="65">
        <v>1.53</v>
      </c>
      <c r="U4799" s="65">
        <v>1.53</v>
      </c>
      <c r="V4799" s="65">
        <v>1.54</v>
      </c>
      <c r="W4799" s="65">
        <v>1.54</v>
      </c>
      <c r="X4799" s="65">
        <v>1.54</v>
      </c>
      <c r="Y4799" s="65">
        <v>1.54</v>
      </c>
      <c r="Z4799" s="65">
        <v>1.53</v>
      </c>
      <c r="AA4799" s="65">
        <v>1.52</v>
      </c>
      <c r="AB4799" s="65">
        <v>1.52</v>
      </c>
      <c r="AC4799" s="65">
        <v>1.52</v>
      </c>
      <c r="AD4799" s="65">
        <v>1.52</v>
      </c>
      <c r="AE4799" s="65">
        <v>1.52</v>
      </c>
      <c r="AF4799" s="65">
        <v>1.52</v>
      </c>
      <c r="AG4799" s="65">
        <v>1.54</v>
      </c>
      <c r="AH4799" s="65">
        <v>1.54</v>
      </c>
      <c r="AI4799" s="65">
        <v>1.54</v>
      </c>
      <c r="AJ4799" s="65">
        <v>1.54</v>
      </c>
      <c r="AK4799" s="65">
        <v>1.55</v>
      </c>
    </row>
    <row r="4800" spans="1:37" x14ac:dyDescent="0.3">
      <c r="A4800" s="86" t="str">
        <f t="shared" si="74"/>
        <v>SDGbaseTra_AgMedPQXcgrai</v>
      </c>
      <c r="B4800" s="63" t="s">
        <v>222</v>
      </c>
      <c r="C4800" s="64" t="s">
        <v>240</v>
      </c>
      <c r="D4800" s="84" t="s">
        <v>120</v>
      </c>
      <c r="E4800" s="65" t="s">
        <v>147</v>
      </c>
      <c r="F4800" s="65">
        <v>1.37</v>
      </c>
      <c r="G4800" s="65">
        <v>1.36</v>
      </c>
      <c r="H4800" s="65">
        <v>1.35</v>
      </c>
      <c r="I4800" s="65">
        <v>1.35</v>
      </c>
      <c r="J4800" s="65">
        <v>1.34</v>
      </c>
      <c r="K4800" s="65">
        <v>1.34</v>
      </c>
      <c r="L4800" s="65">
        <v>1.33</v>
      </c>
      <c r="M4800" s="65">
        <v>1.33</v>
      </c>
      <c r="N4800" s="65">
        <v>1.33</v>
      </c>
      <c r="O4800" s="65">
        <v>1.32</v>
      </c>
      <c r="P4800" s="65">
        <v>1.32</v>
      </c>
      <c r="Q4800" s="65">
        <v>1.32</v>
      </c>
      <c r="R4800" s="65">
        <v>1.32</v>
      </c>
      <c r="S4800" s="65">
        <v>1.32</v>
      </c>
      <c r="T4800" s="65">
        <v>1.32</v>
      </c>
      <c r="U4800" s="65">
        <v>1.32</v>
      </c>
      <c r="V4800" s="65">
        <v>1.32</v>
      </c>
      <c r="W4800" s="65">
        <v>1.32</v>
      </c>
      <c r="X4800" s="65">
        <v>1.31</v>
      </c>
      <c r="Y4800" s="65">
        <v>1.31</v>
      </c>
      <c r="Z4800" s="65">
        <v>1.3</v>
      </c>
      <c r="AA4800" s="65">
        <v>1.3</v>
      </c>
      <c r="AB4800" s="65">
        <v>1.3</v>
      </c>
      <c r="AC4800" s="65">
        <v>1.3</v>
      </c>
      <c r="AD4800" s="65">
        <v>1.3</v>
      </c>
      <c r="AE4800" s="65">
        <v>1.3</v>
      </c>
      <c r="AF4800" s="65">
        <v>1.3</v>
      </c>
      <c r="AG4800" s="65">
        <v>1.31</v>
      </c>
      <c r="AH4800" s="65">
        <v>1.3</v>
      </c>
      <c r="AI4800" s="65">
        <v>1.3</v>
      </c>
      <c r="AJ4800" s="65">
        <v>1.31</v>
      </c>
      <c r="AK4800" s="65">
        <v>1.31</v>
      </c>
    </row>
    <row r="4801" spans="1:37" x14ac:dyDescent="0.3">
      <c r="A4801" s="86" t="str">
        <f t="shared" si="74"/>
        <v>SDGbaseTra_AgMedPQXcstar</v>
      </c>
      <c r="B4801" s="63" t="s">
        <v>222</v>
      </c>
      <c r="C4801" s="64" t="s">
        <v>240</v>
      </c>
      <c r="D4801" s="84" t="s">
        <v>120</v>
      </c>
      <c r="E4801" s="65" t="s">
        <v>148</v>
      </c>
      <c r="F4801" s="65">
        <v>1.22</v>
      </c>
      <c r="G4801" s="65">
        <v>1.21</v>
      </c>
      <c r="H4801" s="65">
        <v>1.19</v>
      </c>
      <c r="I4801" s="65">
        <v>1.19</v>
      </c>
      <c r="J4801" s="65">
        <v>1.19</v>
      </c>
      <c r="K4801" s="65">
        <v>1.18</v>
      </c>
      <c r="L4801" s="65">
        <v>1.17</v>
      </c>
      <c r="M4801" s="65">
        <v>1.17</v>
      </c>
      <c r="N4801" s="65">
        <v>1.1599999999999999</v>
      </c>
      <c r="O4801" s="65">
        <v>1.1599999999999999</v>
      </c>
      <c r="P4801" s="65">
        <v>1.1499999999999999</v>
      </c>
      <c r="Q4801" s="65">
        <v>1.1499999999999999</v>
      </c>
      <c r="R4801" s="65">
        <v>1.1499999999999999</v>
      </c>
      <c r="S4801" s="65">
        <v>1.1399999999999999</v>
      </c>
      <c r="T4801" s="65">
        <v>1.1399999999999999</v>
      </c>
      <c r="U4801" s="65">
        <v>1.1399999999999999</v>
      </c>
      <c r="V4801" s="65">
        <v>1.1299999999999999</v>
      </c>
      <c r="W4801" s="65">
        <v>1.1299999999999999</v>
      </c>
      <c r="X4801" s="65">
        <v>1.1200000000000001</v>
      </c>
      <c r="Y4801" s="65">
        <v>1.1200000000000001</v>
      </c>
      <c r="Z4801" s="65">
        <v>1.1100000000000001</v>
      </c>
      <c r="AA4801" s="65">
        <v>1.1100000000000001</v>
      </c>
      <c r="AB4801" s="65">
        <v>1.1100000000000001</v>
      </c>
      <c r="AC4801" s="65">
        <v>1.1100000000000001</v>
      </c>
      <c r="AD4801" s="65">
        <v>1.1100000000000001</v>
      </c>
      <c r="AE4801" s="65">
        <v>1.1100000000000001</v>
      </c>
      <c r="AF4801" s="65">
        <v>1.1100000000000001</v>
      </c>
      <c r="AG4801" s="65">
        <v>1.1399999999999999</v>
      </c>
      <c r="AH4801" s="65">
        <v>1.1399999999999999</v>
      </c>
      <c r="AI4801" s="65">
        <v>1.17</v>
      </c>
      <c r="AJ4801" s="65">
        <v>1.2</v>
      </c>
      <c r="AK4801" s="65">
        <v>1.23</v>
      </c>
    </row>
    <row r="4802" spans="1:37" x14ac:dyDescent="0.3">
      <c r="A4802" s="86" t="str">
        <f t="shared" ref="A4802:A4865" si="75">_xlfn.CONCAT(C4802,D4802,E4802)</f>
        <v>SDGbaseTra_AgMedPQXcafee</v>
      </c>
      <c r="B4802" s="63" t="s">
        <v>222</v>
      </c>
      <c r="C4802" s="64" t="s">
        <v>240</v>
      </c>
      <c r="D4802" s="84" t="s">
        <v>120</v>
      </c>
      <c r="E4802" s="65" t="s">
        <v>149</v>
      </c>
      <c r="F4802" s="65">
        <v>2.11</v>
      </c>
      <c r="G4802" s="65">
        <v>2.0099999999999998</v>
      </c>
      <c r="H4802" s="65">
        <v>2.0499999999999998</v>
      </c>
      <c r="I4802" s="65">
        <v>2.04</v>
      </c>
      <c r="J4802" s="65">
        <v>2.02</v>
      </c>
      <c r="K4802" s="65">
        <v>2.06</v>
      </c>
      <c r="L4802" s="65">
        <v>2.0699999999999998</v>
      </c>
      <c r="M4802" s="65">
        <v>2.08</v>
      </c>
      <c r="N4802" s="65">
        <v>2.08</v>
      </c>
      <c r="O4802" s="65">
        <v>2.08</v>
      </c>
      <c r="P4802" s="65">
        <v>2.0699999999999998</v>
      </c>
      <c r="Q4802" s="65">
        <v>2.08</v>
      </c>
      <c r="R4802" s="65">
        <v>2.11</v>
      </c>
      <c r="S4802" s="65">
        <v>2.1</v>
      </c>
      <c r="T4802" s="65">
        <v>2.1</v>
      </c>
      <c r="U4802" s="65">
        <v>2.11</v>
      </c>
      <c r="V4802" s="65">
        <v>2.11</v>
      </c>
      <c r="W4802" s="65">
        <v>2.12</v>
      </c>
      <c r="X4802" s="65">
        <v>2.12</v>
      </c>
      <c r="Y4802" s="65">
        <v>2.12</v>
      </c>
      <c r="Z4802" s="65">
        <v>2.1</v>
      </c>
      <c r="AA4802" s="65">
        <v>2.0699999999999998</v>
      </c>
      <c r="AB4802" s="65">
        <v>2.0699999999999998</v>
      </c>
      <c r="AC4802" s="65">
        <v>2.0699999999999998</v>
      </c>
      <c r="AD4802" s="65">
        <v>2.0699999999999998</v>
      </c>
      <c r="AE4802" s="65">
        <v>2.0699999999999998</v>
      </c>
      <c r="AF4802" s="65">
        <v>2.0699999999999998</v>
      </c>
      <c r="AG4802" s="65">
        <v>2.09</v>
      </c>
      <c r="AH4802" s="65">
        <v>2.11</v>
      </c>
      <c r="AI4802" s="65">
        <v>2.12</v>
      </c>
      <c r="AJ4802" s="65">
        <v>2.11</v>
      </c>
      <c r="AK4802" s="65">
        <v>2.11</v>
      </c>
    </row>
    <row r="4803" spans="1:37" x14ac:dyDescent="0.3">
      <c r="A4803" s="86" t="str">
        <f t="shared" si="75"/>
        <v>SDGbaseTra_AgMedPQXcbake</v>
      </c>
      <c r="B4803" s="63" t="s">
        <v>222</v>
      </c>
      <c r="C4803" s="64" t="s">
        <v>240</v>
      </c>
      <c r="D4803" s="84" t="s">
        <v>120</v>
      </c>
      <c r="E4803" s="65" t="s">
        <v>150</v>
      </c>
      <c r="F4803" s="65">
        <v>1.21</v>
      </c>
      <c r="G4803" s="65">
        <v>1.21</v>
      </c>
      <c r="H4803" s="65">
        <v>1.21</v>
      </c>
      <c r="I4803" s="65">
        <v>1.2</v>
      </c>
      <c r="J4803" s="65">
        <v>1.2</v>
      </c>
      <c r="K4803" s="65">
        <v>1.2</v>
      </c>
      <c r="L4803" s="65">
        <v>1.19</v>
      </c>
      <c r="M4803" s="65">
        <v>1.19</v>
      </c>
      <c r="N4803" s="65">
        <v>1.19</v>
      </c>
      <c r="O4803" s="65">
        <v>1.19</v>
      </c>
      <c r="P4803" s="65">
        <v>1.19</v>
      </c>
      <c r="Q4803" s="65">
        <v>1.19</v>
      </c>
      <c r="R4803" s="65">
        <v>1.19</v>
      </c>
      <c r="S4803" s="65">
        <v>1.19</v>
      </c>
      <c r="T4803" s="65">
        <v>1.2</v>
      </c>
      <c r="U4803" s="65">
        <v>1.2</v>
      </c>
      <c r="V4803" s="65">
        <v>1.2</v>
      </c>
      <c r="W4803" s="65">
        <v>1.2</v>
      </c>
      <c r="X4803" s="65">
        <v>1.2</v>
      </c>
      <c r="Y4803" s="65">
        <v>1.2</v>
      </c>
      <c r="Z4803" s="65">
        <v>1.19</v>
      </c>
      <c r="AA4803" s="65">
        <v>1.19</v>
      </c>
      <c r="AB4803" s="65">
        <v>1.19</v>
      </c>
      <c r="AC4803" s="65">
        <v>1.19</v>
      </c>
      <c r="AD4803" s="65">
        <v>1.19</v>
      </c>
      <c r="AE4803" s="65">
        <v>1.19</v>
      </c>
      <c r="AF4803" s="65">
        <v>1.19</v>
      </c>
      <c r="AG4803" s="65">
        <v>1.21</v>
      </c>
      <c r="AH4803" s="65">
        <v>1.2</v>
      </c>
      <c r="AI4803" s="65">
        <v>1.21</v>
      </c>
      <c r="AJ4803" s="65">
        <v>1.21</v>
      </c>
      <c r="AK4803" s="65">
        <v>1.22</v>
      </c>
    </row>
    <row r="4804" spans="1:37" x14ac:dyDescent="0.3">
      <c r="A4804" s="86" t="str">
        <f t="shared" si="75"/>
        <v>SDGbaseTra_AgMedPQXcsuga</v>
      </c>
      <c r="B4804" s="63" t="s">
        <v>222</v>
      </c>
      <c r="C4804" s="64" t="s">
        <v>240</v>
      </c>
      <c r="D4804" s="84" t="s">
        <v>120</v>
      </c>
      <c r="E4804" s="65" t="s">
        <v>151</v>
      </c>
      <c r="F4804" s="65">
        <v>1.5</v>
      </c>
      <c r="G4804" s="65">
        <v>1.5</v>
      </c>
      <c r="H4804" s="65">
        <v>1.49</v>
      </c>
      <c r="I4804" s="65">
        <v>1.49</v>
      </c>
      <c r="J4804" s="65">
        <v>1.48</v>
      </c>
      <c r="K4804" s="65">
        <v>1.47</v>
      </c>
      <c r="L4804" s="65">
        <v>1.47</v>
      </c>
      <c r="M4804" s="65">
        <v>1.47</v>
      </c>
      <c r="N4804" s="65">
        <v>1.47</v>
      </c>
      <c r="O4804" s="65">
        <v>1.45</v>
      </c>
      <c r="P4804" s="65">
        <v>1.46</v>
      </c>
      <c r="Q4804" s="65">
        <v>1.46</v>
      </c>
      <c r="R4804" s="65">
        <v>1.46</v>
      </c>
      <c r="S4804" s="65">
        <v>1.46</v>
      </c>
      <c r="T4804" s="65">
        <v>1.46</v>
      </c>
      <c r="U4804" s="65">
        <v>1.46</v>
      </c>
      <c r="V4804" s="65">
        <v>1.46</v>
      </c>
      <c r="W4804" s="65">
        <v>1.46</v>
      </c>
      <c r="X4804" s="65">
        <v>1.46</v>
      </c>
      <c r="Y4804" s="65">
        <v>1.46</v>
      </c>
      <c r="Z4804" s="65">
        <v>1.44</v>
      </c>
      <c r="AA4804" s="65">
        <v>1.44</v>
      </c>
      <c r="AB4804" s="65">
        <v>1.44</v>
      </c>
      <c r="AC4804" s="65">
        <v>1.44</v>
      </c>
      <c r="AD4804" s="65">
        <v>1.43</v>
      </c>
      <c r="AE4804" s="65">
        <v>1.43</v>
      </c>
      <c r="AF4804" s="65">
        <v>1.43</v>
      </c>
      <c r="AG4804" s="65">
        <v>1.44</v>
      </c>
      <c r="AH4804" s="65">
        <v>1.42</v>
      </c>
      <c r="AI4804" s="65">
        <v>1.41</v>
      </c>
      <c r="AJ4804" s="65">
        <v>1.41</v>
      </c>
      <c r="AK4804" s="65">
        <v>1.4</v>
      </c>
    </row>
    <row r="4805" spans="1:37" x14ac:dyDescent="0.3">
      <c r="A4805" s="86" t="str">
        <f t="shared" si="75"/>
        <v>SDGbaseTra_AgMedPQXcconf</v>
      </c>
      <c r="B4805" s="63" t="s">
        <v>222</v>
      </c>
      <c r="C4805" s="64" t="s">
        <v>240</v>
      </c>
      <c r="D4805" s="84" t="s">
        <v>120</v>
      </c>
      <c r="E4805" s="65" t="s">
        <v>152</v>
      </c>
      <c r="F4805" s="65">
        <v>1.34</v>
      </c>
      <c r="G4805" s="65">
        <v>1.32</v>
      </c>
      <c r="H4805" s="65">
        <v>1.32</v>
      </c>
      <c r="I4805" s="65">
        <v>1.32</v>
      </c>
      <c r="J4805" s="65">
        <v>1.31</v>
      </c>
      <c r="K4805" s="65">
        <v>1.31</v>
      </c>
      <c r="L4805" s="65">
        <v>1.32</v>
      </c>
      <c r="M4805" s="65">
        <v>1.32</v>
      </c>
      <c r="N4805" s="65">
        <v>1.32</v>
      </c>
      <c r="O4805" s="65">
        <v>1.32</v>
      </c>
      <c r="P4805" s="65">
        <v>1.32</v>
      </c>
      <c r="Q4805" s="65">
        <v>1.32</v>
      </c>
      <c r="R4805" s="65">
        <v>1.33</v>
      </c>
      <c r="S4805" s="65">
        <v>1.34</v>
      </c>
      <c r="T4805" s="65">
        <v>1.34</v>
      </c>
      <c r="U4805" s="65">
        <v>1.34</v>
      </c>
      <c r="V4805" s="65">
        <v>1.35</v>
      </c>
      <c r="W4805" s="65">
        <v>1.35</v>
      </c>
      <c r="X4805" s="65">
        <v>1.35</v>
      </c>
      <c r="Y4805" s="65">
        <v>1.35</v>
      </c>
      <c r="Z4805" s="65">
        <v>1.34</v>
      </c>
      <c r="AA4805" s="65">
        <v>1.34</v>
      </c>
      <c r="AB4805" s="65">
        <v>1.33</v>
      </c>
      <c r="AC4805" s="65">
        <v>1.33</v>
      </c>
      <c r="AD4805" s="65">
        <v>1.33</v>
      </c>
      <c r="AE4805" s="65">
        <v>1.33</v>
      </c>
      <c r="AF4805" s="65">
        <v>1.33</v>
      </c>
      <c r="AG4805" s="65">
        <v>1.35</v>
      </c>
      <c r="AH4805" s="65">
        <v>1.35</v>
      </c>
      <c r="AI4805" s="65">
        <v>1.34</v>
      </c>
      <c r="AJ4805" s="65">
        <v>1.34</v>
      </c>
      <c r="AK4805" s="65">
        <v>1.34</v>
      </c>
    </row>
    <row r="4806" spans="1:37" x14ac:dyDescent="0.3">
      <c r="A4806" s="86" t="str">
        <f t="shared" si="75"/>
        <v>SDGbaseTra_AgMedPQXcpast</v>
      </c>
      <c r="B4806" s="63" t="s">
        <v>222</v>
      </c>
      <c r="C4806" s="64" t="s">
        <v>240</v>
      </c>
      <c r="D4806" s="84" t="s">
        <v>120</v>
      </c>
      <c r="E4806" s="65" t="s">
        <v>153</v>
      </c>
      <c r="F4806" s="65">
        <v>1.44</v>
      </c>
      <c r="G4806" s="65">
        <v>1.39</v>
      </c>
      <c r="H4806" s="65">
        <v>1.39</v>
      </c>
      <c r="I4806" s="65">
        <v>1.38</v>
      </c>
      <c r="J4806" s="65">
        <v>1.37</v>
      </c>
      <c r="K4806" s="65">
        <v>1.38</v>
      </c>
      <c r="L4806" s="65">
        <v>1.39</v>
      </c>
      <c r="M4806" s="65">
        <v>1.39</v>
      </c>
      <c r="N4806" s="65">
        <v>1.4</v>
      </c>
      <c r="O4806" s="65">
        <v>1.42</v>
      </c>
      <c r="P4806" s="65">
        <v>1.42</v>
      </c>
      <c r="Q4806" s="65">
        <v>1.41</v>
      </c>
      <c r="R4806" s="65">
        <v>1.42</v>
      </c>
      <c r="S4806" s="65">
        <v>1.42</v>
      </c>
      <c r="T4806" s="65">
        <v>1.42</v>
      </c>
      <c r="U4806" s="65">
        <v>1.42</v>
      </c>
      <c r="V4806" s="65">
        <v>1.43</v>
      </c>
      <c r="W4806" s="65">
        <v>1.43</v>
      </c>
      <c r="X4806" s="65">
        <v>1.43</v>
      </c>
      <c r="Y4806" s="65">
        <v>1.43</v>
      </c>
      <c r="Z4806" s="65">
        <v>1.42</v>
      </c>
      <c r="AA4806" s="65">
        <v>1.41</v>
      </c>
      <c r="AB4806" s="65">
        <v>1.4</v>
      </c>
      <c r="AC4806" s="65">
        <v>1.4</v>
      </c>
      <c r="AD4806" s="65">
        <v>1.39</v>
      </c>
      <c r="AE4806" s="65">
        <v>1.39</v>
      </c>
      <c r="AF4806" s="65">
        <v>1.39</v>
      </c>
      <c r="AG4806" s="65">
        <v>1.39</v>
      </c>
      <c r="AH4806" s="65">
        <v>1.4</v>
      </c>
      <c r="AI4806" s="65">
        <v>1.41</v>
      </c>
      <c r="AJ4806" s="65">
        <v>1.41</v>
      </c>
      <c r="AK4806" s="65">
        <v>1.42</v>
      </c>
    </row>
    <row r="4807" spans="1:37" x14ac:dyDescent="0.3">
      <c r="A4807" s="86" t="str">
        <f t="shared" si="75"/>
        <v>SDGbaseTra_AgMedPQXcofoo</v>
      </c>
      <c r="B4807" s="63" t="s">
        <v>222</v>
      </c>
      <c r="C4807" s="64" t="s">
        <v>240</v>
      </c>
      <c r="D4807" s="84" t="s">
        <v>120</v>
      </c>
      <c r="E4807" s="65" t="s">
        <v>154</v>
      </c>
      <c r="F4807" s="65">
        <v>1.49</v>
      </c>
      <c r="G4807" s="65">
        <v>1.47</v>
      </c>
      <c r="H4807" s="65">
        <v>1.47</v>
      </c>
      <c r="I4807" s="65">
        <v>1.47</v>
      </c>
      <c r="J4807" s="65">
        <v>1.46</v>
      </c>
      <c r="K4807" s="65">
        <v>1.47</v>
      </c>
      <c r="L4807" s="65">
        <v>1.47</v>
      </c>
      <c r="M4807" s="65">
        <v>1.47</v>
      </c>
      <c r="N4807" s="65">
        <v>1.47</v>
      </c>
      <c r="O4807" s="65">
        <v>1.47</v>
      </c>
      <c r="P4807" s="65">
        <v>1.47</v>
      </c>
      <c r="Q4807" s="65">
        <v>1.47</v>
      </c>
      <c r="R4807" s="65">
        <v>1.47</v>
      </c>
      <c r="S4807" s="65">
        <v>1.48</v>
      </c>
      <c r="T4807" s="65">
        <v>1.48</v>
      </c>
      <c r="U4807" s="65">
        <v>1.48</v>
      </c>
      <c r="V4807" s="65">
        <v>1.49</v>
      </c>
      <c r="W4807" s="65">
        <v>1.49</v>
      </c>
      <c r="X4807" s="65">
        <v>1.49</v>
      </c>
      <c r="Y4807" s="65">
        <v>1.49</v>
      </c>
      <c r="Z4807" s="65">
        <v>1.49</v>
      </c>
      <c r="AA4807" s="65">
        <v>1.49</v>
      </c>
      <c r="AB4807" s="65">
        <v>1.48</v>
      </c>
      <c r="AC4807" s="65">
        <v>1.48</v>
      </c>
      <c r="AD4807" s="65">
        <v>1.48</v>
      </c>
      <c r="AE4807" s="65">
        <v>1.48</v>
      </c>
      <c r="AF4807" s="65">
        <v>1.48</v>
      </c>
      <c r="AG4807" s="65">
        <v>1.48</v>
      </c>
      <c r="AH4807" s="65">
        <v>1.48</v>
      </c>
      <c r="AI4807" s="65">
        <v>1.47</v>
      </c>
      <c r="AJ4807" s="65">
        <v>1.47</v>
      </c>
      <c r="AK4807" s="65">
        <v>1.47</v>
      </c>
    </row>
    <row r="4808" spans="1:37" x14ac:dyDescent="0.3">
      <c r="A4808" s="86" t="str">
        <f t="shared" si="75"/>
        <v>SDGbaseTra_AgMedPQXcbevt</v>
      </c>
      <c r="B4808" s="63" t="s">
        <v>222</v>
      </c>
      <c r="C4808" s="64" t="s">
        <v>240</v>
      </c>
      <c r="D4808" s="84" t="s">
        <v>120</v>
      </c>
      <c r="E4808" s="65" t="s">
        <v>155</v>
      </c>
      <c r="F4808" s="65">
        <v>2.2000000000000002</v>
      </c>
      <c r="G4808" s="65">
        <v>2.15</v>
      </c>
      <c r="H4808" s="65">
        <v>2.11</v>
      </c>
      <c r="I4808" s="65">
        <v>2.12</v>
      </c>
      <c r="J4808" s="65">
        <v>2.12</v>
      </c>
      <c r="K4808" s="65">
        <v>2.12</v>
      </c>
      <c r="L4808" s="65">
        <v>2.12</v>
      </c>
      <c r="M4808" s="65">
        <v>2.13</v>
      </c>
      <c r="N4808" s="65">
        <v>2.13</v>
      </c>
      <c r="O4808" s="65">
        <v>2.11</v>
      </c>
      <c r="P4808" s="65">
        <v>2.12</v>
      </c>
      <c r="Q4808" s="65">
        <v>2.13</v>
      </c>
      <c r="R4808" s="65">
        <v>2.14</v>
      </c>
      <c r="S4808" s="65">
        <v>2.15</v>
      </c>
      <c r="T4808" s="65">
        <v>2.16</v>
      </c>
      <c r="U4808" s="65">
        <v>2.16</v>
      </c>
      <c r="V4808" s="65">
        <v>2.17</v>
      </c>
      <c r="W4808" s="65">
        <v>2.1800000000000002</v>
      </c>
      <c r="X4808" s="65">
        <v>2.1800000000000002</v>
      </c>
      <c r="Y4808" s="65">
        <v>2.1800000000000002</v>
      </c>
      <c r="Z4808" s="65">
        <v>2.17</v>
      </c>
      <c r="AA4808" s="65">
        <v>2.17</v>
      </c>
      <c r="AB4808" s="65">
        <v>2.17</v>
      </c>
      <c r="AC4808" s="65">
        <v>2.1800000000000002</v>
      </c>
      <c r="AD4808" s="65">
        <v>2.1800000000000002</v>
      </c>
      <c r="AE4808" s="65">
        <v>2.1800000000000002</v>
      </c>
      <c r="AF4808" s="65">
        <v>2.19</v>
      </c>
      <c r="AG4808" s="65">
        <v>2.21</v>
      </c>
      <c r="AH4808" s="65">
        <v>2.2000000000000002</v>
      </c>
      <c r="AI4808" s="65">
        <v>2.19</v>
      </c>
      <c r="AJ4808" s="65">
        <v>2.19</v>
      </c>
      <c r="AK4808" s="65">
        <v>2.19</v>
      </c>
    </row>
    <row r="4809" spans="1:37" x14ac:dyDescent="0.3">
      <c r="A4809" s="86" t="str">
        <f t="shared" si="75"/>
        <v>SDGbaseTra_AgMedPQXctext</v>
      </c>
      <c r="B4809" s="63" t="s">
        <v>222</v>
      </c>
      <c r="C4809" s="64" t="s">
        <v>240</v>
      </c>
      <c r="D4809" s="84" t="s">
        <v>120</v>
      </c>
      <c r="E4809" s="65" t="s">
        <v>102</v>
      </c>
      <c r="F4809" s="65">
        <v>1.37</v>
      </c>
      <c r="G4809" s="65">
        <v>1.4</v>
      </c>
      <c r="H4809" s="65">
        <v>1.41</v>
      </c>
      <c r="I4809" s="65">
        <v>1.41</v>
      </c>
      <c r="J4809" s="65">
        <v>1.41</v>
      </c>
      <c r="K4809" s="65">
        <v>1.41</v>
      </c>
      <c r="L4809" s="65">
        <v>1.41</v>
      </c>
      <c r="M4809" s="65">
        <v>1.41</v>
      </c>
      <c r="N4809" s="65">
        <v>1.41</v>
      </c>
      <c r="O4809" s="65">
        <v>1.41</v>
      </c>
      <c r="P4809" s="65">
        <v>1.41</v>
      </c>
      <c r="Q4809" s="65">
        <v>1.41</v>
      </c>
      <c r="R4809" s="65">
        <v>1.42</v>
      </c>
      <c r="S4809" s="65">
        <v>1.42</v>
      </c>
      <c r="T4809" s="65">
        <v>1.43</v>
      </c>
      <c r="U4809" s="65">
        <v>1.43</v>
      </c>
      <c r="V4809" s="65">
        <v>1.43</v>
      </c>
      <c r="W4809" s="65">
        <v>1.44</v>
      </c>
      <c r="X4809" s="65">
        <v>1.44</v>
      </c>
      <c r="Y4809" s="65">
        <v>1.44</v>
      </c>
      <c r="Z4809" s="65">
        <v>1.45</v>
      </c>
      <c r="AA4809" s="65">
        <v>1.47</v>
      </c>
      <c r="AB4809" s="65">
        <v>1.47</v>
      </c>
      <c r="AC4809" s="65">
        <v>1.47</v>
      </c>
      <c r="AD4809" s="65">
        <v>1.47</v>
      </c>
      <c r="AE4809" s="65">
        <v>1.47</v>
      </c>
      <c r="AF4809" s="65">
        <v>1.48</v>
      </c>
      <c r="AG4809" s="65">
        <v>1.46</v>
      </c>
      <c r="AH4809" s="65">
        <v>1.45</v>
      </c>
      <c r="AI4809" s="65">
        <v>1.44</v>
      </c>
      <c r="AJ4809" s="65">
        <v>1.44</v>
      </c>
      <c r="AK4809" s="65">
        <v>1.44</v>
      </c>
    </row>
    <row r="4810" spans="1:37" x14ac:dyDescent="0.3">
      <c r="A4810" s="86" t="str">
        <f t="shared" si="75"/>
        <v>SDGbaseTra_AgMedPQXcclth</v>
      </c>
      <c r="B4810" s="63" t="s">
        <v>222</v>
      </c>
      <c r="C4810" s="64" t="s">
        <v>240</v>
      </c>
      <c r="D4810" s="84" t="s">
        <v>120</v>
      </c>
      <c r="E4810" s="65" t="s">
        <v>156</v>
      </c>
      <c r="F4810" s="65">
        <v>1.33</v>
      </c>
      <c r="G4810" s="65">
        <v>1.37</v>
      </c>
      <c r="H4810" s="65">
        <v>1.37</v>
      </c>
      <c r="I4810" s="65">
        <v>1.37</v>
      </c>
      <c r="J4810" s="65">
        <v>1.37</v>
      </c>
      <c r="K4810" s="65">
        <v>1.36</v>
      </c>
      <c r="L4810" s="65">
        <v>1.36</v>
      </c>
      <c r="M4810" s="65">
        <v>1.36</v>
      </c>
      <c r="N4810" s="65">
        <v>1.37</v>
      </c>
      <c r="O4810" s="65">
        <v>1.37</v>
      </c>
      <c r="P4810" s="65">
        <v>1.38</v>
      </c>
      <c r="Q4810" s="65">
        <v>1.38</v>
      </c>
      <c r="R4810" s="65">
        <v>1.38</v>
      </c>
      <c r="S4810" s="65">
        <v>1.39</v>
      </c>
      <c r="T4810" s="65">
        <v>1.39</v>
      </c>
      <c r="U4810" s="65">
        <v>1.39</v>
      </c>
      <c r="V4810" s="65">
        <v>1.4</v>
      </c>
      <c r="W4810" s="65">
        <v>1.4</v>
      </c>
      <c r="X4810" s="65">
        <v>1.41</v>
      </c>
      <c r="Y4810" s="65">
        <v>1.41</v>
      </c>
      <c r="Z4810" s="65">
        <v>1.41</v>
      </c>
      <c r="AA4810" s="65">
        <v>1.41</v>
      </c>
      <c r="AB4810" s="65">
        <v>1.42</v>
      </c>
      <c r="AC4810" s="65">
        <v>1.42</v>
      </c>
      <c r="AD4810" s="65">
        <v>1.42</v>
      </c>
      <c r="AE4810" s="65">
        <v>1.42</v>
      </c>
      <c r="AF4810" s="65">
        <v>1.43</v>
      </c>
      <c r="AG4810" s="65">
        <v>1.42</v>
      </c>
      <c r="AH4810" s="65">
        <v>1.41</v>
      </c>
      <c r="AI4810" s="65">
        <v>1.41</v>
      </c>
      <c r="AJ4810" s="65">
        <v>1.4</v>
      </c>
      <c r="AK4810" s="65">
        <v>1.4</v>
      </c>
    </row>
    <row r="4811" spans="1:37" x14ac:dyDescent="0.3">
      <c r="A4811" s="86" t="str">
        <f t="shared" si="75"/>
        <v>SDGbaseTra_AgMedPQXcleat</v>
      </c>
      <c r="B4811" s="63" t="s">
        <v>222</v>
      </c>
      <c r="C4811" s="64" t="s">
        <v>240</v>
      </c>
      <c r="D4811" s="84" t="s">
        <v>120</v>
      </c>
      <c r="E4811" s="65" t="s">
        <v>103</v>
      </c>
      <c r="F4811" s="65">
        <v>1.1599999999999999</v>
      </c>
      <c r="G4811" s="65">
        <v>1.1599999999999999</v>
      </c>
      <c r="H4811" s="65">
        <v>1.17</v>
      </c>
      <c r="I4811" s="65">
        <v>1.1599999999999999</v>
      </c>
      <c r="J4811" s="65">
        <v>1.1499999999999999</v>
      </c>
      <c r="K4811" s="65">
        <v>1.1499999999999999</v>
      </c>
      <c r="L4811" s="65">
        <v>1.1599999999999999</v>
      </c>
      <c r="M4811" s="65">
        <v>1.1599999999999999</v>
      </c>
      <c r="N4811" s="65">
        <v>1.17</v>
      </c>
      <c r="O4811" s="65">
        <v>1.19</v>
      </c>
      <c r="P4811" s="65">
        <v>1.19</v>
      </c>
      <c r="Q4811" s="65">
        <v>1.19</v>
      </c>
      <c r="R4811" s="65">
        <v>1.19</v>
      </c>
      <c r="S4811" s="65">
        <v>1.19</v>
      </c>
      <c r="T4811" s="65">
        <v>1.19</v>
      </c>
      <c r="U4811" s="65">
        <v>1.19</v>
      </c>
      <c r="V4811" s="65">
        <v>1.19</v>
      </c>
      <c r="W4811" s="65">
        <v>1.19</v>
      </c>
      <c r="X4811" s="65">
        <v>1.19</v>
      </c>
      <c r="Y4811" s="65">
        <v>1.19</v>
      </c>
      <c r="Z4811" s="65">
        <v>1.19</v>
      </c>
      <c r="AA4811" s="65">
        <v>1.18</v>
      </c>
      <c r="AB4811" s="65">
        <v>1.18</v>
      </c>
      <c r="AC4811" s="65">
        <v>1.17</v>
      </c>
      <c r="AD4811" s="65">
        <v>1.17</v>
      </c>
      <c r="AE4811" s="65">
        <v>1.17</v>
      </c>
      <c r="AF4811" s="65">
        <v>1.17</v>
      </c>
      <c r="AG4811" s="65">
        <v>1.17</v>
      </c>
      <c r="AH4811" s="65">
        <v>1.17</v>
      </c>
      <c r="AI4811" s="65">
        <v>1.17</v>
      </c>
      <c r="AJ4811" s="65">
        <v>1.17</v>
      </c>
      <c r="AK4811" s="65">
        <v>1.17</v>
      </c>
    </row>
    <row r="4812" spans="1:37" x14ac:dyDescent="0.3">
      <c r="A4812" s="86" t="str">
        <f t="shared" si="75"/>
        <v>SDGbaseTra_AgMedPQXcfoot</v>
      </c>
      <c r="B4812" s="63" t="s">
        <v>222</v>
      </c>
      <c r="C4812" s="64" t="s">
        <v>240</v>
      </c>
      <c r="D4812" s="84" t="s">
        <v>120</v>
      </c>
      <c r="E4812" s="65" t="s">
        <v>157</v>
      </c>
      <c r="F4812" s="65">
        <v>1.21</v>
      </c>
      <c r="G4812" s="65">
        <v>1.22</v>
      </c>
      <c r="H4812" s="65">
        <v>1.23</v>
      </c>
      <c r="I4812" s="65">
        <v>1.23</v>
      </c>
      <c r="J4812" s="65">
        <v>1.22</v>
      </c>
      <c r="K4812" s="65">
        <v>1.22</v>
      </c>
      <c r="L4812" s="65">
        <v>1.22</v>
      </c>
      <c r="M4812" s="65">
        <v>1.22</v>
      </c>
      <c r="N4812" s="65">
        <v>1.22</v>
      </c>
      <c r="O4812" s="65">
        <v>1.25</v>
      </c>
      <c r="P4812" s="65">
        <v>1.25</v>
      </c>
      <c r="Q4812" s="65">
        <v>1.25</v>
      </c>
      <c r="R4812" s="65">
        <v>1.25</v>
      </c>
      <c r="S4812" s="65">
        <v>1.26</v>
      </c>
      <c r="T4812" s="65">
        <v>1.26</v>
      </c>
      <c r="U4812" s="65">
        <v>1.26</v>
      </c>
      <c r="V4812" s="65">
        <v>1.27</v>
      </c>
      <c r="W4812" s="65">
        <v>1.27</v>
      </c>
      <c r="X4812" s="65">
        <v>1.27</v>
      </c>
      <c r="Y4812" s="65">
        <v>1.28</v>
      </c>
      <c r="Z4812" s="65">
        <v>1.29</v>
      </c>
      <c r="AA4812" s="65">
        <v>1.3</v>
      </c>
      <c r="AB4812" s="65">
        <v>1.3</v>
      </c>
      <c r="AC4812" s="65">
        <v>1.3</v>
      </c>
      <c r="AD4812" s="65">
        <v>1.3</v>
      </c>
      <c r="AE4812" s="65">
        <v>1.3</v>
      </c>
      <c r="AF4812" s="65">
        <v>1.3</v>
      </c>
      <c r="AG4812" s="65">
        <v>1.29</v>
      </c>
      <c r="AH4812" s="65">
        <v>1.28</v>
      </c>
      <c r="AI4812" s="65">
        <v>1.28</v>
      </c>
      <c r="AJ4812" s="65">
        <v>1.27</v>
      </c>
      <c r="AK4812" s="65">
        <v>1.26</v>
      </c>
    </row>
    <row r="4813" spans="1:37" x14ac:dyDescent="0.3">
      <c r="A4813" s="86" t="str">
        <f t="shared" si="75"/>
        <v>SDGbaseTra_AgMedPQXcwood</v>
      </c>
      <c r="B4813" s="63" t="s">
        <v>222</v>
      </c>
      <c r="C4813" s="64" t="s">
        <v>240</v>
      </c>
      <c r="D4813" s="84" t="s">
        <v>120</v>
      </c>
      <c r="E4813" s="65" t="s">
        <v>158</v>
      </c>
      <c r="F4813" s="65">
        <v>1.21</v>
      </c>
      <c r="G4813" s="65">
        <v>1.23</v>
      </c>
      <c r="H4813" s="65">
        <v>1.23</v>
      </c>
      <c r="I4813" s="65">
        <v>1.24</v>
      </c>
      <c r="J4813" s="65">
        <v>1.25</v>
      </c>
      <c r="K4813" s="65">
        <v>1.25</v>
      </c>
      <c r="L4813" s="65">
        <v>1.25</v>
      </c>
      <c r="M4813" s="65">
        <v>1.25</v>
      </c>
      <c r="N4813" s="65">
        <v>1.25</v>
      </c>
      <c r="O4813" s="65">
        <v>1.23</v>
      </c>
      <c r="P4813" s="65">
        <v>1.23</v>
      </c>
      <c r="Q4813" s="65">
        <v>1.23</v>
      </c>
      <c r="R4813" s="65">
        <v>1.23</v>
      </c>
      <c r="S4813" s="65">
        <v>1.23</v>
      </c>
      <c r="T4813" s="65">
        <v>1.23</v>
      </c>
      <c r="U4813" s="65">
        <v>1.23</v>
      </c>
      <c r="V4813" s="65">
        <v>1.23</v>
      </c>
      <c r="W4813" s="65">
        <v>1.23</v>
      </c>
      <c r="X4813" s="65">
        <v>1.24</v>
      </c>
      <c r="Y4813" s="65">
        <v>1.23</v>
      </c>
      <c r="Z4813" s="65">
        <v>1.23</v>
      </c>
      <c r="AA4813" s="65">
        <v>1.23</v>
      </c>
      <c r="AB4813" s="65">
        <v>1.22</v>
      </c>
      <c r="AC4813" s="65">
        <v>1.22</v>
      </c>
      <c r="AD4813" s="65">
        <v>1.22</v>
      </c>
      <c r="AE4813" s="65">
        <v>1.22</v>
      </c>
      <c r="AF4813" s="65">
        <v>1.22</v>
      </c>
      <c r="AG4813" s="65">
        <v>1.23</v>
      </c>
      <c r="AH4813" s="65">
        <v>1.22</v>
      </c>
      <c r="AI4813" s="65">
        <v>1.22</v>
      </c>
      <c r="AJ4813" s="65">
        <v>1.22</v>
      </c>
      <c r="AK4813" s="65">
        <v>1.23</v>
      </c>
    </row>
    <row r="4814" spans="1:37" x14ac:dyDescent="0.3">
      <c r="A4814" s="86" t="str">
        <f t="shared" si="75"/>
        <v>SDGbaseTra_AgMedPQXcpapr</v>
      </c>
      <c r="B4814" s="63" t="s">
        <v>222</v>
      </c>
      <c r="C4814" s="64" t="s">
        <v>240</v>
      </c>
      <c r="D4814" s="84" t="s">
        <v>120</v>
      </c>
      <c r="E4814" s="65" t="s">
        <v>159</v>
      </c>
      <c r="F4814" s="65">
        <v>1.32</v>
      </c>
      <c r="G4814" s="65">
        <v>1.32</v>
      </c>
      <c r="H4814" s="65">
        <v>1.31</v>
      </c>
      <c r="I4814" s="65">
        <v>1.3</v>
      </c>
      <c r="J4814" s="65">
        <v>1.3</v>
      </c>
      <c r="K4814" s="65">
        <v>1.29</v>
      </c>
      <c r="L4814" s="65">
        <v>1.29</v>
      </c>
      <c r="M4814" s="65">
        <v>1.3</v>
      </c>
      <c r="N4814" s="65">
        <v>1.3</v>
      </c>
      <c r="O4814" s="65">
        <v>1.29</v>
      </c>
      <c r="P4814" s="65">
        <v>1.29</v>
      </c>
      <c r="Q4814" s="65">
        <v>1.29</v>
      </c>
      <c r="R4814" s="65">
        <v>1.27</v>
      </c>
      <c r="S4814" s="65">
        <v>1.27</v>
      </c>
      <c r="T4814" s="65">
        <v>1.27</v>
      </c>
      <c r="U4814" s="65">
        <v>1.28</v>
      </c>
      <c r="V4814" s="65">
        <v>1.28</v>
      </c>
      <c r="W4814" s="65">
        <v>1.28</v>
      </c>
      <c r="X4814" s="65">
        <v>1.28</v>
      </c>
      <c r="Y4814" s="65">
        <v>1.28</v>
      </c>
      <c r="Z4814" s="65">
        <v>1.28</v>
      </c>
      <c r="AA4814" s="65">
        <v>1.29</v>
      </c>
      <c r="AB4814" s="65">
        <v>1.29</v>
      </c>
      <c r="AC4814" s="65">
        <v>1.28</v>
      </c>
      <c r="AD4814" s="65">
        <v>1.29</v>
      </c>
      <c r="AE4814" s="65">
        <v>1.29</v>
      </c>
      <c r="AF4814" s="65">
        <v>1.29</v>
      </c>
      <c r="AG4814" s="65">
        <v>1.28</v>
      </c>
      <c r="AH4814" s="65">
        <v>1.27</v>
      </c>
      <c r="AI4814" s="65">
        <v>1.27</v>
      </c>
      <c r="AJ4814" s="65">
        <v>1.26</v>
      </c>
      <c r="AK4814" s="65">
        <v>1.26</v>
      </c>
    </row>
    <row r="4815" spans="1:37" x14ac:dyDescent="0.3">
      <c r="A4815" s="86" t="str">
        <f t="shared" si="75"/>
        <v>SDGbaseTra_AgMedPQXcprnt</v>
      </c>
      <c r="B4815" s="63" t="s">
        <v>222</v>
      </c>
      <c r="C4815" s="64" t="s">
        <v>240</v>
      </c>
      <c r="D4815" s="84" t="s">
        <v>120</v>
      </c>
      <c r="E4815" s="65" t="s">
        <v>104</v>
      </c>
      <c r="F4815" s="65">
        <v>1.42</v>
      </c>
      <c r="G4815" s="65">
        <v>1.45</v>
      </c>
      <c r="H4815" s="65">
        <v>1.45</v>
      </c>
      <c r="I4815" s="65">
        <v>1.45</v>
      </c>
      <c r="J4815" s="65">
        <v>1.44</v>
      </c>
      <c r="K4815" s="65">
        <v>1.44</v>
      </c>
      <c r="L4815" s="65">
        <v>1.43</v>
      </c>
      <c r="M4815" s="65">
        <v>1.43</v>
      </c>
      <c r="N4815" s="65">
        <v>1.43</v>
      </c>
      <c r="O4815" s="65">
        <v>1.42</v>
      </c>
      <c r="P4815" s="65">
        <v>1.42</v>
      </c>
      <c r="Q4815" s="65">
        <v>1.42</v>
      </c>
      <c r="R4815" s="65">
        <v>1.42</v>
      </c>
      <c r="S4815" s="65">
        <v>1.43</v>
      </c>
      <c r="T4815" s="65">
        <v>1.43</v>
      </c>
      <c r="U4815" s="65">
        <v>1.44</v>
      </c>
      <c r="V4815" s="65">
        <v>1.44</v>
      </c>
      <c r="W4815" s="65">
        <v>1.45</v>
      </c>
      <c r="X4815" s="65">
        <v>1.45</v>
      </c>
      <c r="Y4815" s="65">
        <v>1.45</v>
      </c>
      <c r="Z4815" s="65">
        <v>1.44</v>
      </c>
      <c r="AA4815" s="65">
        <v>1.44</v>
      </c>
      <c r="AB4815" s="65">
        <v>1.44</v>
      </c>
      <c r="AC4815" s="65">
        <v>1.44</v>
      </c>
      <c r="AD4815" s="65">
        <v>1.45</v>
      </c>
      <c r="AE4815" s="65">
        <v>1.45</v>
      </c>
      <c r="AF4815" s="65">
        <v>1.45</v>
      </c>
      <c r="AG4815" s="65">
        <v>1.46</v>
      </c>
      <c r="AH4815" s="65">
        <v>1.44</v>
      </c>
      <c r="AI4815" s="65">
        <v>1.43</v>
      </c>
      <c r="AJ4815" s="65">
        <v>1.42</v>
      </c>
      <c r="AK4815" s="65">
        <v>1.42</v>
      </c>
    </row>
    <row r="4816" spans="1:37" x14ac:dyDescent="0.3">
      <c r="A4816" s="86" t="str">
        <f t="shared" si="75"/>
        <v>SDGbaseTra_AgMedPQXcpetr-p</v>
      </c>
      <c r="B4816" s="63" t="s">
        <v>222</v>
      </c>
      <c r="C4816" s="64" t="s">
        <v>240</v>
      </c>
      <c r="D4816" s="84" t="s">
        <v>120</v>
      </c>
      <c r="E4816" s="65" t="s">
        <v>160</v>
      </c>
      <c r="F4816" s="65">
        <v>0.5</v>
      </c>
      <c r="G4816" s="65">
        <v>0.51</v>
      </c>
      <c r="H4816" s="65">
        <v>0.51</v>
      </c>
      <c r="I4816" s="65">
        <v>0.51</v>
      </c>
      <c r="J4816" s="65">
        <v>0.51</v>
      </c>
      <c r="K4816" s="65">
        <v>0.51</v>
      </c>
      <c r="L4816" s="65">
        <v>0.5</v>
      </c>
      <c r="M4816" s="65">
        <v>0.51</v>
      </c>
      <c r="N4816" s="65">
        <v>0.51</v>
      </c>
      <c r="O4816" s="65">
        <v>0.53</v>
      </c>
      <c r="P4816" s="65">
        <v>0.53</v>
      </c>
      <c r="Q4816" s="65">
        <v>0.53</v>
      </c>
      <c r="R4816" s="65">
        <v>0.53</v>
      </c>
      <c r="S4816" s="65">
        <v>0.53</v>
      </c>
      <c r="T4816" s="65">
        <v>0.54</v>
      </c>
      <c r="U4816" s="65">
        <v>0.54</v>
      </c>
      <c r="V4816" s="65">
        <v>0.54</v>
      </c>
      <c r="W4816" s="65">
        <v>0.54</v>
      </c>
      <c r="X4816" s="65">
        <v>0.54</v>
      </c>
      <c r="Y4816" s="65">
        <v>0.55000000000000004</v>
      </c>
      <c r="Z4816" s="65">
        <v>0.55000000000000004</v>
      </c>
      <c r="AA4816" s="65">
        <v>0.56000000000000005</v>
      </c>
      <c r="AB4816" s="65">
        <v>0.56000000000000005</v>
      </c>
      <c r="AC4816" s="65">
        <v>0.56000000000000005</v>
      </c>
      <c r="AD4816" s="65">
        <v>0.56000000000000005</v>
      </c>
      <c r="AE4816" s="65">
        <v>0.56000000000000005</v>
      </c>
      <c r="AF4816" s="65">
        <v>0.56999999999999995</v>
      </c>
      <c r="AG4816" s="65">
        <v>0.56000000000000005</v>
      </c>
      <c r="AH4816" s="65">
        <v>0.55000000000000004</v>
      </c>
      <c r="AI4816" s="65">
        <v>0.55000000000000004</v>
      </c>
      <c r="AJ4816" s="65">
        <v>0.55000000000000004</v>
      </c>
      <c r="AK4816" s="65">
        <v>0.54</v>
      </c>
    </row>
    <row r="4817" spans="1:37" x14ac:dyDescent="0.3">
      <c r="A4817" s="86" t="str">
        <f t="shared" si="75"/>
        <v>SDGbaseTra_AgMedPQXcpetr-d</v>
      </c>
      <c r="B4817" s="63" t="s">
        <v>222</v>
      </c>
      <c r="C4817" s="64" t="s">
        <v>240</v>
      </c>
      <c r="D4817" s="84" t="s">
        <v>120</v>
      </c>
      <c r="E4817" s="65" t="s">
        <v>161</v>
      </c>
      <c r="F4817" s="65">
        <v>0.42</v>
      </c>
      <c r="G4817" s="65">
        <v>0.42</v>
      </c>
      <c r="H4817" s="65">
        <v>0.43</v>
      </c>
      <c r="I4817" s="65">
        <v>0.42</v>
      </c>
      <c r="J4817" s="65">
        <v>0.42</v>
      </c>
      <c r="K4817" s="65">
        <v>0.42</v>
      </c>
      <c r="L4817" s="65">
        <v>0.42</v>
      </c>
      <c r="M4817" s="65">
        <v>0.42</v>
      </c>
      <c r="N4817" s="65">
        <v>0.42</v>
      </c>
      <c r="O4817" s="65">
        <v>0.44</v>
      </c>
      <c r="P4817" s="65">
        <v>0.44</v>
      </c>
      <c r="Q4817" s="65">
        <v>0.44</v>
      </c>
      <c r="R4817" s="65">
        <v>0.44</v>
      </c>
      <c r="S4817" s="65">
        <v>0.44</v>
      </c>
      <c r="T4817" s="65">
        <v>0.44</v>
      </c>
      <c r="U4817" s="65">
        <v>0.44</v>
      </c>
      <c r="V4817" s="65">
        <v>0.44</v>
      </c>
      <c r="W4817" s="65">
        <v>0.45</v>
      </c>
      <c r="X4817" s="65">
        <v>0.45</v>
      </c>
      <c r="Y4817" s="65">
        <v>0.45</v>
      </c>
      <c r="Z4817" s="65">
        <v>0.45</v>
      </c>
      <c r="AA4817" s="65">
        <v>0.46</v>
      </c>
      <c r="AB4817" s="65">
        <v>0.46</v>
      </c>
      <c r="AC4817" s="65">
        <v>0.46</v>
      </c>
      <c r="AD4817" s="65">
        <v>0.46</v>
      </c>
      <c r="AE4817" s="65">
        <v>0.46</v>
      </c>
      <c r="AF4817" s="65">
        <v>0.46</v>
      </c>
      <c r="AG4817" s="65">
        <v>0.46</v>
      </c>
      <c r="AH4817" s="65">
        <v>0.45</v>
      </c>
      <c r="AI4817" s="65">
        <v>0.45</v>
      </c>
      <c r="AJ4817" s="65">
        <v>0.45</v>
      </c>
      <c r="AK4817" s="65">
        <v>0.44</v>
      </c>
    </row>
    <row r="4818" spans="1:37" x14ac:dyDescent="0.3">
      <c r="A4818" s="86" t="str">
        <f t="shared" si="75"/>
        <v>SDGbaseTra_AgMedPQXcpetr-h</v>
      </c>
      <c r="B4818" s="63" t="s">
        <v>222</v>
      </c>
      <c r="C4818" s="64" t="s">
        <v>240</v>
      </c>
      <c r="D4818" s="84" t="s">
        <v>120</v>
      </c>
      <c r="E4818" s="65" t="s">
        <v>162</v>
      </c>
      <c r="F4818" s="65">
        <v>0.08</v>
      </c>
      <c r="G4818" s="65">
        <v>0.09</v>
      </c>
      <c r="H4818" s="65">
        <v>0.09</v>
      </c>
      <c r="I4818" s="65">
        <v>0.09</v>
      </c>
      <c r="J4818" s="65">
        <v>0.09</v>
      </c>
      <c r="K4818" s="65">
        <v>0.09</v>
      </c>
      <c r="L4818" s="65">
        <v>0.09</v>
      </c>
      <c r="M4818" s="65">
        <v>0.09</v>
      </c>
      <c r="N4818" s="65">
        <v>0.09</v>
      </c>
      <c r="O4818" s="65">
        <v>0.09</v>
      </c>
      <c r="P4818" s="65">
        <v>0.09</v>
      </c>
      <c r="Q4818" s="65">
        <v>0.09</v>
      </c>
      <c r="R4818" s="65">
        <v>0.09</v>
      </c>
      <c r="S4818" s="65">
        <v>0.09</v>
      </c>
      <c r="T4818" s="65">
        <v>0.09</v>
      </c>
      <c r="U4818" s="65">
        <v>0.09</v>
      </c>
      <c r="V4818" s="65">
        <v>0.09</v>
      </c>
      <c r="W4818" s="65">
        <v>0.09</v>
      </c>
      <c r="X4818" s="65">
        <v>0.09</v>
      </c>
      <c r="Y4818" s="65">
        <v>0.09</v>
      </c>
      <c r="Z4818" s="65">
        <v>0.09</v>
      </c>
      <c r="AA4818" s="65">
        <v>0.09</v>
      </c>
      <c r="AB4818" s="65">
        <v>0.09</v>
      </c>
      <c r="AC4818" s="65">
        <v>0.09</v>
      </c>
      <c r="AD4818" s="65">
        <v>0.09</v>
      </c>
      <c r="AE4818" s="65">
        <v>0.09</v>
      </c>
      <c r="AF4818" s="65">
        <v>0.09</v>
      </c>
      <c r="AG4818" s="65">
        <v>0.09</v>
      </c>
      <c r="AH4818" s="65">
        <v>0.09</v>
      </c>
      <c r="AI4818" s="65">
        <v>0.09</v>
      </c>
      <c r="AJ4818" s="65">
        <v>0.09</v>
      </c>
      <c r="AK4818" s="65">
        <v>0.09</v>
      </c>
    </row>
    <row r="4819" spans="1:37" x14ac:dyDescent="0.3">
      <c r="A4819" s="86" t="str">
        <f t="shared" si="75"/>
        <v>SDGbaseTra_AgMedPQXcpetr-k</v>
      </c>
      <c r="B4819" s="63" t="s">
        <v>222</v>
      </c>
      <c r="C4819" s="64" t="s">
        <v>240</v>
      </c>
      <c r="D4819" s="84" t="s">
        <v>120</v>
      </c>
      <c r="E4819" s="65" t="s">
        <v>163</v>
      </c>
      <c r="F4819" s="65">
        <v>0.26</v>
      </c>
      <c r="G4819" s="65">
        <v>0.26</v>
      </c>
      <c r="H4819" s="65">
        <v>0.27</v>
      </c>
      <c r="I4819" s="65">
        <v>0.26</v>
      </c>
      <c r="J4819" s="65">
        <v>0.26</v>
      </c>
      <c r="K4819" s="65">
        <v>0.26</v>
      </c>
      <c r="L4819" s="65">
        <v>0.26</v>
      </c>
      <c r="M4819" s="65">
        <v>0.26</v>
      </c>
      <c r="N4819" s="65">
        <v>0.26</v>
      </c>
      <c r="O4819" s="65">
        <v>0.28999999999999998</v>
      </c>
      <c r="P4819" s="65">
        <v>0.28999999999999998</v>
      </c>
      <c r="Q4819" s="65">
        <v>0.28999999999999998</v>
      </c>
      <c r="R4819" s="65">
        <v>0.28999999999999998</v>
      </c>
      <c r="S4819" s="65">
        <v>0.28999999999999998</v>
      </c>
      <c r="T4819" s="65">
        <v>0.28999999999999998</v>
      </c>
      <c r="U4819" s="65">
        <v>0.28999999999999998</v>
      </c>
      <c r="V4819" s="65">
        <v>0.28999999999999998</v>
      </c>
      <c r="W4819" s="65">
        <v>0.28999999999999998</v>
      </c>
      <c r="X4819" s="65">
        <v>0.3</v>
      </c>
      <c r="Y4819" s="65">
        <v>0.3</v>
      </c>
      <c r="Z4819" s="65">
        <v>0.31</v>
      </c>
      <c r="AA4819" s="65">
        <v>0.31</v>
      </c>
      <c r="AB4819" s="65">
        <v>0.32</v>
      </c>
      <c r="AC4819" s="65">
        <v>0.32</v>
      </c>
      <c r="AD4819" s="65">
        <v>0.32</v>
      </c>
      <c r="AE4819" s="65">
        <v>0.32</v>
      </c>
      <c r="AF4819" s="65">
        <v>0.32</v>
      </c>
      <c r="AG4819" s="65">
        <v>0.31</v>
      </c>
      <c r="AH4819" s="65">
        <v>0.31</v>
      </c>
      <c r="AI4819" s="65">
        <v>0.31</v>
      </c>
      <c r="AJ4819" s="65">
        <v>0.3</v>
      </c>
      <c r="AK4819" s="65">
        <v>0.3</v>
      </c>
    </row>
    <row r="4820" spans="1:37" x14ac:dyDescent="0.3">
      <c r="A4820" s="86" t="str">
        <f t="shared" si="75"/>
        <v>SDGbaseTra_AgMedPQXcpetr-l</v>
      </c>
      <c r="B4820" s="63" t="s">
        <v>222</v>
      </c>
      <c r="C4820" s="64" t="s">
        <v>240</v>
      </c>
      <c r="D4820" s="84" t="s">
        <v>120</v>
      </c>
      <c r="E4820" s="65" t="s">
        <v>164</v>
      </c>
      <c r="F4820" s="65">
        <v>0.97</v>
      </c>
      <c r="G4820" s="65">
        <v>0.99</v>
      </c>
      <c r="H4820" s="65">
        <v>1</v>
      </c>
      <c r="I4820" s="65">
        <v>0.99</v>
      </c>
      <c r="J4820" s="65">
        <v>0.99</v>
      </c>
      <c r="K4820" s="65">
        <v>0.99</v>
      </c>
      <c r="L4820" s="65">
        <v>0.99</v>
      </c>
      <c r="M4820" s="65">
        <v>0.99</v>
      </c>
      <c r="N4820" s="65">
        <v>0.99</v>
      </c>
      <c r="O4820" s="65">
        <v>1.03</v>
      </c>
      <c r="P4820" s="65">
        <v>1.04</v>
      </c>
      <c r="Q4820" s="65">
        <v>1.04</v>
      </c>
      <c r="R4820" s="65">
        <v>1.03</v>
      </c>
      <c r="S4820" s="65">
        <v>1.04</v>
      </c>
      <c r="T4820" s="65">
        <v>1.04</v>
      </c>
      <c r="U4820" s="65">
        <v>1.04</v>
      </c>
      <c r="V4820" s="65">
        <v>1.05</v>
      </c>
      <c r="W4820" s="65">
        <v>1.05</v>
      </c>
      <c r="X4820" s="65">
        <v>1.06</v>
      </c>
      <c r="Y4820" s="65">
        <v>1.06</v>
      </c>
      <c r="Z4820" s="65">
        <v>1.07</v>
      </c>
      <c r="AA4820" s="65">
        <v>1.08</v>
      </c>
      <c r="AB4820" s="65">
        <v>1.0900000000000001</v>
      </c>
      <c r="AC4820" s="65">
        <v>1.0900000000000001</v>
      </c>
      <c r="AD4820" s="65">
        <v>1.0900000000000001</v>
      </c>
      <c r="AE4820" s="65">
        <v>1.0900000000000001</v>
      </c>
      <c r="AF4820" s="65">
        <v>1.0900000000000001</v>
      </c>
      <c r="AG4820" s="65">
        <v>1.08</v>
      </c>
      <c r="AH4820" s="65">
        <v>1.08</v>
      </c>
      <c r="AI4820" s="65">
        <v>1.07</v>
      </c>
      <c r="AJ4820" s="65">
        <v>1.06</v>
      </c>
      <c r="AK4820" s="65">
        <v>1.05</v>
      </c>
    </row>
    <row r="4821" spans="1:37" x14ac:dyDescent="0.3">
      <c r="A4821" s="86" t="str">
        <f t="shared" si="75"/>
        <v>SDGbaseTra_AgMedPQXchydr</v>
      </c>
      <c r="B4821" s="63" t="s">
        <v>222</v>
      </c>
      <c r="C4821" s="64" t="s">
        <v>240</v>
      </c>
      <c r="D4821" s="84" t="s">
        <v>120</v>
      </c>
      <c r="E4821" s="65" t="s">
        <v>165</v>
      </c>
      <c r="F4821" s="65">
        <v>0.91</v>
      </c>
      <c r="G4821" s="65">
        <v>0.93</v>
      </c>
      <c r="H4821" s="65">
        <v>0.94</v>
      </c>
      <c r="I4821" s="65">
        <v>0.93</v>
      </c>
      <c r="J4821" s="65">
        <v>0.93</v>
      </c>
      <c r="K4821" s="65">
        <v>0.93</v>
      </c>
      <c r="L4821" s="65">
        <v>0.92</v>
      </c>
      <c r="M4821" s="65">
        <v>0.92</v>
      </c>
      <c r="N4821" s="65">
        <v>0.93</v>
      </c>
      <c r="O4821" s="65">
        <v>0.96</v>
      </c>
      <c r="P4821" s="65">
        <v>0.96</v>
      </c>
      <c r="Q4821" s="65">
        <v>0.96</v>
      </c>
      <c r="R4821" s="65">
        <v>0.96</v>
      </c>
      <c r="S4821" s="65">
        <v>0.97</v>
      </c>
      <c r="T4821" s="65">
        <v>0.97</v>
      </c>
      <c r="U4821" s="65">
        <v>0.97</v>
      </c>
      <c r="V4821" s="65">
        <v>0.97</v>
      </c>
      <c r="W4821" s="65">
        <v>0.98</v>
      </c>
      <c r="X4821" s="65">
        <v>0.98</v>
      </c>
      <c r="Y4821" s="65">
        <v>1.6</v>
      </c>
      <c r="Z4821" s="65">
        <v>6.76</v>
      </c>
      <c r="AA4821" s="65">
        <v>8.65</v>
      </c>
      <c r="AB4821" s="65">
        <v>6.7</v>
      </c>
      <c r="AC4821" s="65">
        <v>5.9</v>
      </c>
      <c r="AD4821" s="65">
        <v>6.14</v>
      </c>
      <c r="AE4821" s="65">
        <v>6.43</v>
      </c>
      <c r="AF4821" s="65">
        <v>6.86</v>
      </c>
      <c r="AG4821" s="65">
        <v>0.99</v>
      </c>
      <c r="AH4821" s="65">
        <v>0.99</v>
      </c>
      <c r="AI4821" s="65">
        <v>0.98</v>
      </c>
      <c r="AJ4821" s="65">
        <v>0.97</v>
      </c>
      <c r="AK4821" s="65">
        <v>0.97</v>
      </c>
    </row>
    <row r="4822" spans="1:37" x14ac:dyDescent="0.3">
      <c r="A4822" s="86" t="str">
        <f t="shared" si="75"/>
        <v>SDGbaseTra_AgMedPQXcammo</v>
      </c>
      <c r="B4822" s="63" t="s">
        <v>222</v>
      </c>
      <c r="C4822" s="64" t="s">
        <v>240</v>
      </c>
      <c r="D4822" s="84" t="s">
        <v>120</v>
      </c>
      <c r="E4822" s="65" t="s">
        <v>166</v>
      </c>
      <c r="F4822" s="65">
        <v>1.19</v>
      </c>
      <c r="G4822" s="65">
        <v>0.78</v>
      </c>
      <c r="H4822" s="65">
        <v>0.78</v>
      </c>
      <c r="I4822" s="65">
        <v>0.8</v>
      </c>
      <c r="J4822" s="65">
        <v>0.81</v>
      </c>
      <c r="K4822" s="65">
        <v>0.79</v>
      </c>
      <c r="L4822" s="65">
        <v>0.79</v>
      </c>
      <c r="M4822" s="65">
        <v>0.79</v>
      </c>
      <c r="N4822" s="65">
        <v>0.78</v>
      </c>
      <c r="O4822" s="65">
        <v>0.77</v>
      </c>
      <c r="P4822" s="65">
        <v>0.77</v>
      </c>
      <c r="Q4822" s="65">
        <v>0.77</v>
      </c>
      <c r="R4822" s="65">
        <v>0.76</v>
      </c>
      <c r="S4822" s="65">
        <v>0.76</v>
      </c>
      <c r="T4822" s="65">
        <v>0.76</v>
      </c>
      <c r="U4822" s="65">
        <v>0.76</v>
      </c>
      <c r="V4822" s="65">
        <v>0.76</v>
      </c>
      <c r="W4822" s="65">
        <v>0.76</v>
      </c>
      <c r="X4822" s="65">
        <v>0.76</v>
      </c>
      <c r="Y4822" s="65">
        <v>0.96</v>
      </c>
      <c r="Z4822" s="65">
        <v>2.58</v>
      </c>
      <c r="AA4822" s="65">
        <v>4.28</v>
      </c>
      <c r="AB4822" s="65">
        <v>3.68</v>
      </c>
      <c r="AC4822" s="65">
        <v>3.51</v>
      </c>
      <c r="AD4822" s="65">
        <v>3.81</v>
      </c>
      <c r="AE4822" s="65">
        <v>4.16</v>
      </c>
      <c r="AF4822" s="65">
        <v>4.5999999999999996</v>
      </c>
      <c r="AG4822" s="65">
        <v>1.32</v>
      </c>
      <c r="AH4822" s="65">
        <v>1.34</v>
      </c>
      <c r="AI4822" s="65">
        <v>1.36</v>
      </c>
      <c r="AJ4822" s="65">
        <v>1.39</v>
      </c>
      <c r="AK4822" s="65">
        <v>1.41</v>
      </c>
    </row>
    <row r="4823" spans="1:37" x14ac:dyDescent="0.3">
      <c r="A4823" s="86" t="str">
        <f t="shared" si="75"/>
        <v>SDGbaseTra_AgMedPQXcbchm</v>
      </c>
      <c r="B4823" s="63" t="s">
        <v>222</v>
      </c>
      <c r="C4823" s="64" t="s">
        <v>240</v>
      </c>
      <c r="D4823" s="84" t="s">
        <v>120</v>
      </c>
      <c r="E4823" s="65" t="s">
        <v>167</v>
      </c>
      <c r="F4823" s="65">
        <v>1.19</v>
      </c>
      <c r="G4823" s="65">
        <v>1.22</v>
      </c>
      <c r="H4823" s="65">
        <v>1.24</v>
      </c>
      <c r="I4823" s="65">
        <v>1.23</v>
      </c>
      <c r="J4823" s="65">
        <v>1.22</v>
      </c>
      <c r="K4823" s="65">
        <v>1.22</v>
      </c>
      <c r="L4823" s="65">
        <v>1.21</v>
      </c>
      <c r="M4823" s="65">
        <v>1.22</v>
      </c>
      <c r="N4823" s="65">
        <v>1.22</v>
      </c>
      <c r="O4823" s="65">
        <v>1.26</v>
      </c>
      <c r="P4823" s="65">
        <v>1.27</v>
      </c>
      <c r="Q4823" s="65">
        <v>1.27</v>
      </c>
      <c r="R4823" s="65">
        <v>1.26</v>
      </c>
      <c r="S4823" s="65">
        <v>1.27</v>
      </c>
      <c r="T4823" s="65">
        <v>1.27</v>
      </c>
      <c r="U4823" s="65">
        <v>1.28</v>
      </c>
      <c r="V4823" s="65">
        <v>1.28</v>
      </c>
      <c r="W4823" s="65">
        <v>1.28</v>
      </c>
      <c r="X4823" s="65">
        <v>1.29</v>
      </c>
      <c r="Y4823" s="65">
        <v>1.29</v>
      </c>
      <c r="Z4823" s="65">
        <v>1.3</v>
      </c>
      <c r="AA4823" s="65">
        <v>1.31</v>
      </c>
      <c r="AB4823" s="65">
        <v>1.31</v>
      </c>
      <c r="AC4823" s="65">
        <v>1.32</v>
      </c>
      <c r="AD4823" s="65">
        <v>1.32</v>
      </c>
      <c r="AE4823" s="65">
        <v>1.32</v>
      </c>
      <c r="AF4823" s="65">
        <v>1.32</v>
      </c>
      <c r="AG4823" s="65">
        <v>1.3</v>
      </c>
      <c r="AH4823" s="65">
        <v>1.3</v>
      </c>
      <c r="AI4823" s="65">
        <v>1.29</v>
      </c>
      <c r="AJ4823" s="65">
        <v>1.28</v>
      </c>
      <c r="AK4823" s="65">
        <v>1.27</v>
      </c>
    </row>
    <row r="4824" spans="1:37" x14ac:dyDescent="0.3">
      <c r="A4824" s="86" t="str">
        <f t="shared" si="75"/>
        <v>SDGbaseTra_AgMedPQXcochm</v>
      </c>
      <c r="B4824" s="63" t="s">
        <v>222</v>
      </c>
      <c r="C4824" s="64" t="s">
        <v>240</v>
      </c>
      <c r="D4824" s="84" t="s">
        <v>120</v>
      </c>
      <c r="E4824" s="65" t="s">
        <v>168</v>
      </c>
      <c r="F4824" s="65">
        <v>1.3</v>
      </c>
      <c r="G4824" s="65">
        <v>1.33</v>
      </c>
      <c r="H4824" s="65">
        <v>1.35</v>
      </c>
      <c r="I4824" s="65">
        <v>1.34</v>
      </c>
      <c r="J4824" s="65">
        <v>1.33</v>
      </c>
      <c r="K4824" s="65">
        <v>1.33</v>
      </c>
      <c r="L4824" s="65">
        <v>1.32</v>
      </c>
      <c r="M4824" s="65">
        <v>1.33</v>
      </c>
      <c r="N4824" s="65">
        <v>1.33</v>
      </c>
      <c r="O4824" s="65">
        <v>1.37</v>
      </c>
      <c r="P4824" s="65">
        <v>1.38</v>
      </c>
      <c r="Q4824" s="65">
        <v>1.38</v>
      </c>
      <c r="R4824" s="65">
        <v>1.38</v>
      </c>
      <c r="S4824" s="65">
        <v>1.38</v>
      </c>
      <c r="T4824" s="65">
        <v>1.39</v>
      </c>
      <c r="U4824" s="65">
        <v>1.39</v>
      </c>
      <c r="V4824" s="65">
        <v>1.4</v>
      </c>
      <c r="W4824" s="65">
        <v>1.4</v>
      </c>
      <c r="X4824" s="65">
        <v>1.41</v>
      </c>
      <c r="Y4824" s="65">
        <v>1.41</v>
      </c>
      <c r="Z4824" s="65">
        <v>1.42</v>
      </c>
      <c r="AA4824" s="65">
        <v>1.43</v>
      </c>
      <c r="AB4824" s="65">
        <v>1.44</v>
      </c>
      <c r="AC4824" s="65">
        <v>1.44</v>
      </c>
      <c r="AD4824" s="65">
        <v>1.44</v>
      </c>
      <c r="AE4824" s="65">
        <v>1.44</v>
      </c>
      <c r="AF4824" s="65">
        <v>1.44</v>
      </c>
      <c r="AG4824" s="65">
        <v>1.43</v>
      </c>
      <c r="AH4824" s="65">
        <v>1.42</v>
      </c>
      <c r="AI4824" s="65">
        <v>1.41</v>
      </c>
      <c r="AJ4824" s="65">
        <v>1.4</v>
      </c>
      <c r="AK4824" s="65">
        <v>1.39</v>
      </c>
    </row>
    <row r="4825" spans="1:37" x14ac:dyDescent="0.3">
      <c r="A4825" s="86" t="str">
        <f t="shared" si="75"/>
        <v>SDGbaseTra_AgMedPQXcrubb</v>
      </c>
      <c r="B4825" s="63" t="s">
        <v>222</v>
      </c>
      <c r="C4825" s="64" t="s">
        <v>240</v>
      </c>
      <c r="D4825" s="84" t="s">
        <v>120</v>
      </c>
      <c r="E4825" s="65" t="s">
        <v>105</v>
      </c>
      <c r="F4825" s="65">
        <v>1.27</v>
      </c>
      <c r="G4825" s="65">
        <v>1.28</v>
      </c>
      <c r="H4825" s="65">
        <v>1.29</v>
      </c>
      <c r="I4825" s="65">
        <v>1.28</v>
      </c>
      <c r="J4825" s="65">
        <v>1.28</v>
      </c>
      <c r="K4825" s="65">
        <v>1.27</v>
      </c>
      <c r="L4825" s="65">
        <v>1.27</v>
      </c>
      <c r="M4825" s="65">
        <v>1.27</v>
      </c>
      <c r="N4825" s="65">
        <v>1.27</v>
      </c>
      <c r="O4825" s="65">
        <v>1.29</v>
      </c>
      <c r="P4825" s="65">
        <v>1.29</v>
      </c>
      <c r="Q4825" s="65">
        <v>1.29</v>
      </c>
      <c r="R4825" s="65">
        <v>1.29</v>
      </c>
      <c r="S4825" s="65">
        <v>1.3</v>
      </c>
      <c r="T4825" s="65">
        <v>1.3</v>
      </c>
      <c r="U4825" s="65">
        <v>1.31</v>
      </c>
      <c r="V4825" s="65">
        <v>1.31</v>
      </c>
      <c r="W4825" s="65">
        <v>1.31</v>
      </c>
      <c r="X4825" s="65">
        <v>1.32</v>
      </c>
      <c r="Y4825" s="65">
        <v>1.32</v>
      </c>
      <c r="Z4825" s="65">
        <v>1.35</v>
      </c>
      <c r="AA4825" s="65">
        <v>1.38</v>
      </c>
      <c r="AB4825" s="65">
        <v>1.38</v>
      </c>
      <c r="AC4825" s="65">
        <v>1.38</v>
      </c>
      <c r="AD4825" s="65">
        <v>1.38</v>
      </c>
      <c r="AE4825" s="65">
        <v>1.39</v>
      </c>
      <c r="AF4825" s="65">
        <v>1.4</v>
      </c>
      <c r="AG4825" s="65">
        <v>1.35</v>
      </c>
      <c r="AH4825" s="65">
        <v>1.34</v>
      </c>
      <c r="AI4825" s="65">
        <v>1.33</v>
      </c>
      <c r="AJ4825" s="65">
        <v>1.32</v>
      </c>
      <c r="AK4825" s="65">
        <v>1.31</v>
      </c>
    </row>
    <row r="4826" spans="1:37" x14ac:dyDescent="0.3">
      <c r="A4826" s="86" t="str">
        <f t="shared" si="75"/>
        <v>SDGbaseTra_AgMedPQXcplas</v>
      </c>
      <c r="B4826" s="63" t="s">
        <v>222</v>
      </c>
      <c r="C4826" s="64" t="s">
        <v>240</v>
      </c>
      <c r="D4826" s="84" t="s">
        <v>120</v>
      </c>
      <c r="E4826" s="65" t="s">
        <v>106</v>
      </c>
      <c r="F4826" s="65">
        <v>1.5</v>
      </c>
      <c r="G4826" s="65">
        <v>1.51</v>
      </c>
      <c r="H4826" s="65">
        <v>1.52</v>
      </c>
      <c r="I4826" s="65">
        <v>1.52</v>
      </c>
      <c r="J4826" s="65">
        <v>1.51</v>
      </c>
      <c r="K4826" s="65">
        <v>1.5</v>
      </c>
      <c r="L4826" s="65">
        <v>1.5</v>
      </c>
      <c r="M4826" s="65">
        <v>1.5</v>
      </c>
      <c r="N4826" s="65">
        <v>1.5</v>
      </c>
      <c r="O4826" s="65">
        <v>1.5</v>
      </c>
      <c r="P4826" s="65">
        <v>1.5</v>
      </c>
      <c r="Q4826" s="65">
        <v>1.5</v>
      </c>
      <c r="R4826" s="65">
        <v>1.5</v>
      </c>
      <c r="S4826" s="65">
        <v>1.51</v>
      </c>
      <c r="T4826" s="65">
        <v>1.52</v>
      </c>
      <c r="U4826" s="65">
        <v>1.52</v>
      </c>
      <c r="V4826" s="65">
        <v>1.52</v>
      </c>
      <c r="W4826" s="65">
        <v>1.53</v>
      </c>
      <c r="X4826" s="65">
        <v>1.53</v>
      </c>
      <c r="Y4826" s="65">
        <v>1.54</v>
      </c>
      <c r="Z4826" s="65">
        <v>1.57</v>
      </c>
      <c r="AA4826" s="65">
        <v>1.6</v>
      </c>
      <c r="AB4826" s="65">
        <v>1.59</v>
      </c>
      <c r="AC4826" s="65">
        <v>1.59</v>
      </c>
      <c r="AD4826" s="65">
        <v>1.59</v>
      </c>
      <c r="AE4826" s="65">
        <v>1.6</v>
      </c>
      <c r="AF4826" s="65">
        <v>1.61</v>
      </c>
      <c r="AG4826" s="65">
        <v>1.55</v>
      </c>
      <c r="AH4826" s="65">
        <v>1.54</v>
      </c>
      <c r="AI4826" s="65">
        <v>1.52</v>
      </c>
      <c r="AJ4826" s="65">
        <v>1.51</v>
      </c>
      <c r="AK4826" s="65">
        <v>1.5</v>
      </c>
    </row>
    <row r="4827" spans="1:37" x14ac:dyDescent="0.3">
      <c r="A4827" s="86" t="str">
        <f t="shared" si="75"/>
        <v>SDGbaseTra_AgMedPQXcnmet</v>
      </c>
      <c r="B4827" s="63" t="s">
        <v>222</v>
      </c>
      <c r="C4827" s="64" t="s">
        <v>240</v>
      </c>
      <c r="D4827" s="84" t="s">
        <v>120</v>
      </c>
      <c r="E4827" s="65" t="s">
        <v>107</v>
      </c>
      <c r="F4827" s="65">
        <v>1.4</v>
      </c>
      <c r="G4827" s="65">
        <v>1.43</v>
      </c>
      <c r="H4827" s="65">
        <v>1.43</v>
      </c>
      <c r="I4827" s="65">
        <v>1.44</v>
      </c>
      <c r="J4827" s="65">
        <v>1.46</v>
      </c>
      <c r="K4827" s="65">
        <v>1.45</v>
      </c>
      <c r="L4827" s="65">
        <v>1.44</v>
      </c>
      <c r="M4827" s="65">
        <v>1.44</v>
      </c>
      <c r="N4827" s="65">
        <v>1.43</v>
      </c>
      <c r="O4827" s="65">
        <v>1.42</v>
      </c>
      <c r="P4827" s="65">
        <v>1.41</v>
      </c>
      <c r="Q4827" s="65">
        <v>1.41</v>
      </c>
      <c r="R4827" s="65">
        <v>1.4</v>
      </c>
      <c r="S4827" s="65">
        <v>1.41</v>
      </c>
      <c r="T4827" s="65">
        <v>1.41</v>
      </c>
      <c r="U4827" s="65">
        <v>1.41</v>
      </c>
      <c r="V4827" s="65">
        <v>1.41</v>
      </c>
      <c r="W4827" s="65">
        <v>1.42</v>
      </c>
      <c r="X4827" s="65">
        <v>1.42</v>
      </c>
      <c r="Y4827" s="65">
        <v>1.42</v>
      </c>
      <c r="Z4827" s="65">
        <v>1.42</v>
      </c>
      <c r="AA4827" s="65">
        <v>1.42</v>
      </c>
      <c r="AB4827" s="65">
        <v>1.41</v>
      </c>
      <c r="AC4827" s="65">
        <v>1.41</v>
      </c>
      <c r="AD4827" s="65">
        <v>1.41</v>
      </c>
      <c r="AE4827" s="65">
        <v>1.41</v>
      </c>
      <c r="AF4827" s="65">
        <v>1.42</v>
      </c>
      <c r="AG4827" s="65">
        <v>1.43</v>
      </c>
      <c r="AH4827" s="65">
        <v>1.43</v>
      </c>
      <c r="AI4827" s="65">
        <v>1.43</v>
      </c>
      <c r="AJ4827" s="65">
        <v>1.43</v>
      </c>
      <c r="AK4827" s="65">
        <v>1.44</v>
      </c>
    </row>
    <row r="4828" spans="1:37" x14ac:dyDescent="0.3">
      <c r="A4828" s="86" t="str">
        <f t="shared" si="75"/>
        <v>SDGbaseTra_AgMedPQXciron</v>
      </c>
      <c r="B4828" s="63" t="s">
        <v>222</v>
      </c>
      <c r="C4828" s="64" t="s">
        <v>240</v>
      </c>
      <c r="D4828" s="84" t="s">
        <v>120</v>
      </c>
      <c r="E4828" s="65" t="s">
        <v>169</v>
      </c>
      <c r="F4828" s="65">
        <v>1.22</v>
      </c>
      <c r="G4828" s="65">
        <v>1.34</v>
      </c>
      <c r="H4828" s="65">
        <v>1.37</v>
      </c>
      <c r="I4828" s="65">
        <v>1.42</v>
      </c>
      <c r="J4828" s="65">
        <v>1.46</v>
      </c>
      <c r="K4828" s="65">
        <v>1.45</v>
      </c>
      <c r="L4828" s="65">
        <v>1.44</v>
      </c>
      <c r="M4828" s="65">
        <v>1.42</v>
      </c>
      <c r="N4828" s="65">
        <v>1.41</v>
      </c>
      <c r="O4828" s="65">
        <v>1.37</v>
      </c>
      <c r="P4828" s="65">
        <v>1.36</v>
      </c>
      <c r="Q4828" s="65">
        <v>1.37</v>
      </c>
      <c r="R4828" s="65">
        <v>1.36</v>
      </c>
      <c r="S4828" s="65">
        <v>1.36</v>
      </c>
      <c r="T4828" s="65">
        <v>1.36</v>
      </c>
      <c r="U4828" s="65">
        <v>1.35</v>
      </c>
      <c r="V4828" s="65">
        <v>1.29</v>
      </c>
      <c r="W4828" s="65">
        <v>1.29</v>
      </c>
      <c r="X4828" s="65">
        <v>1.38</v>
      </c>
      <c r="Y4828" s="65">
        <v>1.44</v>
      </c>
      <c r="Z4828" s="65">
        <v>2.0499999999999998</v>
      </c>
      <c r="AA4828" s="65">
        <v>2.2799999999999998</v>
      </c>
      <c r="AB4828" s="65">
        <v>2.0699999999999998</v>
      </c>
      <c r="AC4828" s="65">
        <v>1.98</v>
      </c>
      <c r="AD4828" s="65">
        <v>2.0099999999999998</v>
      </c>
      <c r="AE4828" s="65">
        <v>2.04</v>
      </c>
      <c r="AF4828" s="65">
        <v>2.09</v>
      </c>
      <c r="AG4828" s="65">
        <v>1.4</v>
      </c>
      <c r="AH4828" s="65">
        <v>1.42</v>
      </c>
      <c r="AI4828" s="65">
        <v>1.44</v>
      </c>
      <c r="AJ4828" s="65">
        <v>1.46</v>
      </c>
      <c r="AK4828" s="65">
        <v>1.47</v>
      </c>
    </row>
    <row r="4829" spans="1:37" x14ac:dyDescent="0.3">
      <c r="A4829" s="86" t="str">
        <f t="shared" si="75"/>
        <v>SDGbaseTra_AgMedPQXcnfrm</v>
      </c>
      <c r="B4829" s="63" t="s">
        <v>222</v>
      </c>
      <c r="C4829" s="64" t="s">
        <v>240</v>
      </c>
      <c r="D4829" s="84" t="s">
        <v>120</v>
      </c>
      <c r="E4829" s="65" t="s">
        <v>108</v>
      </c>
      <c r="F4829" s="65">
        <v>1.25</v>
      </c>
      <c r="G4829" s="65">
        <v>1.29</v>
      </c>
      <c r="H4829" s="65">
        <v>1.35</v>
      </c>
      <c r="I4829" s="65">
        <v>1.43</v>
      </c>
      <c r="J4829" s="65">
        <v>1.49</v>
      </c>
      <c r="K4829" s="65">
        <v>1.51</v>
      </c>
      <c r="L4829" s="65">
        <v>1.51</v>
      </c>
      <c r="M4829" s="65">
        <v>1.47</v>
      </c>
      <c r="N4829" s="65">
        <v>1.44</v>
      </c>
      <c r="O4829" s="65">
        <v>1.38</v>
      </c>
      <c r="P4829" s="65">
        <v>1.36</v>
      </c>
      <c r="Q4829" s="65">
        <v>1.36</v>
      </c>
      <c r="R4829" s="65">
        <v>1.35</v>
      </c>
      <c r="S4829" s="65">
        <v>1.34</v>
      </c>
      <c r="T4829" s="65">
        <v>1.33</v>
      </c>
      <c r="U4829" s="65">
        <v>1.32</v>
      </c>
      <c r="V4829" s="65">
        <v>1.29</v>
      </c>
      <c r="W4829" s="65">
        <v>1.27</v>
      </c>
      <c r="X4829" s="65">
        <v>1.28</v>
      </c>
      <c r="Y4829" s="65">
        <v>1.29</v>
      </c>
      <c r="Z4829" s="65">
        <v>1.42</v>
      </c>
      <c r="AA4829" s="65">
        <v>1.48</v>
      </c>
      <c r="AB4829" s="65">
        <v>1.56</v>
      </c>
      <c r="AC4829" s="65">
        <v>1.6</v>
      </c>
      <c r="AD4829" s="65">
        <v>1.61</v>
      </c>
      <c r="AE4829" s="65">
        <v>1.61</v>
      </c>
      <c r="AF4829" s="65">
        <v>1.61</v>
      </c>
      <c r="AG4829" s="65">
        <v>1.48</v>
      </c>
      <c r="AH4829" s="65">
        <v>1.6</v>
      </c>
      <c r="AI4829" s="65">
        <v>1.72</v>
      </c>
      <c r="AJ4829" s="65">
        <v>1.78</v>
      </c>
      <c r="AK4829" s="65">
        <v>1.82</v>
      </c>
    </row>
    <row r="4830" spans="1:37" x14ac:dyDescent="0.3">
      <c r="A4830" s="86" t="str">
        <f t="shared" si="75"/>
        <v>SDGbaseTra_AgMedPQXcmetp</v>
      </c>
      <c r="B4830" s="63" t="s">
        <v>222</v>
      </c>
      <c r="C4830" s="64" t="s">
        <v>240</v>
      </c>
      <c r="D4830" s="84" t="s">
        <v>120</v>
      </c>
      <c r="E4830" s="65" t="s">
        <v>109</v>
      </c>
      <c r="F4830" s="65">
        <v>1.27</v>
      </c>
      <c r="G4830" s="65">
        <v>1.35</v>
      </c>
      <c r="H4830" s="65">
        <v>1.37</v>
      </c>
      <c r="I4830" s="65">
        <v>1.38</v>
      </c>
      <c r="J4830" s="65">
        <v>1.39</v>
      </c>
      <c r="K4830" s="65">
        <v>1.39</v>
      </c>
      <c r="L4830" s="65">
        <v>1.38</v>
      </c>
      <c r="M4830" s="65">
        <v>1.37</v>
      </c>
      <c r="N4830" s="65">
        <v>1.37</v>
      </c>
      <c r="O4830" s="65">
        <v>1.34</v>
      </c>
      <c r="P4830" s="65">
        <v>1.34</v>
      </c>
      <c r="Q4830" s="65">
        <v>1.35</v>
      </c>
      <c r="R4830" s="65">
        <v>1.35</v>
      </c>
      <c r="S4830" s="65">
        <v>1.35</v>
      </c>
      <c r="T4830" s="65">
        <v>1.35</v>
      </c>
      <c r="U4830" s="65">
        <v>1.35</v>
      </c>
      <c r="V4830" s="65">
        <v>1.34</v>
      </c>
      <c r="W4830" s="65">
        <v>1.34</v>
      </c>
      <c r="X4830" s="65">
        <v>1.36</v>
      </c>
      <c r="Y4830" s="65">
        <v>1.38</v>
      </c>
      <c r="Z4830" s="65">
        <v>1.52</v>
      </c>
      <c r="AA4830" s="65">
        <v>1.57</v>
      </c>
      <c r="AB4830" s="65">
        <v>1.54</v>
      </c>
      <c r="AC4830" s="65">
        <v>1.52</v>
      </c>
      <c r="AD4830" s="65">
        <v>1.53</v>
      </c>
      <c r="AE4830" s="65">
        <v>1.54</v>
      </c>
      <c r="AF4830" s="65">
        <v>1.55</v>
      </c>
      <c r="AG4830" s="65">
        <v>1.4</v>
      </c>
      <c r="AH4830" s="65">
        <v>1.41</v>
      </c>
      <c r="AI4830" s="65">
        <v>1.42</v>
      </c>
      <c r="AJ4830" s="65">
        <v>1.42</v>
      </c>
      <c r="AK4830" s="65">
        <v>1.43</v>
      </c>
    </row>
    <row r="4831" spans="1:37" x14ac:dyDescent="0.3">
      <c r="A4831" s="86" t="str">
        <f t="shared" si="75"/>
        <v>SDGbaseTra_AgMedPQXcmach</v>
      </c>
      <c r="B4831" s="63" t="s">
        <v>222</v>
      </c>
      <c r="C4831" s="64" t="s">
        <v>240</v>
      </c>
      <c r="D4831" s="84" t="s">
        <v>120</v>
      </c>
      <c r="E4831" s="65" t="s">
        <v>110</v>
      </c>
      <c r="F4831" s="65">
        <v>1.1299999999999999</v>
      </c>
      <c r="G4831" s="65">
        <v>1.17</v>
      </c>
      <c r="H4831" s="65">
        <v>1.18</v>
      </c>
      <c r="I4831" s="65">
        <v>1.19</v>
      </c>
      <c r="J4831" s="65">
        <v>1.2</v>
      </c>
      <c r="K4831" s="65">
        <v>1.2</v>
      </c>
      <c r="L4831" s="65">
        <v>1.2</v>
      </c>
      <c r="M4831" s="65">
        <v>1.19</v>
      </c>
      <c r="N4831" s="65">
        <v>1.19</v>
      </c>
      <c r="O4831" s="65">
        <v>1.19</v>
      </c>
      <c r="P4831" s="65">
        <v>1.19</v>
      </c>
      <c r="Q4831" s="65">
        <v>1.19</v>
      </c>
      <c r="R4831" s="65">
        <v>1.19</v>
      </c>
      <c r="S4831" s="65">
        <v>1.19</v>
      </c>
      <c r="T4831" s="65">
        <v>1.19</v>
      </c>
      <c r="U4831" s="65">
        <v>1.2</v>
      </c>
      <c r="V4831" s="65">
        <v>1.19</v>
      </c>
      <c r="W4831" s="65">
        <v>1.2</v>
      </c>
      <c r="X4831" s="65">
        <v>1.21</v>
      </c>
      <c r="Y4831" s="65">
        <v>1.21</v>
      </c>
      <c r="Z4831" s="65">
        <v>1.27</v>
      </c>
      <c r="AA4831" s="65">
        <v>1.29</v>
      </c>
      <c r="AB4831" s="65">
        <v>1.3</v>
      </c>
      <c r="AC4831" s="65">
        <v>1.3</v>
      </c>
      <c r="AD4831" s="65">
        <v>1.31</v>
      </c>
      <c r="AE4831" s="65">
        <v>1.31</v>
      </c>
      <c r="AF4831" s="65">
        <v>1.31</v>
      </c>
      <c r="AG4831" s="65">
        <v>1.25</v>
      </c>
      <c r="AH4831" s="65">
        <v>1.27</v>
      </c>
      <c r="AI4831" s="65">
        <v>1.29</v>
      </c>
      <c r="AJ4831" s="65">
        <v>1.29</v>
      </c>
      <c r="AK4831" s="65">
        <v>1.3</v>
      </c>
    </row>
    <row r="4832" spans="1:37" x14ac:dyDescent="0.3">
      <c r="A4832" s="86" t="str">
        <f t="shared" si="75"/>
        <v>SDGbaseTra_AgMedPQXcfcel</v>
      </c>
      <c r="B4832" s="63" t="s">
        <v>222</v>
      </c>
      <c r="C4832" s="64" t="s">
        <v>240</v>
      </c>
      <c r="D4832" s="84" t="s">
        <v>120</v>
      </c>
      <c r="E4832" s="65" t="s">
        <v>170</v>
      </c>
      <c r="F4832" s="65">
        <v>1</v>
      </c>
      <c r="G4832" s="65">
        <v>1.02</v>
      </c>
      <c r="H4832" s="65">
        <v>1.04</v>
      </c>
      <c r="I4832" s="65">
        <v>1.03</v>
      </c>
      <c r="J4832" s="65">
        <v>1.02</v>
      </c>
      <c r="K4832" s="65">
        <v>1.02</v>
      </c>
      <c r="L4832" s="65">
        <v>1.02</v>
      </c>
      <c r="M4832" s="65">
        <v>1.02</v>
      </c>
      <c r="N4832" s="65">
        <v>1.02</v>
      </c>
      <c r="O4832" s="65">
        <v>1.06</v>
      </c>
      <c r="P4832" s="65">
        <v>1.07</v>
      </c>
      <c r="Q4832" s="65">
        <v>1.06</v>
      </c>
      <c r="R4832" s="65">
        <v>1.06</v>
      </c>
      <c r="S4832" s="65">
        <v>1.07</v>
      </c>
      <c r="T4832" s="65">
        <v>1.07</v>
      </c>
      <c r="U4832" s="65">
        <v>1.07</v>
      </c>
      <c r="V4832" s="65">
        <v>1.07</v>
      </c>
      <c r="W4832" s="65">
        <v>1.08</v>
      </c>
      <c r="X4832" s="65">
        <v>1.08</v>
      </c>
      <c r="Y4832" s="65">
        <v>1.0900000000000001</v>
      </c>
      <c r="Z4832" s="65">
        <v>1.1000000000000001</v>
      </c>
      <c r="AA4832" s="65">
        <v>1.1000000000000001</v>
      </c>
      <c r="AB4832" s="65">
        <v>1.1100000000000001</v>
      </c>
      <c r="AC4832" s="65">
        <v>1.1100000000000001</v>
      </c>
      <c r="AD4832" s="65">
        <v>1.1100000000000001</v>
      </c>
      <c r="AE4832" s="65">
        <v>1.1100000000000001</v>
      </c>
      <c r="AF4832" s="65">
        <v>1.1100000000000001</v>
      </c>
      <c r="AG4832" s="65">
        <v>1.1000000000000001</v>
      </c>
      <c r="AH4832" s="65">
        <v>1.0900000000000001</v>
      </c>
      <c r="AI4832" s="65">
        <v>1.08</v>
      </c>
      <c r="AJ4832" s="65">
        <v>1.08</v>
      </c>
      <c r="AK4832" s="65">
        <v>1.07</v>
      </c>
    </row>
    <row r="4833" spans="1:37" x14ac:dyDescent="0.3">
      <c r="A4833" s="86" t="str">
        <f t="shared" si="75"/>
        <v>SDGbaseTra_AgMedPQXcelct</v>
      </c>
      <c r="B4833" s="63" t="s">
        <v>222</v>
      </c>
      <c r="C4833" s="64" t="s">
        <v>240</v>
      </c>
      <c r="D4833" s="84" t="s">
        <v>120</v>
      </c>
      <c r="E4833" s="65" t="s">
        <v>171</v>
      </c>
      <c r="F4833" s="65">
        <v>1</v>
      </c>
      <c r="G4833" s="65">
        <v>1.02</v>
      </c>
      <c r="H4833" s="65">
        <v>1.04</v>
      </c>
      <c r="I4833" s="65">
        <v>1.03</v>
      </c>
      <c r="J4833" s="65">
        <v>1.02</v>
      </c>
      <c r="K4833" s="65">
        <v>1.02</v>
      </c>
      <c r="L4833" s="65">
        <v>1.02</v>
      </c>
      <c r="M4833" s="65">
        <v>1.02</v>
      </c>
      <c r="N4833" s="65">
        <v>1.02</v>
      </c>
      <c r="O4833" s="65">
        <v>1.06</v>
      </c>
      <c r="P4833" s="65">
        <v>1.07</v>
      </c>
      <c r="Q4833" s="65">
        <v>1.06</v>
      </c>
      <c r="R4833" s="65">
        <v>1.06</v>
      </c>
      <c r="S4833" s="65">
        <v>1.07</v>
      </c>
      <c r="T4833" s="65">
        <v>1.07</v>
      </c>
      <c r="U4833" s="65">
        <v>1.07</v>
      </c>
      <c r="V4833" s="65">
        <v>1.07</v>
      </c>
      <c r="W4833" s="65">
        <v>1.08</v>
      </c>
      <c r="X4833" s="65">
        <v>1.08</v>
      </c>
      <c r="Y4833" s="65">
        <v>1.0900000000000001</v>
      </c>
      <c r="Z4833" s="65">
        <v>1.1000000000000001</v>
      </c>
      <c r="AA4833" s="65">
        <v>1.1000000000000001</v>
      </c>
      <c r="AB4833" s="65">
        <v>1.1100000000000001</v>
      </c>
      <c r="AC4833" s="65">
        <v>1.1100000000000001</v>
      </c>
      <c r="AD4833" s="65">
        <v>1.1100000000000001</v>
      </c>
      <c r="AE4833" s="65">
        <v>1.1100000000000001</v>
      </c>
      <c r="AF4833" s="65">
        <v>1.1100000000000001</v>
      </c>
      <c r="AG4833" s="65">
        <v>1.1000000000000001</v>
      </c>
      <c r="AH4833" s="65">
        <v>1.0900000000000001</v>
      </c>
      <c r="AI4833" s="65">
        <v>1.08</v>
      </c>
      <c r="AJ4833" s="65">
        <v>1.08</v>
      </c>
      <c r="AK4833" s="65">
        <v>1.07</v>
      </c>
    </row>
    <row r="4834" spans="1:37" x14ac:dyDescent="0.3">
      <c r="A4834" s="86" t="str">
        <f t="shared" si="75"/>
        <v>SDGbaseTra_AgMedPQXcemch</v>
      </c>
      <c r="B4834" s="63" t="s">
        <v>222</v>
      </c>
      <c r="C4834" s="64" t="s">
        <v>240</v>
      </c>
      <c r="D4834" s="84" t="s">
        <v>120</v>
      </c>
      <c r="E4834" s="65" t="s">
        <v>111</v>
      </c>
      <c r="F4834" s="65">
        <v>1.25</v>
      </c>
      <c r="G4834" s="65">
        <v>1.28</v>
      </c>
      <c r="H4834" s="65">
        <v>1.29</v>
      </c>
      <c r="I4834" s="65">
        <v>1.31</v>
      </c>
      <c r="J4834" s="65">
        <v>1.31</v>
      </c>
      <c r="K4834" s="65">
        <v>1.31</v>
      </c>
      <c r="L4834" s="65">
        <v>1.31</v>
      </c>
      <c r="M4834" s="65">
        <v>1.3</v>
      </c>
      <c r="N4834" s="65">
        <v>1.3</v>
      </c>
      <c r="O4834" s="65">
        <v>1.3</v>
      </c>
      <c r="P4834" s="65">
        <v>1.3</v>
      </c>
      <c r="Q4834" s="65">
        <v>1.3</v>
      </c>
      <c r="R4834" s="65">
        <v>1.3</v>
      </c>
      <c r="S4834" s="65">
        <v>1.3</v>
      </c>
      <c r="T4834" s="65">
        <v>1.31</v>
      </c>
      <c r="U4834" s="65">
        <v>1.31</v>
      </c>
      <c r="V4834" s="65">
        <v>1.31</v>
      </c>
      <c r="W4834" s="65">
        <v>1.31</v>
      </c>
      <c r="X4834" s="65">
        <v>1.32</v>
      </c>
      <c r="Y4834" s="65">
        <v>1.32</v>
      </c>
      <c r="Z4834" s="65">
        <v>1.36</v>
      </c>
      <c r="AA4834" s="65">
        <v>1.38</v>
      </c>
      <c r="AB4834" s="65">
        <v>1.4</v>
      </c>
      <c r="AC4834" s="65">
        <v>1.41</v>
      </c>
      <c r="AD4834" s="65">
        <v>1.41</v>
      </c>
      <c r="AE4834" s="65">
        <v>1.41</v>
      </c>
      <c r="AF4834" s="65">
        <v>1.41</v>
      </c>
      <c r="AG4834" s="65">
        <v>1.36</v>
      </c>
      <c r="AH4834" s="65">
        <v>1.38</v>
      </c>
      <c r="AI4834" s="65">
        <v>1.4</v>
      </c>
      <c r="AJ4834" s="65">
        <v>1.41</v>
      </c>
      <c r="AK4834" s="65">
        <v>1.41</v>
      </c>
    </row>
    <row r="4835" spans="1:37" x14ac:dyDescent="0.3">
      <c r="A4835" s="86" t="str">
        <f t="shared" si="75"/>
        <v>SDGbaseTra_AgMedPQXcsequ</v>
      </c>
      <c r="B4835" s="63" t="s">
        <v>222</v>
      </c>
      <c r="C4835" s="64" t="s">
        <v>240</v>
      </c>
      <c r="D4835" s="84" t="s">
        <v>120</v>
      </c>
      <c r="E4835" s="65" t="s">
        <v>112</v>
      </c>
      <c r="F4835" s="65">
        <v>1.1499999999999999</v>
      </c>
      <c r="G4835" s="65">
        <v>1.17</v>
      </c>
      <c r="H4835" s="65">
        <v>1.18</v>
      </c>
      <c r="I4835" s="65">
        <v>1.18</v>
      </c>
      <c r="J4835" s="65">
        <v>1.18</v>
      </c>
      <c r="K4835" s="65">
        <v>1.19</v>
      </c>
      <c r="L4835" s="65">
        <v>1.18</v>
      </c>
      <c r="M4835" s="65">
        <v>1.18</v>
      </c>
      <c r="N4835" s="65">
        <v>1.18</v>
      </c>
      <c r="O4835" s="65">
        <v>1.2</v>
      </c>
      <c r="P4835" s="65">
        <v>1.2</v>
      </c>
      <c r="Q4835" s="65">
        <v>1.2</v>
      </c>
      <c r="R4835" s="65">
        <v>1.2</v>
      </c>
      <c r="S4835" s="65">
        <v>1.21</v>
      </c>
      <c r="T4835" s="65">
        <v>1.21</v>
      </c>
      <c r="U4835" s="65">
        <v>1.21</v>
      </c>
      <c r="V4835" s="65">
        <v>1.21</v>
      </c>
      <c r="W4835" s="65">
        <v>1.22</v>
      </c>
      <c r="X4835" s="65">
        <v>1.22</v>
      </c>
      <c r="Y4835" s="65">
        <v>1.22</v>
      </c>
      <c r="Z4835" s="65">
        <v>1.23</v>
      </c>
      <c r="AA4835" s="65">
        <v>1.24</v>
      </c>
      <c r="AB4835" s="65">
        <v>1.26</v>
      </c>
      <c r="AC4835" s="65">
        <v>1.27</v>
      </c>
      <c r="AD4835" s="65">
        <v>1.27</v>
      </c>
      <c r="AE4835" s="65">
        <v>1.27</v>
      </c>
      <c r="AF4835" s="65">
        <v>1.27</v>
      </c>
      <c r="AG4835" s="65">
        <v>1.26</v>
      </c>
      <c r="AH4835" s="65">
        <v>1.27</v>
      </c>
      <c r="AI4835" s="65">
        <v>1.28</v>
      </c>
      <c r="AJ4835" s="65">
        <v>1.29</v>
      </c>
      <c r="AK4835" s="65">
        <v>1.29</v>
      </c>
    </row>
    <row r="4836" spans="1:37" x14ac:dyDescent="0.3">
      <c r="A4836" s="86" t="str">
        <f t="shared" si="75"/>
        <v>SDGbaseTra_AgMedPQXcvehi</v>
      </c>
      <c r="B4836" s="63" t="s">
        <v>222</v>
      </c>
      <c r="C4836" s="64" t="s">
        <v>240</v>
      </c>
      <c r="D4836" s="84" t="s">
        <v>120</v>
      </c>
      <c r="E4836" s="65" t="s">
        <v>113</v>
      </c>
      <c r="F4836" s="65">
        <v>1.27</v>
      </c>
      <c r="G4836" s="65">
        <v>1.29</v>
      </c>
      <c r="H4836" s="65">
        <v>1.31</v>
      </c>
      <c r="I4836" s="65">
        <v>1.32</v>
      </c>
      <c r="J4836" s="65">
        <v>1.33</v>
      </c>
      <c r="K4836" s="65">
        <v>1.34</v>
      </c>
      <c r="L4836" s="65">
        <v>1.33</v>
      </c>
      <c r="M4836" s="65">
        <v>1.32</v>
      </c>
      <c r="N4836" s="65">
        <v>1.32</v>
      </c>
      <c r="O4836" s="65">
        <v>1.31</v>
      </c>
      <c r="P4836" s="65">
        <v>1.31</v>
      </c>
      <c r="Q4836" s="65">
        <v>1.32</v>
      </c>
      <c r="R4836" s="65">
        <v>1.32</v>
      </c>
      <c r="S4836" s="65">
        <v>1.32</v>
      </c>
      <c r="T4836" s="65">
        <v>1.32</v>
      </c>
      <c r="U4836" s="65">
        <v>1.33</v>
      </c>
      <c r="V4836" s="65">
        <v>1.33</v>
      </c>
      <c r="W4836" s="65">
        <v>1.33</v>
      </c>
      <c r="X4836" s="65">
        <v>1.34</v>
      </c>
      <c r="Y4836" s="65">
        <v>1.37</v>
      </c>
      <c r="Z4836" s="65">
        <v>1.44</v>
      </c>
      <c r="AA4836" s="65">
        <v>1.49</v>
      </c>
      <c r="AB4836" s="65">
        <v>1.52</v>
      </c>
      <c r="AC4836" s="65">
        <v>1.54</v>
      </c>
      <c r="AD4836" s="65">
        <v>1.54</v>
      </c>
      <c r="AE4836" s="65">
        <v>1.55</v>
      </c>
      <c r="AF4836" s="65">
        <v>1.55</v>
      </c>
      <c r="AG4836" s="65">
        <v>1.5</v>
      </c>
      <c r="AH4836" s="65">
        <v>1.53</v>
      </c>
      <c r="AI4836" s="65">
        <v>1.56</v>
      </c>
      <c r="AJ4836" s="65">
        <v>1.57</v>
      </c>
      <c r="AK4836" s="65">
        <v>1.59</v>
      </c>
    </row>
    <row r="4837" spans="1:37" x14ac:dyDescent="0.3">
      <c r="A4837" s="86" t="str">
        <f t="shared" si="75"/>
        <v>SDGbaseTra_AgMedPQXctequ</v>
      </c>
      <c r="B4837" s="63" t="s">
        <v>222</v>
      </c>
      <c r="C4837" s="64" t="s">
        <v>240</v>
      </c>
      <c r="D4837" s="84" t="s">
        <v>120</v>
      </c>
      <c r="E4837" s="65" t="s">
        <v>114</v>
      </c>
      <c r="F4837" s="65">
        <v>1.08</v>
      </c>
      <c r="G4837" s="65">
        <v>1.1399999999999999</v>
      </c>
      <c r="H4837" s="65">
        <v>1.1499999999999999</v>
      </c>
      <c r="I4837" s="65">
        <v>1.1599999999999999</v>
      </c>
      <c r="J4837" s="65">
        <v>1.17</v>
      </c>
      <c r="K4837" s="65">
        <v>1.17</v>
      </c>
      <c r="L4837" s="65">
        <v>1.17</v>
      </c>
      <c r="M4837" s="65">
        <v>1.1599999999999999</v>
      </c>
      <c r="N4837" s="65">
        <v>1.1499999999999999</v>
      </c>
      <c r="O4837" s="65">
        <v>1.1299999999999999</v>
      </c>
      <c r="P4837" s="65">
        <v>1.1299999999999999</v>
      </c>
      <c r="Q4837" s="65">
        <v>1.1299999999999999</v>
      </c>
      <c r="R4837" s="65">
        <v>1.1299999999999999</v>
      </c>
      <c r="S4837" s="65">
        <v>1.1299999999999999</v>
      </c>
      <c r="T4837" s="65">
        <v>1.1399999999999999</v>
      </c>
      <c r="U4837" s="65">
        <v>1.1399999999999999</v>
      </c>
      <c r="V4837" s="65">
        <v>1.1399999999999999</v>
      </c>
      <c r="W4837" s="65">
        <v>1.1399999999999999</v>
      </c>
      <c r="X4837" s="65">
        <v>1.1499999999999999</v>
      </c>
      <c r="Y4837" s="65">
        <v>1.1599999999999999</v>
      </c>
      <c r="Z4837" s="65">
        <v>1.21</v>
      </c>
      <c r="AA4837" s="65">
        <v>1.23</v>
      </c>
      <c r="AB4837" s="65">
        <v>1.26</v>
      </c>
      <c r="AC4837" s="65">
        <v>1.27</v>
      </c>
      <c r="AD4837" s="65">
        <v>1.28</v>
      </c>
      <c r="AE4837" s="65">
        <v>1.28</v>
      </c>
      <c r="AF4837" s="65">
        <v>1.28</v>
      </c>
      <c r="AG4837" s="65">
        <v>1.24</v>
      </c>
      <c r="AH4837" s="65">
        <v>1.28</v>
      </c>
      <c r="AI4837" s="65">
        <v>1.31</v>
      </c>
      <c r="AJ4837" s="65">
        <v>1.33</v>
      </c>
      <c r="AK4837" s="65">
        <v>1.34</v>
      </c>
    </row>
    <row r="4838" spans="1:37" x14ac:dyDescent="0.3">
      <c r="A4838" s="86" t="str">
        <f t="shared" si="75"/>
        <v>SDGbaseTra_AgMedPQXcfurn</v>
      </c>
      <c r="B4838" s="63" t="s">
        <v>222</v>
      </c>
      <c r="C4838" s="64" t="s">
        <v>240</v>
      </c>
      <c r="D4838" s="84" t="s">
        <v>120</v>
      </c>
      <c r="E4838" s="65" t="s">
        <v>115</v>
      </c>
      <c r="F4838" s="65">
        <v>1.32</v>
      </c>
      <c r="G4838" s="65">
        <v>1.37</v>
      </c>
      <c r="H4838" s="65">
        <v>1.37</v>
      </c>
      <c r="I4838" s="65">
        <v>1.37</v>
      </c>
      <c r="J4838" s="65">
        <v>1.38</v>
      </c>
      <c r="K4838" s="65">
        <v>1.37</v>
      </c>
      <c r="L4838" s="65">
        <v>1.37</v>
      </c>
      <c r="M4838" s="65">
        <v>1.37</v>
      </c>
      <c r="N4838" s="65">
        <v>1.37</v>
      </c>
      <c r="O4838" s="65">
        <v>1.36</v>
      </c>
      <c r="P4838" s="65">
        <v>1.36</v>
      </c>
      <c r="Q4838" s="65">
        <v>1.36</v>
      </c>
      <c r="R4838" s="65">
        <v>1.36</v>
      </c>
      <c r="S4838" s="65">
        <v>1.36</v>
      </c>
      <c r="T4838" s="65">
        <v>1.37</v>
      </c>
      <c r="U4838" s="65">
        <v>1.37</v>
      </c>
      <c r="V4838" s="65">
        <v>1.37</v>
      </c>
      <c r="W4838" s="65">
        <v>1.37</v>
      </c>
      <c r="X4838" s="65">
        <v>1.38</v>
      </c>
      <c r="Y4838" s="65">
        <v>1.38</v>
      </c>
      <c r="Z4838" s="65">
        <v>1.4</v>
      </c>
      <c r="AA4838" s="65">
        <v>1.41</v>
      </c>
      <c r="AB4838" s="65">
        <v>1.41</v>
      </c>
      <c r="AC4838" s="65">
        <v>1.4</v>
      </c>
      <c r="AD4838" s="65">
        <v>1.41</v>
      </c>
      <c r="AE4838" s="65">
        <v>1.41</v>
      </c>
      <c r="AF4838" s="65">
        <v>1.41</v>
      </c>
      <c r="AG4838" s="65">
        <v>1.39</v>
      </c>
      <c r="AH4838" s="65">
        <v>1.38</v>
      </c>
      <c r="AI4838" s="65">
        <v>1.38</v>
      </c>
      <c r="AJ4838" s="65">
        <v>1.38</v>
      </c>
      <c r="AK4838" s="65">
        <v>1.37</v>
      </c>
    </row>
    <row r="4839" spans="1:37" x14ac:dyDescent="0.3">
      <c r="A4839" s="86" t="str">
        <f t="shared" si="75"/>
        <v>SDGbaseTra_AgMedPQXcoman</v>
      </c>
      <c r="B4839" s="63" t="s">
        <v>222</v>
      </c>
      <c r="C4839" s="64" t="s">
        <v>240</v>
      </c>
      <c r="D4839" s="84" t="s">
        <v>120</v>
      </c>
      <c r="E4839" s="65" t="s">
        <v>116</v>
      </c>
      <c r="F4839" s="65">
        <v>1.2</v>
      </c>
      <c r="G4839" s="65">
        <v>1.25</v>
      </c>
      <c r="H4839" s="65">
        <v>1.25</v>
      </c>
      <c r="I4839" s="65">
        <v>1.24</v>
      </c>
      <c r="J4839" s="65">
        <v>1.24</v>
      </c>
      <c r="K4839" s="65">
        <v>1.25</v>
      </c>
      <c r="L4839" s="65">
        <v>1.25</v>
      </c>
      <c r="M4839" s="65">
        <v>1.25</v>
      </c>
      <c r="N4839" s="65">
        <v>1.26</v>
      </c>
      <c r="O4839" s="65">
        <v>1.28</v>
      </c>
      <c r="P4839" s="65">
        <v>1.27</v>
      </c>
      <c r="Q4839" s="65">
        <v>1.26</v>
      </c>
      <c r="R4839" s="65">
        <v>1.25</v>
      </c>
      <c r="S4839" s="65">
        <v>1.25</v>
      </c>
      <c r="T4839" s="65">
        <v>1.25</v>
      </c>
      <c r="U4839" s="65">
        <v>1.25</v>
      </c>
      <c r="V4839" s="65">
        <v>1.25</v>
      </c>
      <c r="W4839" s="65">
        <v>1.25</v>
      </c>
      <c r="X4839" s="65">
        <v>1.25</v>
      </c>
      <c r="Y4839" s="65">
        <v>1.25</v>
      </c>
      <c r="Z4839" s="65">
        <v>1.25</v>
      </c>
      <c r="AA4839" s="65">
        <v>1.25</v>
      </c>
      <c r="AB4839" s="65">
        <v>1.24</v>
      </c>
      <c r="AC4839" s="65">
        <v>1.25</v>
      </c>
      <c r="AD4839" s="65">
        <v>1.25</v>
      </c>
      <c r="AE4839" s="65">
        <v>1.25</v>
      </c>
      <c r="AF4839" s="65">
        <v>1.25</v>
      </c>
      <c r="AG4839" s="65">
        <v>1.25</v>
      </c>
      <c r="AH4839" s="65">
        <v>1.26</v>
      </c>
      <c r="AI4839" s="65">
        <v>1.27</v>
      </c>
      <c r="AJ4839" s="65">
        <v>1.27</v>
      </c>
      <c r="AK4839" s="65">
        <v>1.28</v>
      </c>
    </row>
    <row r="4840" spans="1:37" x14ac:dyDescent="0.3">
      <c r="A4840" s="86" t="str">
        <f t="shared" si="75"/>
        <v>SDGbaseTra_AgMedPQXcelec</v>
      </c>
      <c r="B4840" s="63" t="s">
        <v>222</v>
      </c>
      <c r="C4840" s="64" t="s">
        <v>240</v>
      </c>
      <c r="D4840" s="84" t="s">
        <v>120</v>
      </c>
      <c r="E4840" s="65" t="s">
        <v>172</v>
      </c>
      <c r="F4840" s="65">
        <v>0.36</v>
      </c>
      <c r="G4840" s="65">
        <v>0.36</v>
      </c>
      <c r="H4840" s="65">
        <v>0.33</v>
      </c>
      <c r="I4840" s="65">
        <v>0.33</v>
      </c>
      <c r="J4840" s="65">
        <v>0.34</v>
      </c>
      <c r="K4840" s="65">
        <v>0.35</v>
      </c>
      <c r="L4840" s="65">
        <v>0.35</v>
      </c>
      <c r="M4840" s="65">
        <v>0.35</v>
      </c>
      <c r="N4840" s="65">
        <v>0.35</v>
      </c>
      <c r="O4840" s="65">
        <v>0.35</v>
      </c>
      <c r="P4840" s="65">
        <v>0.35</v>
      </c>
      <c r="Q4840" s="65">
        <v>0.35</v>
      </c>
      <c r="R4840" s="65">
        <v>0.36</v>
      </c>
      <c r="S4840" s="65">
        <v>0.36</v>
      </c>
      <c r="T4840" s="65">
        <v>0.36</v>
      </c>
      <c r="U4840" s="65">
        <v>0.36</v>
      </c>
      <c r="V4840" s="65">
        <v>0.36</v>
      </c>
      <c r="W4840" s="65">
        <v>0.36</v>
      </c>
      <c r="X4840" s="65">
        <v>0.35</v>
      </c>
      <c r="Y4840" s="65">
        <v>0.36</v>
      </c>
      <c r="Z4840" s="65">
        <v>0.36</v>
      </c>
      <c r="AA4840" s="65">
        <v>0.35</v>
      </c>
      <c r="AB4840" s="65">
        <v>0.35</v>
      </c>
      <c r="AC4840" s="65">
        <v>0.35</v>
      </c>
      <c r="AD4840" s="65">
        <v>0.36</v>
      </c>
      <c r="AE4840" s="65">
        <v>0.36</v>
      </c>
      <c r="AF4840" s="65">
        <v>0.36</v>
      </c>
      <c r="AG4840" s="65">
        <v>0.38</v>
      </c>
      <c r="AH4840" s="65">
        <v>0.41</v>
      </c>
      <c r="AI4840" s="65">
        <v>0.43</v>
      </c>
      <c r="AJ4840" s="65">
        <v>0.46</v>
      </c>
      <c r="AK4840" s="65">
        <v>0.48</v>
      </c>
    </row>
    <row r="4841" spans="1:37" x14ac:dyDescent="0.3">
      <c r="A4841" s="86" t="str">
        <f t="shared" si="75"/>
        <v>SDGbaseTra_AgMedPQXcwatr</v>
      </c>
      <c r="B4841" s="63" t="s">
        <v>222</v>
      </c>
      <c r="C4841" s="64" t="s">
        <v>240</v>
      </c>
      <c r="D4841" s="84" t="s">
        <v>120</v>
      </c>
      <c r="E4841" s="65" t="s">
        <v>173</v>
      </c>
      <c r="F4841" s="65">
        <v>1.05</v>
      </c>
      <c r="G4841" s="65">
        <v>0.94</v>
      </c>
      <c r="H4841" s="65">
        <v>0.95</v>
      </c>
      <c r="I4841" s="65">
        <v>0.95</v>
      </c>
      <c r="J4841" s="65">
        <v>0.95</v>
      </c>
      <c r="K4841" s="65">
        <v>0.97</v>
      </c>
      <c r="L4841" s="65">
        <v>0.98</v>
      </c>
      <c r="M4841" s="65">
        <v>0.99</v>
      </c>
      <c r="N4841" s="65">
        <v>0.99</v>
      </c>
      <c r="O4841" s="65">
        <v>0.99</v>
      </c>
      <c r="P4841" s="65">
        <v>0.99</v>
      </c>
      <c r="Q4841" s="65">
        <v>0.99</v>
      </c>
      <c r="R4841" s="65">
        <v>1.01</v>
      </c>
      <c r="S4841" s="65">
        <v>1.01</v>
      </c>
      <c r="T4841" s="65">
        <v>1.01</v>
      </c>
      <c r="U4841" s="65">
        <v>1.02</v>
      </c>
      <c r="V4841" s="65">
        <v>1.02</v>
      </c>
      <c r="W4841" s="65">
        <v>1.02</v>
      </c>
      <c r="X4841" s="65">
        <v>1.02</v>
      </c>
      <c r="Y4841" s="65">
        <v>1.02</v>
      </c>
      <c r="Z4841" s="65">
        <v>1.01</v>
      </c>
      <c r="AA4841" s="65">
        <v>0.99</v>
      </c>
      <c r="AB4841" s="65">
        <v>1</v>
      </c>
      <c r="AC4841" s="65">
        <v>1</v>
      </c>
      <c r="AD4841" s="65">
        <v>1.01</v>
      </c>
      <c r="AE4841" s="65">
        <v>1.01</v>
      </c>
      <c r="AF4841" s="65">
        <v>1.01</v>
      </c>
      <c r="AG4841" s="65">
        <v>1.02</v>
      </c>
      <c r="AH4841" s="65">
        <v>1.04</v>
      </c>
      <c r="AI4841" s="65">
        <v>1.06</v>
      </c>
      <c r="AJ4841" s="65">
        <v>1.06</v>
      </c>
      <c r="AK4841" s="65">
        <v>1.07</v>
      </c>
    </row>
    <row r="4842" spans="1:37" x14ac:dyDescent="0.3">
      <c r="A4842" s="86" t="str">
        <f t="shared" si="75"/>
        <v>SDGbaseTra_AgMedPQXccons</v>
      </c>
      <c r="B4842" s="63" t="s">
        <v>222</v>
      </c>
      <c r="C4842" s="64" t="s">
        <v>240</v>
      </c>
      <c r="D4842" s="84" t="s">
        <v>120</v>
      </c>
      <c r="E4842" s="65" t="s">
        <v>117</v>
      </c>
      <c r="F4842" s="65">
        <v>1.01</v>
      </c>
      <c r="G4842" s="65">
        <v>1.07</v>
      </c>
      <c r="H4842" s="65">
        <v>1.06</v>
      </c>
      <c r="I4842" s="65">
        <v>1.0900000000000001</v>
      </c>
      <c r="J4842" s="65">
        <v>1.1299999999999999</v>
      </c>
      <c r="K4842" s="65">
        <v>1.0900000000000001</v>
      </c>
      <c r="L4842" s="65">
        <v>1.08</v>
      </c>
      <c r="M4842" s="65">
        <v>1.07</v>
      </c>
      <c r="N4842" s="65">
        <v>1.07</v>
      </c>
      <c r="O4842" s="65">
        <v>1.06</v>
      </c>
      <c r="P4842" s="65">
        <v>1.06</v>
      </c>
      <c r="Q4842" s="65">
        <v>1.06</v>
      </c>
      <c r="R4842" s="65">
        <v>1.04</v>
      </c>
      <c r="S4842" s="65">
        <v>1.04</v>
      </c>
      <c r="T4842" s="65">
        <v>1.05</v>
      </c>
      <c r="U4842" s="65">
        <v>1.05</v>
      </c>
      <c r="V4842" s="65">
        <v>1.05</v>
      </c>
      <c r="W4842" s="65">
        <v>1.05</v>
      </c>
      <c r="X4842" s="65">
        <v>1.05</v>
      </c>
      <c r="Y4842" s="65">
        <v>1.06</v>
      </c>
      <c r="Z4842" s="65">
        <v>1.08</v>
      </c>
      <c r="AA4842" s="65">
        <v>1.0900000000000001</v>
      </c>
      <c r="AB4842" s="65">
        <v>1.08</v>
      </c>
      <c r="AC4842" s="65">
        <v>1.08</v>
      </c>
      <c r="AD4842" s="65">
        <v>1.08</v>
      </c>
      <c r="AE4842" s="65">
        <v>1.08</v>
      </c>
      <c r="AF4842" s="65">
        <v>1.0900000000000001</v>
      </c>
      <c r="AG4842" s="65">
        <v>1.06</v>
      </c>
      <c r="AH4842" s="65">
        <v>1.06</v>
      </c>
      <c r="AI4842" s="65">
        <v>1.06</v>
      </c>
      <c r="AJ4842" s="65">
        <v>1.06</v>
      </c>
      <c r="AK4842" s="65">
        <v>1.07</v>
      </c>
    </row>
    <row r="4843" spans="1:37" x14ac:dyDescent="0.3">
      <c r="A4843" s="86" t="str">
        <f t="shared" si="75"/>
        <v>SDGbaseTra_AgMedPQXctrad</v>
      </c>
      <c r="B4843" s="63" t="s">
        <v>222</v>
      </c>
      <c r="C4843" s="64" t="s">
        <v>240</v>
      </c>
      <c r="D4843" s="84" t="s">
        <v>120</v>
      </c>
      <c r="E4843" s="65" t="s">
        <v>174</v>
      </c>
      <c r="F4843" s="65">
        <v>1</v>
      </c>
      <c r="G4843" s="65">
        <v>1.01</v>
      </c>
      <c r="H4843" s="65">
        <v>1.01</v>
      </c>
      <c r="I4843" s="65">
        <v>1.02</v>
      </c>
      <c r="J4843" s="65">
        <v>1.01</v>
      </c>
      <c r="K4843" s="65">
        <v>1.01</v>
      </c>
      <c r="L4843" s="65">
        <v>1.01</v>
      </c>
      <c r="M4843" s="65">
        <v>1.01</v>
      </c>
      <c r="N4843" s="65">
        <v>1.01</v>
      </c>
      <c r="O4843" s="65">
        <v>0.98</v>
      </c>
      <c r="P4843" s="65">
        <v>0.99</v>
      </c>
      <c r="Q4843" s="65">
        <v>1</v>
      </c>
      <c r="R4843" s="65">
        <v>1</v>
      </c>
      <c r="S4843" s="65">
        <v>1.01</v>
      </c>
      <c r="T4843" s="65">
        <v>1.01</v>
      </c>
      <c r="U4843" s="65">
        <v>1.02</v>
      </c>
      <c r="V4843" s="65">
        <v>1.02</v>
      </c>
      <c r="W4843" s="65">
        <v>1.02</v>
      </c>
      <c r="X4843" s="65">
        <v>1.02</v>
      </c>
      <c r="Y4843" s="65">
        <v>1.02</v>
      </c>
      <c r="Z4843" s="65">
        <v>1</v>
      </c>
      <c r="AA4843" s="65">
        <v>0.99</v>
      </c>
      <c r="AB4843" s="65">
        <v>0.99</v>
      </c>
      <c r="AC4843" s="65">
        <v>0.99</v>
      </c>
      <c r="AD4843" s="65">
        <v>0.99</v>
      </c>
      <c r="AE4843" s="65">
        <v>1</v>
      </c>
      <c r="AF4843" s="65">
        <v>1</v>
      </c>
      <c r="AG4843" s="65">
        <v>1.02</v>
      </c>
      <c r="AH4843" s="65">
        <v>1.01</v>
      </c>
      <c r="AI4843" s="65">
        <v>1</v>
      </c>
      <c r="AJ4843" s="65">
        <v>0.99</v>
      </c>
      <c r="AK4843" s="65">
        <v>0.99</v>
      </c>
    </row>
    <row r="4844" spans="1:37" x14ac:dyDescent="0.3">
      <c r="A4844" s="86" t="str">
        <f t="shared" si="75"/>
        <v>SDGbaseTra_AgMedPQXchotl</v>
      </c>
      <c r="B4844" s="63" t="s">
        <v>222</v>
      </c>
      <c r="C4844" s="64" t="s">
        <v>240</v>
      </c>
      <c r="D4844" s="84" t="s">
        <v>120</v>
      </c>
      <c r="E4844" s="65" t="s">
        <v>175</v>
      </c>
      <c r="F4844" s="65">
        <v>1.08</v>
      </c>
      <c r="G4844" s="65">
        <v>1.08</v>
      </c>
      <c r="H4844" s="65">
        <v>1.08</v>
      </c>
      <c r="I4844" s="65">
        <v>1.07</v>
      </c>
      <c r="J4844" s="65">
        <v>1.06</v>
      </c>
      <c r="K4844" s="65">
        <v>1.06</v>
      </c>
      <c r="L4844" s="65">
        <v>1.07</v>
      </c>
      <c r="M4844" s="65">
        <v>1.07</v>
      </c>
      <c r="N4844" s="65">
        <v>1.08</v>
      </c>
      <c r="O4844" s="65">
        <v>1.08</v>
      </c>
      <c r="P4844" s="65">
        <v>1.08</v>
      </c>
      <c r="Q4844" s="65">
        <v>1.08</v>
      </c>
      <c r="R4844" s="65">
        <v>1.0900000000000001</v>
      </c>
      <c r="S4844" s="65">
        <v>1.1000000000000001</v>
      </c>
      <c r="T4844" s="65">
        <v>1.1000000000000001</v>
      </c>
      <c r="U4844" s="65">
        <v>1.1100000000000001</v>
      </c>
      <c r="V4844" s="65">
        <v>1.1100000000000001</v>
      </c>
      <c r="W4844" s="65">
        <v>1.1100000000000001</v>
      </c>
      <c r="X4844" s="65">
        <v>1.1100000000000001</v>
      </c>
      <c r="Y4844" s="65">
        <v>1.1200000000000001</v>
      </c>
      <c r="Z4844" s="65">
        <v>1.1100000000000001</v>
      </c>
      <c r="AA4844" s="65">
        <v>1.1000000000000001</v>
      </c>
      <c r="AB4844" s="65">
        <v>1.1000000000000001</v>
      </c>
      <c r="AC4844" s="65">
        <v>1.1000000000000001</v>
      </c>
      <c r="AD4844" s="65">
        <v>1.1000000000000001</v>
      </c>
      <c r="AE4844" s="65">
        <v>1.1000000000000001</v>
      </c>
      <c r="AF4844" s="65">
        <v>1.1000000000000001</v>
      </c>
      <c r="AG4844" s="65">
        <v>1.1100000000000001</v>
      </c>
      <c r="AH4844" s="65">
        <v>1.1100000000000001</v>
      </c>
      <c r="AI4844" s="65">
        <v>1.1100000000000001</v>
      </c>
      <c r="AJ4844" s="65">
        <v>1.1100000000000001</v>
      </c>
      <c r="AK4844" s="65">
        <v>1.1000000000000001</v>
      </c>
    </row>
    <row r="4845" spans="1:37" x14ac:dyDescent="0.3">
      <c r="A4845" s="86" t="str">
        <f t="shared" si="75"/>
        <v>SDGbaseTra_AgMedPQXcptrp-l</v>
      </c>
      <c r="B4845" s="63" t="s">
        <v>222</v>
      </c>
      <c r="C4845" s="64" t="s">
        <v>240</v>
      </c>
      <c r="D4845" s="84" t="s">
        <v>120</v>
      </c>
      <c r="E4845" s="65" t="s">
        <v>176</v>
      </c>
      <c r="F4845" s="65">
        <v>0.95</v>
      </c>
      <c r="G4845" s="65">
        <v>0.95</v>
      </c>
      <c r="H4845" s="65">
        <v>0.95</v>
      </c>
      <c r="I4845" s="65">
        <v>0.95</v>
      </c>
      <c r="J4845" s="65">
        <v>0.94</v>
      </c>
      <c r="K4845" s="65">
        <v>0.95</v>
      </c>
      <c r="L4845" s="65">
        <v>0.96</v>
      </c>
      <c r="M4845" s="65">
        <v>0.96</v>
      </c>
      <c r="N4845" s="65">
        <v>0.95</v>
      </c>
      <c r="O4845" s="65">
        <v>0.96</v>
      </c>
      <c r="P4845" s="65">
        <v>0.95</v>
      </c>
      <c r="Q4845" s="65">
        <v>0.95</v>
      </c>
      <c r="R4845" s="65">
        <v>0.95</v>
      </c>
      <c r="S4845" s="65">
        <v>0.94</v>
      </c>
      <c r="T4845" s="65">
        <v>0.93</v>
      </c>
      <c r="U4845" s="65">
        <v>0.92</v>
      </c>
      <c r="V4845" s="65">
        <v>0.91</v>
      </c>
      <c r="W4845" s="65">
        <v>0.9</v>
      </c>
      <c r="X4845" s="65">
        <v>0.89</v>
      </c>
      <c r="Y4845" s="65">
        <v>0.89</v>
      </c>
      <c r="Z4845" s="65">
        <v>0.87</v>
      </c>
      <c r="AA4845" s="65">
        <v>0.86</v>
      </c>
      <c r="AB4845" s="65">
        <v>0.85</v>
      </c>
      <c r="AC4845" s="65">
        <v>0.84</v>
      </c>
      <c r="AD4845" s="65">
        <v>0.83</v>
      </c>
      <c r="AE4845" s="65">
        <v>0.82</v>
      </c>
      <c r="AF4845" s="65">
        <v>0.82</v>
      </c>
      <c r="AG4845" s="65">
        <v>0.82</v>
      </c>
      <c r="AH4845" s="65">
        <v>0.82</v>
      </c>
      <c r="AI4845" s="65">
        <v>0.82</v>
      </c>
      <c r="AJ4845" s="65">
        <v>0.83</v>
      </c>
      <c r="AK4845" s="65">
        <v>0.83</v>
      </c>
    </row>
    <row r="4846" spans="1:37" x14ac:dyDescent="0.3">
      <c r="A4846" s="86" t="str">
        <f t="shared" si="75"/>
        <v>SDGbaseTra_AgMedPQXcftrp-l</v>
      </c>
      <c r="B4846" s="63" t="s">
        <v>222</v>
      </c>
      <c r="C4846" s="64" t="s">
        <v>240</v>
      </c>
      <c r="D4846" s="84" t="s">
        <v>120</v>
      </c>
      <c r="E4846" s="65" t="s">
        <v>177</v>
      </c>
      <c r="F4846" s="65">
        <v>1</v>
      </c>
      <c r="G4846" s="65">
        <v>0.98</v>
      </c>
      <c r="H4846" s="65">
        <v>0.98</v>
      </c>
      <c r="I4846" s="65">
        <v>1.05</v>
      </c>
      <c r="J4846" s="65">
        <v>1.1200000000000001</v>
      </c>
      <c r="K4846" s="65">
        <v>1.05</v>
      </c>
      <c r="L4846" s="65">
        <v>1.02</v>
      </c>
      <c r="M4846" s="65">
        <v>1.01</v>
      </c>
      <c r="N4846" s="65">
        <v>1</v>
      </c>
      <c r="O4846" s="65">
        <v>0.99</v>
      </c>
      <c r="P4846" s="65">
        <v>0.98</v>
      </c>
      <c r="Q4846" s="65">
        <v>0.97</v>
      </c>
      <c r="R4846" s="65">
        <v>0.92</v>
      </c>
      <c r="S4846" s="65">
        <v>0.9</v>
      </c>
      <c r="T4846" s="65">
        <v>0.88</v>
      </c>
      <c r="U4846" s="65">
        <v>0.86</v>
      </c>
      <c r="V4846" s="65">
        <v>0.85</v>
      </c>
      <c r="W4846" s="65">
        <v>0.84</v>
      </c>
      <c r="X4846" s="65">
        <v>0.82</v>
      </c>
      <c r="Y4846" s="65">
        <v>0.81</v>
      </c>
      <c r="Z4846" s="65">
        <v>0.85</v>
      </c>
      <c r="AA4846" s="65">
        <v>0.9</v>
      </c>
      <c r="AB4846" s="65">
        <v>0.89</v>
      </c>
      <c r="AC4846" s="65">
        <v>0.88</v>
      </c>
      <c r="AD4846" s="65">
        <v>0.88</v>
      </c>
      <c r="AE4846" s="65">
        <v>0.89</v>
      </c>
      <c r="AF4846" s="65">
        <v>0.9</v>
      </c>
      <c r="AG4846" s="65">
        <v>0.79</v>
      </c>
      <c r="AH4846" s="65">
        <v>0.78</v>
      </c>
      <c r="AI4846" s="65">
        <v>0.78</v>
      </c>
      <c r="AJ4846" s="65">
        <v>0.77</v>
      </c>
      <c r="AK4846" s="65">
        <v>0.77</v>
      </c>
    </row>
    <row r="4847" spans="1:37" x14ac:dyDescent="0.3">
      <c r="A4847" s="86" t="str">
        <f t="shared" si="75"/>
        <v>SDGbaseTra_AgMedPQXcptrp-o</v>
      </c>
      <c r="B4847" s="63" t="s">
        <v>222</v>
      </c>
      <c r="C4847" s="64" t="s">
        <v>240</v>
      </c>
      <c r="D4847" s="84" t="s">
        <v>120</v>
      </c>
      <c r="E4847" s="65" t="s">
        <v>178</v>
      </c>
      <c r="F4847" s="65">
        <v>0.95</v>
      </c>
      <c r="G4847" s="65">
        <v>0.94</v>
      </c>
      <c r="H4847" s="65">
        <v>0.92</v>
      </c>
      <c r="I4847" s="65">
        <v>0.89</v>
      </c>
      <c r="J4847" s="65">
        <v>0.87</v>
      </c>
      <c r="K4847" s="65">
        <v>0.86</v>
      </c>
      <c r="L4847" s="65">
        <v>0.85</v>
      </c>
      <c r="M4847" s="65">
        <v>0.85</v>
      </c>
      <c r="N4847" s="65">
        <v>0.84</v>
      </c>
      <c r="O4847" s="65">
        <v>0.86</v>
      </c>
      <c r="P4847" s="65">
        <v>0.86</v>
      </c>
      <c r="Q4847" s="65">
        <v>0.86</v>
      </c>
      <c r="R4847" s="65">
        <v>0.87</v>
      </c>
      <c r="S4847" s="65">
        <v>0.87</v>
      </c>
      <c r="T4847" s="65">
        <v>0.87</v>
      </c>
      <c r="U4847" s="65">
        <v>0.87</v>
      </c>
      <c r="V4847" s="65">
        <v>0.87</v>
      </c>
      <c r="W4847" s="65">
        <v>0.87</v>
      </c>
      <c r="X4847" s="65">
        <v>0.87</v>
      </c>
      <c r="Y4847" s="65">
        <v>0.88</v>
      </c>
      <c r="Z4847" s="65">
        <v>0.88</v>
      </c>
      <c r="AA4847" s="65">
        <v>0.88</v>
      </c>
      <c r="AB4847" s="65">
        <v>0.89</v>
      </c>
      <c r="AC4847" s="65">
        <v>0.89</v>
      </c>
      <c r="AD4847" s="65">
        <v>0.89</v>
      </c>
      <c r="AE4847" s="65">
        <v>0.89</v>
      </c>
      <c r="AF4847" s="65">
        <v>0.89</v>
      </c>
      <c r="AG4847" s="65">
        <v>0.89</v>
      </c>
      <c r="AH4847" s="65">
        <v>0.89</v>
      </c>
      <c r="AI4847" s="65">
        <v>0.89</v>
      </c>
      <c r="AJ4847" s="65">
        <v>0.89</v>
      </c>
      <c r="AK4847" s="65">
        <v>0.89</v>
      </c>
    </row>
    <row r="4848" spans="1:37" x14ac:dyDescent="0.3">
      <c r="A4848" s="86" t="str">
        <f t="shared" si="75"/>
        <v>SDGbaseTra_AgMedPQXcftrp-o</v>
      </c>
      <c r="B4848" s="63" t="s">
        <v>222</v>
      </c>
      <c r="C4848" s="64" t="s">
        <v>240</v>
      </c>
      <c r="D4848" s="84" t="s">
        <v>120</v>
      </c>
      <c r="E4848" s="65" t="s">
        <v>179</v>
      </c>
      <c r="F4848" s="65">
        <v>0.97</v>
      </c>
      <c r="G4848" s="65">
        <v>0.95</v>
      </c>
      <c r="H4848" s="65">
        <v>0.92</v>
      </c>
      <c r="I4848" s="65">
        <v>0.9</v>
      </c>
      <c r="J4848" s="65">
        <v>0.88</v>
      </c>
      <c r="K4848" s="65">
        <v>0.88</v>
      </c>
      <c r="L4848" s="65">
        <v>0.87</v>
      </c>
      <c r="M4848" s="65">
        <v>0.86</v>
      </c>
      <c r="N4848" s="65">
        <v>0.86</v>
      </c>
      <c r="O4848" s="65">
        <v>0.88</v>
      </c>
      <c r="P4848" s="65">
        <v>0.89</v>
      </c>
      <c r="Q4848" s="65">
        <v>0.89</v>
      </c>
      <c r="R4848" s="65">
        <v>0.89</v>
      </c>
      <c r="S4848" s="65">
        <v>0.89</v>
      </c>
      <c r="T4848" s="65">
        <v>0.89</v>
      </c>
      <c r="U4848" s="65">
        <v>0.89</v>
      </c>
      <c r="V4848" s="65">
        <v>0.89</v>
      </c>
      <c r="W4848" s="65">
        <v>0.89</v>
      </c>
      <c r="X4848" s="65">
        <v>0.89</v>
      </c>
      <c r="Y4848" s="65">
        <v>0.89</v>
      </c>
      <c r="Z4848" s="65">
        <v>0.9</v>
      </c>
      <c r="AA4848" s="65">
        <v>0.91</v>
      </c>
      <c r="AB4848" s="65">
        <v>0.91</v>
      </c>
      <c r="AC4848" s="65">
        <v>0.91</v>
      </c>
      <c r="AD4848" s="65">
        <v>0.91</v>
      </c>
      <c r="AE4848" s="65">
        <v>0.91</v>
      </c>
      <c r="AF4848" s="65">
        <v>0.92</v>
      </c>
      <c r="AG4848" s="65">
        <v>0.91</v>
      </c>
      <c r="AH4848" s="65">
        <v>0.91</v>
      </c>
      <c r="AI4848" s="65">
        <v>0.91</v>
      </c>
      <c r="AJ4848" s="65">
        <v>0.91</v>
      </c>
      <c r="AK4848" s="65">
        <v>0.91</v>
      </c>
    </row>
    <row r="4849" spans="1:37" x14ac:dyDescent="0.3">
      <c r="A4849" s="86" t="str">
        <f t="shared" si="75"/>
        <v>SDGbaseTra_AgMedPQXcprtr</v>
      </c>
      <c r="B4849" s="63" t="s">
        <v>222</v>
      </c>
      <c r="C4849" s="64" t="s">
        <v>240</v>
      </c>
      <c r="D4849" s="84" t="s">
        <v>120</v>
      </c>
      <c r="E4849" s="65" t="s">
        <v>180</v>
      </c>
      <c r="F4849" s="65">
        <v>1</v>
      </c>
      <c r="G4849" s="65">
        <v>1.02</v>
      </c>
      <c r="H4849" s="65">
        <v>1.03</v>
      </c>
      <c r="I4849" s="65">
        <v>1.01</v>
      </c>
      <c r="J4849" s="65">
        <v>0.99</v>
      </c>
      <c r="K4849" s="65">
        <v>0.98</v>
      </c>
      <c r="L4849" s="65">
        <v>0.97</v>
      </c>
      <c r="M4849" s="65">
        <v>0.95</v>
      </c>
      <c r="N4849" s="65">
        <v>0.93</v>
      </c>
      <c r="O4849" s="65">
        <v>0.95</v>
      </c>
      <c r="P4849" s="65">
        <v>0.92</v>
      </c>
      <c r="Q4849" s="65">
        <v>0.87</v>
      </c>
      <c r="R4849" s="65">
        <v>0.81</v>
      </c>
      <c r="S4849" s="65">
        <v>0.76</v>
      </c>
      <c r="T4849" s="65">
        <v>0.71</v>
      </c>
      <c r="U4849" s="65">
        <v>0.67</v>
      </c>
      <c r="V4849" s="65">
        <v>0.63</v>
      </c>
      <c r="W4849" s="65">
        <v>0.59</v>
      </c>
      <c r="X4849" s="65">
        <v>0.55000000000000004</v>
      </c>
      <c r="Y4849" s="65">
        <v>0.5</v>
      </c>
      <c r="Z4849" s="65">
        <v>0.46</v>
      </c>
      <c r="AA4849" s="65">
        <v>0.42</v>
      </c>
      <c r="AB4849" s="65">
        <v>0.39</v>
      </c>
      <c r="AC4849" s="65">
        <v>0.37</v>
      </c>
      <c r="AD4849" s="65">
        <v>0.34</v>
      </c>
      <c r="AE4849" s="65">
        <v>0.32</v>
      </c>
      <c r="AF4849" s="65">
        <v>0.28999999999999998</v>
      </c>
      <c r="AG4849" s="65">
        <v>0.27</v>
      </c>
      <c r="AH4849" s="65">
        <v>0.26</v>
      </c>
      <c r="AI4849" s="65">
        <v>0.24</v>
      </c>
      <c r="AJ4849" s="65">
        <v>0.23</v>
      </c>
      <c r="AK4849" s="65">
        <v>0.22</v>
      </c>
    </row>
    <row r="4850" spans="1:37" x14ac:dyDescent="0.3">
      <c r="A4850" s="86" t="str">
        <f t="shared" si="75"/>
        <v>SDGbaseTra_AgMedPQXctrps</v>
      </c>
      <c r="B4850" s="63" t="s">
        <v>222</v>
      </c>
      <c r="C4850" s="64" t="s">
        <v>240</v>
      </c>
      <c r="D4850" s="84" t="s">
        <v>120</v>
      </c>
      <c r="E4850" s="65" t="s">
        <v>181</v>
      </c>
      <c r="F4850" s="65">
        <v>1</v>
      </c>
      <c r="G4850" s="65">
        <v>1</v>
      </c>
      <c r="H4850" s="65">
        <v>1</v>
      </c>
      <c r="I4850" s="65">
        <v>1</v>
      </c>
      <c r="J4850" s="65">
        <v>1.01</v>
      </c>
      <c r="K4850" s="65">
        <v>1.01</v>
      </c>
      <c r="L4850" s="65">
        <v>1.01</v>
      </c>
      <c r="M4850" s="65">
        <v>1.01</v>
      </c>
      <c r="N4850" s="65">
        <v>1</v>
      </c>
      <c r="O4850" s="65">
        <v>1</v>
      </c>
      <c r="P4850" s="65">
        <v>0.99</v>
      </c>
      <c r="Q4850" s="65">
        <v>0.99</v>
      </c>
      <c r="R4850" s="65">
        <v>0.99</v>
      </c>
      <c r="S4850" s="65">
        <v>0.99</v>
      </c>
      <c r="T4850" s="65">
        <v>0.99</v>
      </c>
      <c r="U4850" s="65">
        <v>0.99</v>
      </c>
      <c r="V4850" s="65">
        <v>0.99</v>
      </c>
      <c r="W4850" s="65">
        <v>0.99</v>
      </c>
      <c r="X4850" s="65">
        <v>0.99</v>
      </c>
      <c r="Y4850" s="65">
        <v>0.98</v>
      </c>
      <c r="Z4850" s="65">
        <v>0.98</v>
      </c>
      <c r="AA4850" s="65">
        <v>0.98</v>
      </c>
      <c r="AB4850" s="65">
        <v>0.99</v>
      </c>
      <c r="AC4850" s="65">
        <v>1</v>
      </c>
      <c r="AD4850" s="65">
        <v>1</v>
      </c>
      <c r="AE4850" s="65">
        <v>1.01</v>
      </c>
      <c r="AF4850" s="65">
        <v>1.01</v>
      </c>
      <c r="AG4850" s="65">
        <v>1.01</v>
      </c>
      <c r="AH4850" s="65">
        <v>1.01</v>
      </c>
      <c r="AI4850" s="65">
        <v>1.01</v>
      </c>
      <c r="AJ4850" s="65">
        <v>1.01</v>
      </c>
      <c r="AK4850" s="65">
        <v>1.01</v>
      </c>
    </row>
    <row r="4851" spans="1:37" x14ac:dyDescent="0.3">
      <c r="A4851" s="86" t="str">
        <f t="shared" si="75"/>
        <v>SDGbaseTra_AgMedPQXccomm</v>
      </c>
      <c r="B4851" s="63" t="s">
        <v>222</v>
      </c>
      <c r="C4851" s="64" t="s">
        <v>240</v>
      </c>
      <c r="D4851" s="84" t="s">
        <v>120</v>
      </c>
      <c r="E4851" s="65" t="s">
        <v>182</v>
      </c>
      <c r="F4851" s="65">
        <v>1</v>
      </c>
      <c r="G4851" s="65">
        <v>0.96</v>
      </c>
      <c r="H4851" s="65">
        <v>0.97</v>
      </c>
      <c r="I4851" s="65">
        <v>0.98</v>
      </c>
      <c r="J4851" s="65">
        <v>0.98</v>
      </c>
      <c r="K4851" s="65">
        <v>0.99</v>
      </c>
      <c r="L4851" s="65">
        <v>0.99</v>
      </c>
      <c r="M4851" s="65">
        <v>0.99</v>
      </c>
      <c r="N4851" s="65">
        <v>1</v>
      </c>
      <c r="O4851" s="65">
        <v>1</v>
      </c>
      <c r="P4851" s="65">
        <v>1</v>
      </c>
      <c r="Q4851" s="65">
        <v>1</v>
      </c>
      <c r="R4851" s="65">
        <v>1</v>
      </c>
      <c r="S4851" s="65">
        <v>1.01</v>
      </c>
      <c r="T4851" s="65">
        <v>1.01</v>
      </c>
      <c r="U4851" s="65">
        <v>1.01</v>
      </c>
      <c r="V4851" s="65">
        <v>1.01</v>
      </c>
      <c r="W4851" s="65">
        <v>1.02</v>
      </c>
      <c r="X4851" s="65">
        <v>1.02</v>
      </c>
      <c r="Y4851" s="65">
        <v>1.02</v>
      </c>
      <c r="Z4851" s="65">
        <v>1.01</v>
      </c>
      <c r="AA4851" s="65">
        <v>1</v>
      </c>
      <c r="AB4851" s="65">
        <v>1.01</v>
      </c>
      <c r="AC4851" s="65">
        <v>1.01</v>
      </c>
      <c r="AD4851" s="65">
        <v>1.01</v>
      </c>
      <c r="AE4851" s="65">
        <v>1.01</v>
      </c>
      <c r="AF4851" s="65">
        <v>1.01</v>
      </c>
      <c r="AG4851" s="65">
        <v>1.02</v>
      </c>
      <c r="AH4851" s="65">
        <v>1.03</v>
      </c>
      <c r="AI4851" s="65">
        <v>1.03</v>
      </c>
      <c r="AJ4851" s="65">
        <v>1.03</v>
      </c>
      <c r="AK4851" s="65">
        <v>1.03</v>
      </c>
    </row>
    <row r="4852" spans="1:37" x14ac:dyDescent="0.3">
      <c r="A4852" s="86" t="str">
        <f t="shared" si="75"/>
        <v>SDGbaseTra_AgMedPQXcfsrv</v>
      </c>
      <c r="B4852" s="63" t="s">
        <v>222</v>
      </c>
      <c r="C4852" s="64" t="s">
        <v>240</v>
      </c>
      <c r="D4852" s="84" t="s">
        <v>120</v>
      </c>
      <c r="E4852" s="65" t="s">
        <v>183</v>
      </c>
      <c r="F4852" s="65">
        <v>1.04</v>
      </c>
      <c r="G4852" s="65">
        <v>1.01</v>
      </c>
      <c r="H4852" s="65">
        <v>1.01</v>
      </c>
      <c r="I4852" s="65">
        <v>0.99</v>
      </c>
      <c r="J4852" s="65">
        <v>0.97</v>
      </c>
      <c r="K4852" s="65">
        <v>0.98</v>
      </c>
      <c r="L4852" s="65">
        <v>0.99</v>
      </c>
      <c r="M4852" s="65">
        <v>0.99</v>
      </c>
      <c r="N4852" s="65">
        <v>1</v>
      </c>
      <c r="O4852" s="65">
        <v>0.99</v>
      </c>
      <c r="P4852" s="65">
        <v>0.99</v>
      </c>
      <c r="Q4852" s="65">
        <v>1</v>
      </c>
      <c r="R4852" s="65">
        <v>1.02</v>
      </c>
      <c r="S4852" s="65">
        <v>1.03</v>
      </c>
      <c r="T4852" s="65">
        <v>1.03</v>
      </c>
      <c r="U4852" s="65">
        <v>1.04</v>
      </c>
      <c r="V4852" s="65">
        <v>1.05</v>
      </c>
      <c r="W4852" s="65">
        <v>1.05</v>
      </c>
      <c r="X4852" s="65">
        <v>1.06</v>
      </c>
      <c r="Y4852" s="65">
        <v>1.06</v>
      </c>
      <c r="Z4852" s="65">
        <v>1.04</v>
      </c>
      <c r="AA4852" s="65">
        <v>1.02</v>
      </c>
      <c r="AB4852" s="65">
        <v>1.03</v>
      </c>
      <c r="AC4852" s="65">
        <v>1.03</v>
      </c>
      <c r="AD4852" s="65">
        <v>1.03</v>
      </c>
      <c r="AE4852" s="65">
        <v>1.02</v>
      </c>
      <c r="AF4852" s="65">
        <v>1.02</v>
      </c>
      <c r="AG4852" s="65">
        <v>1.05</v>
      </c>
      <c r="AH4852" s="65">
        <v>1.04</v>
      </c>
      <c r="AI4852" s="65">
        <v>1.03</v>
      </c>
      <c r="AJ4852" s="65">
        <v>1.03</v>
      </c>
      <c r="AK4852" s="65">
        <v>1.02</v>
      </c>
    </row>
    <row r="4853" spans="1:37" x14ac:dyDescent="0.3">
      <c r="A4853" s="86" t="str">
        <f t="shared" si="75"/>
        <v>SDGbaseTra_AgMedPQXcbsrv</v>
      </c>
      <c r="B4853" s="63" t="s">
        <v>222</v>
      </c>
      <c r="C4853" s="64" t="s">
        <v>240</v>
      </c>
      <c r="D4853" s="84" t="s">
        <v>120</v>
      </c>
      <c r="E4853" s="65" t="s">
        <v>118</v>
      </c>
      <c r="F4853" s="65">
        <v>1.04</v>
      </c>
      <c r="G4853" s="65">
        <v>1.01</v>
      </c>
      <c r="H4853" s="65">
        <v>1.01</v>
      </c>
      <c r="I4853" s="65">
        <v>1.02</v>
      </c>
      <c r="J4853" s="65">
        <v>1.02</v>
      </c>
      <c r="K4853" s="65">
        <v>1.02</v>
      </c>
      <c r="L4853" s="65">
        <v>1.03</v>
      </c>
      <c r="M4853" s="65">
        <v>1.03</v>
      </c>
      <c r="N4853" s="65">
        <v>1.03</v>
      </c>
      <c r="O4853" s="65">
        <v>1.03</v>
      </c>
      <c r="P4853" s="65">
        <v>1.03</v>
      </c>
      <c r="Q4853" s="65">
        <v>1.03</v>
      </c>
      <c r="R4853" s="65">
        <v>1.03</v>
      </c>
      <c r="S4853" s="65">
        <v>1.03</v>
      </c>
      <c r="T4853" s="65">
        <v>1.04</v>
      </c>
      <c r="U4853" s="65">
        <v>1.04</v>
      </c>
      <c r="V4853" s="65">
        <v>1.04</v>
      </c>
      <c r="W4853" s="65">
        <v>1.04</v>
      </c>
      <c r="X4853" s="65">
        <v>1.04</v>
      </c>
      <c r="Y4853" s="65">
        <v>1.04</v>
      </c>
      <c r="Z4853" s="65">
        <v>1.04</v>
      </c>
      <c r="AA4853" s="65">
        <v>1.03</v>
      </c>
      <c r="AB4853" s="65">
        <v>1.03</v>
      </c>
      <c r="AC4853" s="65">
        <v>1.03</v>
      </c>
      <c r="AD4853" s="65">
        <v>1.03</v>
      </c>
      <c r="AE4853" s="65">
        <v>1.03</v>
      </c>
      <c r="AF4853" s="65">
        <v>1.03</v>
      </c>
      <c r="AG4853" s="65">
        <v>1.04</v>
      </c>
      <c r="AH4853" s="65">
        <v>1.05</v>
      </c>
      <c r="AI4853" s="65">
        <v>1.04</v>
      </c>
      <c r="AJ4853" s="65">
        <v>1.04</v>
      </c>
      <c r="AK4853" s="65">
        <v>1.04</v>
      </c>
    </row>
    <row r="4854" spans="1:37" x14ac:dyDescent="0.3">
      <c r="A4854" s="86" t="str">
        <f t="shared" si="75"/>
        <v>SDGbaseTra_AgMedPQXcgsrv</v>
      </c>
      <c r="B4854" s="63" t="s">
        <v>222</v>
      </c>
      <c r="C4854" s="64" t="s">
        <v>240</v>
      </c>
      <c r="D4854" s="84" t="s">
        <v>120</v>
      </c>
      <c r="E4854" s="65" t="s">
        <v>184</v>
      </c>
      <c r="F4854" s="65">
        <v>1.02</v>
      </c>
      <c r="G4854" s="65">
        <v>1.04</v>
      </c>
      <c r="H4854" s="65">
        <v>1.04</v>
      </c>
      <c r="I4854" s="65">
        <v>1.08</v>
      </c>
      <c r="J4854" s="65">
        <v>1.17</v>
      </c>
      <c r="K4854" s="65">
        <v>1.17</v>
      </c>
      <c r="L4854" s="65">
        <v>1.17</v>
      </c>
      <c r="M4854" s="65">
        <v>1.18</v>
      </c>
      <c r="N4854" s="65">
        <v>1.19</v>
      </c>
      <c r="O4854" s="65">
        <v>1.19</v>
      </c>
      <c r="P4854" s="65">
        <v>1.2</v>
      </c>
      <c r="Q4854" s="65">
        <v>1.21</v>
      </c>
      <c r="R4854" s="65">
        <v>1.21</v>
      </c>
      <c r="S4854" s="65">
        <v>1.21</v>
      </c>
      <c r="T4854" s="65">
        <v>1.21</v>
      </c>
      <c r="U4854" s="65">
        <v>1.22</v>
      </c>
      <c r="V4854" s="65">
        <v>1.22</v>
      </c>
      <c r="W4854" s="65">
        <v>1.22</v>
      </c>
      <c r="X4854" s="65">
        <v>1.22</v>
      </c>
      <c r="Y4854" s="65">
        <v>1.22</v>
      </c>
      <c r="Z4854" s="65">
        <v>1.22</v>
      </c>
      <c r="AA4854" s="65">
        <v>1.22</v>
      </c>
      <c r="AB4854" s="65">
        <v>1.22</v>
      </c>
      <c r="AC4854" s="65">
        <v>1.22</v>
      </c>
      <c r="AD4854" s="65">
        <v>1.23</v>
      </c>
      <c r="AE4854" s="65">
        <v>1.23</v>
      </c>
      <c r="AF4854" s="65">
        <v>1.23</v>
      </c>
      <c r="AG4854" s="65">
        <v>1.24</v>
      </c>
      <c r="AH4854" s="65">
        <v>1.21</v>
      </c>
      <c r="AI4854" s="65">
        <v>1.2</v>
      </c>
      <c r="AJ4854" s="65">
        <v>1.19</v>
      </c>
      <c r="AK4854" s="65">
        <v>1.18</v>
      </c>
    </row>
    <row r="4855" spans="1:37" x14ac:dyDescent="0.3">
      <c r="A4855" s="86" t="str">
        <f t="shared" si="75"/>
        <v>SDGbaseTra_AgMedPQXcosrv</v>
      </c>
      <c r="B4855" s="63" t="s">
        <v>222</v>
      </c>
      <c r="C4855" s="64" t="s">
        <v>240</v>
      </c>
      <c r="D4855" s="84" t="s">
        <v>120</v>
      </c>
      <c r="E4855" s="65" t="s">
        <v>185</v>
      </c>
      <c r="F4855" s="65">
        <v>1.07</v>
      </c>
      <c r="G4855" s="65">
        <v>1.1399999999999999</v>
      </c>
      <c r="H4855" s="65">
        <v>1.1299999999999999</v>
      </c>
      <c r="I4855" s="65">
        <v>1.1200000000000001</v>
      </c>
      <c r="J4855" s="65">
        <v>1.1100000000000001</v>
      </c>
      <c r="K4855" s="65">
        <v>1.1200000000000001</v>
      </c>
      <c r="L4855" s="65">
        <v>1.1200000000000001</v>
      </c>
      <c r="M4855" s="65">
        <v>1.1200000000000001</v>
      </c>
      <c r="N4855" s="65">
        <v>1.1200000000000001</v>
      </c>
      <c r="O4855" s="65">
        <v>1.1200000000000001</v>
      </c>
      <c r="P4855" s="65">
        <v>1.1200000000000001</v>
      </c>
      <c r="Q4855" s="65">
        <v>1.1299999999999999</v>
      </c>
      <c r="R4855" s="65">
        <v>1.1299999999999999</v>
      </c>
      <c r="S4855" s="65">
        <v>1.1399999999999999</v>
      </c>
      <c r="T4855" s="65">
        <v>1.1399999999999999</v>
      </c>
      <c r="U4855" s="65">
        <v>1.1399999999999999</v>
      </c>
      <c r="V4855" s="65">
        <v>1.1499999999999999</v>
      </c>
      <c r="W4855" s="65">
        <v>1.1499999999999999</v>
      </c>
      <c r="X4855" s="65">
        <v>1.1499999999999999</v>
      </c>
      <c r="Y4855" s="65">
        <v>1.1499999999999999</v>
      </c>
      <c r="Z4855" s="65">
        <v>1.1399999999999999</v>
      </c>
      <c r="AA4855" s="65">
        <v>1.1299999999999999</v>
      </c>
      <c r="AB4855" s="65">
        <v>1.1299999999999999</v>
      </c>
      <c r="AC4855" s="65">
        <v>1.1299999999999999</v>
      </c>
      <c r="AD4855" s="65">
        <v>1.1299999999999999</v>
      </c>
      <c r="AE4855" s="65">
        <v>1.1299999999999999</v>
      </c>
      <c r="AF4855" s="65">
        <v>1.1299999999999999</v>
      </c>
      <c r="AG4855" s="65">
        <v>1.1499999999999999</v>
      </c>
      <c r="AH4855" s="65">
        <v>1.1599999999999999</v>
      </c>
      <c r="AI4855" s="65">
        <v>1.1599999999999999</v>
      </c>
      <c r="AJ4855" s="65">
        <v>1.1499999999999999</v>
      </c>
      <c r="AK4855" s="65">
        <v>1.1499999999999999</v>
      </c>
    </row>
    <row r="4856" spans="1:37" x14ac:dyDescent="0.3">
      <c r="A4856" s="86" t="str">
        <f t="shared" si="75"/>
        <v>SDGbaseTra_AgMedPQXcimpt</v>
      </c>
      <c r="B4856" s="63" t="s">
        <v>222</v>
      </c>
      <c r="C4856" s="64" t="s">
        <v>240</v>
      </c>
      <c r="D4856" s="84" t="s">
        <v>120</v>
      </c>
      <c r="E4856" s="65" t="s">
        <v>119</v>
      </c>
      <c r="F4856" s="65">
        <v>1.01</v>
      </c>
      <c r="G4856" s="65">
        <v>1.04</v>
      </c>
      <c r="H4856" s="65">
        <v>1.05</v>
      </c>
      <c r="I4856" s="65">
        <v>1.04</v>
      </c>
      <c r="J4856" s="65">
        <v>1.04</v>
      </c>
      <c r="K4856" s="65">
        <v>1.03</v>
      </c>
      <c r="L4856" s="65">
        <v>1.03</v>
      </c>
      <c r="M4856" s="65">
        <v>1.03</v>
      </c>
      <c r="N4856" s="65">
        <v>1.04</v>
      </c>
      <c r="O4856" s="65">
        <v>1.06</v>
      </c>
      <c r="P4856" s="65">
        <v>1.07</v>
      </c>
      <c r="Q4856" s="65">
        <v>1.07</v>
      </c>
      <c r="R4856" s="65">
        <v>1.07</v>
      </c>
      <c r="S4856" s="65">
        <v>1.07</v>
      </c>
      <c r="T4856" s="65">
        <v>1.08</v>
      </c>
      <c r="U4856" s="65">
        <v>1.08</v>
      </c>
      <c r="V4856" s="65">
        <v>1.08</v>
      </c>
      <c r="W4856" s="65">
        <v>1.0900000000000001</v>
      </c>
      <c r="X4856" s="65">
        <v>1.0900000000000001</v>
      </c>
      <c r="Y4856" s="65">
        <v>1.0900000000000001</v>
      </c>
      <c r="Z4856" s="65">
        <v>1.1000000000000001</v>
      </c>
      <c r="AA4856" s="65">
        <v>1.1100000000000001</v>
      </c>
      <c r="AB4856" s="65">
        <v>1.1100000000000001</v>
      </c>
      <c r="AC4856" s="65">
        <v>1.1100000000000001</v>
      </c>
      <c r="AD4856" s="65">
        <v>1.1100000000000001</v>
      </c>
      <c r="AE4856" s="65">
        <v>1.1100000000000001</v>
      </c>
      <c r="AF4856" s="65">
        <v>1.1100000000000001</v>
      </c>
      <c r="AG4856" s="65">
        <v>1.1000000000000001</v>
      </c>
      <c r="AH4856" s="65">
        <v>1.1000000000000001</v>
      </c>
      <c r="AI4856" s="65">
        <v>1.0900000000000001</v>
      </c>
      <c r="AJ4856" s="65">
        <v>1.08</v>
      </c>
      <c r="AK4856" s="65">
        <v>1.07</v>
      </c>
    </row>
    <row r="4857" spans="1:37" x14ac:dyDescent="0.3">
      <c r="A4857" s="86" t="str">
        <f t="shared" si="75"/>
        <v>SDGbaseTra_AgMedC_InvValctext</v>
      </c>
      <c r="B4857" s="63" t="s">
        <v>222</v>
      </c>
      <c r="C4857" s="64" t="s">
        <v>240</v>
      </c>
      <c r="D4857" s="84" t="s">
        <v>186</v>
      </c>
      <c r="E4857" s="65" t="s">
        <v>102</v>
      </c>
      <c r="F4857" s="65">
        <v>0.03</v>
      </c>
      <c r="G4857" s="65">
        <v>0.03</v>
      </c>
      <c r="H4857" s="65">
        <v>0.03</v>
      </c>
      <c r="I4857" s="65">
        <v>0.03</v>
      </c>
      <c r="J4857" s="65">
        <v>0.03</v>
      </c>
      <c r="K4857" s="65">
        <v>0.03</v>
      </c>
      <c r="L4857" s="65">
        <v>0.04</v>
      </c>
      <c r="M4857" s="65">
        <v>0.04</v>
      </c>
      <c r="N4857" s="65">
        <v>0.04</v>
      </c>
      <c r="O4857" s="65">
        <v>0.04</v>
      </c>
      <c r="P4857" s="65">
        <v>0.04</v>
      </c>
      <c r="Q4857" s="65">
        <v>0.04</v>
      </c>
      <c r="R4857" s="65">
        <v>0.04</v>
      </c>
      <c r="S4857" s="65">
        <v>0.04</v>
      </c>
      <c r="T4857" s="65">
        <v>0.04</v>
      </c>
      <c r="U4857" s="65">
        <v>0.05</v>
      </c>
      <c r="V4857" s="65">
        <v>0.05</v>
      </c>
      <c r="W4857" s="65">
        <v>0.05</v>
      </c>
      <c r="X4857" s="65">
        <v>0.05</v>
      </c>
      <c r="Y4857" s="65">
        <v>0.05</v>
      </c>
      <c r="Z4857" s="65">
        <v>0.05</v>
      </c>
      <c r="AA4857" s="65">
        <v>0.06</v>
      </c>
      <c r="AB4857" s="65">
        <v>0.06</v>
      </c>
      <c r="AC4857" s="65">
        <v>0.06</v>
      </c>
      <c r="AD4857" s="65">
        <v>0.06</v>
      </c>
      <c r="AE4857" s="65">
        <v>0.06</v>
      </c>
      <c r="AF4857" s="65">
        <v>0.06</v>
      </c>
      <c r="AG4857" s="65">
        <v>7.0000000000000007E-2</v>
      </c>
      <c r="AH4857" s="65">
        <v>0.06</v>
      </c>
      <c r="AI4857" s="65">
        <v>0.06</v>
      </c>
      <c r="AJ4857" s="65">
        <v>0.06</v>
      </c>
      <c r="AK4857" s="65">
        <v>0.06</v>
      </c>
    </row>
    <row r="4858" spans="1:37" x14ac:dyDescent="0.3">
      <c r="A4858" s="86" t="str">
        <f t="shared" si="75"/>
        <v>SDGbaseTra_AgMedC_InvValcleat</v>
      </c>
      <c r="B4858" s="63" t="s">
        <v>222</v>
      </c>
      <c r="C4858" s="64" t="s">
        <v>240</v>
      </c>
      <c r="D4858" s="84" t="s">
        <v>186</v>
      </c>
      <c r="E4858" s="65" t="s">
        <v>103</v>
      </c>
      <c r="F4858" s="65">
        <v>0</v>
      </c>
      <c r="G4858" s="65">
        <v>0</v>
      </c>
      <c r="H4858" s="65">
        <v>0</v>
      </c>
      <c r="I4858" s="65">
        <v>0</v>
      </c>
      <c r="J4858" s="65">
        <v>0</v>
      </c>
      <c r="K4858" s="65">
        <v>0</v>
      </c>
      <c r="L4858" s="65">
        <v>0</v>
      </c>
      <c r="M4858" s="65">
        <v>0</v>
      </c>
      <c r="N4858" s="65">
        <v>0</v>
      </c>
      <c r="O4858" s="65">
        <v>0</v>
      </c>
      <c r="P4858" s="65">
        <v>0</v>
      </c>
      <c r="Q4858" s="65">
        <v>0</v>
      </c>
      <c r="R4858" s="65">
        <v>0</v>
      </c>
      <c r="S4858" s="65">
        <v>0</v>
      </c>
      <c r="T4858" s="65">
        <v>0</v>
      </c>
      <c r="U4858" s="65">
        <v>0</v>
      </c>
      <c r="V4858" s="65">
        <v>0</v>
      </c>
      <c r="W4858" s="65">
        <v>0</v>
      </c>
      <c r="X4858" s="65">
        <v>0</v>
      </c>
      <c r="Y4858" s="65">
        <v>0</v>
      </c>
      <c r="Z4858" s="65">
        <v>0</v>
      </c>
      <c r="AA4858" s="65">
        <v>0</v>
      </c>
      <c r="AB4858" s="65">
        <v>0</v>
      </c>
      <c r="AC4858" s="65">
        <v>0</v>
      </c>
      <c r="AD4858" s="65">
        <v>0</v>
      </c>
      <c r="AE4858" s="65">
        <v>0</v>
      </c>
      <c r="AF4858" s="65">
        <v>0</v>
      </c>
      <c r="AG4858" s="65">
        <v>0</v>
      </c>
      <c r="AH4858" s="65">
        <v>0</v>
      </c>
      <c r="AI4858" s="65">
        <v>0</v>
      </c>
      <c r="AJ4858" s="65">
        <v>0</v>
      </c>
      <c r="AK4858" s="65">
        <v>0</v>
      </c>
    </row>
    <row r="4859" spans="1:37" x14ac:dyDescent="0.3">
      <c r="A4859" s="86" t="str">
        <f t="shared" si="75"/>
        <v>SDGbaseTra_AgMedC_InvValcprnt</v>
      </c>
      <c r="B4859" s="63" t="s">
        <v>222</v>
      </c>
      <c r="C4859" s="64" t="s">
        <v>240</v>
      </c>
      <c r="D4859" s="84" t="s">
        <v>186</v>
      </c>
      <c r="E4859" s="65" t="s">
        <v>104</v>
      </c>
      <c r="F4859" s="65">
        <v>0</v>
      </c>
      <c r="G4859" s="65">
        <v>0</v>
      </c>
      <c r="H4859" s="65">
        <v>0</v>
      </c>
      <c r="I4859" s="65">
        <v>0</v>
      </c>
      <c r="J4859" s="65">
        <v>0</v>
      </c>
      <c r="K4859" s="65">
        <v>0</v>
      </c>
      <c r="L4859" s="65">
        <v>0</v>
      </c>
      <c r="M4859" s="65">
        <v>0</v>
      </c>
      <c r="N4859" s="65">
        <v>0</v>
      </c>
      <c r="O4859" s="65">
        <v>0</v>
      </c>
      <c r="P4859" s="65">
        <v>0</v>
      </c>
      <c r="Q4859" s="65">
        <v>0</v>
      </c>
      <c r="R4859" s="65">
        <v>0</v>
      </c>
      <c r="S4859" s="65">
        <v>0</v>
      </c>
      <c r="T4859" s="65">
        <v>0</v>
      </c>
      <c r="U4859" s="65">
        <v>0</v>
      </c>
      <c r="V4859" s="65">
        <v>0</v>
      </c>
      <c r="W4859" s="65">
        <v>0</v>
      </c>
      <c r="X4859" s="65">
        <v>0</v>
      </c>
      <c r="Y4859" s="65">
        <v>0</v>
      </c>
      <c r="Z4859" s="65">
        <v>0</v>
      </c>
      <c r="AA4859" s="65">
        <v>0</v>
      </c>
      <c r="AB4859" s="65">
        <v>0</v>
      </c>
      <c r="AC4859" s="65">
        <v>0</v>
      </c>
      <c r="AD4859" s="65">
        <v>0</v>
      </c>
      <c r="AE4859" s="65">
        <v>0</v>
      </c>
      <c r="AF4859" s="65">
        <v>0</v>
      </c>
      <c r="AG4859" s="65">
        <v>0</v>
      </c>
      <c r="AH4859" s="65">
        <v>0</v>
      </c>
      <c r="AI4859" s="65">
        <v>0</v>
      </c>
      <c r="AJ4859" s="65">
        <v>0</v>
      </c>
      <c r="AK4859" s="65">
        <v>0</v>
      </c>
    </row>
    <row r="4860" spans="1:37" x14ac:dyDescent="0.3">
      <c r="A4860" s="86" t="str">
        <f t="shared" si="75"/>
        <v>SDGbaseTra_AgMedC_InvValcrubb</v>
      </c>
      <c r="B4860" s="63" t="s">
        <v>222</v>
      </c>
      <c r="C4860" s="64" t="s">
        <v>240</v>
      </c>
      <c r="D4860" s="84" t="s">
        <v>186</v>
      </c>
      <c r="E4860" s="65" t="s">
        <v>105</v>
      </c>
      <c r="F4860" s="65">
        <v>0.01</v>
      </c>
      <c r="G4860" s="65">
        <v>0.01</v>
      </c>
      <c r="H4860" s="65">
        <v>0.01</v>
      </c>
      <c r="I4860" s="65">
        <v>0.01</v>
      </c>
      <c r="J4860" s="65">
        <v>0.01</v>
      </c>
      <c r="K4860" s="65">
        <v>0.01</v>
      </c>
      <c r="L4860" s="65">
        <v>0.01</v>
      </c>
      <c r="M4860" s="65">
        <v>0.01</v>
      </c>
      <c r="N4860" s="65">
        <v>0.01</v>
      </c>
      <c r="O4860" s="65">
        <v>0.01</v>
      </c>
      <c r="P4860" s="65">
        <v>0.01</v>
      </c>
      <c r="Q4860" s="65">
        <v>0.01</v>
      </c>
      <c r="R4860" s="65">
        <v>0.01</v>
      </c>
      <c r="S4860" s="65">
        <v>0.01</v>
      </c>
      <c r="T4860" s="65">
        <v>0.01</v>
      </c>
      <c r="U4860" s="65">
        <v>0.01</v>
      </c>
      <c r="V4860" s="65">
        <v>0.01</v>
      </c>
      <c r="W4860" s="65">
        <v>0.01</v>
      </c>
      <c r="X4860" s="65">
        <v>0.01</v>
      </c>
      <c r="Y4860" s="65">
        <v>0.01</v>
      </c>
      <c r="Z4860" s="65">
        <v>0.01</v>
      </c>
      <c r="AA4860" s="65">
        <v>0.01</v>
      </c>
      <c r="AB4860" s="65">
        <v>0.01</v>
      </c>
      <c r="AC4860" s="65">
        <v>0.01</v>
      </c>
      <c r="AD4860" s="65">
        <v>0.01</v>
      </c>
      <c r="AE4860" s="65">
        <v>0.01</v>
      </c>
      <c r="AF4860" s="65">
        <v>0.01</v>
      </c>
      <c r="AG4860" s="65">
        <v>0.01</v>
      </c>
      <c r="AH4860" s="65">
        <v>0.01</v>
      </c>
      <c r="AI4860" s="65">
        <v>0.01</v>
      </c>
      <c r="AJ4860" s="65">
        <v>0.01</v>
      </c>
      <c r="AK4860" s="65">
        <v>0.01</v>
      </c>
    </row>
    <row r="4861" spans="1:37" x14ac:dyDescent="0.3">
      <c r="A4861" s="86" t="str">
        <f t="shared" si="75"/>
        <v>SDGbaseTra_AgMedC_InvValcplas</v>
      </c>
      <c r="B4861" s="63" t="s">
        <v>222</v>
      </c>
      <c r="C4861" s="64" t="s">
        <v>240</v>
      </c>
      <c r="D4861" s="84" t="s">
        <v>186</v>
      </c>
      <c r="E4861" s="65" t="s">
        <v>106</v>
      </c>
      <c r="F4861" s="65">
        <v>0.01</v>
      </c>
      <c r="G4861" s="65">
        <v>0.01</v>
      </c>
      <c r="H4861" s="65">
        <v>0.01</v>
      </c>
      <c r="I4861" s="65">
        <v>0.01</v>
      </c>
      <c r="J4861" s="65">
        <v>0.01</v>
      </c>
      <c r="K4861" s="65">
        <v>0.01</v>
      </c>
      <c r="L4861" s="65">
        <v>0.01</v>
      </c>
      <c r="M4861" s="65">
        <v>0.02</v>
      </c>
      <c r="N4861" s="65">
        <v>0.02</v>
      </c>
      <c r="O4861" s="65">
        <v>0.02</v>
      </c>
      <c r="P4861" s="65">
        <v>0.02</v>
      </c>
      <c r="Q4861" s="65">
        <v>0.02</v>
      </c>
      <c r="R4861" s="65">
        <v>0.02</v>
      </c>
      <c r="S4861" s="65">
        <v>0.02</v>
      </c>
      <c r="T4861" s="65">
        <v>0.02</v>
      </c>
      <c r="U4861" s="65">
        <v>0.02</v>
      </c>
      <c r="V4861" s="65">
        <v>0.02</v>
      </c>
      <c r="W4861" s="65">
        <v>0.02</v>
      </c>
      <c r="X4861" s="65">
        <v>0.02</v>
      </c>
      <c r="Y4861" s="65">
        <v>0.02</v>
      </c>
      <c r="Z4861" s="65">
        <v>0.02</v>
      </c>
      <c r="AA4861" s="65">
        <v>0.02</v>
      </c>
      <c r="AB4861" s="65">
        <v>0.02</v>
      </c>
      <c r="AC4861" s="65">
        <v>0.03</v>
      </c>
      <c r="AD4861" s="65">
        <v>0.03</v>
      </c>
      <c r="AE4861" s="65">
        <v>0.03</v>
      </c>
      <c r="AF4861" s="65">
        <v>0.03</v>
      </c>
      <c r="AG4861" s="65">
        <v>0.03</v>
      </c>
      <c r="AH4861" s="65">
        <v>0.03</v>
      </c>
      <c r="AI4861" s="65">
        <v>0.03</v>
      </c>
      <c r="AJ4861" s="65">
        <v>0.03</v>
      </c>
      <c r="AK4861" s="65">
        <v>0.03</v>
      </c>
    </row>
    <row r="4862" spans="1:37" x14ac:dyDescent="0.3">
      <c r="A4862" s="86" t="str">
        <f t="shared" si="75"/>
        <v>SDGbaseTra_AgMedC_InvValcnmet</v>
      </c>
      <c r="B4862" s="63" t="s">
        <v>222</v>
      </c>
      <c r="C4862" s="64" t="s">
        <v>240</v>
      </c>
      <c r="D4862" s="84" t="s">
        <v>186</v>
      </c>
      <c r="E4862" s="65" t="s">
        <v>107</v>
      </c>
      <c r="F4862" s="65">
        <v>0.03</v>
      </c>
      <c r="G4862" s="65">
        <v>0.03</v>
      </c>
      <c r="H4862" s="65">
        <v>0.03</v>
      </c>
      <c r="I4862" s="65">
        <v>0.03</v>
      </c>
      <c r="J4862" s="65">
        <v>0.03</v>
      </c>
      <c r="K4862" s="65">
        <v>0.03</v>
      </c>
      <c r="L4862" s="65">
        <v>0.03</v>
      </c>
      <c r="M4862" s="65">
        <v>0.03</v>
      </c>
      <c r="N4862" s="65">
        <v>0.03</v>
      </c>
      <c r="O4862" s="65">
        <v>0.03</v>
      </c>
      <c r="P4862" s="65">
        <v>0.04</v>
      </c>
      <c r="Q4862" s="65">
        <v>0.04</v>
      </c>
      <c r="R4862" s="65">
        <v>0.04</v>
      </c>
      <c r="S4862" s="65">
        <v>0.04</v>
      </c>
      <c r="T4862" s="65">
        <v>0.04</v>
      </c>
      <c r="U4862" s="65">
        <v>0.04</v>
      </c>
      <c r="V4862" s="65">
        <v>0.04</v>
      </c>
      <c r="W4862" s="65">
        <v>0.04</v>
      </c>
      <c r="X4862" s="65">
        <v>0.04</v>
      </c>
      <c r="Y4862" s="65">
        <v>0.05</v>
      </c>
      <c r="Z4862" s="65">
        <v>0.05</v>
      </c>
      <c r="AA4862" s="65">
        <v>0.05</v>
      </c>
      <c r="AB4862" s="65">
        <v>0.05</v>
      </c>
      <c r="AC4862" s="65">
        <v>0.05</v>
      </c>
      <c r="AD4862" s="65">
        <v>0.05</v>
      </c>
      <c r="AE4862" s="65">
        <v>0.05</v>
      </c>
      <c r="AF4862" s="65">
        <v>0.05</v>
      </c>
      <c r="AG4862" s="65">
        <v>0.06</v>
      </c>
      <c r="AH4862" s="65">
        <v>0.06</v>
      </c>
      <c r="AI4862" s="65">
        <v>0.06</v>
      </c>
      <c r="AJ4862" s="65">
        <v>0.06</v>
      </c>
      <c r="AK4862" s="65">
        <v>0.06</v>
      </c>
    </row>
    <row r="4863" spans="1:37" x14ac:dyDescent="0.3">
      <c r="A4863" s="86" t="str">
        <f t="shared" si="75"/>
        <v>SDGbaseTra_AgMedC_InvValcnfrm</v>
      </c>
      <c r="B4863" s="63" t="s">
        <v>222</v>
      </c>
      <c r="C4863" s="64" t="s">
        <v>240</v>
      </c>
      <c r="D4863" s="84" t="s">
        <v>186</v>
      </c>
      <c r="E4863" s="65" t="s">
        <v>108</v>
      </c>
      <c r="F4863" s="65">
        <v>1.58</v>
      </c>
      <c r="G4863" s="65">
        <v>1.49</v>
      </c>
      <c r="H4863" s="65">
        <v>1.6</v>
      </c>
      <c r="I4863" s="65">
        <v>1.8</v>
      </c>
      <c r="J4863" s="65">
        <v>1.91</v>
      </c>
      <c r="K4863" s="65">
        <v>1.98</v>
      </c>
      <c r="L4863" s="65">
        <v>2.0299999999999998</v>
      </c>
      <c r="M4863" s="65">
        <v>2.02</v>
      </c>
      <c r="N4863" s="65">
        <v>2.04</v>
      </c>
      <c r="O4863" s="65">
        <v>2.0099999999999998</v>
      </c>
      <c r="P4863" s="65">
        <v>2.04</v>
      </c>
      <c r="Q4863" s="65">
        <v>2.1</v>
      </c>
      <c r="R4863" s="65">
        <v>2.06</v>
      </c>
      <c r="S4863" s="65">
        <v>2.11</v>
      </c>
      <c r="T4863" s="65">
        <v>2.17</v>
      </c>
      <c r="U4863" s="65">
        <v>2.23</v>
      </c>
      <c r="V4863" s="65">
        <v>2.25</v>
      </c>
      <c r="W4863" s="65">
        <v>2.29</v>
      </c>
      <c r="X4863" s="65">
        <v>2.38</v>
      </c>
      <c r="Y4863" s="65">
        <v>2.4700000000000002</v>
      </c>
      <c r="Z4863" s="65">
        <v>2.8</v>
      </c>
      <c r="AA4863" s="65">
        <v>3</v>
      </c>
      <c r="AB4863" s="65">
        <v>3.24</v>
      </c>
      <c r="AC4863" s="65">
        <v>3.41</v>
      </c>
      <c r="AD4863" s="65">
        <v>3.52</v>
      </c>
      <c r="AE4863" s="65">
        <v>3.63</v>
      </c>
      <c r="AF4863" s="65">
        <v>3.74</v>
      </c>
      <c r="AG4863" s="65">
        <v>3.53</v>
      </c>
      <c r="AH4863" s="65">
        <v>3.82</v>
      </c>
      <c r="AI4863" s="65">
        <v>4.07</v>
      </c>
      <c r="AJ4863" s="65">
        <v>4.1900000000000004</v>
      </c>
      <c r="AK4863" s="65">
        <v>4.26</v>
      </c>
    </row>
    <row r="4864" spans="1:37" x14ac:dyDescent="0.3">
      <c r="A4864" s="86" t="str">
        <f t="shared" si="75"/>
        <v>SDGbaseTra_AgMedC_InvValcmetp</v>
      </c>
      <c r="B4864" s="63" t="s">
        <v>222</v>
      </c>
      <c r="C4864" s="64" t="s">
        <v>240</v>
      </c>
      <c r="D4864" s="84" t="s">
        <v>186</v>
      </c>
      <c r="E4864" s="65" t="s">
        <v>109</v>
      </c>
      <c r="F4864" s="65">
        <v>2.84</v>
      </c>
      <c r="G4864" s="65">
        <v>2.77</v>
      </c>
      <c r="H4864" s="65">
        <v>2.87</v>
      </c>
      <c r="I4864" s="65">
        <v>3.08</v>
      </c>
      <c r="J4864" s="65">
        <v>3.16</v>
      </c>
      <c r="K4864" s="65">
        <v>3.21</v>
      </c>
      <c r="L4864" s="65">
        <v>3.27</v>
      </c>
      <c r="M4864" s="65">
        <v>3.34</v>
      </c>
      <c r="N4864" s="65">
        <v>3.42</v>
      </c>
      <c r="O4864" s="65">
        <v>3.47</v>
      </c>
      <c r="P4864" s="65">
        <v>3.57</v>
      </c>
      <c r="Q4864" s="65">
        <v>3.67</v>
      </c>
      <c r="R4864" s="65">
        <v>3.64</v>
      </c>
      <c r="S4864" s="65">
        <v>3.77</v>
      </c>
      <c r="T4864" s="65">
        <v>3.89</v>
      </c>
      <c r="U4864" s="65">
        <v>4.04</v>
      </c>
      <c r="V4864" s="65">
        <v>4.1399999999999997</v>
      </c>
      <c r="W4864" s="65">
        <v>4.28</v>
      </c>
      <c r="X4864" s="65">
        <v>4.49</v>
      </c>
      <c r="Y4864" s="65">
        <v>4.68</v>
      </c>
      <c r="Z4864" s="65">
        <v>5.3</v>
      </c>
      <c r="AA4864" s="65">
        <v>5.66</v>
      </c>
      <c r="AB4864" s="65">
        <v>5.66</v>
      </c>
      <c r="AC4864" s="65">
        <v>5.75</v>
      </c>
      <c r="AD4864" s="65">
        <v>5.94</v>
      </c>
      <c r="AE4864" s="65">
        <v>6.15</v>
      </c>
      <c r="AF4864" s="65">
        <v>6.39</v>
      </c>
      <c r="AG4864" s="65">
        <v>5.93</v>
      </c>
      <c r="AH4864" s="65">
        <v>5.94</v>
      </c>
      <c r="AI4864" s="65">
        <v>5.94</v>
      </c>
      <c r="AJ4864" s="65">
        <v>5.93</v>
      </c>
      <c r="AK4864" s="65">
        <v>5.92</v>
      </c>
    </row>
    <row r="4865" spans="1:37" x14ac:dyDescent="0.3">
      <c r="A4865" s="86" t="str">
        <f t="shared" si="75"/>
        <v>SDGbaseTra_AgMedC_InvValcmach</v>
      </c>
      <c r="B4865" s="63" t="s">
        <v>222</v>
      </c>
      <c r="C4865" s="64" t="s">
        <v>240</v>
      </c>
      <c r="D4865" s="84" t="s">
        <v>186</v>
      </c>
      <c r="E4865" s="65" t="s">
        <v>110</v>
      </c>
      <c r="F4865" s="65">
        <v>159.36000000000001</v>
      </c>
      <c r="G4865" s="65">
        <v>150.57</v>
      </c>
      <c r="H4865" s="65">
        <v>156.72</v>
      </c>
      <c r="I4865" s="65">
        <v>167.62</v>
      </c>
      <c r="J4865" s="65">
        <v>171.39</v>
      </c>
      <c r="K4865" s="65">
        <v>174.82</v>
      </c>
      <c r="L4865" s="65">
        <v>178.67</v>
      </c>
      <c r="M4865" s="65">
        <v>182.29</v>
      </c>
      <c r="N4865" s="65">
        <v>186.69</v>
      </c>
      <c r="O4865" s="65">
        <v>193.16</v>
      </c>
      <c r="P4865" s="65">
        <v>199.2</v>
      </c>
      <c r="Q4865" s="65">
        <v>204.84</v>
      </c>
      <c r="R4865" s="65">
        <v>202.68</v>
      </c>
      <c r="S4865" s="65">
        <v>209.69</v>
      </c>
      <c r="T4865" s="65">
        <v>217.01</v>
      </c>
      <c r="U4865" s="65">
        <v>225.34</v>
      </c>
      <c r="V4865" s="65">
        <v>232.94</v>
      </c>
      <c r="W4865" s="65">
        <v>241.44</v>
      </c>
      <c r="X4865" s="65">
        <v>251.06</v>
      </c>
      <c r="Y4865" s="65">
        <v>260.14999999999998</v>
      </c>
      <c r="Z4865" s="65">
        <v>280.56</v>
      </c>
      <c r="AA4865" s="65">
        <v>294.3</v>
      </c>
      <c r="AB4865" s="65">
        <v>302.64</v>
      </c>
      <c r="AC4865" s="65">
        <v>310.95</v>
      </c>
      <c r="AD4865" s="65">
        <v>320.70999999999998</v>
      </c>
      <c r="AE4865" s="65">
        <v>330.85</v>
      </c>
      <c r="AF4865" s="65">
        <v>341.8</v>
      </c>
      <c r="AG4865" s="65">
        <v>335.61</v>
      </c>
      <c r="AH4865" s="65">
        <v>339.14</v>
      </c>
      <c r="AI4865" s="65">
        <v>341.03</v>
      </c>
      <c r="AJ4865" s="65">
        <v>341.62</v>
      </c>
      <c r="AK4865" s="65">
        <v>341.23</v>
      </c>
    </row>
    <row r="4866" spans="1:37" x14ac:dyDescent="0.3">
      <c r="A4866" s="86" t="str">
        <f t="shared" ref="A4866:A4929" si="76">_xlfn.CONCAT(C4866,D4866,E4866)</f>
        <v>SDGbaseTra_AgMedC_InvValcemch</v>
      </c>
      <c r="B4866" s="63" t="s">
        <v>222</v>
      </c>
      <c r="C4866" s="64" t="s">
        <v>240</v>
      </c>
      <c r="D4866" s="84" t="s">
        <v>186</v>
      </c>
      <c r="E4866" s="65" t="s">
        <v>111</v>
      </c>
      <c r="F4866" s="65">
        <v>74.739999999999995</v>
      </c>
      <c r="G4866" s="65">
        <v>69.56</v>
      </c>
      <c r="H4866" s="65">
        <v>72.569999999999993</v>
      </c>
      <c r="I4866" s="65">
        <v>77.760000000000005</v>
      </c>
      <c r="J4866" s="65">
        <v>79.650000000000006</v>
      </c>
      <c r="K4866" s="65">
        <v>81.28</v>
      </c>
      <c r="L4866" s="65">
        <v>83.08</v>
      </c>
      <c r="M4866" s="65">
        <v>84.72</v>
      </c>
      <c r="N4866" s="65">
        <v>86.75</v>
      </c>
      <c r="O4866" s="65">
        <v>89.63</v>
      </c>
      <c r="P4866" s="65">
        <v>92.46</v>
      </c>
      <c r="Q4866" s="65">
        <v>95.14</v>
      </c>
      <c r="R4866" s="65">
        <v>94.2</v>
      </c>
      <c r="S4866" s="65">
        <v>97.39</v>
      </c>
      <c r="T4866" s="65">
        <v>100.74</v>
      </c>
      <c r="U4866" s="65">
        <v>104.52</v>
      </c>
      <c r="V4866" s="65">
        <v>108.09</v>
      </c>
      <c r="W4866" s="65">
        <v>111.94</v>
      </c>
      <c r="X4866" s="65">
        <v>116.04</v>
      </c>
      <c r="Y4866" s="65">
        <v>120.01</v>
      </c>
      <c r="Z4866" s="65">
        <v>127.61</v>
      </c>
      <c r="AA4866" s="65">
        <v>133.35</v>
      </c>
      <c r="AB4866" s="65">
        <v>138.11000000000001</v>
      </c>
      <c r="AC4866" s="65">
        <v>142.34</v>
      </c>
      <c r="AD4866" s="65">
        <v>146.74</v>
      </c>
      <c r="AE4866" s="65">
        <v>151.27000000000001</v>
      </c>
      <c r="AF4866" s="65">
        <v>156.12</v>
      </c>
      <c r="AG4866" s="65">
        <v>155.13</v>
      </c>
      <c r="AH4866" s="65">
        <v>156.87</v>
      </c>
      <c r="AI4866" s="65">
        <v>157.63</v>
      </c>
      <c r="AJ4866" s="65">
        <v>157.63</v>
      </c>
      <c r="AK4866" s="65">
        <v>157.34</v>
      </c>
    </row>
    <row r="4867" spans="1:37" x14ac:dyDescent="0.3">
      <c r="A4867" s="86" t="str">
        <f t="shared" si="76"/>
        <v>SDGbaseTra_AgMedC_InvValcsequ</v>
      </c>
      <c r="B4867" s="63" t="s">
        <v>222</v>
      </c>
      <c r="C4867" s="64" t="s">
        <v>240</v>
      </c>
      <c r="D4867" s="84" t="s">
        <v>186</v>
      </c>
      <c r="E4867" s="65" t="s">
        <v>112</v>
      </c>
      <c r="F4867" s="65">
        <v>34.74</v>
      </c>
      <c r="G4867" s="65">
        <v>32.03</v>
      </c>
      <c r="H4867" s="65">
        <v>33.340000000000003</v>
      </c>
      <c r="I4867" s="65">
        <v>35.44</v>
      </c>
      <c r="J4867" s="65">
        <v>36.090000000000003</v>
      </c>
      <c r="K4867" s="65">
        <v>36.880000000000003</v>
      </c>
      <c r="L4867" s="65">
        <v>37.74</v>
      </c>
      <c r="M4867" s="65">
        <v>38.6</v>
      </c>
      <c r="N4867" s="65">
        <v>39.6</v>
      </c>
      <c r="O4867" s="65">
        <v>41.51</v>
      </c>
      <c r="P4867" s="65">
        <v>42.9</v>
      </c>
      <c r="Q4867" s="65">
        <v>44.1</v>
      </c>
      <c r="R4867" s="65">
        <v>43.68</v>
      </c>
      <c r="S4867" s="65">
        <v>45.17</v>
      </c>
      <c r="T4867" s="65">
        <v>46.74</v>
      </c>
      <c r="U4867" s="65">
        <v>48.54</v>
      </c>
      <c r="V4867" s="65">
        <v>50.37</v>
      </c>
      <c r="W4867" s="65">
        <v>52.24</v>
      </c>
      <c r="X4867" s="65">
        <v>54.02</v>
      </c>
      <c r="Y4867" s="65">
        <v>55.72</v>
      </c>
      <c r="Z4867" s="65">
        <v>57.81</v>
      </c>
      <c r="AA4867" s="65">
        <v>59.76</v>
      </c>
      <c r="AB4867" s="65">
        <v>62.19</v>
      </c>
      <c r="AC4867" s="65">
        <v>64.209999999999994</v>
      </c>
      <c r="AD4867" s="65">
        <v>66.12</v>
      </c>
      <c r="AE4867" s="65">
        <v>68.069999999999993</v>
      </c>
      <c r="AF4867" s="65">
        <v>70.11</v>
      </c>
      <c r="AG4867" s="65">
        <v>71.650000000000006</v>
      </c>
      <c r="AH4867" s="65">
        <v>72.209999999999994</v>
      </c>
      <c r="AI4867" s="65">
        <v>72.25</v>
      </c>
      <c r="AJ4867" s="65">
        <v>72.13</v>
      </c>
      <c r="AK4867" s="65">
        <v>71.8</v>
      </c>
    </row>
    <row r="4868" spans="1:37" x14ac:dyDescent="0.3">
      <c r="A4868" s="86" t="str">
        <f t="shared" si="76"/>
        <v>SDGbaseTra_AgMedC_InvValcvehi</v>
      </c>
      <c r="B4868" s="63" t="s">
        <v>222</v>
      </c>
      <c r="C4868" s="64" t="s">
        <v>240</v>
      </c>
      <c r="D4868" s="84" t="s">
        <v>186</v>
      </c>
      <c r="E4868" s="65" t="s">
        <v>113</v>
      </c>
      <c r="F4868" s="65">
        <v>115.65</v>
      </c>
      <c r="G4868" s="65">
        <v>107.15</v>
      </c>
      <c r="H4868" s="65">
        <v>111.66</v>
      </c>
      <c r="I4868" s="65">
        <v>119.86</v>
      </c>
      <c r="J4868" s="65">
        <v>122.98</v>
      </c>
      <c r="K4868" s="65">
        <v>125.68</v>
      </c>
      <c r="L4868" s="65">
        <v>128.51</v>
      </c>
      <c r="M4868" s="65">
        <v>130.75</v>
      </c>
      <c r="N4868" s="65">
        <v>133.79</v>
      </c>
      <c r="O4868" s="65">
        <v>137.54</v>
      </c>
      <c r="P4868" s="65">
        <v>141.85</v>
      </c>
      <c r="Q4868" s="65">
        <v>146.07</v>
      </c>
      <c r="R4868" s="65">
        <v>144.76</v>
      </c>
      <c r="S4868" s="65">
        <v>149.71</v>
      </c>
      <c r="T4868" s="65">
        <v>154.86000000000001</v>
      </c>
      <c r="U4868" s="65">
        <v>160.66999999999999</v>
      </c>
      <c r="V4868" s="65">
        <v>166.27</v>
      </c>
      <c r="W4868" s="65">
        <v>172.22</v>
      </c>
      <c r="X4868" s="65">
        <v>178.51</v>
      </c>
      <c r="Y4868" s="65">
        <v>188.43</v>
      </c>
      <c r="Z4868" s="65">
        <v>203.82</v>
      </c>
      <c r="AA4868" s="65">
        <v>216.89</v>
      </c>
      <c r="AB4868" s="65">
        <v>227</v>
      </c>
      <c r="AC4868" s="65">
        <v>235.32</v>
      </c>
      <c r="AD4868" s="65">
        <v>243.05</v>
      </c>
      <c r="AE4868" s="65">
        <v>250.78</v>
      </c>
      <c r="AF4868" s="65">
        <v>258.91000000000003</v>
      </c>
      <c r="AG4868" s="65">
        <v>258.66000000000003</v>
      </c>
      <c r="AH4868" s="65">
        <v>262.14999999999998</v>
      </c>
      <c r="AI4868" s="65">
        <v>265.36</v>
      </c>
      <c r="AJ4868" s="65">
        <v>266.86</v>
      </c>
      <c r="AK4868" s="65">
        <v>267.2</v>
      </c>
    </row>
    <row r="4869" spans="1:37" x14ac:dyDescent="0.3">
      <c r="A4869" s="86" t="str">
        <f t="shared" si="76"/>
        <v>SDGbaseTra_AgMedC_InvValctequ</v>
      </c>
      <c r="B4869" s="63" t="s">
        <v>222</v>
      </c>
      <c r="C4869" s="64" t="s">
        <v>240</v>
      </c>
      <c r="D4869" s="84" t="s">
        <v>186</v>
      </c>
      <c r="E4869" s="65" t="s">
        <v>114</v>
      </c>
      <c r="F4869" s="65">
        <v>11.68</v>
      </c>
      <c r="G4869" s="65">
        <v>11.15</v>
      </c>
      <c r="H4869" s="65">
        <v>11.58</v>
      </c>
      <c r="I4869" s="65">
        <v>12.45</v>
      </c>
      <c r="J4869" s="65">
        <v>12.8</v>
      </c>
      <c r="K4869" s="65">
        <v>13.07</v>
      </c>
      <c r="L4869" s="65">
        <v>13.35</v>
      </c>
      <c r="M4869" s="65">
        <v>13.53</v>
      </c>
      <c r="N4869" s="65">
        <v>13.82</v>
      </c>
      <c r="O4869" s="65">
        <v>14</v>
      </c>
      <c r="P4869" s="65">
        <v>14.37</v>
      </c>
      <c r="Q4869" s="65">
        <v>14.77</v>
      </c>
      <c r="R4869" s="65">
        <v>14.66</v>
      </c>
      <c r="S4869" s="65">
        <v>15.18</v>
      </c>
      <c r="T4869" s="65">
        <v>15.72</v>
      </c>
      <c r="U4869" s="65">
        <v>16.32</v>
      </c>
      <c r="V4869" s="65">
        <v>16.89</v>
      </c>
      <c r="W4869" s="65">
        <v>17.5</v>
      </c>
      <c r="X4869" s="65">
        <v>18.190000000000001</v>
      </c>
      <c r="Y4869" s="65">
        <v>18.88</v>
      </c>
      <c r="Z4869" s="65">
        <v>20.260000000000002</v>
      </c>
      <c r="AA4869" s="65">
        <v>21.21</v>
      </c>
      <c r="AB4869" s="65">
        <v>22.27</v>
      </c>
      <c r="AC4869" s="65">
        <v>23.09</v>
      </c>
      <c r="AD4869" s="65">
        <v>23.8</v>
      </c>
      <c r="AE4869" s="65">
        <v>24.51</v>
      </c>
      <c r="AF4869" s="65">
        <v>25.26</v>
      </c>
      <c r="AG4869" s="65">
        <v>25.19</v>
      </c>
      <c r="AH4869" s="65">
        <v>25.84</v>
      </c>
      <c r="AI4869" s="65">
        <v>26.39</v>
      </c>
      <c r="AJ4869" s="65">
        <v>26.65</v>
      </c>
      <c r="AK4869" s="65">
        <v>26.79</v>
      </c>
    </row>
    <row r="4870" spans="1:37" x14ac:dyDescent="0.3">
      <c r="A4870" s="86" t="str">
        <f t="shared" si="76"/>
        <v>SDGbaseTra_AgMedC_InvValcfurn</v>
      </c>
      <c r="B4870" s="63" t="s">
        <v>222</v>
      </c>
      <c r="C4870" s="64" t="s">
        <v>240</v>
      </c>
      <c r="D4870" s="84" t="s">
        <v>186</v>
      </c>
      <c r="E4870" s="65" t="s">
        <v>115</v>
      </c>
      <c r="F4870" s="65">
        <v>28.64</v>
      </c>
      <c r="G4870" s="65">
        <v>27.14</v>
      </c>
      <c r="H4870" s="65">
        <v>27.94</v>
      </c>
      <c r="I4870" s="65">
        <v>29.75</v>
      </c>
      <c r="J4870" s="65">
        <v>30.34</v>
      </c>
      <c r="K4870" s="65">
        <v>30.81</v>
      </c>
      <c r="L4870" s="65">
        <v>31.48</v>
      </c>
      <c r="M4870" s="65">
        <v>32.29</v>
      </c>
      <c r="N4870" s="65">
        <v>33.14</v>
      </c>
      <c r="O4870" s="65">
        <v>34</v>
      </c>
      <c r="P4870" s="65">
        <v>35.03</v>
      </c>
      <c r="Q4870" s="65">
        <v>36.06</v>
      </c>
      <c r="R4870" s="65">
        <v>35.67</v>
      </c>
      <c r="S4870" s="65">
        <v>36.9</v>
      </c>
      <c r="T4870" s="65">
        <v>38.17</v>
      </c>
      <c r="U4870" s="65">
        <v>39.619999999999997</v>
      </c>
      <c r="V4870" s="65">
        <v>41.06</v>
      </c>
      <c r="W4870" s="65">
        <v>42.53</v>
      </c>
      <c r="X4870" s="65">
        <v>43.97</v>
      </c>
      <c r="Y4870" s="65">
        <v>45.36</v>
      </c>
      <c r="Z4870" s="65">
        <v>47.45</v>
      </c>
      <c r="AA4870" s="65">
        <v>49.27</v>
      </c>
      <c r="AB4870" s="65">
        <v>50.26</v>
      </c>
      <c r="AC4870" s="65">
        <v>51.4</v>
      </c>
      <c r="AD4870" s="65">
        <v>52.96</v>
      </c>
      <c r="AE4870" s="65">
        <v>54.66</v>
      </c>
      <c r="AF4870" s="65">
        <v>56.49</v>
      </c>
      <c r="AG4870" s="65">
        <v>57.15</v>
      </c>
      <c r="AH4870" s="65">
        <v>56.63</v>
      </c>
      <c r="AI4870" s="65">
        <v>56</v>
      </c>
      <c r="AJ4870" s="65">
        <v>55.7</v>
      </c>
      <c r="AK4870" s="65">
        <v>55.37</v>
      </c>
    </row>
    <row r="4871" spans="1:37" x14ac:dyDescent="0.3">
      <c r="A4871" s="86" t="str">
        <f t="shared" si="76"/>
        <v>SDGbaseTra_AgMedC_InvValcoman</v>
      </c>
      <c r="B4871" s="63" t="s">
        <v>222</v>
      </c>
      <c r="C4871" s="64" t="s">
        <v>240</v>
      </c>
      <c r="D4871" s="84" t="s">
        <v>186</v>
      </c>
      <c r="E4871" s="65" t="s">
        <v>116</v>
      </c>
      <c r="F4871" s="65">
        <v>1.75</v>
      </c>
      <c r="G4871" s="65">
        <v>1.66</v>
      </c>
      <c r="H4871" s="65">
        <v>1.7</v>
      </c>
      <c r="I4871" s="65">
        <v>1.8</v>
      </c>
      <c r="J4871" s="65">
        <v>1.82</v>
      </c>
      <c r="K4871" s="65">
        <v>1.87</v>
      </c>
      <c r="L4871" s="65">
        <v>1.92</v>
      </c>
      <c r="M4871" s="65">
        <v>1.98</v>
      </c>
      <c r="N4871" s="65">
        <v>2.04</v>
      </c>
      <c r="O4871" s="65">
        <v>2.14</v>
      </c>
      <c r="P4871" s="65">
        <v>2.19</v>
      </c>
      <c r="Q4871" s="65">
        <v>2.2400000000000002</v>
      </c>
      <c r="R4871" s="65">
        <v>2.2000000000000002</v>
      </c>
      <c r="S4871" s="65">
        <v>2.2599999999999998</v>
      </c>
      <c r="T4871" s="65">
        <v>2.33</v>
      </c>
      <c r="U4871" s="65">
        <v>2.42</v>
      </c>
      <c r="V4871" s="65">
        <v>2.5</v>
      </c>
      <c r="W4871" s="65">
        <v>2.59</v>
      </c>
      <c r="X4871" s="65">
        <v>2.67</v>
      </c>
      <c r="Y4871" s="65">
        <v>2.75</v>
      </c>
      <c r="Z4871" s="65">
        <v>2.83</v>
      </c>
      <c r="AA4871" s="65">
        <v>2.9</v>
      </c>
      <c r="AB4871" s="65">
        <v>2.97</v>
      </c>
      <c r="AC4871" s="65">
        <v>3.05</v>
      </c>
      <c r="AD4871" s="65">
        <v>3.14</v>
      </c>
      <c r="AE4871" s="65">
        <v>3.23</v>
      </c>
      <c r="AF4871" s="65">
        <v>3.33</v>
      </c>
      <c r="AG4871" s="65">
        <v>3.44</v>
      </c>
      <c r="AH4871" s="65">
        <v>3.45</v>
      </c>
      <c r="AI4871" s="65">
        <v>3.44</v>
      </c>
      <c r="AJ4871" s="65">
        <v>3.45</v>
      </c>
      <c r="AK4871" s="65">
        <v>3.45</v>
      </c>
    </row>
    <row r="4872" spans="1:37" x14ac:dyDescent="0.3">
      <c r="A4872" s="86" t="str">
        <f t="shared" si="76"/>
        <v>SDGbaseTra_AgMedC_InvValccons</v>
      </c>
      <c r="B4872" s="63" t="s">
        <v>222</v>
      </c>
      <c r="C4872" s="64" t="s">
        <v>240</v>
      </c>
      <c r="D4872" s="84" t="s">
        <v>186</v>
      </c>
      <c r="E4872" s="65" t="s">
        <v>117</v>
      </c>
      <c r="F4872" s="65">
        <v>407.96</v>
      </c>
      <c r="G4872" s="65">
        <v>393.72</v>
      </c>
      <c r="H4872" s="65">
        <v>403.22</v>
      </c>
      <c r="I4872" s="65">
        <v>438.91</v>
      </c>
      <c r="J4872" s="65">
        <v>464.12</v>
      </c>
      <c r="K4872" s="65">
        <v>457.62</v>
      </c>
      <c r="L4872" s="65">
        <v>461.86</v>
      </c>
      <c r="M4872" s="65">
        <v>471.14</v>
      </c>
      <c r="N4872" s="65">
        <v>482.06</v>
      </c>
      <c r="O4872" s="65">
        <v>493</v>
      </c>
      <c r="P4872" s="65">
        <v>507.16</v>
      </c>
      <c r="Q4872" s="65">
        <v>521.66</v>
      </c>
      <c r="R4872" s="65">
        <v>508.57</v>
      </c>
      <c r="S4872" s="65">
        <v>526.11</v>
      </c>
      <c r="T4872" s="65">
        <v>543.95000000000005</v>
      </c>
      <c r="U4872" s="65">
        <v>564.13</v>
      </c>
      <c r="V4872" s="65">
        <v>584.09</v>
      </c>
      <c r="W4872" s="65">
        <v>604.59</v>
      </c>
      <c r="X4872" s="65">
        <v>625.91999999999996</v>
      </c>
      <c r="Y4872" s="65">
        <v>646.63</v>
      </c>
      <c r="Z4872" s="65">
        <v>683</v>
      </c>
      <c r="AA4872" s="65">
        <v>709.12</v>
      </c>
      <c r="AB4872" s="65">
        <v>718.98</v>
      </c>
      <c r="AC4872" s="65">
        <v>733.89</v>
      </c>
      <c r="AD4872" s="65">
        <v>756.59</v>
      </c>
      <c r="AE4872" s="65">
        <v>781.38</v>
      </c>
      <c r="AF4872" s="65">
        <v>807.86</v>
      </c>
      <c r="AG4872" s="65">
        <v>811.22</v>
      </c>
      <c r="AH4872" s="65">
        <v>808.24</v>
      </c>
      <c r="AI4872" s="65">
        <v>802.9</v>
      </c>
      <c r="AJ4872" s="65">
        <v>801.28</v>
      </c>
      <c r="AK4872" s="65">
        <v>798.93</v>
      </c>
    </row>
    <row r="4873" spans="1:37" x14ac:dyDescent="0.3">
      <c r="A4873" s="86" t="str">
        <f t="shared" si="76"/>
        <v>SDGbaseTra_AgMedC_InvValcbsrv</v>
      </c>
      <c r="B4873" s="63" t="s">
        <v>222</v>
      </c>
      <c r="C4873" s="64" t="s">
        <v>240</v>
      </c>
      <c r="D4873" s="84" t="s">
        <v>186</v>
      </c>
      <c r="E4873" s="65" t="s">
        <v>118</v>
      </c>
      <c r="F4873" s="65">
        <v>64.14</v>
      </c>
      <c r="G4873" s="65">
        <v>56.76</v>
      </c>
      <c r="H4873" s="65">
        <v>58.8</v>
      </c>
      <c r="I4873" s="65">
        <v>62.66</v>
      </c>
      <c r="J4873" s="65">
        <v>63.89</v>
      </c>
      <c r="K4873" s="65">
        <v>65.41</v>
      </c>
      <c r="L4873" s="65">
        <v>67.12</v>
      </c>
      <c r="M4873" s="65">
        <v>69.010000000000005</v>
      </c>
      <c r="N4873" s="65">
        <v>70.95</v>
      </c>
      <c r="O4873" s="65">
        <v>73.06</v>
      </c>
      <c r="P4873" s="65">
        <v>75.3</v>
      </c>
      <c r="Q4873" s="65">
        <v>77.510000000000005</v>
      </c>
      <c r="R4873" s="65">
        <v>76.98</v>
      </c>
      <c r="S4873" s="65">
        <v>79.56</v>
      </c>
      <c r="T4873" s="65">
        <v>82.25</v>
      </c>
      <c r="U4873" s="65">
        <v>85.35</v>
      </c>
      <c r="V4873" s="65">
        <v>88.59</v>
      </c>
      <c r="W4873" s="65">
        <v>91.75</v>
      </c>
      <c r="X4873" s="65">
        <v>94.72</v>
      </c>
      <c r="Y4873" s="65">
        <v>97.54</v>
      </c>
      <c r="Z4873" s="65">
        <v>99.98</v>
      </c>
      <c r="AA4873" s="65">
        <v>102.33</v>
      </c>
      <c r="AB4873" s="65">
        <v>104.78</v>
      </c>
      <c r="AC4873" s="65">
        <v>107.43</v>
      </c>
      <c r="AD4873" s="65">
        <v>110.52</v>
      </c>
      <c r="AE4873" s="65">
        <v>113.86</v>
      </c>
      <c r="AF4873" s="65">
        <v>117.34</v>
      </c>
      <c r="AG4873" s="65">
        <v>121.84</v>
      </c>
      <c r="AH4873" s="65">
        <v>121.51</v>
      </c>
      <c r="AI4873" s="65">
        <v>120.48</v>
      </c>
      <c r="AJ4873" s="65">
        <v>119.83</v>
      </c>
      <c r="AK4873" s="65">
        <v>118.98</v>
      </c>
    </row>
    <row r="4874" spans="1:37" x14ac:dyDescent="0.3">
      <c r="A4874" s="86" t="str">
        <f t="shared" si="76"/>
        <v>SDGbaseTra_AgMedC_InvValcimpt</v>
      </c>
      <c r="B4874" s="63" t="s">
        <v>222</v>
      </c>
      <c r="C4874" s="64" t="s">
        <v>240</v>
      </c>
      <c r="D4874" s="84" t="s">
        <v>186</v>
      </c>
      <c r="E4874" s="65" t="s">
        <v>119</v>
      </c>
      <c r="F4874" s="65">
        <v>2.86</v>
      </c>
      <c r="G4874" s="65">
        <v>2.92</v>
      </c>
      <c r="H4874" s="65">
        <v>2.95</v>
      </c>
      <c r="I4874" s="65">
        <v>2.94</v>
      </c>
      <c r="J4874" s="65">
        <v>2.92</v>
      </c>
      <c r="K4874" s="65">
        <v>2.92</v>
      </c>
      <c r="L4874" s="65">
        <v>2.91</v>
      </c>
      <c r="M4874" s="65">
        <v>2.92</v>
      </c>
      <c r="N4874" s="65">
        <v>2.92</v>
      </c>
      <c r="O4874" s="65">
        <v>3</v>
      </c>
      <c r="P4874" s="65">
        <v>3.02</v>
      </c>
      <c r="Q4874" s="65">
        <v>3.02</v>
      </c>
      <c r="R4874" s="65">
        <v>3.02</v>
      </c>
      <c r="S4874" s="65">
        <v>3.02</v>
      </c>
      <c r="T4874" s="65">
        <v>3.03</v>
      </c>
      <c r="U4874" s="65">
        <v>3.04</v>
      </c>
      <c r="V4874" s="65">
        <v>3.05</v>
      </c>
      <c r="W4874" s="65">
        <v>3.06</v>
      </c>
      <c r="X4874" s="65">
        <v>3.07</v>
      </c>
      <c r="Y4874" s="65">
        <v>3.07</v>
      </c>
      <c r="Z4874" s="65">
        <v>3.1</v>
      </c>
      <c r="AA4874" s="65">
        <v>3.12</v>
      </c>
      <c r="AB4874" s="65">
        <v>3.12</v>
      </c>
      <c r="AC4874" s="65">
        <v>3.12</v>
      </c>
      <c r="AD4874" s="65">
        <v>3.13</v>
      </c>
      <c r="AE4874" s="65">
        <v>3.13</v>
      </c>
      <c r="AF4874" s="65">
        <v>3.14</v>
      </c>
      <c r="AG4874" s="65">
        <v>3.11</v>
      </c>
      <c r="AH4874" s="65">
        <v>3.09</v>
      </c>
      <c r="AI4874" s="65">
        <v>3.06</v>
      </c>
      <c r="AJ4874" s="65">
        <v>3.04</v>
      </c>
      <c r="AK4874" s="65">
        <v>3.02</v>
      </c>
    </row>
    <row r="4875" spans="1:37" x14ac:dyDescent="0.3">
      <c r="A4875" s="86" t="str">
        <f t="shared" si="76"/>
        <v>SDGbaseTra_AgMedC_InvValtotal</v>
      </c>
      <c r="B4875" s="63" t="s">
        <v>222</v>
      </c>
      <c r="C4875" s="64" t="s">
        <v>240</v>
      </c>
      <c r="D4875" s="84" t="s">
        <v>186</v>
      </c>
      <c r="E4875" s="65" t="s">
        <v>1</v>
      </c>
      <c r="F4875" s="65">
        <v>906.02</v>
      </c>
      <c r="G4875" s="65">
        <v>856.99</v>
      </c>
      <c r="H4875" s="65">
        <v>885.04</v>
      </c>
      <c r="I4875" s="65">
        <v>954.17</v>
      </c>
      <c r="J4875" s="65">
        <v>991.17</v>
      </c>
      <c r="K4875" s="65">
        <v>995.64</v>
      </c>
      <c r="L4875" s="65">
        <v>1012.04</v>
      </c>
      <c r="M4875" s="65">
        <v>1032.67</v>
      </c>
      <c r="N4875" s="65">
        <v>1057.31</v>
      </c>
      <c r="O4875" s="65">
        <v>1086.5999999999999</v>
      </c>
      <c r="P4875" s="65">
        <v>1119.18</v>
      </c>
      <c r="Q4875" s="65">
        <v>1151.27</v>
      </c>
      <c r="R4875" s="65">
        <v>1132.22</v>
      </c>
      <c r="S4875" s="65">
        <v>1170.99</v>
      </c>
      <c r="T4875" s="65">
        <v>1210.98</v>
      </c>
      <c r="U4875" s="65">
        <v>1256.3399999999999</v>
      </c>
      <c r="V4875" s="65">
        <v>1300.3699999999999</v>
      </c>
      <c r="W4875" s="65">
        <v>1346.56</v>
      </c>
      <c r="X4875" s="65">
        <v>1395.16</v>
      </c>
      <c r="Y4875" s="65">
        <v>1445.84</v>
      </c>
      <c r="Z4875" s="65">
        <v>1534.65</v>
      </c>
      <c r="AA4875" s="65">
        <v>1601.05</v>
      </c>
      <c r="AB4875" s="65">
        <v>1641.35</v>
      </c>
      <c r="AC4875" s="65">
        <v>1684.1</v>
      </c>
      <c r="AD4875" s="65">
        <v>1736.36</v>
      </c>
      <c r="AE4875" s="65">
        <v>1791.69</v>
      </c>
      <c r="AF4875" s="65">
        <v>1850.64</v>
      </c>
      <c r="AG4875" s="65">
        <v>1852.64</v>
      </c>
      <c r="AH4875" s="65">
        <v>1859.05</v>
      </c>
      <c r="AI4875" s="65">
        <v>1858.73</v>
      </c>
      <c r="AJ4875" s="65">
        <v>1858.48</v>
      </c>
      <c r="AK4875" s="65">
        <v>1854.46</v>
      </c>
    </row>
    <row r="4876" spans="1:37" x14ac:dyDescent="0.3">
      <c r="A4876" s="86" t="str">
        <f t="shared" si="76"/>
        <v>SDGbaseTra_AgMedIADJXtotal</v>
      </c>
      <c r="B4876" s="63" t="s">
        <v>222</v>
      </c>
      <c r="C4876" s="64" t="s">
        <v>240</v>
      </c>
      <c r="D4876" s="84" t="s">
        <v>187</v>
      </c>
      <c r="E4876" s="65" t="s">
        <v>1</v>
      </c>
      <c r="F4876" s="65">
        <v>1</v>
      </c>
      <c r="G4876" s="65">
        <v>0.91</v>
      </c>
      <c r="H4876" s="65">
        <v>0.94</v>
      </c>
      <c r="I4876" s="65">
        <v>0.99</v>
      </c>
      <c r="J4876" s="65">
        <v>1.01</v>
      </c>
      <c r="K4876" s="65">
        <v>1.03</v>
      </c>
      <c r="L4876" s="65">
        <v>1.06</v>
      </c>
      <c r="M4876" s="65">
        <v>1.0900000000000001</v>
      </c>
      <c r="N4876" s="65">
        <v>1.1200000000000001</v>
      </c>
      <c r="O4876" s="65">
        <v>1.1599999999999999</v>
      </c>
      <c r="P4876" s="65">
        <v>1.19</v>
      </c>
      <c r="Q4876" s="65">
        <v>1.23</v>
      </c>
      <c r="R4876" s="65">
        <v>1.21</v>
      </c>
      <c r="S4876" s="65">
        <v>1.25</v>
      </c>
      <c r="T4876" s="65">
        <v>1.29</v>
      </c>
      <c r="U4876" s="65">
        <v>1.34</v>
      </c>
      <c r="V4876" s="65">
        <v>1.39</v>
      </c>
      <c r="W4876" s="65">
        <v>1.44</v>
      </c>
      <c r="X4876" s="65">
        <v>1.48</v>
      </c>
      <c r="Y4876" s="65">
        <v>1.53</v>
      </c>
      <c r="Z4876" s="65">
        <v>1.58</v>
      </c>
      <c r="AA4876" s="65">
        <v>1.62</v>
      </c>
      <c r="AB4876" s="65">
        <v>1.67</v>
      </c>
      <c r="AC4876" s="65">
        <v>1.71</v>
      </c>
      <c r="AD4876" s="65">
        <v>1.76</v>
      </c>
      <c r="AE4876" s="65">
        <v>1.81</v>
      </c>
      <c r="AF4876" s="65">
        <v>1.87</v>
      </c>
      <c r="AG4876" s="65">
        <v>1.92</v>
      </c>
      <c r="AH4876" s="65">
        <v>1.91</v>
      </c>
      <c r="AI4876" s="65">
        <v>1.9</v>
      </c>
      <c r="AJ4876" s="65">
        <v>1.89</v>
      </c>
      <c r="AK4876" s="65">
        <v>1.88</v>
      </c>
    </row>
    <row r="4877" spans="1:37" x14ac:dyDescent="0.3">
      <c r="A4877" s="86" t="str">
        <f t="shared" si="76"/>
        <v>SDGbaseTra_AgMedC_QINV_IADJtotal</v>
      </c>
      <c r="B4877" s="63" t="s">
        <v>222</v>
      </c>
      <c r="C4877" s="64" t="s">
        <v>240</v>
      </c>
      <c r="D4877" s="84" t="s">
        <v>188</v>
      </c>
      <c r="E4877" s="65" t="s">
        <v>1</v>
      </c>
      <c r="F4877" s="65">
        <v>906.02</v>
      </c>
      <c r="G4877" s="65">
        <v>943.61</v>
      </c>
      <c r="H4877" s="65">
        <v>945.67</v>
      </c>
      <c r="I4877" s="65">
        <v>959.21</v>
      </c>
      <c r="J4877" s="65">
        <v>978.19</v>
      </c>
      <c r="K4877" s="65">
        <v>962.5</v>
      </c>
      <c r="L4877" s="65">
        <v>954.84</v>
      </c>
      <c r="M4877" s="65">
        <v>948.5</v>
      </c>
      <c r="N4877" s="65">
        <v>944.78</v>
      </c>
      <c r="O4877" s="65">
        <v>939.1</v>
      </c>
      <c r="P4877" s="65">
        <v>938.8</v>
      </c>
      <c r="Q4877" s="65">
        <v>939.43</v>
      </c>
      <c r="R4877" s="65">
        <v>932.22</v>
      </c>
      <c r="S4877" s="65">
        <v>934.33</v>
      </c>
      <c r="T4877" s="65">
        <v>935.59</v>
      </c>
      <c r="U4877" s="65">
        <v>936.27</v>
      </c>
      <c r="V4877" s="65">
        <v>934.75</v>
      </c>
      <c r="W4877" s="65">
        <v>935.29</v>
      </c>
      <c r="X4877" s="65">
        <v>939.9</v>
      </c>
      <c r="Y4877" s="65">
        <v>945.06</v>
      </c>
      <c r="Z4877" s="65">
        <v>972.47</v>
      </c>
      <c r="AA4877" s="65">
        <v>985.33</v>
      </c>
      <c r="AB4877" s="65">
        <v>985.33</v>
      </c>
      <c r="AC4877" s="65">
        <v>986.39</v>
      </c>
      <c r="AD4877" s="65">
        <v>988.66</v>
      </c>
      <c r="AE4877" s="65">
        <v>990.24</v>
      </c>
      <c r="AF4877" s="65">
        <v>992.17</v>
      </c>
      <c r="AG4877" s="65">
        <v>964.86</v>
      </c>
      <c r="AH4877" s="65">
        <v>971.73</v>
      </c>
      <c r="AI4877" s="65">
        <v>978.79</v>
      </c>
      <c r="AJ4877" s="65">
        <v>982.63</v>
      </c>
      <c r="AK4877" s="65">
        <v>986.3</v>
      </c>
    </row>
    <row r="4878" spans="1:37" x14ac:dyDescent="0.3">
      <c r="A4878" s="86" t="str">
        <f t="shared" si="76"/>
        <v>SDGbaseTra_AgMedtrnsfrx_govent-n</v>
      </c>
      <c r="B4878" s="63" t="s">
        <v>222</v>
      </c>
      <c r="C4878" s="64" t="s">
        <v>240</v>
      </c>
      <c r="D4878" s="84" t="s">
        <v>193</v>
      </c>
      <c r="E4878" s="65" t="s">
        <v>82</v>
      </c>
      <c r="F4878" s="65">
        <v>182.31</v>
      </c>
      <c r="G4878" s="65">
        <v>182.31</v>
      </c>
      <c r="H4878" s="65">
        <v>182.31</v>
      </c>
      <c r="I4878" s="65">
        <v>182.31</v>
      </c>
      <c r="J4878" s="65">
        <v>182.31</v>
      </c>
      <c r="K4878" s="65">
        <v>182.31</v>
      </c>
      <c r="L4878" s="65">
        <v>182.31</v>
      </c>
      <c r="M4878" s="65">
        <v>182.31</v>
      </c>
      <c r="N4878" s="65">
        <v>182.31</v>
      </c>
      <c r="O4878" s="65">
        <v>182.31</v>
      </c>
      <c r="P4878" s="65">
        <v>182.31</v>
      </c>
      <c r="Q4878" s="65">
        <v>182.31</v>
      </c>
      <c r="R4878" s="65">
        <v>182.31</v>
      </c>
      <c r="S4878" s="65">
        <v>182.31</v>
      </c>
      <c r="T4878" s="65">
        <v>182.31</v>
      </c>
      <c r="U4878" s="65">
        <v>182.31</v>
      </c>
      <c r="V4878" s="65">
        <v>182.31</v>
      </c>
      <c r="W4878" s="65">
        <v>182.31</v>
      </c>
      <c r="X4878" s="65">
        <v>182.31</v>
      </c>
      <c r="Y4878" s="65">
        <v>182.31</v>
      </c>
      <c r="Z4878" s="65">
        <v>182.31</v>
      </c>
      <c r="AA4878" s="65">
        <v>182.31</v>
      </c>
      <c r="AB4878" s="65">
        <v>182.31</v>
      </c>
      <c r="AC4878" s="65">
        <v>182.31</v>
      </c>
      <c r="AD4878" s="65">
        <v>182.31</v>
      </c>
      <c r="AE4878" s="65">
        <v>182.31</v>
      </c>
      <c r="AF4878" s="65">
        <v>182.31</v>
      </c>
      <c r="AG4878" s="65">
        <v>182.31</v>
      </c>
      <c r="AH4878" s="65">
        <v>182.31</v>
      </c>
      <c r="AI4878" s="65">
        <v>182.31</v>
      </c>
      <c r="AJ4878" s="65">
        <v>182.31</v>
      </c>
      <c r="AK4878" s="65">
        <v>182.31</v>
      </c>
    </row>
    <row r="4879" spans="1:37" x14ac:dyDescent="0.3">
      <c r="A4879" s="86" t="str">
        <f t="shared" si="76"/>
        <v>SDGbaseTra_AgMedtrnsfrx_govhhd-0</v>
      </c>
      <c r="B4879" s="63" t="s">
        <v>222</v>
      </c>
      <c r="C4879" s="64" t="s">
        <v>240</v>
      </c>
      <c r="D4879" s="84" t="s">
        <v>193</v>
      </c>
      <c r="E4879" s="65" t="s">
        <v>84</v>
      </c>
      <c r="F4879" s="65">
        <v>42.27</v>
      </c>
      <c r="G4879" s="65">
        <v>42.27</v>
      </c>
      <c r="H4879" s="65">
        <v>40.799999999999997</v>
      </c>
      <c r="I4879" s="65">
        <v>42.27</v>
      </c>
      <c r="J4879" s="65">
        <v>43.62</v>
      </c>
      <c r="K4879" s="65">
        <v>44.31</v>
      </c>
      <c r="L4879" s="65">
        <v>44.92</v>
      </c>
      <c r="M4879" s="65">
        <v>45.75</v>
      </c>
      <c r="N4879" s="65">
        <v>46.66</v>
      </c>
      <c r="O4879" s="65">
        <v>47.7</v>
      </c>
      <c r="P4879" s="65">
        <v>48.9</v>
      </c>
      <c r="Q4879" s="65">
        <v>50.26</v>
      </c>
      <c r="R4879" s="65">
        <v>51.62</v>
      </c>
      <c r="S4879" s="65">
        <v>53.71</v>
      </c>
      <c r="T4879" s="65">
        <v>55.98</v>
      </c>
      <c r="U4879" s="65">
        <v>58.35</v>
      </c>
      <c r="V4879" s="65">
        <v>61.05</v>
      </c>
      <c r="W4879" s="65">
        <v>63.75</v>
      </c>
      <c r="X4879" s="65">
        <v>66.569999999999993</v>
      </c>
      <c r="Y4879" s="65">
        <v>69.5</v>
      </c>
      <c r="Z4879" s="65">
        <v>72.319999999999993</v>
      </c>
      <c r="AA4879" s="65">
        <v>75.14</v>
      </c>
      <c r="AB4879" s="65">
        <v>77.819999999999993</v>
      </c>
      <c r="AC4879" s="65">
        <v>80.900000000000006</v>
      </c>
      <c r="AD4879" s="65">
        <v>83.88</v>
      </c>
      <c r="AE4879" s="65">
        <v>86.97</v>
      </c>
      <c r="AF4879" s="65">
        <v>90.13</v>
      </c>
      <c r="AG4879" s="65">
        <v>93.39</v>
      </c>
      <c r="AH4879" s="65">
        <v>97.17</v>
      </c>
      <c r="AI4879" s="65">
        <v>98.45</v>
      </c>
      <c r="AJ4879" s="65">
        <v>99.54</v>
      </c>
      <c r="AK4879" s="65">
        <v>100.54</v>
      </c>
    </row>
    <row r="4880" spans="1:37" x14ac:dyDescent="0.3">
      <c r="A4880" s="86" t="str">
        <f t="shared" si="76"/>
        <v>SDGbaseTra_AgMedtrnsfrx_govhhd-1</v>
      </c>
      <c r="B4880" s="63" t="s">
        <v>222</v>
      </c>
      <c r="C4880" s="64" t="s">
        <v>240</v>
      </c>
      <c r="D4880" s="84" t="s">
        <v>193</v>
      </c>
      <c r="E4880" s="65" t="s">
        <v>85</v>
      </c>
      <c r="F4880" s="65">
        <v>53.47</v>
      </c>
      <c r="G4880" s="65">
        <v>53.47</v>
      </c>
      <c r="H4880" s="65">
        <v>51.62</v>
      </c>
      <c r="I4880" s="65">
        <v>53.47</v>
      </c>
      <c r="J4880" s="65">
        <v>55.18</v>
      </c>
      <c r="K4880" s="65">
        <v>56.05</v>
      </c>
      <c r="L4880" s="65">
        <v>56.83</v>
      </c>
      <c r="M4880" s="65">
        <v>57.88</v>
      </c>
      <c r="N4880" s="65">
        <v>59.02</v>
      </c>
      <c r="O4880" s="65">
        <v>60.34</v>
      </c>
      <c r="P4880" s="65">
        <v>61.85</v>
      </c>
      <c r="Q4880" s="65">
        <v>63.57</v>
      </c>
      <c r="R4880" s="65">
        <v>65.290000000000006</v>
      </c>
      <c r="S4880" s="65">
        <v>67.94</v>
      </c>
      <c r="T4880" s="65">
        <v>70.81</v>
      </c>
      <c r="U4880" s="65">
        <v>73.81</v>
      </c>
      <c r="V4880" s="65">
        <v>77.22</v>
      </c>
      <c r="W4880" s="65">
        <v>80.64</v>
      </c>
      <c r="X4880" s="65">
        <v>84.2</v>
      </c>
      <c r="Y4880" s="65">
        <v>87.92</v>
      </c>
      <c r="Z4880" s="65">
        <v>91.48</v>
      </c>
      <c r="AA4880" s="65">
        <v>95.05</v>
      </c>
      <c r="AB4880" s="65">
        <v>98.44</v>
      </c>
      <c r="AC4880" s="65">
        <v>102.33</v>
      </c>
      <c r="AD4880" s="65">
        <v>106.1</v>
      </c>
      <c r="AE4880" s="65">
        <v>110.01</v>
      </c>
      <c r="AF4880" s="65">
        <v>114.02</v>
      </c>
      <c r="AG4880" s="65">
        <v>118.13</v>
      </c>
      <c r="AH4880" s="65">
        <v>122.91</v>
      </c>
      <c r="AI4880" s="65">
        <v>124.54</v>
      </c>
      <c r="AJ4880" s="65">
        <v>125.91</v>
      </c>
      <c r="AK4880" s="65">
        <v>127.18</v>
      </c>
    </row>
    <row r="4881" spans="1:37" x14ac:dyDescent="0.3">
      <c r="A4881" s="86" t="str">
        <f t="shared" si="76"/>
        <v>SDGbaseTra_AgMedtrnsfrx_govhhd-2</v>
      </c>
      <c r="B4881" s="63" t="s">
        <v>222</v>
      </c>
      <c r="C4881" s="64" t="s">
        <v>240</v>
      </c>
      <c r="D4881" s="84" t="s">
        <v>193</v>
      </c>
      <c r="E4881" s="65" t="s">
        <v>86</v>
      </c>
      <c r="F4881" s="65">
        <v>58.1</v>
      </c>
      <c r="G4881" s="65">
        <v>58.1</v>
      </c>
      <c r="H4881" s="65">
        <v>56.08</v>
      </c>
      <c r="I4881" s="65">
        <v>58.09</v>
      </c>
      <c r="J4881" s="65">
        <v>59.95</v>
      </c>
      <c r="K4881" s="65">
        <v>60.9</v>
      </c>
      <c r="L4881" s="65">
        <v>61.74</v>
      </c>
      <c r="M4881" s="65">
        <v>62.88</v>
      </c>
      <c r="N4881" s="65">
        <v>64.13</v>
      </c>
      <c r="O4881" s="65">
        <v>65.56</v>
      </c>
      <c r="P4881" s="65">
        <v>67.2</v>
      </c>
      <c r="Q4881" s="65">
        <v>69.069999999999993</v>
      </c>
      <c r="R4881" s="65">
        <v>70.94</v>
      </c>
      <c r="S4881" s="65">
        <v>73.81</v>
      </c>
      <c r="T4881" s="65">
        <v>76.930000000000007</v>
      </c>
      <c r="U4881" s="65">
        <v>80.2</v>
      </c>
      <c r="V4881" s="65">
        <v>83.9</v>
      </c>
      <c r="W4881" s="65">
        <v>87.62</v>
      </c>
      <c r="X4881" s="65">
        <v>91.49</v>
      </c>
      <c r="Y4881" s="65">
        <v>95.52</v>
      </c>
      <c r="Z4881" s="65">
        <v>99.4</v>
      </c>
      <c r="AA4881" s="65">
        <v>103.27</v>
      </c>
      <c r="AB4881" s="65">
        <v>106.95</v>
      </c>
      <c r="AC4881" s="65">
        <v>111.18</v>
      </c>
      <c r="AD4881" s="65">
        <v>115.28</v>
      </c>
      <c r="AE4881" s="65">
        <v>119.52</v>
      </c>
      <c r="AF4881" s="65">
        <v>123.88</v>
      </c>
      <c r="AG4881" s="65">
        <v>128.34</v>
      </c>
      <c r="AH4881" s="65">
        <v>133.54</v>
      </c>
      <c r="AI4881" s="65">
        <v>135.31</v>
      </c>
      <c r="AJ4881" s="65">
        <v>136.80000000000001</v>
      </c>
      <c r="AK4881" s="65">
        <v>138.18</v>
      </c>
    </row>
    <row r="4882" spans="1:37" x14ac:dyDescent="0.3">
      <c r="A4882" s="86" t="str">
        <f t="shared" si="76"/>
        <v>SDGbaseTra_AgMedtrnsfrx_govhhd-3</v>
      </c>
      <c r="B4882" s="63" t="s">
        <v>222</v>
      </c>
      <c r="C4882" s="64" t="s">
        <v>240</v>
      </c>
      <c r="D4882" s="84" t="s">
        <v>193</v>
      </c>
      <c r="E4882" s="65" t="s">
        <v>87</v>
      </c>
      <c r="F4882" s="65">
        <v>61.81</v>
      </c>
      <c r="G4882" s="65">
        <v>61.81</v>
      </c>
      <c r="H4882" s="65">
        <v>59.66</v>
      </c>
      <c r="I4882" s="65">
        <v>61.8</v>
      </c>
      <c r="J4882" s="65">
        <v>63.78</v>
      </c>
      <c r="K4882" s="65">
        <v>64.78</v>
      </c>
      <c r="L4882" s="65">
        <v>65.680000000000007</v>
      </c>
      <c r="M4882" s="65">
        <v>66.900000000000006</v>
      </c>
      <c r="N4882" s="65">
        <v>68.22</v>
      </c>
      <c r="O4882" s="65">
        <v>69.75</v>
      </c>
      <c r="P4882" s="65">
        <v>71.489999999999995</v>
      </c>
      <c r="Q4882" s="65">
        <v>73.48</v>
      </c>
      <c r="R4882" s="65">
        <v>75.47</v>
      </c>
      <c r="S4882" s="65">
        <v>78.53</v>
      </c>
      <c r="T4882" s="65">
        <v>81.84</v>
      </c>
      <c r="U4882" s="65">
        <v>85.32</v>
      </c>
      <c r="V4882" s="65">
        <v>89.26</v>
      </c>
      <c r="W4882" s="65">
        <v>93.21</v>
      </c>
      <c r="X4882" s="65">
        <v>97.33</v>
      </c>
      <c r="Y4882" s="65">
        <v>101.62</v>
      </c>
      <c r="Z4882" s="65">
        <v>105.74</v>
      </c>
      <c r="AA4882" s="65">
        <v>109.86</v>
      </c>
      <c r="AB4882" s="65">
        <v>113.78</v>
      </c>
      <c r="AC4882" s="65">
        <v>118.28</v>
      </c>
      <c r="AD4882" s="65">
        <v>122.64</v>
      </c>
      <c r="AE4882" s="65">
        <v>127.16</v>
      </c>
      <c r="AF4882" s="65">
        <v>131.79</v>
      </c>
      <c r="AG4882" s="65">
        <v>136.54</v>
      </c>
      <c r="AH4882" s="65">
        <v>142.07</v>
      </c>
      <c r="AI4882" s="65">
        <v>143.94999999999999</v>
      </c>
      <c r="AJ4882" s="65">
        <v>145.54</v>
      </c>
      <c r="AK4882" s="65">
        <v>147.01</v>
      </c>
    </row>
    <row r="4883" spans="1:37" x14ac:dyDescent="0.3">
      <c r="A4883" s="86" t="str">
        <f t="shared" si="76"/>
        <v>SDGbaseTra_AgMedtrnsfrx_govhhd-4</v>
      </c>
      <c r="B4883" s="63" t="s">
        <v>222</v>
      </c>
      <c r="C4883" s="64" t="s">
        <v>240</v>
      </c>
      <c r="D4883" s="84" t="s">
        <v>193</v>
      </c>
      <c r="E4883" s="65" t="s">
        <v>88</v>
      </c>
      <c r="F4883" s="65">
        <v>54.28</v>
      </c>
      <c r="G4883" s="65">
        <v>54.28</v>
      </c>
      <c r="H4883" s="65">
        <v>52.39</v>
      </c>
      <c r="I4883" s="65">
        <v>54.27</v>
      </c>
      <c r="J4883" s="65">
        <v>56</v>
      </c>
      <c r="K4883" s="65">
        <v>56.89</v>
      </c>
      <c r="L4883" s="65">
        <v>57.68</v>
      </c>
      <c r="M4883" s="65">
        <v>58.74</v>
      </c>
      <c r="N4883" s="65">
        <v>59.91</v>
      </c>
      <c r="O4883" s="65">
        <v>61.25</v>
      </c>
      <c r="P4883" s="65">
        <v>62.78</v>
      </c>
      <c r="Q4883" s="65">
        <v>64.53</v>
      </c>
      <c r="R4883" s="65">
        <v>66.27</v>
      </c>
      <c r="S4883" s="65">
        <v>68.959999999999994</v>
      </c>
      <c r="T4883" s="65">
        <v>71.87</v>
      </c>
      <c r="U4883" s="65">
        <v>74.92</v>
      </c>
      <c r="V4883" s="65">
        <v>78.38</v>
      </c>
      <c r="W4883" s="65">
        <v>81.849999999999994</v>
      </c>
      <c r="X4883" s="65">
        <v>85.47</v>
      </c>
      <c r="Y4883" s="65">
        <v>89.24</v>
      </c>
      <c r="Z4883" s="65">
        <v>92.86</v>
      </c>
      <c r="AA4883" s="65">
        <v>96.47</v>
      </c>
      <c r="AB4883" s="65">
        <v>99.91</v>
      </c>
      <c r="AC4883" s="65">
        <v>103.87</v>
      </c>
      <c r="AD4883" s="65">
        <v>107.7</v>
      </c>
      <c r="AE4883" s="65">
        <v>111.66</v>
      </c>
      <c r="AF4883" s="65">
        <v>115.73</v>
      </c>
      <c r="AG4883" s="65">
        <v>119.9</v>
      </c>
      <c r="AH4883" s="65">
        <v>124.76</v>
      </c>
      <c r="AI4883" s="65">
        <v>126.41</v>
      </c>
      <c r="AJ4883" s="65">
        <v>127.8</v>
      </c>
      <c r="AK4883" s="65">
        <v>129.09</v>
      </c>
    </row>
    <row r="4884" spans="1:37" x14ac:dyDescent="0.3">
      <c r="A4884" s="86" t="str">
        <f t="shared" si="76"/>
        <v>SDGbaseTra_AgMedtrnsfrx_govhhd-5</v>
      </c>
      <c r="B4884" s="63" t="s">
        <v>222</v>
      </c>
      <c r="C4884" s="64" t="s">
        <v>240</v>
      </c>
      <c r="D4884" s="84" t="s">
        <v>193</v>
      </c>
      <c r="E4884" s="65" t="s">
        <v>89</v>
      </c>
      <c r="F4884" s="65">
        <v>51.45</v>
      </c>
      <c r="G4884" s="65">
        <v>51.45</v>
      </c>
      <c r="H4884" s="65">
        <v>49.66</v>
      </c>
      <c r="I4884" s="65">
        <v>51.44</v>
      </c>
      <c r="J4884" s="65">
        <v>53.09</v>
      </c>
      <c r="K4884" s="65">
        <v>53.93</v>
      </c>
      <c r="L4884" s="65">
        <v>54.67</v>
      </c>
      <c r="M4884" s="65">
        <v>55.68</v>
      </c>
      <c r="N4884" s="65">
        <v>56.79</v>
      </c>
      <c r="O4884" s="65">
        <v>58.06</v>
      </c>
      <c r="P4884" s="65">
        <v>59.51</v>
      </c>
      <c r="Q4884" s="65">
        <v>61.16</v>
      </c>
      <c r="R4884" s="65">
        <v>62.82</v>
      </c>
      <c r="S4884" s="65">
        <v>65.36</v>
      </c>
      <c r="T4884" s="65">
        <v>68.13</v>
      </c>
      <c r="U4884" s="65">
        <v>71.02</v>
      </c>
      <c r="V4884" s="65">
        <v>74.3</v>
      </c>
      <c r="W4884" s="65">
        <v>77.59</v>
      </c>
      <c r="X4884" s="65">
        <v>81.02</v>
      </c>
      <c r="Y4884" s="65">
        <v>84.59</v>
      </c>
      <c r="Z4884" s="65">
        <v>88.02</v>
      </c>
      <c r="AA4884" s="65">
        <v>91.45</v>
      </c>
      <c r="AB4884" s="65">
        <v>94.71</v>
      </c>
      <c r="AC4884" s="65">
        <v>98.46</v>
      </c>
      <c r="AD4884" s="65">
        <v>102.08</v>
      </c>
      <c r="AE4884" s="65">
        <v>105.84</v>
      </c>
      <c r="AF4884" s="65">
        <v>109.7</v>
      </c>
      <c r="AG4884" s="65">
        <v>113.65</v>
      </c>
      <c r="AH4884" s="65">
        <v>118.25</v>
      </c>
      <c r="AI4884" s="65">
        <v>119.82</v>
      </c>
      <c r="AJ4884" s="65">
        <v>121.14</v>
      </c>
      <c r="AK4884" s="65">
        <v>122.37</v>
      </c>
    </row>
    <row r="4885" spans="1:37" x14ac:dyDescent="0.3">
      <c r="A4885" s="86" t="str">
        <f t="shared" si="76"/>
        <v>SDGbaseTra_AgMedtrnsfrx_govhhd-6</v>
      </c>
      <c r="B4885" s="63" t="s">
        <v>222</v>
      </c>
      <c r="C4885" s="64" t="s">
        <v>240</v>
      </c>
      <c r="D4885" s="84" t="s">
        <v>193</v>
      </c>
      <c r="E4885" s="65" t="s">
        <v>90</v>
      </c>
      <c r="F4885" s="65">
        <v>33.299999999999997</v>
      </c>
      <c r="G4885" s="65">
        <v>33.299999999999997</v>
      </c>
      <c r="H4885" s="65">
        <v>32.15</v>
      </c>
      <c r="I4885" s="65">
        <v>33.299999999999997</v>
      </c>
      <c r="J4885" s="65">
        <v>34.36</v>
      </c>
      <c r="K4885" s="65">
        <v>34.909999999999997</v>
      </c>
      <c r="L4885" s="65">
        <v>35.39</v>
      </c>
      <c r="M4885" s="65">
        <v>36.049999999999997</v>
      </c>
      <c r="N4885" s="65">
        <v>36.76</v>
      </c>
      <c r="O4885" s="65">
        <v>37.58</v>
      </c>
      <c r="P4885" s="65">
        <v>38.520000000000003</v>
      </c>
      <c r="Q4885" s="65">
        <v>39.590000000000003</v>
      </c>
      <c r="R4885" s="65">
        <v>40.67</v>
      </c>
      <c r="S4885" s="65">
        <v>42.31</v>
      </c>
      <c r="T4885" s="65">
        <v>44.1</v>
      </c>
      <c r="U4885" s="65">
        <v>45.97</v>
      </c>
      <c r="V4885" s="65">
        <v>48.09</v>
      </c>
      <c r="W4885" s="65">
        <v>50.23</v>
      </c>
      <c r="X4885" s="65">
        <v>52.44</v>
      </c>
      <c r="Y4885" s="65">
        <v>54.76</v>
      </c>
      <c r="Z4885" s="65">
        <v>56.98</v>
      </c>
      <c r="AA4885" s="65">
        <v>59.2</v>
      </c>
      <c r="AB4885" s="65">
        <v>61.31</v>
      </c>
      <c r="AC4885" s="65">
        <v>63.73</v>
      </c>
      <c r="AD4885" s="65">
        <v>66.08</v>
      </c>
      <c r="AE4885" s="65">
        <v>68.52</v>
      </c>
      <c r="AF4885" s="65">
        <v>71.010000000000005</v>
      </c>
      <c r="AG4885" s="65">
        <v>73.569999999999993</v>
      </c>
      <c r="AH4885" s="65">
        <v>76.55</v>
      </c>
      <c r="AI4885" s="65">
        <v>77.569999999999993</v>
      </c>
      <c r="AJ4885" s="65">
        <v>78.42</v>
      </c>
      <c r="AK4885" s="65">
        <v>79.209999999999994</v>
      </c>
    </row>
    <row r="4886" spans="1:37" x14ac:dyDescent="0.3">
      <c r="A4886" s="86" t="str">
        <f t="shared" si="76"/>
        <v>SDGbaseTra_AgMedtrnsfrx_govhhd-7</v>
      </c>
      <c r="B4886" s="63" t="s">
        <v>222</v>
      </c>
      <c r="C4886" s="64" t="s">
        <v>240</v>
      </c>
      <c r="D4886" s="84" t="s">
        <v>193</v>
      </c>
      <c r="E4886" s="65" t="s">
        <v>91</v>
      </c>
      <c r="F4886" s="65">
        <v>17.170000000000002</v>
      </c>
      <c r="G4886" s="65">
        <v>17.170000000000002</v>
      </c>
      <c r="H4886" s="65">
        <v>16.57</v>
      </c>
      <c r="I4886" s="65">
        <v>17.16</v>
      </c>
      <c r="J4886" s="65">
        <v>17.71</v>
      </c>
      <c r="K4886" s="65">
        <v>17.989999999999998</v>
      </c>
      <c r="L4886" s="65">
        <v>18.239999999999998</v>
      </c>
      <c r="M4886" s="65">
        <v>18.579999999999998</v>
      </c>
      <c r="N4886" s="65">
        <v>18.95</v>
      </c>
      <c r="O4886" s="65">
        <v>19.37</v>
      </c>
      <c r="P4886" s="65">
        <v>19.86</v>
      </c>
      <c r="Q4886" s="65">
        <v>20.41</v>
      </c>
      <c r="R4886" s="65">
        <v>20.96</v>
      </c>
      <c r="S4886" s="65">
        <v>21.81</v>
      </c>
      <c r="T4886" s="65">
        <v>22.73</v>
      </c>
      <c r="U4886" s="65">
        <v>23.69</v>
      </c>
      <c r="V4886" s="65">
        <v>24.79</v>
      </c>
      <c r="W4886" s="65">
        <v>25.89</v>
      </c>
      <c r="X4886" s="65">
        <v>27.03</v>
      </c>
      <c r="Y4886" s="65">
        <v>28.22</v>
      </c>
      <c r="Z4886" s="65">
        <v>29.37</v>
      </c>
      <c r="AA4886" s="65">
        <v>30.51</v>
      </c>
      <c r="AB4886" s="65">
        <v>31.6</v>
      </c>
      <c r="AC4886" s="65">
        <v>32.85</v>
      </c>
      <c r="AD4886" s="65">
        <v>34.06</v>
      </c>
      <c r="AE4886" s="65">
        <v>35.31</v>
      </c>
      <c r="AF4886" s="65">
        <v>36.6</v>
      </c>
      <c r="AG4886" s="65">
        <v>37.92</v>
      </c>
      <c r="AH4886" s="65">
        <v>39.46</v>
      </c>
      <c r="AI4886" s="65">
        <v>39.979999999999997</v>
      </c>
      <c r="AJ4886" s="65">
        <v>40.42</v>
      </c>
      <c r="AK4886" s="65">
        <v>40.83</v>
      </c>
    </row>
    <row r="4887" spans="1:37" x14ac:dyDescent="0.3">
      <c r="A4887" s="86" t="str">
        <f t="shared" si="76"/>
        <v>SDGbaseTra_AgMedtrnsfrx_govhhd-8</v>
      </c>
      <c r="B4887" s="63" t="s">
        <v>222</v>
      </c>
      <c r="C4887" s="64" t="s">
        <v>240</v>
      </c>
      <c r="D4887" s="84" t="s">
        <v>193</v>
      </c>
      <c r="E4887" s="65" t="s">
        <v>92</v>
      </c>
      <c r="F4887" s="65">
        <v>-31.54</v>
      </c>
      <c r="G4887" s="65">
        <v>-31.54</v>
      </c>
      <c r="H4887" s="65">
        <v>-30.44</v>
      </c>
      <c r="I4887" s="65">
        <v>-31.54</v>
      </c>
      <c r="J4887" s="65">
        <v>-32.54</v>
      </c>
      <c r="K4887" s="65">
        <v>-33.06</v>
      </c>
      <c r="L4887" s="65">
        <v>-33.520000000000003</v>
      </c>
      <c r="M4887" s="65">
        <v>-34.14</v>
      </c>
      <c r="N4887" s="65">
        <v>-34.81</v>
      </c>
      <c r="O4887" s="65">
        <v>-35.590000000000003</v>
      </c>
      <c r="P4887" s="65">
        <v>-36.479999999999997</v>
      </c>
      <c r="Q4887" s="65">
        <v>-37.49</v>
      </c>
      <c r="R4887" s="65">
        <v>-38.51</v>
      </c>
      <c r="S4887" s="65">
        <v>-40.07</v>
      </c>
      <c r="T4887" s="65">
        <v>-41.76</v>
      </c>
      <c r="U4887" s="65">
        <v>-43.54</v>
      </c>
      <c r="V4887" s="65">
        <v>-45.55</v>
      </c>
      <c r="W4887" s="65">
        <v>-47.56</v>
      </c>
      <c r="X4887" s="65">
        <v>-49.66</v>
      </c>
      <c r="Y4887" s="65">
        <v>-51.86</v>
      </c>
      <c r="Z4887" s="65">
        <v>-53.96</v>
      </c>
      <c r="AA4887" s="65">
        <v>-56.06</v>
      </c>
      <c r="AB4887" s="65">
        <v>-58.06</v>
      </c>
      <c r="AC4887" s="65">
        <v>-60.36</v>
      </c>
      <c r="AD4887" s="65">
        <v>-62.58</v>
      </c>
      <c r="AE4887" s="65">
        <v>-64.88</v>
      </c>
      <c r="AF4887" s="65">
        <v>-67.25</v>
      </c>
      <c r="AG4887" s="65">
        <v>-69.67</v>
      </c>
      <c r="AH4887" s="65">
        <v>-72.489999999999995</v>
      </c>
      <c r="AI4887" s="65">
        <v>-73.45</v>
      </c>
      <c r="AJ4887" s="65">
        <v>-74.260000000000005</v>
      </c>
      <c r="AK4887" s="65">
        <v>-75.010000000000005</v>
      </c>
    </row>
    <row r="4888" spans="1:37" x14ac:dyDescent="0.3">
      <c r="A4888" s="86" t="str">
        <f t="shared" si="76"/>
        <v>SDGbaseTra_AgMedtrnsfrx_govhhd-9</v>
      </c>
      <c r="B4888" s="63" t="s">
        <v>222</v>
      </c>
      <c r="C4888" s="64" t="s">
        <v>240</v>
      </c>
      <c r="D4888" s="84" t="s">
        <v>193</v>
      </c>
      <c r="E4888" s="65" t="s">
        <v>93</v>
      </c>
      <c r="F4888" s="65">
        <v>-164.45</v>
      </c>
      <c r="G4888" s="65">
        <v>-164.45</v>
      </c>
      <c r="H4888" s="65">
        <v>-158.74</v>
      </c>
      <c r="I4888" s="65">
        <v>-164.44</v>
      </c>
      <c r="J4888" s="65">
        <v>-169.69</v>
      </c>
      <c r="K4888" s="65">
        <v>-172.37</v>
      </c>
      <c r="L4888" s="65">
        <v>-174.76</v>
      </c>
      <c r="M4888" s="65">
        <v>-177.99</v>
      </c>
      <c r="N4888" s="65">
        <v>-181.52</v>
      </c>
      <c r="O4888" s="65">
        <v>-185.58</v>
      </c>
      <c r="P4888" s="65">
        <v>-190.22</v>
      </c>
      <c r="Q4888" s="65">
        <v>-195.51</v>
      </c>
      <c r="R4888" s="65">
        <v>-200.8</v>
      </c>
      <c r="S4888" s="65">
        <v>-208.93</v>
      </c>
      <c r="T4888" s="65">
        <v>-217.76</v>
      </c>
      <c r="U4888" s="65">
        <v>-227</v>
      </c>
      <c r="V4888" s="65">
        <v>-237.48</v>
      </c>
      <c r="W4888" s="65">
        <v>-248.01</v>
      </c>
      <c r="X4888" s="65">
        <v>-258.95999999999998</v>
      </c>
      <c r="Y4888" s="65">
        <v>-270.39</v>
      </c>
      <c r="Z4888" s="65">
        <v>-281.35000000000002</v>
      </c>
      <c r="AA4888" s="65">
        <v>-292.3</v>
      </c>
      <c r="AB4888" s="65">
        <v>-302.73</v>
      </c>
      <c r="AC4888" s="65">
        <v>-314.70999999999998</v>
      </c>
      <c r="AD4888" s="65">
        <v>-326.31</v>
      </c>
      <c r="AE4888" s="65">
        <v>-338.32</v>
      </c>
      <c r="AF4888" s="65">
        <v>-350.64</v>
      </c>
      <c r="AG4888" s="65">
        <v>-363.29</v>
      </c>
      <c r="AH4888" s="65">
        <v>-377.99</v>
      </c>
      <c r="AI4888" s="65">
        <v>-383.01</v>
      </c>
      <c r="AJ4888" s="65">
        <v>-387.23</v>
      </c>
      <c r="AK4888" s="65">
        <v>-391.14</v>
      </c>
    </row>
    <row r="4889" spans="1:37" x14ac:dyDescent="0.3">
      <c r="A4889" s="86" t="str">
        <f t="shared" si="76"/>
        <v>SDGbaseTra_AgMedtrnsfrx_rowent-e</v>
      </c>
      <c r="B4889" s="63" t="s">
        <v>222</v>
      </c>
      <c r="C4889" s="64" t="s">
        <v>240</v>
      </c>
      <c r="D4889" s="84" t="s">
        <v>194</v>
      </c>
      <c r="E4889" s="65" t="s">
        <v>83</v>
      </c>
      <c r="F4889" s="65">
        <v>-32.42</v>
      </c>
      <c r="G4889" s="65">
        <v>-32.42</v>
      </c>
      <c r="H4889" s="65">
        <v>-32.42</v>
      </c>
      <c r="I4889" s="65">
        <v>-32.42</v>
      </c>
      <c r="J4889" s="65">
        <v>-32.42</v>
      </c>
      <c r="K4889" s="65">
        <v>-32.42</v>
      </c>
      <c r="L4889" s="65">
        <v>-32.42</v>
      </c>
      <c r="M4889" s="65">
        <v>-32.42</v>
      </c>
      <c r="N4889" s="65">
        <v>-32.42</v>
      </c>
      <c r="O4889" s="65">
        <v>-32.42</v>
      </c>
      <c r="P4889" s="65">
        <v>-32.42</v>
      </c>
      <c r="Q4889" s="65">
        <v>-32.42</v>
      </c>
      <c r="R4889" s="65">
        <v>-32.42</v>
      </c>
      <c r="S4889" s="65">
        <v>-32.42</v>
      </c>
      <c r="T4889" s="65">
        <v>-32.42</v>
      </c>
      <c r="U4889" s="65">
        <v>-32.42</v>
      </c>
      <c r="V4889" s="65">
        <v>-32.42</v>
      </c>
      <c r="W4889" s="65">
        <v>-32.42</v>
      </c>
      <c r="X4889" s="65">
        <v>-32.42</v>
      </c>
      <c r="Y4889" s="65">
        <v>-32.42</v>
      </c>
      <c r="Z4889" s="65">
        <v>-32.42</v>
      </c>
      <c r="AA4889" s="65">
        <v>-32.42</v>
      </c>
      <c r="AB4889" s="65">
        <v>-32.42</v>
      </c>
      <c r="AC4889" s="65">
        <v>-32.42</v>
      </c>
      <c r="AD4889" s="65">
        <v>-32.42</v>
      </c>
      <c r="AE4889" s="65">
        <v>-32.42</v>
      </c>
      <c r="AF4889" s="65">
        <v>-32.42</v>
      </c>
      <c r="AG4889" s="65">
        <v>-32.42</v>
      </c>
      <c r="AH4889" s="65">
        <v>-32.42</v>
      </c>
      <c r="AI4889" s="65">
        <v>-32.42</v>
      </c>
      <c r="AJ4889" s="65">
        <v>-32.42</v>
      </c>
      <c r="AK4889" s="65">
        <v>-32.42</v>
      </c>
    </row>
    <row r="4890" spans="1:37" x14ac:dyDescent="0.3">
      <c r="A4890" s="86" t="str">
        <f t="shared" si="76"/>
        <v>SDGbaseTra_AgMedtrnsfrx_rowhhd-0</v>
      </c>
      <c r="B4890" s="63" t="s">
        <v>222</v>
      </c>
      <c r="C4890" s="64" t="s">
        <v>240</v>
      </c>
      <c r="D4890" s="84" t="s">
        <v>194</v>
      </c>
      <c r="E4890" s="65" t="s">
        <v>84</v>
      </c>
      <c r="F4890" s="65">
        <v>0.03</v>
      </c>
      <c r="G4890" s="65">
        <v>0.03</v>
      </c>
      <c r="H4890" s="65">
        <v>0.03</v>
      </c>
      <c r="I4890" s="65">
        <v>0.03</v>
      </c>
      <c r="J4890" s="65">
        <v>0.03</v>
      </c>
      <c r="K4890" s="65">
        <v>0.03</v>
      </c>
      <c r="L4890" s="65">
        <v>0.03</v>
      </c>
      <c r="M4890" s="65">
        <v>0.03</v>
      </c>
      <c r="N4890" s="65">
        <v>0.03</v>
      </c>
      <c r="O4890" s="65">
        <v>0.03</v>
      </c>
      <c r="P4890" s="65">
        <v>0.03</v>
      </c>
      <c r="Q4890" s="65">
        <v>0.03</v>
      </c>
      <c r="R4890" s="65">
        <v>0.03</v>
      </c>
      <c r="S4890" s="65">
        <v>0.03</v>
      </c>
      <c r="T4890" s="65">
        <v>0.03</v>
      </c>
      <c r="U4890" s="65">
        <v>0.03</v>
      </c>
      <c r="V4890" s="65">
        <v>0.03</v>
      </c>
      <c r="W4890" s="65">
        <v>0.03</v>
      </c>
      <c r="X4890" s="65">
        <v>0.03</v>
      </c>
      <c r="Y4890" s="65">
        <v>0.03</v>
      </c>
      <c r="Z4890" s="65">
        <v>0.03</v>
      </c>
      <c r="AA4890" s="65">
        <v>0.03</v>
      </c>
      <c r="AB4890" s="65">
        <v>0.03</v>
      </c>
      <c r="AC4890" s="65">
        <v>0.03</v>
      </c>
      <c r="AD4890" s="65">
        <v>0.03</v>
      </c>
      <c r="AE4890" s="65">
        <v>0.03</v>
      </c>
      <c r="AF4890" s="65">
        <v>0.03</v>
      </c>
      <c r="AG4890" s="65">
        <v>0.03</v>
      </c>
      <c r="AH4890" s="65">
        <v>0.03</v>
      </c>
      <c r="AI4890" s="65">
        <v>0.03</v>
      </c>
      <c r="AJ4890" s="65">
        <v>0.03</v>
      </c>
      <c r="AK4890" s="65">
        <v>0.03</v>
      </c>
    </row>
    <row r="4891" spans="1:37" x14ac:dyDescent="0.3">
      <c r="A4891" s="86" t="str">
        <f t="shared" si="76"/>
        <v>SDGbaseTra_AgMedtrnsfrx_rowhhd-1</v>
      </c>
      <c r="B4891" s="63" t="s">
        <v>222</v>
      </c>
      <c r="C4891" s="64" t="s">
        <v>240</v>
      </c>
      <c r="D4891" s="84" t="s">
        <v>194</v>
      </c>
      <c r="E4891" s="65" t="s">
        <v>85</v>
      </c>
      <c r="F4891" s="65">
        <v>0.06</v>
      </c>
      <c r="G4891" s="65">
        <v>0.06</v>
      </c>
      <c r="H4891" s="65">
        <v>0.06</v>
      </c>
      <c r="I4891" s="65">
        <v>0.06</v>
      </c>
      <c r="J4891" s="65">
        <v>0.06</v>
      </c>
      <c r="K4891" s="65">
        <v>0.06</v>
      </c>
      <c r="L4891" s="65">
        <v>0.06</v>
      </c>
      <c r="M4891" s="65">
        <v>0.06</v>
      </c>
      <c r="N4891" s="65">
        <v>0.06</v>
      </c>
      <c r="O4891" s="65">
        <v>0.06</v>
      </c>
      <c r="P4891" s="65">
        <v>0.06</v>
      </c>
      <c r="Q4891" s="65">
        <v>0.06</v>
      </c>
      <c r="R4891" s="65">
        <v>0.06</v>
      </c>
      <c r="S4891" s="65">
        <v>0.06</v>
      </c>
      <c r="T4891" s="65">
        <v>0.06</v>
      </c>
      <c r="U4891" s="65">
        <v>0.06</v>
      </c>
      <c r="V4891" s="65">
        <v>0.06</v>
      </c>
      <c r="W4891" s="65">
        <v>0.06</v>
      </c>
      <c r="X4891" s="65">
        <v>0.06</v>
      </c>
      <c r="Y4891" s="65">
        <v>0.06</v>
      </c>
      <c r="Z4891" s="65">
        <v>0.06</v>
      </c>
      <c r="AA4891" s="65">
        <v>0.06</v>
      </c>
      <c r="AB4891" s="65">
        <v>0.06</v>
      </c>
      <c r="AC4891" s="65">
        <v>0.06</v>
      </c>
      <c r="AD4891" s="65">
        <v>0.06</v>
      </c>
      <c r="AE4891" s="65">
        <v>0.06</v>
      </c>
      <c r="AF4891" s="65">
        <v>0.06</v>
      </c>
      <c r="AG4891" s="65">
        <v>0.06</v>
      </c>
      <c r="AH4891" s="65">
        <v>0.06</v>
      </c>
      <c r="AI4891" s="65">
        <v>0.06</v>
      </c>
      <c r="AJ4891" s="65">
        <v>0.06</v>
      </c>
      <c r="AK4891" s="65">
        <v>0.06</v>
      </c>
    </row>
    <row r="4892" spans="1:37" x14ac:dyDescent="0.3">
      <c r="A4892" s="86" t="str">
        <f t="shared" si="76"/>
        <v>SDGbaseTra_AgMedtrnsfrx_rowhhd-2</v>
      </c>
      <c r="B4892" s="63" t="s">
        <v>222</v>
      </c>
      <c r="C4892" s="64" t="s">
        <v>240</v>
      </c>
      <c r="D4892" s="84" t="s">
        <v>194</v>
      </c>
      <c r="E4892" s="65" t="s">
        <v>86</v>
      </c>
      <c r="F4892" s="65">
        <v>0.13</v>
      </c>
      <c r="G4892" s="65">
        <v>0.13</v>
      </c>
      <c r="H4892" s="65">
        <v>0.13</v>
      </c>
      <c r="I4892" s="65">
        <v>0.13</v>
      </c>
      <c r="J4892" s="65">
        <v>0.13</v>
      </c>
      <c r="K4892" s="65">
        <v>0.13</v>
      </c>
      <c r="L4892" s="65">
        <v>0.13</v>
      </c>
      <c r="M4892" s="65">
        <v>0.13</v>
      </c>
      <c r="N4892" s="65">
        <v>0.13</v>
      </c>
      <c r="O4892" s="65">
        <v>0.13</v>
      </c>
      <c r="P4892" s="65">
        <v>0.13</v>
      </c>
      <c r="Q4892" s="65">
        <v>0.13</v>
      </c>
      <c r="R4892" s="65">
        <v>0.13</v>
      </c>
      <c r="S4892" s="65">
        <v>0.13</v>
      </c>
      <c r="T4892" s="65">
        <v>0.13</v>
      </c>
      <c r="U4892" s="65">
        <v>0.13</v>
      </c>
      <c r="V4892" s="65">
        <v>0.13</v>
      </c>
      <c r="W4892" s="65">
        <v>0.13</v>
      </c>
      <c r="X4892" s="65">
        <v>0.13</v>
      </c>
      <c r="Y4892" s="65">
        <v>0.13</v>
      </c>
      <c r="Z4892" s="65">
        <v>0.13</v>
      </c>
      <c r="AA4892" s="65">
        <v>0.13</v>
      </c>
      <c r="AB4892" s="65">
        <v>0.13</v>
      </c>
      <c r="AC4892" s="65">
        <v>0.13</v>
      </c>
      <c r="AD4892" s="65">
        <v>0.13</v>
      </c>
      <c r="AE4892" s="65">
        <v>0.13</v>
      </c>
      <c r="AF4892" s="65">
        <v>0.13</v>
      </c>
      <c r="AG4892" s="65">
        <v>0.13</v>
      </c>
      <c r="AH4892" s="65">
        <v>0.13</v>
      </c>
      <c r="AI4892" s="65">
        <v>0.13</v>
      </c>
      <c r="AJ4892" s="65">
        <v>0.13</v>
      </c>
      <c r="AK4892" s="65">
        <v>0.13</v>
      </c>
    </row>
    <row r="4893" spans="1:37" x14ac:dyDescent="0.3">
      <c r="A4893" s="86" t="str">
        <f t="shared" si="76"/>
        <v>SDGbaseTra_AgMedtrnsfrx_rowhhd-3</v>
      </c>
      <c r="B4893" s="63" t="s">
        <v>222</v>
      </c>
      <c r="C4893" s="64" t="s">
        <v>240</v>
      </c>
      <c r="D4893" s="84" t="s">
        <v>194</v>
      </c>
      <c r="E4893" s="65" t="s">
        <v>87</v>
      </c>
      <c r="F4893" s="65">
        <v>0.21</v>
      </c>
      <c r="G4893" s="65">
        <v>0.21</v>
      </c>
      <c r="H4893" s="65">
        <v>0.21</v>
      </c>
      <c r="I4893" s="65">
        <v>0.21</v>
      </c>
      <c r="J4893" s="65">
        <v>0.21</v>
      </c>
      <c r="K4893" s="65">
        <v>0.21</v>
      </c>
      <c r="L4893" s="65">
        <v>0.21</v>
      </c>
      <c r="M4893" s="65">
        <v>0.21</v>
      </c>
      <c r="N4893" s="65">
        <v>0.21</v>
      </c>
      <c r="O4893" s="65">
        <v>0.21</v>
      </c>
      <c r="P4893" s="65">
        <v>0.21</v>
      </c>
      <c r="Q4893" s="65">
        <v>0.21</v>
      </c>
      <c r="R4893" s="65">
        <v>0.21</v>
      </c>
      <c r="S4893" s="65">
        <v>0.21</v>
      </c>
      <c r="T4893" s="65">
        <v>0.21</v>
      </c>
      <c r="U4893" s="65">
        <v>0.21</v>
      </c>
      <c r="V4893" s="65">
        <v>0.21</v>
      </c>
      <c r="W4893" s="65">
        <v>0.21</v>
      </c>
      <c r="X4893" s="65">
        <v>0.21</v>
      </c>
      <c r="Y4893" s="65">
        <v>0.21</v>
      </c>
      <c r="Z4893" s="65">
        <v>0.21</v>
      </c>
      <c r="AA4893" s="65">
        <v>0.21</v>
      </c>
      <c r="AB4893" s="65">
        <v>0.21</v>
      </c>
      <c r="AC4893" s="65">
        <v>0.21</v>
      </c>
      <c r="AD4893" s="65">
        <v>0.21</v>
      </c>
      <c r="AE4893" s="65">
        <v>0.21</v>
      </c>
      <c r="AF4893" s="65">
        <v>0.21</v>
      </c>
      <c r="AG4893" s="65">
        <v>0.21</v>
      </c>
      <c r="AH4893" s="65">
        <v>0.21</v>
      </c>
      <c r="AI4893" s="65">
        <v>0.21</v>
      </c>
      <c r="AJ4893" s="65">
        <v>0.21</v>
      </c>
      <c r="AK4893" s="65">
        <v>0.21</v>
      </c>
    </row>
    <row r="4894" spans="1:37" x14ac:dyDescent="0.3">
      <c r="A4894" s="86" t="str">
        <f t="shared" si="76"/>
        <v>SDGbaseTra_AgMedtrnsfrx_rowhhd-4</v>
      </c>
      <c r="B4894" s="63" t="s">
        <v>222</v>
      </c>
      <c r="C4894" s="64" t="s">
        <v>240</v>
      </c>
      <c r="D4894" s="84" t="s">
        <v>194</v>
      </c>
      <c r="E4894" s="65" t="s">
        <v>88</v>
      </c>
      <c r="F4894" s="65">
        <v>0.21</v>
      </c>
      <c r="G4894" s="65">
        <v>0.21</v>
      </c>
      <c r="H4894" s="65">
        <v>0.21</v>
      </c>
      <c r="I4894" s="65">
        <v>0.21</v>
      </c>
      <c r="J4894" s="65">
        <v>0.21</v>
      </c>
      <c r="K4894" s="65">
        <v>0.21</v>
      </c>
      <c r="L4894" s="65">
        <v>0.21</v>
      </c>
      <c r="M4894" s="65">
        <v>0.21</v>
      </c>
      <c r="N4894" s="65">
        <v>0.21</v>
      </c>
      <c r="O4894" s="65">
        <v>0.21</v>
      </c>
      <c r="P4894" s="65">
        <v>0.21</v>
      </c>
      <c r="Q4894" s="65">
        <v>0.21</v>
      </c>
      <c r="R4894" s="65">
        <v>0.21</v>
      </c>
      <c r="S4894" s="65">
        <v>0.21</v>
      </c>
      <c r="T4894" s="65">
        <v>0.21</v>
      </c>
      <c r="U4894" s="65">
        <v>0.21</v>
      </c>
      <c r="V4894" s="65">
        <v>0.21</v>
      </c>
      <c r="W4894" s="65">
        <v>0.21</v>
      </c>
      <c r="X4894" s="65">
        <v>0.21</v>
      </c>
      <c r="Y4894" s="65">
        <v>0.21</v>
      </c>
      <c r="Z4894" s="65">
        <v>0.21</v>
      </c>
      <c r="AA4894" s="65">
        <v>0.21</v>
      </c>
      <c r="AB4894" s="65">
        <v>0.21</v>
      </c>
      <c r="AC4894" s="65">
        <v>0.21</v>
      </c>
      <c r="AD4894" s="65">
        <v>0.21</v>
      </c>
      <c r="AE4894" s="65">
        <v>0.21</v>
      </c>
      <c r="AF4894" s="65">
        <v>0.21</v>
      </c>
      <c r="AG4894" s="65">
        <v>0.21</v>
      </c>
      <c r="AH4894" s="65">
        <v>0.21</v>
      </c>
      <c r="AI4894" s="65">
        <v>0.21</v>
      </c>
      <c r="AJ4894" s="65">
        <v>0.21</v>
      </c>
      <c r="AK4894" s="65">
        <v>0.21</v>
      </c>
    </row>
    <row r="4895" spans="1:37" x14ac:dyDescent="0.3">
      <c r="A4895" s="86" t="str">
        <f t="shared" si="76"/>
        <v>SDGbaseTra_AgMedtrnsfrx_rowhhd-5</v>
      </c>
      <c r="B4895" s="63" t="s">
        <v>222</v>
      </c>
      <c r="C4895" s="64" t="s">
        <v>240</v>
      </c>
      <c r="D4895" s="84" t="s">
        <v>194</v>
      </c>
      <c r="E4895" s="65" t="s">
        <v>89</v>
      </c>
      <c r="F4895" s="65">
        <v>0.3</v>
      </c>
      <c r="G4895" s="65">
        <v>0.3</v>
      </c>
      <c r="H4895" s="65">
        <v>0.3</v>
      </c>
      <c r="I4895" s="65">
        <v>0.3</v>
      </c>
      <c r="J4895" s="65">
        <v>0.3</v>
      </c>
      <c r="K4895" s="65">
        <v>0.3</v>
      </c>
      <c r="L4895" s="65">
        <v>0.3</v>
      </c>
      <c r="M4895" s="65">
        <v>0.3</v>
      </c>
      <c r="N4895" s="65">
        <v>0.3</v>
      </c>
      <c r="O4895" s="65">
        <v>0.3</v>
      </c>
      <c r="P4895" s="65">
        <v>0.3</v>
      </c>
      <c r="Q4895" s="65">
        <v>0.3</v>
      </c>
      <c r="R4895" s="65">
        <v>0.3</v>
      </c>
      <c r="S4895" s="65">
        <v>0.3</v>
      </c>
      <c r="T4895" s="65">
        <v>0.3</v>
      </c>
      <c r="U4895" s="65">
        <v>0.3</v>
      </c>
      <c r="V4895" s="65">
        <v>0.3</v>
      </c>
      <c r="W4895" s="65">
        <v>0.3</v>
      </c>
      <c r="X4895" s="65">
        <v>0.3</v>
      </c>
      <c r="Y4895" s="65">
        <v>0.3</v>
      </c>
      <c r="Z4895" s="65">
        <v>0.3</v>
      </c>
      <c r="AA4895" s="65">
        <v>0.3</v>
      </c>
      <c r="AB4895" s="65">
        <v>0.3</v>
      </c>
      <c r="AC4895" s="65">
        <v>0.3</v>
      </c>
      <c r="AD4895" s="65">
        <v>0.3</v>
      </c>
      <c r="AE4895" s="65">
        <v>0.3</v>
      </c>
      <c r="AF4895" s="65">
        <v>0.3</v>
      </c>
      <c r="AG4895" s="65">
        <v>0.3</v>
      </c>
      <c r="AH4895" s="65">
        <v>0.3</v>
      </c>
      <c r="AI4895" s="65">
        <v>0.3</v>
      </c>
      <c r="AJ4895" s="65">
        <v>0.3</v>
      </c>
      <c r="AK4895" s="65">
        <v>0.3</v>
      </c>
    </row>
    <row r="4896" spans="1:37" x14ac:dyDescent="0.3">
      <c r="A4896" s="86" t="str">
        <f t="shared" si="76"/>
        <v>SDGbaseTra_AgMedtrnsfrx_rowhhd-6</v>
      </c>
      <c r="B4896" s="63" t="s">
        <v>222</v>
      </c>
      <c r="C4896" s="64" t="s">
        <v>240</v>
      </c>
      <c r="D4896" s="84" t="s">
        <v>194</v>
      </c>
      <c r="E4896" s="65" t="s">
        <v>90</v>
      </c>
      <c r="F4896" s="65">
        <v>0.56000000000000005</v>
      </c>
      <c r="G4896" s="65">
        <v>0.56000000000000005</v>
      </c>
      <c r="H4896" s="65">
        <v>0.56000000000000005</v>
      </c>
      <c r="I4896" s="65">
        <v>0.56000000000000005</v>
      </c>
      <c r="J4896" s="65">
        <v>0.56000000000000005</v>
      </c>
      <c r="K4896" s="65">
        <v>0.56000000000000005</v>
      </c>
      <c r="L4896" s="65">
        <v>0.56000000000000005</v>
      </c>
      <c r="M4896" s="65">
        <v>0.56000000000000005</v>
      </c>
      <c r="N4896" s="65">
        <v>0.56000000000000005</v>
      </c>
      <c r="O4896" s="65">
        <v>0.56000000000000005</v>
      </c>
      <c r="P4896" s="65">
        <v>0.56000000000000005</v>
      </c>
      <c r="Q4896" s="65">
        <v>0.56000000000000005</v>
      </c>
      <c r="R4896" s="65">
        <v>0.56000000000000005</v>
      </c>
      <c r="S4896" s="65">
        <v>0.56000000000000005</v>
      </c>
      <c r="T4896" s="65">
        <v>0.56000000000000005</v>
      </c>
      <c r="U4896" s="65">
        <v>0.56000000000000005</v>
      </c>
      <c r="V4896" s="65">
        <v>0.56000000000000005</v>
      </c>
      <c r="W4896" s="65">
        <v>0.56000000000000005</v>
      </c>
      <c r="X4896" s="65">
        <v>0.56000000000000005</v>
      </c>
      <c r="Y4896" s="65">
        <v>0.56000000000000005</v>
      </c>
      <c r="Z4896" s="65">
        <v>0.56000000000000005</v>
      </c>
      <c r="AA4896" s="65">
        <v>0.56000000000000005</v>
      </c>
      <c r="AB4896" s="65">
        <v>0.56000000000000005</v>
      </c>
      <c r="AC4896" s="65">
        <v>0.56000000000000005</v>
      </c>
      <c r="AD4896" s="65">
        <v>0.56000000000000005</v>
      </c>
      <c r="AE4896" s="65">
        <v>0.56000000000000005</v>
      </c>
      <c r="AF4896" s="65">
        <v>0.56000000000000005</v>
      </c>
      <c r="AG4896" s="65">
        <v>0.56000000000000005</v>
      </c>
      <c r="AH4896" s="65">
        <v>0.56000000000000005</v>
      </c>
      <c r="AI4896" s="65">
        <v>0.56000000000000005</v>
      </c>
      <c r="AJ4896" s="65">
        <v>0.56000000000000005</v>
      </c>
      <c r="AK4896" s="65">
        <v>0.56000000000000005</v>
      </c>
    </row>
    <row r="4897" spans="1:37" x14ac:dyDescent="0.3">
      <c r="A4897" s="86" t="str">
        <f t="shared" si="76"/>
        <v>SDGbaseTra_AgMedtrnsfrx_rowhhd-7</v>
      </c>
      <c r="B4897" s="63" t="s">
        <v>222</v>
      </c>
      <c r="C4897" s="64" t="s">
        <v>240</v>
      </c>
      <c r="D4897" s="84" t="s">
        <v>194</v>
      </c>
      <c r="E4897" s="65" t="s">
        <v>91</v>
      </c>
      <c r="F4897" s="65">
        <v>0.68</v>
      </c>
      <c r="G4897" s="65">
        <v>0.68</v>
      </c>
      <c r="H4897" s="65">
        <v>0.68</v>
      </c>
      <c r="I4897" s="65">
        <v>0.68</v>
      </c>
      <c r="J4897" s="65">
        <v>0.68</v>
      </c>
      <c r="K4897" s="65">
        <v>0.68</v>
      </c>
      <c r="L4897" s="65">
        <v>0.68</v>
      </c>
      <c r="M4897" s="65">
        <v>0.68</v>
      </c>
      <c r="N4897" s="65">
        <v>0.68</v>
      </c>
      <c r="O4897" s="65">
        <v>0.68</v>
      </c>
      <c r="P4897" s="65">
        <v>0.68</v>
      </c>
      <c r="Q4897" s="65">
        <v>0.68</v>
      </c>
      <c r="R4897" s="65">
        <v>0.68</v>
      </c>
      <c r="S4897" s="65">
        <v>0.68</v>
      </c>
      <c r="T4897" s="65">
        <v>0.68</v>
      </c>
      <c r="U4897" s="65">
        <v>0.68</v>
      </c>
      <c r="V4897" s="65">
        <v>0.68</v>
      </c>
      <c r="W4897" s="65">
        <v>0.68</v>
      </c>
      <c r="X4897" s="65">
        <v>0.68</v>
      </c>
      <c r="Y4897" s="65">
        <v>0.68</v>
      </c>
      <c r="Z4897" s="65">
        <v>0.68</v>
      </c>
      <c r="AA4897" s="65">
        <v>0.68</v>
      </c>
      <c r="AB4897" s="65">
        <v>0.68</v>
      </c>
      <c r="AC4897" s="65">
        <v>0.68</v>
      </c>
      <c r="AD4897" s="65">
        <v>0.68</v>
      </c>
      <c r="AE4897" s="65">
        <v>0.68</v>
      </c>
      <c r="AF4897" s="65">
        <v>0.68</v>
      </c>
      <c r="AG4897" s="65">
        <v>0.68</v>
      </c>
      <c r="AH4897" s="65">
        <v>0.68</v>
      </c>
      <c r="AI4897" s="65">
        <v>0.68</v>
      </c>
      <c r="AJ4897" s="65">
        <v>0.68</v>
      </c>
      <c r="AK4897" s="65">
        <v>0.68</v>
      </c>
    </row>
    <row r="4898" spans="1:37" x14ac:dyDescent="0.3">
      <c r="A4898" s="86" t="str">
        <f t="shared" si="76"/>
        <v>SDGbaseTra_AgMedtrnsfrx_rowhhd-8</v>
      </c>
      <c r="B4898" s="63" t="s">
        <v>222</v>
      </c>
      <c r="C4898" s="64" t="s">
        <v>240</v>
      </c>
      <c r="D4898" s="84" t="s">
        <v>194</v>
      </c>
      <c r="E4898" s="65" t="s">
        <v>92</v>
      </c>
      <c r="F4898" s="65">
        <v>2.34</v>
      </c>
      <c r="G4898" s="65">
        <v>2.34</v>
      </c>
      <c r="H4898" s="65">
        <v>2.34</v>
      </c>
      <c r="I4898" s="65">
        <v>2.34</v>
      </c>
      <c r="J4898" s="65">
        <v>2.34</v>
      </c>
      <c r="K4898" s="65">
        <v>2.34</v>
      </c>
      <c r="L4898" s="65">
        <v>2.34</v>
      </c>
      <c r="M4898" s="65">
        <v>2.34</v>
      </c>
      <c r="N4898" s="65">
        <v>2.34</v>
      </c>
      <c r="O4898" s="65">
        <v>2.34</v>
      </c>
      <c r="P4898" s="65">
        <v>2.34</v>
      </c>
      <c r="Q4898" s="65">
        <v>2.34</v>
      </c>
      <c r="R4898" s="65">
        <v>2.34</v>
      </c>
      <c r="S4898" s="65">
        <v>2.34</v>
      </c>
      <c r="T4898" s="65">
        <v>2.34</v>
      </c>
      <c r="U4898" s="65">
        <v>2.34</v>
      </c>
      <c r="V4898" s="65">
        <v>2.34</v>
      </c>
      <c r="W4898" s="65">
        <v>2.34</v>
      </c>
      <c r="X4898" s="65">
        <v>2.34</v>
      </c>
      <c r="Y4898" s="65">
        <v>2.34</v>
      </c>
      <c r="Z4898" s="65">
        <v>2.34</v>
      </c>
      <c r="AA4898" s="65">
        <v>2.34</v>
      </c>
      <c r="AB4898" s="65">
        <v>2.34</v>
      </c>
      <c r="AC4898" s="65">
        <v>2.34</v>
      </c>
      <c r="AD4898" s="65">
        <v>2.34</v>
      </c>
      <c r="AE4898" s="65">
        <v>2.34</v>
      </c>
      <c r="AF4898" s="65">
        <v>2.34</v>
      </c>
      <c r="AG4898" s="65">
        <v>2.34</v>
      </c>
      <c r="AH4898" s="65">
        <v>2.34</v>
      </c>
      <c r="AI4898" s="65">
        <v>2.34</v>
      </c>
      <c r="AJ4898" s="65">
        <v>2.34</v>
      </c>
      <c r="AK4898" s="65">
        <v>2.34</v>
      </c>
    </row>
    <row r="4899" spans="1:37" x14ac:dyDescent="0.3">
      <c r="A4899" s="86" t="str">
        <f t="shared" si="76"/>
        <v>SDGbaseTra_AgMedtrnsfrx_rowhhd-9</v>
      </c>
      <c r="B4899" s="63" t="s">
        <v>222</v>
      </c>
      <c r="C4899" s="64" t="s">
        <v>240</v>
      </c>
      <c r="D4899" s="84" t="s">
        <v>194</v>
      </c>
      <c r="E4899" s="65" t="s">
        <v>93</v>
      </c>
      <c r="F4899" s="65">
        <v>8.82</v>
      </c>
      <c r="G4899" s="65">
        <v>8.82</v>
      </c>
      <c r="H4899" s="65">
        <v>8.82</v>
      </c>
      <c r="I4899" s="65">
        <v>8.82</v>
      </c>
      <c r="J4899" s="65">
        <v>8.82</v>
      </c>
      <c r="K4899" s="65">
        <v>8.82</v>
      </c>
      <c r="L4899" s="65">
        <v>8.82</v>
      </c>
      <c r="M4899" s="65">
        <v>8.82</v>
      </c>
      <c r="N4899" s="65">
        <v>8.82</v>
      </c>
      <c r="O4899" s="65">
        <v>8.82</v>
      </c>
      <c r="P4899" s="65">
        <v>8.82</v>
      </c>
      <c r="Q4899" s="65">
        <v>8.82</v>
      </c>
      <c r="R4899" s="65">
        <v>8.82</v>
      </c>
      <c r="S4899" s="65">
        <v>8.82</v>
      </c>
      <c r="T4899" s="65">
        <v>8.82</v>
      </c>
      <c r="U4899" s="65">
        <v>8.82</v>
      </c>
      <c r="V4899" s="65">
        <v>8.82</v>
      </c>
      <c r="W4899" s="65">
        <v>8.82</v>
      </c>
      <c r="X4899" s="65">
        <v>8.82</v>
      </c>
      <c r="Y4899" s="65">
        <v>8.82</v>
      </c>
      <c r="Z4899" s="65">
        <v>8.82</v>
      </c>
      <c r="AA4899" s="65">
        <v>8.82</v>
      </c>
      <c r="AB4899" s="65">
        <v>8.82</v>
      </c>
      <c r="AC4899" s="65">
        <v>8.82</v>
      </c>
      <c r="AD4899" s="65">
        <v>8.82</v>
      </c>
      <c r="AE4899" s="65">
        <v>8.82</v>
      </c>
      <c r="AF4899" s="65">
        <v>8.82</v>
      </c>
      <c r="AG4899" s="65">
        <v>8.82</v>
      </c>
      <c r="AH4899" s="65">
        <v>8.82</v>
      </c>
      <c r="AI4899" s="65">
        <v>8.82</v>
      </c>
      <c r="AJ4899" s="65">
        <v>8.82</v>
      </c>
      <c r="AK4899" s="65">
        <v>8.82</v>
      </c>
    </row>
    <row r="4900" spans="1:37" x14ac:dyDescent="0.3">
      <c r="A4900" s="86" t="str">
        <f t="shared" si="76"/>
        <v>SDGbaseTra_AgMedtrnsfrx_rowgov</v>
      </c>
      <c r="B4900" s="63" t="s">
        <v>222</v>
      </c>
      <c r="C4900" s="64" t="s">
        <v>240</v>
      </c>
      <c r="D4900" s="84" t="s">
        <v>194</v>
      </c>
      <c r="E4900" s="65" t="s">
        <v>195</v>
      </c>
      <c r="F4900" s="65">
        <v>-48.31</v>
      </c>
      <c r="G4900" s="65">
        <v>-48.31</v>
      </c>
      <c r="H4900" s="65">
        <v>-48.31</v>
      </c>
      <c r="I4900" s="65">
        <v>-48.31</v>
      </c>
      <c r="J4900" s="65">
        <v>-48.31</v>
      </c>
      <c r="K4900" s="65">
        <v>-48.31</v>
      </c>
      <c r="L4900" s="65">
        <v>-48.31</v>
      </c>
      <c r="M4900" s="65">
        <v>-48.31</v>
      </c>
      <c r="N4900" s="65">
        <v>-48.31</v>
      </c>
      <c r="O4900" s="65">
        <v>-48.31</v>
      </c>
      <c r="P4900" s="65">
        <v>-48.31</v>
      </c>
      <c r="Q4900" s="65">
        <v>-48.31</v>
      </c>
      <c r="R4900" s="65">
        <v>-48.31</v>
      </c>
      <c r="S4900" s="65">
        <v>-48.31</v>
      </c>
      <c r="T4900" s="65">
        <v>-48.31</v>
      </c>
      <c r="U4900" s="65">
        <v>-48.31</v>
      </c>
      <c r="V4900" s="65">
        <v>-48.31</v>
      </c>
      <c r="W4900" s="65">
        <v>-48.31</v>
      </c>
      <c r="X4900" s="65">
        <v>-48.31</v>
      </c>
      <c r="Y4900" s="65">
        <v>-48.31</v>
      </c>
      <c r="Z4900" s="65">
        <v>-48.31</v>
      </c>
      <c r="AA4900" s="65">
        <v>-48.31</v>
      </c>
      <c r="AB4900" s="65">
        <v>-48.31</v>
      </c>
      <c r="AC4900" s="65">
        <v>-48.31</v>
      </c>
      <c r="AD4900" s="65">
        <v>-48.31</v>
      </c>
      <c r="AE4900" s="65">
        <v>-48.31</v>
      </c>
      <c r="AF4900" s="65">
        <v>-48.31</v>
      </c>
      <c r="AG4900" s="65">
        <v>-48.31</v>
      </c>
      <c r="AH4900" s="65">
        <v>-48.31</v>
      </c>
      <c r="AI4900" s="65">
        <v>-48.31</v>
      </c>
      <c r="AJ4900" s="65">
        <v>-48.31</v>
      </c>
      <c r="AK4900" s="65">
        <v>-48.31</v>
      </c>
    </row>
    <row r="4901" spans="1:37" x14ac:dyDescent="0.3">
      <c r="A4901" s="86" t="str">
        <f t="shared" si="76"/>
        <v>SDGbaseTra_AgMedC_NetTrnsGov2Instotal</v>
      </c>
      <c r="B4901" s="63" t="s">
        <v>222</v>
      </c>
      <c r="C4901" s="64" t="s">
        <v>240</v>
      </c>
      <c r="D4901" s="84" t="s">
        <v>196</v>
      </c>
      <c r="E4901" s="65" t="s">
        <v>1</v>
      </c>
      <c r="F4901" s="65">
        <v>406.48</v>
      </c>
      <c r="G4901" s="65">
        <v>406.48</v>
      </c>
      <c r="H4901" s="65">
        <v>400.37</v>
      </c>
      <c r="I4901" s="65">
        <v>406.46</v>
      </c>
      <c r="J4901" s="65">
        <v>412.07</v>
      </c>
      <c r="K4901" s="65">
        <v>414.94</v>
      </c>
      <c r="L4901" s="65">
        <v>417.5</v>
      </c>
      <c r="M4901" s="65">
        <v>420.95</v>
      </c>
      <c r="N4901" s="65">
        <v>424.72</v>
      </c>
      <c r="O4901" s="65">
        <v>429.07</v>
      </c>
      <c r="P4901" s="65">
        <v>434.03</v>
      </c>
      <c r="Q4901" s="65">
        <v>439.68</v>
      </c>
      <c r="R4901" s="65">
        <v>445.35</v>
      </c>
      <c r="S4901" s="65">
        <v>454.04</v>
      </c>
      <c r="T4901" s="65">
        <v>463.48</v>
      </c>
      <c r="U4901" s="65">
        <v>473.36</v>
      </c>
      <c r="V4901" s="65">
        <v>484.57</v>
      </c>
      <c r="W4901" s="65">
        <v>495.82</v>
      </c>
      <c r="X4901" s="65">
        <v>507.54</v>
      </c>
      <c r="Y4901" s="65">
        <v>519.76</v>
      </c>
      <c r="Z4901" s="65">
        <v>531.48</v>
      </c>
      <c r="AA4901" s="65">
        <v>543.19000000000005</v>
      </c>
      <c r="AB4901" s="65">
        <v>554.34</v>
      </c>
      <c r="AC4901" s="65">
        <v>567.15</v>
      </c>
      <c r="AD4901" s="65">
        <v>579.55999999999995</v>
      </c>
      <c r="AE4901" s="65">
        <v>592.4</v>
      </c>
      <c r="AF4901" s="65">
        <v>605.58000000000004</v>
      </c>
      <c r="AG4901" s="65">
        <v>619.1</v>
      </c>
      <c r="AH4901" s="65">
        <v>634.83000000000004</v>
      </c>
      <c r="AI4901" s="65">
        <v>640.19000000000005</v>
      </c>
      <c r="AJ4901" s="65">
        <v>644.70000000000005</v>
      </c>
      <c r="AK4901" s="65">
        <v>648.88</v>
      </c>
    </row>
    <row r="4902" spans="1:37" x14ac:dyDescent="0.3">
      <c r="A4902" s="86" t="str">
        <f t="shared" si="76"/>
        <v>SDGbaseTra_AgMedQFSXflab-p</v>
      </c>
      <c r="B4902" s="63" t="s">
        <v>222</v>
      </c>
      <c r="C4902" s="64" t="s">
        <v>240</v>
      </c>
      <c r="D4902" s="84" t="s">
        <v>198</v>
      </c>
      <c r="E4902" s="65" t="s">
        <v>199</v>
      </c>
      <c r="F4902" s="65">
        <v>3154.55</v>
      </c>
      <c r="G4902" s="65">
        <v>2950.18</v>
      </c>
      <c r="H4902" s="65">
        <v>3076.74</v>
      </c>
      <c r="I4902" s="65">
        <v>3198.27</v>
      </c>
      <c r="J4902" s="65">
        <v>3295.31</v>
      </c>
      <c r="K4902" s="65">
        <v>3365.09</v>
      </c>
      <c r="L4902" s="65">
        <v>3426.06</v>
      </c>
      <c r="M4902" s="65">
        <v>3484.39</v>
      </c>
      <c r="N4902" s="65">
        <v>3544.52</v>
      </c>
      <c r="O4902" s="65">
        <v>3609.37</v>
      </c>
      <c r="P4902" s="65">
        <v>3681.14</v>
      </c>
      <c r="Q4902" s="65">
        <v>3756.11</v>
      </c>
      <c r="R4902" s="65">
        <v>3852.04</v>
      </c>
      <c r="S4902" s="65">
        <v>3965.64</v>
      </c>
      <c r="T4902" s="65">
        <v>4091.9</v>
      </c>
      <c r="U4902" s="65">
        <v>4233.6400000000003</v>
      </c>
      <c r="V4902" s="65">
        <v>4384.91</v>
      </c>
      <c r="W4902" s="65">
        <v>4543.16</v>
      </c>
      <c r="X4902" s="65">
        <v>4709.8500000000004</v>
      </c>
      <c r="Y4902" s="65">
        <v>4873.76</v>
      </c>
      <c r="Z4902" s="65">
        <v>4991.71</v>
      </c>
      <c r="AA4902" s="65">
        <v>5093.3900000000003</v>
      </c>
      <c r="AB4902" s="65">
        <v>5242.22</v>
      </c>
      <c r="AC4902" s="65">
        <v>5404.48</v>
      </c>
      <c r="AD4902" s="65">
        <v>5565.67</v>
      </c>
      <c r="AE4902" s="65">
        <v>5727.15</v>
      </c>
      <c r="AF4902" s="65">
        <v>5887.45</v>
      </c>
      <c r="AG4902" s="65">
        <v>6155.16</v>
      </c>
      <c r="AH4902" s="65">
        <v>6336.12</v>
      </c>
      <c r="AI4902" s="65">
        <v>6457.26</v>
      </c>
      <c r="AJ4902" s="65">
        <v>6541.82</v>
      </c>
      <c r="AK4902" s="65">
        <v>6600.87</v>
      </c>
    </row>
    <row r="4903" spans="1:37" x14ac:dyDescent="0.3">
      <c r="A4903" s="86" t="str">
        <f t="shared" si="76"/>
        <v>SDGbaseTra_AgMedQFSXflab-m</v>
      </c>
      <c r="B4903" s="63" t="s">
        <v>222</v>
      </c>
      <c r="C4903" s="64" t="s">
        <v>240</v>
      </c>
      <c r="D4903" s="84" t="s">
        <v>198</v>
      </c>
      <c r="E4903" s="65" t="s">
        <v>200</v>
      </c>
      <c r="F4903" s="65">
        <v>5235.99</v>
      </c>
      <c r="G4903" s="65">
        <v>4903.0200000000004</v>
      </c>
      <c r="H4903" s="65">
        <v>5118.29</v>
      </c>
      <c r="I4903" s="65">
        <v>5292.89</v>
      </c>
      <c r="J4903" s="65">
        <v>5429.74</v>
      </c>
      <c r="K4903" s="65">
        <v>5527.8</v>
      </c>
      <c r="L4903" s="65">
        <v>5614.3</v>
      </c>
      <c r="M4903" s="65">
        <v>5699.1</v>
      </c>
      <c r="N4903" s="65">
        <v>5787.83</v>
      </c>
      <c r="O4903" s="65">
        <v>5876.61</v>
      </c>
      <c r="P4903" s="65">
        <v>5977.76</v>
      </c>
      <c r="Q4903" s="65">
        <v>6084.46</v>
      </c>
      <c r="R4903" s="65">
        <v>6227.65</v>
      </c>
      <c r="S4903" s="65">
        <v>6405.86</v>
      </c>
      <c r="T4903" s="65">
        <v>6609.54</v>
      </c>
      <c r="U4903" s="65">
        <v>6843.38</v>
      </c>
      <c r="V4903" s="65">
        <v>7097.94</v>
      </c>
      <c r="W4903" s="65">
        <v>7365.73</v>
      </c>
      <c r="X4903" s="65">
        <v>7646.3</v>
      </c>
      <c r="Y4903" s="65">
        <v>7917.6</v>
      </c>
      <c r="Z4903" s="65">
        <v>8099.18</v>
      </c>
      <c r="AA4903" s="65">
        <v>8251.6</v>
      </c>
      <c r="AB4903" s="65">
        <v>8483.16</v>
      </c>
      <c r="AC4903" s="65">
        <v>8739.64</v>
      </c>
      <c r="AD4903" s="65">
        <v>8996.19</v>
      </c>
      <c r="AE4903" s="65">
        <v>9254.7900000000009</v>
      </c>
      <c r="AF4903" s="65">
        <v>9512.4599999999991</v>
      </c>
      <c r="AG4903" s="65">
        <v>9951.9500000000007</v>
      </c>
      <c r="AH4903" s="65">
        <v>10230.620000000001</v>
      </c>
      <c r="AI4903" s="65">
        <v>10395.39</v>
      </c>
      <c r="AJ4903" s="65">
        <v>10491.57</v>
      </c>
      <c r="AK4903" s="65">
        <v>10540.19</v>
      </c>
    </row>
    <row r="4904" spans="1:37" x14ac:dyDescent="0.3">
      <c r="A4904" s="86" t="str">
        <f t="shared" si="76"/>
        <v>SDGbaseTra_AgMedQFSXflab-s</v>
      </c>
      <c r="B4904" s="63" t="s">
        <v>222</v>
      </c>
      <c r="C4904" s="64" t="s">
        <v>240</v>
      </c>
      <c r="D4904" s="84" t="s">
        <v>198</v>
      </c>
      <c r="E4904" s="65" t="s">
        <v>201</v>
      </c>
      <c r="F4904" s="65">
        <v>4708.9399999999996</v>
      </c>
      <c r="G4904" s="65">
        <v>4371.2</v>
      </c>
      <c r="H4904" s="65">
        <v>4549.8900000000003</v>
      </c>
      <c r="I4904" s="65">
        <v>4718.67</v>
      </c>
      <c r="J4904" s="65">
        <v>4851.45</v>
      </c>
      <c r="K4904" s="65">
        <v>4961.74</v>
      </c>
      <c r="L4904" s="65">
        <v>5062.1099999999997</v>
      </c>
      <c r="M4904" s="65">
        <v>5158.6899999999996</v>
      </c>
      <c r="N4904" s="65">
        <v>5254.63</v>
      </c>
      <c r="O4904" s="65">
        <v>5337.78</v>
      </c>
      <c r="P4904" s="65">
        <v>5432.1</v>
      </c>
      <c r="Q4904" s="65">
        <v>5532.69</v>
      </c>
      <c r="R4904" s="65">
        <v>5659.54</v>
      </c>
      <c r="S4904" s="65">
        <v>5810.3</v>
      </c>
      <c r="T4904" s="65">
        <v>5980.56</v>
      </c>
      <c r="U4904" s="65">
        <v>6173.84</v>
      </c>
      <c r="V4904" s="65">
        <v>6385.18</v>
      </c>
      <c r="W4904" s="65">
        <v>6609.85</v>
      </c>
      <c r="X4904" s="65">
        <v>6847.19</v>
      </c>
      <c r="Y4904" s="65">
        <v>7081.83</v>
      </c>
      <c r="Z4904" s="65">
        <v>7259.5</v>
      </c>
      <c r="AA4904" s="65">
        <v>7415.16</v>
      </c>
      <c r="AB4904" s="65">
        <v>7610.99</v>
      </c>
      <c r="AC4904" s="65">
        <v>7823.93</v>
      </c>
      <c r="AD4904" s="65">
        <v>8041.48</v>
      </c>
      <c r="AE4904" s="65">
        <v>8264.14</v>
      </c>
      <c r="AF4904" s="65">
        <v>8489.23</v>
      </c>
      <c r="AG4904" s="65">
        <v>8830.92</v>
      </c>
      <c r="AH4904" s="65">
        <v>9081.16</v>
      </c>
      <c r="AI4904" s="65">
        <v>9258.84</v>
      </c>
      <c r="AJ4904" s="65">
        <v>9386.76</v>
      </c>
      <c r="AK4904" s="65">
        <v>9476.51</v>
      </c>
    </row>
    <row r="4905" spans="1:37" x14ac:dyDescent="0.3">
      <c r="A4905" s="86" t="str">
        <f t="shared" si="76"/>
        <v>SDGbaseTra_AgMedQFSXflab-t</v>
      </c>
      <c r="B4905" s="63" t="s">
        <v>222</v>
      </c>
      <c r="C4905" s="64" t="s">
        <v>240</v>
      </c>
      <c r="D4905" s="84" t="s">
        <v>198</v>
      </c>
      <c r="E4905" s="65" t="s">
        <v>202</v>
      </c>
      <c r="F4905" s="65">
        <v>3319.1</v>
      </c>
      <c r="G4905" s="65">
        <v>3045.89</v>
      </c>
      <c r="H4905" s="65">
        <v>3146.42</v>
      </c>
      <c r="I4905" s="65">
        <v>3245.36</v>
      </c>
      <c r="J4905" s="65">
        <v>3316.24</v>
      </c>
      <c r="K4905" s="65">
        <v>3379.32</v>
      </c>
      <c r="L4905" s="65">
        <v>3439.63</v>
      </c>
      <c r="M4905" s="65">
        <v>3499.47</v>
      </c>
      <c r="N4905" s="65">
        <v>3560.18</v>
      </c>
      <c r="O4905" s="65">
        <v>3610.72</v>
      </c>
      <c r="P4905" s="65">
        <v>3669.64</v>
      </c>
      <c r="Q4905" s="65">
        <v>3734.15</v>
      </c>
      <c r="R4905" s="65">
        <v>3822.57</v>
      </c>
      <c r="S4905" s="65">
        <v>3927.07</v>
      </c>
      <c r="T4905" s="65">
        <v>4044.85</v>
      </c>
      <c r="U4905" s="65">
        <v>4178.3100000000004</v>
      </c>
      <c r="V4905" s="65">
        <v>4322.7</v>
      </c>
      <c r="W4905" s="65">
        <v>4475.7299999999996</v>
      </c>
      <c r="X4905" s="65">
        <v>4640.12</v>
      </c>
      <c r="Y4905" s="65">
        <v>4803.75</v>
      </c>
      <c r="Z4905" s="65">
        <v>4936.16</v>
      </c>
      <c r="AA4905" s="65">
        <v>5054.46</v>
      </c>
      <c r="AB4905" s="65">
        <v>5193.51</v>
      </c>
      <c r="AC4905" s="65">
        <v>5341.35</v>
      </c>
      <c r="AD4905" s="65">
        <v>5491.35</v>
      </c>
      <c r="AE4905" s="65">
        <v>5644.22</v>
      </c>
      <c r="AF4905" s="65">
        <v>5798.65</v>
      </c>
      <c r="AG4905" s="65">
        <v>6022.37</v>
      </c>
      <c r="AH4905" s="65">
        <v>6191.05</v>
      </c>
      <c r="AI4905" s="65">
        <v>6313.98</v>
      </c>
      <c r="AJ4905" s="65">
        <v>6405.05</v>
      </c>
      <c r="AK4905" s="65">
        <v>6471.63</v>
      </c>
    </row>
    <row r="4906" spans="1:37" x14ac:dyDescent="0.3">
      <c r="A4906" s="86" t="str">
        <f t="shared" si="76"/>
        <v>SDGbaseTra_AgMedQFSXfcap</v>
      </c>
      <c r="B4906" s="63" t="s">
        <v>222</v>
      </c>
      <c r="C4906" s="64" t="s">
        <v>240</v>
      </c>
      <c r="D4906" s="84" t="s">
        <v>198</v>
      </c>
      <c r="E4906" s="65" t="s">
        <v>203</v>
      </c>
      <c r="F4906" s="65">
        <v>3799.09</v>
      </c>
      <c r="G4906" s="65">
        <v>3955.03</v>
      </c>
      <c r="H4906" s="65">
        <v>4074.85</v>
      </c>
      <c r="I4906" s="65">
        <v>4051.12</v>
      </c>
      <c r="J4906" s="65">
        <v>4045.81</v>
      </c>
      <c r="K4906" s="65">
        <v>4065.6</v>
      </c>
      <c r="L4906" s="65">
        <v>4111.04</v>
      </c>
      <c r="M4906" s="65">
        <v>4160.09</v>
      </c>
      <c r="N4906" s="65">
        <v>4209.5200000000004</v>
      </c>
      <c r="O4906" s="65">
        <v>4240.72</v>
      </c>
      <c r="P4906" s="65">
        <v>4272.82</v>
      </c>
      <c r="Q4906" s="65">
        <v>4305.7299999999996</v>
      </c>
      <c r="R4906" s="65">
        <v>4494.92</v>
      </c>
      <c r="S4906" s="65">
        <v>4667.34</v>
      </c>
      <c r="T4906" s="65">
        <v>4848.2</v>
      </c>
      <c r="U4906" s="65">
        <v>5059.5</v>
      </c>
      <c r="V4906" s="65">
        <v>5254.91</v>
      </c>
      <c r="W4906" s="65">
        <v>5461.45</v>
      </c>
      <c r="X4906" s="65">
        <v>5679.53</v>
      </c>
      <c r="Y4906" s="65">
        <v>5882.13</v>
      </c>
      <c r="Z4906" s="65">
        <v>6085.55</v>
      </c>
      <c r="AA4906" s="65">
        <v>6295.15</v>
      </c>
      <c r="AB4906" s="65">
        <v>6509.69</v>
      </c>
      <c r="AC4906" s="65">
        <v>6711.18</v>
      </c>
      <c r="AD4906" s="65">
        <v>6918.19</v>
      </c>
      <c r="AE4906" s="65">
        <v>7132.99</v>
      </c>
      <c r="AF4906" s="65">
        <v>7356.58</v>
      </c>
      <c r="AG4906" s="65">
        <v>7566.82</v>
      </c>
      <c r="AH4906" s="65">
        <v>7436.13</v>
      </c>
      <c r="AI4906" s="65">
        <v>7316.88</v>
      </c>
      <c r="AJ4906" s="65">
        <v>7230.71</v>
      </c>
      <c r="AK4906" s="65">
        <v>7147.71</v>
      </c>
    </row>
    <row r="4907" spans="1:37" x14ac:dyDescent="0.3">
      <c r="A4907" s="86" t="str">
        <f t="shared" si="76"/>
        <v>SDGbaseTra_AgMedQFSXfegy</v>
      </c>
      <c r="B4907" s="63" t="s">
        <v>222</v>
      </c>
      <c r="C4907" s="64" t="s">
        <v>240</v>
      </c>
      <c r="D4907" s="84" t="s">
        <v>198</v>
      </c>
      <c r="E4907" s="65" t="s">
        <v>204</v>
      </c>
      <c r="F4907" s="65">
        <v>200.18</v>
      </c>
      <c r="G4907" s="65">
        <v>216.05</v>
      </c>
      <c r="H4907" s="65">
        <v>219.02</v>
      </c>
      <c r="I4907" s="65">
        <v>220.32</v>
      </c>
      <c r="J4907" s="65">
        <v>219.77</v>
      </c>
      <c r="K4907" s="65">
        <v>227.39</v>
      </c>
      <c r="L4907" s="65">
        <v>236.07</v>
      </c>
      <c r="M4907" s="65">
        <v>235.47</v>
      </c>
      <c r="N4907" s="65">
        <v>231.55</v>
      </c>
      <c r="O4907" s="65">
        <v>230.65</v>
      </c>
      <c r="P4907" s="65">
        <v>235.23</v>
      </c>
      <c r="Q4907" s="65">
        <v>240.78</v>
      </c>
      <c r="R4907" s="65">
        <v>256.25</v>
      </c>
      <c r="S4907" s="65">
        <v>268.39</v>
      </c>
      <c r="T4907" s="65">
        <v>279.61</v>
      </c>
      <c r="U4907" s="65">
        <v>291.19</v>
      </c>
      <c r="V4907" s="65">
        <v>292.97000000000003</v>
      </c>
      <c r="W4907" s="65">
        <v>302.5</v>
      </c>
      <c r="X4907" s="65">
        <v>326.48</v>
      </c>
      <c r="Y4907" s="65">
        <v>348.46</v>
      </c>
      <c r="Z4907" s="65">
        <v>366.33</v>
      </c>
      <c r="AA4907" s="65">
        <v>387.86</v>
      </c>
      <c r="AB4907" s="65">
        <v>405.86</v>
      </c>
      <c r="AC4907" s="65">
        <v>421.89</v>
      </c>
      <c r="AD4907" s="65">
        <v>441.32</v>
      </c>
      <c r="AE4907" s="65">
        <v>461.01</v>
      </c>
      <c r="AF4907" s="65">
        <v>480.09</v>
      </c>
      <c r="AG4907" s="65">
        <v>572.78</v>
      </c>
      <c r="AH4907" s="65">
        <v>644.25</v>
      </c>
      <c r="AI4907" s="65">
        <v>720.22</v>
      </c>
      <c r="AJ4907" s="65">
        <v>791.35</v>
      </c>
      <c r="AK4907" s="65">
        <v>859.82</v>
      </c>
    </row>
    <row r="4908" spans="1:37" x14ac:dyDescent="0.3">
      <c r="A4908" s="86" t="str">
        <f t="shared" si="76"/>
        <v>SDGbaseTra_AgMedQFSXfland</v>
      </c>
      <c r="B4908" s="63" t="s">
        <v>222</v>
      </c>
      <c r="C4908" s="64" t="s">
        <v>240</v>
      </c>
      <c r="D4908" s="84" t="s">
        <v>198</v>
      </c>
      <c r="E4908" s="65" t="s">
        <v>205</v>
      </c>
      <c r="F4908" s="65">
        <v>17.03</v>
      </c>
      <c r="G4908" s="65">
        <v>17.2</v>
      </c>
      <c r="H4908" s="65">
        <v>17.37</v>
      </c>
      <c r="I4908" s="65">
        <v>17.54</v>
      </c>
      <c r="J4908" s="65">
        <v>17.72</v>
      </c>
      <c r="K4908" s="65">
        <v>17.899999999999999</v>
      </c>
      <c r="L4908" s="65">
        <v>18.07</v>
      </c>
      <c r="M4908" s="65">
        <v>18.260000000000002</v>
      </c>
      <c r="N4908" s="65">
        <v>18.440000000000001</v>
      </c>
      <c r="O4908" s="65">
        <v>18.62</v>
      </c>
      <c r="P4908" s="65">
        <v>18.809999999999999</v>
      </c>
      <c r="Q4908" s="65">
        <v>19</v>
      </c>
      <c r="R4908" s="65">
        <v>19.190000000000001</v>
      </c>
      <c r="S4908" s="65">
        <v>19.38</v>
      </c>
      <c r="T4908" s="65">
        <v>19.57</v>
      </c>
      <c r="U4908" s="65">
        <v>19.77</v>
      </c>
      <c r="V4908" s="65">
        <v>19.97</v>
      </c>
      <c r="W4908" s="65">
        <v>20.170000000000002</v>
      </c>
      <c r="X4908" s="65">
        <v>20.37</v>
      </c>
      <c r="Y4908" s="65">
        <v>20.57</v>
      </c>
      <c r="Z4908" s="65">
        <v>20.78</v>
      </c>
      <c r="AA4908" s="65">
        <v>20.98</v>
      </c>
      <c r="AB4908" s="65">
        <v>21.19</v>
      </c>
      <c r="AC4908" s="65">
        <v>21.41</v>
      </c>
      <c r="AD4908" s="65">
        <v>21.62</v>
      </c>
      <c r="AE4908" s="65">
        <v>21.84</v>
      </c>
      <c r="AF4908" s="65">
        <v>22.05</v>
      </c>
      <c r="AG4908" s="65">
        <v>22.28</v>
      </c>
      <c r="AH4908" s="65">
        <v>22.5</v>
      </c>
      <c r="AI4908" s="65">
        <v>22.72</v>
      </c>
      <c r="AJ4908" s="65">
        <v>22.95</v>
      </c>
      <c r="AK4908" s="65">
        <v>23.18</v>
      </c>
    </row>
    <row r="4909" spans="1:37" x14ac:dyDescent="0.3">
      <c r="A4909" s="86" t="str">
        <f t="shared" si="76"/>
        <v>SDGbaseTra_AgMedP_ActivePoptotal</v>
      </c>
      <c r="B4909" s="63" t="s">
        <v>222</v>
      </c>
      <c r="C4909" s="64" t="s">
        <v>240</v>
      </c>
      <c r="D4909" s="84" t="s">
        <v>207</v>
      </c>
      <c r="E4909" s="65" t="s">
        <v>1</v>
      </c>
      <c r="F4909" s="65"/>
      <c r="G4909" s="65">
        <v>24292.9</v>
      </c>
      <c r="H4909" s="65">
        <v>24642.6</v>
      </c>
      <c r="I4909" s="65">
        <v>24992.2</v>
      </c>
      <c r="J4909" s="65">
        <v>25341.9</v>
      </c>
      <c r="K4909" s="65">
        <v>25691.599999999999</v>
      </c>
      <c r="L4909" s="65">
        <v>26041.200000000001</v>
      </c>
      <c r="M4909" s="65">
        <v>26390.6</v>
      </c>
      <c r="N4909" s="65">
        <v>26740</v>
      </c>
      <c r="O4909" s="65">
        <v>27089.3</v>
      </c>
      <c r="P4909" s="65">
        <v>27438.7</v>
      </c>
      <c r="Q4909" s="65">
        <v>27788.1</v>
      </c>
      <c r="R4909" s="65">
        <v>28086.2</v>
      </c>
      <c r="S4909" s="65">
        <v>28384.400000000001</v>
      </c>
      <c r="T4909" s="65">
        <v>28682.5</v>
      </c>
      <c r="U4909" s="65">
        <v>28980.7</v>
      </c>
      <c r="V4909" s="65">
        <v>29278.799999999999</v>
      </c>
      <c r="W4909" s="65">
        <v>29514.3</v>
      </c>
      <c r="X4909" s="65">
        <v>29749.7</v>
      </c>
      <c r="Y4909" s="65">
        <v>29985.200000000001</v>
      </c>
      <c r="Z4909" s="65">
        <v>30220.7</v>
      </c>
      <c r="AA4909" s="65">
        <v>30456.1</v>
      </c>
      <c r="AB4909" s="65">
        <v>30638.2</v>
      </c>
      <c r="AC4909" s="65">
        <v>30820.3</v>
      </c>
      <c r="AD4909" s="65">
        <v>31002.3</v>
      </c>
      <c r="AE4909" s="65">
        <v>31184.400000000001</v>
      </c>
      <c r="AF4909" s="65">
        <v>31366.5</v>
      </c>
      <c r="AG4909" s="65">
        <v>31469.200000000001</v>
      </c>
      <c r="AH4909" s="65">
        <v>31571.9</v>
      </c>
      <c r="AI4909" s="65">
        <v>31674.6</v>
      </c>
      <c r="AJ4909" s="65">
        <v>31777.4</v>
      </c>
      <c r="AK4909" s="65">
        <v>31880.1</v>
      </c>
    </row>
    <row r="4910" spans="1:37" x14ac:dyDescent="0.3">
      <c r="A4910" s="86" t="str">
        <f t="shared" si="76"/>
        <v>SDGbaseTra_AgMedP_WAgePoptotal</v>
      </c>
      <c r="B4910" s="63" t="s">
        <v>222</v>
      </c>
      <c r="C4910" s="64" t="s">
        <v>240</v>
      </c>
      <c r="D4910" s="84" t="s">
        <v>208</v>
      </c>
      <c r="E4910" s="65" t="s">
        <v>1</v>
      </c>
      <c r="F4910" s="65"/>
      <c r="G4910" s="65">
        <v>38959.5</v>
      </c>
      <c r="H4910" s="65">
        <v>39520.300000000003</v>
      </c>
      <c r="I4910" s="65">
        <v>40081.1</v>
      </c>
      <c r="J4910" s="65">
        <v>40641.9</v>
      </c>
      <c r="K4910" s="65">
        <v>41202.699999999997</v>
      </c>
      <c r="L4910" s="65">
        <v>41763.4</v>
      </c>
      <c r="M4910" s="65">
        <v>42323.7</v>
      </c>
      <c r="N4910" s="65">
        <v>42884</v>
      </c>
      <c r="O4910" s="65">
        <v>43444.3</v>
      </c>
      <c r="P4910" s="65">
        <v>44004.6</v>
      </c>
      <c r="Q4910" s="65">
        <v>44564.9</v>
      </c>
      <c r="R4910" s="65">
        <v>45043.1</v>
      </c>
      <c r="S4910" s="65">
        <v>45521.2</v>
      </c>
      <c r="T4910" s="65">
        <v>45999.4</v>
      </c>
      <c r="U4910" s="65">
        <v>46477.5</v>
      </c>
      <c r="V4910" s="65">
        <v>46955.7</v>
      </c>
      <c r="W4910" s="65">
        <v>47333.3</v>
      </c>
      <c r="X4910" s="65">
        <v>47710.9</v>
      </c>
      <c r="Y4910" s="65">
        <v>48088.6</v>
      </c>
      <c r="Z4910" s="65">
        <v>48466.2</v>
      </c>
      <c r="AA4910" s="65">
        <v>48843.8</v>
      </c>
      <c r="AB4910" s="65">
        <v>49135.8</v>
      </c>
      <c r="AC4910" s="65">
        <v>49427.8</v>
      </c>
      <c r="AD4910" s="65">
        <v>49719.8</v>
      </c>
      <c r="AE4910" s="65">
        <v>50011.8</v>
      </c>
      <c r="AF4910" s="65">
        <v>50303.8</v>
      </c>
      <c r="AG4910" s="65">
        <v>50468.5</v>
      </c>
      <c r="AH4910" s="65">
        <v>50633.3</v>
      </c>
      <c r="AI4910" s="65">
        <v>50798</v>
      </c>
      <c r="AJ4910" s="65">
        <v>50962.7</v>
      </c>
      <c r="AK4910" s="65">
        <v>51127.5</v>
      </c>
    </row>
    <row r="4911" spans="1:37" x14ac:dyDescent="0.3">
      <c r="A4911" s="86" t="str">
        <f t="shared" si="76"/>
        <v>SDGbaseTra_AgMedC_BroadUnEmpRatetotal</v>
      </c>
      <c r="B4911" s="63" t="s">
        <v>222</v>
      </c>
      <c r="C4911" s="64" t="s">
        <v>240</v>
      </c>
      <c r="D4911" s="84" t="s">
        <v>209</v>
      </c>
      <c r="E4911" s="65" t="s">
        <v>1</v>
      </c>
      <c r="F4911" s="65"/>
      <c r="G4911" s="65">
        <v>0.37</v>
      </c>
      <c r="H4911" s="65">
        <v>0.36</v>
      </c>
      <c r="I4911" s="65">
        <v>0.34</v>
      </c>
      <c r="J4911" s="65">
        <v>0.33</v>
      </c>
      <c r="K4911" s="65">
        <v>0.33</v>
      </c>
      <c r="L4911" s="65">
        <v>0.33</v>
      </c>
      <c r="M4911" s="65">
        <v>0.32</v>
      </c>
      <c r="N4911" s="65">
        <v>0.32</v>
      </c>
      <c r="O4911" s="65">
        <v>0.32</v>
      </c>
      <c r="P4911" s="65">
        <v>0.32</v>
      </c>
      <c r="Q4911" s="65">
        <v>0.31</v>
      </c>
      <c r="R4911" s="65">
        <v>0.3</v>
      </c>
      <c r="S4911" s="65">
        <v>0.28999999999999998</v>
      </c>
      <c r="T4911" s="65">
        <v>0.28000000000000003</v>
      </c>
      <c r="U4911" s="65">
        <v>0.26</v>
      </c>
      <c r="V4911" s="65">
        <v>0.24</v>
      </c>
      <c r="W4911" s="65">
        <v>0.22</v>
      </c>
      <c r="X4911" s="65">
        <v>0.2</v>
      </c>
      <c r="Y4911" s="65">
        <v>0.18</v>
      </c>
      <c r="Z4911" s="65">
        <v>0.16</v>
      </c>
      <c r="AA4911" s="65">
        <v>0.15</v>
      </c>
      <c r="AB4911" s="65">
        <v>0.13</v>
      </c>
      <c r="AC4911" s="65">
        <v>0.11</v>
      </c>
      <c r="AD4911" s="65">
        <v>0.09</v>
      </c>
      <c r="AE4911" s="65">
        <v>7.0000000000000007E-2</v>
      </c>
      <c r="AF4911" s="65">
        <v>0.05</v>
      </c>
      <c r="AG4911" s="65">
        <v>0.02</v>
      </c>
      <c r="AH4911" s="65">
        <v>-0.01</v>
      </c>
      <c r="AI4911" s="65">
        <v>-0.02</v>
      </c>
      <c r="AJ4911" s="65">
        <v>-0.03</v>
      </c>
      <c r="AK4911" s="65">
        <v>-0.04</v>
      </c>
    </row>
    <row r="4912" spans="1:37" x14ac:dyDescent="0.3">
      <c r="A4912" s="86" t="str">
        <f t="shared" si="76"/>
        <v>SDGbaseTra_AgMedC_LabForceParttotal</v>
      </c>
      <c r="B4912" s="63" t="s">
        <v>222</v>
      </c>
      <c r="C4912" s="64" t="s">
        <v>240</v>
      </c>
      <c r="D4912" s="84" t="s">
        <v>210</v>
      </c>
      <c r="E4912" s="65" t="s">
        <v>1</v>
      </c>
      <c r="F4912" s="65"/>
      <c r="G4912" s="65">
        <v>0.39</v>
      </c>
      <c r="H4912" s="65">
        <v>0.4</v>
      </c>
      <c r="I4912" s="65">
        <v>0.41</v>
      </c>
      <c r="J4912" s="65">
        <v>0.42</v>
      </c>
      <c r="K4912" s="65">
        <v>0.42</v>
      </c>
      <c r="L4912" s="65">
        <v>0.42</v>
      </c>
      <c r="M4912" s="65">
        <v>0.42</v>
      </c>
      <c r="N4912" s="65">
        <v>0.42</v>
      </c>
      <c r="O4912" s="65">
        <v>0.42</v>
      </c>
      <c r="P4912" s="65">
        <v>0.43</v>
      </c>
      <c r="Q4912" s="65">
        <v>0.43</v>
      </c>
      <c r="R4912" s="65">
        <v>0.43</v>
      </c>
      <c r="S4912" s="65">
        <v>0.44</v>
      </c>
      <c r="T4912" s="65">
        <v>0.45</v>
      </c>
      <c r="U4912" s="65">
        <v>0.46</v>
      </c>
      <c r="V4912" s="65">
        <v>0.47</v>
      </c>
      <c r="W4912" s="65">
        <v>0.49</v>
      </c>
      <c r="X4912" s="65">
        <v>0.5</v>
      </c>
      <c r="Y4912" s="65">
        <v>0.51</v>
      </c>
      <c r="Z4912" s="65">
        <v>0.52</v>
      </c>
      <c r="AA4912" s="65">
        <v>0.53</v>
      </c>
      <c r="AB4912" s="65">
        <v>0.54</v>
      </c>
      <c r="AC4912" s="65">
        <v>0.55000000000000004</v>
      </c>
      <c r="AD4912" s="65">
        <v>0.56999999999999995</v>
      </c>
      <c r="AE4912" s="65">
        <v>0.57999999999999996</v>
      </c>
      <c r="AF4912" s="65">
        <v>0.59</v>
      </c>
      <c r="AG4912" s="65">
        <v>0.61</v>
      </c>
      <c r="AH4912" s="65">
        <v>0.63</v>
      </c>
      <c r="AI4912" s="65">
        <v>0.64</v>
      </c>
      <c r="AJ4912" s="65">
        <v>0.64</v>
      </c>
      <c r="AK4912" s="65">
        <v>0.65</v>
      </c>
    </row>
    <row r="4913" spans="1:37" x14ac:dyDescent="0.3">
      <c r="A4913" s="86" t="str">
        <f t="shared" si="76"/>
        <v>SDGbaseTra_AgMedQVAXaawhe</v>
      </c>
      <c r="B4913" s="63" t="s">
        <v>222</v>
      </c>
      <c r="C4913" s="64" t="s">
        <v>240</v>
      </c>
      <c r="D4913" s="84" t="s">
        <v>211</v>
      </c>
      <c r="E4913" s="65" t="s">
        <v>4</v>
      </c>
      <c r="F4913" s="65">
        <v>2.66</v>
      </c>
      <c r="G4913" s="65">
        <v>2.65</v>
      </c>
      <c r="H4913" s="65">
        <v>2.71</v>
      </c>
      <c r="I4913" s="65">
        <v>2.71</v>
      </c>
      <c r="J4913" s="65">
        <v>2.7</v>
      </c>
      <c r="K4913" s="65">
        <v>2.71</v>
      </c>
      <c r="L4913" s="65">
        <v>2.72</v>
      </c>
      <c r="M4913" s="65">
        <v>2.73</v>
      </c>
      <c r="N4913" s="65">
        <v>2.75</v>
      </c>
      <c r="O4913" s="65">
        <v>2.8</v>
      </c>
      <c r="P4913" s="65">
        <v>2.84</v>
      </c>
      <c r="Q4913" s="65">
        <v>2.86</v>
      </c>
      <c r="R4913" s="65">
        <v>2.93</v>
      </c>
      <c r="S4913" s="65">
        <v>2.99</v>
      </c>
      <c r="T4913" s="65">
        <v>3.05</v>
      </c>
      <c r="U4913" s="65">
        <v>3.12</v>
      </c>
      <c r="V4913" s="65">
        <v>3.17</v>
      </c>
      <c r="W4913" s="65">
        <v>3.23</v>
      </c>
      <c r="X4913" s="65">
        <v>3.28</v>
      </c>
      <c r="Y4913" s="65">
        <v>3.33</v>
      </c>
      <c r="Z4913" s="65">
        <v>3.38</v>
      </c>
      <c r="AA4913" s="65">
        <v>3.44</v>
      </c>
      <c r="AB4913" s="65">
        <v>3.5</v>
      </c>
      <c r="AC4913" s="65">
        <v>3.56</v>
      </c>
      <c r="AD4913" s="65">
        <v>3.6</v>
      </c>
      <c r="AE4913" s="65">
        <v>3.66</v>
      </c>
      <c r="AF4913" s="65">
        <v>3.71</v>
      </c>
      <c r="AG4913" s="65">
        <v>3.76</v>
      </c>
      <c r="AH4913" s="65">
        <v>3.75</v>
      </c>
      <c r="AI4913" s="65">
        <v>3.74</v>
      </c>
      <c r="AJ4913" s="65">
        <v>3.74</v>
      </c>
      <c r="AK4913" s="65">
        <v>3.73</v>
      </c>
    </row>
    <row r="4914" spans="1:37" x14ac:dyDescent="0.3">
      <c r="A4914" s="86" t="str">
        <f t="shared" si="76"/>
        <v>SDGbaseTra_AgMedQVAXaamai</v>
      </c>
      <c r="B4914" s="63" t="s">
        <v>222</v>
      </c>
      <c r="C4914" s="64" t="s">
        <v>240</v>
      </c>
      <c r="D4914" s="84" t="s">
        <v>211</v>
      </c>
      <c r="E4914" s="65" t="s">
        <v>5</v>
      </c>
      <c r="F4914" s="65">
        <v>11.93</v>
      </c>
      <c r="G4914" s="65">
        <v>11.82</v>
      </c>
      <c r="H4914" s="65">
        <v>12.13</v>
      </c>
      <c r="I4914" s="65">
        <v>12.17</v>
      </c>
      <c r="J4914" s="65">
        <v>12.12</v>
      </c>
      <c r="K4914" s="65">
        <v>12.17</v>
      </c>
      <c r="L4914" s="65">
        <v>12.23</v>
      </c>
      <c r="M4914" s="65">
        <v>12.29</v>
      </c>
      <c r="N4914" s="65">
        <v>12.37</v>
      </c>
      <c r="O4914" s="65">
        <v>12.69</v>
      </c>
      <c r="P4914" s="65">
        <v>12.87</v>
      </c>
      <c r="Q4914" s="65">
        <v>12.98</v>
      </c>
      <c r="R4914" s="65">
        <v>13.32</v>
      </c>
      <c r="S4914" s="65">
        <v>13.59</v>
      </c>
      <c r="T4914" s="65">
        <v>13.86</v>
      </c>
      <c r="U4914" s="65">
        <v>14.16</v>
      </c>
      <c r="V4914" s="65">
        <v>14.41</v>
      </c>
      <c r="W4914" s="65">
        <v>14.64</v>
      </c>
      <c r="X4914" s="65">
        <v>14.88</v>
      </c>
      <c r="Y4914" s="65">
        <v>15.09</v>
      </c>
      <c r="Z4914" s="65">
        <v>15.34</v>
      </c>
      <c r="AA4914" s="65">
        <v>15.61</v>
      </c>
      <c r="AB4914" s="65">
        <v>15.92</v>
      </c>
      <c r="AC4914" s="65">
        <v>16.149999999999999</v>
      </c>
      <c r="AD4914" s="65">
        <v>16.36</v>
      </c>
      <c r="AE4914" s="65">
        <v>16.59</v>
      </c>
      <c r="AF4914" s="65">
        <v>16.809999999999999</v>
      </c>
      <c r="AG4914" s="65">
        <v>16.96</v>
      </c>
      <c r="AH4914" s="65">
        <v>16.829999999999998</v>
      </c>
      <c r="AI4914" s="65">
        <v>16.73</v>
      </c>
      <c r="AJ4914" s="65">
        <v>16.64</v>
      </c>
      <c r="AK4914" s="65">
        <v>16.52</v>
      </c>
    </row>
    <row r="4915" spans="1:37" x14ac:dyDescent="0.3">
      <c r="A4915" s="86" t="str">
        <f t="shared" si="76"/>
        <v>SDGbaseTra_AgMedQVAXaaoce</v>
      </c>
      <c r="B4915" s="63" t="s">
        <v>222</v>
      </c>
      <c r="C4915" s="64" t="s">
        <v>240</v>
      </c>
      <c r="D4915" s="84" t="s">
        <v>211</v>
      </c>
      <c r="E4915" s="65" t="s">
        <v>6</v>
      </c>
      <c r="F4915" s="65">
        <v>0.82</v>
      </c>
      <c r="G4915" s="65">
        <v>0.81</v>
      </c>
      <c r="H4915" s="65">
        <v>0.83</v>
      </c>
      <c r="I4915" s="65">
        <v>0.83</v>
      </c>
      <c r="J4915" s="65">
        <v>0.83</v>
      </c>
      <c r="K4915" s="65">
        <v>0.83</v>
      </c>
      <c r="L4915" s="65">
        <v>0.84</v>
      </c>
      <c r="M4915" s="65">
        <v>0.84</v>
      </c>
      <c r="N4915" s="65">
        <v>0.85</v>
      </c>
      <c r="O4915" s="65">
        <v>0.87</v>
      </c>
      <c r="P4915" s="65">
        <v>0.88</v>
      </c>
      <c r="Q4915" s="65">
        <v>0.89</v>
      </c>
      <c r="R4915" s="65">
        <v>0.91</v>
      </c>
      <c r="S4915" s="65">
        <v>0.93</v>
      </c>
      <c r="T4915" s="65">
        <v>0.95</v>
      </c>
      <c r="U4915" s="65">
        <v>0.97</v>
      </c>
      <c r="V4915" s="65">
        <v>0.99</v>
      </c>
      <c r="W4915" s="65">
        <v>1.01</v>
      </c>
      <c r="X4915" s="65">
        <v>1.03</v>
      </c>
      <c r="Y4915" s="65">
        <v>1.04</v>
      </c>
      <c r="Z4915" s="65">
        <v>1.06</v>
      </c>
      <c r="AA4915" s="65">
        <v>1.08</v>
      </c>
      <c r="AB4915" s="65">
        <v>1.1100000000000001</v>
      </c>
      <c r="AC4915" s="65">
        <v>1.1200000000000001</v>
      </c>
      <c r="AD4915" s="65">
        <v>1.1399999999999999</v>
      </c>
      <c r="AE4915" s="65">
        <v>1.1599999999999999</v>
      </c>
      <c r="AF4915" s="65">
        <v>1.18</v>
      </c>
      <c r="AG4915" s="65">
        <v>1.19</v>
      </c>
      <c r="AH4915" s="65">
        <v>1.19</v>
      </c>
      <c r="AI4915" s="65">
        <v>1.19</v>
      </c>
      <c r="AJ4915" s="65">
        <v>1.19</v>
      </c>
      <c r="AK4915" s="65">
        <v>1.19</v>
      </c>
    </row>
    <row r="4916" spans="1:37" x14ac:dyDescent="0.3">
      <c r="A4916" s="86" t="str">
        <f t="shared" si="76"/>
        <v>SDGbaseTra_AgMedQVAXaaveg</v>
      </c>
      <c r="B4916" s="63" t="s">
        <v>222</v>
      </c>
      <c r="C4916" s="64" t="s">
        <v>240</v>
      </c>
      <c r="D4916" s="84" t="s">
        <v>211</v>
      </c>
      <c r="E4916" s="65" t="s">
        <v>7</v>
      </c>
      <c r="F4916" s="65">
        <v>6.73</v>
      </c>
      <c r="G4916" s="65">
        <v>6.44</v>
      </c>
      <c r="H4916" s="65">
        <v>6.57</v>
      </c>
      <c r="I4916" s="65">
        <v>6.57</v>
      </c>
      <c r="J4916" s="65">
        <v>6.51</v>
      </c>
      <c r="K4916" s="65">
        <v>6.54</v>
      </c>
      <c r="L4916" s="65">
        <v>6.57</v>
      </c>
      <c r="M4916" s="65">
        <v>6.59</v>
      </c>
      <c r="N4916" s="65">
        <v>6.61</v>
      </c>
      <c r="O4916" s="65">
        <v>6.72</v>
      </c>
      <c r="P4916" s="65">
        <v>6.77</v>
      </c>
      <c r="Q4916" s="65">
        <v>6.79</v>
      </c>
      <c r="R4916" s="65">
        <v>6.97</v>
      </c>
      <c r="S4916" s="65">
        <v>7.1</v>
      </c>
      <c r="T4916" s="65">
        <v>7.22</v>
      </c>
      <c r="U4916" s="65">
        <v>7.37</v>
      </c>
      <c r="V4916" s="65">
        <v>7.51</v>
      </c>
      <c r="W4916" s="65">
        <v>7.62</v>
      </c>
      <c r="X4916" s="65">
        <v>7.74</v>
      </c>
      <c r="Y4916" s="65">
        <v>7.85</v>
      </c>
      <c r="Z4916" s="65">
        <v>7.92</v>
      </c>
      <c r="AA4916" s="65">
        <v>8.01</v>
      </c>
      <c r="AB4916" s="65">
        <v>8.19</v>
      </c>
      <c r="AC4916" s="65">
        <v>8.31</v>
      </c>
      <c r="AD4916" s="65">
        <v>8.4</v>
      </c>
      <c r="AE4916" s="65">
        <v>8.52</v>
      </c>
      <c r="AF4916" s="65">
        <v>8.6300000000000008</v>
      </c>
      <c r="AG4916" s="65">
        <v>8.8699999999999992</v>
      </c>
      <c r="AH4916" s="65">
        <v>8.81</v>
      </c>
      <c r="AI4916" s="65">
        <v>8.8000000000000007</v>
      </c>
      <c r="AJ4916" s="65">
        <v>8.8000000000000007</v>
      </c>
      <c r="AK4916" s="65">
        <v>8.7799999999999994</v>
      </c>
    </row>
    <row r="4917" spans="1:37" x14ac:dyDescent="0.3">
      <c r="A4917" s="86" t="str">
        <f t="shared" si="76"/>
        <v>SDGbaseTra_AgMedQVAXaaofr</v>
      </c>
      <c r="B4917" s="63" t="s">
        <v>222</v>
      </c>
      <c r="C4917" s="64" t="s">
        <v>240</v>
      </c>
      <c r="D4917" s="84" t="s">
        <v>211</v>
      </c>
      <c r="E4917" s="65" t="s">
        <v>8</v>
      </c>
      <c r="F4917" s="65">
        <v>13</v>
      </c>
      <c r="G4917" s="65">
        <v>12.6</v>
      </c>
      <c r="H4917" s="65">
        <v>13.03</v>
      </c>
      <c r="I4917" s="65">
        <v>13</v>
      </c>
      <c r="J4917" s="65">
        <v>12.9</v>
      </c>
      <c r="K4917" s="65">
        <v>13.04</v>
      </c>
      <c r="L4917" s="65">
        <v>13.15</v>
      </c>
      <c r="M4917" s="65">
        <v>13.24</v>
      </c>
      <c r="N4917" s="65">
        <v>13.33</v>
      </c>
      <c r="O4917" s="65">
        <v>13.96</v>
      </c>
      <c r="P4917" s="65">
        <v>14.18</v>
      </c>
      <c r="Q4917" s="65">
        <v>14.27</v>
      </c>
      <c r="R4917" s="65">
        <v>14.69</v>
      </c>
      <c r="S4917" s="65">
        <v>15.02</v>
      </c>
      <c r="T4917" s="65">
        <v>15.38</v>
      </c>
      <c r="U4917" s="65">
        <v>15.8</v>
      </c>
      <c r="V4917" s="65">
        <v>16.190000000000001</v>
      </c>
      <c r="W4917" s="65">
        <v>16.55</v>
      </c>
      <c r="X4917" s="65">
        <v>16.91</v>
      </c>
      <c r="Y4917" s="65">
        <v>17.25</v>
      </c>
      <c r="Z4917" s="65">
        <v>17.47</v>
      </c>
      <c r="AA4917" s="65">
        <v>17.760000000000002</v>
      </c>
      <c r="AB4917" s="65">
        <v>18.25</v>
      </c>
      <c r="AC4917" s="65">
        <v>18.62</v>
      </c>
      <c r="AD4917" s="65">
        <v>18.93</v>
      </c>
      <c r="AE4917" s="65">
        <v>19.260000000000002</v>
      </c>
      <c r="AF4917" s="65">
        <v>19.579999999999998</v>
      </c>
      <c r="AG4917" s="65">
        <v>20.12</v>
      </c>
      <c r="AH4917" s="65">
        <v>20.05</v>
      </c>
      <c r="AI4917" s="65">
        <v>19.93</v>
      </c>
      <c r="AJ4917" s="65">
        <v>19.82</v>
      </c>
      <c r="AK4917" s="65">
        <v>19.670000000000002</v>
      </c>
    </row>
    <row r="4918" spans="1:37" x14ac:dyDescent="0.3">
      <c r="A4918" s="86" t="str">
        <f t="shared" si="76"/>
        <v>SDGbaseTra_AgMedQVAXaagra</v>
      </c>
      <c r="B4918" s="63" t="s">
        <v>222</v>
      </c>
      <c r="C4918" s="64" t="s">
        <v>240</v>
      </c>
      <c r="D4918" s="84" t="s">
        <v>211</v>
      </c>
      <c r="E4918" s="65" t="s">
        <v>9</v>
      </c>
      <c r="F4918" s="65">
        <v>6.2</v>
      </c>
      <c r="G4918" s="65">
        <v>6.02</v>
      </c>
      <c r="H4918" s="65">
        <v>6.28</v>
      </c>
      <c r="I4918" s="65">
        <v>6.23</v>
      </c>
      <c r="J4918" s="65">
        <v>6.16</v>
      </c>
      <c r="K4918" s="65">
        <v>6.21</v>
      </c>
      <c r="L4918" s="65">
        <v>6.25</v>
      </c>
      <c r="M4918" s="65">
        <v>6.28</v>
      </c>
      <c r="N4918" s="65">
        <v>6.34</v>
      </c>
      <c r="O4918" s="65">
        <v>6.71</v>
      </c>
      <c r="P4918" s="65">
        <v>6.85</v>
      </c>
      <c r="Q4918" s="65">
        <v>6.9</v>
      </c>
      <c r="R4918" s="65">
        <v>7.13</v>
      </c>
      <c r="S4918" s="65">
        <v>7.33</v>
      </c>
      <c r="T4918" s="65">
        <v>7.57</v>
      </c>
      <c r="U4918" s="65">
        <v>7.85</v>
      </c>
      <c r="V4918" s="65">
        <v>8.1199999999999992</v>
      </c>
      <c r="W4918" s="65">
        <v>8.41</v>
      </c>
      <c r="X4918" s="65">
        <v>8.7100000000000009</v>
      </c>
      <c r="Y4918" s="65">
        <v>9.01</v>
      </c>
      <c r="Z4918" s="65">
        <v>9.3699999999999992</v>
      </c>
      <c r="AA4918" s="65">
        <v>9.69</v>
      </c>
      <c r="AB4918" s="65">
        <v>10.029999999999999</v>
      </c>
      <c r="AC4918" s="65">
        <v>10.33</v>
      </c>
      <c r="AD4918" s="65">
        <v>10.6</v>
      </c>
      <c r="AE4918" s="65">
        <v>10.87</v>
      </c>
      <c r="AF4918" s="65">
        <v>11.14</v>
      </c>
      <c r="AG4918" s="65">
        <v>11.25</v>
      </c>
      <c r="AH4918" s="65">
        <v>11.3</v>
      </c>
      <c r="AI4918" s="65">
        <v>11.26</v>
      </c>
      <c r="AJ4918" s="65">
        <v>11.19</v>
      </c>
      <c r="AK4918" s="65">
        <v>11.1</v>
      </c>
    </row>
    <row r="4919" spans="1:37" x14ac:dyDescent="0.3">
      <c r="A4919" s="86" t="str">
        <f t="shared" si="76"/>
        <v>SDGbaseTra_AgMedQVAXaaoil</v>
      </c>
      <c r="B4919" s="63" t="s">
        <v>222</v>
      </c>
      <c r="C4919" s="64" t="s">
        <v>240</v>
      </c>
      <c r="D4919" s="84" t="s">
        <v>211</v>
      </c>
      <c r="E4919" s="65" t="s">
        <v>10</v>
      </c>
      <c r="F4919" s="65">
        <v>5.45</v>
      </c>
      <c r="G4919" s="65">
        <v>5.35</v>
      </c>
      <c r="H4919" s="65">
        <v>5.47</v>
      </c>
      <c r="I4919" s="65">
        <v>5.48</v>
      </c>
      <c r="J4919" s="65">
        <v>5.45</v>
      </c>
      <c r="K4919" s="65">
        <v>5.47</v>
      </c>
      <c r="L4919" s="65">
        <v>5.5</v>
      </c>
      <c r="M4919" s="65">
        <v>5.53</v>
      </c>
      <c r="N4919" s="65">
        <v>5.56</v>
      </c>
      <c r="O4919" s="65">
        <v>5.65</v>
      </c>
      <c r="P4919" s="65">
        <v>5.71</v>
      </c>
      <c r="Q4919" s="65">
        <v>5.76</v>
      </c>
      <c r="R4919" s="65">
        <v>5.91</v>
      </c>
      <c r="S4919" s="65">
        <v>6.04</v>
      </c>
      <c r="T4919" s="65">
        <v>6.17</v>
      </c>
      <c r="U4919" s="65">
        <v>6.33</v>
      </c>
      <c r="V4919" s="65">
        <v>6.46</v>
      </c>
      <c r="W4919" s="65">
        <v>6.59</v>
      </c>
      <c r="X4919" s="65">
        <v>6.72</v>
      </c>
      <c r="Y4919" s="65">
        <v>6.85</v>
      </c>
      <c r="Z4919" s="65">
        <v>6.97</v>
      </c>
      <c r="AA4919" s="65">
        <v>7.1</v>
      </c>
      <c r="AB4919" s="65">
        <v>7.26</v>
      </c>
      <c r="AC4919" s="65">
        <v>7.39</v>
      </c>
      <c r="AD4919" s="65">
        <v>7.51</v>
      </c>
      <c r="AE4919" s="65">
        <v>7.64</v>
      </c>
      <c r="AF4919" s="65">
        <v>7.76</v>
      </c>
      <c r="AG4919" s="65">
        <v>7.92</v>
      </c>
      <c r="AH4919" s="65">
        <v>7.92</v>
      </c>
      <c r="AI4919" s="65">
        <v>7.94</v>
      </c>
      <c r="AJ4919" s="65">
        <v>7.96</v>
      </c>
      <c r="AK4919" s="65">
        <v>7.97</v>
      </c>
    </row>
    <row r="4920" spans="1:37" x14ac:dyDescent="0.3">
      <c r="A4920" s="86" t="str">
        <f t="shared" si="76"/>
        <v>SDGbaseTra_AgMedQVAXaatub</v>
      </c>
      <c r="B4920" s="63" t="s">
        <v>222</v>
      </c>
      <c r="C4920" s="64" t="s">
        <v>240</v>
      </c>
      <c r="D4920" s="84" t="s">
        <v>211</v>
      </c>
      <c r="E4920" s="65" t="s">
        <v>11</v>
      </c>
      <c r="F4920" s="65">
        <v>2.95</v>
      </c>
      <c r="G4920" s="65">
        <v>2.83</v>
      </c>
      <c r="H4920" s="65">
        <v>2.89</v>
      </c>
      <c r="I4920" s="65">
        <v>2.88</v>
      </c>
      <c r="J4920" s="65">
        <v>2.85</v>
      </c>
      <c r="K4920" s="65">
        <v>2.86</v>
      </c>
      <c r="L4920" s="65">
        <v>2.88</v>
      </c>
      <c r="M4920" s="65">
        <v>2.88</v>
      </c>
      <c r="N4920" s="65">
        <v>2.9</v>
      </c>
      <c r="O4920" s="65">
        <v>2.95</v>
      </c>
      <c r="P4920" s="65">
        <v>2.98</v>
      </c>
      <c r="Q4920" s="65">
        <v>2.99</v>
      </c>
      <c r="R4920" s="65">
        <v>3.08</v>
      </c>
      <c r="S4920" s="65">
        <v>3.14</v>
      </c>
      <c r="T4920" s="65">
        <v>3.2</v>
      </c>
      <c r="U4920" s="65">
        <v>3.28</v>
      </c>
      <c r="V4920" s="65">
        <v>3.35</v>
      </c>
      <c r="W4920" s="65">
        <v>3.4</v>
      </c>
      <c r="X4920" s="65">
        <v>3.46</v>
      </c>
      <c r="Y4920" s="65">
        <v>3.51</v>
      </c>
      <c r="Z4920" s="65">
        <v>3.54</v>
      </c>
      <c r="AA4920" s="65">
        <v>3.59</v>
      </c>
      <c r="AB4920" s="65">
        <v>3.67</v>
      </c>
      <c r="AC4920" s="65">
        <v>3.73</v>
      </c>
      <c r="AD4920" s="65">
        <v>3.77</v>
      </c>
      <c r="AE4920" s="65">
        <v>3.83</v>
      </c>
      <c r="AF4920" s="65">
        <v>3.88</v>
      </c>
      <c r="AG4920" s="65">
        <v>3.98</v>
      </c>
      <c r="AH4920" s="65">
        <v>3.93</v>
      </c>
      <c r="AI4920" s="65">
        <v>3.91</v>
      </c>
      <c r="AJ4920" s="65">
        <v>3.89</v>
      </c>
      <c r="AK4920" s="65">
        <v>3.86</v>
      </c>
    </row>
    <row r="4921" spans="1:37" x14ac:dyDescent="0.3">
      <c r="A4921" s="86" t="str">
        <f t="shared" si="76"/>
        <v>SDGbaseTra_AgMedQVAXaapul</v>
      </c>
      <c r="B4921" s="63" t="s">
        <v>222</v>
      </c>
      <c r="C4921" s="64" t="s">
        <v>240</v>
      </c>
      <c r="D4921" s="84" t="s">
        <v>211</v>
      </c>
      <c r="E4921" s="65" t="s">
        <v>12</v>
      </c>
      <c r="F4921" s="65">
        <v>0.52</v>
      </c>
      <c r="G4921" s="65">
        <v>0.52</v>
      </c>
      <c r="H4921" s="65">
        <v>0.53</v>
      </c>
      <c r="I4921" s="65">
        <v>0.53</v>
      </c>
      <c r="J4921" s="65">
        <v>0.53</v>
      </c>
      <c r="K4921" s="65">
        <v>0.53</v>
      </c>
      <c r="L4921" s="65">
        <v>0.53</v>
      </c>
      <c r="M4921" s="65">
        <v>0.53</v>
      </c>
      <c r="N4921" s="65">
        <v>0.53</v>
      </c>
      <c r="O4921" s="65">
        <v>0.54</v>
      </c>
      <c r="P4921" s="65">
        <v>0.54</v>
      </c>
      <c r="Q4921" s="65">
        <v>0.55000000000000004</v>
      </c>
      <c r="R4921" s="65">
        <v>0.56000000000000005</v>
      </c>
      <c r="S4921" s="65">
        <v>0.56999999999999995</v>
      </c>
      <c r="T4921" s="65">
        <v>0.57999999999999996</v>
      </c>
      <c r="U4921" s="65">
        <v>0.59</v>
      </c>
      <c r="V4921" s="65">
        <v>0.6</v>
      </c>
      <c r="W4921" s="65">
        <v>0.61</v>
      </c>
      <c r="X4921" s="65">
        <v>0.62</v>
      </c>
      <c r="Y4921" s="65">
        <v>0.63</v>
      </c>
      <c r="Z4921" s="65">
        <v>0.64</v>
      </c>
      <c r="AA4921" s="65">
        <v>0.64</v>
      </c>
      <c r="AB4921" s="65">
        <v>0.66</v>
      </c>
      <c r="AC4921" s="65">
        <v>0.66</v>
      </c>
      <c r="AD4921" s="65">
        <v>0.67</v>
      </c>
      <c r="AE4921" s="65">
        <v>0.68</v>
      </c>
      <c r="AF4921" s="65">
        <v>0.69</v>
      </c>
      <c r="AG4921" s="65">
        <v>0.7</v>
      </c>
      <c r="AH4921" s="65">
        <v>0.7</v>
      </c>
      <c r="AI4921" s="65">
        <v>0.7</v>
      </c>
      <c r="AJ4921" s="65">
        <v>0.7</v>
      </c>
      <c r="AK4921" s="65">
        <v>0.7</v>
      </c>
    </row>
    <row r="4922" spans="1:37" x14ac:dyDescent="0.3">
      <c r="A4922" s="86" t="str">
        <f t="shared" si="76"/>
        <v>SDGbaseTra_AgMedQVAXaasug</v>
      </c>
      <c r="B4922" s="63" t="s">
        <v>222</v>
      </c>
      <c r="C4922" s="64" t="s">
        <v>240</v>
      </c>
      <c r="D4922" s="84" t="s">
        <v>211</v>
      </c>
      <c r="E4922" s="65" t="s">
        <v>13</v>
      </c>
      <c r="F4922" s="65">
        <v>3.82</v>
      </c>
      <c r="G4922" s="65">
        <v>3.74</v>
      </c>
      <c r="H4922" s="65">
        <v>3.82</v>
      </c>
      <c r="I4922" s="65">
        <v>3.83</v>
      </c>
      <c r="J4922" s="65">
        <v>3.81</v>
      </c>
      <c r="K4922" s="65">
        <v>3.83</v>
      </c>
      <c r="L4922" s="65">
        <v>3.84</v>
      </c>
      <c r="M4922" s="65">
        <v>3.85</v>
      </c>
      <c r="N4922" s="65">
        <v>3.87</v>
      </c>
      <c r="O4922" s="65">
        <v>3.96</v>
      </c>
      <c r="P4922" s="65">
        <v>3.98</v>
      </c>
      <c r="Q4922" s="65">
        <v>3.99</v>
      </c>
      <c r="R4922" s="65">
        <v>4.07</v>
      </c>
      <c r="S4922" s="65">
        <v>4.13</v>
      </c>
      <c r="T4922" s="65">
        <v>4.2</v>
      </c>
      <c r="U4922" s="65">
        <v>4.2699999999999996</v>
      </c>
      <c r="V4922" s="65">
        <v>4.34</v>
      </c>
      <c r="W4922" s="65">
        <v>4.3899999999999997</v>
      </c>
      <c r="X4922" s="65">
        <v>4.46</v>
      </c>
      <c r="Y4922" s="65">
        <v>4.5199999999999996</v>
      </c>
      <c r="Z4922" s="65">
        <v>4.5999999999999996</v>
      </c>
      <c r="AA4922" s="65">
        <v>4.66</v>
      </c>
      <c r="AB4922" s="65">
        <v>4.7300000000000004</v>
      </c>
      <c r="AC4922" s="65">
        <v>4.78</v>
      </c>
      <c r="AD4922" s="65">
        <v>4.82</v>
      </c>
      <c r="AE4922" s="65">
        <v>4.8600000000000003</v>
      </c>
      <c r="AF4922" s="65">
        <v>4.91</v>
      </c>
      <c r="AG4922" s="65">
        <v>4.97</v>
      </c>
      <c r="AH4922" s="65">
        <v>4.96</v>
      </c>
      <c r="AI4922" s="65">
        <v>4.96</v>
      </c>
      <c r="AJ4922" s="65">
        <v>4.96</v>
      </c>
      <c r="AK4922" s="65">
        <v>4.95</v>
      </c>
    </row>
    <row r="4923" spans="1:37" x14ac:dyDescent="0.3">
      <c r="A4923" s="86" t="str">
        <f t="shared" si="76"/>
        <v>SDGbaseTra_AgMedQVAXaaoth</v>
      </c>
      <c r="B4923" s="63" t="s">
        <v>222</v>
      </c>
      <c r="C4923" s="64" t="s">
        <v>240</v>
      </c>
      <c r="D4923" s="84" t="s">
        <v>211</v>
      </c>
      <c r="E4923" s="65" t="s">
        <v>14</v>
      </c>
      <c r="F4923" s="65">
        <v>7.29</v>
      </c>
      <c r="G4923" s="65">
        <v>7.3</v>
      </c>
      <c r="H4923" s="65">
        <v>7.41</v>
      </c>
      <c r="I4923" s="65">
        <v>7.43</v>
      </c>
      <c r="J4923" s="65">
        <v>7.44</v>
      </c>
      <c r="K4923" s="65">
        <v>7.46</v>
      </c>
      <c r="L4923" s="65">
        <v>7.5</v>
      </c>
      <c r="M4923" s="65">
        <v>7.56</v>
      </c>
      <c r="N4923" s="65">
        <v>7.63</v>
      </c>
      <c r="O4923" s="65">
        <v>7.76</v>
      </c>
      <c r="P4923" s="65">
        <v>7.88</v>
      </c>
      <c r="Q4923" s="65">
        <v>8</v>
      </c>
      <c r="R4923" s="65">
        <v>8.15</v>
      </c>
      <c r="S4923" s="65">
        <v>8.3000000000000007</v>
      </c>
      <c r="T4923" s="65">
        <v>8.4499999999999993</v>
      </c>
      <c r="U4923" s="65">
        <v>8.6199999999999992</v>
      </c>
      <c r="V4923" s="65">
        <v>8.7799999999999994</v>
      </c>
      <c r="W4923" s="65">
        <v>8.94</v>
      </c>
      <c r="X4923" s="65">
        <v>9.11</v>
      </c>
      <c r="Y4923" s="65">
        <v>9.2799999999999994</v>
      </c>
      <c r="Z4923" s="65">
        <v>9.4499999999999993</v>
      </c>
      <c r="AA4923" s="65">
        <v>9.6199999999999992</v>
      </c>
      <c r="AB4923" s="65">
        <v>9.8000000000000007</v>
      </c>
      <c r="AC4923" s="65">
        <v>9.9700000000000006</v>
      </c>
      <c r="AD4923" s="65">
        <v>10.130000000000001</v>
      </c>
      <c r="AE4923" s="65">
        <v>10.29</v>
      </c>
      <c r="AF4923" s="65">
        <v>10.46</v>
      </c>
      <c r="AG4923" s="65">
        <v>10.62</v>
      </c>
      <c r="AH4923" s="65">
        <v>10.69</v>
      </c>
      <c r="AI4923" s="65">
        <v>10.75</v>
      </c>
      <c r="AJ4923" s="65">
        <v>10.81</v>
      </c>
      <c r="AK4923" s="65">
        <v>10.87</v>
      </c>
    </row>
    <row r="4924" spans="1:37" x14ac:dyDescent="0.3">
      <c r="A4924" s="86" t="str">
        <f t="shared" si="76"/>
        <v>SDGbaseTra_AgMedQVAXalani</v>
      </c>
      <c r="B4924" s="63" t="s">
        <v>222</v>
      </c>
      <c r="C4924" s="64" t="s">
        <v>240</v>
      </c>
      <c r="D4924" s="84" t="s">
        <v>211</v>
      </c>
      <c r="E4924" s="65" t="s">
        <v>15</v>
      </c>
      <c r="F4924" s="65">
        <v>27.55</v>
      </c>
      <c r="G4924" s="65">
        <v>27.7</v>
      </c>
      <c r="H4924" s="65">
        <v>28.18</v>
      </c>
      <c r="I4924" s="65">
        <v>27.66</v>
      </c>
      <c r="J4924" s="65">
        <v>27.01</v>
      </c>
      <c r="K4924" s="65">
        <v>26.58</v>
      </c>
      <c r="L4924" s="65">
        <v>26.47</v>
      </c>
      <c r="M4924" s="65">
        <v>26.49</v>
      </c>
      <c r="N4924" s="65">
        <v>26.62</v>
      </c>
      <c r="O4924" s="65">
        <v>27.16</v>
      </c>
      <c r="P4924" s="65">
        <v>27.71</v>
      </c>
      <c r="Q4924" s="65">
        <v>28.06</v>
      </c>
      <c r="R4924" s="65">
        <v>29.27</v>
      </c>
      <c r="S4924" s="65">
        <v>30.44</v>
      </c>
      <c r="T4924" s="65">
        <v>31.65</v>
      </c>
      <c r="U4924" s="65">
        <v>33.07</v>
      </c>
      <c r="V4924" s="65">
        <v>34.4</v>
      </c>
      <c r="W4924" s="65">
        <v>35.79</v>
      </c>
      <c r="X4924" s="65">
        <v>37.28</v>
      </c>
      <c r="Y4924" s="65">
        <v>38.700000000000003</v>
      </c>
      <c r="Z4924" s="65">
        <v>40.229999999999997</v>
      </c>
      <c r="AA4924" s="65">
        <v>41.86</v>
      </c>
      <c r="AB4924" s="65">
        <v>43.6</v>
      </c>
      <c r="AC4924" s="65">
        <v>45.08</v>
      </c>
      <c r="AD4924" s="65">
        <v>46.5</v>
      </c>
      <c r="AE4924" s="65">
        <v>47.94</v>
      </c>
      <c r="AF4924" s="65">
        <v>49.41</v>
      </c>
      <c r="AG4924" s="65">
        <v>50.74</v>
      </c>
      <c r="AH4924" s="65">
        <v>50.25</v>
      </c>
      <c r="AI4924" s="65">
        <v>49.68</v>
      </c>
      <c r="AJ4924" s="65">
        <v>49.23</v>
      </c>
      <c r="AK4924" s="65">
        <v>48.73</v>
      </c>
    </row>
    <row r="4925" spans="1:37" x14ac:dyDescent="0.3">
      <c r="A4925" s="86" t="str">
        <f t="shared" si="76"/>
        <v>SDGbaseTra_AgMedQVAXafore</v>
      </c>
      <c r="B4925" s="63" t="s">
        <v>222</v>
      </c>
      <c r="C4925" s="64" t="s">
        <v>240</v>
      </c>
      <c r="D4925" s="84" t="s">
        <v>211</v>
      </c>
      <c r="E4925" s="65" t="s">
        <v>16</v>
      </c>
      <c r="F4925" s="65">
        <v>6.49</v>
      </c>
      <c r="G4925" s="65">
        <v>6.17</v>
      </c>
      <c r="H4925" s="65">
        <v>6.35</v>
      </c>
      <c r="I4925" s="65">
        <v>6.39</v>
      </c>
      <c r="J4925" s="65">
        <v>6.35</v>
      </c>
      <c r="K4925" s="65">
        <v>6.38</v>
      </c>
      <c r="L4925" s="65">
        <v>6.43</v>
      </c>
      <c r="M4925" s="65">
        <v>6.46</v>
      </c>
      <c r="N4925" s="65">
        <v>6.51</v>
      </c>
      <c r="O4925" s="65">
        <v>6.67</v>
      </c>
      <c r="P4925" s="65">
        <v>6.76</v>
      </c>
      <c r="Q4925" s="65">
        <v>6.83</v>
      </c>
      <c r="R4925" s="65">
        <v>7.04</v>
      </c>
      <c r="S4925" s="65">
        <v>7.18</v>
      </c>
      <c r="T4925" s="65">
        <v>7.31</v>
      </c>
      <c r="U4925" s="65">
        <v>7.48</v>
      </c>
      <c r="V4925" s="65">
        <v>7.66</v>
      </c>
      <c r="W4925" s="65">
        <v>7.85</v>
      </c>
      <c r="X4925" s="65">
        <v>8.08</v>
      </c>
      <c r="Y4925" s="65">
        <v>8.2899999999999991</v>
      </c>
      <c r="Z4925" s="65">
        <v>8.52</v>
      </c>
      <c r="AA4925" s="65">
        <v>8.69</v>
      </c>
      <c r="AB4925" s="65">
        <v>8.91</v>
      </c>
      <c r="AC4925" s="65">
        <v>9.08</v>
      </c>
      <c r="AD4925" s="65">
        <v>9.24</v>
      </c>
      <c r="AE4925" s="65">
        <v>9.42</v>
      </c>
      <c r="AF4925" s="65">
        <v>9.59</v>
      </c>
      <c r="AG4925" s="65">
        <v>9.83</v>
      </c>
      <c r="AH4925" s="65">
        <v>9.76</v>
      </c>
      <c r="AI4925" s="65">
        <v>9.6999999999999993</v>
      </c>
      <c r="AJ4925" s="65">
        <v>9.66</v>
      </c>
      <c r="AK4925" s="65">
        <v>9.59</v>
      </c>
    </row>
    <row r="4926" spans="1:37" x14ac:dyDescent="0.3">
      <c r="A4926" s="86" t="str">
        <f t="shared" si="76"/>
        <v>SDGbaseTra_AgMedQVAXafish</v>
      </c>
      <c r="B4926" s="63" t="s">
        <v>222</v>
      </c>
      <c r="C4926" s="64" t="s">
        <v>240</v>
      </c>
      <c r="D4926" s="84" t="s">
        <v>211</v>
      </c>
      <c r="E4926" s="65" t="s">
        <v>17</v>
      </c>
      <c r="F4926" s="65">
        <v>7.37</v>
      </c>
      <c r="G4926" s="65">
        <v>7.41</v>
      </c>
      <c r="H4926" s="65">
        <v>7.69</v>
      </c>
      <c r="I4926" s="65">
        <v>7.62</v>
      </c>
      <c r="J4926" s="65">
        <v>7.48</v>
      </c>
      <c r="K4926" s="65">
        <v>7.4</v>
      </c>
      <c r="L4926" s="65">
        <v>7.36</v>
      </c>
      <c r="M4926" s="65">
        <v>7.35</v>
      </c>
      <c r="N4926" s="65">
        <v>7.36</v>
      </c>
      <c r="O4926" s="65">
        <v>7.53</v>
      </c>
      <c r="P4926" s="65">
        <v>7.66</v>
      </c>
      <c r="Q4926" s="65">
        <v>7.74</v>
      </c>
      <c r="R4926" s="65">
        <v>8.07</v>
      </c>
      <c r="S4926" s="65">
        <v>8.3699999999999992</v>
      </c>
      <c r="T4926" s="65">
        <v>8.6999999999999993</v>
      </c>
      <c r="U4926" s="65">
        <v>9.09</v>
      </c>
      <c r="V4926" s="65">
        <v>9.4499999999999993</v>
      </c>
      <c r="W4926" s="65">
        <v>9.84</v>
      </c>
      <c r="X4926" s="65">
        <v>10.25</v>
      </c>
      <c r="Y4926" s="65">
        <v>10.65</v>
      </c>
      <c r="Z4926" s="65">
        <v>11.13</v>
      </c>
      <c r="AA4926" s="65">
        <v>11.64</v>
      </c>
      <c r="AB4926" s="65">
        <v>12.18</v>
      </c>
      <c r="AC4926" s="65">
        <v>12.67</v>
      </c>
      <c r="AD4926" s="65">
        <v>13.14</v>
      </c>
      <c r="AE4926" s="65">
        <v>13.62</v>
      </c>
      <c r="AF4926" s="65">
        <v>14.11</v>
      </c>
      <c r="AG4926" s="65">
        <v>14.47</v>
      </c>
      <c r="AH4926" s="65">
        <v>14.39</v>
      </c>
      <c r="AI4926" s="65">
        <v>14.24</v>
      </c>
      <c r="AJ4926" s="65">
        <v>14.11</v>
      </c>
      <c r="AK4926" s="65">
        <v>13.95</v>
      </c>
    </row>
    <row r="4927" spans="1:37" x14ac:dyDescent="0.3">
      <c r="A4927" s="86" t="str">
        <f t="shared" si="76"/>
        <v>SDGbaseTra_AgMedQVAXacoal</v>
      </c>
      <c r="B4927" s="63" t="s">
        <v>222</v>
      </c>
      <c r="C4927" s="64" t="s">
        <v>240</v>
      </c>
      <c r="D4927" s="84" t="s">
        <v>211</v>
      </c>
      <c r="E4927" s="65" t="s">
        <v>18</v>
      </c>
      <c r="F4927" s="65">
        <v>112.99</v>
      </c>
      <c r="G4927" s="65">
        <v>109.36</v>
      </c>
      <c r="H4927" s="65">
        <v>107.44</v>
      </c>
      <c r="I4927" s="65">
        <v>105.71</v>
      </c>
      <c r="J4927" s="65">
        <v>102.51</v>
      </c>
      <c r="K4927" s="65">
        <v>101.15</v>
      </c>
      <c r="L4927" s="65">
        <v>99.16</v>
      </c>
      <c r="M4927" s="65">
        <v>97.19</v>
      </c>
      <c r="N4927" s="65">
        <v>96.05</v>
      </c>
      <c r="O4927" s="65">
        <v>94.64</v>
      </c>
      <c r="P4927" s="65">
        <v>91.73</v>
      </c>
      <c r="Q4927" s="65">
        <v>86.88</v>
      </c>
      <c r="R4927" s="65">
        <v>83.68</v>
      </c>
      <c r="S4927" s="65">
        <v>83.66</v>
      </c>
      <c r="T4927" s="65">
        <v>82.77</v>
      </c>
      <c r="U4927" s="65">
        <v>82.34</v>
      </c>
      <c r="V4927" s="65">
        <v>81.459999999999994</v>
      </c>
      <c r="W4927" s="65">
        <v>81.19</v>
      </c>
      <c r="X4927" s="65">
        <v>79.09</v>
      </c>
      <c r="Y4927" s="65">
        <v>77.17</v>
      </c>
      <c r="Z4927" s="65">
        <v>75.25</v>
      </c>
      <c r="AA4927" s="65">
        <v>73.33</v>
      </c>
      <c r="AB4927" s="65">
        <v>69.099999999999994</v>
      </c>
      <c r="AC4927" s="65">
        <v>64.88</v>
      </c>
      <c r="AD4927" s="65">
        <v>60.66</v>
      </c>
      <c r="AE4927" s="65">
        <v>56.43</v>
      </c>
      <c r="AF4927" s="65">
        <v>52.21</v>
      </c>
      <c r="AG4927" s="65">
        <v>44.49</v>
      </c>
      <c r="AH4927" s="65">
        <v>36.770000000000003</v>
      </c>
      <c r="AI4927" s="65">
        <v>29.05</v>
      </c>
      <c r="AJ4927" s="65">
        <v>21.33</v>
      </c>
      <c r="AK4927" s="65">
        <v>13.61</v>
      </c>
    </row>
    <row r="4928" spans="1:37" x14ac:dyDescent="0.3">
      <c r="A4928" s="86" t="str">
        <f t="shared" si="76"/>
        <v>SDGbaseTra_AgMedQVAXagold</v>
      </c>
      <c r="B4928" s="63" t="s">
        <v>222</v>
      </c>
      <c r="C4928" s="64" t="s">
        <v>240</v>
      </c>
      <c r="D4928" s="84" t="s">
        <v>211</v>
      </c>
      <c r="E4928" s="65" t="s">
        <v>19</v>
      </c>
      <c r="F4928" s="65">
        <v>61.14</v>
      </c>
      <c r="G4928" s="65">
        <v>61.08</v>
      </c>
      <c r="H4928" s="65">
        <v>60.95</v>
      </c>
      <c r="I4928" s="65">
        <v>60.89</v>
      </c>
      <c r="J4928" s="65">
        <v>60.83</v>
      </c>
      <c r="K4928" s="65">
        <v>60.77</v>
      </c>
      <c r="L4928" s="65">
        <v>60.71</v>
      </c>
      <c r="M4928" s="65">
        <v>60.64</v>
      </c>
      <c r="N4928" s="65">
        <v>60.58</v>
      </c>
      <c r="O4928" s="65">
        <v>60.52</v>
      </c>
      <c r="P4928" s="65">
        <v>60.46</v>
      </c>
      <c r="Q4928" s="65">
        <v>60.4</v>
      </c>
      <c r="R4928" s="65">
        <v>60.34</v>
      </c>
      <c r="S4928" s="65">
        <v>60.28</v>
      </c>
      <c r="T4928" s="65">
        <v>60.22</v>
      </c>
      <c r="U4928" s="65">
        <v>60.16</v>
      </c>
      <c r="V4928" s="65">
        <v>60.1</v>
      </c>
      <c r="W4928" s="65">
        <v>60.04</v>
      </c>
      <c r="X4928" s="65">
        <v>59.98</v>
      </c>
      <c r="Y4928" s="65">
        <v>59.92</v>
      </c>
      <c r="Z4928" s="65">
        <v>59.86</v>
      </c>
      <c r="AA4928" s="65">
        <v>59.8</v>
      </c>
      <c r="AB4928" s="65">
        <v>59.74</v>
      </c>
      <c r="AC4928" s="65">
        <v>59.68</v>
      </c>
      <c r="AD4928" s="65">
        <v>59.62</v>
      </c>
      <c r="AE4928" s="65">
        <v>59.56</v>
      </c>
      <c r="AF4928" s="65">
        <v>59.5</v>
      </c>
      <c r="AG4928" s="65">
        <v>59.44</v>
      </c>
      <c r="AH4928" s="65">
        <v>59.38</v>
      </c>
      <c r="AI4928" s="65">
        <v>59.32</v>
      </c>
      <c r="AJ4928" s="65">
        <v>59.27</v>
      </c>
      <c r="AK4928" s="65">
        <v>59.21</v>
      </c>
    </row>
    <row r="4929" spans="1:37" x14ac:dyDescent="0.3">
      <c r="A4929" s="86" t="str">
        <f t="shared" si="76"/>
        <v>SDGbaseTra_AgMedQVAXangas</v>
      </c>
      <c r="B4929" s="63" t="s">
        <v>222</v>
      </c>
      <c r="C4929" s="64" t="s">
        <v>240</v>
      </c>
      <c r="D4929" s="84" t="s">
        <v>211</v>
      </c>
      <c r="E4929" s="65" t="s">
        <v>20</v>
      </c>
      <c r="F4929" s="65">
        <v>0.94</v>
      </c>
      <c r="G4929" s="65">
        <v>0.8</v>
      </c>
      <c r="H4929" s="65">
        <v>0.77</v>
      </c>
      <c r="I4929" s="65">
        <v>0.72</v>
      </c>
      <c r="J4929" s="65">
        <v>0.68</v>
      </c>
      <c r="K4929" s="65">
        <v>0.65</v>
      </c>
      <c r="L4929" s="65">
        <v>0.62</v>
      </c>
      <c r="M4929" s="65">
        <v>0.59</v>
      </c>
      <c r="N4929" s="65">
        <v>0.56999999999999995</v>
      </c>
      <c r="O4929" s="65">
        <v>0.56000000000000005</v>
      </c>
      <c r="P4929" s="65">
        <v>0.54</v>
      </c>
      <c r="Q4929" s="65">
        <v>0.52</v>
      </c>
      <c r="R4929" s="65">
        <v>0.49</v>
      </c>
      <c r="S4929" s="65">
        <v>0.47</v>
      </c>
      <c r="T4929" s="65">
        <v>0.44</v>
      </c>
      <c r="U4929" s="65">
        <v>0.42</v>
      </c>
      <c r="V4929" s="65">
        <v>0.4</v>
      </c>
      <c r="W4929" s="65">
        <v>0.38</v>
      </c>
      <c r="X4929" s="65">
        <v>0.36</v>
      </c>
      <c r="Y4929" s="65">
        <v>0.35</v>
      </c>
      <c r="Z4929" s="65">
        <v>0.33</v>
      </c>
      <c r="AA4929" s="65">
        <v>0.32</v>
      </c>
      <c r="AB4929" s="65">
        <v>0.3</v>
      </c>
      <c r="AC4929" s="65">
        <v>0.28999999999999998</v>
      </c>
      <c r="AD4929" s="65">
        <v>0.27</v>
      </c>
      <c r="AE4929" s="65">
        <v>0.26</v>
      </c>
      <c r="AF4929" s="65">
        <v>0.25</v>
      </c>
      <c r="AG4929" s="65">
        <v>0.23</v>
      </c>
      <c r="AH4929" s="65">
        <v>0.22</v>
      </c>
      <c r="AI4929" s="65">
        <v>0.21</v>
      </c>
      <c r="AJ4929" s="65">
        <v>0.2</v>
      </c>
      <c r="AK4929" s="65">
        <v>0.19</v>
      </c>
    </row>
    <row r="4930" spans="1:37" x14ac:dyDescent="0.3">
      <c r="A4930" s="86" t="str">
        <f t="shared" ref="A4930:A4993" si="77">_xlfn.CONCAT(C4930,D4930,E4930)</f>
        <v>SDGbaseTra_AgMedQVAXapgm</v>
      </c>
      <c r="B4930" s="63" t="s">
        <v>222</v>
      </c>
      <c r="C4930" s="64" t="s">
        <v>240</v>
      </c>
      <c r="D4930" s="84" t="s">
        <v>211</v>
      </c>
      <c r="E4930" s="65" t="s">
        <v>21</v>
      </c>
      <c r="F4930" s="65">
        <v>97.82</v>
      </c>
      <c r="G4930" s="65">
        <v>74.06</v>
      </c>
      <c r="H4930" s="65">
        <v>78.09</v>
      </c>
      <c r="I4930" s="65">
        <v>81.96</v>
      </c>
      <c r="J4930" s="65">
        <v>85.81</v>
      </c>
      <c r="K4930" s="65">
        <v>89.8</v>
      </c>
      <c r="L4930" s="65">
        <v>93.85</v>
      </c>
      <c r="M4930" s="65">
        <v>94.36</v>
      </c>
      <c r="N4930" s="65">
        <v>94.85</v>
      </c>
      <c r="O4930" s="65">
        <v>95.59</v>
      </c>
      <c r="P4930" s="65">
        <v>96.13</v>
      </c>
      <c r="Q4930" s="65">
        <v>96.58</v>
      </c>
      <c r="R4930" s="65">
        <v>98.62</v>
      </c>
      <c r="S4930" s="65">
        <v>100.71</v>
      </c>
      <c r="T4930" s="65">
        <v>102.81</v>
      </c>
      <c r="U4930" s="65">
        <v>104.97</v>
      </c>
      <c r="V4930" s="65">
        <v>107.22</v>
      </c>
      <c r="W4930" s="65">
        <v>109.44</v>
      </c>
      <c r="X4930" s="65">
        <v>111.58</v>
      </c>
      <c r="Y4930" s="65">
        <v>113.65</v>
      </c>
      <c r="Z4930" s="65">
        <v>115.21</v>
      </c>
      <c r="AA4930" s="65">
        <v>117.09</v>
      </c>
      <c r="AB4930" s="65">
        <v>140.15</v>
      </c>
      <c r="AC4930" s="65">
        <v>163.33000000000001</v>
      </c>
      <c r="AD4930" s="65">
        <v>186.61</v>
      </c>
      <c r="AE4930" s="65">
        <v>209.93</v>
      </c>
      <c r="AF4930" s="65">
        <v>233.26</v>
      </c>
      <c r="AG4930" s="65">
        <v>257.10000000000002</v>
      </c>
      <c r="AH4930" s="65">
        <v>279.76</v>
      </c>
      <c r="AI4930" s="65">
        <v>302.5</v>
      </c>
      <c r="AJ4930" s="65">
        <v>325.39999999999998</v>
      </c>
      <c r="AK4930" s="65">
        <v>348.34</v>
      </c>
    </row>
    <row r="4931" spans="1:37" x14ac:dyDescent="0.3">
      <c r="A4931" s="86" t="str">
        <f t="shared" si="77"/>
        <v>SDGbaseTra_AgMedQVAXamore</v>
      </c>
      <c r="B4931" s="63" t="s">
        <v>222</v>
      </c>
      <c r="C4931" s="64" t="s">
        <v>240</v>
      </c>
      <c r="D4931" s="84" t="s">
        <v>211</v>
      </c>
      <c r="E4931" s="65" t="s">
        <v>22</v>
      </c>
      <c r="F4931" s="65">
        <v>78.23</v>
      </c>
      <c r="G4931" s="65">
        <v>72.83</v>
      </c>
      <c r="H4931" s="65">
        <v>76.319999999999993</v>
      </c>
      <c r="I4931" s="65">
        <v>77.38</v>
      </c>
      <c r="J4931" s="65">
        <v>78.3</v>
      </c>
      <c r="K4931" s="65">
        <v>79.319999999999993</v>
      </c>
      <c r="L4931" s="65">
        <v>80.459999999999994</v>
      </c>
      <c r="M4931" s="65">
        <v>81.91</v>
      </c>
      <c r="N4931" s="65">
        <v>83.51</v>
      </c>
      <c r="O4931" s="65">
        <v>88.31</v>
      </c>
      <c r="P4931" s="65">
        <v>91.46</v>
      </c>
      <c r="Q4931" s="65">
        <v>93.78</v>
      </c>
      <c r="R4931" s="65">
        <v>97.21</v>
      </c>
      <c r="S4931" s="65">
        <v>100.55</v>
      </c>
      <c r="T4931" s="65">
        <v>104.06</v>
      </c>
      <c r="U4931" s="65">
        <v>107.95</v>
      </c>
      <c r="V4931" s="65">
        <v>111.43</v>
      </c>
      <c r="W4931" s="65">
        <v>115.09</v>
      </c>
      <c r="X4931" s="65">
        <v>119.09</v>
      </c>
      <c r="Y4931" s="65">
        <v>122.7</v>
      </c>
      <c r="Z4931" s="65">
        <v>127.01</v>
      </c>
      <c r="AA4931" s="65">
        <v>131.36000000000001</v>
      </c>
      <c r="AB4931" s="65">
        <v>135.19</v>
      </c>
      <c r="AC4931" s="65">
        <v>138.36000000000001</v>
      </c>
      <c r="AD4931" s="65">
        <v>141.44999999999999</v>
      </c>
      <c r="AE4931" s="65">
        <v>144.41999999999999</v>
      </c>
      <c r="AF4931" s="65">
        <v>147.44</v>
      </c>
      <c r="AG4931" s="65">
        <v>147.97</v>
      </c>
      <c r="AH4931" s="65">
        <v>146.75</v>
      </c>
      <c r="AI4931" s="65">
        <v>143.83000000000001</v>
      </c>
      <c r="AJ4931" s="65">
        <v>140.78</v>
      </c>
      <c r="AK4931" s="65">
        <v>136.94</v>
      </c>
    </row>
    <row r="4932" spans="1:37" x14ac:dyDescent="0.3">
      <c r="A4932" s="86" t="str">
        <f t="shared" si="77"/>
        <v>SDGbaseTra_AgMedQVAXamine</v>
      </c>
      <c r="B4932" s="63" t="s">
        <v>222</v>
      </c>
      <c r="C4932" s="64" t="s">
        <v>240</v>
      </c>
      <c r="D4932" s="84" t="s">
        <v>211</v>
      </c>
      <c r="E4932" s="65" t="s">
        <v>23</v>
      </c>
      <c r="F4932" s="65">
        <v>57.01</v>
      </c>
      <c r="G4932" s="65">
        <v>53.2</v>
      </c>
      <c r="H4932" s="65">
        <v>55.29</v>
      </c>
      <c r="I4932" s="65">
        <v>56.47</v>
      </c>
      <c r="J4932" s="65">
        <v>58.23</v>
      </c>
      <c r="K4932" s="65">
        <v>59.35</v>
      </c>
      <c r="L4932" s="65">
        <v>60.63</v>
      </c>
      <c r="M4932" s="65">
        <v>62.05</v>
      </c>
      <c r="N4932" s="65">
        <v>63.55</v>
      </c>
      <c r="O4932" s="65">
        <v>66.040000000000006</v>
      </c>
      <c r="P4932" s="65">
        <v>67.8</v>
      </c>
      <c r="Q4932" s="65">
        <v>69.260000000000005</v>
      </c>
      <c r="R4932" s="65">
        <v>71.45</v>
      </c>
      <c r="S4932" s="65">
        <v>73.72</v>
      </c>
      <c r="T4932" s="65">
        <v>76.23</v>
      </c>
      <c r="U4932" s="65">
        <v>79.16</v>
      </c>
      <c r="V4932" s="65">
        <v>81.88</v>
      </c>
      <c r="W4932" s="65">
        <v>84.65</v>
      </c>
      <c r="X4932" s="65">
        <v>87.95</v>
      </c>
      <c r="Y4932" s="65">
        <v>91.19</v>
      </c>
      <c r="Z4932" s="65">
        <v>94.67</v>
      </c>
      <c r="AA4932" s="65">
        <v>98.18</v>
      </c>
      <c r="AB4932" s="65">
        <v>101.35</v>
      </c>
      <c r="AC4932" s="65">
        <v>103.96</v>
      </c>
      <c r="AD4932" s="65">
        <v>106.52</v>
      </c>
      <c r="AE4932" s="65">
        <v>109.14</v>
      </c>
      <c r="AF4932" s="65">
        <v>111.88</v>
      </c>
      <c r="AG4932" s="65">
        <v>114.27</v>
      </c>
      <c r="AH4932" s="65">
        <v>114.24</v>
      </c>
      <c r="AI4932" s="65">
        <v>113.38</v>
      </c>
      <c r="AJ4932" s="65">
        <v>112.77</v>
      </c>
      <c r="AK4932" s="65">
        <v>111.98</v>
      </c>
    </row>
    <row r="4933" spans="1:37" x14ac:dyDescent="0.3">
      <c r="A4933" s="86" t="str">
        <f t="shared" si="77"/>
        <v>SDGbaseTra_AgMedQVAXameat</v>
      </c>
      <c r="B4933" s="63" t="s">
        <v>222</v>
      </c>
      <c r="C4933" s="64" t="s">
        <v>240</v>
      </c>
      <c r="D4933" s="84" t="s">
        <v>211</v>
      </c>
      <c r="E4933" s="65" t="s">
        <v>24</v>
      </c>
      <c r="F4933" s="65">
        <v>14.3</v>
      </c>
      <c r="G4933" s="65">
        <v>14.33</v>
      </c>
      <c r="H4933" s="65">
        <v>14.66</v>
      </c>
      <c r="I4933" s="65">
        <v>14.5</v>
      </c>
      <c r="J4933" s="65">
        <v>14.28</v>
      </c>
      <c r="K4933" s="65">
        <v>14.16</v>
      </c>
      <c r="L4933" s="65">
        <v>14.12</v>
      </c>
      <c r="M4933" s="65">
        <v>14.12</v>
      </c>
      <c r="N4933" s="65">
        <v>14.17</v>
      </c>
      <c r="O4933" s="65">
        <v>14.38</v>
      </c>
      <c r="P4933" s="65">
        <v>14.59</v>
      </c>
      <c r="Q4933" s="65">
        <v>14.74</v>
      </c>
      <c r="R4933" s="65">
        <v>15.32</v>
      </c>
      <c r="S4933" s="65">
        <v>15.85</v>
      </c>
      <c r="T4933" s="65">
        <v>16.420000000000002</v>
      </c>
      <c r="U4933" s="65">
        <v>17.100000000000001</v>
      </c>
      <c r="V4933" s="65">
        <v>17.73</v>
      </c>
      <c r="W4933" s="65">
        <v>18.36</v>
      </c>
      <c r="X4933" s="65">
        <v>19.03</v>
      </c>
      <c r="Y4933" s="65">
        <v>19.649999999999999</v>
      </c>
      <c r="Z4933" s="65">
        <v>20.3</v>
      </c>
      <c r="AA4933" s="65">
        <v>20.99</v>
      </c>
      <c r="AB4933" s="65">
        <v>21.72</v>
      </c>
      <c r="AC4933" s="65">
        <v>22.32</v>
      </c>
      <c r="AD4933" s="65">
        <v>22.87</v>
      </c>
      <c r="AE4933" s="65">
        <v>23.42</v>
      </c>
      <c r="AF4933" s="65">
        <v>23.99</v>
      </c>
      <c r="AG4933" s="65">
        <v>24.49</v>
      </c>
      <c r="AH4933" s="65">
        <v>24.25</v>
      </c>
      <c r="AI4933" s="65">
        <v>24.05</v>
      </c>
      <c r="AJ4933" s="65">
        <v>23.9</v>
      </c>
      <c r="AK4933" s="65">
        <v>23.73</v>
      </c>
    </row>
    <row r="4934" spans="1:37" x14ac:dyDescent="0.3">
      <c r="A4934" s="86" t="str">
        <f t="shared" si="77"/>
        <v>SDGbaseTra_AgMedQVAXapfis</v>
      </c>
      <c r="B4934" s="63" t="s">
        <v>222</v>
      </c>
      <c r="C4934" s="64" t="s">
        <v>240</v>
      </c>
      <c r="D4934" s="84" t="s">
        <v>211</v>
      </c>
      <c r="E4934" s="65" t="s">
        <v>25</v>
      </c>
      <c r="F4934" s="65">
        <v>6.32</v>
      </c>
      <c r="G4934" s="65">
        <v>6.24</v>
      </c>
      <c r="H4934" s="65">
        <v>6.45</v>
      </c>
      <c r="I4934" s="65">
        <v>6.38</v>
      </c>
      <c r="J4934" s="65">
        <v>6.28</v>
      </c>
      <c r="K4934" s="65">
        <v>6.25</v>
      </c>
      <c r="L4934" s="65">
        <v>6.23</v>
      </c>
      <c r="M4934" s="65">
        <v>6.23</v>
      </c>
      <c r="N4934" s="65">
        <v>6.24</v>
      </c>
      <c r="O4934" s="65">
        <v>6.43</v>
      </c>
      <c r="P4934" s="65">
        <v>6.53</v>
      </c>
      <c r="Q4934" s="65">
        <v>6.58</v>
      </c>
      <c r="R4934" s="65">
        <v>6.82</v>
      </c>
      <c r="S4934" s="65">
        <v>7.04</v>
      </c>
      <c r="T4934" s="65">
        <v>7.27</v>
      </c>
      <c r="U4934" s="65">
        <v>7.56</v>
      </c>
      <c r="V4934" s="65">
        <v>7.82</v>
      </c>
      <c r="W4934" s="65">
        <v>8.1</v>
      </c>
      <c r="X4934" s="65">
        <v>8.41</v>
      </c>
      <c r="Y4934" s="65">
        <v>8.6999999999999993</v>
      </c>
      <c r="Z4934" s="65">
        <v>9.0500000000000007</v>
      </c>
      <c r="AA4934" s="65">
        <v>9.39</v>
      </c>
      <c r="AB4934" s="65">
        <v>9.74</v>
      </c>
      <c r="AC4934" s="65">
        <v>10.039999999999999</v>
      </c>
      <c r="AD4934" s="65">
        <v>10.33</v>
      </c>
      <c r="AE4934" s="65">
        <v>10.63</v>
      </c>
      <c r="AF4934" s="65">
        <v>10.92</v>
      </c>
      <c r="AG4934" s="65">
        <v>11.13</v>
      </c>
      <c r="AH4934" s="65">
        <v>11.1</v>
      </c>
      <c r="AI4934" s="65">
        <v>11.04</v>
      </c>
      <c r="AJ4934" s="65">
        <v>10.98</v>
      </c>
      <c r="AK4934" s="65">
        <v>10.89</v>
      </c>
    </row>
    <row r="4935" spans="1:37" x14ac:dyDescent="0.3">
      <c r="A4935" s="86" t="str">
        <f t="shared" si="77"/>
        <v>SDGbaseTra_AgMedQVAXavege</v>
      </c>
      <c r="B4935" s="63" t="s">
        <v>222</v>
      </c>
      <c r="C4935" s="64" t="s">
        <v>240</v>
      </c>
      <c r="D4935" s="84" t="s">
        <v>211</v>
      </c>
      <c r="E4935" s="65" t="s">
        <v>26</v>
      </c>
      <c r="F4935" s="65">
        <v>10.97</v>
      </c>
      <c r="G4935" s="65">
        <v>10.62</v>
      </c>
      <c r="H4935" s="65">
        <v>11.01</v>
      </c>
      <c r="I4935" s="65">
        <v>10.86</v>
      </c>
      <c r="J4935" s="65">
        <v>10.63</v>
      </c>
      <c r="K4935" s="65">
        <v>10.65</v>
      </c>
      <c r="L4935" s="65">
        <v>10.66</v>
      </c>
      <c r="M4935" s="65">
        <v>10.68</v>
      </c>
      <c r="N4935" s="65">
        <v>10.74</v>
      </c>
      <c r="O4935" s="65">
        <v>11.18</v>
      </c>
      <c r="P4935" s="65">
        <v>11.36</v>
      </c>
      <c r="Q4935" s="65">
        <v>11.45</v>
      </c>
      <c r="R4935" s="65">
        <v>11.94</v>
      </c>
      <c r="S4935" s="65">
        <v>12.32</v>
      </c>
      <c r="T4935" s="65">
        <v>12.76</v>
      </c>
      <c r="U4935" s="65">
        <v>13.29</v>
      </c>
      <c r="V4935" s="65">
        <v>13.77</v>
      </c>
      <c r="W4935" s="65">
        <v>14.29</v>
      </c>
      <c r="X4935" s="65">
        <v>14.87</v>
      </c>
      <c r="Y4935" s="65">
        <v>15.4</v>
      </c>
      <c r="Z4935" s="65">
        <v>15.99</v>
      </c>
      <c r="AA4935" s="65">
        <v>16.46</v>
      </c>
      <c r="AB4935" s="65">
        <v>17.079999999999998</v>
      </c>
      <c r="AC4935" s="65">
        <v>17.61</v>
      </c>
      <c r="AD4935" s="65">
        <v>18.079999999999998</v>
      </c>
      <c r="AE4935" s="65">
        <v>18.55</v>
      </c>
      <c r="AF4935" s="65">
        <v>19.02</v>
      </c>
      <c r="AG4935" s="65">
        <v>19.52</v>
      </c>
      <c r="AH4935" s="65">
        <v>19.61</v>
      </c>
      <c r="AI4935" s="65">
        <v>19.579999999999998</v>
      </c>
      <c r="AJ4935" s="65">
        <v>19.5</v>
      </c>
      <c r="AK4935" s="65">
        <v>19.350000000000001</v>
      </c>
    </row>
    <row r="4936" spans="1:37" x14ac:dyDescent="0.3">
      <c r="A4936" s="86" t="str">
        <f t="shared" si="77"/>
        <v>SDGbaseTra_AgMedQVAXafats</v>
      </c>
      <c r="B4936" s="63" t="s">
        <v>222</v>
      </c>
      <c r="C4936" s="64" t="s">
        <v>240</v>
      </c>
      <c r="D4936" s="84" t="s">
        <v>211</v>
      </c>
      <c r="E4936" s="65" t="s">
        <v>27</v>
      </c>
      <c r="F4936" s="65">
        <v>3.48</v>
      </c>
      <c r="G4936" s="65">
        <v>3.56</v>
      </c>
      <c r="H4936" s="65">
        <v>3.7</v>
      </c>
      <c r="I4936" s="65">
        <v>3.68</v>
      </c>
      <c r="J4936" s="65">
        <v>3.64</v>
      </c>
      <c r="K4936" s="65">
        <v>3.61</v>
      </c>
      <c r="L4936" s="65">
        <v>3.61</v>
      </c>
      <c r="M4936" s="65">
        <v>3.62</v>
      </c>
      <c r="N4936" s="65">
        <v>3.63</v>
      </c>
      <c r="O4936" s="65">
        <v>3.76</v>
      </c>
      <c r="P4936" s="65">
        <v>3.87</v>
      </c>
      <c r="Q4936" s="65">
        <v>3.93</v>
      </c>
      <c r="R4936" s="65">
        <v>4.0999999999999996</v>
      </c>
      <c r="S4936" s="65">
        <v>4.24</v>
      </c>
      <c r="T4936" s="65">
        <v>4.3899999999999997</v>
      </c>
      <c r="U4936" s="65">
        <v>4.55</v>
      </c>
      <c r="V4936" s="65">
        <v>4.6900000000000004</v>
      </c>
      <c r="W4936" s="65">
        <v>4.82</v>
      </c>
      <c r="X4936" s="65">
        <v>4.97</v>
      </c>
      <c r="Y4936" s="65">
        <v>5.1100000000000003</v>
      </c>
      <c r="Z4936" s="65">
        <v>5.31</v>
      </c>
      <c r="AA4936" s="65">
        <v>5.51</v>
      </c>
      <c r="AB4936" s="65">
        <v>5.73</v>
      </c>
      <c r="AC4936" s="65">
        <v>5.9</v>
      </c>
      <c r="AD4936" s="65">
        <v>6.05</v>
      </c>
      <c r="AE4936" s="65">
        <v>6.19</v>
      </c>
      <c r="AF4936" s="65">
        <v>6.32</v>
      </c>
      <c r="AG4936" s="65">
        <v>6.37</v>
      </c>
      <c r="AH4936" s="65">
        <v>6.27</v>
      </c>
      <c r="AI4936" s="65">
        <v>6.16</v>
      </c>
      <c r="AJ4936" s="65">
        <v>6.05</v>
      </c>
      <c r="AK4936" s="65">
        <v>5.94</v>
      </c>
    </row>
    <row r="4937" spans="1:37" x14ac:dyDescent="0.3">
      <c r="A4937" s="86" t="str">
        <f t="shared" si="77"/>
        <v>SDGbaseTra_AgMedQVAXadair</v>
      </c>
      <c r="B4937" s="63" t="s">
        <v>222</v>
      </c>
      <c r="C4937" s="64" t="s">
        <v>240</v>
      </c>
      <c r="D4937" s="84" t="s">
        <v>211</v>
      </c>
      <c r="E4937" s="65" t="s">
        <v>28</v>
      </c>
      <c r="F4937" s="65">
        <v>10.56</v>
      </c>
      <c r="G4937" s="65">
        <v>10.31</v>
      </c>
      <c r="H4937" s="65">
        <v>10.58</v>
      </c>
      <c r="I4937" s="65">
        <v>10.4</v>
      </c>
      <c r="J4937" s="65">
        <v>10.18</v>
      </c>
      <c r="K4937" s="65">
        <v>10.19</v>
      </c>
      <c r="L4937" s="65">
        <v>10.199999999999999</v>
      </c>
      <c r="M4937" s="65">
        <v>10.23</v>
      </c>
      <c r="N4937" s="65">
        <v>10.28</v>
      </c>
      <c r="O4937" s="65">
        <v>10.61</v>
      </c>
      <c r="P4937" s="65">
        <v>10.76</v>
      </c>
      <c r="Q4937" s="65">
        <v>10.84</v>
      </c>
      <c r="R4937" s="65">
        <v>11.3</v>
      </c>
      <c r="S4937" s="65">
        <v>11.65</v>
      </c>
      <c r="T4937" s="65">
        <v>12.04</v>
      </c>
      <c r="U4937" s="65">
        <v>12.51</v>
      </c>
      <c r="V4937" s="65">
        <v>12.94</v>
      </c>
      <c r="W4937" s="65">
        <v>13.41</v>
      </c>
      <c r="X4937" s="65">
        <v>13.92</v>
      </c>
      <c r="Y4937" s="65">
        <v>14.41</v>
      </c>
      <c r="Z4937" s="65">
        <v>14.91</v>
      </c>
      <c r="AA4937" s="65">
        <v>15.32</v>
      </c>
      <c r="AB4937" s="65">
        <v>15.87</v>
      </c>
      <c r="AC4937" s="65">
        <v>16.32</v>
      </c>
      <c r="AD4937" s="65">
        <v>16.72</v>
      </c>
      <c r="AE4937" s="65">
        <v>17.12</v>
      </c>
      <c r="AF4937" s="65">
        <v>17.52</v>
      </c>
      <c r="AG4937" s="65">
        <v>17.989999999999998</v>
      </c>
      <c r="AH4937" s="65">
        <v>18.010000000000002</v>
      </c>
      <c r="AI4937" s="65">
        <v>17.989999999999998</v>
      </c>
      <c r="AJ4937" s="65">
        <v>17.940000000000001</v>
      </c>
      <c r="AK4937" s="65">
        <v>17.84</v>
      </c>
    </row>
    <row r="4938" spans="1:37" x14ac:dyDescent="0.3">
      <c r="A4938" s="86" t="str">
        <f t="shared" si="77"/>
        <v>SDGbaseTra_AgMedQVAXagrai</v>
      </c>
      <c r="B4938" s="63" t="s">
        <v>222</v>
      </c>
      <c r="C4938" s="64" t="s">
        <v>240</v>
      </c>
      <c r="D4938" s="84" t="s">
        <v>211</v>
      </c>
      <c r="E4938" s="65" t="s">
        <v>29</v>
      </c>
      <c r="F4938" s="65">
        <v>8.56</v>
      </c>
      <c r="G4938" s="65">
        <v>8.42</v>
      </c>
      <c r="H4938" s="65">
        <v>8.58</v>
      </c>
      <c r="I4938" s="65">
        <v>8.6</v>
      </c>
      <c r="J4938" s="65">
        <v>8.5500000000000007</v>
      </c>
      <c r="K4938" s="65">
        <v>8.56</v>
      </c>
      <c r="L4938" s="65">
        <v>8.58</v>
      </c>
      <c r="M4938" s="65">
        <v>8.6</v>
      </c>
      <c r="N4938" s="65">
        <v>8.61</v>
      </c>
      <c r="O4938" s="65">
        <v>8.77</v>
      </c>
      <c r="P4938" s="65">
        <v>8.83</v>
      </c>
      <c r="Q4938" s="65">
        <v>8.85</v>
      </c>
      <c r="R4938" s="65">
        <v>9.0299999999999994</v>
      </c>
      <c r="S4938" s="65">
        <v>9.14</v>
      </c>
      <c r="T4938" s="65">
        <v>9.24</v>
      </c>
      <c r="U4938" s="65">
        <v>9.35</v>
      </c>
      <c r="V4938" s="65">
        <v>9.43</v>
      </c>
      <c r="W4938" s="65">
        <v>9.5</v>
      </c>
      <c r="X4938" s="65">
        <v>9.57</v>
      </c>
      <c r="Y4938" s="65">
        <v>9.6199999999999992</v>
      </c>
      <c r="Z4938" s="65">
        <v>9.6999999999999993</v>
      </c>
      <c r="AA4938" s="65">
        <v>9.8000000000000007</v>
      </c>
      <c r="AB4938" s="65">
        <v>9.9499999999999993</v>
      </c>
      <c r="AC4938" s="65">
        <v>10.01</v>
      </c>
      <c r="AD4938" s="65">
        <v>10.06</v>
      </c>
      <c r="AE4938" s="65">
        <v>10.130000000000001</v>
      </c>
      <c r="AF4938" s="65">
        <v>10.199999999999999</v>
      </c>
      <c r="AG4938" s="65">
        <v>10.27</v>
      </c>
      <c r="AH4938" s="65">
        <v>10.09</v>
      </c>
      <c r="AI4938" s="65">
        <v>10.02</v>
      </c>
      <c r="AJ4938" s="65">
        <v>9.9700000000000006</v>
      </c>
      <c r="AK4938" s="65">
        <v>9.9</v>
      </c>
    </row>
    <row r="4939" spans="1:37" x14ac:dyDescent="0.3">
      <c r="A4939" s="86" t="str">
        <f t="shared" si="77"/>
        <v>SDGbaseTra_AgMedQVAXastar</v>
      </c>
      <c r="B4939" s="63" t="s">
        <v>222</v>
      </c>
      <c r="C4939" s="64" t="s">
        <v>240</v>
      </c>
      <c r="D4939" s="84" t="s">
        <v>211</v>
      </c>
      <c r="E4939" s="65" t="s">
        <v>30</v>
      </c>
      <c r="F4939" s="65">
        <v>7.25</v>
      </c>
      <c r="G4939" s="65">
        <v>7.17</v>
      </c>
      <c r="H4939" s="65">
        <v>7.36</v>
      </c>
      <c r="I4939" s="65">
        <v>7.39</v>
      </c>
      <c r="J4939" s="65">
        <v>7.36</v>
      </c>
      <c r="K4939" s="65">
        <v>7.36</v>
      </c>
      <c r="L4939" s="65">
        <v>7.39</v>
      </c>
      <c r="M4939" s="65">
        <v>7.42</v>
      </c>
      <c r="N4939" s="65">
        <v>7.45</v>
      </c>
      <c r="O4939" s="65">
        <v>7.59</v>
      </c>
      <c r="P4939" s="65">
        <v>7.66</v>
      </c>
      <c r="Q4939" s="65">
        <v>7.69</v>
      </c>
      <c r="R4939" s="65">
        <v>7.85</v>
      </c>
      <c r="S4939" s="65">
        <v>7.96</v>
      </c>
      <c r="T4939" s="65">
        <v>8.06</v>
      </c>
      <c r="U4939" s="65">
        <v>8.16</v>
      </c>
      <c r="V4939" s="65">
        <v>8.23</v>
      </c>
      <c r="W4939" s="65">
        <v>8.2899999999999991</v>
      </c>
      <c r="X4939" s="65">
        <v>8.34</v>
      </c>
      <c r="Y4939" s="65">
        <v>8.3699999999999992</v>
      </c>
      <c r="Z4939" s="65">
        <v>8.43</v>
      </c>
      <c r="AA4939" s="65">
        <v>8.51</v>
      </c>
      <c r="AB4939" s="65">
        <v>8.59</v>
      </c>
      <c r="AC4939" s="65">
        <v>8.6300000000000008</v>
      </c>
      <c r="AD4939" s="65">
        <v>8.64</v>
      </c>
      <c r="AE4939" s="65">
        <v>8.68</v>
      </c>
      <c r="AF4939" s="65">
        <v>8.7100000000000009</v>
      </c>
      <c r="AG4939" s="65">
        <v>8.57</v>
      </c>
      <c r="AH4939" s="65">
        <v>8.25</v>
      </c>
      <c r="AI4939" s="65">
        <v>7.98</v>
      </c>
      <c r="AJ4939" s="65">
        <v>7.72</v>
      </c>
      <c r="AK4939" s="65">
        <v>7.46</v>
      </c>
    </row>
    <row r="4940" spans="1:37" x14ac:dyDescent="0.3">
      <c r="A4940" s="86" t="str">
        <f t="shared" si="77"/>
        <v>SDGbaseTra_AgMedQVAXafeed</v>
      </c>
      <c r="B4940" s="63" t="s">
        <v>222</v>
      </c>
      <c r="C4940" s="64" t="s">
        <v>240</v>
      </c>
      <c r="D4940" s="84" t="s">
        <v>211</v>
      </c>
      <c r="E4940" s="65" t="s">
        <v>31</v>
      </c>
      <c r="F4940" s="65">
        <v>6.55</v>
      </c>
      <c r="G4940" s="65">
        <v>6.49</v>
      </c>
      <c r="H4940" s="65">
        <v>6.6</v>
      </c>
      <c r="I4940" s="65">
        <v>6.43</v>
      </c>
      <c r="J4940" s="65">
        <v>6.22</v>
      </c>
      <c r="K4940" s="65">
        <v>6.11</v>
      </c>
      <c r="L4940" s="65">
        <v>6.1</v>
      </c>
      <c r="M4940" s="65">
        <v>6.1</v>
      </c>
      <c r="N4940" s="65">
        <v>6.13</v>
      </c>
      <c r="O4940" s="65">
        <v>6.24</v>
      </c>
      <c r="P4940" s="65">
        <v>6.35</v>
      </c>
      <c r="Q4940" s="65">
        <v>6.42</v>
      </c>
      <c r="R4940" s="65">
        <v>6.73</v>
      </c>
      <c r="S4940" s="65">
        <v>7.04</v>
      </c>
      <c r="T4940" s="65">
        <v>7.35</v>
      </c>
      <c r="U4940" s="65">
        <v>7.73</v>
      </c>
      <c r="V4940" s="65">
        <v>8.09</v>
      </c>
      <c r="W4940" s="65">
        <v>8.48</v>
      </c>
      <c r="X4940" s="65">
        <v>8.89</v>
      </c>
      <c r="Y4940" s="65">
        <v>9.3000000000000007</v>
      </c>
      <c r="Z4940" s="65">
        <v>9.73</v>
      </c>
      <c r="AA4940" s="65">
        <v>10.15</v>
      </c>
      <c r="AB4940" s="65">
        <v>10.6</v>
      </c>
      <c r="AC4940" s="65">
        <v>11.02</v>
      </c>
      <c r="AD4940" s="65">
        <v>11.45</v>
      </c>
      <c r="AE4940" s="65">
        <v>11.87</v>
      </c>
      <c r="AF4940" s="65">
        <v>12.31</v>
      </c>
      <c r="AG4940" s="65">
        <v>12.72</v>
      </c>
      <c r="AH4940" s="65">
        <v>12.71</v>
      </c>
      <c r="AI4940" s="65">
        <v>12.67</v>
      </c>
      <c r="AJ4940" s="65">
        <v>12.63</v>
      </c>
      <c r="AK4940" s="65">
        <v>12.57</v>
      </c>
    </row>
    <row r="4941" spans="1:37" x14ac:dyDescent="0.3">
      <c r="A4941" s="86" t="str">
        <f t="shared" si="77"/>
        <v>SDGbaseTra_AgMedQVAXabake</v>
      </c>
      <c r="B4941" s="63" t="s">
        <v>222</v>
      </c>
      <c r="C4941" s="64" t="s">
        <v>240</v>
      </c>
      <c r="D4941" s="84" t="s">
        <v>211</v>
      </c>
      <c r="E4941" s="65" t="s">
        <v>32</v>
      </c>
      <c r="F4941" s="65">
        <v>22.28</v>
      </c>
      <c r="G4941" s="65">
        <v>21.41</v>
      </c>
      <c r="H4941" s="65">
        <v>21.9</v>
      </c>
      <c r="I4941" s="65">
        <v>21.88</v>
      </c>
      <c r="J4941" s="65">
        <v>21.68</v>
      </c>
      <c r="K4941" s="65">
        <v>21.84</v>
      </c>
      <c r="L4941" s="65">
        <v>21.95</v>
      </c>
      <c r="M4941" s="65">
        <v>22.06</v>
      </c>
      <c r="N4941" s="65">
        <v>22.21</v>
      </c>
      <c r="O4941" s="65">
        <v>22.65</v>
      </c>
      <c r="P4941" s="65">
        <v>22.91</v>
      </c>
      <c r="Q4941" s="65">
        <v>23.11</v>
      </c>
      <c r="R4941" s="65">
        <v>23.91</v>
      </c>
      <c r="S4941" s="65">
        <v>24.48</v>
      </c>
      <c r="T4941" s="65">
        <v>25.09</v>
      </c>
      <c r="U4941" s="65">
        <v>25.82</v>
      </c>
      <c r="V4941" s="65">
        <v>26.45</v>
      </c>
      <c r="W4941" s="65">
        <v>27.08</v>
      </c>
      <c r="X4941" s="65">
        <v>27.78</v>
      </c>
      <c r="Y4941" s="65">
        <v>28.47</v>
      </c>
      <c r="Z4941" s="65">
        <v>29.09</v>
      </c>
      <c r="AA4941" s="65">
        <v>29.67</v>
      </c>
      <c r="AB4941" s="65">
        <v>30.43</v>
      </c>
      <c r="AC4941" s="65">
        <v>31</v>
      </c>
      <c r="AD4941" s="65">
        <v>31.52</v>
      </c>
      <c r="AE4941" s="65">
        <v>32.08</v>
      </c>
      <c r="AF4941" s="65">
        <v>32.64</v>
      </c>
      <c r="AG4941" s="65">
        <v>33.340000000000003</v>
      </c>
      <c r="AH4941" s="65">
        <v>33.200000000000003</v>
      </c>
      <c r="AI4941" s="65">
        <v>33.159999999999997</v>
      </c>
      <c r="AJ4941" s="65">
        <v>33.119999999999997</v>
      </c>
      <c r="AK4941" s="65">
        <v>32.99</v>
      </c>
    </row>
    <row r="4942" spans="1:37" x14ac:dyDescent="0.3">
      <c r="A4942" s="86" t="str">
        <f t="shared" si="77"/>
        <v>SDGbaseTra_AgMedQVAXasuga</v>
      </c>
      <c r="B4942" s="63" t="s">
        <v>222</v>
      </c>
      <c r="C4942" s="64" t="s">
        <v>240</v>
      </c>
      <c r="D4942" s="84" t="s">
        <v>211</v>
      </c>
      <c r="E4942" s="65" t="s">
        <v>33</v>
      </c>
      <c r="F4942" s="65">
        <v>8.52</v>
      </c>
      <c r="G4942" s="65">
        <v>8.31</v>
      </c>
      <c r="H4942" s="65">
        <v>8.52</v>
      </c>
      <c r="I4942" s="65">
        <v>8.52</v>
      </c>
      <c r="J4942" s="65">
        <v>8.4499999999999993</v>
      </c>
      <c r="K4942" s="65">
        <v>8.49</v>
      </c>
      <c r="L4942" s="65">
        <v>8.52</v>
      </c>
      <c r="M4942" s="65">
        <v>8.5399999999999991</v>
      </c>
      <c r="N4942" s="65">
        <v>8.57</v>
      </c>
      <c r="O4942" s="65">
        <v>8.82</v>
      </c>
      <c r="P4942" s="65">
        <v>8.89</v>
      </c>
      <c r="Q4942" s="65">
        <v>8.9</v>
      </c>
      <c r="R4942" s="65">
        <v>9.14</v>
      </c>
      <c r="S4942" s="65">
        <v>9.2899999999999991</v>
      </c>
      <c r="T4942" s="65">
        <v>9.4600000000000009</v>
      </c>
      <c r="U4942" s="65">
        <v>9.67</v>
      </c>
      <c r="V4942" s="65">
        <v>9.83</v>
      </c>
      <c r="W4942" s="65">
        <v>9.9700000000000006</v>
      </c>
      <c r="X4942" s="65">
        <v>10.15</v>
      </c>
      <c r="Y4942" s="65">
        <v>10.32</v>
      </c>
      <c r="Z4942" s="65">
        <v>10.51</v>
      </c>
      <c r="AA4942" s="65">
        <v>10.68</v>
      </c>
      <c r="AB4942" s="65">
        <v>10.88</v>
      </c>
      <c r="AC4942" s="65">
        <v>10.99</v>
      </c>
      <c r="AD4942" s="65">
        <v>11.08</v>
      </c>
      <c r="AE4942" s="65">
        <v>11.19</v>
      </c>
      <c r="AF4942" s="65">
        <v>11.3</v>
      </c>
      <c r="AG4942" s="65">
        <v>11.47</v>
      </c>
      <c r="AH4942" s="65">
        <v>11.43</v>
      </c>
      <c r="AI4942" s="65">
        <v>11.42</v>
      </c>
      <c r="AJ4942" s="65">
        <v>11.44</v>
      </c>
      <c r="AK4942" s="65">
        <v>11.42</v>
      </c>
    </row>
    <row r="4943" spans="1:37" x14ac:dyDescent="0.3">
      <c r="A4943" s="86" t="str">
        <f t="shared" si="77"/>
        <v>SDGbaseTra_AgMedQVAXaconf</v>
      </c>
      <c r="B4943" s="63" t="s">
        <v>222</v>
      </c>
      <c r="C4943" s="64" t="s">
        <v>240</v>
      </c>
      <c r="D4943" s="84" t="s">
        <v>211</v>
      </c>
      <c r="E4943" s="65" t="s">
        <v>34</v>
      </c>
      <c r="F4943" s="65">
        <v>2.4900000000000002</v>
      </c>
      <c r="G4943" s="65">
        <v>2.38</v>
      </c>
      <c r="H4943" s="65">
        <v>2.4700000000000002</v>
      </c>
      <c r="I4943" s="65">
        <v>2.39</v>
      </c>
      <c r="J4943" s="65">
        <v>2.2999999999999998</v>
      </c>
      <c r="K4943" s="65">
        <v>2.2999999999999998</v>
      </c>
      <c r="L4943" s="65">
        <v>2.2999999999999998</v>
      </c>
      <c r="M4943" s="65">
        <v>2.2999999999999998</v>
      </c>
      <c r="N4943" s="65">
        <v>2.3199999999999998</v>
      </c>
      <c r="O4943" s="65">
        <v>2.39</v>
      </c>
      <c r="P4943" s="65">
        <v>2.4300000000000002</v>
      </c>
      <c r="Q4943" s="65">
        <v>2.4500000000000002</v>
      </c>
      <c r="R4943" s="65">
        <v>2.59</v>
      </c>
      <c r="S4943" s="65">
        <v>2.7</v>
      </c>
      <c r="T4943" s="65">
        <v>2.84</v>
      </c>
      <c r="U4943" s="65">
        <v>3</v>
      </c>
      <c r="V4943" s="65">
        <v>3.16</v>
      </c>
      <c r="W4943" s="65">
        <v>3.32</v>
      </c>
      <c r="X4943" s="65">
        <v>3.5</v>
      </c>
      <c r="Y4943" s="65">
        <v>3.66</v>
      </c>
      <c r="Z4943" s="65">
        <v>3.84</v>
      </c>
      <c r="AA4943" s="65">
        <v>4</v>
      </c>
      <c r="AB4943" s="65">
        <v>4.18</v>
      </c>
      <c r="AC4943" s="65">
        <v>4.3499999999999996</v>
      </c>
      <c r="AD4943" s="65">
        <v>4.53</v>
      </c>
      <c r="AE4943" s="65">
        <v>4.7</v>
      </c>
      <c r="AF4943" s="65">
        <v>4.87</v>
      </c>
      <c r="AG4943" s="65">
        <v>5.03</v>
      </c>
      <c r="AH4943" s="65">
        <v>5.0999999999999996</v>
      </c>
      <c r="AI4943" s="65">
        <v>5.12</v>
      </c>
      <c r="AJ4943" s="65">
        <v>5.1100000000000003</v>
      </c>
      <c r="AK4943" s="65">
        <v>5.09</v>
      </c>
    </row>
    <row r="4944" spans="1:37" x14ac:dyDescent="0.3">
      <c r="A4944" s="86" t="str">
        <f t="shared" si="77"/>
        <v>SDGbaseTra_AgMedQVAXapast</v>
      </c>
      <c r="B4944" s="63" t="s">
        <v>222</v>
      </c>
      <c r="C4944" s="64" t="s">
        <v>240</v>
      </c>
      <c r="D4944" s="84" t="s">
        <v>211</v>
      </c>
      <c r="E4944" s="65" t="s">
        <v>35</v>
      </c>
      <c r="F4944" s="65">
        <v>0.65</v>
      </c>
      <c r="G4944" s="65">
        <v>0.66</v>
      </c>
      <c r="H4944" s="65">
        <v>0.68</v>
      </c>
      <c r="I4944" s="65">
        <v>0.68</v>
      </c>
      <c r="J4944" s="65">
        <v>0.67</v>
      </c>
      <c r="K4944" s="65">
        <v>0.66</v>
      </c>
      <c r="L4944" s="65">
        <v>0.66</v>
      </c>
      <c r="M4944" s="65">
        <v>0.66</v>
      </c>
      <c r="N4944" s="65">
        <v>0.66</v>
      </c>
      <c r="O4944" s="65">
        <v>0.68</v>
      </c>
      <c r="P4944" s="65">
        <v>0.69</v>
      </c>
      <c r="Q4944" s="65">
        <v>0.7</v>
      </c>
      <c r="R4944" s="65">
        <v>0.73</v>
      </c>
      <c r="S4944" s="65">
        <v>0.76</v>
      </c>
      <c r="T4944" s="65">
        <v>0.8</v>
      </c>
      <c r="U4944" s="65">
        <v>0.84</v>
      </c>
      <c r="V4944" s="65">
        <v>0.88</v>
      </c>
      <c r="W4944" s="65">
        <v>0.92</v>
      </c>
      <c r="X4944" s="65">
        <v>0.96</v>
      </c>
      <c r="Y4944" s="65">
        <v>1.01</v>
      </c>
      <c r="Z4944" s="65">
        <v>1.05</v>
      </c>
      <c r="AA4944" s="65">
        <v>1.1000000000000001</v>
      </c>
      <c r="AB4944" s="65">
        <v>1.1499999999999999</v>
      </c>
      <c r="AC4944" s="65">
        <v>1.2</v>
      </c>
      <c r="AD4944" s="65">
        <v>1.24</v>
      </c>
      <c r="AE4944" s="65">
        <v>1.28</v>
      </c>
      <c r="AF4944" s="65">
        <v>1.32</v>
      </c>
      <c r="AG4944" s="65">
        <v>1.35</v>
      </c>
      <c r="AH4944" s="65">
        <v>1.34</v>
      </c>
      <c r="AI4944" s="65">
        <v>1.32</v>
      </c>
      <c r="AJ4944" s="65">
        <v>1.31</v>
      </c>
      <c r="AK4944" s="65">
        <v>1.29</v>
      </c>
    </row>
    <row r="4945" spans="1:37" x14ac:dyDescent="0.3">
      <c r="A4945" s="86" t="str">
        <f t="shared" si="77"/>
        <v>SDGbaseTra_AgMedQVAXaofoo</v>
      </c>
      <c r="B4945" s="63" t="s">
        <v>222</v>
      </c>
      <c r="C4945" s="64" t="s">
        <v>240</v>
      </c>
      <c r="D4945" s="84" t="s">
        <v>211</v>
      </c>
      <c r="E4945" s="65" t="s">
        <v>36</v>
      </c>
      <c r="F4945" s="65">
        <v>12.41</v>
      </c>
      <c r="G4945" s="65">
        <v>12.12</v>
      </c>
      <c r="H4945" s="65">
        <v>12.51</v>
      </c>
      <c r="I4945" s="65">
        <v>12.36</v>
      </c>
      <c r="J4945" s="65">
        <v>12.15</v>
      </c>
      <c r="K4945" s="65">
        <v>12.16</v>
      </c>
      <c r="L4945" s="65">
        <v>12.18</v>
      </c>
      <c r="M4945" s="65">
        <v>12.22</v>
      </c>
      <c r="N4945" s="65">
        <v>12.31</v>
      </c>
      <c r="O4945" s="65">
        <v>12.78</v>
      </c>
      <c r="P4945" s="65">
        <v>12.99</v>
      </c>
      <c r="Q4945" s="65">
        <v>13.1</v>
      </c>
      <c r="R4945" s="65">
        <v>13.62</v>
      </c>
      <c r="S4945" s="65">
        <v>14.04</v>
      </c>
      <c r="T4945" s="65">
        <v>14.52</v>
      </c>
      <c r="U4945" s="65">
        <v>15.1</v>
      </c>
      <c r="V4945" s="65">
        <v>15.62</v>
      </c>
      <c r="W4945" s="65">
        <v>16.18</v>
      </c>
      <c r="X4945" s="65">
        <v>16.82</v>
      </c>
      <c r="Y4945" s="65">
        <v>17.399999999999999</v>
      </c>
      <c r="Z4945" s="65">
        <v>17.95</v>
      </c>
      <c r="AA4945" s="65">
        <v>18.45</v>
      </c>
      <c r="AB4945" s="65">
        <v>19.100000000000001</v>
      </c>
      <c r="AC4945" s="65">
        <v>19.649999999999999</v>
      </c>
      <c r="AD4945" s="65">
        <v>20.12</v>
      </c>
      <c r="AE4945" s="65">
        <v>20.59</v>
      </c>
      <c r="AF4945" s="65">
        <v>21.06</v>
      </c>
      <c r="AG4945" s="65">
        <v>21.66</v>
      </c>
      <c r="AH4945" s="65">
        <v>21.73</v>
      </c>
      <c r="AI4945" s="65">
        <v>21.67</v>
      </c>
      <c r="AJ4945" s="65">
        <v>21.6</v>
      </c>
      <c r="AK4945" s="65">
        <v>21.46</v>
      </c>
    </row>
    <row r="4946" spans="1:37" x14ac:dyDescent="0.3">
      <c r="A4946" s="86" t="str">
        <f t="shared" si="77"/>
        <v>SDGbaseTra_AgMedQVAXabevt</v>
      </c>
      <c r="B4946" s="63" t="s">
        <v>222</v>
      </c>
      <c r="C4946" s="64" t="s">
        <v>240</v>
      </c>
      <c r="D4946" s="84" t="s">
        <v>211</v>
      </c>
      <c r="E4946" s="65" t="s">
        <v>37</v>
      </c>
      <c r="F4946" s="65">
        <v>40.840000000000003</v>
      </c>
      <c r="G4946" s="65">
        <v>40.08</v>
      </c>
      <c r="H4946" s="65">
        <v>42.16</v>
      </c>
      <c r="I4946" s="65">
        <v>41.38</v>
      </c>
      <c r="J4946" s="65">
        <v>40.43</v>
      </c>
      <c r="K4946" s="65">
        <v>40.799999999999997</v>
      </c>
      <c r="L4946" s="65">
        <v>40.98</v>
      </c>
      <c r="M4946" s="65">
        <v>41.18</v>
      </c>
      <c r="N4946" s="65">
        <v>41.53</v>
      </c>
      <c r="O4946" s="65">
        <v>44.13</v>
      </c>
      <c r="P4946" s="65">
        <v>45.08</v>
      </c>
      <c r="Q4946" s="65">
        <v>45.47</v>
      </c>
      <c r="R4946" s="65">
        <v>47.61</v>
      </c>
      <c r="S4946" s="65">
        <v>49.35</v>
      </c>
      <c r="T4946" s="65">
        <v>51.41</v>
      </c>
      <c r="U4946" s="65">
        <v>53.89</v>
      </c>
      <c r="V4946" s="65">
        <v>56.15</v>
      </c>
      <c r="W4946" s="65">
        <v>58.63</v>
      </c>
      <c r="X4946" s="65">
        <v>61.38</v>
      </c>
      <c r="Y4946" s="65">
        <v>63.97</v>
      </c>
      <c r="Z4946" s="65">
        <v>67.08</v>
      </c>
      <c r="AA4946" s="65">
        <v>69.58</v>
      </c>
      <c r="AB4946" s="65">
        <v>72.42</v>
      </c>
      <c r="AC4946" s="65">
        <v>74.86</v>
      </c>
      <c r="AD4946" s="65">
        <v>77.13</v>
      </c>
      <c r="AE4946" s="65">
        <v>79.25</v>
      </c>
      <c r="AF4946" s="65">
        <v>81.34</v>
      </c>
      <c r="AG4946" s="65">
        <v>82.75</v>
      </c>
      <c r="AH4946" s="65">
        <v>83.6</v>
      </c>
      <c r="AI4946" s="65">
        <v>83.67</v>
      </c>
      <c r="AJ4946" s="65">
        <v>83.53</v>
      </c>
      <c r="AK4946" s="65">
        <v>83.1</v>
      </c>
    </row>
    <row r="4947" spans="1:37" x14ac:dyDescent="0.3">
      <c r="A4947" s="86" t="str">
        <f t="shared" si="77"/>
        <v>SDGbaseTra_AgMedQVAXatext</v>
      </c>
      <c r="B4947" s="63" t="s">
        <v>222</v>
      </c>
      <c r="C4947" s="64" t="s">
        <v>240</v>
      </c>
      <c r="D4947" s="84" t="s">
        <v>211</v>
      </c>
      <c r="E4947" s="65" t="s">
        <v>38</v>
      </c>
      <c r="F4947" s="65">
        <v>6.57</v>
      </c>
      <c r="G4947" s="65">
        <v>6.07</v>
      </c>
      <c r="H4947" s="65">
        <v>6.25</v>
      </c>
      <c r="I4947" s="65">
        <v>6.17</v>
      </c>
      <c r="J4947" s="65">
        <v>6.09</v>
      </c>
      <c r="K4947" s="65">
        <v>6.14</v>
      </c>
      <c r="L4947" s="65">
        <v>6.19</v>
      </c>
      <c r="M4947" s="65">
        <v>6.26</v>
      </c>
      <c r="N4947" s="65">
        <v>6.35</v>
      </c>
      <c r="O4947" s="65">
        <v>6.64</v>
      </c>
      <c r="P4947" s="65">
        <v>6.78</v>
      </c>
      <c r="Q4947" s="65">
        <v>6.86</v>
      </c>
      <c r="R4947" s="65">
        <v>7.15</v>
      </c>
      <c r="S4947" s="65">
        <v>7.39</v>
      </c>
      <c r="T4947" s="65">
        <v>7.66</v>
      </c>
      <c r="U4947" s="65">
        <v>7.98</v>
      </c>
      <c r="V4947" s="65">
        <v>8.2799999999999994</v>
      </c>
      <c r="W4947" s="65">
        <v>8.6</v>
      </c>
      <c r="X4947" s="65">
        <v>8.9700000000000006</v>
      </c>
      <c r="Y4947" s="65">
        <v>9.3000000000000007</v>
      </c>
      <c r="Z4947" s="65">
        <v>9.5500000000000007</v>
      </c>
      <c r="AA4947" s="65">
        <v>9.74</v>
      </c>
      <c r="AB4947" s="65">
        <v>10.119999999999999</v>
      </c>
      <c r="AC4947" s="65">
        <v>10.43</v>
      </c>
      <c r="AD4947" s="65">
        <v>10.71</v>
      </c>
      <c r="AE4947" s="65">
        <v>10.98</v>
      </c>
      <c r="AF4947" s="65">
        <v>11.25</v>
      </c>
      <c r="AG4947" s="65">
        <v>11.86</v>
      </c>
      <c r="AH4947" s="65">
        <v>11.98</v>
      </c>
      <c r="AI4947" s="65">
        <v>12</v>
      </c>
      <c r="AJ4947" s="65">
        <v>12</v>
      </c>
      <c r="AK4947" s="65">
        <v>11.96</v>
      </c>
    </row>
    <row r="4948" spans="1:37" x14ac:dyDescent="0.3">
      <c r="A4948" s="86" t="str">
        <f t="shared" si="77"/>
        <v>SDGbaseTra_AgMedQVAXaclth</v>
      </c>
      <c r="B4948" s="63" t="s">
        <v>222</v>
      </c>
      <c r="C4948" s="64" t="s">
        <v>240</v>
      </c>
      <c r="D4948" s="84" t="s">
        <v>211</v>
      </c>
      <c r="E4948" s="65" t="s">
        <v>39</v>
      </c>
      <c r="F4948" s="65">
        <v>6.76</v>
      </c>
      <c r="G4948" s="65">
        <v>6.19</v>
      </c>
      <c r="H4948" s="65">
        <v>6.39</v>
      </c>
      <c r="I4948" s="65">
        <v>6.31</v>
      </c>
      <c r="J4948" s="65">
        <v>6.18</v>
      </c>
      <c r="K4948" s="65">
        <v>6.24</v>
      </c>
      <c r="L4948" s="65">
        <v>6.27</v>
      </c>
      <c r="M4948" s="65">
        <v>6.3</v>
      </c>
      <c r="N4948" s="65">
        <v>6.35</v>
      </c>
      <c r="O4948" s="65">
        <v>6.55</v>
      </c>
      <c r="P4948" s="65">
        <v>6.65</v>
      </c>
      <c r="Q4948" s="65">
        <v>6.71</v>
      </c>
      <c r="R4948" s="65">
        <v>7</v>
      </c>
      <c r="S4948" s="65">
        <v>7.21</v>
      </c>
      <c r="T4948" s="65">
        <v>7.45</v>
      </c>
      <c r="U4948" s="65">
        <v>7.73</v>
      </c>
      <c r="V4948" s="65">
        <v>8</v>
      </c>
      <c r="W4948" s="65">
        <v>8.2899999999999991</v>
      </c>
      <c r="X4948" s="65">
        <v>8.61</v>
      </c>
      <c r="Y4948" s="65">
        <v>8.9</v>
      </c>
      <c r="Z4948" s="65">
        <v>9.17</v>
      </c>
      <c r="AA4948" s="65">
        <v>9.3800000000000008</v>
      </c>
      <c r="AB4948" s="65">
        <v>9.7100000000000009</v>
      </c>
      <c r="AC4948" s="65">
        <v>9.98</v>
      </c>
      <c r="AD4948" s="65">
        <v>10.220000000000001</v>
      </c>
      <c r="AE4948" s="65">
        <v>10.46</v>
      </c>
      <c r="AF4948" s="65">
        <v>10.69</v>
      </c>
      <c r="AG4948" s="65">
        <v>11.09</v>
      </c>
      <c r="AH4948" s="65">
        <v>11.18</v>
      </c>
      <c r="AI4948" s="65">
        <v>11.25</v>
      </c>
      <c r="AJ4948" s="65">
        <v>11.29</v>
      </c>
      <c r="AK4948" s="65">
        <v>11.29</v>
      </c>
    </row>
    <row r="4949" spans="1:37" x14ac:dyDescent="0.3">
      <c r="A4949" s="86" t="str">
        <f t="shared" si="77"/>
        <v>SDGbaseTra_AgMedQVAXaleat</v>
      </c>
      <c r="B4949" s="63" t="s">
        <v>222</v>
      </c>
      <c r="C4949" s="64" t="s">
        <v>240</v>
      </c>
      <c r="D4949" s="84" t="s">
        <v>211</v>
      </c>
      <c r="E4949" s="65" t="s">
        <v>40</v>
      </c>
      <c r="F4949" s="65">
        <v>2.4500000000000002</v>
      </c>
      <c r="G4949" s="65">
        <v>2.44</v>
      </c>
      <c r="H4949" s="65">
        <v>2.56</v>
      </c>
      <c r="I4949" s="65">
        <v>2.5499999999999998</v>
      </c>
      <c r="J4949" s="65">
        <v>2.52</v>
      </c>
      <c r="K4949" s="65">
        <v>2.48</v>
      </c>
      <c r="L4949" s="65">
        <v>2.46</v>
      </c>
      <c r="M4949" s="65">
        <v>2.46</v>
      </c>
      <c r="N4949" s="65">
        <v>2.48</v>
      </c>
      <c r="O4949" s="65">
        <v>2.62</v>
      </c>
      <c r="P4949" s="65">
        <v>2.72</v>
      </c>
      <c r="Q4949" s="65">
        <v>2.79</v>
      </c>
      <c r="R4949" s="65">
        <v>2.91</v>
      </c>
      <c r="S4949" s="65">
        <v>3.04</v>
      </c>
      <c r="T4949" s="65">
        <v>3.18</v>
      </c>
      <c r="U4949" s="65">
        <v>3.34</v>
      </c>
      <c r="V4949" s="65">
        <v>3.49</v>
      </c>
      <c r="W4949" s="65">
        <v>3.65</v>
      </c>
      <c r="X4949" s="65">
        <v>3.83</v>
      </c>
      <c r="Y4949" s="65">
        <v>3.99</v>
      </c>
      <c r="Z4949" s="65">
        <v>4.2</v>
      </c>
      <c r="AA4949" s="65">
        <v>4.42</v>
      </c>
      <c r="AB4949" s="65">
        <v>4.66</v>
      </c>
      <c r="AC4949" s="65">
        <v>4.87</v>
      </c>
      <c r="AD4949" s="65">
        <v>5.07</v>
      </c>
      <c r="AE4949" s="65">
        <v>5.27</v>
      </c>
      <c r="AF4949" s="65">
        <v>5.47</v>
      </c>
      <c r="AG4949" s="65">
        <v>5.57</v>
      </c>
      <c r="AH4949" s="65">
        <v>5.47</v>
      </c>
      <c r="AI4949" s="65">
        <v>5.32</v>
      </c>
      <c r="AJ4949" s="65">
        <v>5.19</v>
      </c>
      <c r="AK4949" s="65">
        <v>5.0599999999999996</v>
      </c>
    </row>
    <row r="4950" spans="1:37" x14ac:dyDescent="0.3">
      <c r="A4950" s="86" t="str">
        <f t="shared" si="77"/>
        <v>SDGbaseTra_AgMedQVAXafoot</v>
      </c>
      <c r="B4950" s="63" t="s">
        <v>222</v>
      </c>
      <c r="C4950" s="64" t="s">
        <v>240</v>
      </c>
      <c r="D4950" s="84" t="s">
        <v>211</v>
      </c>
      <c r="E4950" s="65" t="s">
        <v>41</v>
      </c>
      <c r="F4950" s="65">
        <v>1.91</v>
      </c>
      <c r="G4950" s="65">
        <v>1.82</v>
      </c>
      <c r="H4950" s="65">
        <v>1.88</v>
      </c>
      <c r="I4950" s="65">
        <v>1.87</v>
      </c>
      <c r="J4950" s="65">
        <v>1.86</v>
      </c>
      <c r="K4950" s="65">
        <v>1.87</v>
      </c>
      <c r="L4950" s="65">
        <v>1.88</v>
      </c>
      <c r="M4950" s="65">
        <v>1.89</v>
      </c>
      <c r="N4950" s="65">
        <v>1.91</v>
      </c>
      <c r="O4950" s="65">
        <v>1.98</v>
      </c>
      <c r="P4950" s="65">
        <v>2.02</v>
      </c>
      <c r="Q4950" s="65">
        <v>2.04</v>
      </c>
      <c r="R4950" s="65">
        <v>2.12</v>
      </c>
      <c r="S4950" s="65">
        <v>2.1800000000000002</v>
      </c>
      <c r="T4950" s="65">
        <v>2.25</v>
      </c>
      <c r="U4950" s="65">
        <v>2.33</v>
      </c>
      <c r="V4950" s="65">
        <v>2.41</v>
      </c>
      <c r="W4950" s="65">
        <v>2.4900000000000002</v>
      </c>
      <c r="X4950" s="65">
        <v>2.58</v>
      </c>
      <c r="Y4950" s="65">
        <v>2.66</v>
      </c>
      <c r="Z4950" s="65">
        <v>2.72</v>
      </c>
      <c r="AA4950" s="65">
        <v>2.77</v>
      </c>
      <c r="AB4950" s="65">
        <v>2.89</v>
      </c>
      <c r="AC4950" s="65">
        <v>2.98</v>
      </c>
      <c r="AD4950" s="65">
        <v>3.05</v>
      </c>
      <c r="AE4950" s="65">
        <v>3.13</v>
      </c>
      <c r="AF4950" s="65">
        <v>3.2</v>
      </c>
      <c r="AG4950" s="65">
        <v>3.37</v>
      </c>
      <c r="AH4950" s="65">
        <v>3.39</v>
      </c>
      <c r="AI4950" s="65">
        <v>3.41</v>
      </c>
      <c r="AJ4950" s="65">
        <v>3.41</v>
      </c>
      <c r="AK4950" s="65">
        <v>3.41</v>
      </c>
    </row>
    <row r="4951" spans="1:37" x14ac:dyDescent="0.3">
      <c r="A4951" s="86" t="str">
        <f t="shared" si="77"/>
        <v>SDGbaseTra_AgMedQVAXawood</v>
      </c>
      <c r="B4951" s="63" t="s">
        <v>222</v>
      </c>
      <c r="C4951" s="64" t="s">
        <v>240</v>
      </c>
      <c r="D4951" s="84" t="s">
        <v>211</v>
      </c>
      <c r="E4951" s="65" t="s">
        <v>42</v>
      </c>
      <c r="F4951" s="65">
        <v>23.69</v>
      </c>
      <c r="G4951" s="65">
        <v>22.09</v>
      </c>
      <c r="H4951" s="65">
        <v>22.85</v>
      </c>
      <c r="I4951" s="65">
        <v>23.16</v>
      </c>
      <c r="J4951" s="65">
        <v>23.4</v>
      </c>
      <c r="K4951" s="65">
        <v>23.69</v>
      </c>
      <c r="L4951" s="65">
        <v>24</v>
      </c>
      <c r="M4951" s="65">
        <v>24.35</v>
      </c>
      <c r="N4951" s="65">
        <v>24.75</v>
      </c>
      <c r="O4951" s="65">
        <v>25.5</v>
      </c>
      <c r="P4951" s="65">
        <v>25.99</v>
      </c>
      <c r="Q4951" s="65">
        <v>26.41</v>
      </c>
      <c r="R4951" s="65">
        <v>27.16</v>
      </c>
      <c r="S4951" s="65">
        <v>28.01</v>
      </c>
      <c r="T4951" s="65">
        <v>28.95</v>
      </c>
      <c r="U4951" s="65">
        <v>30.05</v>
      </c>
      <c r="V4951" s="65">
        <v>31.1</v>
      </c>
      <c r="W4951" s="65">
        <v>32.21</v>
      </c>
      <c r="X4951" s="65">
        <v>33.43</v>
      </c>
      <c r="Y4951" s="65">
        <v>34.58</v>
      </c>
      <c r="Z4951" s="65">
        <v>35.64</v>
      </c>
      <c r="AA4951" s="65">
        <v>36.64</v>
      </c>
      <c r="AB4951" s="65">
        <v>37.72</v>
      </c>
      <c r="AC4951" s="65">
        <v>38.69</v>
      </c>
      <c r="AD4951" s="65">
        <v>39.65</v>
      </c>
      <c r="AE4951" s="65">
        <v>40.65</v>
      </c>
      <c r="AF4951" s="65">
        <v>41.67</v>
      </c>
      <c r="AG4951" s="65">
        <v>42.89</v>
      </c>
      <c r="AH4951" s="65">
        <v>43.03</v>
      </c>
      <c r="AI4951" s="65">
        <v>42.86</v>
      </c>
      <c r="AJ4951" s="65">
        <v>42.7</v>
      </c>
      <c r="AK4951" s="65">
        <v>42.46</v>
      </c>
    </row>
    <row r="4952" spans="1:37" x14ac:dyDescent="0.3">
      <c r="A4952" s="86" t="str">
        <f t="shared" si="77"/>
        <v>SDGbaseTra_AgMedQVAXapapr</v>
      </c>
      <c r="B4952" s="63" t="s">
        <v>222</v>
      </c>
      <c r="C4952" s="64" t="s">
        <v>240</v>
      </c>
      <c r="D4952" s="84" t="s">
        <v>211</v>
      </c>
      <c r="E4952" s="65" t="s">
        <v>43</v>
      </c>
      <c r="F4952" s="65">
        <v>24.02</v>
      </c>
      <c r="G4952" s="65">
        <v>22.8</v>
      </c>
      <c r="H4952" s="65">
        <v>23.69</v>
      </c>
      <c r="I4952" s="65">
        <v>23.78</v>
      </c>
      <c r="J4952" s="65">
        <v>23.61</v>
      </c>
      <c r="K4952" s="65">
        <v>23.89</v>
      </c>
      <c r="L4952" s="65">
        <v>24.13</v>
      </c>
      <c r="M4952" s="65">
        <v>24.24</v>
      </c>
      <c r="N4952" s="65">
        <v>24.56</v>
      </c>
      <c r="O4952" s="65">
        <v>25.31</v>
      </c>
      <c r="P4952" s="65">
        <v>25.72</v>
      </c>
      <c r="Q4952" s="65">
        <v>26.04</v>
      </c>
      <c r="R4952" s="65">
        <v>27.28</v>
      </c>
      <c r="S4952" s="65">
        <v>28.18</v>
      </c>
      <c r="T4952" s="65">
        <v>29.18</v>
      </c>
      <c r="U4952" s="65">
        <v>30.34</v>
      </c>
      <c r="V4952" s="65">
        <v>31.44</v>
      </c>
      <c r="W4952" s="65">
        <v>32.630000000000003</v>
      </c>
      <c r="X4952" s="65">
        <v>33.909999999999997</v>
      </c>
      <c r="Y4952" s="65">
        <v>35.090000000000003</v>
      </c>
      <c r="Z4952" s="65">
        <v>36.15</v>
      </c>
      <c r="AA4952" s="65">
        <v>37.049999999999997</v>
      </c>
      <c r="AB4952" s="65">
        <v>38.19</v>
      </c>
      <c r="AC4952" s="65">
        <v>39.19</v>
      </c>
      <c r="AD4952" s="65">
        <v>40.119999999999997</v>
      </c>
      <c r="AE4952" s="65">
        <v>41.07</v>
      </c>
      <c r="AF4952" s="65">
        <v>42.04</v>
      </c>
      <c r="AG4952" s="65">
        <v>43.48</v>
      </c>
      <c r="AH4952" s="65">
        <v>43.63</v>
      </c>
      <c r="AI4952" s="65">
        <v>43.51</v>
      </c>
      <c r="AJ4952" s="65">
        <v>43.35</v>
      </c>
      <c r="AK4952" s="65">
        <v>43.11</v>
      </c>
    </row>
    <row r="4953" spans="1:37" x14ac:dyDescent="0.3">
      <c r="A4953" s="86" t="str">
        <f t="shared" si="77"/>
        <v>SDGbaseTra_AgMedQVAXaprnt</v>
      </c>
      <c r="B4953" s="63" t="s">
        <v>222</v>
      </c>
      <c r="C4953" s="64" t="s">
        <v>240</v>
      </c>
      <c r="D4953" s="84" t="s">
        <v>211</v>
      </c>
      <c r="E4953" s="65" t="s">
        <v>44</v>
      </c>
      <c r="F4953" s="65">
        <v>16.78</v>
      </c>
      <c r="G4953" s="65">
        <v>15.65</v>
      </c>
      <c r="H4953" s="65">
        <v>16.18</v>
      </c>
      <c r="I4953" s="65">
        <v>16.23</v>
      </c>
      <c r="J4953" s="65">
        <v>16.07</v>
      </c>
      <c r="K4953" s="65">
        <v>16.21</v>
      </c>
      <c r="L4953" s="65">
        <v>16.38</v>
      </c>
      <c r="M4953" s="65">
        <v>16.579999999999998</v>
      </c>
      <c r="N4953" s="65">
        <v>16.82</v>
      </c>
      <c r="O4953" s="65">
        <v>17.02</v>
      </c>
      <c r="P4953" s="65">
        <v>17.27</v>
      </c>
      <c r="Q4953" s="65">
        <v>17.54</v>
      </c>
      <c r="R4953" s="65">
        <v>18.260000000000002</v>
      </c>
      <c r="S4953" s="65">
        <v>18.920000000000002</v>
      </c>
      <c r="T4953" s="65">
        <v>19.649999999999999</v>
      </c>
      <c r="U4953" s="65">
        <v>20.49</v>
      </c>
      <c r="V4953" s="65">
        <v>21.32</v>
      </c>
      <c r="W4953" s="65">
        <v>22.21</v>
      </c>
      <c r="X4953" s="65">
        <v>23.15</v>
      </c>
      <c r="Y4953" s="65">
        <v>24.05</v>
      </c>
      <c r="Z4953" s="65">
        <v>24.84</v>
      </c>
      <c r="AA4953" s="65">
        <v>25.59</v>
      </c>
      <c r="AB4953" s="65">
        <v>26.39</v>
      </c>
      <c r="AC4953" s="65">
        <v>27.18</v>
      </c>
      <c r="AD4953" s="65">
        <v>27.98</v>
      </c>
      <c r="AE4953" s="65">
        <v>28.8</v>
      </c>
      <c r="AF4953" s="65">
        <v>29.65</v>
      </c>
      <c r="AG4953" s="65">
        <v>30.73</v>
      </c>
      <c r="AH4953" s="65">
        <v>30.92</v>
      </c>
      <c r="AI4953" s="65">
        <v>30.94</v>
      </c>
      <c r="AJ4953" s="65">
        <v>30.92</v>
      </c>
      <c r="AK4953" s="65">
        <v>30.85</v>
      </c>
    </row>
    <row r="4954" spans="1:37" x14ac:dyDescent="0.3">
      <c r="A4954" s="86" t="str">
        <f t="shared" si="77"/>
        <v>SDGbaseTra_AgMedQVAXapetr</v>
      </c>
      <c r="B4954" s="63" t="s">
        <v>222</v>
      </c>
      <c r="C4954" s="64" t="s">
        <v>240</v>
      </c>
      <c r="D4954" s="84" t="s">
        <v>211</v>
      </c>
      <c r="E4954" s="65" t="s">
        <v>45</v>
      </c>
      <c r="F4954" s="65">
        <v>46.32</v>
      </c>
      <c r="G4954" s="65">
        <v>28.85</v>
      </c>
      <c r="H4954" s="65">
        <v>33.270000000000003</v>
      </c>
      <c r="I4954" s="65">
        <v>38.35</v>
      </c>
      <c r="J4954" s="65">
        <v>38.35</v>
      </c>
      <c r="K4954" s="65">
        <v>38.35</v>
      </c>
      <c r="L4954" s="65">
        <v>38.35</v>
      </c>
      <c r="M4954" s="65">
        <v>38.35</v>
      </c>
      <c r="N4954" s="65">
        <v>38.299999999999997</v>
      </c>
      <c r="O4954" s="65">
        <v>16.66</v>
      </c>
      <c r="P4954" s="65">
        <v>10.65</v>
      </c>
      <c r="Q4954" s="65">
        <v>10.56</v>
      </c>
      <c r="R4954" s="65">
        <v>10.56</v>
      </c>
      <c r="S4954" s="65">
        <v>10.56</v>
      </c>
      <c r="T4954" s="65">
        <v>10.56</v>
      </c>
      <c r="U4954" s="65">
        <v>10.56</v>
      </c>
      <c r="V4954" s="65">
        <v>10.52</v>
      </c>
      <c r="W4954" s="65">
        <v>10.52</v>
      </c>
      <c r="X4954" s="65">
        <v>10.57</v>
      </c>
      <c r="Y4954" s="65">
        <v>10.5</v>
      </c>
      <c r="Z4954" s="65">
        <v>10.43</v>
      </c>
      <c r="AA4954" s="65">
        <v>10.37</v>
      </c>
      <c r="AB4954" s="65">
        <v>9.4499999999999993</v>
      </c>
      <c r="AC4954" s="65">
        <v>8.5299999999999994</v>
      </c>
      <c r="AD4954" s="65">
        <v>7.61</v>
      </c>
      <c r="AE4954" s="65">
        <v>6.69</v>
      </c>
      <c r="AF4954" s="65">
        <v>5.78</v>
      </c>
      <c r="AG4954" s="65">
        <v>4.82</v>
      </c>
      <c r="AH4954" s="65">
        <v>3.86</v>
      </c>
      <c r="AI4954" s="65">
        <v>2.9</v>
      </c>
      <c r="AJ4954" s="65">
        <v>1.94</v>
      </c>
      <c r="AK4954" s="65">
        <v>0.99</v>
      </c>
    </row>
    <row r="4955" spans="1:37" x14ac:dyDescent="0.3">
      <c r="A4955" s="86" t="str">
        <f t="shared" si="77"/>
        <v>SDGbaseTra_AgMedQVAXahydr</v>
      </c>
      <c r="B4955" s="63" t="s">
        <v>222</v>
      </c>
      <c r="C4955" s="64" t="s">
        <v>240</v>
      </c>
      <c r="D4955" s="84" t="s">
        <v>211</v>
      </c>
      <c r="E4955" s="65" t="s">
        <v>46</v>
      </c>
      <c r="F4955" s="65">
        <v>0.12</v>
      </c>
      <c r="G4955" s="65">
        <v>0.13</v>
      </c>
      <c r="H4955" s="65">
        <v>0.31</v>
      </c>
      <c r="I4955" s="65">
        <v>0.72</v>
      </c>
      <c r="J4955" s="65">
        <v>0.72</v>
      </c>
      <c r="K4955" s="65">
        <v>0.72</v>
      </c>
      <c r="L4955" s="65">
        <v>0.72</v>
      </c>
      <c r="M4955" s="65">
        <v>0.72</v>
      </c>
      <c r="N4955" s="65">
        <v>0.72</v>
      </c>
      <c r="O4955" s="65">
        <v>0.72</v>
      </c>
      <c r="P4955" s="65">
        <v>0.72</v>
      </c>
      <c r="Q4955" s="65">
        <v>0.72</v>
      </c>
      <c r="R4955" s="65">
        <v>0.72</v>
      </c>
      <c r="S4955" s="65">
        <v>0.72</v>
      </c>
      <c r="T4955" s="65">
        <v>0.72</v>
      </c>
      <c r="U4955" s="65">
        <v>0.72</v>
      </c>
      <c r="V4955" s="65">
        <v>0.72</v>
      </c>
      <c r="W4955" s="65">
        <v>0.72</v>
      </c>
      <c r="X4955" s="65">
        <v>2.37</v>
      </c>
      <c r="Y4955" s="65">
        <v>3.57</v>
      </c>
      <c r="Z4955" s="65">
        <v>4.7699999999999996</v>
      </c>
      <c r="AA4955" s="65">
        <v>5.98</v>
      </c>
      <c r="AB4955" s="65">
        <v>6.46</v>
      </c>
      <c r="AC4955" s="65">
        <v>6.95</v>
      </c>
      <c r="AD4955" s="65">
        <v>7.44</v>
      </c>
      <c r="AE4955" s="65">
        <v>7.93</v>
      </c>
      <c r="AF4955" s="65">
        <v>8.42</v>
      </c>
      <c r="AG4955" s="65">
        <v>9.49</v>
      </c>
      <c r="AH4955" s="65">
        <v>10.55</v>
      </c>
      <c r="AI4955" s="65">
        <v>11.62</v>
      </c>
      <c r="AJ4955" s="65">
        <v>12.69</v>
      </c>
      <c r="AK4955" s="65">
        <v>13.76</v>
      </c>
    </row>
    <row r="4956" spans="1:37" x14ac:dyDescent="0.3">
      <c r="A4956" s="86" t="str">
        <f t="shared" si="77"/>
        <v>SDGbaseTra_AgMedQVAXaammo</v>
      </c>
      <c r="B4956" s="63" t="s">
        <v>222</v>
      </c>
      <c r="C4956" s="64" t="s">
        <v>240</v>
      </c>
      <c r="D4956" s="84" t="s">
        <v>211</v>
      </c>
      <c r="E4956" s="65" t="s">
        <v>47</v>
      </c>
      <c r="F4956" s="65">
        <v>2.4900000000000002</v>
      </c>
      <c r="G4956" s="65">
        <v>2.35</v>
      </c>
      <c r="H4956" s="65">
        <v>2.35</v>
      </c>
      <c r="I4956" s="65">
        <v>2.37</v>
      </c>
      <c r="J4956" s="65">
        <v>2.36</v>
      </c>
      <c r="K4956" s="65">
        <v>2.37</v>
      </c>
      <c r="L4956" s="65">
        <v>2.38</v>
      </c>
      <c r="M4956" s="65">
        <v>2.4</v>
      </c>
      <c r="N4956" s="65">
        <v>2.42</v>
      </c>
      <c r="O4956" s="65">
        <v>2.39</v>
      </c>
      <c r="P4956" s="65">
        <v>2.38</v>
      </c>
      <c r="Q4956" s="65">
        <v>2.4</v>
      </c>
      <c r="R4956" s="65">
        <v>2.44</v>
      </c>
      <c r="S4956" s="65">
        <v>2.4900000000000002</v>
      </c>
      <c r="T4956" s="65">
        <v>2.54</v>
      </c>
      <c r="U4956" s="65">
        <v>2.6</v>
      </c>
      <c r="V4956" s="65">
        <v>2.66</v>
      </c>
      <c r="W4956" s="65">
        <v>2.73</v>
      </c>
      <c r="X4956" s="65">
        <v>2.81</v>
      </c>
      <c r="Y4956" s="65">
        <v>2.86</v>
      </c>
      <c r="Z4956" s="65">
        <v>2.85</v>
      </c>
      <c r="AA4956" s="65">
        <v>2.85</v>
      </c>
      <c r="AB4956" s="65">
        <v>2.78</v>
      </c>
      <c r="AC4956" s="65">
        <v>2.72</v>
      </c>
      <c r="AD4956" s="65">
        <v>2.66</v>
      </c>
      <c r="AE4956" s="65">
        <v>2.62</v>
      </c>
      <c r="AF4956" s="65">
        <v>2.58</v>
      </c>
      <c r="AG4956" s="65">
        <v>2.63</v>
      </c>
      <c r="AH4956" s="65">
        <v>2.5499999999999998</v>
      </c>
      <c r="AI4956" s="65">
        <v>2.4500000000000002</v>
      </c>
      <c r="AJ4956" s="65">
        <v>2.35</v>
      </c>
      <c r="AK4956" s="65">
        <v>2.2599999999999998</v>
      </c>
    </row>
    <row r="4957" spans="1:37" x14ac:dyDescent="0.3">
      <c r="A4957" s="86" t="str">
        <f t="shared" si="77"/>
        <v>SDGbaseTra_AgMedQVAXabchm</v>
      </c>
      <c r="B4957" s="63" t="s">
        <v>222</v>
      </c>
      <c r="C4957" s="64" t="s">
        <v>240</v>
      </c>
      <c r="D4957" s="84" t="s">
        <v>211</v>
      </c>
      <c r="E4957" s="65" t="s">
        <v>48</v>
      </c>
      <c r="F4957" s="65">
        <v>22.37</v>
      </c>
      <c r="G4957" s="65">
        <v>22.37</v>
      </c>
      <c r="H4957" s="65">
        <v>21.77</v>
      </c>
      <c r="I4957" s="65">
        <v>21.81</v>
      </c>
      <c r="J4957" s="65">
        <v>21.89</v>
      </c>
      <c r="K4957" s="65">
        <v>21.89</v>
      </c>
      <c r="L4957" s="65">
        <v>21.91</v>
      </c>
      <c r="M4957" s="65">
        <v>21.94</v>
      </c>
      <c r="N4957" s="65">
        <v>21.92</v>
      </c>
      <c r="O4957" s="65">
        <v>22.04</v>
      </c>
      <c r="P4957" s="65">
        <v>21.96</v>
      </c>
      <c r="Q4957" s="65">
        <v>21.87</v>
      </c>
      <c r="R4957" s="65">
        <v>21.9</v>
      </c>
      <c r="S4957" s="65">
        <v>22.01</v>
      </c>
      <c r="T4957" s="65">
        <v>22.13</v>
      </c>
      <c r="U4957" s="65">
        <v>22.26</v>
      </c>
      <c r="V4957" s="65">
        <v>22.34</v>
      </c>
      <c r="W4957" s="65">
        <v>22.49</v>
      </c>
      <c r="X4957" s="65">
        <v>22.74</v>
      </c>
      <c r="Y4957" s="65">
        <v>22.93</v>
      </c>
      <c r="Z4957" s="65">
        <v>23.06</v>
      </c>
      <c r="AA4957" s="65">
        <v>22.69</v>
      </c>
      <c r="AB4957" s="65">
        <v>21.18</v>
      </c>
      <c r="AC4957" s="65">
        <v>19.61</v>
      </c>
      <c r="AD4957" s="65">
        <v>18.13</v>
      </c>
      <c r="AE4957" s="65">
        <v>16.75</v>
      </c>
      <c r="AF4957" s="65">
        <v>15.49</v>
      </c>
      <c r="AG4957" s="65">
        <v>14.28</v>
      </c>
      <c r="AH4957" s="65">
        <v>13.42</v>
      </c>
      <c r="AI4957" s="65">
        <v>12.18</v>
      </c>
      <c r="AJ4957" s="65">
        <v>10.96</v>
      </c>
      <c r="AK4957" s="65">
        <v>9.83</v>
      </c>
    </row>
    <row r="4958" spans="1:37" x14ac:dyDescent="0.3">
      <c r="A4958" s="86" t="str">
        <f t="shared" si="77"/>
        <v>SDGbaseTra_AgMedQVAXaochm</v>
      </c>
      <c r="B4958" s="63" t="s">
        <v>222</v>
      </c>
      <c r="C4958" s="64" t="s">
        <v>240</v>
      </c>
      <c r="D4958" s="84" t="s">
        <v>211</v>
      </c>
      <c r="E4958" s="65" t="s">
        <v>49</v>
      </c>
      <c r="F4958" s="65">
        <v>34.24</v>
      </c>
      <c r="G4958" s="65">
        <v>34.24</v>
      </c>
      <c r="H4958" s="65">
        <v>33.32</v>
      </c>
      <c r="I4958" s="65">
        <v>33.369999999999997</v>
      </c>
      <c r="J4958" s="65">
        <v>33.5</v>
      </c>
      <c r="K4958" s="65">
        <v>33.5</v>
      </c>
      <c r="L4958" s="65">
        <v>33.53</v>
      </c>
      <c r="M4958" s="65">
        <v>33.58</v>
      </c>
      <c r="N4958" s="65">
        <v>33.549999999999997</v>
      </c>
      <c r="O4958" s="65">
        <v>33.729999999999997</v>
      </c>
      <c r="P4958" s="65">
        <v>33.6</v>
      </c>
      <c r="Q4958" s="65">
        <v>33.47</v>
      </c>
      <c r="R4958" s="65">
        <v>33.520000000000003</v>
      </c>
      <c r="S4958" s="65">
        <v>33.68</v>
      </c>
      <c r="T4958" s="65">
        <v>33.86</v>
      </c>
      <c r="U4958" s="65">
        <v>34.06</v>
      </c>
      <c r="V4958" s="65">
        <v>34.18</v>
      </c>
      <c r="W4958" s="65">
        <v>34.42</v>
      </c>
      <c r="X4958" s="65">
        <v>34.79</v>
      </c>
      <c r="Y4958" s="65">
        <v>35.090000000000003</v>
      </c>
      <c r="Z4958" s="65">
        <v>35.29</v>
      </c>
      <c r="AA4958" s="65">
        <v>34.72</v>
      </c>
      <c r="AB4958" s="65">
        <v>32.409999999999997</v>
      </c>
      <c r="AC4958" s="65">
        <v>30.01</v>
      </c>
      <c r="AD4958" s="65">
        <v>27.74</v>
      </c>
      <c r="AE4958" s="65">
        <v>25.63</v>
      </c>
      <c r="AF4958" s="65">
        <v>23.71</v>
      </c>
      <c r="AG4958" s="65">
        <v>21.86</v>
      </c>
      <c r="AH4958" s="65">
        <v>20.54</v>
      </c>
      <c r="AI4958" s="65">
        <v>18.64</v>
      </c>
      <c r="AJ4958" s="65">
        <v>16.77</v>
      </c>
      <c r="AK4958" s="65">
        <v>15.05</v>
      </c>
    </row>
    <row r="4959" spans="1:37" x14ac:dyDescent="0.3">
      <c r="A4959" s="86" t="str">
        <f t="shared" si="77"/>
        <v>SDGbaseTra_AgMedQVAXarubb</v>
      </c>
      <c r="B4959" s="63" t="s">
        <v>222</v>
      </c>
      <c r="C4959" s="64" t="s">
        <v>240</v>
      </c>
      <c r="D4959" s="84" t="s">
        <v>211</v>
      </c>
      <c r="E4959" s="65" t="s">
        <v>50</v>
      </c>
      <c r="F4959" s="65">
        <v>6.77</v>
      </c>
      <c r="G4959" s="65">
        <v>6.41</v>
      </c>
      <c r="H4959" s="65">
        <v>6.67</v>
      </c>
      <c r="I4959" s="65">
        <v>6.63</v>
      </c>
      <c r="J4959" s="65">
        <v>6.56</v>
      </c>
      <c r="K4959" s="65">
        <v>6.66</v>
      </c>
      <c r="L4959" s="65">
        <v>6.75</v>
      </c>
      <c r="M4959" s="65">
        <v>6.84</v>
      </c>
      <c r="N4959" s="65">
        <v>6.96</v>
      </c>
      <c r="O4959" s="65">
        <v>7.3</v>
      </c>
      <c r="P4959" s="65">
        <v>7.48</v>
      </c>
      <c r="Q4959" s="65">
        <v>7.62</v>
      </c>
      <c r="R4959" s="65">
        <v>7.96</v>
      </c>
      <c r="S4959" s="65">
        <v>8.27</v>
      </c>
      <c r="T4959" s="65">
        <v>8.6</v>
      </c>
      <c r="U4959" s="65">
        <v>8.98</v>
      </c>
      <c r="V4959" s="65">
        <v>9.35</v>
      </c>
      <c r="W4959" s="65">
        <v>9.75</v>
      </c>
      <c r="X4959" s="65">
        <v>10.17</v>
      </c>
      <c r="Y4959" s="65">
        <v>10.52</v>
      </c>
      <c r="Z4959" s="65">
        <v>10.47</v>
      </c>
      <c r="AA4959" s="65">
        <v>10.37</v>
      </c>
      <c r="AB4959" s="65">
        <v>10.95</v>
      </c>
      <c r="AC4959" s="65">
        <v>11.43</v>
      </c>
      <c r="AD4959" s="65">
        <v>11.79</v>
      </c>
      <c r="AE4959" s="65">
        <v>12.12</v>
      </c>
      <c r="AF4959" s="65">
        <v>12.43</v>
      </c>
      <c r="AG4959" s="65">
        <v>13.88</v>
      </c>
      <c r="AH4959" s="65">
        <v>14.14</v>
      </c>
      <c r="AI4959" s="65">
        <v>14.26</v>
      </c>
      <c r="AJ4959" s="65">
        <v>14.35</v>
      </c>
      <c r="AK4959" s="65">
        <v>14.4</v>
      </c>
    </row>
    <row r="4960" spans="1:37" x14ac:dyDescent="0.3">
      <c r="A4960" s="86" t="str">
        <f t="shared" si="77"/>
        <v>SDGbaseTra_AgMedQVAXaplas</v>
      </c>
      <c r="B4960" s="63" t="s">
        <v>222</v>
      </c>
      <c r="C4960" s="64" t="s">
        <v>240</v>
      </c>
      <c r="D4960" s="84" t="s">
        <v>211</v>
      </c>
      <c r="E4960" s="65" t="s">
        <v>51</v>
      </c>
      <c r="F4960" s="65">
        <v>15.43</v>
      </c>
      <c r="G4960" s="65">
        <v>14.49</v>
      </c>
      <c r="H4960" s="65">
        <v>14.95</v>
      </c>
      <c r="I4960" s="65">
        <v>15.12</v>
      </c>
      <c r="J4960" s="65">
        <v>15.34</v>
      </c>
      <c r="K4960" s="65">
        <v>15.51</v>
      </c>
      <c r="L4960" s="65">
        <v>15.7</v>
      </c>
      <c r="M4960" s="65">
        <v>15.92</v>
      </c>
      <c r="N4960" s="65">
        <v>16.16</v>
      </c>
      <c r="O4960" s="65">
        <v>16.68</v>
      </c>
      <c r="P4960" s="65">
        <v>16.98</v>
      </c>
      <c r="Q4960" s="65">
        <v>17.23</v>
      </c>
      <c r="R4960" s="65">
        <v>17.72</v>
      </c>
      <c r="S4960" s="65">
        <v>18.25</v>
      </c>
      <c r="T4960" s="65">
        <v>18.850000000000001</v>
      </c>
      <c r="U4960" s="65">
        <v>19.559999999999999</v>
      </c>
      <c r="V4960" s="65">
        <v>20.25</v>
      </c>
      <c r="W4960" s="65">
        <v>20.97</v>
      </c>
      <c r="X4960" s="65">
        <v>21.78</v>
      </c>
      <c r="Y4960" s="65">
        <v>22.52</v>
      </c>
      <c r="Z4960" s="65">
        <v>22.96</v>
      </c>
      <c r="AA4960" s="65">
        <v>23.34</v>
      </c>
      <c r="AB4960" s="65">
        <v>24.03</v>
      </c>
      <c r="AC4960" s="65">
        <v>24.62</v>
      </c>
      <c r="AD4960" s="65">
        <v>25.15</v>
      </c>
      <c r="AE4960" s="65">
        <v>25.71</v>
      </c>
      <c r="AF4960" s="65">
        <v>26.28</v>
      </c>
      <c r="AG4960" s="65">
        <v>27.59</v>
      </c>
      <c r="AH4960" s="65">
        <v>27.65</v>
      </c>
      <c r="AI4960" s="65">
        <v>27.59</v>
      </c>
      <c r="AJ4960" s="65">
        <v>27.47</v>
      </c>
      <c r="AK4960" s="65">
        <v>27.28</v>
      </c>
    </row>
    <row r="4961" spans="1:37" x14ac:dyDescent="0.3">
      <c r="A4961" s="86" t="str">
        <f t="shared" si="77"/>
        <v>SDGbaseTra_AgMedQVAXanmet</v>
      </c>
      <c r="B4961" s="63" t="s">
        <v>222</v>
      </c>
      <c r="C4961" s="64" t="s">
        <v>240</v>
      </c>
      <c r="D4961" s="84" t="s">
        <v>211</v>
      </c>
      <c r="E4961" s="65" t="s">
        <v>52</v>
      </c>
      <c r="F4961" s="65">
        <v>17.63</v>
      </c>
      <c r="G4961" s="65">
        <v>16.350000000000001</v>
      </c>
      <c r="H4961" s="65">
        <v>16.989999999999998</v>
      </c>
      <c r="I4961" s="65">
        <v>17.72</v>
      </c>
      <c r="J4961" s="65">
        <v>19.02</v>
      </c>
      <c r="K4961" s="65">
        <v>19.420000000000002</v>
      </c>
      <c r="L4961" s="65">
        <v>19.84</v>
      </c>
      <c r="M4961" s="65">
        <v>20.309999999999999</v>
      </c>
      <c r="N4961" s="65">
        <v>20.82</v>
      </c>
      <c r="O4961" s="65">
        <v>21.67</v>
      </c>
      <c r="P4961" s="65">
        <v>22.3</v>
      </c>
      <c r="Q4961" s="65">
        <v>22.85</v>
      </c>
      <c r="R4961" s="65">
        <v>23.32</v>
      </c>
      <c r="S4961" s="65">
        <v>24.09</v>
      </c>
      <c r="T4961" s="65">
        <v>24.92</v>
      </c>
      <c r="U4961" s="65">
        <v>25.88</v>
      </c>
      <c r="V4961" s="65">
        <v>26.82</v>
      </c>
      <c r="W4961" s="65">
        <v>27.81</v>
      </c>
      <c r="X4961" s="65">
        <v>28.82</v>
      </c>
      <c r="Y4961" s="65">
        <v>29.8</v>
      </c>
      <c r="Z4961" s="65">
        <v>30.8</v>
      </c>
      <c r="AA4961" s="65">
        <v>31.73</v>
      </c>
      <c r="AB4961" s="65">
        <v>32.71</v>
      </c>
      <c r="AC4961" s="65">
        <v>33.659999999999997</v>
      </c>
      <c r="AD4961" s="65">
        <v>34.64</v>
      </c>
      <c r="AE4961" s="65">
        <v>35.65</v>
      </c>
      <c r="AF4961" s="65">
        <v>36.700000000000003</v>
      </c>
      <c r="AG4961" s="65">
        <v>37.770000000000003</v>
      </c>
      <c r="AH4961" s="65">
        <v>37.89</v>
      </c>
      <c r="AI4961" s="65">
        <v>37.81</v>
      </c>
      <c r="AJ4961" s="65">
        <v>37.75</v>
      </c>
      <c r="AK4961" s="65">
        <v>37.61</v>
      </c>
    </row>
    <row r="4962" spans="1:37" x14ac:dyDescent="0.3">
      <c r="A4962" s="86" t="str">
        <f t="shared" si="77"/>
        <v>SDGbaseTra_AgMedQVAXairon</v>
      </c>
      <c r="B4962" s="63" t="s">
        <v>222</v>
      </c>
      <c r="C4962" s="64" t="s">
        <v>240</v>
      </c>
      <c r="D4962" s="84" t="s">
        <v>211</v>
      </c>
      <c r="E4962" s="65" t="s">
        <v>53</v>
      </c>
      <c r="F4962" s="65">
        <v>20.84</v>
      </c>
      <c r="G4962" s="65">
        <v>19.63</v>
      </c>
      <c r="H4962" s="65">
        <v>19.940000000000001</v>
      </c>
      <c r="I4962" s="65">
        <v>20.07</v>
      </c>
      <c r="J4962" s="65">
        <v>20.309999999999999</v>
      </c>
      <c r="K4962" s="65">
        <v>20.47</v>
      </c>
      <c r="L4962" s="65">
        <v>20.72</v>
      </c>
      <c r="M4962" s="65">
        <v>21.12</v>
      </c>
      <c r="N4962" s="65">
        <v>21.49</v>
      </c>
      <c r="O4962" s="65">
        <v>22.34</v>
      </c>
      <c r="P4962" s="65">
        <v>22.82</v>
      </c>
      <c r="Q4962" s="65">
        <v>23.15</v>
      </c>
      <c r="R4962" s="65">
        <v>23.49</v>
      </c>
      <c r="S4962" s="65">
        <v>24.06</v>
      </c>
      <c r="T4962" s="65">
        <v>24.67</v>
      </c>
      <c r="U4962" s="65">
        <v>25.4</v>
      </c>
      <c r="V4962" s="65">
        <v>26.27</v>
      </c>
      <c r="W4962" s="65">
        <v>27.11</v>
      </c>
      <c r="X4962" s="65">
        <v>27.87</v>
      </c>
      <c r="Y4962" s="65">
        <v>28.56</v>
      </c>
      <c r="Z4962" s="65">
        <v>28.28</v>
      </c>
      <c r="AA4962" s="65">
        <v>28.65</v>
      </c>
      <c r="AB4962" s="65">
        <v>29.1</v>
      </c>
      <c r="AC4962" s="65">
        <v>29.67</v>
      </c>
      <c r="AD4962" s="65">
        <v>30.35</v>
      </c>
      <c r="AE4962" s="65">
        <v>31.11</v>
      </c>
      <c r="AF4962" s="65">
        <v>31.88</v>
      </c>
      <c r="AG4962" s="65">
        <v>33.75</v>
      </c>
      <c r="AH4962" s="65">
        <v>33.26</v>
      </c>
      <c r="AI4962" s="65">
        <v>32.97</v>
      </c>
      <c r="AJ4962" s="65">
        <v>32.78</v>
      </c>
      <c r="AK4962" s="65">
        <v>32.6</v>
      </c>
    </row>
    <row r="4963" spans="1:37" x14ac:dyDescent="0.3">
      <c r="A4963" s="86" t="str">
        <f t="shared" si="77"/>
        <v>SDGbaseTra_AgMedQVAXanfrm</v>
      </c>
      <c r="B4963" s="63" t="s">
        <v>222</v>
      </c>
      <c r="C4963" s="64" t="s">
        <v>240</v>
      </c>
      <c r="D4963" s="84" t="s">
        <v>211</v>
      </c>
      <c r="E4963" s="65" t="s">
        <v>54</v>
      </c>
      <c r="F4963" s="65">
        <v>13.07</v>
      </c>
      <c r="G4963" s="65">
        <v>11.8</v>
      </c>
      <c r="H4963" s="65">
        <v>11.43</v>
      </c>
      <c r="I4963" s="65">
        <v>10.4</v>
      </c>
      <c r="J4963" s="65">
        <v>9.7200000000000006</v>
      </c>
      <c r="K4963" s="65">
        <v>9.57</v>
      </c>
      <c r="L4963" s="65">
        <v>9.6999999999999993</v>
      </c>
      <c r="M4963" s="65">
        <v>10.41</v>
      </c>
      <c r="N4963" s="65">
        <v>10.91</v>
      </c>
      <c r="O4963" s="65">
        <v>12.84</v>
      </c>
      <c r="P4963" s="65">
        <v>13.64</v>
      </c>
      <c r="Q4963" s="65">
        <v>13.89</v>
      </c>
      <c r="R4963" s="65">
        <v>14.44</v>
      </c>
      <c r="S4963" s="65">
        <v>15.11</v>
      </c>
      <c r="T4963" s="65">
        <v>15.81</v>
      </c>
      <c r="U4963" s="65">
        <v>16.73</v>
      </c>
      <c r="V4963" s="65">
        <v>18.329999999999998</v>
      </c>
      <c r="W4963" s="65">
        <v>19.79</v>
      </c>
      <c r="X4963" s="65">
        <v>20.55</v>
      </c>
      <c r="Y4963" s="65">
        <v>21.13</v>
      </c>
      <c r="Z4963" s="65">
        <v>18.170000000000002</v>
      </c>
      <c r="AA4963" s="65">
        <v>17.649999999999999</v>
      </c>
      <c r="AB4963" s="65">
        <v>16.66</v>
      </c>
      <c r="AC4963" s="65">
        <v>16.45</v>
      </c>
      <c r="AD4963" s="65">
        <v>16.809999999999999</v>
      </c>
      <c r="AE4963" s="65">
        <v>17.37</v>
      </c>
      <c r="AF4963" s="65">
        <v>17.940000000000001</v>
      </c>
      <c r="AG4963" s="65">
        <v>21.52</v>
      </c>
      <c r="AH4963" s="65">
        <v>18.559999999999999</v>
      </c>
      <c r="AI4963" s="65">
        <v>16.7</v>
      </c>
      <c r="AJ4963" s="65">
        <v>15.77</v>
      </c>
      <c r="AK4963" s="65">
        <v>15.08</v>
      </c>
    </row>
    <row r="4964" spans="1:37" x14ac:dyDescent="0.3">
      <c r="A4964" s="86" t="str">
        <f t="shared" si="77"/>
        <v>SDGbaseTra_AgMedQVAXametp</v>
      </c>
      <c r="B4964" s="63" t="s">
        <v>222</v>
      </c>
      <c r="C4964" s="64" t="s">
        <v>240</v>
      </c>
      <c r="D4964" s="84" t="s">
        <v>211</v>
      </c>
      <c r="E4964" s="65" t="s">
        <v>55</v>
      </c>
      <c r="F4964" s="65">
        <v>33.25</v>
      </c>
      <c r="G4964" s="65">
        <v>30.12</v>
      </c>
      <c r="H4964" s="65">
        <v>31.17</v>
      </c>
      <c r="I4964" s="65">
        <v>32.03</v>
      </c>
      <c r="J4964" s="65">
        <v>33.22</v>
      </c>
      <c r="K4964" s="65">
        <v>33.79</v>
      </c>
      <c r="L4964" s="65">
        <v>34.450000000000003</v>
      </c>
      <c r="M4964" s="65">
        <v>35.25</v>
      </c>
      <c r="N4964" s="65">
        <v>36.07</v>
      </c>
      <c r="O4964" s="65">
        <v>37.840000000000003</v>
      </c>
      <c r="P4964" s="65">
        <v>38.880000000000003</v>
      </c>
      <c r="Q4964" s="65">
        <v>39.67</v>
      </c>
      <c r="R4964" s="65">
        <v>40.450000000000003</v>
      </c>
      <c r="S4964" s="65">
        <v>41.73</v>
      </c>
      <c r="T4964" s="65">
        <v>43.14</v>
      </c>
      <c r="U4964" s="65">
        <v>44.78</v>
      </c>
      <c r="V4964" s="65">
        <v>46.63</v>
      </c>
      <c r="W4964" s="65">
        <v>48.36</v>
      </c>
      <c r="X4964" s="65">
        <v>49.84</v>
      </c>
      <c r="Y4964" s="65">
        <v>51.31</v>
      </c>
      <c r="Z4964" s="65">
        <v>50.79</v>
      </c>
      <c r="AA4964" s="65">
        <v>51.62</v>
      </c>
      <c r="AB4964" s="65">
        <v>53.77</v>
      </c>
      <c r="AC4964" s="65">
        <v>55.64</v>
      </c>
      <c r="AD4964" s="65">
        <v>57.31</v>
      </c>
      <c r="AE4964" s="65">
        <v>59.07</v>
      </c>
      <c r="AF4964" s="65">
        <v>60.82</v>
      </c>
      <c r="AG4964" s="65">
        <v>65.67</v>
      </c>
      <c r="AH4964" s="65">
        <v>65.72</v>
      </c>
      <c r="AI4964" s="65">
        <v>65.53</v>
      </c>
      <c r="AJ4964" s="65">
        <v>65.459999999999994</v>
      </c>
      <c r="AK4964" s="65">
        <v>65.290000000000006</v>
      </c>
    </row>
    <row r="4965" spans="1:37" x14ac:dyDescent="0.3">
      <c r="A4965" s="86" t="str">
        <f t="shared" si="77"/>
        <v>SDGbaseTra_AgMedQVAXamach</v>
      </c>
      <c r="B4965" s="63" t="s">
        <v>222</v>
      </c>
      <c r="C4965" s="64" t="s">
        <v>240</v>
      </c>
      <c r="D4965" s="84" t="s">
        <v>211</v>
      </c>
      <c r="E4965" s="65" t="s">
        <v>56</v>
      </c>
      <c r="F4965" s="65">
        <v>38.67</v>
      </c>
      <c r="G4965" s="65">
        <v>34.909999999999997</v>
      </c>
      <c r="H4965" s="65">
        <v>36.03</v>
      </c>
      <c r="I4965" s="65">
        <v>37.15</v>
      </c>
      <c r="J4965" s="65">
        <v>37.340000000000003</v>
      </c>
      <c r="K4965" s="65">
        <v>37.979999999999997</v>
      </c>
      <c r="L4965" s="65">
        <v>38.799999999999997</v>
      </c>
      <c r="M4965" s="65">
        <v>39.92</v>
      </c>
      <c r="N4965" s="65">
        <v>40.98</v>
      </c>
      <c r="O4965" s="65">
        <v>43.25</v>
      </c>
      <c r="P4965" s="65">
        <v>44.56</v>
      </c>
      <c r="Q4965" s="65">
        <v>45.55</v>
      </c>
      <c r="R4965" s="65">
        <v>45.85</v>
      </c>
      <c r="S4965" s="65">
        <v>47.28</v>
      </c>
      <c r="T4965" s="65">
        <v>48.86</v>
      </c>
      <c r="U4965" s="65">
        <v>50.69</v>
      </c>
      <c r="V4965" s="65">
        <v>52.71</v>
      </c>
      <c r="W4965" s="65">
        <v>54.62</v>
      </c>
      <c r="X4965" s="65">
        <v>56.3</v>
      </c>
      <c r="Y4965" s="65">
        <v>58.02</v>
      </c>
      <c r="Z4965" s="65">
        <v>57.97</v>
      </c>
      <c r="AA4965" s="65">
        <v>59.16</v>
      </c>
      <c r="AB4965" s="65">
        <v>60.9</v>
      </c>
      <c r="AC4965" s="65">
        <v>62.65</v>
      </c>
      <c r="AD4965" s="65">
        <v>64.59</v>
      </c>
      <c r="AE4965" s="65">
        <v>66.709999999999994</v>
      </c>
      <c r="AF4965" s="65">
        <v>68.87</v>
      </c>
      <c r="AG4965" s="65">
        <v>73.400000000000006</v>
      </c>
      <c r="AH4965" s="65">
        <v>72.44</v>
      </c>
      <c r="AI4965" s="65">
        <v>71.41</v>
      </c>
      <c r="AJ4965" s="65">
        <v>70.819999999999993</v>
      </c>
      <c r="AK4965" s="65">
        <v>70.209999999999994</v>
      </c>
    </row>
    <row r="4966" spans="1:37" x14ac:dyDescent="0.3">
      <c r="A4966" s="86" t="str">
        <f t="shared" si="77"/>
        <v>SDGbaseTra_AgMedQVAXafcel</v>
      </c>
      <c r="B4966" s="63" t="s">
        <v>222</v>
      </c>
      <c r="C4966" s="64" t="s">
        <v>240</v>
      </c>
      <c r="D4966" s="84" t="s">
        <v>211</v>
      </c>
      <c r="E4966" s="65" t="s">
        <v>57</v>
      </c>
      <c r="F4966" s="65">
        <v>0.28999999999999998</v>
      </c>
      <c r="G4966" s="65">
        <v>0.28999999999999998</v>
      </c>
      <c r="H4966" s="65">
        <v>0.28999999999999998</v>
      </c>
      <c r="I4966" s="65">
        <v>0.28999999999999998</v>
      </c>
      <c r="J4966" s="65">
        <v>0.28999999999999998</v>
      </c>
      <c r="K4966" s="65">
        <v>0.28999999999999998</v>
      </c>
      <c r="L4966" s="65">
        <v>0.28999999999999998</v>
      </c>
      <c r="M4966" s="65">
        <v>0.28999999999999998</v>
      </c>
      <c r="N4966" s="65">
        <v>0.28999999999999998</v>
      </c>
      <c r="O4966" s="65">
        <v>0.28999999999999998</v>
      </c>
      <c r="P4966" s="65">
        <v>0.28999999999999998</v>
      </c>
      <c r="Q4966" s="65">
        <v>0.28999999999999998</v>
      </c>
      <c r="R4966" s="65">
        <v>0.28999999999999998</v>
      </c>
      <c r="S4966" s="65">
        <v>0.28999999999999998</v>
      </c>
      <c r="T4966" s="65">
        <v>0.28999999999999998</v>
      </c>
      <c r="U4966" s="65">
        <v>0.28999999999999998</v>
      </c>
      <c r="V4966" s="65">
        <v>0.28999999999999998</v>
      </c>
      <c r="W4966" s="65">
        <v>0.28999999999999998</v>
      </c>
      <c r="X4966" s="65">
        <v>0.28999999999999998</v>
      </c>
      <c r="Y4966" s="65">
        <v>4.22</v>
      </c>
      <c r="Z4966" s="65">
        <v>8.44</v>
      </c>
      <c r="AA4966" s="65">
        <v>12.66</v>
      </c>
      <c r="AB4966" s="65">
        <v>13.65</v>
      </c>
      <c r="AC4966" s="65">
        <v>14.64</v>
      </c>
      <c r="AD4966" s="65">
        <v>15.63</v>
      </c>
      <c r="AE4966" s="65">
        <v>16.62</v>
      </c>
      <c r="AF4966" s="65">
        <v>17.61</v>
      </c>
      <c r="AG4966" s="65">
        <v>17.559999999999999</v>
      </c>
      <c r="AH4966" s="65">
        <v>17.52</v>
      </c>
      <c r="AI4966" s="65">
        <v>17.47</v>
      </c>
      <c r="AJ4966" s="65">
        <v>17.43</v>
      </c>
      <c r="AK4966" s="65">
        <v>17.38</v>
      </c>
    </row>
    <row r="4967" spans="1:37" x14ac:dyDescent="0.3">
      <c r="A4967" s="86" t="str">
        <f t="shared" si="77"/>
        <v>SDGbaseTra_AgMedQVAXaelct</v>
      </c>
      <c r="B4967" s="63" t="s">
        <v>222</v>
      </c>
      <c r="C4967" s="64" t="s">
        <v>240</v>
      </c>
      <c r="D4967" s="84" t="s">
        <v>211</v>
      </c>
      <c r="E4967" s="65" t="s">
        <v>58</v>
      </c>
      <c r="F4967" s="65">
        <v>0.08</v>
      </c>
      <c r="G4967" s="65">
        <v>0.08</v>
      </c>
      <c r="H4967" s="65">
        <v>0.08</v>
      </c>
      <c r="I4967" s="65">
        <v>0.08</v>
      </c>
      <c r="J4967" s="65">
        <v>0.08</v>
      </c>
      <c r="K4967" s="65">
        <v>0.08</v>
      </c>
      <c r="L4967" s="65">
        <v>0.08</v>
      </c>
      <c r="M4967" s="65">
        <v>0.08</v>
      </c>
      <c r="N4967" s="65">
        <v>0.08</v>
      </c>
      <c r="O4967" s="65">
        <v>0.08</v>
      </c>
      <c r="P4967" s="65">
        <v>0.08</v>
      </c>
      <c r="Q4967" s="65">
        <v>0.08</v>
      </c>
      <c r="R4967" s="65">
        <v>0.08</v>
      </c>
      <c r="S4967" s="65">
        <v>0.08</v>
      </c>
      <c r="T4967" s="65">
        <v>0.08</v>
      </c>
      <c r="U4967" s="65">
        <v>0.08</v>
      </c>
      <c r="V4967" s="65">
        <v>0.08</v>
      </c>
      <c r="W4967" s="65">
        <v>0.08</v>
      </c>
      <c r="X4967" s="65">
        <v>3.19</v>
      </c>
      <c r="Y4967" s="65">
        <v>3.19</v>
      </c>
      <c r="Z4967" s="65">
        <v>1.76</v>
      </c>
      <c r="AA4967" s="65">
        <v>1.76</v>
      </c>
      <c r="AB4967" s="65">
        <v>1.76</v>
      </c>
      <c r="AC4967" s="65">
        <v>1.76</v>
      </c>
      <c r="AD4967" s="65">
        <v>0.99</v>
      </c>
      <c r="AE4967" s="65">
        <v>0.99</v>
      </c>
      <c r="AF4967" s="65">
        <v>0.99</v>
      </c>
      <c r="AG4967" s="65">
        <v>0.99</v>
      </c>
      <c r="AH4967" s="65">
        <v>0.99</v>
      </c>
      <c r="AI4967" s="65">
        <v>7.46</v>
      </c>
      <c r="AJ4967" s="65">
        <v>7.46</v>
      </c>
      <c r="AK4967" s="65">
        <v>7.46</v>
      </c>
    </row>
    <row r="4968" spans="1:37" x14ac:dyDescent="0.3">
      <c r="A4968" s="86" t="str">
        <f t="shared" si="77"/>
        <v>SDGbaseTra_AgMedQVAXaemch</v>
      </c>
      <c r="B4968" s="63" t="s">
        <v>222</v>
      </c>
      <c r="C4968" s="64" t="s">
        <v>240</v>
      </c>
      <c r="D4968" s="84" t="s">
        <v>211</v>
      </c>
      <c r="E4968" s="65" t="s">
        <v>59</v>
      </c>
      <c r="F4968" s="65">
        <v>8.99</v>
      </c>
      <c r="G4968" s="65">
        <v>8.25</v>
      </c>
      <c r="H4968" s="65">
        <v>8.48</v>
      </c>
      <c r="I4968" s="65">
        <v>8.64</v>
      </c>
      <c r="J4968" s="65">
        <v>8.69</v>
      </c>
      <c r="K4968" s="65">
        <v>8.81</v>
      </c>
      <c r="L4968" s="65">
        <v>8.99</v>
      </c>
      <c r="M4968" s="65">
        <v>9.2899999999999991</v>
      </c>
      <c r="N4968" s="65">
        <v>9.56</v>
      </c>
      <c r="O4968" s="65">
        <v>10.199999999999999</v>
      </c>
      <c r="P4968" s="65">
        <v>10.52</v>
      </c>
      <c r="Q4968" s="65">
        <v>10.75</v>
      </c>
      <c r="R4968" s="65">
        <v>10.87</v>
      </c>
      <c r="S4968" s="65">
        <v>11.22</v>
      </c>
      <c r="T4968" s="65">
        <v>11.62</v>
      </c>
      <c r="U4968" s="65">
        <v>12.09</v>
      </c>
      <c r="V4968" s="65">
        <v>12.59</v>
      </c>
      <c r="W4968" s="65">
        <v>13.08</v>
      </c>
      <c r="X4968" s="65">
        <v>13.53</v>
      </c>
      <c r="Y4968" s="65">
        <v>13.97</v>
      </c>
      <c r="Z4968" s="65">
        <v>13.91</v>
      </c>
      <c r="AA4968" s="65">
        <v>14.15</v>
      </c>
      <c r="AB4968" s="65">
        <v>14.35</v>
      </c>
      <c r="AC4968" s="65">
        <v>14.64</v>
      </c>
      <c r="AD4968" s="65">
        <v>15.06</v>
      </c>
      <c r="AE4968" s="65">
        <v>15.53</v>
      </c>
      <c r="AF4968" s="65">
        <v>16.010000000000002</v>
      </c>
      <c r="AG4968" s="65">
        <v>17.25</v>
      </c>
      <c r="AH4968" s="65">
        <v>16.8</v>
      </c>
      <c r="AI4968" s="65">
        <v>16.350000000000001</v>
      </c>
      <c r="AJ4968" s="65">
        <v>16.14</v>
      </c>
      <c r="AK4968" s="65">
        <v>15.92</v>
      </c>
    </row>
    <row r="4969" spans="1:37" x14ac:dyDescent="0.3">
      <c r="A4969" s="86" t="str">
        <f t="shared" si="77"/>
        <v>SDGbaseTra_AgMedQVAXasequ</v>
      </c>
      <c r="B4969" s="63" t="s">
        <v>222</v>
      </c>
      <c r="C4969" s="64" t="s">
        <v>240</v>
      </c>
      <c r="D4969" s="84" t="s">
        <v>211</v>
      </c>
      <c r="E4969" s="65" t="s">
        <v>60</v>
      </c>
      <c r="F4969" s="65">
        <v>8.7799999999999994</v>
      </c>
      <c r="G4969" s="65">
        <v>8.4</v>
      </c>
      <c r="H4969" s="65">
        <v>8.66</v>
      </c>
      <c r="I4969" s="65">
        <v>8.65</v>
      </c>
      <c r="J4969" s="65">
        <v>8.51</v>
      </c>
      <c r="K4969" s="65">
        <v>8.5500000000000007</v>
      </c>
      <c r="L4969" s="65">
        <v>8.67</v>
      </c>
      <c r="M4969" s="65">
        <v>8.92</v>
      </c>
      <c r="N4969" s="65">
        <v>9.14</v>
      </c>
      <c r="O4969" s="65">
        <v>9.69</v>
      </c>
      <c r="P4969" s="65">
        <v>9.9600000000000009</v>
      </c>
      <c r="Q4969" s="65">
        <v>10.15</v>
      </c>
      <c r="R4969" s="65">
        <v>10.44</v>
      </c>
      <c r="S4969" s="65">
        <v>10.81</v>
      </c>
      <c r="T4969" s="65">
        <v>11.23</v>
      </c>
      <c r="U4969" s="65">
        <v>11.72</v>
      </c>
      <c r="V4969" s="65">
        <v>12.19</v>
      </c>
      <c r="W4969" s="65">
        <v>12.69</v>
      </c>
      <c r="X4969" s="65">
        <v>13.24</v>
      </c>
      <c r="Y4969" s="65">
        <v>13.77</v>
      </c>
      <c r="Z4969" s="65">
        <v>14.28</v>
      </c>
      <c r="AA4969" s="65">
        <v>14.8</v>
      </c>
      <c r="AB4969" s="65">
        <v>14.79</v>
      </c>
      <c r="AC4969" s="65">
        <v>15.02</v>
      </c>
      <c r="AD4969" s="65">
        <v>15.5</v>
      </c>
      <c r="AE4969" s="65">
        <v>16.04</v>
      </c>
      <c r="AF4969" s="65">
        <v>16.61</v>
      </c>
      <c r="AG4969" s="65">
        <v>17.149999999999999</v>
      </c>
      <c r="AH4969" s="65">
        <v>16.63</v>
      </c>
      <c r="AI4969" s="65">
        <v>16.100000000000001</v>
      </c>
      <c r="AJ4969" s="65">
        <v>15.82</v>
      </c>
      <c r="AK4969" s="65">
        <v>15.56</v>
      </c>
    </row>
    <row r="4970" spans="1:37" x14ac:dyDescent="0.3">
      <c r="A4970" s="86" t="str">
        <f t="shared" si="77"/>
        <v>SDGbaseTra_AgMedQVAXavehi</v>
      </c>
      <c r="B4970" s="63" t="s">
        <v>222</v>
      </c>
      <c r="C4970" s="64" t="s">
        <v>240</v>
      </c>
      <c r="D4970" s="84" t="s">
        <v>211</v>
      </c>
      <c r="E4970" s="65" t="s">
        <v>61</v>
      </c>
      <c r="F4970" s="65">
        <v>39.57</v>
      </c>
      <c r="G4970" s="65">
        <v>36.25</v>
      </c>
      <c r="H4970" s="65">
        <v>37.4</v>
      </c>
      <c r="I4970" s="65">
        <v>36.78</v>
      </c>
      <c r="J4970" s="65">
        <v>35.549999999999997</v>
      </c>
      <c r="K4970" s="65">
        <v>35.78</v>
      </c>
      <c r="L4970" s="65">
        <v>36.29</v>
      </c>
      <c r="M4970" s="65">
        <v>37.15</v>
      </c>
      <c r="N4970" s="65">
        <v>37.94</v>
      </c>
      <c r="O4970" s="65">
        <v>39.51</v>
      </c>
      <c r="P4970" s="65">
        <v>40.409999999999997</v>
      </c>
      <c r="Q4970" s="65">
        <v>41.14</v>
      </c>
      <c r="R4970" s="65">
        <v>42.93</v>
      </c>
      <c r="S4970" s="65">
        <v>44.78</v>
      </c>
      <c r="T4970" s="65">
        <v>46.83</v>
      </c>
      <c r="U4970" s="65">
        <v>49.22</v>
      </c>
      <c r="V4970" s="65">
        <v>51.77</v>
      </c>
      <c r="W4970" s="65">
        <v>54.36</v>
      </c>
      <c r="X4970" s="65">
        <v>56.86</v>
      </c>
      <c r="Y4970" s="65">
        <v>58.16</v>
      </c>
      <c r="Z4970" s="65">
        <v>58.06</v>
      </c>
      <c r="AA4970" s="65">
        <v>58.46</v>
      </c>
      <c r="AB4970" s="65">
        <v>59.74</v>
      </c>
      <c r="AC4970" s="65">
        <v>61.52</v>
      </c>
      <c r="AD4970" s="65">
        <v>63.69</v>
      </c>
      <c r="AE4970" s="65">
        <v>66.010000000000005</v>
      </c>
      <c r="AF4970" s="65">
        <v>68.42</v>
      </c>
      <c r="AG4970" s="65">
        <v>73.209999999999994</v>
      </c>
      <c r="AH4970" s="65">
        <v>72.92</v>
      </c>
      <c r="AI4970" s="65">
        <v>71.680000000000007</v>
      </c>
      <c r="AJ4970" s="65">
        <v>70.97</v>
      </c>
      <c r="AK4970" s="65">
        <v>70.239999999999995</v>
      </c>
    </row>
    <row r="4971" spans="1:37" x14ac:dyDescent="0.3">
      <c r="A4971" s="86" t="str">
        <f t="shared" si="77"/>
        <v>SDGbaseTra_AgMedQVAXatequ</v>
      </c>
      <c r="B4971" s="63" t="s">
        <v>222</v>
      </c>
      <c r="C4971" s="64" t="s">
        <v>240</v>
      </c>
      <c r="D4971" s="84" t="s">
        <v>211</v>
      </c>
      <c r="E4971" s="65" t="s">
        <v>62</v>
      </c>
      <c r="F4971" s="65">
        <v>7.09</v>
      </c>
      <c r="G4971" s="65">
        <v>6.19</v>
      </c>
      <c r="H4971" s="65">
        <v>6.42</v>
      </c>
      <c r="I4971" s="65">
        <v>6.37</v>
      </c>
      <c r="J4971" s="65">
        <v>6.21</v>
      </c>
      <c r="K4971" s="65">
        <v>6.29</v>
      </c>
      <c r="L4971" s="65">
        <v>6.43</v>
      </c>
      <c r="M4971" s="65">
        <v>6.76</v>
      </c>
      <c r="N4971" s="65">
        <v>7.01</v>
      </c>
      <c r="O4971" s="65">
        <v>8.0399999999999991</v>
      </c>
      <c r="P4971" s="65">
        <v>8.44</v>
      </c>
      <c r="Q4971" s="65">
        <v>8.61</v>
      </c>
      <c r="R4971" s="65">
        <v>8.6999999999999993</v>
      </c>
      <c r="S4971" s="65">
        <v>8.9600000000000009</v>
      </c>
      <c r="T4971" s="65">
        <v>9.27</v>
      </c>
      <c r="U4971" s="65">
        <v>9.64</v>
      </c>
      <c r="V4971" s="65">
        <v>10.09</v>
      </c>
      <c r="W4971" s="65">
        <v>10.51</v>
      </c>
      <c r="X4971" s="65">
        <v>10.81</v>
      </c>
      <c r="Y4971" s="65">
        <v>11.09</v>
      </c>
      <c r="Z4971" s="65">
        <v>10.67</v>
      </c>
      <c r="AA4971" s="65">
        <v>10.77</v>
      </c>
      <c r="AB4971" s="65">
        <v>10.63</v>
      </c>
      <c r="AC4971" s="65">
        <v>10.73</v>
      </c>
      <c r="AD4971" s="65">
        <v>11.05</v>
      </c>
      <c r="AE4971" s="65">
        <v>11.43</v>
      </c>
      <c r="AF4971" s="65">
        <v>11.83</v>
      </c>
      <c r="AG4971" s="65">
        <v>12.84</v>
      </c>
      <c r="AH4971" s="65">
        <v>12.09</v>
      </c>
      <c r="AI4971" s="65">
        <v>11.42</v>
      </c>
      <c r="AJ4971" s="65">
        <v>11.06</v>
      </c>
      <c r="AK4971" s="65">
        <v>10.77</v>
      </c>
    </row>
    <row r="4972" spans="1:37" x14ac:dyDescent="0.3">
      <c r="A4972" s="86" t="str">
        <f t="shared" si="77"/>
        <v>SDGbaseTra_AgMedQVAXafurn</v>
      </c>
      <c r="B4972" s="63" t="s">
        <v>222</v>
      </c>
      <c r="C4972" s="64" t="s">
        <v>240</v>
      </c>
      <c r="D4972" s="84" t="s">
        <v>211</v>
      </c>
      <c r="E4972" s="65" t="s">
        <v>63</v>
      </c>
      <c r="F4972" s="65">
        <v>6.09</v>
      </c>
      <c r="G4972" s="65">
        <v>5.46</v>
      </c>
      <c r="H4972" s="65">
        <v>5.67</v>
      </c>
      <c r="I4972" s="65">
        <v>5.85</v>
      </c>
      <c r="J4972" s="65">
        <v>5.86</v>
      </c>
      <c r="K4972" s="65">
        <v>5.99</v>
      </c>
      <c r="L4972" s="65">
        <v>6.11</v>
      </c>
      <c r="M4972" s="65">
        <v>6.26</v>
      </c>
      <c r="N4972" s="65">
        <v>6.42</v>
      </c>
      <c r="O4972" s="65">
        <v>6.76</v>
      </c>
      <c r="P4972" s="65">
        <v>6.96</v>
      </c>
      <c r="Q4972" s="65">
        <v>7.13</v>
      </c>
      <c r="R4972" s="65">
        <v>7.22</v>
      </c>
      <c r="S4972" s="65">
        <v>7.47</v>
      </c>
      <c r="T4972" s="65">
        <v>7.74</v>
      </c>
      <c r="U4972" s="65">
        <v>8.07</v>
      </c>
      <c r="V4972" s="65">
        <v>8.4</v>
      </c>
      <c r="W4972" s="65">
        <v>8.73</v>
      </c>
      <c r="X4972" s="65">
        <v>9.0500000000000007</v>
      </c>
      <c r="Y4972" s="65">
        <v>9.3800000000000008</v>
      </c>
      <c r="Z4972" s="65">
        <v>9.6300000000000008</v>
      </c>
      <c r="AA4972" s="65">
        <v>9.89</v>
      </c>
      <c r="AB4972" s="65">
        <v>10.24</v>
      </c>
      <c r="AC4972" s="65">
        <v>10.55</v>
      </c>
      <c r="AD4972" s="65">
        <v>10.86</v>
      </c>
      <c r="AE4972" s="65">
        <v>11.18</v>
      </c>
      <c r="AF4972" s="65">
        <v>11.51</v>
      </c>
      <c r="AG4972" s="65">
        <v>12.01</v>
      </c>
      <c r="AH4972" s="65">
        <v>12.04</v>
      </c>
      <c r="AI4972" s="65">
        <v>11.97</v>
      </c>
      <c r="AJ4972" s="65">
        <v>11.91</v>
      </c>
      <c r="AK4972" s="65">
        <v>11.81</v>
      </c>
    </row>
    <row r="4973" spans="1:37" x14ac:dyDescent="0.3">
      <c r="A4973" s="86" t="str">
        <f t="shared" si="77"/>
        <v>SDGbaseTra_AgMedQVAXaoman</v>
      </c>
      <c r="B4973" s="63" t="s">
        <v>222</v>
      </c>
      <c r="C4973" s="64" t="s">
        <v>240</v>
      </c>
      <c r="D4973" s="84" t="s">
        <v>211</v>
      </c>
      <c r="E4973" s="65" t="s">
        <v>64</v>
      </c>
      <c r="F4973" s="65">
        <v>25.46</v>
      </c>
      <c r="G4973" s="65">
        <v>23.35</v>
      </c>
      <c r="H4973" s="65">
        <v>24.46</v>
      </c>
      <c r="I4973" s="65">
        <v>24.43</v>
      </c>
      <c r="J4973" s="65">
        <v>24.15</v>
      </c>
      <c r="K4973" s="65">
        <v>24.06</v>
      </c>
      <c r="L4973" s="65">
        <v>24.13</v>
      </c>
      <c r="M4973" s="65">
        <v>24.33</v>
      </c>
      <c r="N4973" s="65">
        <v>24.62</v>
      </c>
      <c r="O4973" s="65">
        <v>25.61</v>
      </c>
      <c r="P4973" s="65">
        <v>26.44</v>
      </c>
      <c r="Q4973" s="65">
        <v>27.04</v>
      </c>
      <c r="R4973" s="65">
        <v>28.32</v>
      </c>
      <c r="S4973" s="65">
        <v>29.48</v>
      </c>
      <c r="T4973" s="65">
        <v>30.71</v>
      </c>
      <c r="U4973" s="65">
        <v>32.14</v>
      </c>
      <c r="V4973" s="65">
        <v>33.47</v>
      </c>
      <c r="W4973" s="65">
        <v>34.86</v>
      </c>
      <c r="X4973" s="65">
        <v>36.31</v>
      </c>
      <c r="Y4973" s="65">
        <v>37.65</v>
      </c>
      <c r="Z4973" s="65">
        <v>39.01</v>
      </c>
      <c r="AA4973" s="65">
        <v>40.43</v>
      </c>
      <c r="AB4973" s="65">
        <v>41.84</v>
      </c>
      <c r="AC4973" s="65">
        <v>43.04</v>
      </c>
      <c r="AD4973" s="65">
        <v>44.26</v>
      </c>
      <c r="AE4973" s="65">
        <v>45.52</v>
      </c>
      <c r="AF4973" s="65">
        <v>46.84</v>
      </c>
      <c r="AG4973" s="65">
        <v>48.04</v>
      </c>
      <c r="AH4973" s="65">
        <v>47.34</v>
      </c>
      <c r="AI4973" s="65">
        <v>46.36</v>
      </c>
      <c r="AJ4973" s="65">
        <v>45.52</v>
      </c>
      <c r="AK4973" s="65">
        <v>44.61</v>
      </c>
    </row>
    <row r="4974" spans="1:37" x14ac:dyDescent="0.3">
      <c r="A4974" s="86" t="str">
        <f t="shared" si="77"/>
        <v>SDGbaseTra_AgMedQVAXaelec</v>
      </c>
      <c r="B4974" s="63" t="s">
        <v>222</v>
      </c>
      <c r="C4974" s="64" t="s">
        <v>240</v>
      </c>
      <c r="D4974" s="84" t="s">
        <v>211</v>
      </c>
      <c r="E4974" s="65" t="s">
        <v>65</v>
      </c>
      <c r="F4974" s="65">
        <v>142.19999999999999</v>
      </c>
      <c r="G4974" s="65">
        <v>136.87</v>
      </c>
      <c r="H4974" s="65">
        <v>141.79</v>
      </c>
      <c r="I4974" s="65">
        <v>139.28</v>
      </c>
      <c r="J4974" s="65">
        <v>132.79</v>
      </c>
      <c r="K4974" s="65">
        <v>131.63</v>
      </c>
      <c r="L4974" s="65">
        <v>131.56</v>
      </c>
      <c r="M4974" s="65">
        <v>131.19999999999999</v>
      </c>
      <c r="N4974" s="65">
        <v>131.47</v>
      </c>
      <c r="O4974" s="65">
        <v>131.29</v>
      </c>
      <c r="P4974" s="65">
        <v>132.02000000000001</v>
      </c>
      <c r="Q4974" s="65">
        <v>132.19999999999999</v>
      </c>
      <c r="R4974" s="65">
        <v>136.28</v>
      </c>
      <c r="S4974" s="65">
        <v>141.5</v>
      </c>
      <c r="T4974" s="65">
        <v>145.43</v>
      </c>
      <c r="U4974" s="65">
        <v>150.47999999999999</v>
      </c>
      <c r="V4974" s="65">
        <v>152.05000000000001</v>
      </c>
      <c r="W4974" s="65">
        <v>156.32</v>
      </c>
      <c r="X4974" s="65">
        <v>168.3</v>
      </c>
      <c r="Y4974" s="65">
        <v>175.57</v>
      </c>
      <c r="Z4974" s="65">
        <v>180.77</v>
      </c>
      <c r="AA4974" s="65">
        <v>187.79</v>
      </c>
      <c r="AB4974" s="65">
        <v>192.68</v>
      </c>
      <c r="AC4974" s="65">
        <v>196.68</v>
      </c>
      <c r="AD4974" s="65">
        <v>202.28</v>
      </c>
      <c r="AE4974" s="65">
        <v>207.99</v>
      </c>
      <c r="AF4974" s="65">
        <v>213.42</v>
      </c>
      <c r="AG4974" s="65">
        <v>230.31</v>
      </c>
      <c r="AH4974" s="65">
        <v>239.19</v>
      </c>
      <c r="AI4974" s="65">
        <v>250.53</v>
      </c>
      <c r="AJ4974" s="65">
        <v>260.73</v>
      </c>
      <c r="AK4974" s="65">
        <v>270.56</v>
      </c>
    </row>
    <row r="4975" spans="1:37" x14ac:dyDescent="0.3">
      <c r="A4975" s="86" t="str">
        <f t="shared" si="77"/>
        <v>SDGbaseTra_AgMedQVAXawatr</v>
      </c>
      <c r="B4975" s="63" t="s">
        <v>222</v>
      </c>
      <c r="C4975" s="64" t="s">
        <v>240</v>
      </c>
      <c r="D4975" s="84" t="s">
        <v>211</v>
      </c>
      <c r="E4975" s="65" t="s">
        <v>66</v>
      </c>
      <c r="F4975" s="65">
        <v>38.119999999999997</v>
      </c>
      <c r="G4975" s="65">
        <v>37.590000000000003</v>
      </c>
      <c r="H4975" s="65">
        <v>38.549999999999997</v>
      </c>
      <c r="I4975" s="65">
        <v>38.020000000000003</v>
      </c>
      <c r="J4975" s="65">
        <v>37.340000000000003</v>
      </c>
      <c r="K4975" s="65">
        <v>37.25</v>
      </c>
      <c r="L4975" s="65">
        <v>37.4</v>
      </c>
      <c r="M4975" s="65">
        <v>37.659999999999997</v>
      </c>
      <c r="N4975" s="65">
        <v>38.04</v>
      </c>
      <c r="O4975" s="65">
        <v>38.770000000000003</v>
      </c>
      <c r="P4975" s="65">
        <v>39.36</v>
      </c>
      <c r="Q4975" s="65">
        <v>39.86</v>
      </c>
      <c r="R4975" s="65">
        <v>41.64</v>
      </c>
      <c r="S4975" s="65">
        <v>43.33</v>
      </c>
      <c r="T4975" s="65">
        <v>45.22</v>
      </c>
      <c r="U4975" s="65">
        <v>47.49</v>
      </c>
      <c r="V4975" s="65">
        <v>49.7</v>
      </c>
      <c r="W4975" s="65">
        <v>51.99</v>
      </c>
      <c r="X4975" s="65">
        <v>54.43</v>
      </c>
      <c r="Y4975" s="65">
        <v>56.76</v>
      </c>
      <c r="Z4975" s="65">
        <v>58.97</v>
      </c>
      <c r="AA4975" s="65">
        <v>61.17</v>
      </c>
      <c r="AB4975" s="65">
        <v>63.86</v>
      </c>
      <c r="AC4975" s="65">
        <v>66.45</v>
      </c>
      <c r="AD4975" s="65">
        <v>69.08</v>
      </c>
      <c r="AE4975" s="65">
        <v>71.81</v>
      </c>
      <c r="AF4975" s="65">
        <v>74.650000000000006</v>
      </c>
      <c r="AG4975" s="65">
        <v>77.69</v>
      </c>
      <c r="AH4975" s="65">
        <v>78.14</v>
      </c>
      <c r="AI4975" s="65">
        <v>78.33</v>
      </c>
      <c r="AJ4975" s="65">
        <v>78.63</v>
      </c>
      <c r="AK4975" s="65">
        <v>78.84</v>
      </c>
    </row>
    <row r="4976" spans="1:37" x14ac:dyDescent="0.3">
      <c r="A4976" s="86" t="str">
        <f t="shared" si="77"/>
        <v>SDGbaseTra_AgMedQVAXacons</v>
      </c>
      <c r="B4976" s="63" t="s">
        <v>222</v>
      </c>
      <c r="C4976" s="64" t="s">
        <v>240</v>
      </c>
      <c r="D4976" s="84" t="s">
        <v>211</v>
      </c>
      <c r="E4976" s="65" t="s">
        <v>67</v>
      </c>
      <c r="F4976" s="65">
        <v>140.65</v>
      </c>
      <c r="G4976" s="65">
        <v>129.69999999999999</v>
      </c>
      <c r="H4976" s="65">
        <v>134.69</v>
      </c>
      <c r="I4976" s="65">
        <v>144.82</v>
      </c>
      <c r="J4976" s="65">
        <v>163.13</v>
      </c>
      <c r="K4976" s="65">
        <v>166.83</v>
      </c>
      <c r="L4976" s="65">
        <v>171.04</v>
      </c>
      <c r="M4976" s="65">
        <v>175.71</v>
      </c>
      <c r="N4976" s="65">
        <v>180.7</v>
      </c>
      <c r="O4976" s="65">
        <v>186.91</v>
      </c>
      <c r="P4976" s="65">
        <v>192.68</v>
      </c>
      <c r="Q4976" s="65">
        <v>198.3</v>
      </c>
      <c r="R4976" s="65">
        <v>199.82</v>
      </c>
      <c r="S4976" s="65">
        <v>206.12</v>
      </c>
      <c r="T4976" s="65">
        <v>212.86</v>
      </c>
      <c r="U4976" s="65">
        <v>220.58</v>
      </c>
      <c r="V4976" s="65">
        <v>228.44</v>
      </c>
      <c r="W4976" s="65">
        <v>236.38</v>
      </c>
      <c r="X4976" s="65">
        <v>244.1</v>
      </c>
      <c r="Y4976" s="65">
        <v>251.86</v>
      </c>
      <c r="Z4976" s="65">
        <v>259.63</v>
      </c>
      <c r="AA4976" s="65">
        <v>267.2</v>
      </c>
      <c r="AB4976" s="65">
        <v>274.62</v>
      </c>
      <c r="AC4976" s="65">
        <v>282.01</v>
      </c>
      <c r="AD4976" s="65">
        <v>290.10000000000002</v>
      </c>
      <c r="AE4976" s="65">
        <v>298.68</v>
      </c>
      <c r="AF4976" s="65">
        <v>307.63</v>
      </c>
      <c r="AG4976" s="65">
        <v>317.18</v>
      </c>
      <c r="AH4976" s="65">
        <v>318.33</v>
      </c>
      <c r="AI4976" s="65">
        <v>318.24</v>
      </c>
      <c r="AJ4976" s="65">
        <v>318.72000000000003</v>
      </c>
      <c r="AK4976" s="65">
        <v>318.7</v>
      </c>
    </row>
    <row r="4977" spans="1:37" x14ac:dyDescent="0.3">
      <c r="A4977" s="86" t="str">
        <f t="shared" si="77"/>
        <v>SDGbaseTra_AgMedQVAXatrad</v>
      </c>
      <c r="B4977" s="63" t="s">
        <v>222</v>
      </c>
      <c r="C4977" s="64" t="s">
        <v>240</v>
      </c>
      <c r="D4977" s="84" t="s">
        <v>211</v>
      </c>
      <c r="E4977" s="65" t="s">
        <v>68</v>
      </c>
      <c r="F4977" s="65">
        <v>482.47</v>
      </c>
      <c r="G4977" s="65">
        <v>441.68</v>
      </c>
      <c r="H4977" s="65">
        <v>455.83</v>
      </c>
      <c r="I4977" s="65">
        <v>461.34</v>
      </c>
      <c r="J4977" s="65">
        <v>459.98</v>
      </c>
      <c r="K4977" s="65">
        <v>462.96</v>
      </c>
      <c r="L4977" s="65">
        <v>467</v>
      </c>
      <c r="M4977" s="65">
        <v>472.38</v>
      </c>
      <c r="N4977" s="65">
        <v>478.44</v>
      </c>
      <c r="O4977" s="65">
        <v>468.14</v>
      </c>
      <c r="P4977" s="65">
        <v>470.27</v>
      </c>
      <c r="Q4977" s="65">
        <v>476.4</v>
      </c>
      <c r="R4977" s="65">
        <v>490.27</v>
      </c>
      <c r="S4977" s="65">
        <v>505.15</v>
      </c>
      <c r="T4977" s="65">
        <v>521.54</v>
      </c>
      <c r="U4977" s="65">
        <v>540.76</v>
      </c>
      <c r="V4977" s="65">
        <v>560.11</v>
      </c>
      <c r="W4977" s="65">
        <v>580.11</v>
      </c>
      <c r="X4977" s="65">
        <v>600.77</v>
      </c>
      <c r="Y4977" s="65">
        <v>619.16999999999996</v>
      </c>
      <c r="Z4977" s="65">
        <v>630.71</v>
      </c>
      <c r="AA4977" s="65">
        <v>644.07000000000005</v>
      </c>
      <c r="AB4977" s="65">
        <v>656.75</v>
      </c>
      <c r="AC4977" s="65">
        <v>669.14</v>
      </c>
      <c r="AD4977" s="65">
        <v>682.36</v>
      </c>
      <c r="AE4977" s="65">
        <v>696.56</v>
      </c>
      <c r="AF4977" s="65">
        <v>711.36</v>
      </c>
      <c r="AG4977" s="65">
        <v>735.16</v>
      </c>
      <c r="AH4977" s="65">
        <v>730.75</v>
      </c>
      <c r="AI4977" s="65">
        <v>723.4</v>
      </c>
      <c r="AJ4977" s="65">
        <v>716.99</v>
      </c>
      <c r="AK4977" s="65">
        <v>709.64</v>
      </c>
    </row>
    <row r="4978" spans="1:37" x14ac:dyDescent="0.3">
      <c r="A4978" s="86" t="str">
        <f t="shared" si="77"/>
        <v>SDGbaseTra_AgMedQVAXahotl</v>
      </c>
      <c r="B4978" s="63" t="s">
        <v>222</v>
      </c>
      <c r="C4978" s="64" t="s">
        <v>240</v>
      </c>
      <c r="D4978" s="84" t="s">
        <v>211</v>
      </c>
      <c r="E4978" s="65" t="s">
        <v>69</v>
      </c>
      <c r="F4978" s="65">
        <v>37.69</v>
      </c>
      <c r="G4978" s="65">
        <v>35.1</v>
      </c>
      <c r="H4978" s="65">
        <v>36.659999999999997</v>
      </c>
      <c r="I4978" s="65">
        <v>36.119999999999997</v>
      </c>
      <c r="J4978" s="65">
        <v>35.19</v>
      </c>
      <c r="K4978" s="65">
        <v>35.159999999999997</v>
      </c>
      <c r="L4978" s="65">
        <v>35.28</v>
      </c>
      <c r="M4978" s="65">
        <v>35.5</v>
      </c>
      <c r="N4978" s="65">
        <v>35.85</v>
      </c>
      <c r="O4978" s="65">
        <v>36.9</v>
      </c>
      <c r="P4978" s="65">
        <v>37.57</v>
      </c>
      <c r="Q4978" s="65">
        <v>38.090000000000003</v>
      </c>
      <c r="R4978" s="65">
        <v>40.06</v>
      </c>
      <c r="S4978" s="65">
        <v>41.82</v>
      </c>
      <c r="T4978" s="65">
        <v>43.79</v>
      </c>
      <c r="U4978" s="65">
        <v>46.13</v>
      </c>
      <c r="V4978" s="65">
        <v>48.4</v>
      </c>
      <c r="W4978" s="65">
        <v>50.84</v>
      </c>
      <c r="X4978" s="65">
        <v>53.53</v>
      </c>
      <c r="Y4978" s="65">
        <v>56.15</v>
      </c>
      <c r="Z4978" s="65">
        <v>59</v>
      </c>
      <c r="AA4978" s="65">
        <v>61.6</v>
      </c>
      <c r="AB4978" s="65">
        <v>64.349999999999994</v>
      </c>
      <c r="AC4978" s="65">
        <v>66.97</v>
      </c>
      <c r="AD4978" s="65">
        <v>69.569999999999993</v>
      </c>
      <c r="AE4978" s="65">
        <v>72.17</v>
      </c>
      <c r="AF4978" s="65">
        <v>74.849999999999994</v>
      </c>
      <c r="AG4978" s="65">
        <v>77.27</v>
      </c>
      <c r="AH4978" s="65">
        <v>78.180000000000007</v>
      </c>
      <c r="AI4978" s="65">
        <v>78.36</v>
      </c>
      <c r="AJ4978" s="65">
        <v>78.39</v>
      </c>
      <c r="AK4978" s="65">
        <v>78.19</v>
      </c>
    </row>
    <row r="4979" spans="1:37" x14ac:dyDescent="0.3">
      <c r="A4979" s="86" t="str">
        <f t="shared" si="77"/>
        <v>SDGbaseTra_AgMedQVAXaltrp-p</v>
      </c>
      <c r="B4979" s="63" t="s">
        <v>222</v>
      </c>
      <c r="C4979" s="64" t="s">
        <v>240</v>
      </c>
      <c r="D4979" s="84" t="s">
        <v>211</v>
      </c>
      <c r="E4979" s="65" t="s">
        <v>70</v>
      </c>
      <c r="F4979" s="65">
        <v>60.68</v>
      </c>
      <c r="G4979" s="65">
        <v>58.31</v>
      </c>
      <c r="H4979" s="65">
        <v>59.83</v>
      </c>
      <c r="I4979" s="65">
        <v>59.38</v>
      </c>
      <c r="J4979" s="65">
        <v>58.61</v>
      </c>
      <c r="K4979" s="65">
        <v>58.3</v>
      </c>
      <c r="L4979" s="65">
        <v>58.28</v>
      </c>
      <c r="M4979" s="65">
        <v>58.49</v>
      </c>
      <c r="N4979" s="65">
        <v>59.02</v>
      </c>
      <c r="O4979" s="65">
        <v>60.29</v>
      </c>
      <c r="P4979" s="65">
        <v>61.48</v>
      </c>
      <c r="Q4979" s="65">
        <v>62.58</v>
      </c>
      <c r="R4979" s="65">
        <v>65.59</v>
      </c>
      <c r="S4979" s="65">
        <v>68.42</v>
      </c>
      <c r="T4979" s="65">
        <v>71.459999999999994</v>
      </c>
      <c r="U4979" s="65">
        <v>75.010000000000005</v>
      </c>
      <c r="V4979" s="65">
        <v>78.37</v>
      </c>
      <c r="W4979" s="65">
        <v>81.87</v>
      </c>
      <c r="X4979" s="65">
        <v>85.52</v>
      </c>
      <c r="Y4979" s="65">
        <v>88.94</v>
      </c>
      <c r="Z4979" s="65">
        <v>92.62</v>
      </c>
      <c r="AA4979" s="65">
        <v>96.55</v>
      </c>
      <c r="AB4979" s="65">
        <v>100.58</v>
      </c>
      <c r="AC4979" s="65">
        <v>103.88</v>
      </c>
      <c r="AD4979" s="65">
        <v>107.02</v>
      </c>
      <c r="AE4979" s="65">
        <v>110.09</v>
      </c>
      <c r="AF4979" s="65">
        <v>113.13</v>
      </c>
      <c r="AG4979" s="65">
        <v>115.46</v>
      </c>
      <c r="AH4979" s="65">
        <v>114.32</v>
      </c>
      <c r="AI4979" s="65">
        <v>113.13</v>
      </c>
      <c r="AJ4979" s="65">
        <v>112.19</v>
      </c>
      <c r="AK4979" s="65">
        <v>111</v>
      </c>
    </row>
    <row r="4980" spans="1:37" x14ac:dyDescent="0.3">
      <c r="A4980" s="86" t="str">
        <f t="shared" si="77"/>
        <v>SDGbaseTra_AgMedQVAXaltrp-f</v>
      </c>
      <c r="B4980" s="63" t="s">
        <v>222</v>
      </c>
      <c r="C4980" s="64" t="s">
        <v>240</v>
      </c>
      <c r="D4980" s="84" t="s">
        <v>211</v>
      </c>
      <c r="E4980" s="65" t="s">
        <v>71</v>
      </c>
      <c r="F4980" s="65">
        <v>247.43</v>
      </c>
      <c r="G4980" s="65">
        <v>235</v>
      </c>
      <c r="H4980" s="65">
        <v>240.99</v>
      </c>
      <c r="I4980" s="65">
        <v>251.22</v>
      </c>
      <c r="J4980" s="65">
        <v>269.64</v>
      </c>
      <c r="K4980" s="65">
        <v>280.41000000000003</v>
      </c>
      <c r="L4980" s="65">
        <v>290.17</v>
      </c>
      <c r="M4980" s="65">
        <v>299.88</v>
      </c>
      <c r="N4980" s="65">
        <v>310.49</v>
      </c>
      <c r="O4980" s="65">
        <v>323.20999999999998</v>
      </c>
      <c r="P4980" s="65">
        <v>337.22</v>
      </c>
      <c r="Q4980" s="65">
        <v>352.6</v>
      </c>
      <c r="R4980" s="65">
        <v>369.56</v>
      </c>
      <c r="S4980" s="65">
        <v>384.96</v>
      </c>
      <c r="T4980" s="65">
        <v>400.08</v>
      </c>
      <c r="U4980" s="65">
        <v>415.33</v>
      </c>
      <c r="V4980" s="65">
        <v>430.43</v>
      </c>
      <c r="W4980" s="65">
        <v>447.08</v>
      </c>
      <c r="X4980" s="65">
        <v>462.97</v>
      </c>
      <c r="Y4980" s="65">
        <v>477.19</v>
      </c>
      <c r="Z4980" s="65">
        <v>482.34</v>
      </c>
      <c r="AA4980" s="65">
        <v>486.42</v>
      </c>
      <c r="AB4980" s="65">
        <v>503.37</v>
      </c>
      <c r="AC4980" s="65">
        <v>518.16999999999996</v>
      </c>
      <c r="AD4980" s="65">
        <v>531.38</v>
      </c>
      <c r="AE4980" s="65">
        <v>543.53</v>
      </c>
      <c r="AF4980" s="65">
        <v>554.74</v>
      </c>
      <c r="AG4980" s="65">
        <v>597.02</v>
      </c>
      <c r="AH4980" s="65">
        <v>598.29</v>
      </c>
      <c r="AI4980" s="65">
        <v>600.17999999999995</v>
      </c>
      <c r="AJ4980" s="65">
        <v>603.29</v>
      </c>
      <c r="AK4980" s="65">
        <v>605.61</v>
      </c>
    </row>
    <row r="4981" spans="1:37" x14ac:dyDescent="0.3">
      <c r="A4981" s="86" t="str">
        <f t="shared" si="77"/>
        <v>SDGbaseTra_AgMedQVAXaotrp-p</v>
      </c>
      <c r="B4981" s="63" t="s">
        <v>222</v>
      </c>
      <c r="C4981" s="64" t="s">
        <v>240</v>
      </c>
      <c r="D4981" s="84" t="s">
        <v>211</v>
      </c>
      <c r="E4981" s="65" t="s">
        <v>72</v>
      </c>
      <c r="F4981" s="65">
        <v>8.1</v>
      </c>
      <c r="G4981" s="65">
        <v>7.97</v>
      </c>
      <c r="H4981" s="65">
        <v>8.42</v>
      </c>
      <c r="I4981" s="65">
        <v>8.64</v>
      </c>
      <c r="J4981" s="65">
        <v>8.77</v>
      </c>
      <c r="K4981" s="65">
        <v>8.9600000000000009</v>
      </c>
      <c r="L4981" s="65">
        <v>9.14</v>
      </c>
      <c r="M4981" s="65">
        <v>9.3000000000000007</v>
      </c>
      <c r="N4981" s="65">
        <v>9.4499999999999993</v>
      </c>
      <c r="O4981" s="65">
        <v>9.4600000000000009</v>
      </c>
      <c r="P4981" s="65">
        <v>9.5500000000000007</v>
      </c>
      <c r="Q4981" s="65">
        <v>9.66</v>
      </c>
      <c r="R4981" s="65">
        <v>10.050000000000001</v>
      </c>
      <c r="S4981" s="65">
        <v>10.37</v>
      </c>
      <c r="T4981" s="65">
        <v>10.7</v>
      </c>
      <c r="U4981" s="65">
        <v>11.09</v>
      </c>
      <c r="V4981" s="65">
        <v>11.46</v>
      </c>
      <c r="W4981" s="65">
        <v>11.82</v>
      </c>
      <c r="X4981" s="65">
        <v>12.17</v>
      </c>
      <c r="Y4981" s="65">
        <v>12.46</v>
      </c>
      <c r="Z4981" s="65">
        <v>12.59</v>
      </c>
      <c r="AA4981" s="65">
        <v>12.75</v>
      </c>
      <c r="AB4981" s="65">
        <v>13.01</v>
      </c>
      <c r="AC4981" s="65">
        <v>13.21</v>
      </c>
      <c r="AD4981" s="65">
        <v>13.39</v>
      </c>
      <c r="AE4981" s="65">
        <v>13.59</v>
      </c>
      <c r="AF4981" s="65">
        <v>13.77</v>
      </c>
      <c r="AG4981" s="65">
        <v>14.23</v>
      </c>
      <c r="AH4981" s="65">
        <v>14.12</v>
      </c>
      <c r="AI4981" s="65">
        <v>14.07</v>
      </c>
      <c r="AJ4981" s="65">
        <v>14.05</v>
      </c>
      <c r="AK4981" s="65">
        <v>14.02</v>
      </c>
    </row>
    <row r="4982" spans="1:37" x14ac:dyDescent="0.3">
      <c r="A4982" s="86" t="str">
        <f t="shared" si="77"/>
        <v>SDGbaseTra_AgMedQVAXaotrp-f</v>
      </c>
      <c r="B4982" s="63" t="s">
        <v>222</v>
      </c>
      <c r="C4982" s="64" t="s">
        <v>240</v>
      </c>
      <c r="D4982" s="84" t="s">
        <v>211</v>
      </c>
      <c r="E4982" s="65" t="s">
        <v>73</v>
      </c>
      <c r="F4982" s="65">
        <v>7.29</v>
      </c>
      <c r="G4982" s="65">
        <v>7.01</v>
      </c>
      <c r="H4982" s="65">
        <v>7.29</v>
      </c>
      <c r="I4982" s="65">
        <v>7.44</v>
      </c>
      <c r="J4982" s="65">
        <v>7.5</v>
      </c>
      <c r="K4982" s="65">
        <v>7.6</v>
      </c>
      <c r="L4982" s="65">
        <v>7.71</v>
      </c>
      <c r="M4982" s="65">
        <v>7.83</v>
      </c>
      <c r="N4982" s="65">
        <v>7.95</v>
      </c>
      <c r="O4982" s="65">
        <v>8.0500000000000007</v>
      </c>
      <c r="P4982" s="65">
        <v>8.1999999999999993</v>
      </c>
      <c r="Q4982" s="65">
        <v>8.3699999999999992</v>
      </c>
      <c r="R4982" s="65">
        <v>8.6999999999999993</v>
      </c>
      <c r="S4982" s="65">
        <v>9.0399999999999991</v>
      </c>
      <c r="T4982" s="65">
        <v>9.3699999999999992</v>
      </c>
      <c r="U4982" s="65">
        <v>9.69</v>
      </c>
      <c r="V4982" s="65">
        <v>10.02</v>
      </c>
      <c r="W4982" s="65">
        <v>10.4</v>
      </c>
      <c r="X4982" s="65">
        <v>10.71</v>
      </c>
      <c r="Y4982" s="65">
        <v>11</v>
      </c>
      <c r="Z4982" s="65">
        <v>11.24</v>
      </c>
      <c r="AA4982" s="65">
        <v>11.53</v>
      </c>
      <c r="AB4982" s="65">
        <v>11.87</v>
      </c>
      <c r="AC4982" s="65">
        <v>12.18</v>
      </c>
      <c r="AD4982" s="65">
        <v>12.5</v>
      </c>
      <c r="AE4982" s="65">
        <v>12.82</v>
      </c>
      <c r="AF4982" s="65">
        <v>13.13</v>
      </c>
      <c r="AG4982" s="65">
        <v>13.57</v>
      </c>
      <c r="AH4982" s="65">
        <v>13.49</v>
      </c>
      <c r="AI4982" s="65">
        <v>13.46</v>
      </c>
      <c r="AJ4982" s="65">
        <v>13.45</v>
      </c>
      <c r="AK4982" s="65">
        <v>13.42</v>
      </c>
    </row>
    <row r="4983" spans="1:37" x14ac:dyDescent="0.3">
      <c r="A4983" s="86" t="str">
        <f t="shared" si="77"/>
        <v>SDGbaseTra_AgMedQVAXaprtr</v>
      </c>
      <c r="B4983" s="63" t="s">
        <v>222</v>
      </c>
      <c r="C4983" s="64" t="s">
        <v>240</v>
      </c>
      <c r="D4983" s="84" t="s">
        <v>211</v>
      </c>
      <c r="E4983" s="65" t="s">
        <v>74</v>
      </c>
      <c r="F4983" s="65">
        <v>0</v>
      </c>
      <c r="G4983" s="65">
        <v>0</v>
      </c>
      <c r="H4983" s="65">
        <v>0</v>
      </c>
      <c r="I4983" s="65">
        <v>0</v>
      </c>
      <c r="J4983" s="65">
        <v>0</v>
      </c>
      <c r="K4983" s="65">
        <v>0</v>
      </c>
      <c r="L4983" s="65">
        <v>0</v>
      </c>
      <c r="M4983" s="65">
        <v>0</v>
      </c>
      <c r="N4983" s="65">
        <v>0</v>
      </c>
      <c r="O4983" s="65">
        <v>0</v>
      </c>
      <c r="P4983" s="65">
        <v>0</v>
      </c>
      <c r="Q4983" s="65">
        <v>0</v>
      </c>
      <c r="R4983" s="65">
        <v>0</v>
      </c>
      <c r="S4983" s="65">
        <v>0</v>
      </c>
      <c r="T4983" s="65">
        <v>0</v>
      </c>
      <c r="U4983" s="65">
        <v>0</v>
      </c>
      <c r="V4983" s="65">
        <v>0</v>
      </c>
      <c r="W4983" s="65">
        <v>0</v>
      </c>
      <c r="X4983" s="65">
        <v>0</v>
      </c>
      <c r="Y4983" s="65">
        <v>0</v>
      </c>
      <c r="Z4983" s="65">
        <v>0</v>
      </c>
      <c r="AA4983" s="65">
        <v>0</v>
      </c>
      <c r="AB4983" s="65">
        <v>0</v>
      </c>
      <c r="AC4983" s="65">
        <v>0</v>
      </c>
      <c r="AD4983" s="65">
        <v>0</v>
      </c>
      <c r="AE4983" s="65">
        <v>0</v>
      </c>
      <c r="AF4983" s="65">
        <v>0</v>
      </c>
      <c r="AG4983" s="65">
        <v>0</v>
      </c>
      <c r="AH4983" s="65">
        <v>0</v>
      </c>
      <c r="AI4983" s="65">
        <v>0</v>
      </c>
      <c r="AJ4983" s="65">
        <v>0</v>
      </c>
      <c r="AK4983" s="65">
        <v>0</v>
      </c>
    </row>
    <row r="4984" spans="1:37" x14ac:dyDescent="0.3">
      <c r="A4984" s="86" t="str">
        <f t="shared" si="77"/>
        <v>SDGbaseTra_AgMedQVAXatrps</v>
      </c>
      <c r="B4984" s="63" t="s">
        <v>222</v>
      </c>
      <c r="C4984" s="64" t="s">
        <v>240</v>
      </c>
      <c r="D4984" s="84" t="s">
        <v>211</v>
      </c>
      <c r="E4984" s="65" t="s">
        <v>75</v>
      </c>
      <c r="F4984" s="65">
        <v>54.94</v>
      </c>
      <c r="G4984" s="65">
        <v>50.42</v>
      </c>
      <c r="H4984" s="65">
        <v>51.69</v>
      </c>
      <c r="I4984" s="65">
        <v>51.53</v>
      </c>
      <c r="J4984" s="65">
        <v>51.24</v>
      </c>
      <c r="K4984" s="65">
        <v>51.73</v>
      </c>
      <c r="L4984" s="65">
        <v>52.22</v>
      </c>
      <c r="M4984" s="65">
        <v>52.56</v>
      </c>
      <c r="N4984" s="65">
        <v>52.98</v>
      </c>
      <c r="O4984" s="65">
        <v>53.83</v>
      </c>
      <c r="P4984" s="65">
        <v>54.32</v>
      </c>
      <c r="Q4984" s="65">
        <v>54.59</v>
      </c>
      <c r="R4984" s="65">
        <v>56.15</v>
      </c>
      <c r="S4984" s="65">
        <v>57.8</v>
      </c>
      <c r="T4984" s="65">
        <v>59.57</v>
      </c>
      <c r="U4984" s="65">
        <v>61.62</v>
      </c>
      <c r="V4984" s="65">
        <v>63.51</v>
      </c>
      <c r="W4984" s="65">
        <v>65.650000000000006</v>
      </c>
      <c r="X4984" s="65">
        <v>67.790000000000006</v>
      </c>
      <c r="Y4984" s="65">
        <v>69.87</v>
      </c>
      <c r="Z4984" s="65">
        <v>71.709999999999994</v>
      </c>
      <c r="AA4984" s="65">
        <v>73.39</v>
      </c>
      <c r="AB4984" s="65">
        <v>76.75</v>
      </c>
      <c r="AC4984" s="65">
        <v>80.099999999999994</v>
      </c>
      <c r="AD4984" s="65">
        <v>83.45</v>
      </c>
      <c r="AE4984" s="65">
        <v>86.86</v>
      </c>
      <c r="AF4984" s="65">
        <v>90.34</v>
      </c>
      <c r="AG4984" s="65">
        <v>94.19</v>
      </c>
      <c r="AH4984" s="65">
        <v>95.8</v>
      </c>
      <c r="AI4984" s="65">
        <v>96.93</v>
      </c>
      <c r="AJ4984" s="65">
        <v>97.99</v>
      </c>
      <c r="AK4984" s="65">
        <v>98.86</v>
      </c>
    </row>
    <row r="4985" spans="1:37" x14ac:dyDescent="0.3">
      <c r="A4985" s="86" t="str">
        <f t="shared" si="77"/>
        <v>SDGbaseTra_AgMedQVAXacomm</v>
      </c>
      <c r="B4985" s="63" t="s">
        <v>222</v>
      </c>
      <c r="C4985" s="64" t="s">
        <v>240</v>
      </c>
      <c r="D4985" s="84" t="s">
        <v>211</v>
      </c>
      <c r="E4985" s="65" t="s">
        <v>76</v>
      </c>
      <c r="F4985" s="65">
        <v>84.05</v>
      </c>
      <c r="G4985" s="65">
        <v>79.89</v>
      </c>
      <c r="H4985" s="65">
        <v>82.41</v>
      </c>
      <c r="I4985" s="65">
        <v>82.13</v>
      </c>
      <c r="J4985" s="65">
        <v>81.14</v>
      </c>
      <c r="K4985" s="65">
        <v>81.78</v>
      </c>
      <c r="L4985" s="65">
        <v>82.62</v>
      </c>
      <c r="M4985" s="65">
        <v>83.71</v>
      </c>
      <c r="N4985" s="65">
        <v>85</v>
      </c>
      <c r="O4985" s="65">
        <v>87.1</v>
      </c>
      <c r="P4985" s="65">
        <v>88.72</v>
      </c>
      <c r="Q4985" s="65">
        <v>90.19</v>
      </c>
      <c r="R4985" s="65">
        <v>94</v>
      </c>
      <c r="S4985" s="65">
        <v>97.58</v>
      </c>
      <c r="T4985" s="65">
        <v>101.56</v>
      </c>
      <c r="U4985" s="65">
        <v>106.21</v>
      </c>
      <c r="V4985" s="65">
        <v>110.75</v>
      </c>
      <c r="W4985" s="65">
        <v>115.56</v>
      </c>
      <c r="X4985" s="65">
        <v>120.75</v>
      </c>
      <c r="Y4985" s="65">
        <v>125.77</v>
      </c>
      <c r="Z4985" s="65">
        <v>130.44</v>
      </c>
      <c r="AA4985" s="65">
        <v>134.81</v>
      </c>
      <c r="AB4985" s="65">
        <v>139.41</v>
      </c>
      <c r="AC4985" s="65">
        <v>143.97999999999999</v>
      </c>
      <c r="AD4985" s="65">
        <v>148.65</v>
      </c>
      <c r="AE4985" s="65">
        <v>153.47</v>
      </c>
      <c r="AF4985" s="65">
        <v>158.46</v>
      </c>
      <c r="AG4985" s="65">
        <v>164.4</v>
      </c>
      <c r="AH4985" s="65">
        <v>165.53</v>
      </c>
      <c r="AI4985" s="65">
        <v>165.64</v>
      </c>
      <c r="AJ4985" s="65">
        <v>165.71</v>
      </c>
      <c r="AK4985" s="65">
        <v>165.43</v>
      </c>
    </row>
    <row r="4986" spans="1:37" x14ac:dyDescent="0.3">
      <c r="A4986" s="86" t="str">
        <f t="shared" si="77"/>
        <v>SDGbaseTra_AgMedQVAXafsrv</v>
      </c>
      <c r="B4986" s="63" t="s">
        <v>222</v>
      </c>
      <c r="C4986" s="64" t="s">
        <v>240</v>
      </c>
      <c r="D4986" s="84" t="s">
        <v>211</v>
      </c>
      <c r="E4986" s="65" t="s">
        <v>77</v>
      </c>
      <c r="F4986" s="65">
        <v>413.44</v>
      </c>
      <c r="G4986" s="65">
        <v>391.05</v>
      </c>
      <c r="H4986" s="65">
        <v>404.98</v>
      </c>
      <c r="I4986" s="65">
        <v>401.49</v>
      </c>
      <c r="J4986" s="65">
        <v>394.78</v>
      </c>
      <c r="K4986" s="65">
        <v>396.09</v>
      </c>
      <c r="L4986" s="65">
        <v>398.52</v>
      </c>
      <c r="M4986" s="65">
        <v>401.67</v>
      </c>
      <c r="N4986" s="65">
        <v>406.16</v>
      </c>
      <c r="O4986" s="65">
        <v>415.55</v>
      </c>
      <c r="P4986" s="65">
        <v>422.17</v>
      </c>
      <c r="Q4986" s="65">
        <v>428.01</v>
      </c>
      <c r="R4986" s="65">
        <v>447.34</v>
      </c>
      <c r="S4986" s="65">
        <v>464.96</v>
      </c>
      <c r="T4986" s="65">
        <v>484.92</v>
      </c>
      <c r="U4986" s="65">
        <v>508.38</v>
      </c>
      <c r="V4986" s="65">
        <v>531.59</v>
      </c>
      <c r="W4986" s="65">
        <v>556.67999999999995</v>
      </c>
      <c r="X4986" s="65">
        <v>584.15</v>
      </c>
      <c r="Y4986" s="65">
        <v>611.64</v>
      </c>
      <c r="Z4986" s="65">
        <v>641.61</v>
      </c>
      <c r="AA4986" s="65">
        <v>668.78</v>
      </c>
      <c r="AB4986" s="65">
        <v>696.69</v>
      </c>
      <c r="AC4986" s="65">
        <v>724.78</v>
      </c>
      <c r="AD4986" s="65">
        <v>753.45</v>
      </c>
      <c r="AE4986" s="65">
        <v>782.61</v>
      </c>
      <c r="AF4986" s="65">
        <v>812.96</v>
      </c>
      <c r="AG4986" s="65">
        <v>838.46</v>
      </c>
      <c r="AH4986" s="65">
        <v>853.9</v>
      </c>
      <c r="AI4986" s="65">
        <v>861.71</v>
      </c>
      <c r="AJ4986" s="65">
        <v>866.65</v>
      </c>
      <c r="AK4986" s="65">
        <v>868.82</v>
      </c>
    </row>
    <row r="4987" spans="1:37" x14ac:dyDescent="0.3">
      <c r="A4987" s="86" t="str">
        <f t="shared" si="77"/>
        <v>SDGbaseTra_AgMedQVAXabsrv</v>
      </c>
      <c r="B4987" s="63" t="s">
        <v>222</v>
      </c>
      <c r="C4987" s="64" t="s">
        <v>240</v>
      </c>
      <c r="D4987" s="84" t="s">
        <v>211</v>
      </c>
      <c r="E4987" s="65" t="s">
        <v>78</v>
      </c>
      <c r="F4987" s="65">
        <v>367.48</v>
      </c>
      <c r="G4987" s="65">
        <v>349.28</v>
      </c>
      <c r="H4987" s="65">
        <v>360.41</v>
      </c>
      <c r="I4987" s="65">
        <v>359.12</v>
      </c>
      <c r="J4987" s="65">
        <v>354.77</v>
      </c>
      <c r="K4987" s="65">
        <v>357.69</v>
      </c>
      <c r="L4987" s="65">
        <v>361.35</v>
      </c>
      <c r="M4987" s="65">
        <v>365.76</v>
      </c>
      <c r="N4987" s="65">
        <v>371.22</v>
      </c>
      <c r="O4987" s="65">
        <v>379.75</v>
      </c>
      <c r="P4987" s="65">
        <v>386.67</v>
      </c>
      <c r="Q4987" s="65">
        <v>393.12</v>
      </c>
      <c r="R4987" s="65">
        <v>410.26</v>
      </c>
      <c r="S4987" s="65">
        <v>426.05</v>
      </c>
      <c r="T4987" s="65">
        <v>443.59</v>
      </c>
      <c r="U4987" s="65">
        <v>464.05</v>
      </c>
      <c r="V4987" s="65">
        <v>484.08</v>
      </c>
      <c r="W4987" s="65">
        <v>505.29</v>
      </c>
      <c r="X4987" s="65">
        <v>528.16</v>
      </c>
      <c r="Y4987" s="65">
        <v>550.27</v>
      </c>
      <c r="Z4987" s="65">
        <v>570.85</v>
      </c>
      <c r="AA4987" s="65">
        <v>589.97</v>
      </c>
      <c r="AB4987" s="65">
        <v>611.77</v>
      </c>
      <c r="AC4987" s="65">
        <v>632.79</v>
      </c>
      <c r="AD4987" s="65">
        <v>653.62</v>
      </c>
      <c r="AE4987" s="65">
        <v>674.92</v>
      </c>
      <c r="AF4987" s="65">
        <v>696.91</v>
      </c>
      <c r="AG4987" s="65">
        <v>723.48</v>
      </c>
      <c r="AH4987" s="65">
        <v>730.55</v>
      </c>
      <c r="AI4987" s="65">
        <v>732.82</v>
      </c>
      <c r="AJ4987" s="65">
        <v>734.12</v>
      </c>
      <c r="AK4987" s="65">
        <v>733.71</v>
      </c>
    </row>
    <row r="4988" spans="1:37" x14ac:dyDescent="0.3">
      <c r="A4988" s="86" t="str">
        <f t="shared" si="77"/>
        <v>SDGbaseTra_AgMedQVAXagsrv</v>
      </c>
      <c r="B4988" s="63" t="s">
        <v>222</v>
      </c>
      <c r="C4988" s="64" t="s">
        <v>240</v>
      </c>
      <c r="D4988" s="84" t="s">
        <v>211</v>
      </c>
      <c r="E4988" s="65" t="s">
        <v>79</v>
      </c>
      <c r="F4988" s="65">
        <v>789.44</v>
      </c>
      <c r="G4988" s="65">
        <v>803.74</v>
      </c>
      <c r="H4988" s="65">
        <v>823.33</v>
      </c>
      <c r="I4988" s="65">
        <v>900.84</v>
      </c>
      <c r="J4988" s="65">
        <v>920.72</v>
      </c>
      <c r="K4988" s="65">
        <v>944.91</v>
      </c>
      <c r="L4988" s="65">
        <v>969.75</v>
      </c>
      <c r="M4988" s="65">
        <v>995.22</v>
      </c>
      <c r="N4988" s="65">
        <v>1021.6</v>
      </c>
      <c r="O4988" s="65">
        <v>1049.24</v>
      </c>
      <c r="P4988" s="65">
        <v>1077.51</v>
      </c>
      <c r="Q4988" s="65">
        <v>1106.3900000000001</v>
      </c>
      <c r="R4988" s="65">
        <v>1134.07</v>
      </c>
      <c r="S4988" s="65">
        <v>1161.75</v>
      </c>
      <c r="T4988" s="65">
        <v>1190.3</v>
      </c>
      <c r="U4988" s="65">
        <v>1219.8599999999999</v>
      </c>
      <c r="V4988" s="65">
        <v>1249.95</v>
      </c>
      <c r="W4988" s="65">
        <v>1280.79</v>
      </c>
      <c r="X4988" s="65">
        <v>1312.68</v>
      </c>
      <c r="Y4988" s="65">
        <v>1345.29</v>
      </c>
      <c r="Z4988" s="65">
        <v>1378.3</v>
      </c>
      <c r="AA4988" s="65">
        <v>1411.49</v>
      </c>
      <c r="AB4988" s="65">
        <v>1446.03</v>
      </c>
      <c r="AC4988" s="65">
        <v>1481.41</v>
      </c>
      <c r="AD4988" s="65">
        <v>1517.46</v>
      </c>
      <c r="AE4988" s="65">
        <v>1554.32</v>
      </c>
      <c r="AF4988" s="65">
        <v>1592.06</v>
      </c>
      <c r="AG4988" s="65">
        <v>1631.54</v>
      </c>
      <c r="AH4988" s="65">
        <v>1670.66</v>
      </c>
      <c r="AI4988" s="65">
        <v>1709.49</v>
      </c>
      <c r="AJ4988" s="65">
        <v>1748.72</v>
      </c>
      <c r="AK4988" s="65">
        <v>1788.5</v>
      </c>
    </row>
    <row r="4989" spans="1:37" x14ac:dyDescent="0.3">
      <c r="A4989" s="86" t="str">
        <f t="shared" si="77"/>
        <v>SDGbaseTra_AgMedQVAXaosrv</v>
      </c>
      <c r="B4989" s="63" t="s">
        <v>222</v>
      </c>
      <c r="C4989" s="64" t="s">
        <v>240</v>
      </c>
      <c r="D4989" s="84" t="s">
        <v>211</v>
      </c>
      <c r="E4989" s="65" t="s">
        <v>80</v>
      </c>
      <c r="F4989" s="65">
        <v>475.08</v>
      </c>
      <c r="G4989" s="65">
        <v>430.05</v>
      </c>
      <c r="H4989" s="65">
        <v>447.56</v>
      </c>
      <c r="I4989" s="65">
        <v>446.97</v>
      </c>
      <c r="J4989" s="65">
        <v>443.86</v>
      </c>
      <c r="K4989" s="65">
        <v>446.61</v>
      </c>
      <c r="L4989" s="65">
        <v>450.68</v>
      </c>
      <c r="M4989" s="65">
        <v>455.61</v>
      </c>
      <c r="N4989" s="65">
        <v>461.83</v>
      </c>
      <c r="O4989" s="65">
        <v>471.79</v>
      </c>
      <c r="P4989" s="65">
        <v>480.23</v>
      </c>
      <c r="Q4989" s="65">
        <v>488.06</v>
      </c>
      <c r="R4989" s="65">
        <v>510.08</v>
      </c>
      <c r="S4989" s="65">
        <v>530.39</v>
      </c>
      <c r="T4989" s="65">
        <v>552.82000000000005</v>
      </c>
      <c r="U4989" s="65">
        <v>578.97</v>
      </c>
      <c r="V4989" s="65">
        <v>604.57000000000005</v>
      </c>
      <c r="W4989" s="65">
        <v>631.73</v>
      </c>
      <c r="X4989" s="65">
        <v>660.93</v>
      </c>
      <c r="Y4989" s="65">
        <v>689.31</v>
      </c>
      <c r="Z4989" s="65">
        <v>717.16</v>
      </c>
      <c r="AA4989" s="65">
        <v>743.39</v>
      </c>
      <c r="AB4989" s="65">
        <v>772.01</v>
      </c>
      <c r="AC4989" s="65">
        <v>799.47</v>
      </c>
      <c r="AD4989" s="65">
        <v>827.02</v>
      </c>
      <c r="AE4989" s="65">
        <v>855.16</v>
      </c>
      <c r="AF4989" s="65">
        <v>884.24</v>
      </c>
      <c r="AG4989" s="65">
        <v>915.54</v>
      </c>
      <c r="AH4989" s="65">
        <v>922.78</v>
      </c>
      <c r="AI4989" s="65">
        <v>924.35</v>
      </c>
      <c r="AJ4989" s="65">
        <v>924.79</v>
      </c>
      <c r="AK4989" s="65">
        <v>923.08</v>
      </c>
    </row>
    <row r="4990" spans="1:37" x14ac:dyDescent="0.3">
      <c r="A4990" s="86" t="str">
        <f t="shared" si="77"/>
        <v>SDGbaseTra_AgMedPVAXaawhe</v>
      </c>
      <c r="B4990" s="63" t="s">
        <v>222</v>
      </c>
      <c r="C4990" s="64" t="s">
        <v>240</v>
      </c>
      <c r="D4990" s="84" t="s">
        <v>212</v>
      </c>
      <c r="E4990" s="65" t="s">
        <v>4</v>
      </c>
      <c r="F4990" s="65">
        <v>1</v>
      </c>
      <c r="G4990" s="65">
        <v>0.94</v>
      </c>
      <c r="H4990" s="65">
        <v>0.95</v>
      </c>
      <c r="I4990" s="65">
        <v>0.94</v>
      </c>
      <c r="J4990" s="65">
        <v>0.92</v>
      </c>
      <c r="K4990" s="65">
        <v>0.93</v>
      </c>
      <c r="L4990" s="65">
        <v>0.93</v>
      </c>
      <c r="M4990" s="65">
        <v>0.93</v>
      </c>
      <c r="N4990" s="65">
        <v>0.92</v>
      </c>
      <c r="O4990" s="65">
        <v>0.95</v>
      </c>
      <c r="P4990" s="65">
        <v>0.94</v>
      </c>
      <c r="Q4990" s="65">
        <v>0.92</v>
      </c>
      <c r="R4990" s="65">
        <v>0.94</v>
      </c>
      <c r="S4990" s="65">
        <v>0.94</v>
      </c>
      <c r="T4990" s="65">
        <v>0.94</v>
      </c>
      <c r="U4990" s="65">
        <v>0.95</v>
      </c>
      <c r="V4990" s="65">
        <v>0.95</v>
      </c>
      <c r="W4990" s="65">
        <v>0.95</v>
      </c>
      <c r="X4990" s="65">
        <v>0.95</v>
      </c>
      <c r="Y4990" s="65">
        <v>0.95</v>
      </c>
      <c r="Z4990" s="65">
        <v>0.94</v>
      </c>
      <c r="AA4990" s="65">
        <v>0.93</v>
      </c>
      <c r="AB4990" s="65">
        <v>0.94</v>
      </c>
      <c r="AC4990" s="65">
        <v>0.95</v>
      </c>
      <c r="AD4990" s="65">
        <v>0.94</v>
      </c>
      <c r="AE4990" s="65">
        <v>0.94</v>
      </c>
      <c r="AF4990" s="65">
        <v>0.94</v>
      </c>
      <c r="AG4990" s="65">
        <v>0.98</v>
      </c>
      <c r="AH4990" s="65">
        <v>0.95</v>
      </c>
      <c r="AI4990" s="65">
        <v>0.94</v>
      </c>
      <c r="AJ4990" s="65">
        <v>0.93</v>
      </c>
      <c r="AK4990" s="65">
        <v>0.92</v>
      </c>
    </row>
    <row r="4991" spans="1:37" x14ac:dyDescent="0.3">
      <c r="A4991" s="86" t="str">
        <f t="shared" si="77"/>
        <v>SDGbaseTra_AgMedPVAXaamai</v>
      </c>
      <c r="B4991" s="63" t="s">
        <v>222</v>
      </c>
      <c r="C4991" s="64" t="s">
        <v>240</v>
      </c>
      <c r="D4991" s="84" t="s">
        <v>212</v>
      </c>
      <c r="E4991" s="65" t="s">
        <v>5</v>
      </c>
      <c r="F4991" s="65">
        <v>1</v>
      </c>
      <c r="G4991" s="65">
        <v>0.95</v>
      </c>
      <c r="H4991" s="65">
        <v>0.98</v>
      </c>
      <c r="I4991" s="65">
        <v>0.96</v>
      </c>
      <c r="J4991" s="65">
        <v>0.93</v>
      </c>
      <c r="K4991" s="65">
        <v>0.94</v>
      </c>
      <c r="L4991" s="65">
        <v>0.94</v>
      </c>
      <c r="M4991" s="65">
        <v>0.93</v>
      </c>
      <c r="N4991" s="65">
        <v>0.93</v>
      </c>
      <c r="O4991" s="65">
        <v>0.97</v>
      </c>
      <c r="P4991" s="65">
        <v>0.96</v>
      </c>
      <c r="Q4991" s="65">
        <v>0.94</v>
      </c>
      <c r="R4991" s="65">
        <v>0.97</v>
      </c>
      <c r="S4991" s="65">
        <v>0.97</v>
      </c>
      <c r="T4991" s="65">
        <v>0.97</v>
      </c>
      <c r="U4991" s="65">
        <v>0.98</v>
      </c>
      <c r="V4991" s="65">
        <v>0.98</v>
      </c>
      <c r="W4991" s="65">
        <v>0.98</v>
      </c>
      <c r="X4991" s="65">
        <v>0.98</v>
      </c>
      <c r="Y4991" s="65">
        <v>0.97</v>
      </c>
      <c r="Z4991" s="65">
        <v>0.96</v>
      </c>
      <c r="AA4991" s="65">
        <v>0.96</v>
      </c>
      <c r="AB4991" s="65">
        <v>0.98</v>
      </c>
      <c r="AC4991" s="65">
        <v>0.98</v>
      </c>
      <c r="AD4991" s="65">
        <v>0.97</v>
      </c>
      <c r="AE4991" s="65">
        <v>0.97</v>
      </c>
      <c r="AF4991" s="65">
        <v>0.97</v>
      </c>
      <c r="AG4991" s="65">
        <v>0.99</v>
      </c>
      <c r="AH4991" s="65">
        <v>0.94</v>
      </c>
      <c r="AI4991" s="65">
        <v>0.91</v>
      </c>
      <c r="AJ4991" s="65">
        <v>0.89</v>
      </c>
      <c r="AK4991" s="65">
        <v>0.87</v>
      </c>
    </row>
    <row r="4992" spans="1:37" x14ac:dyDescent="0.3">
      <c r="A4992" s="86" t="str">
        <f t="shared" si="77"/>
        <v>SDGbaseTra_AgMedPVAXaaoce</v>
      </c>
      <c r="B4992" s="63" t="s">
        <v>222</v>
      </c>
      <c r="C4992" s="64" t="s">
        <v>240</v>
      </c>
      <c r="D4992" s="84" t="s">
        <v>212</v>
      </c>
      <c r="E4992" s="65" t="s">
        <v>6</v>
      </c>
      <c r="F4992" s="65">
        <v>1</v>
      </c>
      <c r="G4992" s="65">
        <v>0.93</v>
      </c>
      <c r="H4992" s="65">
        <v>0.96</v>
      </c>
      <c r="I4992" s="65">
        <v>0.95</v>
      </c>
      <c r="J4992" s="65">
        <v>0.91</v>
      </c>
      <c r="K4992" s="65">
        <v>0.92</v>
      </c>
      <c r="L4992" s="65">
        <v>0.93</v>
      </c>
      <c r="M4992" s="65">
        <v>0.92</v>
      </c>
      <c r="N4992" s="65">
        <v>0.91</v>
      </c>
      <c r="O4992" s="65">
        <v>0.96</v>
      </c>
      <c r="P4992" s="65">
        <v>0.95</v>
      </c>
      <c r="Q4992" s="65">
        <v>0.93</v>
      </c>
      <c r="R4992" s="65">
        <v>0.97</v>
      </c>
      <c r="S4992" s="65">
        <v>0.98</v>
      </c>
      <c r="T4992" s="65">
        <v>0.99</v>
      </c>
      <c r="U4992" s="65">
        <v>1</v>
      </c>
      <c r="V4992" s="65">
        <v>1.01</v>
      </c>
      <c r="W4992" s="65">
        <v>1.02</v>
      </c>
      <c r="X4992" s="65">
        <v>1.03</v>
      </c>
      <c r="Y4992" s="65">
        <v>1.03</v>
      </c>
      <c r="Z4992" s="65">
        <v>1.03</v>
      </c>
      <c r="AA4992" s="65">
        <v>1.03</v>
      </c>
      <c r="AB4992" s="65">
        <v>1.06</v>
      </c>
      <c r="AC4992" s="65">
        <v>1.06</v>
      </c>
      <c r="AD4992" s="65">
        <v>1.06</v>
      </c>
      <c r="AE4992" s="65">
        <v>1.06</v>
      </c>
      <c r="AF4992" s="65">
        <v>1.07</v>
      </c>
      <c r="AG4992" s="65">
        <v>1.0900000000000001</v>
      </c>
      <c r="AH4992" s="65">
        <v>1.05</v>
      </c>
      <c r="AI4992" s="65">
        <v>1.03</v>
      </c>
      <c r="AJ4992" s="65">
        <v>1.01</v>
      </c>
      <c r="AK4992" s="65">
        <v>0.99</v>
      </c>
    </row>
    <row r="4993" spans="1:37" x14ac:dyDescent="0.3">
      <c r="A4993" s="86" t="str">
        <f t="shared" si="77"/>
        <v>SDGbaseTra_AgMedPVAXaaveg</v>
      </c>
      <c r="B4993" s="63" t="s">
        <v>222</v>
      </c>
      <c r="C4993" s="64" t="s">
        <v>240</v>
      </c>
      <c r="D4993" s="84" t="s">
        <v>212</v>
      </c>
      <c r="E4993" s="65" t="s">
        <v>7</v>
      </c>
      <c r="F4993" s="65">
        <v>1</v>
      </c>
      <c r="G4993" s="65">
        <v>1</v>
      </c>
      <c r="H4993" s="65">
        <v>0.99</v>
      </c>
      <c r="I4993" s="65">
        <v>0.97</v>
      </c>
      <c r="J4993" s="65">
        <v>0.95</v>
      </c>
      <c r="K4993" s="65">
        <v>0.96</v>
      </c>
      <c r="L4993" s="65">
        <v>0.96</v>
      </c>
      <c r="M4993" s="65">
        <v>0.96</v>
      </c>
      <c r="N4993" s="65">
        <v>0.95</v>
      </c>
      <c r="O4993" s="65">
        <v>0.95</v>
      </c>
      <c r="P4993" s="65">
        <v>0.95</v>
      </c>
      <c r="Q4993" s="65">
        <v>0.95</v>
      </c>
      <c r="R4993" s="65">
        <v>0.96</v>
      </c>
      <c r="S4993" s="65">
        <v>0.96</v>
      </c>
      <c r="T4993" s="65">
        <v>0.96</v>
      </c>
      <c r="U4993" s="65">
        <v>0.97</v>
      </c>
      <c r="V4993" s="65">
        <v>0.97</v>
      </c>
      <c r="W4993" s="65">
        <v>0.97</v>
      </c>
      <c r="X4993" s="65">
        <v>0.97</v>
      </c>
      <c r="Y4993" s="65">
        <v>0.97</v>
      </c>
      <c r="Z4993" s="65">
        <v>0.94</v>
      </c>
      <c r="AA4993" s="65">
        <v>0.93</v>
      </c>
      <c r="AB4993" s="65">
        <v>0.94</v>
      </c>
      <c r="AC4993" s="65">
        <v>0.94</v>
      </c>
      <c r="AD4993" s="65">
        <v>0.94</v>
      </c>
      <c r="AE4993" s="65">
        <v>0.94</v>
      </c>
      <c r="AF4993" s="65">
        <v>0.94</v>
      </c>
      <c r="AG4993" s="65">
        <v>0.98</v>
      </c>
      <c r="AH4993" s="65">
        <v>0.96</v>
      </c>
      <c r="AI4993" s="65">
        <v>0.94</v>
      </c>
      <c r="AJ4993" s="65">
        <v>0.93</v>
      </c>
      <c r="AK4993" s="65">
        <v>0.93</v>
      </c>
    </row>
    <row r="4994" spans="1:37" x14ac:dyDescent="0.3">
      <c r="A4994" s="86" t="str">
        <f t="shared" ref="A4994:A5057" si="78">_xlfn.CONCAT(C4994,D4994,E4994)</f>
        <v>SDGbaseTra_AgMedPVAXaaofr</v>
      </c>
      <c r="B4994" s="63" t="s">
        <v>222</v>
      </c>
      <c r="C4994" s="64" t="s">
        <v>240</v>
      </c>
      <c r="D4994" s="84" t="s">
        <v>212</v>
      </c>
      <c r="E4994" s="65" t="s">
        <v>8</v>
      </c>
      <c r="F4994" s="65">
        <v>1</v>
      </c>
      <c r="G4994" s="65">
        <v>1</v>
      </c>
      <c r="H4994" s="65">
        <v>1</v>
      </c>
      <c r="I4994" s="65">
        <v>0.98</v>
      </c>
      <c r="J4994" s="65">
        <v>0.96</v>
      </c>
      <c r="K4994" s="65">
        <v>0.96</v>
      </c>
      <c r="L4994" s="65">
        <v>0.97</v>
      </c>
      <c r="M4994" s="65">
        <v>0.97</v>
      </c>
      <c r="N4994" s="65">
        <v>0.96</v>
      </c>
      <c r="O4994" s="65">
        <v>0.98</v>
      </c>
      <c r="P4994" s="65">
        <v>0.98</v>
      </c>
      <c r="Q4994" s="65">
        <v>0.97</v>
      </c>
      <c r="R4994" s="65">
        <v>0.97</v>
      </c>
      <c r="S4994" s="65">
        <v>0.98</v>
      </c>
      <c r="T4994" s="65">
        <v>0.98</v>
      </c>
      <c r="U4994" s="65">
        <v>0.98</v>
      </c>
      <c r="V4994" s="65">
        <v>0.98</v>
      </c>
      <c r="W4994" s="65">
        <v>0.98</v>
      </c>
      <c r="X4994" s="65">
        <v>0.98</v>
      </c>
      <c r="Y4994" s="65">
        <v>0.98</v>
      </c>
      <c r="Z4994" s="65">
        <v>0.95</v>
      </c>
      <c r="AA4994" s="65">
        <v>0.94</v>
      </c>
      <c r="AB4994" s="65">
        <v>0.95</v>
      </c>
      <c r="AC4994" s="65">
        <v>0.96</v>
      </c>
      <c r="AD4994" s="65">
        <v>0.95</v>
      </c>
      <c r="AE4994" s="65">
        <v>0.95</v>
      </c>
      <c r="AF4994" s="65">
        <v>0.95</v>
      </c>
      <c r="AG4994" s="65">
        <v>0.99</v>
      </c>
      <c r="AH4994" s="65">
        <v>0.97</v>
      </c>
      <c r="AI4994" s="65">
        <v>0.95</v>
      </c>
      <c r="AJ4994" s="65">
        <v>0.94</v>
      </c>
      <c r="AK4994" s="65">
        <v>0.93</v>
      </c>
    </row>
    <row r="4995" spans="1:37" x14ac:dyDescent="0.3">
      <c r="A4995" s="86" t="str">
        <f t="shared" si="78"/>
        <v>SDGbaseTra_AgMedPVAXaagra</v>
      </c>
      <c r="B4995" s="63" t="s">
        <v>222</v>
      </c>
      <c r="C4995" s="64" t="s">
        <v>240</v>
      </c>
      <c r="D4995" s="84" t="s">
        <v>212</v>
      </c>
      <c r="E4995" s="65" t="s">
        <v>9</v>
      </c>
      <c r="F4995" s="65">
        <v>1</v>
      </c>
      <c r="G4995" s="65">
        <v>1.02</v>
      </c>
      <c r="H4995" s="65">
        <v>1.02</v>
      </c>
      <c r="I4995" s="65">
        <v>0.99</v>
      </c>
      <c r="J4995" s="65">
        <v>0.97</v>
      </c>
      <c r="K4995" s="65">
        <v>0.97</v>
      </c>
      <c r="L4995" s="65">
        <v>0.97</v>
      </c>
      <c r="M4995" s="65">
        <v>0.97</v>
      </c>
      <c r="N4995" s="65">
        <v>0.97</v>
      </c>
      <c r="O4995" s="65">
        <v>0.99</v>
      </c>
      <c r="P4995" s="65">
        <v>0.98</v>
      </c>
      <c r="Q4995" s="65">
        <v>0.97</v>
      </c>
      <c r="R4995" s="65">
        <v>0.99</v>
      </c>
      <c r="S4995" s="65">
        <v>0.99</v>
      </c>
      <c r="T4995" s="65">
        <v>1</v>
      </c>
      <c r="U4995" s="65">
        <v>1.01</v>
      </c>
      <c r="V4995" s="65">
        <v>1.02</v>
      </c>
      <c r="W4995" s="65">
        <v>1.02</v>
      </c>
      <c r="X4995" s="65">
        <v>1.03</v>
      </c>
      <c r="Y4995" s="65">
        <v>1.03</v>
      </c>
      <c r="Z4995" s="65">
        <v>1.01</v>
      </c>
      <c r="AA4995" s="65">
        <v>1</v>
      </c>
      <c r="AB4995" s="65">
        <v>1.01</v>
      </c>
      <c r="AC4995" s="65">
        <v>1.01</v>
      </c>
      <c r="AD4995" s="65">
        <v>1.01</v>
      </c>
      <c r="AE4995" s="65">
        <v>1</v>
      </c>
      <c r="AF4995" s="65">
        <v>1</v>
      </c>
      <c r="AG4995" s="65">
        <v>1.03</v>
      </c>
      <c r="AH4995" s="65">
        <v>1</v>
      </c>
      <c r="AI4995" s="65">
        <v>0.98</v>
      </c>
      <c r="AJ4995" s="65">
        <v>0.96</v>
      </c>
      <c r="AK4995" s="65">
        <v>0.95</v>
      </c>
    </row>
    <row r="4996" spans="1:37" x14ac:dyDescent="0.3">
      <c r="A4996" s="86" t="str">
        <f t="shared" si="78"/>
        <v>SDGbaseTra_AgMedPVAXaaoil</v>
      </c>
      <c r="B4996" s="63" t="s">
        <v>222</v>
      </c>
      <c r="C4996" s="64" t="s">
        <v>240</v>
      </c>
      <c r="D4996" s="84" t="s">
        <v>212</v>
      </c>
      <c r="E4996" s="65" t="s">
        <v>10</v>
      </c>
      <c r="F4996" s="65">
        <v>1</v>
      </c>
      <c r="G4996" s="65">
        <v>0.92</v>
      </c>
      <c r="H4996" s="65">
        <v>0.94</v>
      </c>
      <c r="I4996" s="65">
        <v>0.93</v>
      </c>
      <c r="J4996" s="65">
        <v>0.9</v>
      </c>
      <c r="K4996" s="65">
        <v>0.91</v>
      </c>
      <c r="L4996" s="65">
        <v>0.92</v>
      </c>
      <c r="M4996" s="65">
        <v>0.91</v>
      </c>
      <c r="N4996" s="65">
        <v>0.91</v>
      </c>
      <c r="O4996" s="65">
        <v>0.92</v>
      </c>
      <c r="P4996" s="65">
        <v>0.91</v>
      </c>
      <c r="Q4996" s="65">
        <v>0.9</v>
      </c>
      <c r="R4996" s="65">
        <v>0.94</v>
      </c>
      <c r="S4996" s="65">
        <v>0.95</v>
      </c>
      <c r="T4996" s="65">
        <v>0.96</v>
      </c>
      <c r="U4996" s="65">
        <v>0.98</v>
      </c>
      <c r="V4996" s="65">
        <v>0.99</v>
      </c>
      <c r="W4996" s="65">
        <v>0.99</v>
      </c>
      <c r="X4996" s="65">
        <v>1</v>
      </c>
      <c r="Y4996" s="65">
        <v>1.01</v>
      </c>
      <c r="Z4996" s="65">
        <v>0.99</v>
      </c>
      <c r="AA4996" s="65">
        <v>0.98</v>
      </c>
      <c r="AB4996" s="65">
        <v>1.01</v>
      </c>
      <c r="AC4996" s="65">
        <v>1.01</v>
      </c>
      <c r="AD4996" s="65">
        <v>1.01</v>
      </c>
      <c r="AE4996" s="65">
        <v>1.02</v>
      </c>
      <c r="AF4996" s="65">
        <v>1.02</v>
      </c>
      <c r="AG4996" s="65">
        <v>1.08</v>
      </c>
      <c r="AH4996" s="65">
        <v>1.04</v>
      </c>
      <c r="AI4996" s="65">
        <v>1.03</v>
      </c>
      <c r="AJ4996" s="65">
        <v>1.02</v>
      </c>
      <c r="AK4996" s="65">
        <v>1</v>
      </c>
    </row>
    <row r="4997" spans="1:37" x14ac:dyDescent="0.3">
      <c r="A4997" s="86" t="str">
        <f t="shared" si="78"/>
        <v>SDGbaseTra_AgMedPVAXaatub</v>
      </c>
      <c r="B4997" s="63" t="s">
        <v>222</v>
      </c>
      <c r="C4997" s="64" t="s">
        <v>240</v>
      </c>
      <c r="D4997" s="84" t="s">
        <v>212</v>
      </c>
      <c r="E4997" s="65" t="s">
        <v>11</v>
      </c>
      <c r="F4997" s="65">
        <v>1</v>
      </c>
      <c r="G4997" s="65">
        <v>0.98</v>
      </c>
      <c r="H4997" s="65">
        <v>0.97</v>
      </c>
      <c r="I4997" s="65">
        <v>0.96</v>
      </c>
      <c r="J4997" s="65">
        <v>0.94</v>
      </c>
      <c r="K4997" s="65">
        <v>0.94</v>
      </c>
      <c r="L4997" s="65">
        <v>0.95</v>
      </c>
      <c r="M4997" s="65">
        <v>0.95</v>
      </c>
      <c r="N4997" s="65">
        <v>0.95</v>
      </c>
      <c r="O4997" s="65">
        <v>0.95</v>
      </c>
      <c r="P4997" s="65">
        <v>0.95</v>
      </c>
      <c r="Q4997" s="65">
        <v>0.94</v>
      </c>
      <c r="R4997" s="65">
        <v>0.96</v>
      </c>
      <c r="S4997" s="65">
        <v>0.96</v>
      </c>
      <c r="T4997" s="65">
        <v>0.96</v>
      </c>
      <c r="U4997" s="65">
        <v>0.96</v>
      </c>
      <c r="V4997" s="65">
        <v>0.97</v>
      </c>
      <c r="W4997" s="65">
        <v>0.96</v>
      </c>
      <c r="X4997" s="65">
        <v>0.96</v>
      </c>
      <c r="Y4997" s="65">
        <v>0.96</v>
      </c>
      <c r="Z4997" s="65">
        <v>0.93</v>
      </c>
      <c r="AA4997" s="65">
        <v>0.92</v>
      </c>
      <c r="AB4997" s="65">
        <v>0.93</v>
      </c>
      <c r="AC4997" s="65">
        <v>0.93</v>
      </c>
      <c r="AD4997" s="65">
        <v>0.93</v>
      </c>
      <c r="AE4997" s="65">
        <v>0.93</v>
      </c>
      <c r="AF4997" s="65">
        <v>0.93</v>
      </c>
      <c r="AG4997" s="65">
        <v>0.97</v>
      </c>
      <c r="AH4997" s="65">
        <v>0.94</v>
      </c>
      <c r="AI4997" s="65">
        <v>0.93</v>
      </c>
      <c r="AJ4997" s="65">
        <v>0.92</v>
      </c>
      <c r="AK4997" s="65">
        <v>0.91</v>
      </c>
    </row>
    <row r="4998" spans="1:37" x14ac:dyDescent="0.3">
      <c r="A4998" s="86" t="str">
        <f t="shared" si="78"/>
        <v>SDGbaseTra_AgMedPVAXaapul</v>
      </c>
      <c r="B4998" s="63" t="s">
        <v>222</v>
      </c>
      <c r="C4998" s="64" t="s">
        <v>240</v>
      </c>
      <c r="D4998" s="84" t="s">
        <v>212</v>
      </c>
      <c r="E4998" s="65" t="s">
        <v>12</v>
      </c>
      <c r="F4998" s="65">
        <v>1</v>
      </c>
      <c r="G4998" s="65">
        <v>0.94</v>
      </c>
      <c r="H4998" s="65">
        <v>0.94</v>
      </c>
      <c r="I4998" s="65">
        <v>0.94</v>
      </c>
      <c r="J4998" s="65">
        <v>0.92</v>
      </c>
      <c r="K4998" s="65">
        <v>0.93</v>
      </c>
      <c r="L4998" s="65">
        <v>0.93</v>
      </c>
      <c r="M4998" s="65">
        <v>0.93</v>
      </c>
      <c r="N4998" s="65">
        <v>0.92</v>
      </c>
      <c r="O4998" s="65">
        <v>0.92</v>
      </c>
      <c r="P4998" s="65">
        <v>0.91</v>
      </c>
      <c r="Q4998" s="65">
        <v>0.9</v>
      </c>
      <c r="R4998" s="65">
        <v>0.92</v>
      </c>
      <c r="S4998" s="65">
        <v>0.92</v>
      </c>
      <c r="T4998" s="65">
        <v>0.92</v>
      </c>
      <c r="U4998" s="65">
        <v>0.93</v>
      </c>
      <c r="V4998" s="65">
        <v>0.93</v>
      </c>
      <c r="W4998" s="65">
        <v>0.92</v>
      </c>
      <c r="X4998" s="65">
        <v>0.92</v>
      </c>
      <c r="Y4998" s="65">
        <v>0.92</v>
      </c>
      <c r="Z4998" s="65">
        <v>0.89</v>
      </c>
      <c r="AA4998" s="65">
        <v>0.88</v>
      </c>
      <c r="AB4998" s="65">
        <v>0.9</v>
      </c>
      <c r="AC4998" s="65">
        <v>0.9</v>
      </c>
      <c r="AD4998" s="65">
        <v>0.89</v>
      </c>
      <c r="AE4998" s="65">
        <v>0.9</v>
      </c>
      <c r="AF4998" s="65">
        <v>0.89</v>
      </c>
      <c r="AG4998" s="65">
        <v>0.95</v>
      </c>
      <c r="AH4998" s="65">
        <v>0.93</v>
      </c>
      <c r="AI4998" s="65">
        <v>0.93</v>
      </c>
      <c r="AJ4998" s="65">
        <v>0.93</v>
      </c>
      <c r="AK4998" s="65">
        <v>0.93</v>
      </c>
    </row>
    <row r="4999" spans="1:37" x14ac:dyDescent="0.3">
      <c r="A4999" s="86" t="str">
        <f t="shared" si="78"/>
        <v>SDGbaseTra_AgMedPVAXaasug</v>
      </c>
      <c r="B4999" s="63" t="s">
        <v>222</v>
      </c>
      <c r="C4999" s="64" t="s">
        <v>240</v>
      </c>
      <c r="D4999" s="84" t="s">
        <v>212</v>
      </c>
      <c r="E4999" s="65" t="s">
        <v>13</v>
      </c>
      <c r="F4999" s="65">
        <v>1</v>
      </c>
      <c r="G4999" s="65">
        <v>0.98</v>
      </c>
      <c r="H4999" s="65">
        <v>0.97</v>
      </c>
      <c r="I4999" s="65">
        <v>0.95</v>
      </c>
      <c r="J4999" s="65">
        <v>0.94</v>
      </c>
      <c r="K4999" s="65">
        <v>0.94</v>
      </c>
      <c r="L4999" s="65">
        <v>0.94</v>
      </c>
      <c r="M4999" s="65">
        <v>0.94</v>
      </c>
      <c r="N4999" s="65">
        <v>0.93</v>
      </c>
      <c r="O4999" s="65">
        <v>0.95</v>
      </c>
      <c r="P4999" s="65">
        <v>0.94</v>
      </c>
      <c r="Q4999" s="65">
        <v>0.92</v>
      </c>
      <c r="R4999" s="65">
        <v>0.93</v>
      </c>
      <c r="S4999" s="65">
        <v>0.93</v>
      </c>
      <c r="T4999" s="65">
        <v>0.93</v>
      </c>
      <c r="U4999" s="65">
        <v>0.94</v>
      </c>
      <c r="V4999" s="65">
        <v>0.94</v>
      </c>
      <c r="W4999" s="65">
        <v>0.93</v>
      </c>
      <c r="X4999" s="65">
        <v>0.94</v>
      </c>
      <c r="Y4999" s="65">
        <v>0.94</v>
      </c>
      <c r="Z4999" s="65">
        <v>0.92</v>
      </c>
      <c r="AA4999" s="65">
        <v>0.91</v>
      </c>
      <c r="AB4999" s="65">
        <v>0.92</v>
      </c>
      <c r="AC4999" s="65">
        <v>0.91</v>
      </c>
      <c r="AD4999" s="65">
        <v>0.9</v>
      </c>
      <c r="AE4999" s="65">
        <v>0.9</v>
      </c>
      <c r="AF4999" s="65">
        <v>0.9</v>
      </c>
      <c r="AG4999" s="65">
        <v>0.93</v>
      </c>
      <c r="AH4999" s="65">
        <v>0.91</v>
      </c>
      <c r="AI4999" s="65">
        <v>0.9</v>
      </c>
      <c r="AJ4999" s="65">
        <v>0.9</v>
      </c>
      <c r="AK4999" s="65">
        <v>0.9</v>
      </c>
    </row>
    <row r="5000" spans="1:37" x14ac:dyDescent="0.3">
      <c r="A5000" s="86" t="str">
        <f t="shared" si="78"/>
        <v>SDGbaseTra_AgMedPVAXaaoth</v>
      </c>
      <c r="B5000" s="63" t="s">
        <v>222</v>
      </c>
      <c r="C5000" s="64" t="s">
        <v>240</v>
      </c>
      <c r="D5000" s="84" t="s">
        <v>212</v>
      </c>
      <c r="E5000" s="65" t="s">
        <v>14</v>
      </c>
      <c r="F5000" s="65">
        <v>1</v>
      </c>
      <c r="G5000" s="65">
        <v>0.93</v>
      </c>
      <c r="H5000" s="65">
        <v>0.96</v>
      </c>
      <c r="I5000" s="65">
        <v>0.94</v>
      </c>
      <c r="J5000" s="65">
        <v>0.9</v>
      </c>
      <c r="K5000" s="65">
        <v>0.91</v>
      </c>
      <c r="L5000" s="65">
        <v>0.91</v>
      </c>
      <c r="M5000" s="65">
        <v>0.91</v>
      </c>
      <c r="N5000" s="65">
        <v>0.91</v>
      </c>
      <c r="O5000" s="65">
        <v>0.97</v>
      </c>
      <c r="P5000" s="65">
        <v>0.97</v>
      </c>
      <c r="Q5000" s="65">
        <v>0.96</v>
      </c>
      <c r="R5000" s="65">
        <v>0.98</v>
      </c>
      <c r="S5000" s="65">
        <v>1.01</v>
      </c>
      <c r="T5000" s="65">
        <v>1.03</v>
      </c>
      <c r="U5000" s="65">
        <v>1.07</v>
      </c>
      <c r="V5000" s="65">
        <v>1.1000000000000001</v>
      </c>
      <c r="W5000" s="65">
        <v>1.1399999999999999</v>
      </c>
      <c r="X5000" s="65">
        <v>1.18</v>
      </c>
      <c r="Y5000" s="65">
        <v>1.22</v>
      </c>
      <c r="Z5000" s="65">
        <v>1.23</v>
      </c>
      <c r="AA5000" s="65">
        <v>1.24</v>
      </c>
      <c r="AB5000" s="65">
        <v>1.28</v>
      </c>
      <c r="AC5000" s="65">
        <v>1.3</v>
      </c>
      <c r="AD5000" s="65">
        <v>1.32</v>
      </c>
      <c r="AE5000" s="65">
        <v>1.33</v>
      </c>
      <c r="AF5000" s="65">
        <v>1.35</v>
      </c>
      <c r="AG5000" s="65">
        <v>1.43</v>
      </c>
      <c r="AH5000" s="65">
        <v>1.4</v>
      </c>
      <c r="AI5000" s="65">
        <v>1.36</v>
      </c>
      <c r="AJ5000" s="65">
        <v>1.32</v>
      </c>
      <c r="AK5000" s="65">
        <v>1.28</v>
      </c>
    </row>
    <row r="5001" spans="1:37" x14ac:dyDescent="0.3">
      <c r="A5001" s="86" t="str">
        <f t="shared" si="78"/>
        <v>SDGbaseTra_AgMedPVAXalani</v>
      </c>
      <c r="B5001" s="63" t="s">
        <v>222</v>
      </c>
      <c r="C5001" s="64" t="s">
        <v>240</v>
      </c>
      <c r="D5001" s="84" t="s">
        <v>212</v>
      </c>
      <c r="E5001" s="65" t="s">
        <v>15</v>
      </c>
      <c r="F5001" s="65">
        <v>1</v>
      </c>
      <c r="G5001" s="65">
        <v>0.79</v>
      </c>
      <c r="H5001" s="65">
        <v>0.86</v>
      </c>
      <c r="I5001" s="65">
        <v>0.85</v>
      </c>
      <c r="J5001" s="65">
        <v>0.83</v>
      </c>
      <c r="K5001" s="65">
        <v>0.89</v>
      </c>
      <c r="L5001" s="65">
        <v>0.91</v>
      </c>
      <c r="M5001" s="65">
        <v>0.92</v>
      </c>
      <c r="N5001" s="65">
        <v>0.93</v>
      </c>
      <c r="O5001" s="65">
        <v>1</v>
      </c>
      <c r="P5001" s="65">
        <v>0.98</v>
      </c>
      <c r="Q5001" s="65">
        <v>0.96</v>
      </c>
      <c r="R5001" s="65">
        <v>0.98</v>
      </c>
      <c r="S5001" s="65">
        <v>0.97</v>
      </c>
      <c r="T5001" s="65">
        <v>0.96</v>
      </c>
      <c r="U5001" s="65">
        <v>0.97</v>
      </c>
      <c r="V5001" s="65">
        <v>0.97</v>
      </c>
      <c r="W5001" s="65">
        <v>0.97</v>
      </c>
      <c r="X5001" s="65">
        <v>0.97</v>
      </c>
      <c r="Y5001" s="65">
        <v>0.97</v>
      </c>
      <c r="Z5001" s="65">
        <v>0.96</v>
      </c>
      <c r="AA5001" s="65">
        <v>0.93</v>
      </c>
      <c r="AB5001" s="65">
        <v>0.93</v>
      </c>
      <c r="AC5001" s="65">
        <v>0.92</v>
      </c>
      <c r="AD5001" s="65">
        <v>0.91</v>
      </c>
      <c r="AE5001" s="65">
        <v>0.91</v>
      </c>
      <c r="AF5001" s="65">
        <v>0.9</v>
      </c>
      <c r="AG5001" s="65">
        <v>0.92</v>
      </c>
      <c r="AH5001" s="65">
        <v>0.96</v>
      </c>
      <c r="AI5001" s="65">
        <v>0.98</v>
      </c>
      <c r="AJ5001" s="65">
        <v>0.99</v>
      </c>
      <c r="AK5001" s="65">
        <v>1</v>
      </c>
    </row>
    <row r="5002" spans="1:37" x14ac:dyDescent="0.3">
      <c r="A5002" s="86" t="str">
        <f t="shared" si="78"/>
        <v>SDGbaseTra_AgMedPVAXafore</v>
      </c>
      <c r="B5002" s="63" t="s">
        <v>222</v>
      </c>
      <c r="C5002" s="64" t="s">
        <v>240</v>
      </c>
      <c r="D5002" s="84" t="s">
        <v>212</v>
      </c>
      <c r="E5002" s="65" t="s">
        <v>16</v>
      </c>
      <c r="F5002" s="65">
        <v>1</v>
      </c>
      <c r="G5002" s="65">
        <v>0.95</v>
      </c>
      <c r="H5002" s="65">
        <v>0.95</v>
      </c>
      <c r="I5002" s="65">
        <v>0.95</v>
      </c>
      <c r="J5002" s="65">
        <v>0.95</v>
      </c>
      <c r="K5002" s="65">
        <v>0.95</v>
      </c>
      <c r="L5002" s="65">
        <v>0.96</v>
      </c>
      <c r="M5002" s="65">
        <v>0.96</v>
      </c>
      <c r="N5002" s="65">
        <v>0.96</v>
      </c>
      <c r="O5002" s="65">
        <v>0.97</v>
      </c>
      <c r="P5002" s="65">
        <v>0.97</v>
      </c>
      <c r="Q5002" s="65">
        <v>0.97</v>
      </c>
      <c r="R5002" s="65">
        <v>0.97</v>
      </c>
      <c r="S5002" s="65">
        <v>0.96</v>
      </c>
      <c r="T5002" s="65">
        <v>0.95</v>
      </c>
      <c r="U5002" s="65">
        <v>0.95</v>
      </c>
      <c r="V5002" s="65">
        <v>0.96</v>
      </c>
      <c r="W5002" s="65">
        <v>0.96</v>
      </c>
      <c r="X5002" s="65">
        <v>0.97</v>
      </c>
      <c r="Y5002" s="65">
        <v>0.97</v>
      </c>
      <c r="Z5002" s="65">
        <v>0.95</v>
      </c>
      <c r="AA5002" s="65">
        <v>0.93</v>
      </c>
      <c r="AB5002" s="65">
        <v>0.94</v>
      </c>
      <c r="AC5002" s="65">
        <v>0.93</v>
      </c>
      <c r="AD5002" s="65">
        <v>0.93</v>
      </c>
      <c r="AE5002" s="65">
        <v>0.93</v>
      </c>
      <c r="AF5002" s="65">
        <v>0.92</v>
      </c>
      <c r="AG5002" s="65">
        <v>0.96</v>
      </c>
      <c r="AH5002" s="65">
        <v>0.94</v>
      </c>
      <c r="AI5002" s="65">
        <v>0.94</v>
      </c>
      <c r="AJ5002" s="65">
        <v>0.93</v>
      </c>
      <c r="AK5002" s="65">
        <v>0.93</v>
      </c>
    </row>
    <row r="5003" spans="1:37" x14ac:dyDescent="0.3">
      <c r="A5003" s="86" t="str">
        <f t="shared" si="78"/>
        <v>SDGbaseTra_AgMedPVAXafish</v>
      </c>
      <c r="B5003" s="63" t="s">
        <v>222</v>
      </c>
      <c r="C5003" s="64" t="s">
        <v>240</v>
      </c>
      <c r="D5003" s="84" t="s">
        <v>212</v>
      </c>
      <c r="E5003" s="65" t="s">
        <v>17</v>
      </c>
      <c r="F5003" s="65">
        <v>1</v>
      </c>
      <c r="G5003" s="65">
        <v>0.93</v>
      </c>
      <c r="H5003" s="65">
        <v>0.94</v>
      </c>
      <c r="I5003" s="65">
        <v>0.91</v>
      </c>
      <c r="J5003" s="65">
        <v>0.89</v>
      </c>
      <c r="K5003" s="65">
        <v>0.9</v>
      </c>
      <c r="L5003" s="65">
        <v>0.91</v>
      </c>
      <c r="M5003" s="65">
        <v>0.92</v>
      </c>
      <c r="N5003" s="65">
        <v>0.93</v>
      </c>
      <c r="O5003" s="65">
        <v>0.98</v>
      </c>
      <c r="P5003" s="65">
        <v>0.98</v>
      </c>
      <c r="Q5003" s="65">
        <v>0.97</v>
      </c>
      <c r="R5003" s="65">
        <v>0.98</v>
      </c>
      <c r="S5003" s="65">
        <v>0.98</v>
      </c>
      <c r="T5003" s="65">
        <v>0.98</v>
      </c>
      <c r="U5003" s="65">
        <v>0.98</v>
      </c>
      <c r="V5003" s="65">
        <v>0.98</v>
      </c>
      <c r="W5003" s="65">
        <v>0.98</v>
      </c>
      <c r="X5003" s="65">
        <v>0.98</v>
      </c>
      <c r="Y5003" s="65">
        <v>0.98</v>
      </c>
      <c r="Z5003" s="65">
        <v>0.99</v>
      </c>
      <c r="AA5003" s="65">
        <v>0.98</v>
      </c>
      <c r="AB5003" s="65">
        <v>0.97</v>
      </c>
      <c r="AC5003" s="65">
        <v>0.96</v>
      </c>
      <c r="AD5003" s="65">
        <v>0.96</v>
      </c>
      <c r="AE5003" s="65">
        <v>0.95</v>
      </c>
      <c r="AF5003" s="65">
        <v>0.95</v>
      </c>
      <c r="AG5003" s="65">
        <v>0.94</v>
      </c>
      <c r="AH5003" s="65">
        <v>0.96</v>
      </c>
      <c r="AI5003" s="65">
        <v>0.96</v>
      </c>
      <c r="AJ5003" s="65">
        <v>0.97</v>
      </c>
      <c r="AK5003" s="65">
        <v>0.97</v>
      </c>
    </row>
    <row r="5004" spans="1:37" x14ac:dyDescent="0.3">
      <c r="A5004" s="86" t="str">
        <f t="shared" si="78"/>
        <v>SDGbaseTra_AgMedPVAXacoal</v>
      </c>
      <c r="B5004" s="63" t="s">
        <v>222</v>
      </c>
      <c r="C5004" s="64" t="s">
        <v>240</v>
      </c>
      <c r="D5004" s="84" t="s">
        <v>212</v>
      </c>
      <c r="E5004" s="65" t="s">
        <v>18</v>
      </c>
      <c r="F5004" s="65">
        <v>1</v>
      </c>
      <c r="G5004" s="65">
        <v>1.03</v>
      </c>
      <c r="H5004" s="65">
        <v>1.05</v>
      </c>
      <c r="I5004" s="65">
        <v>1.03</v>
      </c>
      <c r="J5004" s="65">
        <v>1.03</v>
      </c>
      <c r="K5004" s="65">
        <v>1.02</v>
      </c>
      <c r="L5004" s="65">
        <v>1.02</v>
      </c>
      <c r="M5004" s="65">
        <v>1.02</v>
      </c>
      <c r="N5004" s="65">
        <v>1.02</v>
      </c>
      <c r="O5004" s="65">
        <v>1.07</v>
      </c>
      <c r="P5004" s="65">
        <v>1.0900000000000001</v>
      </c>
      <c r="Q5004" s="65">
        <v>1.0900000000000001</v>
      </c>
      <c r="R5004" s="65">
        <v>1.1000000000000001</v>
      </c>
      <c r="S5004" s="65">
        <v>1.1000000000000001</v>
      </c>
      <c r="T5004" s="65">
        <v>1.1200000000000001</v>
      </c>
      <c r="U5004" s="65">
        <v>1.1299999999999999</v>
      </c>
      <c r="V5004" s="65">
        <v>1.1299999999999999</v>
      </c>
      <c r="W5004" s="65">
        <v>1.1399999999999999</v>
      </c>
      <c r="X5004" s="65">
        <v>1.1499999999999999</v>
      </c>
      <c r="Y5004" s="65">
        <v>1.1599999999999999</v>
      </c>
      <c r="Z5004" s="65">
        <v>1.18</v>
      </c>
      <c r="AA5004" s="65">
        <v>1.2</v>
      </c>
      <c r="AB5004" s="65">
        <v>1.22</v>
      </c>
      <c r="AC5004" s="65">
        <v>1.23</v>
      </c>
      <c r="AD5004" s="65">
        <v>1.25</v>
      </c>
      <c r="AE5004" s="65">
        <v>1.27</v>
      </c>
      <c r="AF5004" s="65">
        <v>1.29</v>
      </c>
      <c r="AG5004" s="65">
        <v>1.32</v>
      </c>
      <c r="AH5004" s="65">
        <v>1.35</v>
      </c>
      <c r="AI5004" s="65">
        <v>1.4</v>
      </c>
      <c r="AJ5004" s="65">
        <v>1.48</v>
      </c>
      <c r="AK5004" s="65">
        <v>1.65</v>
      </c>
    </row>
    <row r="5005" spans="1:37" x14ac:dyDescent="0.3">
      <c r="A5005" s="86" t="str">
        <f t="shared" si="78"/>
        <v>SDGbaseTra_AgMedPVAXagold</v>
      </c>
      <c r="B5005" s="63" t="s">
        <v>222</v>
      </c>
      <c r="C5005" s="64" t="s">
        <v>240</v>
      </c>
      <c r="D5005" s="84" t="s">
        <v>212</v>
      </c>
      <c r="E5005" s="65" t="s">
        <v>19</v>
      </c>
      <c r="F5005" s="65">
        <v>1</v>
      </c>
      <c r="G5005" s="65">
        <v>0.98</v>
      </c>
      <c r="H5005" s="65">
        <v>1.01</v>
      </c>
      <c r="I5005" s="65">
        <v>0.99</v>
      </c>
      <c r="J5005" s="65">
        <v>0.98</v>
      </c>
      <c r="K5005" s="65">
        <v>0.98</v>
      </c>
      <c r="L5005" s="65">
        <v>0.98</v>
      </c>
      <c r="M5005" s="65">
        <v>1</v>
      </c>
      <c r="N5005" s="65">
        <v>1.01</v>
      </c>
      <c r="O5005" s="65">
        <v>1.0900000000000001</v>
      </c>
      <c r="P5005" s="65">
        <v>1.1100000000000001</v>
      </c>
      <c r="Q5005" s="65">
        <v>1.1100000000000001</v>
      </c>
      <c r="R5005" s="65">
        <v>1.1200000000000001</v>
      </c>
      <c r="S5005" s="65">
        <v>1.1399999999999999</v>
      </c>
      <c r="T5005" s="65">
        <v>1.1599999999999999</v>
      </c>
      <c r="U5005" s="65">
        <v>1.18</v>
      </c>
      <c r="V5005" s="65">
        <v>1.2</v>
      </c>
      <c r="W5005" s="65">
        <v>1.22</v>
      </c>
      <c r="X5005" s="65">
        <v>1.25</v>
      </c>
      <c r="Y5005" s="65">
        <v>1.27</v>
      </c>
      <c r="Z5005" s="65">
        <v>1.28</v>
      </c>
      <c r="AA5005" s="65">
        <v>1.31</v>
      </c>
      <c r="AB5005" s="65">
        <v>1.33</v>
      </c>
      <c r="AC5005" s="65">
        <v>1.34</v>
      </c>
      <c r="AD5005" s="65">
        <v>1.35</v>
      </c>
      <c r="AE5005" s="65">
        <v>1.36</v>
      </c>
      <c r="AF5005" s="65">
        <v>1.37</v>
      </c>
      <c r="AG5005" s="65">
        <v>1.33</v>
      </c>
      <c r="AH5005" s="65">
        <v>1.26</v>
      </c>
      <c r="AI5005" s="65">
        <v>1.18</v>
      </c>
      <c r="AJ5005" s="65">
        <v>1.1000000000000001</v>
      </c>
      <c r="AK5005" s="65">
        <v>1.02</v>
      </c>
    </row>
    <row r="5006" spans="1:37" x14ac:dyDescent="0.3">
      <c r="A5006" s="86" t="str">
        <f t="shared" si="78"/>
        <v>SDGbaseTra_AgMedPVAXangas</v>
      </c>
      <c r="B5006" s="63" t="s">
        <v>222</v>
      </c>
      <c r="C5006" s="64" t="s">
        <v>240</v>
      </c>
      <c r="D5006" s="84" t="s">
        <v>212</v>
      </c>
      <c r="E5006" s="65" t="s">
        <v>20</v>
      </c>
      <c r="F5006" s="65">
        <v>1</v>
      </c>
      <c r="G5006" s="65">
        <v>1.05</v>
      </c>
      <c r="H5006" s="65">
        <v>1.07</v>
      </c>
      <c r="I5006" s="65">
        <v>1.04</v>
      </c>
      <c r="J5006" s="65">
        <v>1.01</v>
      </c>
      <c r="K5006" s="65">
        <v>1.02</v>
      </c>
      <c r="L5006" s="65">
        <v>1.02</v>
      </c>
      <c r="M5006" s="65">
        <v>1.03</v>
      </c>
      <c r="N5006" s="65">
        <v>1.04</v>
      </c>
      <c r="O5006" s="65">
        <v>1.1100000000000001</v>
      </c>
      <c r="P5006" s="65">
        <v>1.1200000000000001</v>
      </c>
      <c r="Q5006" s="65">
        <v>1.1200000000000001</v>
      </c>
      <c r="R5006" s="65">
        <v>1.1299999999999999</v>
      </c>
      <c r="S5006" s="65">
        <v>1.1399999999999999</v>
      </c>
      <c r="T5006" s="65">
        <v>1.1399999999999999</v>
      </c>
      <c r="U5006" s="65">
        <v>1.1499999999999999</v>
      </c>
      <c r="V5006" s="65">
        <v>1.1599999999999999</v>
      </c>
      <c r="W5006" s="65">
        <v>1.17</v>
      </c>
      <c r="X5006" s="65">
        <v>1.18</v>
      </c>
      <c r="Y5006" s="65">
        <v>1.18</v>
      </c>
      <c r="Z5006" s="65">
        <v>1.18</v>
      </c>
      <c r="AA5006" s="65">
        <v>1.18</v>
      </c>
      <c r="AB5006" s="65">
        <v>1.19</v>
      </c>
      <c r="AC5006" s="65">
        <v>1.19</v>
      </c>
      <c r="AD5006" s="65">
        <v>1.19</v>
      </c>
      <c r="AE5006" s="65">
        <v>1.19</v>
      </c>
      <c r="AF5006" s="65">
        <v>1.19</v>
      </c>
      <c r="AG5006" s="65">
        <v>1.21</v>
      </c>
      <c r="AH5006" s="65">
        <v>1.2</v>
      </c>
      <c r="AI5006" s="65">
        <v>1.17</v>
      </c>
      <c r="AJ5006" s="65">
        <v>1.1499999999999999</v>
      </c>
      <c r="AK5006" s="65">
        <v>1.1299999999999999</v>
      </c>
    </row>
    <row r="5007" spans="1:37" x14ac:dyDescent="0.3">
      <c r="A5007" s="86" t="str">
        <f t="shared" si="78"/>
        <v>SDGbaseTra_AgMedPVAXapgm</v>
      </c>
      <c r="B5007" s="63" t="s">
        <v>222</v>
      </c>
      <c r="C5007" s="64" t="s">
        <v>240</v>
      </c>
      <c r="D5007" s="84" t="s">
        <v>212</v>
      </c>
      <c r="E5007" s="65" t="s">
        <v>21</v>
      </c>
      <c r="F5007" s="65">
        <v>1</v>
      </c>
      <c r="G5007" s="65">
        <v>0.69</v>
      </c>
      <c r="H5007" s="65">
        <v>0.82</v>
      </c>
      <c r="I5007" s="65">
        <v>0.98</v>
      </c>
      <c r="J5007" s="65">
        <v>1.1000000000000001</v>
      </c>
      <c r="K5007" s="65">
        <v>1.1499999999999999</v>
      </c>
      <c r="L5007" s="65">
        <v>1.1499999999999999</v>
      </c>
      <c r="M5007" s="65">
        <v>1.05</v>
      </c>
      <c r="N5007" s="65">
        <v>1.02</v>
      </c>
      <c r="O5007" s="65">
        <v>1</v>
      </c>
      <c r="P5007" s="65">
        <v>1</v>
      </c>
      <c r="Q5007" s="65">
        <v>1</v>
      </c>
      <c r="R5007" s="65">
        <v>0.99</v>
      </c>
      <c r="S5007" s="65">
        <v>0.99</v>
      </c>
      <c r="T5007" s="65">
        <v>0.99</v>
      </c>
      <c r="U5007" s="65">
        <v>0.98</v>
      </c>
      <c r="V5007" s="65">
        <v>0.98</v>
      </c>
      <c r="W5007" s="65">
        <v>0.98</v>
      </c>
      <c r="X5007" s="65">
        <v>0.98</v>
      </c>
      <c r="Y5007" s="65">
        <v>0.98</v>
      </c>
      <c r="Z5007" s="65">
        <v>0.95</v>
      </c>
      <c r="AA5007" s="65">
        <v>0.94</v>
      </c>
      <c r="AB5007" s="65">
        <v>1.33</v>
      </c>
      <c r="AC5007" s="65">
        <v>1.45</v>
      </c>
      <c r="AD5007" s="65">
        <v>1.4</v>
      </c>
      <c r="AE5007" s="65">
        <v>1.34</v>
      </c>
      <c r="AF5007" s="65">
        <v>1.29</v>
      </c>
      <c r="AG5007" s="65">
        <v>1.31</v>
      </c>
      <c r="AH5007" s="65">
        <v>1.5</v>
      </c>
      <c r="AI5007" s="65">
        <v>1.62</v>
      </c>
      <c r="AJ5007" s="65">
        <v>1.64</v>
      </c>
      <c r="AK5007" s="65">
        <v>1.63</v>
      </c>
    </row>
    <row r="5008" spans="1:37" x14ac:dyDescent="0.3">
      <c r="A5008" s="86" t="str">
        <f t="shared" si="78"/>
        <v>SDGbaseTra_AgMedPVAXamore</v>
      </c>
      <c r="B5008" s="63" t="s">
        <v>222</v>
      </c>
      <c r="C5008" s="64" t="s">
        <v>240</v>
      </c>
      <c r="D5008" s="84" t="s">
        <v>212</v>
      </c>
      <c r="E5008" s="65" t="s">
        <v>22</v>
      </c>
      <c r="F5008" s="65">
        <v>1</v>
      </c>
      <c r="G5008" s="65">
        <v>1.06</v>
      </c>
      <c r="H5008" s="65">
        <v>1.07</v>
      </c>
      <c r="I5008" s="65">
        <v>1.06</v>
      </c>
      <c r="J5008" s="65">
        <v>1.05</v>
      </c>
      <c r="K5008" s="65">
        <v>1.05</v>
      </c>
      <c r="L5008" s="65">
        <v>1.05</v>
      </c>
      <c r="M5008" s="65">
        <v>1.05</v>
      </c>
      <c r="N5008" s="65">
        <v>1.05</v>
      </c>
      <c r="O5008" s="65">
        <v>1.0900000000000001</v>
      </c>
      <c r="P5008" s="65">
        <v>1.08</v>
      </c>
      <c r="Q5008" s="65">
        <v>1.07</v>
      </c>
      <c r="R5008" s="65">
        <v>1.06</v>
      </c>
      <c r="S5008" s="65">
        <v>1.06</v>
      </c>
      <c r="T5008" s="65">
        <v>1.05</v>
      </c>
      <c r="U5008" s="65">
        <v>1.05</v>
      </c>
      <c r="V5008" s="65">
        <v>1.05</v>
      </c>
      <c r="W5008" s="65">
        <v>1.05</v>
      </c>
      <c r="X5008" s="65">
        <v>1.05</v>
      </c>
      <c r="Y5008" s="65">
        <v>1.05</v>
      </c>
      <c r="Z5008" s="65">
        <v>1.03</v>
      </c>
      <c r="AA5008" s="65">
        <v>1.02</v>
      </c>
      <c r="AB5008" s="65">
        <v>1.01</v>
      </c>
      <c r="AC5008" s="65">
        <v>1.01</v>
      </c>
      <c r="AD5008" s="65">
        <v>1</v>
      </c>
      <c r="AE5008" s="65">
        <v>1</v>
      </c>
      <c r="AF5008" s="65">
        <v>0.99</v>
      </c>
      <c r="AG5008" s="65">
        <v>1.01</v>
      </c>
      <c r="AH5008" s="65">
        <v>0.99</v>
      </c>
      <c r="AI5008" s="65">
        <v>0.96</v>
      </c>
      <c r="AJ5008" s="65">
        <v>0.95</v>
      </c>
      <c r="AK5008" s="65">
        <v>0.93</v>
      </c>
    </row>
    <row r="5009" spans="1:37" x14ac:dyDescent="0.3">
      <c r="A5009" s="86" t="str">
        <f t="shared" si="78"/>
        <v>SDGbaseTra_AgMedPVAXamine</v>
      </c>
      <c r="B5009" s="63" t="s">
        <v>222</v>
      </c>
      <c r="C5009" s="64" t="s">
        <v>240</v>
      </c>
      <c r="D5009" s="84" t="s">
        <v>212</v>
      </c>
      <c r="E5009" s="65" t="s">
        <v>23</v>
      </c>
      <c r="F5009" s="65">
        <v>1</v>
      </c>
      <c r="G5009" s="65">
        <v>1.03</v>
      </c>
      <c r="H5009" s="65">
        <v>1.04</v>
      </c>
      <c r="I5009" s="65">
        <v>1.06</v>
      </c>
      <c r="J5009" s="65">
        <v>1.0900000000000001</v>
      </c>
      <c r="K5009" s="65">
        <v>1.08</v>
      </c>
      <c r="L5009" s="65">
        <v>1.08</v>
      </c>
      <c r="M5009" s="65">
        <v>1.07</v>
      </c>
      <c r="N5009" s="65">
        <v>1.07</v>
      </c>
      <c r="O5009" s="65">
        <v>1.08</v>
      </c>
      <c r="P5009" s="65">
        <v>1.07</v>
      </c>
      <c r="Q5009" s="65">
        <v>1.06</v>
      </c>
      <c r="R5009" s="65">
        <v>1.04</v>
      </c>
      <c r="S5009" s="65">
        <v>1.04</v>
      </c>
      <c r="T5009" s="65">
        <v>1.04</v>
      </c>
      <c r="U5009" s="65">
        <v>1.04</v>
      </c>
      <c r="V5009" s="65">
        <v>1.04</v>
      </c>
      <c r="W5009" s="65">
        <v>1.04</v>
      </c>
      <c r="X5009" s="65">
        <v>1.05</v>
      </c>
      <c r="Y5009" s="65">
        <v>1.05</v>
      </c>
      <c r="Z5009" s="65">
        <v>1.03</v>
      </c>
      <c r="AA5009" s="65">
        <v>1.02</v>
      </c>
      <c r="AB5009" s="65">
        <v>1.01</v>
      </c>
      <c r="AC5009" s="65">
        <v>1</v>
      </c>
      <c r="AD5009" s="65">
        <v>0.99</v>
      </c>
      <c r="AE5009" s="65">
        <v>0.99</v>
      </c>
      <c r="AF5009" s="65">
        <v>0.99</v>
      </c>
      <c r="AG5009" s="65">
        <v>1.02</v>
      </c>
      <c r="AH5009" s="65">
        <v>1.02</v>
      </c>
      <c r="AI5009" s="65">
        <v>1.01</v>
      </c>
      <c r="AJ5009" s="65">
        <v>1.01</v>
      </c>
      <c r="AK5009" s="65">
        <v>1.01</v>
      </c>
    </row>
    <row r="5010" spans="1:37" x14ac:dyDescent="0.3">
      <c r="A5010" s="86" t="str">
        <f t="shared" si="78"/>
        <v>SDGbaseTra_AgMedPVAXameat</v>
      </c>
      <c r="B5010" s="63" t="s">
        <v>222</v>
      </c>
      <c r="C5010" s="64" t="s">
        <v>240</v>
      </c>
      <c r="D5010" s="84" t="s">
        <v>212</v>
      </c>
      <c r="E5010" s="65" t="s">
        <v>24</v>
      </c>
      <c r="F5010" s="65">
        <v>1</v>
      </c>
      <c r="G5010" s="65">
        <v>0.96</v>
      </c>
      <c r="H5010" s="65">
        <v>0.93</v>
      </c>
      <c r="I5010" s="65">
        <v>0.91</v>
      </c>
      <c r="J5010" s="65">
        <v>0.9</v>
      </c>
      <c r="K5010" s="65">
        <v>0.91</v>
      </c>
      <c r="L5010" s="65">
        <v>0.92</v>
      </c>
      <c r="M5010" s="65">
        <v>0.93</v>
      </c>
      <c r="N5010" s="65">
        <v>0.93</v>
      </c>
      <c r="O5010" s="65">
        <v>0.94</v>
      </c>
      <c r="P5010" s="65">
        <v>0.96</v>
      </c>
      <c r="Q5010" s="65">
        <v>0.96</v>
      </c>
      <c r="R5010" s="65">
        <v>0.97</v>
      </c>
      <c r="S5010" s="65">
        <v>0.97</v>
      </c>
      <c r="T5010" s="65">
        <v>0.97</v>
      </c>
      <c r="U5010" s="65">
        <v>0.98</v>
      </c>
      <c r="V5010" s="65">
        <v>0.97</v>
      </c>
      <c r="W5010" s="65">
        <v>0.97</v>
      </c>
      <c r="X5010" s="65">
        <v>0.97</v>
      </c>
      <c r="Y5010" s="65">
        <v>0.97</v>
      </c>
      <c r="Z5010" s="65">
        <v>0.95</v>
      </c>
      <c r="AA5010" s="65">
        <v>0.94</v>
      </c>
      <c r="AB5010" s="65">
        <v>0.93</v>
      </c>
      <c r="AC5010" s="65">
        <v>0.93</v>
      </c>
      <c r="AD5010" s="65">
        <v>0.92</v>
      </c>
      <c r="AE5010" s="65">
        <v>0.92</v>
      </c>
      <c r="AF5010" s="65">
        <v>0.91</v>
      </c>
      <c r="AG5010" s="65">
        <v>0.94</v>
      </c>
      <c r="AH5010" s="65">
        <v>0.93</v>
      </c>
      <c r="AI5010" s="65">
        <v>0.93</v>
      </c>
      <c r="AJ5010" s="65">
        <v>0.94</v>
      </c>
      <c r="AK5010" s="65">
        <v>0.95</v>
      </c>
    </row>
    <row r="5011" spans="1:37" x14ac:dyDescent="0.3">
      <c r="A5011" s="86" t="str">
        <f t="shared" si="78"/>
        <v>SDGbaseTra_AgMedPVAXapfis</v>
      </c>
      <c r="B5011" s="63" t="s">
        <v>222</v>
      </c>
      <c r="C5011" s="64" t="s">
        <v>240</v>
      </c>
      <c r="D5011" s="84" t="s">
        <v>212</v>
      </c>
      <c r="E5011" s="65" t="s">
        <v>25</v>
      </c>
      <c r="F5011" s="65">
        <v>1</v>
      </c>
      <c r="G5011" s="65">
        <v>1</v>
      </c>
      <c r="H5011" s="65">
        <v>0.99</v>
      </c>
      <c r="I5011" s="65">
        <v>0.96</v>
      </c>
      <c r="J5011" s="65">
        <v>0.93</v>
      </c>
      <c r="K5011" s="65">
        <v>0.94</v>
      </c>
      <c r="L5011" s="65">
        <v>0.94</v>
      </c>
      <c r="M5011" s="65">
        <v>0.94</v>
      </c>
      <c r="N5011" s="65">
        <v>0.94</v>
      </c>
      <c r="O5011" s="65">
        <v>0.96</v>
      </c>
      <c r="P5011" s="65">
        <v>0.96</v>
      </c>
      <c r="Q5011" s="65">
        <v>0.96</v>
      </c>
      <c r="R5011" s="65">
        <v>0.97</v>
      </c>
      <c r="S5011" s="65">
        <v>0.98</v>
      </c>
      <c r="T5011" s="65">
        <v>0.98</v>
      </c>
      <c r="U5011" s="65">
        <v>0.99</v>
      </c>
      <c r="V5011" s="65">
        <v>0.99</v>
      </c>
      <c r="W5011" s="65">
        <v>0.99</v>
      </c>
      <c r="X5011" s="65">
        <v>1</v>
      </c>
      <c r="Y5011" s="65">
        <v>1</v>
      </c>
      <c r="Z5011" s="65">
        <v>0.98</v>
      </c>
      <c r="AA5011" s="65">
        <v>0.97</v>
      </c>
      <c r="AB5011" s="65">
        <v>0.97</v>
      </c>
      <c r="AC5011" s="65">
        <v>0.97</v>
      </c>
      <c r="AD5011" s="65">
        <v>0.96</v>
      </c>
      <c r="AE5011" s="65">
        <v>0.96</v>
      </c>
      <c r="AF5011" s="65">
        <v>0.96</v>
      </c>
      <c r="AG5011" s="65">
        <v>0.98</v>
      </c>
      <c r="AH5011" s="65">
        <v>0.96</v>
      </c>
      <c r="AI5011" s="65">
        <v>0.95</v>
      </c>
      <c r="AJ5011" s="65">
        <v>0.94</v>
      </c>
      <c r="AK5011" s="65">
        <v>0.94</v>
      </c>
    </row>
    <row r="5012" spans="1:37" x14ac:dyDescent="0.3">
      <c r="A5012" s="86" t="str">
        <f t="shared" si="78"/>
        <v>SDGbaseTra_AgMedPVAXavege</v>
      </c>
      <c r="B5012" s="63" t="s">
        <v>222</v>
      </c>
      <c r="C5012" s="64" t="s">
        <v>240</v>
      </c>
      <c r="D5012" s="84" t="s">
        <v>212</v>
      </c>
      <c r="E5012" s="65" t="s">
        <v>26</v>
      </c>
      <c r="F5012" s="65">
        <v>1</v>
      </c>
      <c r="G5012" s="65">
        <v>0.98</v>
      </c>
      <c r="H5012" s="65">
        <v>0.98</v>
      </c>
      <c r="I5012" s="65">
        <v>0.95</v>
      </c>
      <c r="J5012" s="65">
        <v>0.93</v>
      </c>
      <c r="K5012" s="65">
        <v>0.94</v>
      </c>
      <c r="L5012" s="65">
        <v>0.94</v>
      </c>
      <c r="M5012" s="65">
        <v>0.95</v>
      </c>
      <c r="N5012" s="65">
        <v>0.95</v>
      </c>
      <c r="O5012" s="65">
        <v>0.97</v>
      </c>
      <c r="P5012" s="65">
        <v>0.97</v>
      </c>
      <c r="Q5012" s="65">
        <v>0.96</v>
      </c>
      <c r="R5012" s="65">
        <v>0.98</v>
      </c>
      <c r="S5012" s="65">
        <v>0.98</v>
      </c>
      <c r="T5012" s="65">
        <v>0.99</v>
      </c>
      <c r="U5012" s="65">
        <v>0.99</v>
      </c>
      <c r="V5012" s="65">
        <v>1</v>
      </c>
      <c r="W5012" s="65">
        <v>1</v>
      </c>
      <c r="X5012" s="65">
        <v>1</v>
      </c>
      <c r="Y5012" s="65">
        <v>1</v>
      </c>
      <c r="Z5012" s="65">
        <v>0.98</v>
      </c>
      <c r="AA5012" s="65">
        <v>0.96</v>
      </c>
      <c r="AB5012" s="65">
        <v>0.97</v>
      </c>
      <c r="AC5012" s="65">
        <v>0.97</v>
      </c>
      <c r="AD5012" s="65">
        <v>0.96</v>
      </c>
      <c r="AE5012" s="65">
        <v>0.96</v>
      </c>
      <c r="AF5012" s="65">
        <v>0.95</v>
      </c>
      <c r="AG5012" s="65">
        <v>0.99</v>
      </c>
      <c r="AH5012" s="65">
        <v>0.98</v>
      </c>
      <c r="AI5012" s="65">
        <v>0.96</v>
      </c>
      <c r="AJ5012" s="65">
        <v>0.96</v>
      </c>
      <c r="AK5012" s="65">
        <v>0.95</v>
      </c>
    </row>
    <row r="5013" spans="1:37" x14ac:dyDescent="0.3">
      <c r="A5013" s="86" t="str">
        <f t="shared" si="78"/>
        <v>SDGbaseTra_AgMedPVAXafats</v>
      </c>
      <c r="B5013" s="63" t="s">
        <v>222</v>
      </c>
      <c r="C5013" s="64" t="s">
        <v>240</v>
      </c>
      <c r="D5013" s="84" t="s">
        <v>212</v>
      </c>
      <c r="E5013" s="65" t="s">
        <v>27</v>
      </c>
      <c r="F5013" s="65">
        <v>1</v>
      </c>
      <c r="G5013" s="65">
        <v>0.97</v>
      </c>
      <c r="H5013" s="65">
        <v>0.96</v>
      </c>
      <c r="I5013" s="65">
        <v>0.92</v>
      </c>
      <c r="J5013" s="65">
        <v>0.9</v>
      </c>
      <c r="K5013" s="65">
        <v>0.92</v>
      </c>
      <c r="L5013" s="65">
        <v>0.93</v>
      </c>
      <c r="M5013" s="65">
        <v>0.93</v>
      </c>
      <c r="N5013" s="65">
        <v>0.93</v>
      </c>
      <c r="O5013" s="65">
        <v>1.04</v>
      </c>
      <c r="P5013" s="65">
        <v>1.02</v>
      </c>
      <c r="Q5013" s="65">
        <v>0.98</v>
      </c>
      <c r="R5013" s="65">
        <v>0.98</v>
      </c>
      <c r="S5013" s="65">
        <v>0.96</v>
      </c>
      <c r="T5013" s="65">
        <v>0.95</v>
      </c>
      <c r="U5013" s="65">
        <v>0.94</v>
      </c>
      <c r="V5013" s="65">
        <v>0.93</v>
      </c>
      <c r="W5013" s="65">
        <v>0.93</v>
      </c>
      <c r="X5013" s="65">
        <v>0.93</v>
      </c>
      <c r="Y5013" s="65">
        <v>0.94</v>
      </c>
      <c r="Z5013" s="65">
        <v>0.95</v>
      </c>
      <c r="AA5013" s="65">
        <v>0.94</v>
      </c>
      <c r="AB5013" s="65">
        <v>0.93</v>
      </c>
      <c r="AC5013" s="65">
        <v>0.92</v>
      </c>
      <c r="AD5013" s="65">
        <v>0.9</v>
      </c>
      <c r="AE5013" s="65">
        <v>0.89</v>
      </c>
      <c r="AF5013" s="65">
        <v>0.88</v>
      </c>
      <c r="AG5013" s="65">
        <v>0.86</v>
      </c>
      <c r="AH5013" s="65">
        <v>0.87</v>
      </c>
      <c r="AI5013" s="65">
        <v>0.88</v>
      </c>
      <c r="AJ5013" s="65">
        <v>0.88</v>
      </c>
      <c r="AK5013" s="65">
        <v>0.89</v>
      </c>
    </row>
    <row r="5014" spans="1:37" x14ac:dyDescent="0.3">
      <c r="A5014" s="86" t="str">
        <f t="shared" si="78"/>
        <v>SDGbaseTra_AgMedPVAXadair</v>
      </c>
      <c r="B5014" s="63" t="s">
        <v>222</v>
      </c>
      <c r="C5014" s="64" t="s">
        <v>240</v>
      </c>
      <c r="D5014" s="84" t="s">
        <v>212</v>
      </c>
      <c r="E5014" s="65" t="s">
        <v>28</v>
      </c>
      <c r="F5014" s="65">
        <v>1</v>
      </c>
      <c r="G5014" s="65">
        <v>0.99</v>
      </c>
      <c r="H5014" s="65">
        <v>0.98</v>
      </c>
      <c r="I5014" s="65">
        <v>0.95</v>
      </c>
      <c r="J5014" s="65">
        <v>0.92</v>
      </c>
      <c r="K5014" s="65">
        <v>0.93</v>
      </c>
      <c r="L5014" s="65">
        <v>0.94</v>
      </c>
      <c r="M5014" s="65">
        <v>0.95</v>
      </c>
      <c r="N5014" s="65">
        <v>0.95</v>
      </c>
      <c r="O5014" s="65">
        <v>0.96</v>
      </c>
      <c r="P5014" s="65">
        <v>0.96</v>
      </c>
      <c r="Q5014" s="65">
        <v>0.96</v>
      </c>
      <c r="R5014" s="65">
        <v>0.98</v>
      </c>
      <c r="S5014" s="65">
        <v>0.98</v>
      </c>
      <c r="T5014" s="65">
        <v>0.98</v>
      </c>
      <c r="U5014" s="65">
        <v>0.99</v>
      </c>
      <c r="V5014" s="65">
        <v>0.99</v>
      </c>
      <c r="W5014" s="65">
        <v>1</v>
      </c>
      <c r="X5014" s="65">
        <v>1</v>
      </c>
      <c r="Y5014" s="65">
        <v>1</v>
      </c>
      <c r="Z5014" s="65">
        <v>0.98</v>
      </c>
      <c r="AA5014" s="65">
        <v>0.96</v>
      </c>
      <c r="AB5014" s="65">
        <v>0.96</v>
      </c>
      <c r="AC5014" s="65">
        <v>0.96</v>
      </c>
      <c r="AD5014" s="65">
        <v>0.96</v>
      </c>
      <c r="AE5014" s="65">
        <v>0.95</v>
      </c>
      <c r="AF5014" s="65">
        <v>0.95</v>
      </c>
      <c r="AG5014" s="65">
        <v>0.98</v>
      </c>
      <c r="AH5014" s="65">
        <v>0.97</v>
      </c>
      <c r="AI5014" s="65">
        <v>0.96</v>
      </c>
      <c r="AJ5014" s="65">
        <v>0.95</v>
      </c>
      <c r="AK5014" s="65">
        <v>0.95</v>
      </c>
    </row>
    <row r="5015" spans="1:37" x14ac:dyDescent="0.3">
      <c r="A5015" s="86" t="str">
        <f t="shared" si="78"/>
        <v>SDGbaseTra_AgMedPVAXagrai</v>
      </c>
      <c r="B5015" s="63" t="s">
        <v>222</v>
      </c>
      <c r="C5015" s="64" t="s">
        <v>240</v>
      </c>
      <c r="D5015" s="84" t="s">
        <v>212</v>
      </c>
      <c r="E5015" s="65" t="s">
        <v>29</v>
      </c>
      <c r="F5015" s="65">
        <v>1</v>
      </c>
      <c r="G5015" s="65">
        <v>1</v>
      </c>
      <c r="H5015" s="65">
        <v>0.98</v>
      </c>
      <c r="I5015" s="65">
        <v>0.97</v>
      </c>
      <c r="J5015" s="65">
        <v>0.95</v>
      </c>
      <c r="K5015" s="65">
        <v>0.95</v>
      </c>
      <c r="L5015" s="65">
        <v>0.95</v>
      </c>
      <c r="M5015" s="65">
        <v>0.95</v>
      </c>
      <c r="N5015" s="65">
        <v>0.95</v>
      </c>
      <c r="O5015" s="65">
        <v>0.95</v>
      </c>
      <c r="P5015" s="65">
        <v>0.95</v>
      </c>
      <c r="Q5015" s="65">
        <v>0.94</v>
      </c>
      <c r="R5015" s="65">
        <v>0.95</v>
      </c>
      <c r="S5015" s="65">
        <v>0.94</v>
      </c>
      <c r="T5015" s="65">
        <v>0.94</v>
      </c>
      <c r="U5015" s="65">
        <v>0.94</v>
      </c>
      <c r="V5015" s="65">
        <v>0.93</v>
      </c>
      <c r="W5015" s="65">
        <v>0.93</v>
      </c>
      <c r="X5015" s="65">
        <v>0.93</v>
      </c>
      <c r="Y5015" s="65">
        <v>0.92</v>
      </c>
      <c r="Z5015" s="65">
        <v>0.9</v>
      </c>
      <c r="AA5015" s="65">
        <v>0.89</v>
      </c>
      <c r="AB5015" s="65">
        <v>0.9</v>
      </c>
      <c r="AC5015" s="65">
        <v>0.9</v>
      </c>
      <c r="AD5015" s="65">
        <v>0.9</v>
      </c>
      <c r="AE5015" s="65">
        <v>0.9</v>
      </c>
      <c r="AF5015" s="65">
        <v>0.9</v>
      </c>
      <c r="AG5015" s="65">
        <v>0.93</v>
      </c>
      <c r="AH5015" s="65">
        <v>0.91</v>
      </c>
      <c r="AI5015" s="65">
        <v>0.9</v>
      </c>
      <c r="AJ5015" s="65">
        <v>0.9</v>
      </c>
      <c r="AK5015" s="65">
        <v>0.9</v>
      </c>
    </row>
    <row r="5016" spans="1:37" x14ac:dyDescent="0.3">
      <c r="A5016" s="86" t="str">
        <f t="shared" si="78"/>
        <v>SDGbaseTra_AgMedPVAXastar</v>
      </c>
      <c r="B5016" s="63" t="s">
        <v>222</v>
      </c>
      <c r="C5016" s="64" t="s">
        <v>240</v>
      </c>
      <c r="D5016" s="84" t="s">
        <v>212</v>
      </c>
      <c r="E5016" s="65" t="s">
        <v>30</v>
      </c>
      <c r="F5016" s="65">
        <v>1</v>
      </c>
      <c r="G5016" s="65">
        <v>0.99</v>
      </c>
      <c r="H5016" s="65">
        <v>0.97</v>
      </c>
      <c r="I5016" s="65">
        <v>0.97</v>
      </c>
      <c r="J5016" s="65">
        <v>0.95</v>
      </c>
      <c r="K5016" s="65">
        <v>0.95</v>
      </c>
      <c r="L5016" s="65">
        <v>0.95</v>
      </c>
      <c r="M5016" s="65">
        <v>0.95</v>
      </c>
      <c r="N5016" s="65">
        <v>0.95</v>
      </c>
      <c r="O5016" s="65">
        <v>0.95</v>
      </c>
      <c r="P5016" s="65">
        <v>0.95</v>
      </c>
      <c r="Q5016" s="65">
        <v>0.95</v>
      </c>
      <c r="R5016" s="65">
        <v>0.95</v>
      </c>
      <c r="S5016" s="65">
        <v>0.94</v>
      </c>
      <c r="T5016" s="65">
        <v>0.93</v>
      </c>
      <c r="U5016" s="65">
        <v>0.93</v>
      </c>
      <c r="V5016" s="65">
        <v>0.92</v>
      </c>
      <c r="W5016" s="65">
        <v>0.92</v>
      </c>
      <c r="X5016" s="65">
        <v>0.91</v>
      </c>
      <c r="Y5016" s="65">
        <v>0.91</v>
      </c>
      <c r="Z5016" s="65">
        <v>0.89</v>
      </c>
      <c r="AA5016" s="65">
        <v>0.88</v>
      </c>
      <c r="AB5016" s="65">
        <v>0.88</v>
      </c>
      <c r="AC5016" s="65">
        <v>0.88</v>
      </c>
      <c r="AD5016" s="65">
        <v>0.88</v>
      </c>
      <c r="AE5016" s="65">
        <v>0.88</v>
      </c>
      <c r="AF5016" s="65">
        <v>0.87</v>
      </c>
      <c r="AG5016" s="65">
        <v>0.89</v>
      </c>
      <c r="AH5016" s="65">
        <v>0.85</v>
      </c>
      <c r="AI5016" s="65">
        <v>0.82</v>
      </c>
      <c r="AJ5016" s="65">
        <v>0.81</v>
      </c>
      <c r="AK5016" s="65">
        <v>0.8</v>
      </c>
    </row>
    <row r="5017" spans="1:37" x14ac:dyDescent="0.3">
      <c r="A5017" s="86" t="str">
        <f t="shared" si="78"/>
        <v>SDGbaseTra_AgMedPVAXafeed</v>
      </c>
      <c r="B5017" s="63" t="s">
        <v>222</v>
      </c>
      <c r="C5017" s="64" t="s">
        <v>240</v>
      </c>
      <c r="D5017" s="84" t="s">
        <v>212</v>
      </c>
      <c r="E5017" s="65" t="s">
        <v>31</v>
      </c>
      <c r="F5017" s="65">
        <v>1</v>
      </c>
      <c r="G5017" s="65">
        <v>0.76</v>
      </c>
      <c r="H5017" s="65">
        <v>0.86</v>
      </c>
      <c r="I5017" s="65">
        <v>0.81</v>
      </c>
      <c r="J5017" s="65">
        <v>0.78</v>
      </c>
      <c r="K5017" s="65">
        <v>0.89</v>
      </c>
      <c r="L5017" s="65">
        <v>0.92</v>
      </c>
      <c r="M5017" s="65">
        <v>0.92</v>
      </c>
      <c r="N5017" s="65">
        <v>0.93</v>
      </c>
      <c r="O5017" s="65">
        <v>0.98</v>
      </c>
      <c r="P5017" s="65">
        <v>0.97</v>
      </c>
      <c r="Q5017" s="65">
        <v>0.96</v>
      </c>
      <c r="R5017" s="65">
        <v>1.02</v>
      </c>
      <c r="S5017" s="65">
        <v>0.99</v>
      </c>
      <c r="T5017" s="65">
        <v>0.99</v>
      </c>
      <c r="U5017" s="65">
        <v>1</v>
      </c>
      <c r="V5017" s="65">
        <v>1</v>
      </c>
      <c r="W5017" s="65">
        <v>1.01</v>
      </c>
      <c r="X5017" s="65">
        <v>1.01</v>
      </c>
      <c r="Y5017" s="65">
        <v>1.01</v>
      </c>
      <c r="Z5017" s="65">
        <v>1</v>
      </c>
      <c r="AA5017" s="65">
        <v>0.95</v>
      </c>
      <c r="AB5017" s="65">
        <v>0.95</v>
      </c>
      <c r="AC5017" s="65">
        <v>0.96</v>
      </c>
      <c r="AD5017" s="65">
        <v>0.95</v>
      </c>
      <c r="AE5017" s="65">
        <v>0.94</v>
      </c>
      <c r="AF5017" s="65">
        <v>0.94</v>
      </c>
      <c r="AG5017" s="65">
        <v>0.96</v>
      </c>
      <c r="AH5017" s="65">
        <v>1.04</v>
      </c>
      <c r="AI5017" s="65">
        <v>1.07</v>
      </c>
      <c r="AJ5017" s="65">
        <v>1.07</v>
      </c>
      <c r="AK5017" s="65">
        <v>1.06</v>
      </c>
    </row>
    <row r="5018" spans="1:37" x14ac:dyDescent="0.3">
      <c r="A5018" s="86" t="str">
        <f t="shared" si="78"/>
        <v>SDGbaseTra_AgMedPVAXabake</v>
      </c>
      <c r="B5018" s="63" t="s">
        <v>222</v>
      </c>
      <c r="C5018" s="64" t="s">
        <v>240</v>
      </c>
      <c r="D5018" s="84" t="s">
        <v>212</v>
      </c>
      <c r="E5018" s="65" t="s">
        <v>32</v>
      </c>
      <c r="F5018" s="65">
        <v>1</v>
      </c>
      <c r="G5018" s="65">
        <v>1.01</v>
      </c>
      <c r="H5018" s="65">
        <v>1</v>
      </c>
      <c r="I5018" s="65">
        <v>0.98</v>
      </c>
      <c r="J5018" s="65">
        <v>0.96</v>
      </c>
      <c r="K5018" s="65">
        <v>0.96</v>
      </c>
      <c r="L5018" s="65">
        <v>0.96</v>
      </c>
      <c r="M5018" s="65">
        <v>0.96</v>
      </c>
      <c r="N5018" s="65">
        <v>0.96</v>
      </c>
      <c r="O5018" s="65">
        <v>0.96</v>
      </c>
      <c r="P5018" s="65">
        <v>0.96</v>
      </c>
      <c r="Q5018" s="65">
        <v>0.96</v>
      </c>
      <c r="R5018" s="65">
        <v>0.97</v>
      </c>
      <c r="S5018" s="65">
        <v>0.98</v>
      </c>
      <c r="T5018" s="65">
        <v>0.98</v>
      </c>
      <c r="U5018" s="65">
        <v>0.99</v>
      </c>
      <c r="V5018" s="65">
        <v>0.99</v>
      </c>
      <c r="W5018" s="65">
        <v>0.99</v>
      </c>
      <c r="X5018" s="65">
        <v>0.99</v>
      </c>
      <c r="Y5018" s="65">
        <v>0.99</v>
      </c>
      <c r="Z5018" s="65">
        <v>0.97</v>
      </c>
      <c r="AA5018" s="65">
        <v>0.95</v>
      </c>
      <c r="AB5018" s="65">
        <v>0.96</v>
      </c>
      <c r="AC5018" s="65">
        <v>0.96</v>
      </c>
      <c r="AD5018" s="65">
        <v>0.96</v>
      </c>
      <c r="AE5018" s="65">
        <v>0.96</v>
      </c>
      <c r="AF5018" s="65">
        <v>0.95</v>
      </c>
      <c r="AG5018" s="65">
        <v>0.99</v>
      </c>
      <c r="AH5018" s="65">
        <v>0.97</v>
      </c>
      <c r="AI5018" s="65">
        <v>0.95</v>
      </c>
      <c r="AJ5018" s="65">
        <v>0.94</v>
      </c>
      <c r="AK5018" s="65">
        <v>0.93</v>
      </c>
    </row>
    <row r="5019" spans="1:37" x14ac:dyDescent="0.3">
      <c r="A5019" s="86" t="str">
        <f t="shared" si="78"/>
        <v>SDGbaseTra_AgMedPVAXasuga</v>
      </c>
      <c r="B5019" s="63" t="s">
        <v>222</v>
      </c>
      <c r="C5019" s="64" t="s">
        <v>240</v>
      </c>
      <c r="D5019" s="84" t="s">
        <v>212</v>
      </c>
      <c r="E5019" s="65" t="s">
        <v>33</v>
      </c>
      <c r="F5019" s="65">
        <v>1</v>
      </c>
      <c r="G5019" s="65">
        <v>1</v>
      </c>
      <c r="H5019" s="65">
        <v>1</v>
      </c>
      <c r="I5019" s="65">
        <v>0.98</v>
      </c>
      <c r="J5019" s="65">
        <v>0.96</v>
      </c>
      <c r="K5019" s="65">
        <v>0.96</v>
      </c>
      <c r="L5019" s="65">
        <v>0.96</v>
      </c>
      <c r="M5019" s="65">
        <v>0.96</v>
      </c>
      <c r="N5019" s="65">
        <v>0.96</v>
      </c>
      <c r="O5019" s="65">
        <v>0.96</v>
      </c>
      <c r="P5019" s="65">
        <v>0.96</v>
      </c>
      <c r="Q5019" s="65">
        <v>0.95</v>
      </c>
      <c r="R5019" s="65">
        <v>0.96</v>
      </c>
      <c r="S5019" s="65">
        <v>0.96</v>
      </c>
      <c r="T5019" s="65">
        <v>0.96</v>
      </c>
      <c r="U5019" s="65">
        <v>0.97</v>
      </c>
      <c r="V5019" s="65">
        <v>0.97</v>
      </c>
      <c r="W5019" s="65">
        <v>0.97</v>
      </c>
      <c r="X5019" s="65">
        <v>0.97</v>
      </c>
      <c r="Y5019" s="65">
        <v>0.97</v>
      </c>
      <c r="Z5019" s="65">
        <v>0.94</v>
      </c>
      <c r="AA5019" s="65">
        <v>0.93</v>
      </c>
      <c r="AB5019" s="65">
        <v>0.94</v>
      </c>
      <c r="AC5019" s="65">
        <v>0.94</v>
      </c>
      <c r="AD5019" s="65">
        <v>0.93</v>
      </c>
      <c r="AE5019" s="65">
        <v>0.93</v>
      </c>
      <c r="AF5019" s="65">
        <v>0.93</v>
      </c>
      <c r="AG5019" s="65">
        <v>0.96</v>
      </c>
      <c r="AH5019" s="65">
        <v>0.94</v>
      </c>
      <c r="AI5019" s="65">
        <v>0.93</v>
      </c>
      <c r="AJ5019" s="65">
        <v>0.93</v>
      </c>
      <c r="AK5019" s="65">
        <v>0.93</v>
      </c>
    </row>
    <row r="5020" spans="1:37" x14ac:dyDescent="0.3">
      <c r="A5020" s="86" t="str">
        <f t="shared" si="78"/>
        <v>SDGbaseTra_AgMedPVAXaconf</v>
      </c>
      <c r="B5020" s="63" t="s">
        <v>222</v>
      </c>
      <c r="C5020" s="64" t="s">
        <v>240</v>
      </c>
      <c r="D5020" s="84" t="s">
        <v>212</v>
      </c>
      <c r="E5020" s="65" t="s">
        <v>34</v>
      </c>
      <c r="F5020" s="65">
        <v>1</v>
      </c>
      <c r="G5020" s="65">
        <v>1</v>
      </c>
      <c r="H5020" s="65">
        <v>1</v>
      </c>
      <c r="I5020" s="65">
        <v>0.96</v>
      </c>
      <c r="J5020" s="65">
        <v>0.92</v>
      </c>
      <c r="K5020" s="65">
        <v>0.93</v>
      </c>
      <c r="L5020" s="65">
        <v>0.94</v>
      </c>
      <c r="M5020" s="65">
        <v>0.94</v>
      </c>
      <c r="N5020" s="65">
        <v>0.95</v>
      </c>
      <c r="O5020" s="65">
        <v>0.96</v>
      </c>
      <c r="P5020" s="65">
        <v>0.96</v>
      </c>
      <c r="Q5020" s="65">
        <v>0.96</v>
      </c>
      <c r="R5020" s="65">
        <v>0.99</v>
      </c>
      <c r="S5020" s="65">
        <v>1</v>
      </c>
      <c r="T5020" s="65">
        <v>1.01</v>
      </c>
      <c r="U5020" s="65">
        <v>1.02</v>
      </c>
      <c r="V5020" s="65">
        <v>1.03</v>
      </c>
      <c r="W5020" s="65">
        <v>1.04</v>
      </c>
      <c r="X5020" s="65">
        <v>1.04</v>
      </c>
      <c r="Y5020" s="65">
        <v>1.04</v>
      </c>
      <c r="Z5020" s="65">
        <v>1.01</v>
      </c>
      <c r="AA5020" s="65">
        <v>0.99</v>
      </c>
      <c r="AB5020" s="65">
        <v>1</v>
      </c>
      <c r="AC5020" s="65">
        <v>1</v>
      </c>
      <c r="AD5020" s="65">
        <v>1</v>
      </c>
      <c r="AE5020" s="65">
        <v>1</v>
      </c>
      <c r="AF5020" s="65">
        <v>0.99</v>
      </c>
      <c r="AG5020" s="65">
        <v>1.02</v>
      </c>
      <c r="AH5020" s="65">
        <v>1.01</v>
      </c>
      <c r="AI5020" s="65">
        <v>0.99</v>
      </c>
      <c r="AJ5020" s="65">
        <v>0.98</v>
      </c>
      <c r="AK5020" s="65">
        <v>0.96</v>
      </c>
    </row>
    <row r="5021" spans="1:37" x14ac:dyDescent="0.3">
      <c r="A5021" s="86" t="str">
        <f t="shared" si="78"/>
        <v>SDGbaseTra_AgMedPVAXapast</v>
      </c>
      <c r="B5021" s="63" t="s">
        <v>222</v>
      </c>
      <c r="C5021" s="64" t="s">
        <v>240</v>
      </c>
      <c r="D5021" s="84" t="s">
        <v>212</v>
      </c>
      <c r="E5021" s="65" t="s">
        <v>35</v>
      </c>
      <c r="F5021" s="65">
        <v>1</v>
      </c>
      <c r="G5021" s="65">
        <v>0.92</v>
      </c>
      <c r="H5021" s="65">
        <v>0.94</v>
      </c>
      <c r="I5021" s="65">
        <v>0.89</v>
      </c>
      <c r="J5021" s="65">
        <v>0.86</v>
      </c>
      <c r="K5021" s="65">
        <v>0.91</v>
      </c>
      <c r="L5021" s="65">
        <v>0.92</v>
      </c>
      <c r="M5021" s="65">
        <v>0.93</v>
      </c>
      <c r="N5021" s="65">
        <v>0.94</v>
      </c>
      <c r="O5021" s="65">
        <v>1</v>
      </c>
      <c r="P5021" s="65">
        <v>0.99</v>
      </c>
      <c r="Q5021" s="65">
        <v>0.98</v>
      </c>
      <c r="R5021" s="65">
        <v>1</v>
      </c>
      <c r="S5021" s="65">
        <v>0.99</v>
      </c>
      <c r="T5021" s="65">
        <v>0.99</v>
      </c>
      <c r="U5021" s="65">
        <v>1</v>
      </c>
      <c r="V5021" s="65">
        <v>1</v>
      </c>
      <c r="W5021" s="65">
        <v>1</v>
      </c>
      <c r="X5021" s="65">
        <v>1.01</v>
      </c>
      <c r="Y5021" s="65">
        <v>1.01</v>
      </c>
      <c r="Z5021" s="65">
        <v>1</v>
      </c>
      <c r="AA5021" s="65">
        <v>0.97</v>
      </c>
      <c r="AB5021" s="65">
        <v>0.96</v>
      </c>
      <c r="AC5021" s="65">
        <v>0.95</v>
      </c>
      <c r="AD5021" s="65">
        <v>0.94</v>
      </c>
      <c r="AE5021" s="65">
        <v>0.92</v>
      </c>
      <c r="AF5021" s="65">
        <v>0.91</v>
      </c>
      <c r="AG5021" s="65">
        <v>0.92</v>
      </c>
      <c r="AH5021" s="65">
        <v>0.94</v>
      </c>
      <c r="AI5021" s="65">
        <v>0.95</v>
      </c>
      <c r="AJ5021" s="65">
        <v>0.95</v>
      </c>
      <c r="AK5021" s="65">
        <v>0.96</v>
      </c>
    </row>
    <row r="5022" spans="1:37" x14ac:dyDescent="0.3">
      <c r="A5022" s="86" t="str">
        <f t="shared" si="78"/>
        <v>SDGbaseTra_AgMedPVAXaofoo</v>
      </c>
      <c r="B5022" s="63" t="s">
        <v>222</v>
      </c>
      <c r="C5022" s="64" t="s">
        <v>240</v>
      </c>
      <c r="D5022" s="84" t="s">
        <v>212</v>
      </c>
      <c r="E5022" s="65" t="s">
        <v>36</v>
      </c>
      <c r="F5022" s="65">
        <v>1</v>
      </c>
      <c r="G5022" s="65">
        <v>0.96</v>
      </c>
      <c r="H5022" s="65">
        <v>0.96</v>
      </c>
      <c r="I5022" s="65">
        <v>0.94</v>
      </c>
      <c r="J5022" s="65">
        <v>0.91</v>
      </c>
      <c r="K5022" s="65">
        <v>0.93</v>
      </c>
      <c r="L5022" s="65">
        <v>0.94</v>
      </c>
      <c r="M5022" s="65">
        <v>0.94</v>
      </c>
      <c r="N5022" s="65">
        <v>0.95</v>
      </c>
      <c r="O5022" s="65">
        <v>0.98</v>
      </c>
      <c r="P5022" s="65">
        <v>0.97</v>
      </c>
      <c r="Q5022" s="65">
        <v>0.96</v>
      </c>
      <c r="R5022" s="65">
        <v>0.98</v>
      </c>
      <c r="S5022" s="65">
        <v>0.98</v>
      </c>
      <c r="T5022" s="65">
        <v>0.98</v>
      </c>
      <c r="U5022" s="65">
        <v>0.98</v>
      </c>
      <c r="V5022" s="65">
        <v>0.98</v>
      </c>
      <c r="W5022" s="65">
        <v>0.99</v>
      </c>
      <c r="X5022" s="65">
        <v>0.99</v>
      </c>
      <c r="Y5022" s="65">
        <v>0.99</v>
      </c>
      <c r="Z5022" s="65">
        <v>0.96</v>
      </c>
      <c r="AA5022" s="65">
        <v>0.94</v>
      </c>
      <c r="AB5022" s="65">
        <v>0.95</v>
      </c>
      <c r="AC5022" s="65">
        <v>0.95</v>
      </c>
      <c r="AD5022" s="65">
        <v>0.94</v>
      </c>
      <c r="AE5022" s="65">
        <v>0.94</v>
      </c>
      <c r="AF5022" s="65">
        <v>0.93</v>
      </c>
      <c r="AG5022" s="65">
        <v>0.97</v>
      </c>
      <c r="AH5022" s="65">
        <v>0.97</v>
      </c>
      <c r="AI5022" s="65">
        <v>0.96</v>
      </c>
      <c r="AJ5022" s="65">
        <v>0.96</v>
      </c>
      <c r="AK5022" s="65">
        <v>0.96</v>
      </c>
    </row>
    <row r="5023" spans="1:37" x14ac:dyDescent="0.3">
      <c r="A5023" s="86" t="str">
        <f t="shared" si="78"/>
        <v>SDGbaseTra_AgMedPVAXabevt</v>
      </c>
      <c r="B5023" s="63" t="s">
        <v>222</v>
      </c>
      <c r="C5023" s="64" t="s">
        <v>240</v>
      </c>
      <c r="D5023" s="84" t="s">
        <v>212</v>
      </c>
      <c r="E5023" s="65" t="s">
        <v>37</v>
      </c>
      <c r="F5023" s="65">
        <v>1</v>
      </c>
      <c r="G5023" s="65">
        <v>0.99</v>
      </c>
      <c r="H5023" s="65">
        <v>1.01</v>
      </c>
      <c r="I5023" s="65">
        <v>0.96</v>
      </c>
      <c r="J5023" s="65">
        <v>0.93</v>
      </c>
      <c r="K5023" s="65">
        <v>0.95</v>
      </c>
      <c r="L5023" s="65">
        <v>0.95</v>
      </c>
      <c r="M5023" s="65">
        <v>0.96</v>
      </c>
      <c r="N5023" s="65">
        <v>0.96</v>
      </c>
      <c r="O5023" s="65">
        <v>1</v>
      </c>
      <c r="P5023" s="65">
        <v>0.99</v>
      </c>
      <c r="Q5023" s="65">
        <v>0.98</v>
      </c>
      <c r="R5023" s="65">
        <v>1</v>
      </c>
      <c r="S5023" s="65">
        <v>1</v>
      </c>
      <c r="T5023" s="65">
        <v>1</v>
      </c>
      <c r="U5023" s="65">
        <v>1.01</v>
      </c>
      <c r="V5023" s="65">
        <v>1.01</v>
      </c>
      <c r="W5023" s="65">
        <v>1.02</v>
      </c>
      <c r="X5023" s="65">
        <v>1.02</v>
      </c>
      <c r="Y5023" s="65">
        <v>1.02</v>
      </c>
      <c r="Z5023" s="65">
        <v>1</v>
      </c>
      <c r="AA5023" s="65">
        <v>0.98</v>
      </c>
      <c r="AB5023" s="65">
        <v>0.98</v>
      </c>
      <c r="AC5023" s="65">
        <v>0.98</v>
      </c>
      <c r="AD5023" s="65">
        <v>0.97</v>
      </c>
      <c r="AE5023" s="65">
        <v>0.97</v>
      </c>
      <c r="AF5023" s="65">
        <v>0.96</v>
      </c>
      <c r="AG5023" s="65">
        <v>0.98</v>
      </c>
      <c r="AH5023" s="65">
        <v>0.98</v>
      </c>
      <c r="AI5023" s="65">
        <v>0.97</v>
      </c>
      <c r="AJ5023" s="65">
        <v>0.96</v>
      </c>
      <c r="AK5023" s="65">
        <v>0.96</v>
      </c>
    </row>
    <row r="5024" spans="1:37" x14ac:dyDescent="0.3">
      <c r="A5024" s="86" t="str">
        <f t="shared" si="78"/>
        <v>SDGbaseTra_AgMedPVAXatext</v>
      </c>
      <c r="B5024" s="63" t="s">
        <v>222</v>
      </c>
      <c r="C5024" s="64" t="s">
        <v>240</v>
      </c>
      <c r="D5024" s="84" t="s">
        <v>212</v>
      </c>
      <c r="E5024" s="65" t="s">
        <v>38</v>
      </c>
      <c r="F5024" s="65">
        <v>1</v>
      </c>
      <c r="G5024" s="65">
        <v>1.0900000000000001</v>
      </c>
      <c r="H5024" s="65">
        <v>1.08</v>
      </c>
      <c r="I5024" s="65">
        <v>1.05</v>
      </c>
      <c r="J5024" s="65">
        <v>1.04</v>
      </c>
      <c r="K5024" s="65">
        <v>1.02</v>
      </c>
      <c r="L5024" s="65">
        <v>1.02</v>
      </c>
      <c r="M5024" s="65">
        <v>1.02</v>
      </c>
      <c r="N5024" s="65">
        <v>1.02</v>
      </c>
      <c r="O5024" s="65">
        <v>1.01</v>
      </c>
      <c r="P5024" s="65">
        <v>1.01</v>
      </c>
      <c r="Q5024" s="65">
        <v>1.01</v>
      </c>
      <c r="R5024" s="65">
        <v>1.02</v>
      </c>
      <c r="S5024" s="65">
        <v>1.04</v>
      </c>
      <c r="T5024" s="65">
        <v>1.04</v>
      </c>
      <c r="U5024" s="65">
        <v>1.06</v>
      </c>
      <c r="V5024" s="65">
        <v>1.06</v>
      </c>
      <c r="W5024" s="65">
        <v>1.07</v>
      </c>
      <c r="X5024" s="65">
        <v>1.07</v>
      </c>
      <c r="Y5024" s="65">
        <v>1.07</v>
      </c>
      <c r="Z5024" s="65">
        <v>1.05</v>
      </c>
      <c r="AA5024" s="65">
        <v>1.03</v>
      </c>
      <c r="AB5024" s="65">
        <v>1.04</v>
      </c>
      <c r="AC5024" s="65">
        <v>1.05</v>
      </c>
      <c r="AD5024" s="65">
        <v>1.04</v>
      </c>
      <c r="AE5024" s="65">
        <v>1.04</v>
      </c>
      <c r="AF5024" s="65">
        <v>1.04</v>
      </c>
      <c r="AG5024" s="65">
        <v>1.08</v>
      </c>
      <c r="AH5024" s="65">
        <v>1.05</v>
      </c>
      <c r="AI5024" s="65">
        <v>1.02</v>
      </c>
      <c r="AJ5024" s="65">
        <v>1</v>
      </c>
      <c r="AK5024" s="65">
        <v>0.98</v>
      </c>
    </row>
    <row r="5025" spans="1:37" x14ac:dyDescent="0.3">
      <c r="A5025" s="86" t="str">
        <f t="shared" si="78"/>
        <v>SDGbaseTra_AgMedPVAXaclth</v>
      </c>
      <c r="B5025" s="63" t="s">
        <v>222</v>
      </c>
      <c r="C5025" s="64" t="s">
        <v>240</v>
      </c>
      <c r="D5025" s="84" t="s">
        <v>212</v>
      </c>
      <c r="E5025" s="65" t="s">
        <v>39</v>
      </c>
      <c r="F5025" s="65">
        <v>1</v>
      </c>
      <c r="G5025" s="65">
        <v>1.1000000000000001</v>
      </c>
      <c r="H5025" s="65">
        <v>1.1000000000000001</v>
      </c>
      <c r="I5025" s="65">
        <v>1.07</v>
      </c>
      <c r="J5025" s="65">
        <v>1.05</v>
      </c>
      <c r="K5025" s="65">
        <v>1.04</v>
      </c>
      <c r="L5025" s="65">
        <v>1.03</v>
      </c>
      <c r="M5025" s="65">
        <v>1.03</v>
      </c>
      <c r="N5025" s="65">
        <v>1.03</v>
      </c>
      <c r="O5025" s="65">
        <v>1.02</v>
      </c>
      <c r="P5025" s="65">
        <v>1.01</v>
      </c>
      <c r="Q5025" s="65">
        <v>1.01</v>
      </c>
      <c r="R5025" s="65">
        <v>1.03</v>
      </c>
      <c r="S5025" s="65">
        <v>1.04</v>
      </c>
      <c r="T5025" s="65">
        <v>1.05</v>
      </c>
      <c r="U5025" s="65">
        <v>1.06</v>
      </c>
      <c r="V5025" s="65">
        <v>1.07</v>
      </c>
      <c r="W5025" s="65">
        <v>1.08</v>
      </c>
      <c r="X5025" s="65">
        <v>1.08</v>
      </c>
      <c r="Y5025" s="65">
        <v>1.08</v>
      </c>
      <c r="Z5025" s="65">
        <v>1.06</v>
      </c>
      <c r="AA5025" s="65">
        <v>1.05</v>
      </c>
      <c r="AB5025" s="65">
        <v>1.06</v>
      </c>
      <c r="AC5025" s="65">
        <v>1.06</v>
      </c>
      <c r="AD5025" s="65">
        <v>1.06</v>
      </c>
      <c r="AE5025" s="65">
        <v>1.06</v>
      </c>
      <c r="AF5025" s="65">
        <v>1.06</v>
      </c>
      <c r="AG5025" s="65">
        <v>1.1000000000000001</v>
      </c>
      <c r="AH5025" s="65">
        <v>1.06</v>
      </c>
      <c r="AI5025" s="65">
        <v>1.03</v>
      </c>
      <c r="AJ5025" s="65">
        <v>1.01</v>
      </c>
      <c r="AK5025" s="65">
        <v>0.99</v>
      </c>
    </row>
    <row r="5026" spans="1:37" x14ac:dyDescent="0.3">
      <c r="A5026" s="86" t="str">
        <f t="shared" si="78"/>
        <v>SDGbaseTra_AgMedPVAXaleat</v>
      </c>
      <c r="B5026" s="63" t="s">
        <v>222</v>
      </c>
      <c r="C5026" s="64" t="s">
        <v>240</v>
      </c>
      <c r="D5026" s="84" t="s">
        <v>212</v>
      </c>
      <c r="E5026" s="65" t="s">
        <v>40</v>
      </c>
      <c r="F5026" s="65">
        <v>1</v>
      </c>
      <c r="G5026" s="65">
        <v>1.0900000000000001</v>
      </c>
      <c r="H5026" s="65">
        <v>1.05</v>
      </c>
      <c r="I5026" s="65">
        <v>1</v>
      </c>
      <c r="J5026" s="65">
        <v>0.96</v>
      </c>
      <c r="K5026" s="65">
        <v>0.94</v>
      </c>
      <c r="L5026" s="65">
        <v>0.94</v>
      </c>
      <c r="M5026" s="65">
        <v>0.96</v>
      </c>
      <c r="N5026" s="65">
        <v>0.97</v>
      </c>
      <c r="O5026" s="65">
        <v>1.08</v>
      </c>
      <c r="P5026" s="65">
        <v>1.0900000000000001</v>
      </c>
      <c r="Q5026" s="65">
        <v>1.06</v>
      </c>
      <c r="R5026" s="65">
        <v>1.04</v>
      </c>
      <c r="S5026" s="65">
        <v>1.04</v>
      </c>
      <c r="T5026" s="65">
        <v>1.04</v>
      </c>
      <c r="U5026" s="65">
        <v>1.04</v>
      </c>
      <c r="V5026" s="65">
        <v>1.04</v>
      </c>
      <c r="W5026" s="65">
        <v>1.04</v>
      </c>
      <c r="X5026" s="65">
        <v>1.05</v>
      </c>
      <c r="Y5026" s="65">
        <v>1.04</v>
      </c>
      <c r="Z5026" s="65">
        <v>1.04</v>
      </c>
      <c r="AA5026" s="65">
        <v>1.04</v>
      </c>
      <c r="AB5026" s="65">
        <v>1.04</v>
      </c>
      <c r="AC5026" s="65">
        <v>1.03</v>
      </c>
      <c r="AD5026" s="65">
        <v>1.02</v>
      </c>
      <c r="AE5026" s="65">
        <v>1.01</v>
      </c>
      <c r="AF5026" s="65">
        <v>1</v>
      </c>
      <c r="AG5026" s="65">
        <v>0.99</v>
      </c>
      <c r="AH5026" s="65">
        <v>0.96</v>
      </c>
      <c r="AI5026" s="65">
        <v>0.92</v>
      </c>
      <c r="AJ5026" s="65">
        <v>0.9</v>
      </c>
      <c r="AK5026" s="65">
        <v>0.89</v>
      </c>
    </row>
    <row r="5027" spans="1:37" x14ac:dyDescent="0.3">
      <c r="A5027" s="86" t="str">
        <f t="shared" si="78"/>
        <v>SDGbaseTra_AgMedPVAXafoot</v>
      </c>
      <c r="B5027" s="63" t="s">
        <v>222</v>
      </c>
      <c r="C5027" s="64" t="s">
        <v>240</v>
      </c>
      <c r="D5027" s="84" t="s">
        <v>212</v>
      </c>
      <c r="E5027" s="65" t="s">
        <v>41</v>
      </c>
      <c r="F5027" s="65">
        <v>1</v>
      </c>
      <c r="G5027" s="65">
        <v>1.0900000000000001</v>
      </c>
      <c r="H5027" s="65">
        <v>1.08</v>
      </c>
      <c r="I5027" s="65">
        <v>1.06</v>
      </c>
      <c r="J5027" s="65">
        <v>1.03</v>
      </c>
      <c r="K5027" s="65">
        <v>1.02</v>
      </c>
      <c r="L5027" s="65">
        <v>1.02</v>
      </c>
      <c r="M5027" s="65">
        <v>1.02</v>
      </c>
      <c r="N5027" s="65">
        <v>1.02</v>
      </c>
      <c r="O5027" s="65">
        <v>1.01</v>
      </c>
      <c r="P5027" s="65">
        <v>1.01</v>
      </c>
      <c r="Q5027" s="65">
        <v>1.01</v>
      </c>
      <c r="R5027" s="65">
        <v>1.02</v>
      </c>
      <c r="S5027" s="65">
        <v>1.03</v>
      </c>
      <c r="T5027" s="65">
        <v>1.04</v>
      </c>
      <c r="U5027" s="65">
        <v>1.05</v>
      </c>
      <c r="V5027" s="65">
        <v>1.06</v>
      </c>
      <c r="W5027" s="65">
        <v>1.07</v>
      </c>
      <c r="X5027" s="65">
        <v>1.07</v>
      </c>
      <c r="Y5027" s="65">
        <v>1.07</v>
      </c>
      <c r="Z5027" s="65">
        <v>1.04</v>
      </c>
      <c r="AA5027" s="65">
        <v>1.03</v>
      </c>
      <c r="AB5027" s="65">
        <v>1.04</v>
      </c>
      <c r="AC5027" s="65">
        <v>1.04</v>
      </c>
      <c r="AD5027" s="65">
        <v>1.04</v>
      </c>
      <c r="AE5027" s="65">
        <v>1.04</v>
      </c>
      <c r="AF5027" s="65">
        <v>1.04</v>
      </c>
      <c r="AG5027" s="65">
        <v>1.08</v>
      </c>
      <c r="AH5027" s="65">
        <v>1.05</v>
      </c>
      <c r="AI5027" s="65">
        <v>1.02</v>
      </c>
      <c r="AJ5027" s="65">
        <v>1</v>
      </c>
      <c r="AK5027" s="65">
        <v>0.99</v>
      </c>
    </row>
    <row r="5028" spans="1:37" x14ac:dyDescent="0.3">
      <c r="A5028" s="86" t="str">
        <f t="shared" si="78"/>
        <v>SDGbaseTra_AgMedPVAXawood</v>
      </c>
      <c r="B5028" s="63" t="s">
        <v>222</v>
      </c>
      <c r="C5028" s="64" t="s">
        <v>240</v>
      </c>
      <c r="D5028" s="84" t="s">
        <v>212</v>
      </c>
      <c r="E5028" s="65" t="s">
        <v>42</v>
      </c>
      <c r="F5028" s="65">
        <v>1</v>
      </c>
      <c r="G5028" s="65">
        <v>1.01</v>
      </c>
      <c r="H5028" s="65">
        <v>1.01</v>
      </c>
      <c r="I5028" s="65">
        <v>1.01</v>
      </c>
      <c r="J5028" s="65">
        <v>1.02</v>
      </c>
      <c r="K5028" s="65">
        <v>1.02</v>
      </c>
      <c r="L5028" s="65">
        <v>1.02</v>
      </c>
      <c r="M5028" s="65">
        <v>1.02</v>
      </c>
      <c r="N5028" s="65">
        <v>1.02</v>
      </c>
      <c r="O5028" s="65">
        <v>1.03</v>
      </c>
      <c r="P5028" s="65">
        <v>1.02</v>
      </c>
      <c r="Q5028" s="65">
        <v>1.02</v>
      </c>
      <c r="R5028" s="65">
        <v>1.01</v>
      </c>
      <c r="S5028" s="65">
        <v>1.02</v>
      </c>
      <c r="T5028" s="65">
        <v>1.02</v>
      </c>
      <c r="U5028" s="65">
        <v>1.02</v>
      </c>
      <c r="V5028" s="65">
        <v>1.03</v>
      </c>
      <c r="W5028" s="65">
        <v>1.03</v>
      </c>
      <c r="X5028" s="65">
        <v>1.03</v>
      </c>
      <c r="Y5028" s="65">
        <v>1.03</v>
      </c>
      <c r="Z5028" s="65">
        <v>1.01</v>
      </c>
      <c r="AA5028" s="65">
        <v>0.99</v>
      </c>
      <c r="AB5028" s="65">
        <v>0.99</v>
      </c>
      <c r="AC5028" s="65">
        <v>0.99</v>
      </c>
      <c r="AD5028" s="65">
        <v>0.98</v>
      </c>
      <c r="AE5028" s="65">
        <v>0.98</v>
      </c>
      <c r="AF5028" s="65">
        <v>0.98</v>
      </c>
      <c r="AG5028" s="65">
        <v>1.02</v>
      </c>
      <c r="AH5028" s="65">
        <v>1.01</v>
      </c>
      <c r="AI5028" s="65">
        <v>1</v>
      </c>
      <c r="AJ5028" s="65">
        <v>0.99</v>
      </c>
      <c r="AK5028" s="65">
        <v>0.99</v>
      </c>
    </row>
    <row r="5029" spans="1:37" x14ac:dyDescent="0.3">
      <c r="A5029" s="86" t="str">
        <f t="shared" si="78"/>
        <v>SDGbaseTra_AgMedPVAXapapr</v>
      </c>
      <c r="B5029" s="63" t="s">
        <v>222</v>
      </c>
      <c r="C5029" s="64" t="s">
        <v>240</v>
      </c>
      <c r="D5029" s="84" t="s">
        <v>212</v>
      </c>
      <c r="E5029" s="65" t="s">
        <v>43</v>
      </c>
      <c r="F5029" s="65">
        <v>1</v>
      </c>
      <c r="G5029" s="65">
        <v>1.04</v>
      </c>
      <c r="H5029" s="65">
        <v>1.04</v>
      </c>
      <c r="I5029" s="65">
        <v>1.02</v>
      </c>
      <c r="J5029" s="65">
        <v>0.99</v>
      </c>
      <c r="K5029" s="65">
        <v>1</v>
      </c>
      <c r="L5029" s="65">
        <v>1</v>
      </c>
      <c r="M5029" s="65">
        <v>1</v>
      </c>
      <c r="N5029" s="65">
        <v>1</v>
      </c>
      <c r="O5029" s="65">
        <v>1</v>
      </c>
      <c r="P5029" s="65">
        <v>1</v>
      </c>
      <c r="Q5029" s="65">
        <v>1</v>
      </c>
      <c r="R5029" s="65">
        <v>1.02</v>
      </c>
      <c r="S5029" s="65">
        <v>1.02</v>
      </c>
      <c r="T5029" s="65">
        <v>1.03</v>
      </c>
      <c r="U5029" s="65">
        <v>1.03</v>
      </c>
      <c r="V5029" s="65">
        <v>1.04</v>
      </c>
      <c r="W5029" s="65">
        <v>1.04</v>
      </c>
      <c r="X5029" s="65">
        <v>1.04</v>
      </c>
      <c r="Y5029" s="65">
        <v>1.04</v>
      </c>
      <c r="Z5029" s="65">
        <v>1.01</v>
      </c>
      <c r="AA5029" s="65">
        <v>0.99</v>
      </c>
      <c r="AB5029" s="65">
        <v>0.99</v>
      </c>
      <c r="AC5029" s="65">
        <v>0.99</v>
      </c>
      <c r="AD5029" s="65">
        <v>0.99</v>
      </c>
      <c r="AE5029" s="65">
        <v>0.99</v>
      </c>
      <c r="AF5029" s="65">
        <v>0.98</v>
      </c>
      <c r="AG5029" s="65">
        <v>1.03</v>
      </c>
      <c r="AH5029" s="65">
        <v>1.01</v>
      </c>
      <c r="AI5029" s="65">
        <v>1</v>
      </c>
      <c r="AJ5029" s="65">
        <v>0.98</v>
      </c>
      <c r="AK5029" s="65">
        <v>0.98</v>
      </c>
    </row>
    <row r="5030" spans="1:37" x14ac:dyDescent="0.3">
      <c r="A5030" s="86" t="str">
        <f t="shared" si="78"/>
        <v>SDGbaseTra_AgMedPVAXaprnt</v>
      </c>
      <c r="B5030" s="63" t="s">
        <v>222</v>
      </c>
      <c r="C5030" s="64" t="s">
        <v>240</v>
      </c>
      <c r="D5030" s="84" t="s">
        <v>212</v>
      </c>
      <c r="E5030" s="65" t="s">
        <v>44</v>
      </c>
      <c r="F5030" s="65">
        <v>1</v>
      </c>
      <c r="G5030" s="65">
        <v>1.0900000000000001</v>
      </c>
      <c r="H5030" s="65">
        <v>1.0900000000000001</v>
      </c>
      <c r="I5030" s="65">
        <v>1.07</v>
      </c>
      <c r="J5030" s="65">
        <v>1.04</v>
      </c>
      <c r="K5030" s="65">
        <v>1.03</v>
      </c>
      <c r="L5030" s="65">
        <v>1.02</v>
      </c>
      <c r="M5030" s="65">
        <v>1.02</v>
      </c>
      <c r="N5030" s="65">
        <v>1.02</v>
      </c>
      <c r="O5030" s="65">
        <v>1.01</v>
      </c>
      <c r="P5030" s="65">
        <v>1</v>
      </c>
      <c r="Q5030" s="65">
        <v>1</v>
      </c>
      <c r="R5030" s="65">
        <v>1.02</v>
      </c>
      <c r="S5030" s="65">
        <v>1.03</v>
      </c>
      <c r="T5030" s="65">
        <v>1.04</v>
      </c>
      <c r="U5030" s="65">
        <v>1.05</v>
      </c>
      <c r="V5030" s="65">
        <v>1.06</v>
      </c>
      <c r="W5030" s="65">
        <v>1.07</v>
      </c>
      <c r="X5030" s="65">
        <v>1.08</v>
      </c>
      <c r="Y5030" s="65">
        <v>1.08</v>
      </c>
      <c r="Z5030" s="65">
        <v>1.05</v>
      </c>
      <c r="AA5030" s="65">
        <v>1.04</v>
      </c>
      <c r="AB5030" s="65">
        <v>1.05</v>
      </c>
      <c r="AC5030" s="65">
        <v>1.05</v>
      </c>
      <c r="AD5030" s="65">
        <v>1.05</v>
      </c>
      <c r="AE5030" s="65">
        <v>1.05</v>
      </c>
      <c r="AF5030" s="65">
        <v>1.05</v>
      </c>
      <c r="AG5030" s="65">
        <v>1.0900000000000001</v>
      </c>
      <c r="AH5030" s="65">
        <v>1.05</v>
      </c>
      <c r="AI5030" s="65">
        <v>1.02</v>
      </c>
      <c r="AJ5030" s="65">
        <v>1</v>
      </c>
      <c r="AK5030" s="65">
        <v>0.98</v>
      </c>
    </row>
    <row r="5031" spans="1:37" x14ac:dyDescent="0.3">
      <c r="A5031" s="86" t="str">
        <f t="shared" si="78"/>
        <v>SDGbaseTra_AgMedPVAXapetr</v>
      </c>
      <c r="B5031" s="63" t="s">
        <v>222</v>
      </c>
      <c r="C5031" s="64" t="s">
        <v>240</v>
      </c>
      <c r="D5031" s="84" t="s">
        <v>212</v>
      </c>
      <c r="E5031" s="65" t="s">
        <v>45</v>
      </c>
      <c r="F5031" s="65">
        <v>1</v>
      </c>
      <c r="G5031" s="65">
        <v>1.17</v>
      </c>
      <c r="H5031" s="65">
        <v>0.85</v>
      </c>
      <c r="I5031" s="65">
        <v>0.62</v>
      </c>
      <c r="J5031" s="65">
        <v>0.52</v>
      </c>
      <c r="K5031" s="65">
        <v>0.49</v>
      </c>
      <c r="L5031" s="65">
        <v>0.46</v>
      </c>
      <c r="M5031" s="65">
        <v>0.46</v>
      </c>
      <c r="N5031" s="65">
        <v>0.46</v>
      </c>
      <c r="O5031" s="65">
        <v>0.97</v>
      </c>
      <c r="P5031" s="65">
        <v>1.27</v>
      </c>
      <c r="Q5031" s="65">
        <v>1.18</v>
      </c>
      <c r="R5031" s="65">
        <v>1.1399999999999999</v>
      </c>
      <c r="S5031" s="65">
        <v>1.1599999999999999</v>
      </c>
      <c r="T5031" s="65">
        <v>1.17</v>
      </c>
      <c r="U5031" s="65">
        <v>1.18</v>
      </c>
      <c r="V5031" s="65">
        <v>1.19</v>
      </c>
      <c r="W5031" s="65">
        <v>1.21</v>
      </c>
      <c r="X5031" s="65">
        <v>1.25</v>
      </c>
      <c r="Y5031" s="65">
        <v>1.26</v>
      </c>
      <c r="Z5031" s="65">
        <v>1.3</v>
      </c>
      <c r="AA5031" s="65">
        <v>1.34</v>
      </c>
      <c r="AB5031" s="65">
        <v>1.39</v>
      </c>
      <c r="AC5031" s="65">
        <v>1.37</v>
      </c>
      <c r="AD5031" s="65">
        <v>1.34</v>
      </c>
      <c r="AE5031" s="65">
        <v>1.32</v>
      </c>
      <c r="AF5031" s="65">
        <v>1.29</v>
      </c>
      <c r="AG5031" s="65">
        <v>1.17</v>
      </c>
      <c r="AH5031" s="65">
        <v>1</v>
      </c>
      <c r="AI5031" s="65">
        <v>0.83</v>
      </c>
      <c r="AJ5031" s="65">
        <v>0.65</v>
      </c>
      <c r="AK5031" s="65">
        <v>0.43</v>
      </c>
    </row>
    <row r="5032" spans="1:37" x14ac:dyDescent="0.3">
      <c r="A5032" s="86" t="str">
        <f t="shared" si="78"/>
        <v>SDGbaseTra_AgMedPVAXahydr</v>
      </c>
      <c r="B5032" s="63" t="s">
        <v>222</v>
      </c>
      <c r="C5032" s="64" t="s">
        <v>240</v>
      </c>
      <c r="D5032" s="84" t="s">
        <v>212</v>
      </c>
      <c r="E5032" s="65" t="s">
        <v>46</v>
      </c>
      <c r="F5032" s="65">
        <v>1</v>
      </c>
      <c r="G5032" s="65">
        <v>2.6</v>
      </c>
      <c r="H5032" s="65">
        <v>2.71</v>
      </c>
      <c r="I5032" s="65">
        <v>2.59</v>
      </c>
      <c r="J5032" s="65">
        <v>2.46</v>
      </c>
      <c r="K5032" s="65">
        <v>2.52</v>
      </c>
      <c r="L5032" s="65">
        <v>2.54</v>
      </c>
      <c r="M5032" s="65">
        <v>2.57</v>
      </c>
      <c r="N5032" s="65">
        <v>2.59</v>
      </c>
      <c r="O5032" s="65">
        <v>2.81</v>
      </c>
      <c r="P5032" s="65">
        <v>2.85</v>
      </c>
      <c r="Q5032" s="65">
        <v>3.21</v>
      </c>
      <c r="R5032" s="65">
        <v>3.27</v>
      </c>
      <c r="S5032" s="65">
        <v>3.3</v>
      </c>
      <c r="T5032" s="65">
        <v>3.33</v>
      </c>
      <c r="U5032" s="65">
        <v>3.38</v>
      </c>
      <c r="V5032" s="65">
        <v>3.4</v>
      </c>
      <c r="W5032" s="65">
        <v>3.42</v>
      </c>
      <c r="X5032" s="65">
        <v>-1.1599999999999999</v>
      </c>
      <c r="Y5032" s="65">
        <v>4.71</v>
      </c>
      <c r="Z5032" s="65">
        <v>54.66</v>
      </c>
      <c r="AA5032" s="65">
        <v>72.17</v>
      </c>
      <c r="AB5032" s="65">
        <v>54.29</v>
      </c>
      <c r="AC5032" s="65">
        <v>46.89</v>
      </c>
      <c r="AD5032" s="65">
        <v>49.01</v>
      </c>
      <c r="AE5032" s="65">
        <v>51.65</v>
      </c>
      <c r="AF5032" s="65">
        <v>55.67</v>
      </c>
      <c r="AG5032" s="65">
        <v>1.63</v>
      </c>
      <c r="AH5032" s="65">
        <v>1.23</v>
      </c>
      <c r="AI5032" s="65">
        <v>0.89</v>
      </c>
      <c r="AJ5032" s="65">
        <v>0.57999999999999996</v>
      </c>
      <c r="AK5032" s="65">
        <v>0.32</v>
      </c>
    </row>
    <row r="5033" spans="1:37" x14ac:dyDescent="0.3">
      <c r="A5033" s="86" t="str">
        <f t="shared" si="78"/>
        <v>SDGbaseTra_AgMedPVAXaammo</v>
      </c>
      <c r="B5033" s="63" t="s">
        <v>222</v>
      </c>
      <c r="C5033" s="64" t="s">
        <v>240</v>
      </c>
      <c r="D5033" s="84" t="s">
        <v>212</v>
      </c>
      <c r="E5033" s="65" t="s">
        <v>47</v>
      </c>
      <c r="F5033" s="65">
        <v>1</v>
      </c>
      <c r="G5033" s="65">
        <v>1.03</v>
      </c>
      <c r="H5033" s="65">
        <v>1.02</v>
      </c>
      <c r="I5033" s="65">
        <v>1</v>
      </c>
      <c r="J5033" s="65">
        <v>0.98</v>
      </c>
      <c r="K5033" s="65">
        <v>0.98</v>
      </c>
      <c r="L5033" s="65">
        <v>0.98</v>
      </c>
      <c r="M5033" s="65">
        <v>0.98</v>
      </c>
      <c r="N5033" s="65">
        <v>0.98</v>
      </c>
      <c r="O5033" s="65">
        <v>0.96</v>
      </c>
      <c r="P5033" s="65">
        <v>0.96</v>
      </c>
      <c r="Q5033" s="65">
        <v>0.96</v>
      </c>
      <c r="R5033" s="65">
        <v>0.97</v>
      </c>
      <c r="S5033" s="65">
        <v>0.98</v>
      </c>
      <c r="T5033" s="65">
        <v>0.99</v>
      </c>
      <c r="U5033" s="65">
        <v>1</v>
      </c>
      <c r="V5033" s="65">
        <v>1.01</v>
      </c>
      <c r="W5033" s="65">
        <v>1.01</v>
      </c>
      <c r="X5033" s="65">
        <v>1.02</v>
      </c>
      <c r="Y5033" s="65">
        <v>1.02</v>
      </c>
      <c r="Z5033" s="65">
        <v>0.98</v>
      </c>
      <c r="AA5033" s="65">
        <v>0.97</v>
      </c>
      <c r="AB5033" s="65">
        <v>0.96</v>
      </c>
      <c r="AC5033" s="65">
        <v>0.96</v>
      </c>
      <c r="AD5033" s="65">
        <v>0.95</v>
      </c>
      <c r="AE5033" s="65">
        <v>0.95</v>
      </c>
      <c r="AF5033" s="65">
        <v>0.94</v>
      </c>
      <c r="AG5033" s="65">
        <v>0.99</v>
      </c>
      <c r="AH5033" s="65">
        <v>0.95</v>
      </c>
      <c r="AI5033" s="65">
        <v>0.92</v>
      </c>
      <c r="AJ5033" s="65">
        <v>0.9</v>
      </c>
      <c r="AK5033" s="65">
        <v>0.88</v>
      </c>
    </row>
    <row r="5034" spans="1:37" x14ac:dyDescent="0.3">
      <c r="A5034" s="86" t="str">
        <f t="shared" si="78"/>
        <v>SDGbaseTra_AgMedPVAXabchm</v>
      </c>
      <c r="B5034" s="63" t="s">
        <v>222</v>
      </c>
      <c r="C5034" s="64" t="s">
        <v>240</v>
      </c>
      <c r="D5034" s="84" t="s">
        <v>212</v>
      </c>
      <c r="E5034" s="65" t="s">
        <v>48</v>
      </c>
      <c r="F5034" s="65">
        <v>1</v>
      </c>
      <c r="G5034" s="65">
        <v>1.26</v>
      </c>
      <c r="H5034" s="65">
        <v>1.37</v>
      </c>
      <c r="I5034" s="65">
        <v>1.25</v>
      </c>
      <c r="J5034" s="65">
        <v>1.1399999999999999</v>
      </c>
      <c r="K5034" s="65">
        <v>1.22</v>
      </c>
      <c r="L5034" s="65">
        <v>1.26</v>
      </c>
      <c r="M5034" s="65">
        <v>1.3</v>
      </c>
      <c r="N5034" s="65">
        <v>1.34</v>
      </c>
      <c r="O5034" s="65">
        <v>1.63</v>
      </c>
      <c r="P5034" s="65">
        <v>1.69</v>
      </c>
      <c r="Q5034" s="65">
        <v>1.68</v>
      </c>
      <c r="R5034" s="65">
        <v>1.74</v>
      </c>
      <c r="S5034" s="65">
        <v>1.77</v>
      </c>
      <c r="T5034" s="65">
        <v>1.8</v>
      </c>
      <c r="U5034" s="65">
        <v>1.84</v>
      </c>
      <c r="V5034" s="65">
        <v>1.86</v>
      </c>
      <c r="W5034" s="65">
        <v>1.88</v>
      </c>
      <c r="X5034" s="65">
        <v>1.93</v>
      </c>
      <c r="Y5034" s="65">
        <v>1.91</v>
      </c>
      <c r="Z5034" s="65">
        <v>1.56</v>
      </c>
      <c r="AA5034" s="65">
        <v>1.1499999999999999</v>
      </c>
      <c r="AB5034" s="65">
        <v>1.34</v>
      </c>
      <c r="AC5034" s="65">
        <v>1.4</v>
      </c>
      <c r="AD5034" s="65">
        <v>1.33</v>
      </c>
      <c r="AE5034" s="65">
        <v>1.25</v>
      </c>
      <c r="AF5034" s="65">
        <v>1.1399999999999999</v>
      </c>
      <c r="AG5034" s="65">
        <v>1.91</v>
      </c>
      <c r="AH5034" s="65">
        <v>1.84</v>
      </c>
      <c r="AI5034" s="65">
        <v>1.73</v>
      </c>
      <c r="AJ5034" s="65">
        <v>1.63</v>
      </c>
      <c r="AK5034" s="65">
        <v>1.52</v>
      </c>
    </row>
    <row r="5035" spans="1:37" x14ac:dyDescent="0.3">
      <c r="A5035" s="86" t="str">
        <f t="shared" si="78"/>
        <v>SDGbaseTra_AgMedPVAXaochm</v>
      </c>
      <c r="B5035" s="63" t="s">
        <v>222</v>
      </c>
      <c r="C5035" s="64" t="s">
        <v>240</v>
      </c>
      <c r="D5035" s="84" t="s">
        <v>212</v>
      </c>
      <c r="E5035" s="65" t="s">
        <v>49</v>
      </c>
      <c r="F5035" s="65">
        <v>1</v>
      </c>
      <c r="G5035" s="65">
        <v>1.19</v>
      </c>
      <c r="H5035" s="65">
        <v>1.27</v>
      </c>
      <c r="I5035" s="65">
        <v>1.19</v>
      </c>
      <c r="J5035" s="65">
        <v>1.1200000000000001</v>
      </c>
      <c r="K5035" s="65">
        <v>1.1599999999999999</v>
      </c>
      <c r="L5035" s="65">
        <v>1.17</v>
      </c>
      <c r="M5035" s="65">
        <v>1.18</v>
      </c>
      <c r="N5035" s="65">
        <v>1.2</v>
      </c>
      <c r="O5035" s="65">
        <v>1.46</v>
      </c>
      <c r="P5035" s="65">
        <v>1.49</v>
      </c>
      <c r="Q5035" s="65">
        <v>1.48</v>
      </c>
      <c r="R5035" s="65">
        <v>1.49</v>
      </c>
      <c r="S5035" s="65">
        <v>1.5</v>
      </c>
      <c r="T5035" s="65">
        <v>1.52</v>
      </c>
      <c r="U5035" s="65">
        <v>1.54</v>
      </c>
      <c r="V5035" s="65">
        <v>1.55</v>
      </c>
      <c r="W5035" s="65">
        <v>1.56</v>
      </c>
      <c r="X5035" s="65">
        <v>1.59</v>
      </c>
      <c r="Y5035" s="65">
        <v>1.59</v>
      </c>
      <c r="Z5035" s="65">
        <v>1.45</v>
      </c>
      <c r="AA5035" s="65">
        <v>1.26</v>
      </c>
      <c r="AB5035" s="65">
        <v>1.36</v>
      </c>
      <c r="AC5035" s="65">
        <v>1.4</v>
      </c>
      <c r="AD5035" s="65">
        <v>1.36</v>
      </c>
      <c r="AE5035" s="65">
        <v>1.32</v>
      </c>
      <c r="AF5035" s="65">
        <v>1.26</v>
      </c>
      <c r="AG5035" s="65">
        <v>1.6</v>
      </c>
      <c r="AH5035" s="65">
        <v>1.57</v>
      </c>
      <c r="AI5035" s="65">
        <v>1.51</v>
      </c>
      <c r="AJ5035" s="65">
        <v>1.45</v>
      </c>
      <c r="AK5035" s="65">
        <v>1.39</v>
      </c>
    </row>
    <row r="5036" spans="1:37" x14ac:dyDescent="0.3">
      <c r="A5036" s="86" t="str">
        <f t="shared" si="78"/>
        <v>SDGbaseTra_AgMedPVAXarubb</v>
      </c>
      <c r="B5036" s="63" t="s">
        <v>222</v>
      </c>
      <c r="C5036" s="64" t="s">
        <v>240</v>
      </c>
      <c r="D5036" s="84" t="s">
        <v>212</v>
      </c>
      <c r="E5036" s="65" t="s">
        <v>50</v>
      </c>
      <c r="F5036" s="65">
        <v>1</v>
      </c>
      <c r="G5036" s="65">
        <v>1.01</v>
      </c>
      <c r="H5036" s="65">
        <v>1.01</v>
      </c>
      <c r="I5036" s="65">
        <v>0.98</v>
      </c>
      <c r="J5036" s="65">
        <v>0.97</v>
      </c>
      <c r="K5036" s="65">
        <v>0.97</v>
      </c>
      <c r="L5036" s="65">
        <v>0.98</v>
      </c>
      <c r="M5036" s="65">
        <v>0.98</v>
      </c>
      <c r="N5036" s="65">
        <v>0.98</v>
      </c>
      <c r="O5036" s="65">
        <v>0.99</v>
      </c>
      <c r="P5036" s="65">
        <v>0.99</v>
      </c>
      <c r="Q5036" s="65">
        <v>0.99</v>
      </c>
      <c r="R5036" s="65">
        <v>1</v>
      </c>
      <c r="S5036" s="65">
        <v>1.01</v>
      </c>
      <c r="T5036" s="65">
        <v>1.01</v>
      </c>
      <c r="U5036" s="65">
        <v>1.02</v>
      </c>
      <c r="V5036" s="65">
        <v>1.02</v>
      </c>
      <c r="W5036" s="65">
        <v>1.02</v>
      </c>
      <c r="X5036" s="65">
        <v>1.03</v>
      </c>
      <c r="Y5036" s="65">
        <v>1.02</v>
      </c>
      <c r="Z5036" s="65">
        <v>0.97</v>
      </c>
      <c r="AA5036" s="65">
        <v>0.94</v>
      </c>
      <c r="AB5036" s="65">
        <v>0.97</v>
      </c>
      <c r="AC5036" s="65">
        <v>0.98</v>
      </c>
      <c r="AD5036" s="65">
        <v>0.98</v>
      </c>
      <c r="AE5036" s="65">
        <v>0.98</v>
      </c>
      <c r="AF5036" s="65">
        <v>0.98</v>
      </c>
      <c r="AG5036" s="65">
        <v>1.07</v>
      </c>
      <c r="AH5036" s="65">
        <v>1.04</v>
      </c>
      <c r="AI5036" s="65">
        <v>1.02</v>
      </c>
      <c r="AJ5036" s="65">
        <v>1.01</v>
      </c>
      <c r="AK5036" s="65">
        <v>1</v>
      </c>
    </row>
    <row r="5037" spans="1:37" x14ac:dyDescent="0.3">
      <c r="A5037" s="86" t="str">
        <f t="shared" si="78"/>
        <v>SDGbaseTra_AgMedPVAXaplas</v>
      </c>
      <c r="B5037" s="63" t="s">
        <v>222</v>
      </c>
      <c r="C5037" s="64" t="s">
        <v>240</v>
      </c>
      <c r="D5037" s="84" t="s">
        <v>212</v>
      </c>
      <c r="E5037" s="65" t="s">
        <v>51</v>
      </c>
      <c r="F5037" s="65">
        <v>1</v>
      </c>
      <c r="G5037" s="65">
        <v>1.05</v>
      </c>
      <c r="H5037" s="65">
        <v>1.05</v>
      </c>
      <c r="I5037" s="65">
        <v>1.02</v>
      </c>
      <c r="J5037" s="65">
        <v>1.01</v>
      </c>
      <c r="K5037" s="65">
        <v>1</v>
      </c>
      <c r="L5037" s="65">
        <v>0.99</v>
      </c>
      <c r="M5037" s="65">
        <v>0.99</v>
      </c>
      <c r="N5037" s="65">
        <v>0.99</v>
      </c>
      <c r="O5037" s="65">
        <v>0.98</v>
      </c>
      <c r="P5037" s="65">
        <v>0.98</v>
      </c>
      <c r="Q5037" s="65">
        <v>0.97</v>
      </c>
      <c r="R5037" s="65">
        <v>0.99</v>
      </c>
      <c r="S5037" s="65">
        <v>1</v>
      </c>
      <c r="T5037" s="65">
        <v>1.01</v>
      </c>
      <c r="U5037" s="65">
        <v>1.02</v>
      </c>
      <c r="V5037" s="65">
        <v>1.03</v>
      </c>
      <c r="W5037" s="65">
        <v>1.03</v>
      </c>
      <c r="X5037" s="65">
        <v>1.04</v>
      </c>
      <c r="Y5037" s="65">
        <v>1.04</v>
      </c>
      <c r="Z5037" s="65">
        <v>1.01</v>
      </c>
      <c r="AA5037" s="65">
        <v>1</v>
      </c>
      <c r="AB5037" s="65">
        <v>1.01</v>
      </c>
      <c r="AC5037" s="65">
        <v>1.01</v>
      </c>
      <c r="AD5037" s="65">
        <v>1.01</v>
      </c>
      <c r="AE5037" s="65">
        <v>1.01</v>
      </c>
      <c r="AF5037" s="65">
        <v>1.01</v>
      </c>
      <c r="AG5037" s="65">
        <v>1.05</v>
      </c>
      <c r="AH5037" s="65">
        <v>1.01</v>
      </c>
      <c r="AI5037" s="65">
        <v>0.98</v>
      </c>
      <c r="AJ5037" s="65">
        <v>0.96</v>
      </c>
      <c r="AK5037" s="65">
        <v>0.95</v>
      </c>
    </row>
    <row r="5038" spans="1:37" x14ac:dyDescent="0.3">
      <c r="A5038" s="86" t="str">
        <f t="shared" si="78"/>
        <v>SDGbaseTra_AgMedPVAXanmet</v>
      </c>
      <c r="B5038" s="63" t="s">
        <v>222</v>
      </c>
      <c r="C5038" s="64" t="s">
        <v>240</v>
      </c>
      <c r="D5038" s="84" t="s">
        <v>212</v>
      </c>
      <c r="E5038" s="65" t="s">
        <v>52</v>
      </c>
      <c r="F5038" s="65">
        <v>1</v>
      </c>
      <c r="G5038" s="65">
        <v>1.08</v>
      </c>
      <c r="H5038" s="65">
        <v>1.07</v>
      </c>
      <c r="I5038" s="65">
        <v>1.08</v>
      </c>
      <c r="J5038" s="65">
        <v>1.1000000000000001</v>
      </c>
      <c r="K5038" s="65">
        <v>1.08</v>
      </c>
      <c r="L5038" s="65">
        <v>1.07</v>
      </c>
      <c r="M5038" s="65">
        <v>1.06</v>
      </c>
      <c r="N5038" s="65">
        <v>1.06</v>
      </c>
      <c r="O5038" s="65">
        <v>1.05</v>
      </c>
      <c r="P5038" s="65">
        <v>1.05</v>
      </c>
      <c r="Q5038" s="65">
        <v>1.05</v>
      </c>
      <c r="R5038" s="65">
        <v>1.04</v>
      </c>
      <c r="S5038" s="65">
        <v>1.04</v>
      </c>
      <c r="T5038" s="65">
        <v>1.05</v>
      </c>
      <c r="U5038" s="65">
        <v>1.05</v>
      </c>
      <c r="V5038" s="65">
        <v>1.06</v>
      </c>
      <c r="W5038" s="65">
        <v>1.06</v>
      </c>
      <c r="X5038" s="65">
        <v>1.06</v>
      </c>
      <c r="Y5038" s="65">
        <v>1.06</v>
      </c>
      <c r="Z5038" s="65">
        <v>1.04</v>
      </c>
      <c r="AA5038" s="65">
        <v>1.02</v>
      </c>
      <c r="AB5038" s="65">
        <v>1.03</v>
      </c>
      <c r="AC5038" s="65">
        <v>1.03</v>
      </c>
      <c r="AD5038" s="65">
        <v>1.03</v>
      </c>
      <c r="AE5038" s="65">
        <v>1.02</v>
      </c>
      <c r="AF5038" s="65">
        <v>1.02</v>
      </c>
      <c r="AG5038" s="65">
        <v>1.06</v>
      </c>
      <c r="AH5038" s="65">
        <v>1.04</v>
      </c>
      <c r="AI5038" s="65">
        <v>1.02</v>
      </c>
      <c r="AJ5038" s="65">
        <v>1.01</v>
      </c>
      <c r="AK5038" s="65">
        <v>1</v>
      </c>
    </row>
    <row r="5039" spans="1:37" x14ac:dyDescent="0.3">
      <c r="A5039" s="86" t="str">
        <f t="shared" si="78"/>
        <v>SDGbaseTra_AgMedPVAXairon</v>
      </c>
      <c r="B5039" s="63" t="s">
        <v>222</v>
      </c>
      <c r="C5039" s="64" t="s">
        <v>240</v>
      </c>
      <c r="D5039" s="84" t="s">
        <v>212</v>
      </c>
      <c r="E5039" s="65" t="s">
        <v>53</v>
      </c>
      <c r="F5039" s="65">
        <v>1</v>
      </c>
      <c r="G5039" s="65">
        <v>1.2</v>
      </c>
      <c r="H5039" s="65">
        <v>1.17</v>
      </c>
      <c r="I5039" s="65">
        <v>1.1399999999999999</v>
      </c>
      <c r="J5039" s="65">
        <v>1.1200000000000001</v>
      </c>
      <c r="K5039" s="65">
        <v>1.1100000000000001</v>
      </c>
      <c r="L5039" s="65">
        <v>1.1000000000000001</v>
      </c>
      <c r="M5039" s="65">
        <v>1.1000000000000001</v>
      </c>
      <c r="N5039" s="65">
        <v>1.1000000000000001</v>
      </c>
      <c r="O5039" s="65">
        <v>1.1000000000000001</v>
      </c>
      <c r="P5039" s="65">
        <v>1.0900000000000001</v>
      </c>
      <c r="Q5039" s="65">
        <v>1.0900000000000001</v>
      </c>
      <c r="R5039" s="65">
        <v>1.0900000000000001</v>
      </c>
      <c r="S5039" s="65">
        <v>1.1000000000000001</v>
      </c>
      <c r="T5039" s="65">
        <v>1.1100000000000001</v>
      </c>
      <c r="U5039" s="65">
        <v>1.1200000000000001</v>
      </c>
      <c r="V5039" s="65">
        <v>1.1299999999999999</v>
      </c>
      <c r="W5039" s="65">
        <v>1.1299999999999999</v>
      </c>
      <c r="X5039" s="65">
        <v>1.1299999999999999</v>
      </c>
      <c r="Y5039" s="65">
        <v>1.1299999999999999</v>
      </c>
      <c r="Z5039" s="65">
        <v>1.0900000000000001</v>
      </c>
      <c r="AA5039" s="65">
        <v>1.08</v>
      </c>
      <c r="AB5039" s="65">
        <v>1.0900000000000001</v>
      </c>
      <c r="AC5039" s="65">
        <v>1.0900000000000001</v>
      </c>
      <c r="AD5039" s="65">
        <v>1.0900000000000001</v>
      </c>
      <c r="AE5039" s="65">
        <v>1.0900000000000001</v>
      </c>
      <c r="AF5039" s="65">
        <v>1.0900000000000001</v>
      </c>
      <c r="AG5039" s="65">
        <v>1.1499999999999999</v>
      </c>
      <c r="AH5039" s="65">
        <v>1.1100000000000001</v>
      </c>
      <c r="AI5039" s="65">
        <v>1.08</v>
      </c>
      <c r="AJ5039" s="65">
        <v>1.06</v>
      </c>
      <c r="AK5039" s="65">
        <v>1.05</v>
      </c>
    </row>
    <row r="5040" spans="1:37" x14ac:dyDescent="0.3">
      <c r="A5040" s="86" t="str">
        <f t="shared" si="78"/>
        <v>SDGbaseTra_AgMedPVAXanfrm</v>
      </c>
      <c r="B5040" s="63" t="s">
        <v>222</v>
      </c>
      <c r="C5040" s="64" t="s">
        <v>240</v>
      </c>
      <c r="D5040" s="84" t="s">
        <v>212</v>
      </c>
      <c r="E5040" s="65" t="s">
        <v>54</v>
      </c>
      <c r="F5040" s="65">
        <v>1</v>
      </c>
      <c r="G5040" s="65">
        <v>1.1599999999999999</v>
      </c>
      <c r="H5040" s="65">
        <v>1.1000000000000001</v>
      </c>
      <c r="I5040" s="65">
        <v>1.03</v>
      </c>
      <c r="J5040" s="65">
        <v>1</v>
      </c>
      <c r="K5040" s="65">
        <v>1</v>
      </c>
      <c r="L5040" s="65">
        <v>1.03</v>
      </c>
      <c r="M5040" s="65">
        <v>1.08</v>
      </c>
      <c r="N5040" s="65">
        <v>1.1000000000000001</v>
      </c>
      <c r="O5040" s="65">
        <v>1.19</v>
      </c>
      <c r="P5040" s="65">
        <v>1.17</v>
      </c>
      <c r="Q5040" s="65">
        <v>1.1399999999999999</v>
      </c>
      <c r="R5040" s="65">
        <v>1.1299999999999999</v>
      </c>
      <c r="S5040" s="65">
        <v>1.1399999999999999</v>
      </c>
      <c r="T5040" s="65">
        <v>1.1399999999999999</v>
      </c>
      <c r="U5040" s="65">
        <v>1.1499999999999999</v>
      </c>
      <c r="V5040" s="65">
        <v>1.18</v>
      </c>
      <c r="W5040" s="65">
        <v>1.19</v>
      </c>
      <c r="X5040" s="65">
        <v>1.17</v>
      </c>
      <c r="Y5040" s="65">
        <v>1.1499999999999999</v>
      </c>
      <c r="Z5040" s="65">
        <v>1</v>
      </c>
      <c r="AA5040" s="65">
        <v>0.98</v>
      </c>
      <c r="AB5040" s="65">
        <v>0.97</v>
      </c>
      <c r="AC5040" s="65">
        <v>0.97</v>
      </c>
      <c r="AD5040" s="65">
        <v>1</v>
      </c>
      <c r="AE5040" s="65">
        <v>1.02</v>
      </c>
      <c r="AF5040" s="65">
        <v>1.04</v>
      </c>
      <c r="AG5040" s="65">
        <v>1.19</v>
      </c>
      <c r="AH5040" s="65">
        <v>1.06</v>
      </c>
      <c r="AI5040" s="65">
        <v>0.98</v>
      </c>
      <c r="AJ5040" s="65">
        <v>0.95</v>
      </c>
      <c r="AK5040" s="65">
        <v>0.93</v>
      </c>
    </row>
    <row r="5041" spans="1:37" x14ac:dyDescent="0.3">
      <c r="A5041" s="86" t="str">
        <f t="shared" si="78"/>
        <v>SDGbaseTra_AgMedPVAXametp</v>
      </c>
      <c r="B5041" s="63" t="s">
        <v>222</v>
      </c>
      <c r="C5041" s="64" t="s">
        <v>240</v>
      </c>
      <c r="D5041" s="84" t="s">
        <v>212</v>
      </c>
      <c r="E5041" s="65" t="s">
        <v>55</v>
      </c>
      <c r="F5041" s="65">
        <v>1</v>
      </c>
      <c r="G5041" s="65">
        <v>1.19</v>
      </c>
      <c r="H5041" s="65">
        <v>1.18</v>
      </c>
      <c r="I5041" s="65">
        <v>1.1499999999999999</v>
      </c>
      <c r="J5041" s="65">
        <v>1.1399999999999999</v>
      </c>
      <c r="K5041" s="65">
        <v>1.1200000000000001</v>
      </c>
      <c r="L5041" s="65">
        <v>1.1100000000000001</v>
      </c>
      <c r="M5041" s="65">
        <v>1.1100000000000001</v>
      </c>
      <c r="N5041" s="65">
        <v>1.1100000000000001</v>
      </c>
      <c r="O5041" s="65">
        <v>1.1000000000000001</v>
      </c>
      <c r="P5041" s="65">
        <v>1.1000000000000001</v>
      </c>
      <c r="Q5041" s="65">
        <v>1.0900000000000001</v>
      </c>
      <c r="R5041" s="65">
        <v>1.1100000000000001</v>
      </c>
      <c r="S5041" s="65">
        <v>1.1200000000000001</v>
      </c>
      <c r="T5041" s="65">
        <v>1.1299999999999999</v>
      </c>
      <c r="U5041" s="65">
        <v>1.1399999999999999</v>
      </c>
      <c r="V5041" s="65">
        <v>1.1499999999999999</v>
      </c>
      <c r="W5041" s="65">
        <v>1.1599999999999999</v>
      </c>
      <c r="X5041" s="65">
        <v>1.1599999999999999</v>
      </c>
      <c r="Y5041" s="65">
        <v>1.1599999999999999</v>
      </c>
      <c r="Z5041" s="65">
        <v>1.1299999999999999</v>
      </c>
      <c r="AA5041" s="65">
        <v>1.1200000000000001</v>
      </c>
      <c r="AB5041" s="65">
        <v>1.1299999999999999</v>
      </c>
      <c r="AC5041" s="65">
        <v>1.1299999999999999</v>
      </c>
      <c r="AD5041" s="65">
        <v>1.1299999999999999</v>
      </c>
      <c r="AE5041" s="65">
        <v>1.1299999999999999</v>
      </c>
      <c r="AF5041" s="65">
        <v>1.1299999999999999</v>
      </c>
      <c r="AG5041" s="65">
        <v>1.18</v>
      </c>
      <c r="AH5041" s="65">
        <v>1.1399999999999999</v>
      </c>
      <c r="AI5041" s="65">
        <v>1.1000000000000001</v>
      </c>
      <c r="AJ5041" s="65">
        <v>1.08</v>
      </c>
      <c r="AK5041" s="65">
        <v>1.06</v>
      </c>
    </row>
    <row r="5042" spans="1:37" x14ac:dyDescent="0.3">
      <c r="A5042" s="86" t="str">
        <f t="shared" si="78"/>
        <v>SDGbaseTra_AgMedPVAXamach</v>
      </c>
      <c r="B5042" s="63" t="s">
        <v>222</v>
      </c>
      <c r="C5042" s="64" t="s">
        <v>240</v>
      </c>
      <c r="D5042" s="84" t="s">
        <v>212</v>
      </c>
      <c r="E5042" s="65" t="s">
        <v>56</v>
      </c>
      <c r="F5042" s="65">
        <v>1</v>
      </c>
      <c r="G5042" s="65">
        <v>1.17</v>
      </c>
      <c r="H5042" s="65">
        <v>1.1599999999999999</v>
      </c>
      <c r="I5042" s="65">
        <v>1.1399999999999999</v>
      </c>
      <c r="J5042" s="65">
        <v>1.1200000000000001</v>
      </c>
      <c r="K5042" s="65">
        <v>1.1100000000000001</v>
      </c>
      <c r="L5042" s="65">
        <v>1.1100000000000001</v>
      </c>
      <c r="M5042" s="65">
        <v>1.1100000000000001</v>
      </c>
      <c r="N5042" s="65">
        <v>1.1100000000000001</v>
      </c>
      <c r="O5042" s="65">
        <v>1.1100000000000001</v>
      </c>
      <c r="P5042" s="65">
        <v>1.1000000000000001</v>
      </c>
      <c r="Q5042" s="65">
        <v>1.1000000000000001</v>
      </c>
      <c r="R5042" s="65">
        <v>1.1000000000000001</v>
      </c>
      <c r="S5042" s="65">
        <v>1.1100000000000001</v>
      </c>
      <c r="T5042" s="65">
        <v>1.1100000000000001</v>
      </c>
      <c r="U5042" s="65">
        <v>1.1200000000000001</v>
      </c>
      <c r="V5042" s="65">
        <v>1.1299999999999999</v>
      </c>
      <c r="W5042" s="65">
        <v>1.1399999999999999</v>
      </c>
      <c r="X5042" s="65">
        <v>1.1399999999999999</v>
      </c>
      <c r="Y5042" s="65">
        <v>1.1299999999999999</v>
      </c>
      <c r="Z5042" s="65">
        <v>1.0900000000000001</v>
      </c>
      <c r="AA5042" s="65">
        <v>1.08</v>
      </c>
      <c r="AB5042" s="65">
        <v>1.0900000000000001</v>
      </c>
      <c r="AC5042" s="65">
        <v>1.1000000000000001</v>
      </c>
      <c r="AD5042" s="65">
        <v>1.1000000000000001</v>
      </c>
      <c r="AE5042" s="65">
        <v>1.1000000000000001</v>
      </c>
      <c r="AF5042" s="65">
        <v>1.1000000000000001</v>
      </c>
      <c r="AG5042" s="65">
        <v>1.1599999999999999</v>
      </c>
      <c r="AH5042" s="65">
        <v>1.1200000000000001</v>
      </c>
      <c r="AI5042" s="65">
        <v>1.08</v>
      </c>
      <c r="AJ5042" s="65">
        <v>1.06</v>
      </c>
      <c r="AK5042" s="65">
        <v>1.05</v>
      </c>
    </row>
    <row r="5043" spans="1:37" x14ac:dyDescent="0.3">
      <c r="A5043" s="86" t="str">
        <f t="shared" si="78"/>
        <v>SDGbaseTra_AgMedPVAXafcel</v>
      </c>
      <c r="B5043" s="63" t="s">
        <v>222</v>
      </c>
      <c r="C5043" s="64" t="s">
        <v>240</v>
      </c>
      <c r="D5043" s="84" t="s">
        <v>212</v>
      </c>
      <c r="E5043" s="65" t="s">
        <v>57</v>
      </c>
      <c r="F5043" s="65">
        <v>1</v>
      </c>
      <c r="G5043" s="65">
        <v>1</v>
      </c>
      <c r="H5043" s="65">
        <v>1.01</v>
      </c>
      <c r="I5043" s="65">
        <v>0.93</v>
      </c>
      <c r="J5043" s="65">
        <v>0.87</v>
      </c>
      <c r="K5043" s="65">
        <v>0.86</v>
      </c>
      <c r="L5043" s="65">
        <v>0.87</v>
      </c>
      <c r="M5043" s="65">
        <v>0.9</v>
      </c>
      <c r="N5043" s="65">
        <v>0.91</v>
      </c>
      <c r="O5043" s="65">
        <v>1.06</v>
      </c>
      <c r="P5043" s="65">
        <v>1.0900000000000001</v>
      </c>
      <c r="Q5043" s="65">
        <v>1.08</v>
      </c>
      <c r="R5043" s="65">
        <v>1.0900000000000001</v>
      </c>
      <c r="S5043" s="65">
        <v>1.1000000000000001</v>
      </c>
      <c r="T5043" s="65">
        <v>1.1100000000000001</v>
      </c>
      <c r="U5043" s="65">
        <v>1.1299999999999999</v>
      </c>
      <c r="V5043" s="65">
        <v>1.1599999999999999</v>
      </c>
      <c r="W5043" s="65">
        <v>1.18</v>
      </c>
      <c r="X5043" s="65">
        <v>1.1599999999999999</v>
      </c>
      <c r="Y5043" s="65">
        <v>1.1399999999999999</v>
      </c>
      <c r="Z5043" s="65">
        <v>0.95</v>
      </c>
      <c r="AA5043" s="65">
        <v>0.87</v>
      </c>
      <c r="AB5043" s="65">
        <v>0.89</v>
      </c>
      <c r="AC5043" s="65">
        <v>0.9</v>
      </c>
      <c r="AD5043" s="65">
        <v>0.89</v>
      </c>
      <c r="AE5043" s="65">
        <v>0.88</v>
      </c>
      <c r="AF5043" s="65">
        <v>0.86</v>
      </c>
      <c r="AG5043" s="65">
        <v>1.08</v>
      </c>
      <c r="AH5043" s="65">
        <v>1</v>
      </c>
      <c r="AI5043" s="65">
        <v>0.91</v>
      </c>
      <c r="AJ5043" s="65">
        <v>0.85</v>
      </c>
      <c r="AK5043" s="65">
        <v>0.81</v>
      </c>
    </row>
    <row r="5044" spans="1:37" x14ac:dyDescent="0.3">
      <c r="A5044" s="86" t="str">
        <f t="shared" si="78"/>
        <v>SDGbaseTra_AgMedPVAXaelct</v>
      </c>
      <c r="B5044" s="63" t="s">
        <v>222</v>
      </c>
      <c r="C5044" s="64" t="s">
        <v>240</v>
      </c>
      <c r="D5044" s="84" t="s">
        <v>212</v>
      </c>
      <c r="E5044" s="65" t="s">
        <v>58</v>
      </c>
      <c r="F5044" s="65">
        <v>1</v>
      </c>
      <c r="G5044" s="65">
        <v>1.01</v>
      </c>
      <c r="H5044" s="65">
        <v>1.01</v>
      </c>
      <c r="I5044" s="65">
        <v>0.94</v>
      </c>
      <c r="J5044" s="65">
        <v>0.88</v>
      </c>
      <c r="K5044" s="65">
        <v>0.88</v>
      </c>
      <c r="L5044" s="65">
        <v>0.88</v>
      </c>
      <c r="M5044" s="65">
        <v>0.91</v>
      </c>
      <c r="N5044" s="65">
        <v>0.92</v>
      </c>
      <c r="O5044" s="65">
        <v>1.06</v>
      </c>
      <c r="P5044" s="65">
        <v>1.0900000000000001</v>
      </c>
      <c r="Q5044" s="65">
        <v>1.08</v>
      </c>
      <c r="R5044" s="65">
        <v>1.0900000000000001</v>
      </c>
      <c r="S5044" s="65">
        <v>1.1000000000000001</v>
      </c>
      <c r="T5044" s="65">
        <v>1.1100000000000001</v>
      </c>
      <c r="U5044" s="65">
        <v>1.1200000000000001</v>
      </c>
      <c r="V5044" s="65">
        <v>1.1499999999999999</v>
      </c>
      <c r="W5044" s="65">
        <v>1.17</v>
      </c>
      <c r="X5044" s="65">
        <v>1.1499999999999999</v>
      </c>
      <c r="Y5044" s="65">
        <v>1.1399999999999999</v>
      </c>
      <c r="Z5044" s="65">
        <v>0.97</v>
      </c>
      <c r="AA5044" s="65">
        <v>0.89</v>
      </c>
      <c r="AB5044" s="65">
        <v>0.91</v>
      </c>
      <c r="AC5044" s="65">
        <v>0.91</v>
      </c>
      <c r="AD5044" s="65">
        <v>0.91</v>
      </c>
      <c r="AE5044" s="65">
        <v>0.9</v>
      </c>
      <c r="AF5044" s="65">
        <v>0.88</v>
      </c>
      <c r="AG5044" s="65">
        <v>1.08</v>
      </c>
      <c r="AH5044" s="65">
        <v>1.01</v>
      </c>
      <c r="AI5044" s="65">
        <v>0.92</v>
      </c>
      <c r="AJ5044" s="65">
        <v>0.87</v>
      </c>
      <c r="AK5044" s="65">
        <v>0.83</v>
      </c>
    </row>
    <row r="5045" spans="1:37" x14ac:dyDescent="0.3">
      <c r="A5045" s="86" t="str">
        <f t="shared" si="78"/>
        <v>SDGbaseTra_AgMedPVAXaemch</v>
      </c>
      <c r="B5045" s="63" t="s">
        <v>222</v>
      </c>
      <c r="C5045" s="64" t="s">
        <v>240</v>
      </c>
      <c r="D5045" s="84" t="s">
        <v>212</v>
      </c>
      <c r="E5045" s="65" t="s">
        <v>59</v>
      </c>
      <c r="F5045" s="65">
        <v>1</v>
      </c>
      <c r="G5045" s="65">
        <v>1.18</v>
      </c>
      <c r="H5045" s="65">
        <v>1.18</v>
      </c>
      <c r="I5045" s="65">
        <v>1.1499999999999999</v>
      </c>
      <c r="J5045" s="65">
        <v>1.1299999999999999</v>
      </c>
      <c r="K5045" s="65">
        <v>1.1100000000000001</v>
      </c>
      <c r="L5045" s="65">
        <v>1.1100000000000001</v>
      </c>
      <c r="M5045" s="65">
        <v>1.1000000000000001</v>
      </c>
      <c r="N5045" s="65">
        <v>1.1000000000000001</v>
      </c>
      <c r="O5045" s="65">
        <v>1.0900000000000001</v>
      </c>
      <c r="P5045" s="65">
        <v>1.08</v>
      </c>
      <c r="Q5045" s="65">
        <v>1.08</v>
      </c>
      <c r="R5045" s="65">
        <v>1.1000000000000001</v>
      </c>
      <c r="S5045" s="65">
        <v>1.1100000000000001</v>
      </c>
      <c r="T5045" s="65">
        <v>1.1200000000000001</v>
      </c>
      <c r="U5045" s="65">
        <v>1.1399999999999999</v>
      </c>
      <c r="V5045" s="65">
        <v>1.1499999999999999</v>
      </c>
      <c r="W5045" s="65">
        <v>1.1599999999999999</v>
      </c>
      <c r="X5045" s="65">
        <v>1.1599999999999999</v>
      </c>
      <c r="Y5045" s="65">
        <v>1.1599999999999999</v>
      </c>
      <c r="Z5045" s="65">
        <v>1.1299999999999999</v>
      </c>
      <c r="AA5045" s="65">
        <v>1.1200000000000001</v>
      </c>
      <c r="AB5045" s="65">
        <v>1.1299999999999999</v>
      </c>
      <c r="AC5045" s="65">
        <v>1.1399999999999999</v>
      </c>
      <c r="AD5045" s="65">
        <v>1.1399999999999999</v>
      </c>
      <c r="AE5045" s="65">
        <v>1.1399999999999999</v>
      </c>
      <c r="AF5045" s="65">
        <v>1.1299999999999999</v>
      </c>
      <c r="AG5045" s="65">
        <v>1.18</v>
      </c>
      <c r="AH5045" s="65">
        <v>1.1399999999999999</v>
      </c>
      <c r="AI5045" s="65">
        <v>1.1000000000000001</v>
      </c>
      <c r="AJ5045" s="65">
        <v>1.07</v>
      </c>
      <c r="AK5045" s="65">
        <v>1.05</v>
      </c>
    </row>
    <row r="5046" spans="1:37" x14ac:dyDescent="0.3">
      <c r="A5046" s="86" t="str">
        <f t="shared" si="78"/>
        <v>SDGbaseTra_AgMedPVAXasequ</v>
      </c>
      <c r="B5046" s="63" t="s">
        <v>222</v>
      </c>
      <c r="C5046" s="64" t="s">
        <v>240</v>
      </c>
      <c r="D5046" s="84" t="s">
        <v>212</v>
      </c>
      <c r="E5046" s="65" t="s">
        <v>60</v>
      </c>
      <c r="F5046" s="65">
        <v>1</v>
      </c>
      <c r="G5046" s="65">
        <v>1.2</v>
      </c>
      <c r="H5046" s="65">
        <v>1.17</v>
      </c>
      <c r="I5046" s="65">
        <v>1.1299999999999999</v>
      </c>
      <c r="J5046" s="65">
        <v>1.0900000000000001</v>
      </c>
      <c r="K5046" s="65">
        <v>1.08</v>
      </c>
      <c r="L5046" s="65">
        <v>1.08</v>
      </c>
      <c r="M5046" s="65">
        <v>1.0900000000000001</v>
      </c>
      <c r="N5046" s="65">
        <v>1.0900000000000001</v>
      </c>
      <c r="O5046" s="65">
        <v>1.1000000000000001</v>
      </c>
      <c r="P5046" s="65">
        <v>1.1000000000000001</v>
      </c>
      <c r="Q5046" s="65">
        <v>1.0900000000000001</v>
      </c>
      <c r="R5046" s="65">
        <v>1.0900000000000001</v>
      </c>
      <c r="S5046" s="65">
        <v>1.1000000000000001</v>
      </c>
      <c r="T5046" s="65">
        <v>1.1100000000000001</v>
      </c>
      <c r="U5046" s="65">
        <v>1.1200000000000001</v>
      </c>
      <c r="V5046" s="65">
        <v>1.1200000000000001</v>
      </c>
      <c r="W5046" s="65">
        <v>1.1299999999999999</v>
      </c>
      <c r="X5046" s="65">
        <v>1.1299999999999999</v>
      </c>
      <c r="Y5046" s="65">
        <v>1.1299999999999999</v>
      </c>
      <c r="Z5046" s="65">
        <v>1.1000000000000001</v>
      </c>
      <c r="AA5046" s="65">
        <v>1.08</v>
      </c>
      <c r="AB5046" s="65">
        <v>1.07</v>
      </c>
      <c r="AC5046" s="65">
        <v>1.07</v>
      </c>
      <c r="AD5046" s="65">
        <v>1.07</v>
      </c>
      <c r="AE5046" s="65">
        <v>1.08</v>
      </c>
      <c r="AF5046" s="65">
        <v>1.08</v>
      </c>
      <c r="AG5046" s="65">
        <v>1.1299999999999999</v>
      </c>
      <c r="AH5046" s="65">
        <v>1.07</v>
      </c>
      <c r="AI5046" s="65">
        <v>1.03</v>
      </c>
      <c r="AJ5046" s="65">
        <v>1.01</v>
      </c>
      <c r="AK5046" s="65">
        <v>1</v>
      </c>
    </row>
    <row r="5047" spans="1:37" x14ac:dyDescent="0.3">
      <c r="A5047" s="86" t="str">
        <f t="shared" si="78"/>
        <v>SDGbaseTra_AgMedPVAXavehi</v>
      </c>
      <c r="B5047" s="63" t="s">
        <v>222</v>
      </c>
      <c r="C5047" s="64" t="s">
        <v>240</v>
      </c>
      <c r="D5047" s="84" t="s">
        <v>212</v>
      </c>
      <c r="E5047" s="65" t="s">
        <v>61</v>
      </c>
      <c r="F5047" s="65">
        <v>1</v>
      </c>
      <c r="G5047" s="65">
        <v>1.18</v>
      </c>
      <c r="H5047" s="65">
        <v>1.17</v>
      </c>
      <c r="I5047" s="65">
        <v>1.1299999999999999</v>
      </c>
      <c r="J5047" s="65">
        <v>1.1000000000000001</v>
      </c>
      <c r="K5047" s="65">
        <v>1.0900000000000001</v>
      </c>
      <c r="L5047" s="65">
        <v>1.0900000000000001</v>
      </c>
      <c r="M5047" s="65">
        <v>1.1000000000000001</v>
      </c>
      <c r="N5047" s="65">
        <v>1.1000000000000001</v>
      </c>
      <c r="O5047" s="65">
        <v>1.0900000000000001</v>
      </c>
      <c r="P5047" s="65">
        <v>1.0900000000000001</v>
      </c>
      <c r="Q5047" s="65">
        <v>1.0900000000000001</v>
      </c>
      <c r="R5047" s="65">
        <v>1.1000000000000001</v>
      </c>
      <c r="S5047" s="65">
        <v>1.1200000000000001</v>
      </c>
      <c r="T5047" s="65">
        <v>1.1299999999999999</v>
      </c>
      <c r="U5047" s="65">
        <v>1.1399999999999999</v>
      </c>
      <c r="V5047" s="65">
        <v>1.1499999999999999</v>
      </c>
      <c r="W5047" s="65">
        <v>1.1599999999999999</v>
      </c>
      <c r="X5047" s="65">
        <v>1.1599999999999999</v>
      </c>
      <c r="Y5047" s="65">
        <v>1.1499999999999999</v>
      </c>
      <c r="Z5047" s="65">
        <v>1.1100000000000001</v>
      </c>
      <c r="AA5047" s="65">
        <v>1.0900000000000001</v>
      </c>
      <c r="AB5047" s="65">
        <v>1.1000000000000001</v>
      </c>
      <c r="AC5047" s="65">
        <v>1.1100000000000001</v>
      </c>
      <c r="AD5047" s="65">
        <v>1.1100000000000001</v>
      </c>
      <c r="AE5047" s="65">
        <v>1.1100000000000001</v>
      </c>
      <c r="AF5047" s="65">
        <v>1.1100000000000001</v>
      </c>
      <c r="AG5047" s="65">
        <v>1.17</v>
      </c>
      <c r="AH5047" s="65">
        <v>1.1299999999999999</v>
      </c>
      <c r="AI5047" s="65">
        <v>1.0900000000000001</v>
      </c>
      <c r="AJ5047" s="65">
        <v>1.07</v>
      </c>
      <c r="AK5047" s="65">
        <v>1.05</v>
      </c>
    </row>
    <row r="5048" spans="1:37" x14ac:dyDescent="0.3">
      <c r="A5048" s="86" t="str">
        <f t="shared" si="78"/>
        <v>SDGbaseTra_AgMedPVAXatequ</v>
      </c>
      <c r="B5048" s="63" t="s">
        <v>222</v>
      </c>
      <c r="C5048" s="64" t="s">
        <v>240</v>
      </c>
      <c r="D5048" s="84" t="s">
        <v>212</v>
      </c>
      <c r="E5048" s="65" t="s">
        <v>62</v>
      </c>
      <c r="F5048" s="65">
        <v>1</v>
      </c>
      <c r="G5048" s="65">
        <v>1.18</v>
      </c>
      <c r="H5048" s="65">
        <v>1.17</v>
      </c>
      <c r="I5048" s="65">
        <v>1.1399999999999999</v>
      </c>
      <c r="J5048" s="65">
        <v>1.1100000000000001</v>
      </c>
      <c r="K5048" s="65">
        <v>1.1000000000000001</v>
      </c>
      <c r="L5048" s="65">
        <v>1.0900000000000001</v>
      </c>
      <c r="M5048" s="65">
        <v>1.1000000000000001</v>
      </c>
      <c r="N5048" s="65">
        <v>1.1000000000000001</v>
      </c>
      <c r="O5048" s="65">
        <v>1.1000000000000001</v>
      </c>
      <c r="P5048" s="65">
        <v>1.1000000000000001</v>
      </c>
      <c r="Q5048" s="65">
        <v>1.0900000000000001</v>
      </c>
      <c r="R5048" s="65">
        <v>1.1000000000000001</v>
      </c>
      <c r="S5048" s="65">
        <v>1.1100000000000001</v>
      </c>
      <c r="T5048" s="65">
        <v>1.1200000000000001</v>
      </c>
      <c r="U5048" s="65">
        <v>1.1299999999999999</v>
      </c>
      <c r="V5048" s="65">
        <v>1.1399999999999999</v>
      </c>
      <c r="W5048" s="65">
        <v>1.1399999999999999</v>
      </c>
      <c r="X5048" s="65">
        <v>1.1499999999999999</v>
      </c>
      <c r="Y5048" s="65">
        <v>1.1399999999999999</v>
      </c>
      <c r="Z5048" s="65">
        <v>1.1000000000000001</v>
      </c>
      <c r="AA5048" s="65">
        <v>1.0900000000000001</v>
      </c>
      <c r="AB5048" s="65">
        <v>1.1000000000000001</v>
      </c>
      <c r="AC5048" s="65">
        <v>1.1000000000000001</v>
      </c>
      <c r="AD5048" s="65">
        <v>1.1000000000000001</v>
      </c>
      <c r="AE5048" s="65">
        <v>1.1100000000000001</v>
      </c>
      <c r="AF5048" s="65">
        <v>1.1100000000000001</v>
      </c>
      <c r="AG5048" s="65">
        <v>1.1599999999999999</v>
      </c>
      <c r="AH5048" s="65">
        <v>1.1100000000000001</v>
      </c>
      <c r="AI5048" s="65">
        <v>1.07</v>
      </c>
      <c r="AJ5048" s="65">
        <v>1.05</v>
      </c>
      <c r="AK5048" s="65">
        <v>1.03</v>
      </c>
    </row>
    <row r="5049" spans="1:37" x14ac:dyDescent="0.3">
      <c r="A5049" s="86" t="str">
        <f t="shared" si="78"/>
        <v>SDGbaseTra_AgMedPVAXafurn</v>
      </c>
      <c r="B5049" s="63" t="s">
        <v>222</v>
      </c>
      <c r="C5049" s="64" t="s">
        <v>240</v>
      </c>
      <c r="D5049" s="84" t="s">
        <v>212</v>
      </c>
      <c r="E5049" s="65" t="s">
        <v>63</v>
      </c>
      <c r="F5049" s="65">
        <v>1</v>
      </c>
      <c r="G5049" s="65">
        <v>1.18</v>
      </c>
      <c r="H5049" s="65">
        <v>1.17</v>
      </c>
      <c r="I5049" s="65">
        <v>1.1499999999999999</v>
      </c>
      <c r="J5049" s="65">
        <v>1.1299999999999999</v>
      </c>
      <c r="K5049" s="65">
        <v>1.1200000000000001</v>
      </c>
      <c r="L5049" s="65">
        <v>1.1200000000000001</v>
      </c>
      <c r="M5049" s="65">
        <v>1.1200000000000001</v>
      </c>
      <c r="N5049" s="65">
        <v>1.1200000000000001</v>
      </c>
      <c r="O5049" s="65">
        <v>1.1200000000000001</v>
      </c>
      <c r="P5049" s="65">
        <v>1.1200000000000001</v>
      </c>
      <c r="Q5049" s="65">
        <v>1.1100000000000001</v>
      </c>
      <c r="R5049" s="65">
        <v>1.1100000000000001</v>
      </c>
      <c r="S5049" s="65">
        <v>1.1200000000000001</v>
      </c>
      <c r="T5049" s="65">
        <v>1.1299999999999999</v>
      </c>
      <c r="U5049" s="65">
        <v>1.1399999999999999</v>
      </c>
      <c r="V5049" s="65">
        <v>1.1399999999999999</v>
      </c>
      <c r="W5049" s="65">
        <v>1.1499999999999999</v>
      </c>
      <c r="X5049" s="65">
        <v>1.1499999999999999</v>
      </c>
      <c r="Y5049" s="65">
        <v>1.1499999999999999</v>
      </c>
      <c r="Z5049" s="65">
        <v>1.1200000000000001</v>
      </c>
      <c r="AA5049" s="65">
        <v>1.1100000000000001</v>
      </c>
      <c r="AB5049" s="65">
        <v>1.1200000000000001</v>
      </c>
      <c r="AC5049" s="65">
        <v>1.1200000000000001</v>
      </c>
      <c r="AD5049" s="65">
        <v>1.1200000000000001</v>
      </c>
      <c r="AE5049" s="65">
        <v>1.1200000000000001</v>
      </c>
      <c r="AF5049" s="65">
        <v>1.1100000000000001</v>
      </c>
      <c r="AG5049" s="65">
        <v>1.1599999999999999</v>
      </c>
      <c r="AH5049" s="65">
        <v>1.1200000000000001</v>
      </c>
      <c r="AI5049" s="65">
        <v>1.0900000000000001</v>
      </c>
      <c r="AJ5049" s="65">
        <v>1.08</v>
      </c>
      <c r="AK5049" s="65">
        <v>1.06</v>
      </c>
    </row>
    <row r="5050" spans="1:37" x14ac:dyDescent="0.3">
      <c r="A5050" s="86" t="str">
        <f t="shared" si="78"/>
        <v>SDGbaseTra_AgMedPVAXaoman</v>
      </c>
      <c r="B5050" s="63" t="s">
        <v>222</v>
      </c>
      <c r="C5050" s="64" t="s">
        <v>240</v>
      </c>
      <c r="D5050" s="84" t="s">
        <v>212</v>
      </c>
      <c r="E5050" s="65" t="s">
        <v>64</v>
      </c>
      <c r="F5050" s="65">
        <v>1</v>
      </c>
      <c r="G5050" s="65">
        <v>1.1299999999999999</v>
      </c>
      <c r="H5050" s="65">
        <v>1.1100000000000001</v>
      </c>
      <c r="I5050" s="65">
        <v>1.06</v>
      </c>
      <c r="J5050" s="65">
        <v>1.02</v>
      </c>
      <c r="K5050" s="65">
        <v>1.04</v>
      </c>
      <c r="L5050" s="65">
        <v>1.05</v>
      </c>
      <c r="M5050" s="65">
        <v>1.07</v>
      </c>
      <c r="N5050" s="65">
        <v>1.08</v>
      </c>
      <c r="O5050" s="65">
        <v>1.17</v>
      </c>
      <c r="P5050" s="65">
        <v>1.1599999999999999</v>
      </c>
      <c r="Q5050" s="65">
        <v>1.1299999999999999</v>
      </c>
      <c r="R5050" s="65">
        <v>1.1200000000000001</v>
      </c>
      <c r="S5050" s="65">
        <v>1.1100000000000001</v>
      </c>
      <c r="T5050" s="65">
        <v>1.1000000000000001</v>
      </c>
      <c r="U5050" s="65">
        <v>1.1000000000000001</v>
      </c>
      <c r="V5050" s="65">
        <v>1.1000000000000001</v>
      </c>
      <c r="W5050" s="65">
        <v>1.1000000000000001</v>
      </c>
      <c r="X5050" s="65">
        <v>1.1000000000000001</v>
      </c>
      <c r="Y5050" s="65">
        <v>1.0900000000000001</v>
      </c>
      <c r="Z5050" s="65">
        <v>1.07</v>
      </c>
      <c r="AA5050" s="65">
        <v>1.05</v>
      </c>
      <c r="AB5050" s="65">
        <v>1.04</v>
      </c>
      <c r="AC5050" s="65">
        <v>1.03</v>
      </c>
      <c r="AD5050" s="65">
        <v>1.03</v>
      </c>
      <c r="AE5050" s="65">
        <v>1.03</v>
      </c>
      <c r="AF5050" s="65">
        <v>1.02</v>
      </c>
      <c r="AG5050" s="65">
        <v>1.05</v>
      </c>
      <c r="AH5050" s="65">
        <v>1.03</v>
      </c>
      <c r="AI5050" s="65">
        <v>1.01</v>
      </c>
      <c r="AJ5050" s="65">
        <v>1</v>
      </c>
      <c r="AK5050" s="65">
        <v>0.99</v>
      </c>
    </row>
    <row r="5051" spans="1:37" x14ac:dyDescent="0.3">
      <c r="A5051" s="86" t="str">
        <f t="shared" si="78"/>
        <v>SDGbaseTra_AgMedPVAXaelec</v>
      </c>
      <c r="B5051" s="63" t="s">
        <v>222</v>
      </c>
      <c r="C5051" s="64" t="s">
        <v>240</v>
      </c>
      <c r="D5051" s="84" t="s">
        <v>212</v>
      </c>
      <c r="E5051" s="65" t="s">
        <v>65</v>
      </c>
      <c r="F5051" s="65">
        <v>1</v>
      </c>
      <c r="G5051" s="65">
        <v>1.1200000000000001</v>
      </c>
      <c r="H5051" s="65">
        <v>1.01</v>
      </c>
      <c r="I5051" s="65">
        <v>1</v>
      </c>
      <c r="J5051" s="65">
        <v>1.06</v>
      </c>
      <c r="K5051" s="65">
        <v>1.1200000000000001</v>
      </c>
      <c r="L5051" s="65">
        <v>1.1399999999999999</v>
      </c>
      <c r="M5051" s="65">
        <v>1.1299999999999999</v>
      </c>
      <c r="N5051" s="65">
        <v>1.1100000000000001</v>
      </c>
      <c r="O5051" s="65">
        <v>1.1100000000000001</v>
      </c>
      <c r="P5051" s="65">
        <v>1.1200000000000001</v>
      </c>
      <c r="Q5051" s="65">
        <v>1.1599999999999999</v>
      </c>
      <c r="R5051" s="65">
        <v>1.22</v>
      </c>
      <c r="S5051" s="65">
        <v>1.22</v>
      </c>
      <c r="T5051" s="65">
        <v>1.23</v>
      </c>
      <c r="U5051" s="65">
        <v>1.24</v>
      </c>
      <c r="V5051" s="65">
        <v>1.23</v>
      </c>
      <c r="W5051" s="65">
        <v>1.24</v>
      </c>
      <c r="X5051" s="65">
        <v>1.24</v>
      </c>
      <c r="Y5051" s="65">
        <v>1.26</v>
      </c>
      <c r="Z5051" s="65">
        <v>1.28</v>
      </c>
      <c r="AA5051" s="65">
        <v>1.26</v>
      </c>
      <c r="AB5051" s="65">
        <v>1.26</v>
      </c>
      <c r="AC5051" s="65">
        <v>1.3</v>
      </c>
      <c r="AD5051" s="65">
        <v>1.33</v>
      </c>
      <c r="AE5051" s="65">
        <v>1.35</v>
      </c>
      <c r="AF5051" s="65">
        <v>1.36</v>
      </c>
      <c r="AG5051" s="65">
        <v>1.48</v>
      </c>
      <c r="AH5051" s="65">
        <v>1.65</v>
      </c>
      <c r="AI5051" s="65">
        <v>1.78</v>
      </c>
      <c r="AJ5051" s="65">
        <v>1.9</v>
      </c>
      <c r="AK5051" s="65">
        <v>2</v>
      </c>
    </row>
    <row r="5052" spans="1:37" x14ac:dyDescent="0.3">
      <c r="A5052" s="86" t="str">
        <f t="shared" si="78"/>
        <v>SDGbaseTra_AgMedPVAXawatr</v>
      </c>
      <c r="B5052" s="63" t="s">
        <v>222</v>
      </c>
      <c r="C5052" s="64" t="s">
        <v>240</v>
      </c>
      <c r="D5052" s="84" t="s">
        <v>212</v>
      </c>
      <c r="E5052" s="65" t="s">
        <v>66</v>
      </c>
      <c r="F5052" s="65">
        <v>1</v>
      </c>
      <c r="G5052" s="65">
        <v>0.85</v>
      </c>
      <c r="H5052" s="65">
        <v>0.88</v>
      </c>
      <c r="I5052" s="65">
        <v>0.88</v>
      </c>
      <c r="J5052" s="65">
        <v>0.87</v>
      </c>
      <c r="K5052" s="65">
        <v>0.91</v>
      </c>
      <c r="L5052" s="65">
        <v>0.93</v>
      </c>
      <c r="M5052" s="65">
        <v>0.94</v>
      </c>
      <c r="N5052" s="65">
        <v>0.95</v>
      </c>
      <c r="O5052" s="65">
        <v>0.95</v>
      </c>
      <c r="P5052" s="65">
        <v>0.95</v>
      </c>
      <c r="Q5052" s="65">
        <v>0.96</v>
      </c>
      <c r="R5052" s="65">
        <v>0.98</v>
      </c>
      <c r="S5052" s="65">
        <v>0.98</v>
      </c>
      <c r="T5052" s="65">
        <v>0.98</v>
      </c>
      <c r="U5052" s="65">
        <v>0.99</v>
      </c>
      <c r="V5052" s="65">
        <v>1</v>
      </c>
      <c r="W5052" s="65">
        <v>0.99</v>
      </c>
      <c r="X5052" s="65">
        <v>1</v>
      </c>
      <c r="Y5052" s="65">
        <v>0.99</v>
      </c>
      <c r="Z5052" s="65">
        <v>0.96</v>
      </c>
      <c r="AA5052" s="65">
        <v>0.94</v>
      </c>
      <c r="AB5052" s="65">
        <v>0.95</v>
      </c>
      <c r="AC5052" s="65">
        <v>0.96</v>
      </c>
      <c r="AD5052" s="65">
        <v>0.96</v>
      </c>
      <c r="AE5052" s="65">
        <v>0.96</v>
      </c>
      <c r="AF5052" s="65">
        <v>0.95</v>
      </c>
      <c r="AG5052" s="65">
        <v>0.99</v>
      </c>
      <c r="AH5052" s="65">
        <v>1.02</v>
      </c>
      <c r="AI5052" s="65">
        <v>1.04</v>
      </c>
      <c r="AJ5052" s="65">
        <v>1.05</v>
      </c>
      <c r="AK5052" s="65">
        <v>1.06</v>
      </c>
    </row>
    <row r="5053" spans="1:37" x14ac:dyDescent="0.3">
      <c r="A5053" s="86" t="str">
        <f t="shared" si="78"/>
        <v>SDGbaseTra_AgMedPVAXacons</v>
      </c>
      <c r="B5053" s="63" t="s">
        <v>222</v>
      </c>
      <c r="C5053" s="64" t="s">
        <v>240</v>
      </c>
      <c r="D5053" s="84" t="s">
        <v>212</v>
      </c>
      <c r="E5053" s="65" t="s">
        <v>67</v>
      </c>
      <c r="F5053" s="65">
        <v>1</v>
      </c>
      <c r="G5053" s="65">
        <v>1.1499999999999999</v>
      </c>
      <c r="H5053" s="65">
        <v>1.1299999999999999</v>
      </c>
      <c r="I5053" s="65">
        <v>1.21</v>
      </c>
      <c r="J5053" s="65">
        <v>1.34</v>
      </c>
      <c r="K5053" s="65">
        <v>1.21</v>
      </c>
      <c r="L5053" s="65">
        <v>1.1599999999999999</v>
      </c>
      <c r="M5053" s="65">
        <v>1.1399999999999999</v>
      </c>
      <c r="N5053" s="65">
        <v>1.1299999999999999</v>
      </c>
      <c r="O5053" s="65">
        <v>1.1200000000000001</v>
      </c>
      <c r="P5053" s="65">
        <v>1.1200000000000001</v>
      </c>
      <c r="Q5053" s="65">
        <v>1.1200000000000001</v>
      </c>
      <c r="R5053" s="65">
        <v>1.07</v>
      </c>
      <c r="S5053" s="65">
        <v>1.08</v>
      </c>
      <c r="T5053" s="65">
        <v>1.08</v>
      </c>
      <c r="U5053" s="65">
        <v>1.0900000000000001</v>
      </c>
      <c r="V5053" s="65">
        <v>1.1000000000000001</v>
      </c>
      <c r="W5053" s="65">
        <v>1.1000000000000001</v>
      </c>
      <c r="X5053" s="65">
        <v>1.1000000000000001</v>
      </c>
      <c r="Y5053" s="65">
        <v>1.0900000000000001</v>
      </c>
      <c r="Z5053" s="65">
        <v>1.07</v>
      </c>
      <c r="AA5053" s="65">
        <v>1.05</v>
      </c>
      <c r="AB5053" s="65">
        <v>1.05</v>
      </c>
      <c r="AC5053" s="65">
        <v>1.06</v>
      </c>
      <c r="AD5053" s="65">
        <v>1.06</v>
      </c>
      <c r="AE5053" s="65">
        <v>1.06</v>
      </c>
      <c r="AF5053" s="65">
        <v>1.06</v>
      </c>
      <c r="AG5053" s="65">
        <v>1.1000000000000001</v>
      </c>
      <c r="AH5053" s="65">
        <v>1.0900000000000001</v>
      </c>
      <c r="AI5053" s="65">
        <v>1.08</v>
      </c>
      <c r="AJ5053" s="65">
        <v>1.08</v>
      </c>
      <c r="AK5053" s="65">
        <v>1.08</v>
      </c>
    </row>
    <row r="5054" spans="1:37" x14ac:dyDescent="0.3">
      <c r="A5054" s="86" t="str">
        <f t="shared" si="78"/>
        <v>SDGbaseTra_AgMedPVAXatrad</v>
      </c>
      <c r="B5054" s="63" t="s">
        <v>222</v>
      </c>
      <c r="C5054" s="64" t="s">
        <v>240</v>
      </c>
      <c r="D5054" s="84" t="s">
        <v>212</v>
      </c>
      <c r="E5054" s="65" t="s">
        <v>68</v>
      </c>
      <c r="F5054" s="65">
        <v>1</v>
      </c>
      <c r="G5054" s="65">
        <v>1.01</v>
      </c>
      <c r="H5054" s="65">
        <v>1.01</v>
      </c>
      <c r="I5054" s="65">
        <v>1.02</v>
      </c>
      <c r="J5054" s="65">
        <v>1</v>
      </c>
      <c r="K5054" s="65">
        <v>1.01</v>
      </c>
      <c r="L5054" s="65">
        <v>1.01</v>
      </c>
      <c r="M5054" s="65">
        <v>1.02</v>
      </c>
      <c r="N5054" s="65">
        <v>1.02</v>
      </c>
      <c r="O5054" s="65">
        <v>0.96</v>
      </c>
      <c r="P5054" s="65">
        <v>0.97</v>
      </c>
      <c r="Q5054" s="65">
        <v>0.99</v>
      </c>
      <c r="R5054" s="65">
        <v>1</v>
      </c>
      <c r="S5054" s="65">
        <v>1.01</v>
      </c>
      <c r="T5054" s="65">
        <v>1.02</v>
      </c>
      <c r="U5054" s="65">
        <v>1.03</v>
      </c>
      <c r="V5054" s="65">
        <v>1.04</v>
      </c>
      <c r="W5054" s="65">
        <v>1.04</v>
      </c>
      <c r="X5054" s="65">
        <v>1.04</v>
      </c>
      <c r="Y5054" s="65">
        <v>1.04</v>
      </c>
      <c r="Z5054" s="65">
        <v>1</v>
      </c>
      <c r="AA5054" s="65">
        <v>0.98</v>
      </c>
      <c r="AB5054" s="65">
        <v>0.98</v>
      </c>
      <c r="AC5054" s="65">
        <v>0.98</v>
      </c>
      <c r="AD5054" s="65">
        <v>0.98</v>
      </c>
      <c r="AE5054" s="65">
        <v>0.98</v>
      </c>
      <c r="AF5054" s="65">
        <v>0.98</v>
      </c>
      <c r="AG5054" s="65">
        <v>1.03</v>
      </c>
      <c r="AH5054" s="65">
        <v>1.01</v>
      </c>
      <c r="AI5054" s="65">
        <v>0.99</v>
      </c>
      <c r="AJ5054" s="65">
        <v>0.98</v>
      </c>
      <c r="AK5054" s="65">
        <v>0.97</v>
      </c>
    </row>
    <row r="5055" spans="1:37" x14ac:dyDescent="0.3">
      <c r="A5055" s="86" t="str">
        <f t="shared" si="78"/>
        <v>SDGbaseTra_AgMedPVAXahotl</v>
      </c>
      <c r="B5055" s="63" t="s">
        <v>222</v>
      </c>
      <c r="C5055" s="64" t="s">
        <v>240</v>
      </c>
      <c r="D5055" s="84" t="s">
        <v>212</v>
      </c>
      <c r="E5055" s="65" t="s">
        <v>69</v>
      </c>
      <c r="F5055" s="65">
        <v>1</v>
      </c>
      <c r="G5055" s="65">
        <v>1.01</v>
      </c>
      <c r="H5055" s="65">
        <v>1.03</v>
      </c>
      <c r="I5055" s="65">
        <v>0.99</v>
      </c>
      <c r="J5055" s="65">
        <v>0.95</v>
      </c>
      <c r="K5055" s="65">
        <v>0.97</v>
      </c>
      <c r="L5055" s="65">
        <v>0.99</v>
      </c>
      <c r="M5055" s="65">
        <v>1</v>
      </c>
      <c r="N5055" s="65">
        <v>1</v>
      </c>
      <c r="O5055" s="65">
        <v>1.02</v>
      </c>
      <c r="P5055" s="65">
        <v>1.02</v>
      </c>
      <c r="Q5055" s="65">
        <v>1.02</v>
      </c>
      <c r="R5055" s="65">
        <v>1.05</v>
      </c>
      <c r="S5055" s="65">
        <v>1.05</v>
      </c>
      <c r="T5055" s="65">
        <v>1.06</v>
      </c>
      <c r="U5055" s="65">
        <v>1.07</v>
      </c>
      <c r="V5055" s="65">
        <v>1.07</v>
      </c>
      <c r="W5055" s="65">
        <v>1.08</v>
      </c>
      <c r="X5055" s="65">
        <v>1.08</v>
      </c>
      <c r="Y5055" s="65">
        <v>1.08</v>
      </c>
      <c r="Z5055" s="65">
        <v>1.06</v>
      </c>
      <c r="AA5055" s="65">
        <v>1.04</v>
      </c>
      <c r="AB5055" s="65">
        <v>1.03</v>
      </c>
      <c r="AC5055" s="65">
        <v>1.03</v>
      </c>
      <c r="AD5055" s="65">
        <v>1.03</v>
      </c>
      <c r="AE5055" s="65">
        <v>1.02</v>
      </c>
      <c r="AF5055" s="65">
        <v>1.02</v>
      </c>
      <c r="AG5055" s="65">
        <v>1.05</v>
      </c>
      <c r="AH5055" s="65">
        <v>1.06</v>
      </c>
      <c r="AI5055" s="65">
        <v>1.05</v>
      </c>
      <c r="AJ5055" s="65">
        <v>1.05</v>
      </c>
      <c r="AK5055" s="65">
        <v>1.04</v>
      </c>
    </row>
    <row r="5056" spans="1:37" x14ac:dyDescent="0.3">
      <c r="A5056" s="86" t="str">
        <f t="shared" si="78"/>
        <v>SDGbaseTra_AgMedPVAXaltrp-p</v>
      </c>
      <c r="B5056" s="63" t="s">
        <v>222</v>
      </c>
      <c r="C5056" s="64" t="s">
        <v>240</v>
      </c>
      <c r="D5056" s="84" t="s">
        <v>212</v>
      </c>
      <c r="E5056" s="65" t="s">
        <v>70</v>
      </c>
      <c r="F5056" s="65">
        <v>1</v>
      </c>
      <c r="G5056" s="65">
        <v>0.98</v>
      </c>
      <c r="H5056" s="65">
        <v>0.96</v>
      </c>
      <c r="I5056" s="65">
        <v>0.96</v>
      </c>
      <c r="J5056" s="65">
        <v>0.94</v>
      </c>
      <c r="K5056" s="65">
        <v>0.96</v>
      </c>
      <c r="L5056" s="65">
        <v>0.97</v>
      </c>
      <c r="M5056" s="65">
        <v>0.98</v>
      </c>
      <c r="N5056" s="65">
        <v>0.99</v>
      </c>
      <c r="O5056" s="65">
        <v>1.01</v>
      </c>
      <c r="P5056" s="65">
        <v>1.02</v>
      </c>
      <c r="Q5056" s="65">
        <v>1.03</v>
      </c>
      <c r="R5056" s="65">
        <v>1.04</v>
      </c>
      <c r="S5056" s="65">
        <v>1.04</v>
      </c>
      <c r="T5056" s="65">
        <v>1.04</v>
      </c>
      <c r="U5056" s="65">
        <v>1.04</v>
      </c>
      <c r="V5056" s="65">
        <v>1.04</v>
      </c>
      <c r="W5056" s="65">
        <v>1.04</v>
      </c>
      <c r="X5056" s="65">
        <v>1.04</v>
      </c>
      <c r="Y5056" s="65">
        <v>1.04</v>
      </c>
      <c r="Z5056" s="65">
        <v>1.02</v>
      </c>
      <c r="AA5056" s="65">
        <v>1</v>
      </c>
      <c r="AB5056" s="65">
        <v>1</v>
      </c>
      <c r="AC5056" s="65">
        <v>0.98</v>
      </c>
      <c r="AD5056" s="65">
        <v>0.98</v>
      </c>
      <c r="AE5056" s="65">
        <v>0.97</v>
      </c>
      <c r="AF5056" s="65">
        <v>0.96</v>
      </c>
      <c r="AG5056" s="65">
        <v>0.97</v>
      </c>
      <c r="AH5056" s="65">
        <v>0.97</v>
      </c>
      <c r="AI5056" s="65">
        <v>0.98</v>
      </c>
      <c r="AJ5056" s="65">
        <v>0.99</v>
      </c>
      <c r="AK5056" s="65">
        <v>0.99</v>
      </c>
    </row>
    <row r="5057" spans="1:37" x14ac:dyDescent="0.3">
      <c r="A5057" s="86" t="str">
        <f t="shared" si="78"/>
        <v>SDGbaseTra_AgMedPVAXaltrp-f</v>
      </c>
      <c r="B5057" s="63" t="s">
        <v>222</v>
      </c>
      <c r="C5057" s="64" t="s">
        <v>240</v>
      </c>
      <c r="D5057" s="84" t="s">
        <v>212</v>
      </c>
      <c r="E5057" s="65" t="s">
        <v>71</v>
      </c>
      <c r="F5057" s="65">
        <v>1</v>
      </c>
      <c r="G5057" s="65">
        <v>0.94</v>
      </c>
      <c r="H5057" s="65">
        <v>0.95</v>
      </c>
      <c r="I5057" s="65">
        <v>1.1100000000000001</v>
      </c>
      <c r="J5057" s="65">
        <v>1.29</v>
      </c>
      <c r="K5057" s="65">
        <v>1.1499999999999999</v>
      </c>
      <c r="L5057" s="65">
        <v>1.1100000000000001</v>
      </c>
      <c r="M5057" s="65">
        <v>1.1000000000000001</v>
      </c>
      <c r="N5057" s="65">
        <v>1.1000000000000001</v>
      </c>
      <c r="O5057" s="65">
        <v>1.0900000000000001</v>
      </c>
      <c r="P5057" s="65">
        <v>1.1100000000000001</v>
      </c>
      <c r="Q5057" s="65">
        <v>1.1399999999999999</v>
      </c>
      <c r="R5057" s="65">
        <v>1.05</v>
      </c>
      <c r="S5057" s="65">
        <v>1.04</v>
      </c>
      <c r="T5057" s="65">
        <v>1.02</v>
      </c>
      <c r="U5057" s="65">
        <v>1</v>
      </c>
      <c r="V5057" s="65">
        <v>1.01</v>
      </c>
      <c r="W5057" s="65">
        <v>1.02</v>
      </c>
      <c r="X5057" s="65">
        <v>1.01</v>
      </c>
      <c r="Y5057" s="65">
        <v>1</v>
      </c>
      <c r="Z5057" s="65">
        <v>0.92</v>
      </c>
      <c r="AA5057" s="65">
        <v>0.88</v>
      </c>
      <c r="AB5057" s="65">
        <v>0.94</v>
      </c>
      <c r="AC5057" s="65">
        <v>0.96</v>
      </c>
      <c r="AD5057" s="65">
        <v>0.95</v>
      </c>
      <c r="AE5057" s="65">
        <v>0.94</v>
      </c>
      <c r="AF5057" s="65">
        <v>0.93</v>
      </c>
      <c r="AG5057" s="65">
        <v>1.1399999999999999</v>
      </c>
      <c r="AH5057" s="65">
        <v>1.1299999999999999</v>
      </c>
      <c r="AI5057" s="65">
        <v>1.1299999999999999</v>
      </c>
      <c r="AJ5057" s="65">
        <v>1.1299999999999999</v>
      </c>
      <c r="AK5057" s="65">
        <v>1.1299999999999999</v>
      </c>
    </row>
    <row r="5058" spans="1:37" x14ac:dyDescent="0.3">
      <c r="A5058" s="86" t="str">
        <f t="shared" ref="A5058:A5121" si="79">_xlfn.CONCAT(C5058,D5058,E5058)</f>
        <v>SDGbaseTra_AgMedPVAXaotrp-p</v>
      </c>
      <c r="B5058" s="63" t="s">
        <v>222</v>
      </c>
      <c r="C5058" s="64" t="s">
        <v>240</v>
      </c>
      <c r="D5058" s="84" t="s">
        <v>212</v>
      </c>
      <c r="E5058" s="65" t="s">
        <v>72</v>
      </c>
      <c r="F5058" s="65">
        <v>1</v>
      </c>
      <c r="G5058" s="65">
        <v>1.07</v>
      </c>
      <c r="H5058" s="65">
        <v>1.08</v>
      </c>
      <c r="I5058" s="65">
        <v>1.08</v>
      </c>
      <c r="J5058" s="65">
        <v>1.06</v>
      </c>
      <c r="K5058" s="65">
        <v>1.07</v>
      </c>
      <c r="L5058" s="65">
        <v>1.05</v>
      </c>
      <c r="M5058" s="65">
        <v>1.04</v>
      </c>
      <c r="N5058" s="65">
        <v>1.03</v>
      </c>
      <c r="O5058" s="65">
        <v>0.97</v>
      </c>
      <c r="P5058" s="65">
        <v>0.98</v>
      </c>
      <c r="Q5058" s="65">
        <v>1</v>
      </c>
      <c r="R5058" s="65">
        <v>1.02</v>
      </c>
      <c r="S5058" s="65">
        <v>1.01</v>
      </c>
      <c r="T5058" s="65">
        <v>1.01</v>
      </c>
      <c r="U5058" s="65">
        <v>1.01</v>
      </c>
      <c r="V5058" s="65">
        <v>1.01</v>
      </c>
      <c r="W5058" s="65">
        <v>1.01</v>
      </c>
      <c r="X5058" s="65">
        <v>1</v>
      </c>
      <c r="Y5058" s="65">
        <v>0.99</v>
      </c>
      <c r="Z5058" s="65">
        <v>0.94</v>
      </c>
      <c r="AA5058" s="65">
        <v>0.92</v>
      </c>
      <c r="AB5058" s="65">
        <v>0.93</v>
      </c>
      <c r="AC5058" s="65">
        <v>0.93</v>
      </c>
      <c r="AD5058" s="65">
        <v>0.92</v>
      </c>
      <c r="AE5058" s="65">
        <v>0.92</v>
      </c>
      <c r="AF5058" s="65">
        <v>0.92</v>
      </c>
      <c r="AG5058" s="65">
        <v>0.99</v>
      </c>
      <c r="AH5058" s="65">
        <v>0.98</v>
      </c>
      <c r="AI5058" s="65">
        <v>0.99</v>
      </c>
      <c r="AJ5058" s="65">
        <v>1</v>
      </c>
      <c r="AK5058" s="65">
        <v>1.02</v>
      </c>
    </row>
    <row r="5059" spans="1:37" x14ac:dyDescent="0.3">
      <c r="A5059" s="86" t="str">
        <f t="shared" si="79"/>
        <v>SDGbaseTra_AgMedPVAXaotrp-f</v>
      </c>
      <c r="B5059" s="63" t="s">
        <v>222</v>
      </c>
      <c r="C5059" s="64" t="s">
        <v>240</v>
      </c>
      <c r="D5059" s="84" t="s">
        <v>212</v>
      </c>
      <c r="E5059" s="65" t="s">
        <v>73</v>
      </c>
      <c r="F5059" s="65">
        <v>1</v>
      </c>
      <c r="G5059" s="65">
        <v>1.02</v>
      </c>
      <c r="H5059" s="65">
        <v>1.02</v>
      </c>
      <c r="I5059" s="65">
        <v>1.05</v>
      </c>
      <c r="J5059" s="65">
        <v>1.03</v>
      </c>
      <c r="K5059" s="65">
        <v>1.04</v>
      </c>
      <c r="L5059" s="65">
        <v>1.03</v>
      </c>
      <c r="M5059" s="65">
        <v>1.03</v>
      </c>
      <c r="N5059" s="65">
        <v>1.02</v>
      </c>
      <c r="O5059" s="65">
        <v>1</v>
      </c>
      <c r="P5059" s="65">
        <v>1.01</v>
      </c>
      <c r="Q5059" s="65">
        <v>1.03</v>
      </c>
      <c r="R5059" s="65">
        <v>1.03</v>
      </c>
      <c r="S5059" s="65">
        <v>1.03</v>
      </c>
      <c r="T5059" s="65">
        <v>1.03</v>
      </c>
      <c r="U5059" s="65">
        <v>1.01</v>
      </c>
      <c r="V5059" s="65">
        <v>1.01</v>
      </c>
      <c r="W5059" s="65">
        <v>1.02</v>
      </c>
      <c r="X5059" s="65">
        <v>1.01</v>
      </c>
      <c r="Y5059" s="65">
        <v>1</v>
      </c>
      <c r="Z5059" s="65">
        <v>0.97</v>
      </c>
      <c r="AA5059" s="65">
        <v>0.95</v>
      </c>
      <c r="AB5059" s="65">
        <v>0.96</v>
      </c>
      <c r="AC5059" s="65">
        <v>0.96</v>
      </c>
      <c r="AD5059" s="65">
        <v>0.97</v>
      </c>
      <c r="AE5059" s="65">
        <v>0.97</v>
      </c>
      <c r="AF5059" s="65">
        <v>0.96</v>
      </c>
      <c r="AG5059" s="65">
        <v>1.01</v>
      </c>
      <c r="AH5059" s="65">
        <v>1</v>
      </c>
      <c r="AI5059" s="65">
        <v>1.01</v>
      </c>
      <c r="AJ5059" s="65">
        <v>1.02</v>
      </c>
      <c r="AK5059" s="65">
        <v>1.02</v>
      </c>
    </row>
    <row r="5060" spans="1:37" x14ac:dyDescent="0.3">
      <c r="A5060" s="86" t="str">
        <f t="shared" si="79"/>
        <v>SDGbaseTra_AgMedPVAXaprtr</v>
      </c>
      <c r="B5060" s="63" t="s">
        <v>222</v>
      </c>
      <c r="C5060" s="64" t="s">
        <v>240</v>
      </c>
      <c r="D5060" s="84" t="s">
        <v>212</v>
      </c>
      <c r="E5060" s="65" t="s">
        <v>74</v>
      </c>
      <c r="F5060" s="65">
        <v>1</v>
      </c>
      <c r="G5060" s="65">
        <v>1.01</v>
      </c>
      <c r="H5060" s="65">
        <v>1.01</v>
      </c>
      <c r="I5060" s="65">
        <v>0.97</v>
      </c>
      <c r="J5060" s="65">
        <v>0.94</v>
      </c>
      <c r="K5060" s="65">
        <v>0.94</v>
      </c>
      <c r="L5060" s="65">
        <v>0.94</v>
      </c>
      <c r="M5060" s="65">
        <v>0.94</v>
      </c>
      <c r="N5060" s="65">
        <v>0.94</v>
      </c>
      <c r="O5060" s="65">
        <v>0.93</v>
      </c>
      <c r="P5060" s="65">
        <v>0.94</v>
      </c>
      <c r="Q5060" s="65">
        <v>0.95</v>
      </c>
      <c r="R5060" s="65">
        <v>0.98</v>
      </c>
      <c r="S5060" s="65">
        <v>0.99</v>
      </c>
      <c r="T5060" s="65">
        <v>1</v>
      </c>
      <c r="U5060" s="65">
        <v>1.02</v>
      </c>
      <c r="V5060" s="65">
        <v>1.03</v>
      </c>
      <c r="W5060" s="65">
        <v>1.03</v>
      </c>
      <c r="X5060" s="65">
        <v>1.04</v>
      </c>
      <c r="Y5060" s="65">
        <v>1.04</v>
      </c>
      <c r="Z5060" s="65">
        <v>1.01</v>
      </c>
      <c r="AA5060" s="65">
        <v>0.99</v>
      </c>
      <c r="AB5060" s="65">
        <v>1.01</v>
      </c>
      <c r="AC5060" s="65">
        <v>1.01</v>
      </c>
      <c r="AD5060" s="65">
        <v>1.01</v>
      </c>
      <c r="AE5060" s="65">
        <v>1.01</v>
      </c>
      <c r="AF5060" s="65">
        <v>1.01</v>
      </c>
      <c r="AG5060" s="65">
        <v>1.05</v>
      </c>
      <c r="AH5060" s="65">
        <v>1.01</v>
      </c>
      <c r="AI5060" s="65">
        <v>0.98</v>
      </c>
      <c r="AJ5060" s="65">
        <v>0.96</v>
      </c>
      <c r="AK5060" s="65">
        <v>0.95</v>
      </c>
    </row>
    <row r="5061" spans="1:37" x14ac:dyDescent="0.3">
      <c r="A5061" s="86" t="str">
        <f t="shared" si="79"/>
        <v>SDGbaseTra_AgMedPVAXatrps</v>
      </c>
      <c r="B5061" s="63" t="s">
        <v>222</v>
      </c>
      <c r="C5061" s="64" t="s">
        <v>240</v>
      </c>
      <c r="D5061" s="84" t="s">
        <v>212</v>
      </c>
      <c r="E5061" s="65" t="s">
        <v>75</v>
      </c>
      <c r="F5061" s="65">
        <v>1</v>
      </c>
      <c r="G5061" s="65">
        <v>0.99</v>
      </c>
      <c r="H5061" s="65">
        <v>0.99</v>
      </c>
      <c r="I5061" s="65">
        <v>0.98</v>
      </c>
      <c r="J5061" s="65">
        <v>0.98</v>
      </c>
      <c r="K5061" s="65">
        <v>0.99</v>
      </c>
      <c r="L5061" s="65">
        <v>1</v>
      </c>
      <c r="M5061" s="65">
        <v>1</v>
      </c>
      <c r="N5061" s="65">
        <v>1</v>
      </c>
      <c r="O5061" s="65">
        <v>0.99</v>
      </c>
      <c r="P5061" s="65">
        <v>0.99</v>
      </c>
      <c r="Q5061" s="65">
        <v>0.99</v>
      </c>
      <c r="R5061" s="65">
        <v>1</v>
      </c>
      <c r="S5061" s="65">
        <v>1</v>
      </c>
      <c r="T5061" s="65">
        <v>1.01</v>
      </c>
      <c r="U5061" s="65">
        <v>1.01</v>
      </c>
      <c r="V5061" s="65">
        <v>1.02</v>
      </c>
      <c r="W5061" s="65">
        <v>1.02</v>
      </c>
      <c r="X5061" s="65">
        <v>1.02</v>
      </c>
      <c r="Y5061" s="65">
        <v>1.02</v>
      </c>
      <c r="Z5061" s="65">
        <v>0.99</v>
      </c>
      <c r="AA5061" s="65">
        <v>0.97</v>
      </c>
      <c r="AB5061" s="65">
        <v>1</v>
      </c>
      <c r="AC5061" s="65">
        <v>1.02</v>
      </c>
      <c r="AD5061" s="65">
        <v>1.02</v>
      </c>
      <c r="AE5061" s="65">
        <v>1.02</v>
      </c>
      <c r="AF5061" s="65">
        <v>1.02</v>
      </c>
      <c r="AG5061" s="65">
        <v>1.07</v>
      </c>
      <c r="AH5061" s="65">
        <v>1.07</v>
      </c>
      <c r="AI5061" s="65">
        <v>1.07</v>
      </c>
      <c r="AJ5061" s="65">
        <v>1.07</v>
      </c>
      <c r="AK5061" s="65">
        <v>1.07</v>
      </c>
    </row>
    <row r="5062" spans="1:37" x14ac:dyDescent="0.3">
      <c r="A5062" s="86" t="str">
        <f t="shared" si="79"/>
        <v>SDGbaseTra_AgMedPVAXacomm</v>
      </c>
      <c r="B5062" s="63" t="s">
        <v>222</v>
      </c>
      <c r="C5062" s="64" t="s">
        <v>240</v>
      </c>
      <c r="D5062" s="84" t="s">
        <v>212</v>
      </c>
      <c r="E5062" s="65" t="s">
        <v>76</v>
      </c>
      <c r="F5062" s="65">
        <v>1</v>
      </c>
      <c r="G5062" s="65">
        <v>0.88</v>
      </c>
      <c r="H5062" s="65">
        <v>0.92</v>
      </c>
      <c r="I5062" s="65">
        <v>0.92</v>
      </c>
      <c r="J5062" s="65">
        <v>0.91</v>
      </c>
      <c r="K5062" s="65">
        <v>0.94</v>
      </c>
      <c r="L5062" s="65">
        <v>0.96</v>
      </c>
      <c r="M5062" s="65">
        <v>0.97</v>
      </c>
      <c r="N5062" s="65">
        <v>0.97</v>
      </c>
      <c r="O5062" s="65">
        <v>0.97</v>
      </c>
      <c r="P5062" s="65">
        <v>0.97</v>
      </c>
      <c r="Q5062" s="65">
        <v>0.97</v>
      </c>
      <c r="R5062" s="65">
        <v>0.98</v>
      </c>
      <c r="S5062" s="65">
        <v>0.98</v>
      </c>
      <c r="T5062" s="65">
        <v>0.99</v>
      </c>
      <c r="U5062" s="65">
        <v>0.99</v>
      </c>
      <c r="V5062" s="65">
        <v>1</v>
      </c>
      <c r="W5062" s="65">
        <v>1</v>
      </c>
      <c r="X5062" s="65">
        <v>1</v>
      </c>
      <c r="Y5062" s="65">
        <v>1</v>
      </c>
      <c r="Z5062" s="65">
        <v>0.97</v>
      </c>
      <c r="AA5062" s="65">
        <v>0.95</v>
      </c>
      <c r="AB5062" s="65">
        <v>0.94</v>
      </c>
      <c r="AC5062" s="65">
        <v>0.95</v>
      </c>
      <c r="AD5062" s="65">
        <v>0.95</v>
      </c>
      <c r="AE5062" s="65">
        <v>0.95</v>
      </c>
      <c r="AF5062" s="65">
        <v>0.95</v>
      </c>
      <c r="AG5062" s="65">
        <v>0.99</v>
      </c>
      <c r="AH5062" s="65">
        <v>1</v>
      </c>
      <c r="AI5062" s="65">
        <v>1</v>
      </c>
      <c r="AJ5062" s="65">
        <v>1</v>
      </c>
      <c r="AK5062" s="65">
        <v>1</v>
      </c>
    </row>
    <row r="5063" spans="1:37" x14ac:dyDescent="0.3">
      <c r="A5063" s="86" t="str">
        <f t="shared" si="79"/>
        <v>SDGbaseTra_AgMedPVAXafsrv</v>
      </c>
      <c r="B5063" s="63" t="s">
        <v>222</v>
      </c>
      <c r="C5063" s="64" t="s">
        <v>240</v>
      </c>
      <c r="D5063" s="84" t="s">
        <v>212</v>
      </c>
      <c r="E5063" s="65" t="s">
        <v>77</v>
      </c>
      <c r="F5063" s="65">
        <v>1</v>
      </c>
      <c r="G5063" s="65">
        <v>0.96</v>
      </c>
      <c r="H5063" s="65">
        <v>0.97</v>
      </c>
      <c r="I5063" s="65">
        <v>0.95</v>
      </c>
      <c r="J5063" s="65">
        <v>0.92</v>
      </c>
      <c r="K5063" s="65">
        <v>0.93</v>
      </c>
      <c r="L5063" s="65">
        <v>0.94</v>
      </c>
      <c r="M5063" s="65">
        <v>0.94</v>
      </c>
      <c r="N5063" s="65">
        <v>0.95</v>
      </c>
      <c r="O5063" s="65">
        <v>0.94</v>
      </c>
      <c r="P5063" s="65">
        <v>0.95</v>
      </c>
      <c r="Q5063" s="65">
        <v>0.95</v>
      </c>
      <c r="R5063" s="65">
        <v>0.97</v>
      </c>
      <c r="S5063" s="65">
        <v>0.98</v>
      </c>
      <c r="T5063" s="65">
        <v>0.99</v>
      </c>
      <c r="U5063" s="65">
        <v>1</v>
      </c>
      <c r="V5063" s="65">
        <v>1.01</v>
      </c>
      <c r="W5063" s="65">
        <v>1.01</v>
      </c>
      <c r="X5063" s="65">
        <v>1.02</v>
      </c>
      <c r="Y5063" s="65">
        <v>1.02</v>
      </c>
      <c r="Z5063" s="65">
        <v>1</v>
      </c>
      <c r="AA5063" s="65">
        <v>0.98</v>
      </c>
      <c r="AB5063" s="65">
        <v>0.98</v>
      </c>
      <c r="AC5063" s="65">
        <v>0.98</v>
      </c>
      <c r="AD5063" s="65">
        <v>0.98</v>
      </c>
      <c r="AE5063" s="65">
        <v>0.98</v>
      </c>
      <c r="AF5063" s="65">
        <v>0.98</v>
      </c>
      <c r="AG5063" s="65">
        <v>1.01</v>
      </c>
      <c r="AH5063" s="65">
        <v>1</v>
      </c>
      <c r="AI5063" s="65">
        <v>0.99</v>
      </c>
      <c r="AJ5063" s="65">
        <v>0.98</v>
      </c>
      <c r="AK5063" s="65">
        <v>0.97</v>
      </c>
    </row>
    <row r="5064" spans="1:37" x14ac:dyDescent="0.3">
      <c r="A5064" s="86" t="str">
        <f t="shared" si="79"/>
        <v>SDGbaseTra_AgMedPVAXabsrv</v>
      </c>
      <c r="B5064" s="63" t="s">
        <v>222</v>
      </c>
      <c r="C5064" s="64" t="s">
        <v>240</v>
      </c>
      <c r="D5064" s="84" t="s">
        <v>212</v>
      </c>
      <c r="E5064" s="65" t="s">
        <v>78</v>
      </c>
      <c r="F5064" s="65">
        <v>1</v>
      </c>
      <c r="G5064" s="65">
        <v>0.89</v>
      </c>
      <c r="H5064" s="65">
        <v>0.91</v>
      </c>
      <c r="I5064" s="65">
        <v>0.91</v>
      </c>
      <c r="J5064" s="65">
        <v>0.9</v>
      </c>
      <c r="K5064" s="65">
        <v>0.93</v>
      </c>
      <c r="L5064" s="65">
        <v>0.94</v>
      </c>
      <c r="M5064" s="65">
        <v>0.95</v>
      </c>
      <c r="N5064" s="65">
        <v>0.96</v>
      </c>
      <c r="O5064" s="65">
        <v>0.96</v>
      </c>
      <c r="P5064" s="65">
        <v>0.96</v>
      </c>
      <c r="Q5064" s="65">
        <v>0.96</v>
      </c>
      <c r="R5064" s="65">
        <v>0.98</v>
      </c>
      <c r="S5064" s="65">
        <v>0.98</v>
      </c>
      <c r="T5064" s="65">
        <v>0.98</v>
      </c>
      <c r="U5064" s="65">
        <v>0.99</v>
      </c>
      <c r="V5064" s="65">
        <v>0.99</v>
      </c>
      <c r="W5064" s="65">
        <v>0.99</v>
      </c>
      <c r="X5064" s="65">
        <v>1</v>
      </c>
      <c r="Y5064" s="65">
        <v>1</v>
      </c>
      <c r="Z5064" s="65">
        <v>0.97</v>
      </c>
      <c r="AA5064" s="65">
        <v>0.95</v>
      </c>
      <c r="AB5064" s="65">
        <v>0.95</v>
      </c>
      <c r="AC5064" s="65">
        <v>0.95</v>
      </c>
      <c r="AD5064" s="65">
        <v>0.95</v>
      </c>
      <c r="AE5064" s="65">
        <v>0.94</v>
      </c>
      <c r="AF5064" s="65">
        <v>0.94</v>
      </c>
      <c r="AG5064" s="65">
        <v>0.98</v>
      </c>
      <c r="AH5064" s="65">
        <v>0.99</v>
      </c>
      <c r="AI5064" s="65">
        <v>0.99</v>
      </c>
      <c r="AJ5064" s="65">
        <v>0.99</v>
      </c>
      <c r="AK5064" s="65">
        <v>0.98</v>
      </c>
    </row>
    <row r="5065" spans="1:37" x14ac:dyDescent="0.3">
      <c r="A5065" s="86" t="str">
        <f t="shared" si="79"/>
        <v>SDGbaseTra_AgMedPVAXagsrv</v>
      </c>
      <c r="B5065" s="63" t="s">
        <v>222</v>
      </c>
      <c r="C5065" s="64" t="s">
        <v>240</v>
      </c>
      <c r="D5065" s="84" t="s">
        <v>212</v>
      </c>
      <c r="E5065" s="65" t="s">
        <v>79</v>
      </c>
      <c r="F5065" s="65">
        <v>1</v>
      </c>
      <c r="G5065" s="65">
        <v>1.03</v>
      </c>
      <c r="H5065" s="65">
        <v>1.02</v>
      </c>
      <c r="I5065" s="65">
        <v>1.01</v>
      </c>
      <c r="J5065" s="65">
        <v>0.99</v>
      </c>
      <c r="K5065" s="65">
        <v>0.98</v>
      </c>
      <c r="L5065" s="65">
        <v>0.98</v>
      </c>
      <c r="M5065" s="65">
        <v>0.97</v>
      </c>
      <c r="N5065" s="65">
        <v>0.97</v>
      </c>
      <c r="O5065" s="65">
        <v>0.96</v>
      </c>
      <c r="P5065" s="65">
        <v>0.96</v>
      </c>
      <c r="Q5065" s="65">
        <v>0.95</v>
      </c>
      <c r="R5065" s="65">
        <v>0.96</v>
      </c>
      <c r="S5065" s="65">
        <v>0.97</v>
      </c>
      <c r="T5065" s="65">
        <v>0.98</v>
      </c>
      <c r="U5065" s="65">
        <v>0.99</v>
      </c>
      <c r="V5065" s="65">
        <v>0.99</v>
      </c>
      <c r="W5065" s="65">
        <v>1</v>
      </c>
      <c r="X5065" s="65">
        <v>1</v>
      </c>
      <c r="Y5065" s="65">
        <v>1</v>
      </c>
      <c r="Z5065" s="65">
        <v>0.98</v>
      </c>
      <c r="AA5065" s="65">
        <v>0.97</v>
      </c>
      <c r="AB5065" s="65">
        <v>0.98</v>
      </c>
      <c r="AC5065" s="65">
        <v>0.98</v>
      </c>
      <c r="AD5065" s="65">
        <v>0.98</v>
      </c>
      <c r="AE5065" s="65">
        <v>0.98</v>
      </c>
      <c r="AF5065" s="65">
        <v>0.98</v>
      </c>
      <c r="AG5065" s="65">
        <v>1.01</v>
      </c>
      <c r="AH5065" s="65">
        <v>0.99</v>
      </c>
      <c r="AI5065" s="65">
        <v>0.96</v>
      </c>
      <c r="AJ5065" s="65">
        <v>0.95</v>
      </c>
      <c r="AK5065" s="65">
        <v>0.94</v>
      </c>
    </row>
    <row r="5066" spans="1:37" x14ac:dyDescent="0.3">
      <c r="A5066" s="86" t="str">
        <f t="shared" si="79"/>
        <v>SDGbaseTra_AgMedPVAXaosrv</v>
      </c>
      <c r="B5066" s="63" t="s">
        <v>222</v>
      </c>
      <c r="C5066" s="64" t="s">
        <v>240</v>
      </c>
      <c r="D5066" s="84" t="s">
        <v>212</v>
      </c>
      <c r="E5066" s="65" t="s">
        <v>80</v>
      </c>
      <c r="F5066" s="65">
        <v>1</v>
      </c>
      <c r="G5066" s="65">
        <v>1.1299999999999999</v>
      </c>
      <c r="H5066" s="65">
        <v>1.1200000000000001</v>
      </c>
      <c r="I5066" s="65">
        <v>1.0900000000000001</v>
      </c>
      <c r="J5066" s="65">
        <v>1.07</v>
      </c>
      <c r="K5066" s="65">
        <v>1.08</v>
      </c>
      <c r="L5066" s="65">
        <v>1.08</v>
      </c>
      <c r="M5066" s="65">
        <v>1.0900000000000001</v>
      </c>
      <c r="N5066" s="65">
        <v>1.0900000000000001</v>
      </c>
      <c r="O5066" s="65">
        <v>1.0900000000000001</v>
      </c>
      <c r="P5066" s="65">
        <v>1.0900000000000001</v>
      </c>
      <c r="Q5066" s="65">
        <v>1.1000000000000001</v>
      </c>
      <c r="R5066" s="65">
        <v>1.1100000000000001</v>
      </c>
      <c r="S5066" s="65">
        <v>1.1100000000000001</v>
      </c>
      <c r="T5066" s="65">
        <v>1.1200000000000001</v>
      </c>
      <c r="U5066" s="65">
        <v>1.1200000000000001</v>
      </c>
      <c r="V5066" s="65">
        <v>1.1299999999999999</v>
      </c>
      <c r="W5066" s="65">
        <v>1.1299999999999999</v>
      </c>
      <c r="X5066" s="65">
        <v>1.1299999999999999</v>
      </c>
      <c r="Y5066" s="65">
        <v>1.1299999999999999</v>
      </c>
      <c r="Z5066" s="65">
        <v>1.1100000000000001</v>
      </c>
      <c r="AA5066" s="65">
        <v>1.08</v>
      </c>
      <c r="AB5066" s="65">
        <v>1.08</v>
      </c>
      <c r="AC5066" s="65">
        <v>1.08</v>
      </c>
      <c r="AD5066" s="65">
        <v>1.08</v>
      </c>
      <c r="AE5066" s="65">
        <v>1.08</v>
      </c>
      <c r="AF5066" s="65">
        <v>1.08</v>
      </c>
      <c r="AG5066" s="65">
        <v>1.1200000000000001</v>
      </c>
      <c r="AH5066" s="65">
        <v>1.1200000000000001</v>
      </c>
      <c r="AI5066" s="65">
        <v>1.1200000000000001</v>
      </c>
      <c r="AJ5066" s="65">
        <v>1.1200000000000001</v>
      </c>
      <c r="AK5066" s="65">
        <v>1.1200000000000001</v>
      </c>
    </row>
    <row r="5067" spans="1:37" x14ac:dyDescent="0.3">
      <c r="A5067" s="86" t="str">
        <f t="shared" si="79"/>
        <v>SDGbaseTra_AgMedutaxbase</v>
      </c>
      <c r="B5067" s="63" t="s">
        <v>222</v>
      </c>
      <c r="C5067" s="64" t="s">
        <v>240</v>
      </c>
      <c r="D5067" s="84" t="s">
        <v>226</v>
      </c>
      <c r="E5067" s="65" t="s">
        <v>220</v>
      </c>
      <c r="F5067" s="65">
        <v>58.648751329495703</v>
      </c>
      <c r="G5067" s="65">
        <v>55.263765517412402</v>
      </c>
      <c r="H5067" s="65">
        <v>56.9637330081949</v>
      </c>
      <c r="I5067" s="65">
        <v>55.558868228263997</v>
      </c>
      <c r="J5067" s="65">
        <v>49.567081512380902</v>
      </c>
      <c r="K5067" s="65">
        <v>50.500401470030297</v>
      </c>
      <c r="L5067" s="65">
        <v>51.3161331398722</v>
      </c>
      <c r="M5067" s="65">
        <v>51.283994568211298</v>
      </c>
      <c r="N5067" s="65">
        <v>50.581624822061599</v>
      </c>
      <c r="O5067" s="65">
        <v>50.076983405093799</v>
      </c>
      <c r="P5067" s="65">
        <v>50.070502357105298</v>
      </c>
      <c r="Q5067" s="65">
        <v>49.964620065954598</v>
      </c>
      <c r="R5067" s="65">
        <v>52.885467233589097</v>
      </c>
      <c r="S5067" s="65">
        <v>55.653606274442701</v>
      </c>
      <c r="T5067" s="65">
        <v>57.008570613293699</v>
      </c>
      <c r="U5067" s="65">
        <v>59.383908657201701</v>
      </c>
      <c r="V5067" s="65">
        <v>61.646576271466699</v>
      </c>
      <c r="W5067" s="65">
        <v>63.7456276414051</v>
      </c>
      <c r="X5067" s="65">
        <v>66.365510396260007</v>
      </c>
      <c r="Y5067" s="65">
        <v>68.058366530710501</v>
      </c>
      <c r="Z5067" s="65">
        <v>69.795667546376706</v>
      </c>
      <c r="AA5067" s="65">
        <v>71.603832340943399</v>
      </c>
      <c r="AB5067" s="65">
        <v>71.916512961814007</v>
      </c>
      <c r="AC5067" s="65">
        <v>72.376974948161006</v>
      </c>
      <c r="AD5067" s="65">
        <v>74.837999161274894</v>
      </c>
      <c r="AE5067" s="65">
        <v>76.867371902020807</v>
      </c>
      <c r="AF5067" s="65">
        <v>78.317467683933103</v>
      </c>
      <c r="AG5067" s="65">
        <v>80.878550242262406</v>
      </c>
      <c r="AH5067" s="65">
        <v>84.025171758115306</v>
      </c>
      <c r="AI5067" s="65">
        <v>90.3760189421684</v>
      </c>
      <c r="AJ5067" s="65">
        <v>94.3975396154853</v>
      </c>
      <c r="AK5067" s="65">
        <v>97.736136604642397</v>
      </c>
    </row>
    <row r="5068" spans="1:37" x14ac:dyDescent="0.3">
      <c r="A5068" s="86" t="str">
        <f t="shared" si="79"/>
        <v>SDGbaseTra_AgMedimptaxbase</v>
      </c>
      <c r="B5068" s="63" t="s">
        <v>222</v>
      </c>
      <c r="C5068" s="64" t="s">
        <v>240</v>
      </c>
      <c r="D5068" s="84" t="s">
        <v>221</v>
      </c>
      <c r="E5068" s="65" t="s">
        <v>220</v>
      </c>
      <c r="F5068" s="65">
        <v>53.826071644541003</v>
      </c>
      <c r="G5068" s="65">
        <v>51.048644374583603</v>
      </c>
      <c r="H5068" s="65">
        <v>53.167587228339698</v>
      </c>
      <c r="I5068" s="65">
        <v>52.887775847704901</v>
      </c>
      <c r="J5068" s="65">
        <v>52.017572634717403</v>
      </c>
      <c r="K5068" s="65">
        <v>52.560355991553202</v>
      </c>
      <c r="L5068" s="65">
        <v>53.1428764234197</v>
      </c>
      <c r="M5068" s="65">
        <v>53.882327445842797</v>
      </c>
      <c r="N5068" s="65">
        <v>54.721762691571399</v>
      </c>
      <c r="O5068" s="65">
        <v>57.226741871780497</v>
      </c>
      <c r="P5068" s="65">
        <v>58.477158258305501</v>
      </c>
      <c r="Q5068" s="65">
        <v>59.367633851382898</v>
      </c>
      <c r="R5068" s="65">
        <v>61.6451507329189</v>
      </c>
      <c r="S5068" s="65">
        <v>64.0426126594392</v>
      </c>
      <c r="T5068" s="65">
        <v>66.703045011417601</v>
      </c>
      <c r="U5068" s="65">
        <v>69.823237432088604</v>
      </c>
      <c r="V5068" s="65">
        <v>72.810625540124306</v>
      </c>
      <c r="W5068" s="65">
        <v>76.013665351359904</v>
      </c>
      <c r="X5068" s="65">
        <v>79.517991318092399</v>
      </c>
      <c r="Y5068" s="65">
        <v>82.570332254007198</v>
      </c>
      <c r="Z5068" s="65">
        <v>85.573283452503503</v>
      </c>
      <c r="AA5068" s="65">
        <v>88.258028905054402</v>
      </c>
      <c r="AB5068" s="65">
        <v>91.272166403211799</v>
      </c>
      <c r="AC5068" s="65">
        <v>94.200540447365597</v>
      </c>
      <c r="AD5068" s="65">
        <v>97.247050878401694</v>
      </c>
      <c r="AE5068" s="65">
        <v>100.37460813834301</v>
      </c>
      <c r="AF5068" s="65">
        <v>103.590831531465</v>
      </c>
      <c r="AG5068" s="65">
        <v>107.09401559846199</v>
      </c>
      <c r="AH5068" s="65">
        <v>107.57058448188801</v>
      </c>
      <c r="AI5068" s="65">
        <v>107.197267980048</v>
      </c>
      <c r="AJ5068" s="65">
        <v>106.867610062022</v>
      </c>
      <c r="AK5068" s="65">
        <v>106.341632466524</v>
      </c>
    </row>
    <row r="5069" spans="1:37" x14ac:dyDescent="0.3">
      <c r="A5069" s="86" t="str">
        <f t="shared" si="79"/>
        <v>SDGbaseTra_AgMedvataxbase</v>
      </c>
      <c r="B5069" s="63" t="s">
        <v>222</v>
      </c>
      <c r="C5069" s="64" t="s">
        <v>240</v>
      </c>
      <c r="D5069" s="84" t="s">
        <v>227</v>
      </c>
      <c r="E5069" s="65" t="s">
        <v>220</v>
      </c>
      <c r="F5069" s="66">
        <v>2.2587798931727801E-11</v>
      </c>
      <c r="G5069" s="66">
        <v>-2.6659563322634099E-11</v>
      </c>
      <c r="H5069" s="66">
        <v>1.5750788837325501E-11</v>
      </c>
      <c r="I5069" s="66">
        <v>8.6060941154334097E-11</v>
      </c>
      <c r="J5069" s="66">
        <v>6.9292195221029401E-11</v>
      </c>
      <c r="K5069" s="66">
        <v>-4.8316906022286802E-12</v>
      </c>
      <c r="L5069" s="66">
        <v>5.2295945324507699E-12</v>
      </c>
      <c r="M5069" s="66">
        <v>2.04636307844969E-12</v>
      </c>
      <c r="N5069" s="66">
        <v>3.8085090619332199E-12</v>
      </c>
      <c r="O5069" s="66">
        <v>5.6843418807792397E-14</v>
      </c>
      <c r="P5069" s="66">
        <v>-5.6274984490059998E-12</v>
      </c>
      <c r="Q5069" s="66">
        <v>1.30739862245863E-12</v>
      </c>
      <c r="R5069" s="66">
        <v>-1.8758328110988099E-12</v>
      </c>
      <c r="S5069" s="66">
        <v>-2.2737367499483199E-12</v>
      </c>
      <c r="T5069" s="66">
        <v>-4.6611603432296197E-12</v>
      </c>
      <c r="U5069" s="66">
        <v>2.9558577799718699E-12</v>
      </c>
      <c r="V5069" s="66">
        <v>6.59383658994995E-12</v>
      </c>
      <c r="W5069" s="66">
        <v>-6.2527839465938696E-13</v>
      </c>
      <c r="X5069" s="66">
        <v>2.5863755588992E-12</v>
      </c>
      <c r="Y5069" s="66">
        <v>-2.6147973434938802E-12</v>
      </c>
      <c r="Z5069" s="66">
        <v>1.09025383530439E-10</v>
      </c>
      <c r="AA5069" s="66">
        <v>3.1363962435415E-9</v>
      </c>
      <c r="AB5069" s="66">
        <v>3.84490174744939E-10</v>
      </c>
      <c r="AC5069" s="66">
        <v>-3.1832438074161602E-11</v>
      </c>
      <c r="AD5069" s="66">
        <v>-9.7771150426795899E-12</v>
      </c>
      <c r="AE5069" s="66">
        <v>-5.1727810138648997E-11</v>
      </c>
      <c r="AF5069" s="66">
        <v>6.4346750194745704E-11</v>
      </c>
      <c r="AG5069" s="66">
        <v>4.2064126074575602E-12</v>
      </c>
      <c r="AH5069" s="66">
        <v>-4.2064129977243104E-12</v>
      </c>
      <c r="AI5069" s="66">
        <v>5.9117155928358603E-12</v>
      </c>
      <c r="AJ5069" s="66">
        <v>1.02318154006526E-11</v>
      </c>
      <c r="AK5069" s="66">
        <v>2.6147972680092201E-12</v>
      </c>
    </row>
    <row r="5070" spans="1:37" x14ac:dyDescent="0.3">
      <c r="A5070" s="86" t="str">
        <f t="shared" si="79"/>
        <v>SDGbaseTra_AgMedacttaxbase</v>
      </c>
      <c r="B5070" s="63" t="s">
        <v>222</v>
      </c>
      <c r="C5070" s="64" t="s">
        <v>240</v>
      </c>
      <c r="D5070" s="84" t="s">
        <v>219</v>
      </c>
      <c r="E5070" s="65" t="s">
        <v>220</v>
      </c>
      <c r="F5070" s="65">
        <v>94.683488898731298</v>
      </c>
      <c r="G5070" s="65">
        <v>86.088959541109404</v>
      </c>
      <c r="H5070" s="65">
        <v>86.366275458691405</v>
      </c>
      <c r="I5070" s="65">
        <v>89.595345812993301</v>
      </c>
      <c r="J5070" s="65">
        <v>92.442443366805705</v>
      </c>
      <c r="K5070" s="65">
        <v>92.815419450867594</v>
      </c>
      <c r="L5070" s="65">
        <v>94.085810582117105</v>
      </c>
      <c r="M5070" s="65">
        <v>95.840780557420103</v>
      </c>
      <c r="N5070" s="65">
        <v>98.087335257380701</v>
      </c>
      <c r="O5070" s="65">
        <v>99.258952201492207</v>
      </c>
      <c r="P5070" s="65">
        <v>102.054264968851</v>
      </c>
      <c r="Q5070" s="65">
        <v>105.20060756084</v>
      </c>
      <c r="R5070" s="65">
        <v>108.514360846933</v>
      </c>
      <c r="S5070" s="65">
        <v>112.706370241233</v>
      </c>
      <c r="T5070" s="65">
        <v>117.20659018241</v>
      </c>
      <c r="U5070" s="65">
        <v>122.167025574273</v>
      </c>
      <c r="V5070" s="65">
        <v>127.281815515768</v>
      </c>
      <c r="W5070" s="65">
        <v>132.58084727547299</v>
      </c>
      <c r="X5070" s="65">
        <v>137.92385414357599</v>
      </c>
      <c r="Y5070" s="65">
        <v>143.32057816135799</v>
      </c>
      <c r="Z5070" s="65">
        <v>147.42573008023101</v>
      </c>
      <c r="AA5070" s="65">
        <v>151.74457086541301</v>
      </c>
      <c r="AB5070" s="65">
        <v>158.32865552202199</v>
      </c>
      <c r="AC5070" s="65">
        <v>164.37028212417201</v>
      </c>
      <c r="AD5070" s="65">
        <v>169.967862129689</v>
      </c>
      <c r="AE5070" s="65">
        <v>175.694819478612</v>
      </c>
      <c r="AF5070" s="65">
        <v>181.581522182079</v>
      </c>
      <c r="AG5070" s="65">
        <v>191.05153913706499</v>
      </c>
      <c r="AH5070" s="65">
        <v>192.54325399773501</v>
      </c>
      <c r="AI5070" s="65">
        <v>193.117005827382</v>
      </c>
      <c r="AJ5070" s="65">
        <v>193.78708404047799</v>
      </c>
      <c r="AK5070" s="65">
        <v>194.13030776384599</v>
      </c>
    </row>
    <row r="5071" spans="1:37" x14ac:dyDescent="0.3">
      <c r="A5071" s="86" t="str">
        <f t="shared" si="79"/>
        <v>SDGbaseTra_AgMedcomtaxbase</v>
      </c>
      <c r="B5071" s="63" t="s">
        <v>222</v>
      </c>
      <c r="C5071" s="64" t="s">
        <v>240</v>
      </c>
      <c r="D5071" s="84" t="s">
        <v>228</v>
      </c>
      <c r="E5071" s="65" t="s">
        <v>220</v>
      </c>
      <c r="F5071" s="65">
        <v>497.90817031404998</v>
      </c>
      <c r="G5071" s="65">
        <v>456.95082107251102</v>
      </c>
      <c r="H5071" s="65">
        <v>455.72935133432298</v>
      </c>
      <c r="I5071" s="65">
        <v>464.02310375593601</v>
      </c>
      <c r="J5071" s="65">
        <v>471.38489405299299</v>
      </c>
      <c r="K5071" s="65">
        <v>473.30896960512598</v>
      </c>
      <c r="L5071" s="65">
        <v>478.34405017251601</v>
      </c>
      <c r="M5071" s="65">
        <v>485.53911793711501</v>
      </c>
      <c r="N5071" s="65">
        <v>494.71940567004299</v>
      </c>
      <c r="O5071" s="65">
        <v>505.03233967557497</v>
      </c>
      <c r="P5071" s="65">
        <v>516.84438886138105</v>
      </c>
      <c r="Q5071" s="65">
        <v>528.62705755907302</v>
      </c>
      <c r="R5071" s="65">
        <v>546.17987277480302</v>
      </c>
      <c r="S5071" s="65">
        <v>565.18990609316097</v>
      </c>
      <c r="T5071" s="65">
        <v>586.23197809929297</v>
      </c>
      <c r="U5071" s="65">
        <v>609.56697363108901</v>
      </c>
      <c r="V5071" s="65">
        <v>632.78347190544105</v>
      </c>
      <c r="W5071" s="65">
        <v>656.96677566555002</v>
      </c>
      <c r="X5071" s="65">
        <v>681.58890776508701</v>
      </c>
      <c r="Y5071" s="65">
        <v>705.499365640625</v>
      </c>
      <c r="Z5071" s="65">
        <v>730.23289379473499</v>
      </c>
      <c r="AA5071" s="65">
        <v>752.76918868226198</v>
      </c>
      <c r="AB5071" s="65">
        <v>779.40780273559096</v>
      </c>
      <c r="AC5071" s="65">
        <v>804.79155151925795</v>
      </c>
      <c r="AD5071" s="65">
        <v>829.55819705169301</v>
      </c>
      <c r="AE5071" s="65">
        <v>855.25352066065102</v>
      </c>
      <c r="AF5071" s="65">
        <v>881.99112386372701</v>
      </c>
      <c r="AG5071" s="65">
        <v>910.61960504218303</v>
      </c>
      <c r="AH5071" s="65">
        <v>915.71066281343496</v>
      </c>
      <c r="AI5071" s="65">
        <v>916.583136899024</v>
      </c>
      <c r="AJ5071" s="65">
        <v>918.413611822039</v>
      </c>
      <c r="AK5071" s="65">
        <v>919.23746576849203</v>
      </c>
    </row>
    <row r="5072" spans="1:37" x14ac:dyDescent="0.3">
      <c r="A5072" s="86" t="str">
        <f t="shared" si="79"/>
        <v>SDGbaseTra_AgMedDIRTAXbase</v>
      </c>
      <c r="B5072" s="63" t="s">
        <v>222</v>
      </c>
      <c r="C5072" s="64" t="s">
        <v>240</v>
      </c>
      <c r="D5072" s="84" t="s">
        <v>229</v>
      </c>
      <c r="E5072" s="65" t="s">
        <v>220</v>
      </c>
      <c r="F5072" s="65">
        <v>784.14526173304796</v>
      </c>
      <c r="G5072" s="65">
        <v>880.22219303266604</v>
      </c>
      <c r="H5072" s="65">
        <v>878.09980591198598</v>
      </c>
      <c r="I5072" s="65">
        <v>1126.8196137274899</v>
      </c>
      <c r="J5072" s="65">
        <v>1345.8182275015499</v>
      </c>
      <c r="K5072" s="65">
        <v>1370.30322171699</v>
      </c>
      <c r="L5072" s="65">
        <v>1417.2718072768801</v>
      </c>
      <c r="M5072" s="65">
        <v>1476.0311615890701</v>
      </c>
      <c r="N5072" s="65">
        <v>1538.9335658407299</v>
      </c>
      <c r="O5072" s="65">
        <v>1586.96175180762</v>
      </c>
      <c r="P5072" s="65">
        <v>1655.5818778538901</v>
      </c>
      <c r="Q5072" s="65">
        <v>1730.26024978806</v>
      </c>
      <c r="R5072" s="65">
        <v>1673.9885380604101</v>
      </c>
      <c r="S5072" s="65">
        <v>1702.93797908535</v>
      </c>
      <c r="T5072" s="65">
        <v>1727.26236446998</v>
      </c>
      <c r="U5072" s="65">
        <v>1746.7790120807299</v>
      </c>
      <c r="V5072" s="65">
        <v>1769.99076265761</v>
      </c>
      <c r="W5072" s="65">
        <v>1789.2203541875199</v>
      </c>
      <c r="X5072" s="65">
        <v>1805.4022269791501</v>
      </c>
      <c r="Y5072" s="65">
        <v>1823.4281912123699</v>
      </c>
      <c r="Z5072" s="65">
        <v>1846.5021933575099</v>
      </c>
      <c r="AA5072" s="65">
        <v>1889.4730231266601</v>
      </c>
      <c r="AB5072" s="65">
        <v>1928.23260392214</v>
      </c>
      <c r="AC5072" s="65">
        <v>1955.74824937156</v>
      </c>
      <c r="AD5072" s="65">
        <v>1982.80487765311</v>
      </c>
      <c r="AE5072" s="65">
        <v>2015.14557332244</v>
      </c>
      <c r="AF5072" s="65">
        <v>2050.0306517332001</v>
      </c>
      <c r="AG5072" s="65">
        <v>2080.2855406439598</v>
      </c>
      <c r="AH5072" s="65">
        <v>2073.8036747268402</v>
      </c>
      <c r="AI5072" s="65">
        <v>2082.3653834272</v>
      </c>
      <c r="AJ5072" s="65">
        <v>2111.2146265414199</v>
      </c>
      <c r="AK5072" s="65">
        <v>2151.8108627868501</v>
      </c>
    </row>
    <row r="5073" spans="1:37" x14ac:dyDescent="0.3">
      <c r="A5073" s="86" t="str">
        <f t="shared" si="79"/>
        <v>SDGbaseTra_AgMedFACINCbase</v>
      </c>
      <c r="B5073" s="63" t="s">
        <v>222</v>
      </c>
      <c r="C5073" s="64" t="s">
        <v>240</v>
      </c>
      <c r="D5073" s="84" t="s">
        <v>230</v>
      </c>
      <c r="E5073" s="65" t="s">
        <v>220</v>
      </c>
      <c r="F5073" s="65">
        <v>108.72526139301399</v>
      </c>
      <c r="G5073" s="65">
        <v>98.912672107789703</v>
      </c>
      <c r="H5073" s="65">
        <v>102.88898831277599</v>
      </c>
      <c r="I5073" s="65">
        <v>106.33357511738301</v>
      </c>
      <c r="J5073" s="65">
        <v>109.153555445294</v>
      </c>
      <c r="K5073" s="65">
        <v>109.99757426782401</v>
      </c>
      <c r="L5073" s="65">
        <v>111.369865772747</v>
      </c>
      <c r="M5073" s="65">
        <v>112.99582580126599</v>
      </c>
      <c r="N5073" s="65">
        <v>115.19220696187099</v>
      </c>
      <c r="O5073" s="65">
        <v>118.608446245856</v>
      </c>
      <c r="P5073" s="65">
        <v>121.736172551351</v>
      </c>
      <c r="Q5073" s="65">
        <v>124.67049780113</v>
      </c>
      <c r="R5073" s="65">
        <v>128.02458173102099</v>
      </c>
      <c r="S5073" s="65">
        <v>132.61548866087</v>
      </c>
      <c r="T5073" s="65">
        <v>137.48861333766999</v>
      </c>
      <c r="U5073" s="65">
        <v>143.03043508811299</v>
      </c>
      <c r="V5073" s="65">
        <v>148.95844451551801</v>
      </c>
      <c r="W5073" s="65">
        <v>155.15152271380799</v>
      </c>
      <c r="X5073" s="65">
        <v>161.083674059266</v>
      </c>
      <c r="Y5073" s="65">
        <v>167.695127682437</v>
      </c>
      <c r="Z5073" s="65">
        <v>181.027551244514</v>
      </c>
      <c r="AA5073" s="65">
        <v>191.21638523339101</v>
      </c>
      <c r="AB5073" s="65">
        <v>196.31451914829</v>
      </c>
      <c r="AC5073" s="65">
        <v>202.10673442151199</v>
      </c>
      <c r="AD5073" s="65">
        <v>209.528923242042</v>
      </c>
      <c r="AE5073" s="65">
        <v>217.16582251565001</v>
      </c>
      <c r="AF5073" s="65">
        <v>225.31851505110399</v>
      </c>
      <c r="AG5073" s="65">
        <v>219.41804736846399</v>
      </c>
      <c r="AH5073" s="65">
        <v>222.63262484970099</v>
      </c>
      <c r="AI5073" s="65">
        <v>224.87887031685599</v>
      </c>
      <c r="AJ5073" s="65">
        <v>225.68424273400899</v>
      </c>
      <c r="AK5073" s="65">
        <v>225.697911515821</v>
      </c>
    </row>
    <row r="5074" spans="1:37" ht="12.6" customHeight="1" x14ac:dyDescent="0.3">
      <c r="A5074" s="86" t="str">
        <f t="shared" si="79"/>
        <v>SDGbaseTra_AgMedTRNSFRbase</v>
      </c>
      <c r="B5074" s="63" t="s">
        <v>222</v>
      </c>
      <c r="C5074" s="64" t="s">
        <v>240</v>
      </c>
      <c r="D5074" s="84" t="s">
        <v>231</v>
      </c>
      <c r="E5074" s="65" t="s">
        <v>220</v>
      </c>
      <c r="F5074" s="65">
        <v>-48.3117601953644</v>
      </c>
      <c r="G5074" s="65">
        <v>-49.493823222034599</v>
      </c>
      <c r="H5074" s="65">
        <v>-50.160978332995001</v>
      </c>
      <c r="I5074" s="65">
        <v>-49.755292362846298</v>
      </c>
      <c r="J5074" s="65">
        <v>-49.414095326482702</v>
      </c>
      <c r="K5074" s="65">
        <v>-49.366698942996301</v>
      </c>
      <c r="L5074" s="65">
        <v>-49.2947963560189</v>
      </c>
      <c r="M5074" s="65">
        <v>-49.361395686392697</v>
      </c>
      <c r="N5074" s="65">
        <v>-49.411845891279803</v>
      </c>
      <c r="O5074" s="65">
        <v>-51.1383891945312</v>
      </c>
      <c r="P5074" s="65">
        <v>-51.455989501729803</v>
      </c>
      <c r="Q5074" s="65">
        <v>-51.395487744956803</v>
      </c>
      <c r="R5074" s="65">
        <v>-51.372591573803703</v>
      </c>
      <c r="S5074" s="65">
        <v>-51.504035900651999</v>
      </c>
      <c r="T5074" s="65">
        <v>-51.669326975203703</v>
      </c>
      <c r="U5074" s="65">
        <v>-51.834664726855898</v>
      </c>
      <c r="V5074" s="65">
        <v>-51.913808193426199</v>
      </c>
      <c r="W5074" s="65">
        <v>-52.100095630344903</v>
      </c>
      <c r="X5074" s="65">
        <v>-52.327285472587903</v>
      </c>
      <c r="Y5074" s="65">
        <v>-52.431148992578898</v>
      </c>
      <c r="Z5074" s="65">
        <v>-52.954926517401503</v>
      </c>
      <c r="AA5074" s="65">
        <v>-53.297329859568897</v>
      </c>
      <c r="AB5074" s="65">
        <v>-53.396765404040302</v>
      </c>
      <c r="AC5074" s="65">
        <v>-53.447633082362202</v>
      </c>
      <c r="AD5074" s="65">
        <v>-53.534980190813201</v>
      </c>
      <c r="AE5074" s="65">
        <v>-53.577957417913602</v>
      </c>
      <c r="AF5074" s="65">
        <v>-53.629315839593197</v>
      </c>
      <c r="AG5074" s="65">
        <v>-53.018884230357997</v>
      </c>
      <c r="AH5074" s="65">
        <v>-52.778571106911201</v>
      </c>
      <c r="AI5074" s="65">
        <v>-52.304519241602499</v>
      </c>
      <c r="AJ5074" s="65">
        <v>-51.948619200658598</v>
      </c>
      <c r="AK5074" s="65">
        <v>-51.614066337780699</v>
      </c>
    </row>
    <row r="5075" spans="1:37" x14ac:dyDescent="0.3">
      <c r="A5075" s="86" t="str">
        <f t="shared" si="79"/>
        <v>SDGbaseTra_AgMaxPalmaRatiototal</v>
      </c>
      <c r="B5075" s="72" t="s">
        <v>222</v>
      </c>
      <c r="C5075" s="73" t="s">
        <v>241</v>
      </c>
      <c r="D5075" s="85" t="s">
        <v>0</v>
      </c>
      <c r="E5075" s="74" t="s">
        <v>1</v>
      </c>
      <c r="F5075" s="74">
        <v>3.69</v>
      </c>
      <c r="G5075" s="74">
        <v>3.5</v>
      </c>
      <c r="H5075" s="74">
        <v>3.68</v>
      </c>
      <c r="I5075" s="74">
        <v>3.58</v>
      </c>
      <c r="J5075" s="74">
        <v>3.48</v>
      </c>
      <c r="K5075" s="74">
        <v>3.46</v>
      </c>
      <c r="L5075" s="74">
        <v>3.44</v>
      </c>
      <c r="M5075" s="74">
        <v>3.42</v>
      </c>
      <c r="N5075" s="74">
        <v>3.4</v>
      </c>
      <c r="O5075" s="74">
        <v>3.37</v>
      </c>
      <c r="P5075" s="74">
        <v>3.35</v>
      </c>
      <c r="Q5075" s="74">
        <v>3.32</v>
      </c>
      <c r="R5075" s="74">
        <v>3.36</v>
      </c>
      <c r="S5075" s="74">
        <v>3.37</v>
      </c>
      <c r="T5075" s="74">
        <v>3.36</v>
      </c>
      <c r="U5075" s="74">
        <v>3.37</v>
      </c>
      <c r="V5075" s="74">
        <v>3.36</v>
      </c>
      <c r="W5075" s="74">
        <v>3.36</v>
      </c>
      <c r="X5075" s="74">
        <v>3.36</v>
      </c>
      <c r="Y5075" s="74">
        <v>3.35</v>
      </c>
      <c r="Z5075" s="74">
        <v>3.36</v>
      </c>
      <c r="AA5075" s="74">
        <v>3.35</v>
      </c>
      <c r="AB5075" s="74">
        <v>3.33</v>
      </c>
      <c r="AC5075" s="74">
        <v>3.32</v>
      </c>
      <c r="AD5075" s="74">
        <v>3.31</v>
      </c>
      <c r="AE5075" s="74">
        <v>3.3</v>
      </c>
      <c r="AF5075" s="74">
        <v>3.29</v>
      </c>
      <c r="AG5075" s="74">
        <v>3.26</v>
      </c>
      <c r="AH5075" s="74">
        <v>3.18</v>
      </c>
      <c r="AI5075" s="74">
        <v>3.15</v>
      </c>
      <c r="AJ5075" s="74">
        <v>3.12</v>
      </c>
      <c r="AK5075" s="74">
        <v>3.09</v>
      </c>
    </row>
    <row r="5076" spans="1:37" x14ac:dyDescent="0.3">
      <c r="A5076" s="86" t="str">
        <f t="shared" si="79"/>
        <v>SDGbaseTra_AgMax20-20Ratiototal</v>
      </c>
      <c r="B5076" s="72" t="s">
        <v>222</v>
      </c>
      <c r="C5076" s="73" t="s">
        <v>241</v>
      </c>
      <c r="D5076" s="85" t="s">
        <v>2</v>
      </c>
      <c r="E5076" s="74" t="s">
        <v>1</v>
      </c>
      <c r="F5076" s="74">
        <v>13.17</v>
      </c>
      <c r="G5076" s="74">
        <v>12.48</v>
      </c>
      <c r="H5076" s="74">
        <v>13.14</v>
      </c>
      <c r="I5076" s="74">
        <v>12.8</v>
      </c>
      <c r="J5076" s="74">
        <v>12.43</v>
      </c>
      <c r="K5076" s="74">
        <v>12.35</v>
      </c>
      <c r="L5076" s="74">
        <v>12.3</v>
      </c>
      <c r="M5076" s="74">
        <v>12.21</v>
      </c>
      <c r="N5076" s="74">
        <v>12.14</v>
      </c>
      <c r="O5076" s="74">
        <v>12.04</v>
      </c>
      <c r="P5076" s="74">
        <v>11.96</v>
      </c>
      <c r="Q5076" s="74">
        <v>11.85</v>
      </c>
      <c r="R5076" s="74">
        <v>12.01</v>
      </c>
      <c r="S5076" s="74">
        <v>12.01</v>
      </c>
      <c r="T5076" s="74">
        <v>12</v>
      </c>
      <c r="U5076" s="74">
        <v>12.02</v>
      </c>
      <c r="V5076" s="74">
        <v>12</v>
      </c>
      <c r="W5076" s="74">
        <v>11.99</v>
      </c>
      <c r="X5076" s="74">
        <v>11.97</v>
      </c>
      <c r="Y5076" s="74">
        <v>11.93</v>
      </c>
      <c r="Z5076" s="74">
        <v>11.93</v>
      </c>
      <c r="AA5076" s="74">
        <v>11.88</v>
      </c>
      <c r="AB5076" s="74">
        <v>11.84</v>
      </c>
      <c r="AC5076" s="74">
        <v>11.77</v>
      </c>
      <c r="AD5076" s="74">
        <v>11.74</v>
      </c>
      <c r="AE5076" s="74">
        <v>11.7</v>
      </c>
      <c r="AF5076" s="74">
        <v>11.67</v>
      </c>
      <c r="AG5076" s="74">
        <v>11.58</v>
      </c>
      <c r="AH5076" s="74">
        <v>11.27</v>
      </c>
      <c r="AI5076" s="74">
        <v>11.16</v>
      </c>
      <c r="AJ5076" s="74">
        <v>11.06</v>
      </c>
      <c r="AK5076" s="74">
        <v>10.94</v>
      </c>
    </row>
    <row r="5077" spans="1:37" x14ac:dyDescent="0.3">
      <c r="A5077" s="86" t="str">
        <f t="shared" si="79"/>
        <v>SDGbaseTra_AgMaxC_GVAaawhe</v>
      </c>
      <c r="B5077" s="72" t="s">
        <v>222</v>
      </c>
      <c r="C5077" s="73" t="s">
        <v>241</v>
      </c>
      <c r="D5077" s="85" t="s">
        <v>3</v>
      </c>
      <c r="E5077" s="74" t="s">
        <v>4</v>
      </c>
      <c r="F5077" s="74">
        <v>2.66</v>
      </c>
      <c r="G5077" s="74">
        <v>2.4900000000000002</v>
      </c>
      <c r="H5077" s="74">
        <v>2.58</v>
      </c>
      <c r="I5077" s="74">
        <v>2.5499999999999998</v>
      </c>
      <c r="J5077" s="74">
        <v>2.4900000000000002</v>
      </c>
      <c r="K5077" s="74">
        <v>2.5299999999999998</v>
      </c>
      <c r="L5077" s="74">
        <v>2.5499999999999998</v>
      </c>
      <c r="M5077" s="74">
        <v>2.54</v>
      </c>
      <c r="N5077" s="74">
        <v>2.5299999999999998</v>
      </c>
      <c r="O5077" s="74">
        <v>2.65</v>
      </c>
      <c r="P5077" s="74">
        <v>2.65</v>
      </c>
      <c r="Q5077" s="74">
        <v>2.62</v>
      </c>
      <c r="R5077" s="74">
        <v>2.75</v>
      </c>
      <c r="S5077" s="74">
        <v>2.8</v>
      </c>
      <c r="T5077" s="74">
        <v>2.87</v>
      </c>
      <c r="U5077" s="74">
        <v>2.95</v>
      </c>
      <c r="V5077" s="74">
        <v>3.01</v>
      </c>
      <c r="W5077" s="74">
        <v>3.06</v>
      </c>
      <c r="X5077" s="74">
        <v>3.12</v>
      </c>
      <c r="Y5077" s="74">
        <v>3.15</v>
      </c>
      <c r="Z5077" s="74">
        <v>3.12</v>
      </c>
      <c r="AA5077" s="74">
        <v>3.13</v>
      </c>
      <c r="AB5077" s="74">
        <v>3.25</v>
      </c>
      <c r="AC5077" s="74">
        <v>3.3</v>
      </c>
      <c r="AD5077" s="74">
        <v>3.32</v>
      </c>
      <c r="AE5077" s="74">
        <v>3.37</v>
      </c>
      <c r="AF5077" s="74">
        <v>3.41</v>
      </c>
      <c r="AG5077" s="74">
        <v>3.64</v>
      </c>
      <c r="AH5077" s="74">
        <v>3.54</v>
      </c>
      <c r="AI5077" s="74">
        <v>3.48</v>
      </c>
      <c r="AJ5077" s="74">
        <v>3.45</v>
      </c>
      <c r="AK5077" s="74">
        <v>3.41</v>
      </c>
    </row>
    <row r="5078" spans="1:37" x14ac:dyDescent="0.3">
      <c r="A5078" s="86" t="str">
        <f t="shared" si="79"/>
        <v>SDGbaseTra_AgMaxC_GVAaamai</v>
      </c>
      <c r="B5078" s="72" t="s">
        <v>222</v>
      </c>
      <c r="C5078" s="73" t="s">
        <v>241</v>
      </c>
      <c r="D5078" s="85" t="s">
        <v>3</v>
      </c>
      <c r="E5078" s="74" t="s">
        <v>5</v>
      </c>
      <c r="F5078" s="74">
        <v>11.93</v>
      </c>
      <c r="G5078" s="74">
        <v>11.29</v>
      </c>
      <c r="H5078" s="74">
        <v>11.87</v>
      </c>
      <c r="I5078" s="74">
        <v>11.72</v>
      </c>
      <c r="J5078" s="74">
        <v>11.42</v>
      </c>
      <c r="K5078" s="74">
        <v>11.52</v>
      </c>
      <c r="L5078" s="74">
        <v>11.57</v>
      </c>
      <c r="M5078" s="74">
        <v>11.52</v>
      </c>
      <c r="N5078" s="74">
        <v>11.46</v>
      </c>
      <c r="O5078" s="74">
        <v>12.33</v>
      </c>
      <c r="P5078" s="74">
        <v>12.34</v>
      </c>
      <c r="Q5078" s="74">
        <v>12.12</v>
      </c>
      <c r="R5078" s="74">
        <v>12.78</v>
      </c>
      <c r="S5078" s="74">
        <v>13.08</v>
      </c>
      <c r="T5078" s="74">
        <v>13.38</v>
      </c>
      <c r="U5078" s="74">
        <v>13.74</v>
      </c>
      <c r="V5078" s="74">
        <v>14</v>
      </c>
      <c r="W5078" s="74">
        <v>14.2</v>
      </c>
      <c r="X5078" s="74">
        <v>14.43</v>
      </c>
      <c r="Y5078" s="74">
        <v>14.57</v>
      </c>
      <c r="Z5078" s="74">
        <v>14.57</v>
      </c>
      <c r="AA5078" s="74">
        <v>14.73</v>
      </c>
      <c r="AB5078" s="74">
        <v>15.3</v>
      </c>
      <c r="AC5078" s="74">
        <v>15.48</v>
      </c>
      <c r="AD5078" s="74">
        <v>15.56</v>
      </c>
      <c r="AE5078" s="74">
        <v>15.76</v>
      </c>
      <c r="AF5078" s="74">
        <v>15.91</v>
      </c>
      <c r="AG5078" s="74">
        <v>16.54</v>
      </c>
      <c r="AH5078" s="74">
        <v>15.61</v>
      </c>
      <c r="AI5078" s="74">
        <v>15.01</v>
      </c>
      <c r="AJ5078" s="74">
        <v>14.61</v>
      </c>
      <c r="AK5078" s="74">
        <v>14.17</v>
      </c>
    </row>
    <row r="5079" spans="1:37" x14ac:dyDescent="0.3">
      <c r="A5079" s="86" t="str">
        <f t="shared" si="79"/>
        <v>SDGbaseTra_AgMaxC_GVAaaoce</v>
      </c>
      <c r="B5079" s="72" t="s">
        <v>222</v>
      </c>
      <c r="C5079" s="73" t="s">
        <v>241</v>
      </c>
      <c r="D5079" s="85" t="s">
        <v>3</v>
      </c>
      <c r="E5079" s="74" t="s">
        <v>6</v>
      </c>
      <c r="F5079" s="74">
        <v>0.82</v>
      </c>
      <c r="G5079" s="74">
        <v>0.75</v>
      </c>
      <c r="H5079" s="74">
        <v>0.8</v>
      </c>
      <c r="I5079" s="74">
        <v>0.79</v>
      </c>
      <c r="J5079" s="74">
        <v>0.77</v>
      </c>
      <c r="K5079" s="74">
        <v>0.78</v>
      </c>
      <c r="L5079" s="74">
        <v>0.78</v>
      </c>
      <c r="M5079" s="74">
        <v>0.78</v>
      </c>
      <c r="N5079" s="74">
        <v>0.77</v>
      </c>
      <c r="O5079" s="74">
        <v>0.83</v>
      </c>
      <c r="P5079" s="74">
        <v>0.83</v>
      </c>
      <c r="Q5079" s="74">
        <v>0.82</v>
      </c>
      <c r="R5079" s="74">
        <v>0.87</v>
      </c>
      <c r="S5079" s="74">
        <v>0.9</v>
      </c>
      <c r="T5079" s="74">
        <v>0.93</v>
      </c>
      <c r="U5079" s="74">
        <v>0.97</v>
      </c>
      <c r="V5079" s="74">
        <v>0.99</v>
      </c>
      <c r="W5079" s="74">
        <v>1.02</v>
      </c>
      <c r="X5079" s="74">
        <v>1.05</v>
      </c>
      <c r="Y5079" s="74">
        <v>1.07</v>
      </c>
      <c r="Z5079" s="74">
        <v>1.08</v>
      </c>
      <c r="AA5079" s="74">
        <v>1.1000000000000001</v>
      </c>
      <c r="AB5079" s="74">
        <v>1.1499999999999999</v>
      </c>
      <c r="AC5079" s="74">
        <v>1.17</v>
      </c>
      <c r="AD5079" s="74">
        <v>1.18</v>
      </c>
      <c r="AE5079" s="74">
        <v>1.21</v>
      </c>
      <c r="AF5079" s="74">
        <v>1.23</v>
      </c>
      <c r="AG5079" s="74">
        <v>1.29</v>
      </c>
      <c r="AH5079" s="74">
        <v>1.24</v>
      </c>
      <c r="AI5079" s="74">
        <v>1.21</v>
      </c>
      <c r="AJ5079" s="74">
        <v>1.19</v>
      </c>
      <c r="AK5079" s="74">
        <v>1.1599999999999999</v>
      </c>
    </row>
    <row r="5080" spans="1:37" x14ac:dyDescent="0.3">
      <c r="A5080" s="86" t="str">
        <f t="shared" si="79"/>
        <v>SDGbaseTra_AgMaxC_GVAaaveg</v>
      </c>
      <c r="B5080" s="72" t="s">
        <v>222</v>
      </c>
      <c r="C5080" s="73" t="s">
        <v>241</v>
      </c>
      <c r="D5080" s="85" t="s">
        <v>3</v>
      </c>
      <c r="E5080" s="74" t="s">
        <v>7</v>
      </c>
      <c r="F5080" s="74">
        <v>6.73</v>
      </c>
      <c r="G5080" s="74">
        <v>6.44</v>
      </c>
      <c r="H5080" s="74">
        <v>6.49</v>
      </c>
      <c r="I5080" s="74">
        <v>6.4</v>
      </c>
      <c r="J5080" s="74">
        <v>6.28</v>
      </c>
      <c r="K5080" s="74">
        <v>6.3</v>
      </c>
      <c r="L5080" s="74">
        <v>6.31</v>
      </c>
      <c r="M5080" s="74">
        <v>6.3</v>
      </c>
      <c r="N5080" s="74">
        <v>6.3</v>
      </c>
      <c r="O5080" s="74">
        <v>6.38</v>
      </c>
      <c r="P5080" s="74">
        <v>6.38</v>
      </c>
      <c r="Q5080" s="74">
        <v>6.35</v>
      </c>
      <c r="R5080" s="74">
        <v>6.63</v>
      </c>
      <c r="S5080" s="74">
        <v>6.78</v>
      </c>
      <c r="T5080" s="74">
        <v>6.92</v>
      </c>
      <c r="U5080" s="74">
        <v>7.1</v>
      </c>
      <c r="V5080" s="74">
        <v>7.25</v>
      </c>
      <c r="W5080" s="74">
        <v>7.35</v>
      </c>
      <c r="X5080" s="74">
        <v>7.47</v>
      </c>
      <c r="Y5080" s="74">
        <v>7.49</v>
      </c>
      <c r="Z5080" s="74">
        <v>7.31</v>
      </c>
      <c r="AA5080" s="74">
        <v>7.29</v>
      </c>
      <c r="AB5080" s="74">
        <v>7.56</v>
      </c>
      <c r="AC5080" s="74">
        <v>7.68</v>
      </c>
      <c r="AD5080" s="74">
        <v>7.74</v>
      </c>
      <c r="AE5080" s="74">
        <v>7.85</v>
      </c>
      <c r="AF5080" s="74">
        <v>7.93</v>
      </c>
      <c r="AG5080" s="74">
        <v>8.61</v>
      </c>
      <c r="AH5080" s="74">
        <v>8.36</v>
      </c>
      <c r="AI5080" s="74">
        <v>8.2200000000000006</v>
      </c>
      <c r="AJ5080" s="74">
        <v>8.15</v>
      </c>
      <c r="AK5080" s="74">
        <v>8.08</v>
      </c>
    </row>
    <row r="5081" spans="1:37" x14ac:dyDescent="0.3">
      <c r="A5081" s="86" t="str">
        <f t="shared" si="79"/>
        <v>SDGbaseTra_AgMaxC_GVAaaofr</v>
      </c>
      <c r="B5081" s="72" t="s">
        <v>222</v>
      </c>
      <c r="C5081" s="73" t="s">
        <v>241</v>
      </c>
      <c r="D5081" s="85" t="s">
        <v>3</v>
      </c>
      <c r="E5081" s="74" t="s">
        <v>8</v>
      </c>
      <c r="F5081" s="74">
        <v>13</v>
      </c>
      <c r="G5081" s="74">
        <v>12.64</v>
      </c>
      <c r="H5081" s="74">
        <v>13.01</v>
      </c>
      <c r="I5081" s="74">
        <v>12.74</v>
      </c>
      <c r="J5081" s="74">
        <v>12.5</v>
      </c>
      <c r="K5081" s="74">
        <v>12.64</v>
      </c>
      <c r="L5081" s="74">
        <v>12.74</v>
      </c>
      <c r="M5081" s="74">
        <v>12.78</v>
      </c>
      <c r="N5081" s="74">
        <v>12.84</v>
      </c>
      <c r="O5081" s="74">
        <v>13.69</v>
      </c>
      <c r="P5081" s="74">
        <v>13.79</v>
      </c>
      <c r="Q5081" s="74">
        <v>13.7</v>
      </c>
      <c r="R5081" s="74">
        <v>14.25</v>
      </c>
      <c r="S5081" s="74">
        <v>14.6</v>
      </c>
      <c r="T5081" s="74">
        <v>14.98</v>
      </c>
      <c r="U5081" s="74">
        <v>15.45</v>
      </c>
      <c r="V5081" s="74">
        <v>15.87</v>
      </c>
      <c r="W5081" s="74">
        <v>16.22</v>
      </c>
      <c r="X5081" s="74">
        <v>16.559999999999999</v>
      </c>
      <c r="Y5081" s="74">
        <v>16.71</v>
      </c>
      <c r="Z5081" s="74">
        <v>16.329999999999998</v>
      </c>
      <c r="AA5081" s="74">
        <v>16.3</v>
      </c>
      <c r="AB5081" s="74">
        <v>16.989999999999998</v>
      </c>
      <c r="AC5081" s="74">
        <v>17.37</v>
      </c>
      <c r="AD5081" s="74">
        <v>17.59</v>
      </c>
      <c r="AE5081" s="74">
        <v>17.87</v>
      </c>
      <c r="AF5081" s="74">
        <v>18.100000000000001</v>
      </c>
      <c r="AG5081" s="74">
        <v>19.66</v>
      </c>
      <c r="AH5081" s="74">
        <v>19.21</v>
      </c>
      <c r="AI5081" s="74">
        <v>18.73</v>
      </c>
      <c r="AJ5081" s="74">
        <v>18.45</v>
      </c>
      <c r="AK5081" s="74">
        <v>18.16</v>
      </c>
    </row>
    <row r="5082" spans="1:37" x14ac:dyDescent="0.3">
      <c r="A5082" s="86" t="str">
        <f t="shared" si="79"/>
        <v>SDGbaseTra_AgMaxC_GVAaagra</v>
      </c>
      <c r="B5082" s="72" t="s">
        <v>222</v>
      </c>
      <c r="C5082" s="73" t="s">
        <v>241</v>
      </c>
      <c r="D5082" s="85" t="s">
        <v>3</v>
      </c>
      <c r="E5082" s="74" t="s">
        <v>9</v>
      </c>
      <c r="F5082" s="74">
        <v>6.2</v>
      </c>
      <c r="G5082" s="74">
        <v>6.16</v>
      </c>
      <c r="H5082" s="74">
        <v>6.42</v>
      </c>
      <c r="I5082" s="74">
        <v>6.21</v>
      </c>
      <c r="J5082" s="74">
        <v>6.05</v>
      </c>
      <c r="K5082" s="74">
        <v>6.05</v>
      </c>
      <c r="L5082" s="74">
        <v>6.06</v>
      </c>
      <c r="M5082" s="74">
        <v>6.08</v>
      </c>
      <c r="N5082" s="74">
        <v>6.13</v>
      </c>
      <c r="O5082" s="74">
        <v>6.62</v>
      </c>
      <c r="P5082" s="74">
        <v>6.71</v>
      </c>
      <c r="Q5082" s="74">
        <v>6.69</v>
      </c>
      <c r="R5082" s="74">
        <v>6.99</v>
      </c>
      <c r="S5082" s="74">
        <v>7.24</v>
      </c>
      <c r="T5082" s="74">
        <v>7.53</v>
      </c>
      <c r="U5082" s="74">
        <v>7.89</v>
      </c>
      <c r="V5082" s="74">
        <v>8.2100000000000009</v>
      </c>
      <c r="W5082" s="74">
        <v>8.5399999999999991</v>
      </c>
      <c r="X5082" s="74">
        <v>8.9</v>
      </c>
      <c r="Y5082" s="74">
        <v>9.1999999999999993</v>
      </c>
      <c r="Z5082" s="74">
        <v>9.3699999999999992</v>
      </c>
      <c r="AA5082" s="74">
        <v>9.5500000000000007</v>
      </c>
      <c r="AB5082" s="74">
        <v>9.9700000000000006</v>
      </c>
      <c r="AC5082" s="74">
        <v>10.25</v>
      </c>
      <c r="AD5082" s="74">
        <v>10.48</v>
      </c>
      <c r="AE5082" s="74">
        <v>10.7</v>
      </c>
      <c r="AF5082" s="74">
        <v>10.91</v>
      </c>
      <c r="AG5082" s="74">
        <v>11.4</v>
      </c>
      <c r="AH5082" s="74">
        <v>11.18</v>
      </c>
      <c r="AI5082" s="74">
        <v>10.88</v>
      </c>
      <c r="AJ5082" s="74">
        <v>10.65</v>
      </c>
      <c r="AK5082" s="74">
        <v>10.42</v>
      </c>
    </row>
    <row r="5083" spans="1:37" x14ac:dyDescent="0.3">
      <c r="A5083" s="86" t="str">
        <f t="shared" si="79"/>
        <v>SDGbaseTra_AgMaxC_GVAaaoil</v>
      </c>
      <c r="B5083" s="72" t="s">
        <v>222</v>
      </c>
      <c r="C5083" s="73" t="s">
        <v>241</v>
      </c>
      <c r="D5083" s="85" t="s">
        <v>3</v>
      </c>
      <c r="E5083" s="74" t="s">
        <v>10</v>
      </c>
      <c r="F5083" s="74">
        <v>5.45</v>
      </c>
      <c r="G5083" s="74">
        <v>4.93</v>
      </c>
      <c r="H5083" s="74">
        <v>5.14</v>
      </c>
      <c r="I5083" s="74">
        <v>5.0999999999999996</v>
      </c>
      <c r="J5083" s="74">
        <v>4.97</v>
      </c>
      <c r="K5083" s="74">
        <v>5.04</v>
      </c>
      <c r="L5083" s="74">
        <v>5.08</v>
      </c>
      <c r="M5083" s="74">
        <v>5.05</v>
      </c>
      <c r="N5083" s="74">
        <v>5.0199999999999996</v>
      </c>
      <c r="O5083" s="74">
        <v>5.16</v>
      </c>
      <c r="P5083" s="74">
        <v>5.15</v>
      </c>
      <c r="Q5083" s="74">
        <v>5.0999999999999996</v>
      </c>
      <c r="R5083" s="74">
        <v>5.49</v>
      </c>
      <c r="S5083" s="74">
        <v>5.68</v>
      </c>
      <c r="T5083" s="74">
        <v>5.88</v>
      </c>
      <c r="U5083" s="74">
        <v>6.13</v>
      </c>
      <c r="V5083" s="74">
        <v>6.33</v>
      </c>
      <c r="W5083" s="74">
        <v>6.49</v>
      </c>
      <c r="X5083" s="74">
        <v>6.68</v>
      </c>
      <c r="Y5083" s="74">
        <v>6.8</v>
      </c>
      <c r="Z5083" s="74">
        <v>6.75</v>
      </c>
      <c r="AA5083" s="74">
        <v>6.82</v>
      </c>
      <c r="AB5083" s="74">
        <v>7.17</v>
      </c>
      <c r="AC5083" s="74">
        <v>7.33</v>
      </c>
      <c r="AD5083" s="74">
        <v>7.43</v>
      </c>
      <c r="AE5083" s="74">
        <v>7.59</v>
      </c>
      <c r="AF5083" s="74">
        <v>7.72</v>
      </c>
      <c r="AG5083" s="74">
        <v>8.42</v>
      </c>
      <c r="AH5083" s="74">
        <v>8.17</v>
      </c>
      <c r="AI5083" s="74">
        <v>8.06</v>
      </c>
      <c r="AJ5083" s="74">
        <v>8.01</v>
      </c>
      <c r="AK5083" s="74">
        <v>7.92</v>
      </c>
    </row>
    <row r="5084" spans="1:37" x14ac:dyDescent="0.3">
      <c r="A5084" s="86" t="str">
        <f t="shared" si="79"/>
        <v>SDGbaseTra_AgMaxC_GVAaatub</v>
      </c>
      <c r="B5084" s="72" t="s">
        <v>222</v>
      </c>
      <c r="C5084" s="73" t="s">
        <v>241</v>
      </c>
      <c r="D5084" s="85" t="s">
        <v>3</v>
      </c>
      <c r="E5084" s="74" t="s">
        <v>11</v>
      </c>
      <c r="F5084" s="74">
        <v>2.95</v>
      </c>
      <c r="G5084" s="74">
        <v>2.77</v>
      </c>
      <c r="H5084" s="74">
        <v>2.8</v>
      </c>
      <c r="I5084" s="74">
        <v>2.76</v>
      </c>
      <c r="J5084" s="74">
        <v>2.71</v>
      </c>
      <c r="K5084" s="74">
        <v>2.73</v>
      </c>
      <c r="L5084" s="74">
        <v>2.74</v>
      </c>
      <c r="M5084" s="74">
        <v>2.74</v>
      </c>
      <c r="N5084" s="74">
        <v>2.74</v>
      </c>
      <c r="O5084" s="74">
        <v>2.79</v>
      </c>
      <c r="P5084" s="74">
        <v>2.8</v>
      </c>
      <c r="Q5084" s="74">
        <v>2.79</v>
      </c>
      <c r="R5084" s="74">
        <v>2.92</v>
      </c>
      <c r="S5084" s="74">
        <v>2.99</v>
      </c>
      <c r="T5084" s="74">
        <v>3.06</v>
      </c>
      <c r="U5084" s="74">
        <v>3.14</v>
      </c>
      <c r="V5084" s="74">
        <v>3.21</v>
      </c>
      <c r="W5084" s="74">
        <v>3.25</v>
      </c>
      <c r="X5084" s="74">
        <v>3.31</v>
      </c>
      <c r="Y5084" s="74">
        <v>3.32</v>
      </c>
      <c r="Z5084" s="74">
        <v>3.23</v>
      </c>
      <c r="AA5084" s="74">
        <v>3.21</v>
      </c>
      <c r="AB5084" s="74">
        <v>3.35</v>
      </c>
      <c r="AC5084" s="74">
        <v>3.4</v>
      </c>
      <c r="AD5084" s="74">
        <v>3.43</v>
      </c>
      <c r="AE5084" s="74">
        <v>3.47</v>
      </c>
      <c r="AF5084" s="74">
        <v>3.51</v>
      </c>
      <c r="AG5084" s="74">
        <v>3.82</v>
      </c>
      <c r="AH5084" s="74">
        <v>3.68</v>
      </c>
      <c r="AI5084" s="74">
        <v>3.59</v>
      </c>
      <c r="AJ5084" s="74">
        <v>3.54</v>
      </c>
      <c r="AK5084" s="74">
        <v>3.49</v>
      </c>
    </row>
    <row r="5085" spans="1:37" x14ac:dyDescent="0.3">
      <c r="A5085" s="86" t="str">
        <f t="shared" si="79"/>
        <v>SDGbaseTra_AgMaxC_GVAaapul</v>
      </c>
      <c r="B5085" s="72" t="s">
        <v>222</v>
      </c>
      <c r="C5085" s="73" t="s">
        <v>241</v>
      </c>
      <c r="D5085" s="85" t="s">
        <v>3</v>
      </c>
      <c r="E5085" s="74" t="s">
        <v>12</v>
      </c>
      <c r="F5085" s="74">
        <v>0.52</v>
      </c>
      <c r="G5085" s="74">
        <v>0.49</v>
      </c>
      <c r="H5085" s="74">
        <v>0.5</v>
      </c>
      <c r="I5085" s="74">
        <v>0.5</v>
      </c>
      <c r="J5085" s="74">
        <v>0.49</v>
      </c>
      <c r="K5085" s="74">
        <v>0.49</v>
      </c>
      <c r="L5085" s="74">
        <v>0.5</v>
      </c>
      <c r="M5085" s="74">
        <v>0.49</v>
      </c>
      <c r="N5085" s="74">
        <v>0.49</v>
      </c>
      <c r="O5085" s="74">
        <v>0.49</v>
      </c>
      <c r="P5085" s="74">
        <v>0.49</v>
      </c>
      <c r="Q5085" s="74">
        <v>0.49</v>
      </c>
      <c r="R5085" s="74">
        <v>0.51</v>
      </c>
      <c r="S5085" s="74">
        <v>0.52</v>
      </c>
      <c r="T5085" s="74">
        <v>0.53</v>
      </c>
      <c r="U5085" s="74">
        <v>0.54</v>
      </c>
      <c r="V5085" s="74">
        <v>0.55000000000000004</v>
      </c>
      <c r="W5085" s="74">
        <v>0.56000000000000005</v>
      </c>
      <c r="X5085" s="74">
        <v>0.56999999999999995</v>
      </c>
      <c r="Y5085" s="74">
        <v>0.56999999999999995</v>
      </c>
      <c r="Z5085" s="74">
        <v>0.55000000000000004</v>
      </c>
      <c r="AA5085" s="74">
        <v>0.55000000000000004</v>
      </c>
      <c r="AB5085" s="74">
        <v>0.56999999999999995</v>
      </c>
      <c r="AC5085" s="74">
        <v>0.57999999999999996</v>
      </c>
      <c r="AD5085" s="74">
        <v>0.59</v>
      </c>
      <c r="AE5085" s="74">
        <v>0.6</v>
      </c>
      <c r="AF5085" s="74">
        <v>0.6</v>
      </c>
      <c r="AG5085" s="74">
        <v>0.66</v>
      </c>
      <c r="AH5085" s="74">
        <v>0.65</v>
      </c>
      <c r="AI5085" s="74">
        <v>0.64</v>
      </c>
      <c r="AJ5085" s="74">
        <v>0.65</v>
      </c>
      <c r="AK5085" s="74">
        <v>0.65</v>
      </c>
    </row>
    <row r="5086" spans="1:37" x14ac:dyDescent="0.3">
      <c r="A5086" s="86" t="str">
        <f t="shared" si="79"/>
        <v>SDGbaseTra_AgMaxC_GVAaasug</v>
      </c>
      <c r="B5086" s="72" t="s">
        <v>222</v>
      </c>
      <c r="C5086" s="73" t="s">
        <v>241</v>
      </c>
      <c r="D5086" s="85" t="s">
        <v>3</v>
      </c>
      <c r="E5086" s="74" t="s">
        <v>13</v>
      </c>
      <c r="F5086" s="74">
        <v>3.82</v>
      </c>
      <c r="G5086" s="74">
        <v>3.66</v>
      </c>
      <c r="H5086" s="74">
        <v>3.7</v>
      </c>
      <c r="I5086" s="74">
        <v>3.66</v>
      </c>
      <c r="J5086" s="74">
        <v>3.61</v>
      </c>
      <c r="K5086" s="74">
        <v>3.63</v>
      </c>
      <c r="L5086" s="74">
        <v>3.63</v>
      </c>
      <c r="M5086" s="74">
        <v>3.61</v>
      </c>
      <c r="N5086" s="74">
        <v>3.6</v>
      </c>
      <c r="O5086" s="74">
        <v>3.74</v>
      </c>
      <c r="P5086" s="74">
        <v>3.72</v>
      </c>
      <c r="Q5086" s="74">
        <v>3.66</v>
      </c>
      <c r="R5086" s="74">
        <v>3.78</v>
      </c>
      <c r="S5086" s="74">
        <v>3.82</v>
      </c>
      <c r="T5086" s="74">
        <v>3.89</v>
      </c>
      <c r="U5086" s="74">
        <v>3.98</v>
      </c>
      <c r="V5086" s="74">
        <v>4.04</v>
      </c>
      <c r="W5086" s="74">
        <v>4.08</v>
      </c>
      <c r="X5086" s="74">
        <v>4.16</v>
      </c>
      <c r="Y5086" s="74">
        <v>4.21</v>
      </c>
      <c r="Z5086" s="74">
        <v>4.18</v>
      </c>
      <c r="AA5086" s="74">
        <v>4.17</v>
      </c>
      <c r="AB5086" s="74">
        <v>4.2699999999999996</v>
      </c>
      <c r="AC5086" s="74">
        <v>4.28</v>
      </c>
      <c r="AD5086" s="74">
        <v>4.2699999999999996</v>
      </c>
      <c r="AE5086" s="74">
        <v>4.3</v>
      </c>
      <c r="AF5086" s="74">
        <v>4.3099999999999996</v>
      </c>
      <c r="AG5086" s="74">
        <v>4.59</v>
      </c>
      <c r="AH5086" s="74">
        <v>4.4800000000000004</v>
      </c>
      <c r="AI5086" s="74">
        <v>4.43</v>
      </c>
      <c r="AJ5086" s="74">
        <v>4.43</v>
      </c>
      <c r="AK5086" s="74">
        <v>4.41</v>
      </c>
    </row>
    <row r="5087" spans="1:37" x14ac:dyDescent="0.3">
      <c r="A5087" s="86" t="str">
        <f t="shared" si="79"/>
        <v>SDGbaseTra_AgMaxC_GVAaaoth</v>
      </c>
      <c r="B5087" s="72" t="s">
        <v>222</v>
      </c>
      <c r="C5087" s="73" t="s">
        <v>241</v>
      </c>
      <c r="D5087" s="85" t="s">
        <v>3</v>
      </c>
      <c r="E5087" s="74" t="s">
        <v>14</v>
      </c>
      <c r="F5087" s="74">
        <v>7.29</v>
      </c>
      <c r="G5087" s="74">
        <v>6.76</v>
      </c>
      <c r="H5087" s="74">
        <v>7.13</v>
      </c>
      <c r="I5087" s="74">
        <v>6.97</v>
      </c>
      <c r="J5087" s="74">
        <v>6.76</v>
      </c>
      <c r="K5087" s="74">
        <v>6.81</v>
      </c>
      <c r="L5087" s="74">
        <v>6.85</v>
      </c>
      <c r="M5087" s="74">
        <v>6.89</v>
      </c>
      <c r="N5087" s="74">
        <v>6.95</v>
      </c>
      <c r="O5087" s="74">
        <v>7.51</v>
      </c>
      <c r="P5087" s="74">
        <v>7.63</v>
      </c>
      <c r="Q5087" s="74">
        <v>7.62</v>
      </c>
      <c r="R5087" s="74">
        <v>8.01</v>
      </c>
      <c r="S5087" s="74">
        <v>8.34</v>
      </c>
      <c r="T5087" s="74">
        <v>8.7200000000000006</v>
      </c>
      <c r="U5087" s="74">
        <v>9.19</v>
      </c>
      <c r="V5087" s="74">
        <v>9.64</v>
      </c>
      <c r="W5087" s="74">
        <v>10.14</v>
      </c>
      <c r="X5087" s="74">
        <v>10.74</v>
      </c>
      <c r="Y5087" s="74">
        <v>11.25</v>
      </c>
      <c r="Z5087" s="74">
        <v>11.52</v>
      </c>
      <c r="AA5087" s="74">
        <v>11.74</v>
      </c>
      <c r="AB5087" s="74">
        <v>12.28</v>
      </c>
      <c r="AC5087" s="74">
        <v>12.68</v>
      </c>
      <c r="AD5087" s="74">
        <v>13.03</v>
      </c>
      <c r="AE5087" s="74">
        <v>13.4</v>
      </c>
      <c r="AF5087" s="74">
        <v>13.77</v>
      </c>
      <c r="AG5087" s="74">
        <v>14.88</v>
      </c>
      <c r="AH5087" s="74">
        <v>14.73</v>
      </c>
      <c r="AI5087" s="74">
        <v>14.42</v>
      </c>
      <c r="AJ5087" s="74">
        <v>14.1</v>
      </c>
      <c r="AK5087" s="74">
        <v>13.73</v>
      </c>
    </row>
    <row r="5088" spans="1:37" x14ac:dyDescent="0.3">
      <c r="A5088" s="86" t="str">
        <f t="shared" si="79"/>
        <v>SDGbaseTra_AgMaxC_GVAalani</v>
      </c>
      <c r="B5088" s="72" t="s">
        <v>222</v>
      </c>
      <c r="C5088" s="73" t="s">
        <v>241</v>
      </c>
      <c r="D5088" s="85" t="s">
        <v>3</v>
      </c>
      <c r="E5088" s="74" t="s">
        <v>15</v>
      </c>
      <c r="F5088" s="74">
        <v>27.55</v>
      </c>
      <c r="G5088" s="74">
        <v>21.81</v>
      </c>
      <c r="H5088" s="74">
        <v>24.1</v>
      </c>
      <c r="I5088" s="74">
        <v>23.56</v>
      </c>
      <c r="J5088" s="74">
        <v>22.63</v>
      </c>
      <c r="K5088" s="74">
        <v>23.7</v>
      </c>
      <c r="L5088" s="74">
        <v>24.12</v>
      </c>
      <c r="M5088" s="74">
        <v>24.35</v>
      </c>
      <c r="N5088" s="74">
        <v>24.69</v>
      </c>
      <c r="O5088" s="74">
        <v>27.03</v>
      </c>
      <c r="P5088" s="74">
        <v>26.86</v>
      </c>
      <c r="Q5088" s="74">
        <v>26.63</v>
      </c>
      <c r="R5088" s="74">
        <v>28.6</v>
      </c>
      <c r="S5088" s="74">
        <v>29.38</v>
      </c>
      <c r="T5088" s="74">
        <v>30.49</v>
      </c>
      <c r="U5088" s="74">
        <v>31.86</v>
      </c>
      <c r="V5088" s="74">
        <v>33.130000000000003</v>
      </c>
      <c r="W5088" s="74">
        <v>34.49</v>
      </c>
      <c r="X5088" s="74">
        <v>36.130000000000003</v>
      </c>
      <c r="Y5088" s="74">
        <v>37.619999999999997</v>
      </c>
      <c r="Z5088" s="74">
        <v>38.450000000000003</v>
      </c>
      <c r="AA5088" s="74">
        <v>38.340000000000003</v>
      </c>
      <c r="AB5088" s="74">
        <v>39.520000000000003</v>
      </c>
      <c r="AC5088" s="74">
        <v>40.61</v>
      </c>
      <c r="AD5088" s="74">
        <v>41.52</v>
      </c>
      <c r="AE5088" s="74">
        <v>42.59</v>
      </c>
      <c r="AF5088" s="74">
        <v>43.58</v>
      </c>
      <c r="AG5088" s="74">
        <v>45.76</v>
      </c>
      <c r="AH5088" s="74">
        <v>47.41</v>
      </c>
      <c r="AI5088" s="74">
        <v>48.15</v>
      </c>
      <c r="AJ5088" s="74">
        <v>48.35</v>
      </c>
      <c r="AK5088" s="74">
        <v>48.12</v>
      </c>
    </row>
    <row r="5089" spans="1:37" x14ac:dyDescent="0.3">
      <c r="A5089" s="86" t="str">
        <f t="shared" si="79"/>
        <v>SDGbaseTra_AgMaxC_GVAafore</v>
      </c>
      <c r="B5089" s="72" t="s">
        <v>222</v>
      </c>
      <c r="C5089" s="73" t="s">
        <v>241</v>
      </c>
      <c r="D5089" s="85" t="s">
        <v>3</v>
      </c>
      <c r="E5089" s="74" t="s">
        <v>16</v>
      </c>
      <c r="F5089" s="74">
        <v>6.49</v>
      </c>
      <c r="G5089" s="74">
        <v>5.89</v>
      </c>
      <c r="H5089" s="74">
        <v>6.05</v>
      </c>
      <c r="I5089" s="74">
        <v>6.1</v>
      </c>
      <c r="J5089" s="74">
        <v>6.06</v>
      </c>
      <c r="K5089" s="74">
        <v>6.12</v>
      </c>
      <c r="L5089" s="74">
        <v>6.19</v>
      </c>
      <c r="M5089" s="74">
        <v>6.21</v>
      </c>
      <c r="N5089" s="74">
        <v>6.25</v>
      </c>
      <c r="O5089" s="74">
        <v>6.45</v>
      </c>
      <c r="P5089" s="74">
        <v>6.53</v>
      </c>
      <c r="Q5089" s="74">
        <v>6.57</v>
      </c>
      <c r="R5089" s="74">
        <v>6.78</v>
      </c>
      <c r="S5089" s="74">
        <v>6.86</v>
      </c>
      <c r="T5089" s="74">
        <v>6.96</v>
      </c>
      <c r="U5089" s="74">
        <v>7.11</v>
      </c>
      <c r="V5089" s="74">
        <v>7.32</v>
      </c>
      <c r="W5089" s="74">
        <v>7.53</v>
      </c>
      <c r="X5089" s="74">
        <v>7.8</v>
      </c>
      <c r="Y5089" s="74">
        <v>7.97</v>
      </c>
      <c r="Z5089" s="74">
        <v>7.96</v>
      </c>
      <c r="AA5089" s="74">
        <v>7.95</v>
      </c>
      <c r="AB5089" s="74">
        <v>8.19</v>
      </c>
      <c r="AC5089" s="74">
        <v>8.31</v>
      </c>
      <c r="AD5089" s="74">
        <v>8.41</v>
      </c>
      <c r="AE5089" s="74">
        <v>8.5399999999999991</v>
      </c>
      <c r="AF5089" s="74">
        <v>8.66</v>
      </c>
      <c r="AG5089" s="74">
        <v>9.3699999999999992</v>
      </c>
      <c r="AH5089" s="74">
        <v>9.15</v>
      </c>
      <c r="AI5089" s="74">
        <v>9.0299999999999994</v>
      </c>
      <c r="AJ5089" s="74">
        <v>8.9700000000000006</v>
      </c>
      <c r="AK5089" s="74">
        <v>8.9</v>
      </c>
    </row>
    <row r="5090" spans="1:37" x14ac:dyDescent="0.3">
      <c r="A5090" s="86" t="str">
        <f t="shared" si="79"/>
        <v>SDGbaseTra_AgMaxC_GVAafish</v>
      </c>
      <c r="B5090" s="72" t="s">
        <v>222</v>
      </c>
      <c r="C5090" s="73" t="s">
        <v>241</v>
      </c>
      <c r="D5090" s="85" t="s">
        <v>3</v>
      </c>
      <c r="E5090" s="74" t="s">
        <v>17</v>
      </c>
      <c r="F5090" s="74">
        <v>7.37</v>
      </c>
      <c r="G5090" s="74">
        <v>6.88</v>
      </c>
      <c r="H5090" s="74">
        <v>7.21</v>
      </c>
      <c r="I5090" s="74">
        <v>6.97</v>
      </c>
      <c r="J5090" s="74">
        <v>6.68</v>
      </c>
      <c r="K5090" s="74">
        <v>6.7</v>
      </c>
      <c r="L5090" s="74">
        <v>6.73</v>
      </c>
      <c r="M5090" s="74">
        <v>6.78</v>
      </c>
      <c r="N5090" s="74">
        <v>6.84</v>
      </c>
      <c r="O5090" s="74">
        <v>7.36</v>
      </c>
      <c r="P5090" s="74">
        <v>7.46</v>
      </c>
      <c r="Q5090" s="74">
        <v>7.45</v>
      </c>
      <c r="R5090" s="74">
        <v>7.85</v>
      </c>
      <c r="S5090" s="74">
        <v>8.1300000000000008</v>
      </c>
      <c r="T5090" s="74">
        <v>8.4600000000000009</v>
      </c>
      <c r="U5090" s="74">
        <v>8.84</v>
      </c>
      <c r="V5090" s="74">
        <v>9.1999999999999993</v>
      </c>
      <c r="W5090" s="74">
        <v>9.59</v>
      </c>
      <c r="X5090" s="74">
        <v>10.039999999999999</v>
      </c>
      <c r="Y5090" s="74">
        <v>10.5</v>
      </c>
      <c r="Z5090" s="74">
        <v>10.98</v>
      </c>
      <c r="AA5090" s="74">
        <v>11.3</v>
      </c>
      <c r="AB5090" s="74">
        <v>11.7</v>
      </c>
      <c r="AC5090" s="74">
        <v>12.05</v>
      </c>
      <c r="AD5090" s="74">
        <v>12.4</v>
      </c>
      <c r="AE5090" s="74">
        <v>12.76</v>
      </c>
      <c r="AF5090" s="74">
        <v>13.14</v>
      </c>
      <c r="AG5090" s="74">
        <v>13.42</v>
      </c>
      <c r="AH5090" s="74">
        <v>13.54</v>
      </c>
      <c r="AI5090" s="74">
        <v>13.51</v>
      </c>
      <c r="AJ5090" s="74">
        <v>13.46</v>
      </c>
      <c r="AK5090" s="74">
        <v>13.37</v>
      </c>
    </row>
    <row r="5091" spans="1:37" x14ac:dyDescent="0.3">
      <c r="A5091" s="86" t="str">
        <f t="shared" si="79"/>
        <v>SDGbaseTra_AgMaxC_GVAacoal</v>
      </c>
      <c r="B5091" s="72" t="s">
        <v>222</v>
      </c>
      <c r="C5091" s="73" t="s">
        <v>241</v>
      </c>
      <c r="D5091" s="85" t="s">
        <v>3</v>
      </c>
      <c r="E5091" s="74" t="s">
        <v>18</v>
      </c>
      <c r="F5091" s="74">
        <v>112.99</v>
      </c>
      <c r="G5091" s="74">
        <v>113</v>
      </c>
      <c r="H5091" s="74">
        <v>113.07</v>
      </c>
      <c r="I5091" s="74">
        <v>109.46</v>
      </c>
      <c r="J5091" s="74">
        <v>105.35</v>
      </c>
      <c r="K5091" s="74">
        <v>103.34</v>
      </c>
      <c r="L5091" s="74">
        <v>100.94</v>
      </c>
      <c r="M5091" s="74">
        <v>99.62</v>
      </c>
      <c r="N5091" s="74">
        <v>98.38</v>
      </c>
      <c r="O5091" s="74">
        <v>101.71</v>
      </c>
      <c r="P5091" s="74">
        <v>99.63</v>
      </c>
      <c r="Q5091" s="74">
        <v>94.94</v>
      </c>
      <c r="R5091" s="74">
        <v>91.73</v>
      </c>
      <c r="S5091" s="74">
        <v>92.29</v>
      </c>
      <c r="T5091" s="74">
        <v>92.34</v>
      </c>
      <c r="U5091" s="74">
        <v>92.8</v>
      </c>
      <c r="V5091" s="74">
        <v>91.81</v>
      </c>
      <c r="W5091" s="74">
        <v>92.41</v>
      </c>
      <c r="X5091" s="74">
        <v>90.82</v>
      </c>
      <c r="Y5091" s="74">
        <v>90.04</v>
      </c>
      <c r="Z5091" s="74">
        <v>89.38</v>
      </c>
      <c r="AA5091" s="74">
        <v>88.26</v>
      </c>
      <c r="AB5091" s="74">
        <v>84.14</v>
      </c>
      <c r="AC5091" s="74">
        <v>79.91</v>
      </c>
      <c r="AD5091" s="74">
        <v>75.739999999999995</v>
      </c>
      <c r="AE5091" s="74">
        <v>71.540000000000006</v>
      </c>
      <c r="AF5091" s="74">
        <v>67.34</v>
      </c>
      <c r="AG5091" s="74">
        <v>58.53</v>
      </c>
      <c r="AH5091" s="74">
        <v>49.56</v>
      </c>
      <c r="AI5091" s="74">
        <v>40.44</v>
      </c>
      <c r="AJ5091" s="74">
        <v>31.54</v>
      </c>
      <c r="AK5091" s="74">
        <v>22.38</v>
      </c>
    </row>
    <row r="5092" spans="1:37" x14ac:dyDescent="0.3">
      <c r="A5092" s="86" t="str">
        <f t="shared" si="79"/>
        <v>SDGbaseTra_AgMaxC_GVAagold</v>
      </c>
      <c r="B5092" s="72" t="s">
        <v>222</v>
      </c>
      <c r="C5092" s="73" t="s">
        <v>241</v>
      </c>
      <c r="D5092" s="85" t="s">
        <v>3</v>
      </c>
      <c r="E5092" s="74" t="s">
        <v>19</v>
      </c>
      <c r="F5092" s="74">
        <v>61.14</v>
      </c>
      <c r="G5092" s="74">
        <v>59.99</v>
      </c>
      <c r="H5092" s="74">
        <v>61.35</v>
      </c>
      <c r="I5092" s="74">
        <v>60.56</v>
      </c>
      <c r="J5092" s="74">
        <v>59.71</v>
      </c>
      <c r="K5092" s="74">
        <v>59.56</v>
      </c>
      <c r="L5092" s="74">
        <v>59.7</v>
      </c>
      <c r="M5092" s="74">
        <v>60.46</v>
      </c>
      <c r="N5092" s="74">
        <v>61.28</v>
      </c>
      <c r="O5092" s="74">
        <v>65.89</v>
      </c>
      <c r="P5092" s="74">
        <v>67.23</v>
      </c>
      <c r="Q5092" s="74">
        <v>67.41</v>
      </c>
      <c r="R5092" s="74">
        <v>67.75</v>
      </c>
      <c r="S5092" s="74">
        <v>68.88</v>
      </c>
      <c r="T5092" s="74">
        <v>69.89</v>
      </c>
      <c r="U5092" s="74">
        <v>71.150000000000006</v>
      </c>
      <c r="V5092" s="74">
        <v>72.17</v>
      </c>
      <c r="W5092" s="74">
        <v>73.36</v>
      </c>
      <c r="X5092" s="74">
        <v>74.91</v>
      </c>
      <c r="Y5092" s="74">
        <v>76.010000000000005</v>
      </c>
      <c r="Z5092" s="74">
        <v>77.08</v>
      </c>
      <c r="AA5092" s="74">
        <v>78.53</v>
      </c>
      <c r="AB5092" s="74">
        <v>79.849999999999994</v>
      </c>
      <c r="AC5092" s="74">
        <v>80.33</v>
      </c>
      <c r="AD5092" s="74">
        <v>80.790000000000006</v>
      </c>
      <c r="AE5092" s="74">
        <v>81.25</v>
      </c>
      <c r="AF5092" s="74">
        <v>81.72</v>
      </c>
      <c r="AG5092" s="74">
        <v>79.319999999999993</v>
      </c>
      <c r="AH5092" s="74">
        <v>75</v>
      </c>
      <c r="AI5092" s="74">
        <v>69.959999999999994</v>
      </c>
      <c r="AJ5092" s="74">
        <v>65.180000000000007</v>
      </c>
      <c r="AK5092" s="74">
        <v>60.11</v>
      </c>
    </row>
    <row r="5093" spans="1:37" x14ac:dyDescent="0.3">
      <c r="A5093" s="86" t="str">
        <f t="shared" si="79"/>
        <v>SDGbaseTra_AgMaxC_GVAangas</v>
      </c>
      <c r="B5093" s="72" t="s">
        <v>222</v>
      </c>
      <c r="C5093" s="73" t="s">
        <v>241</v>
      </c>
      <c r="D5093" s="85" t="s">
        <v>3</v>
      </c>
      <c r="E5093" s="74" t="s">
        <v>20</v>
      </c>
      <c r="F5093" s="74">
        <v>0.94</v>
      </c>
      <c r="G5093" s="74">
        <v>0.84</v>
      </c>
      <c r="H5093" s="74">
        <v>0.82</v>
      </c>
      <c r="I5093" s="74">
        <v>0.75</v>
      </c>
      <c r="J5093" s="74">
        <v>0.69</v>
      </c>
      <c r="K5093" s="74">
        <v>0.67</v>
      </c>
      <c r="L5093" s="74">
        <v>0.63</v>
      </c>
      <c r="M5093" s="74">
        <v>0.61</v>
      </c>
      <c r="N5093" s="74">
        <v>0.59</v>
      </c>
      <c r="O5093" s="74">
        <v>0.62</v>
      </c>
      <c r="P5093" s="74">
        <v>0.61</v>
      </c>
      <c r="Q5093" s="74">
        <v>0.57999999999999996</v>
      </c>
      <c r="R5093" s="74">
        <v>0.56000000000000005</v>
      </c>
      <c r="S5093" s="74">
        <v>0.53</v>
      </c>
      <c r="T5093" s="74">
        <v>0.51</v>
      </c>
      <c r="U5093" s="74">
        <v>0.49</v>
      </c>
      <c r="V5093" s="74">
        <v>0.47</v>
      </c>
      <c r="W5093" s="74">
        <v>0.45</v>
      </c>
      <c r="X5093" s="74">
        <v>0.43</v>
      </c>
      <c r="Y5093" s="74">
        <v>0.41</v>
      </c>
      <c r="Z5093" s="74">
        <v>0.39</v>
      </c>
      <c r="AA5093" s="74">
        <v>0.37</v>
      </c>
      <c r="AB5093" s="74">
        <v>0.36</v>
      </c>
      <c r="AC5093" s="74">
        <v>0.34</v>
      </c>
      <c r="AD5093" s="74">
        <v>0.32</v>
      </c>
      <c r="AE5093" s="74">
        <v>0.31</v>
      </c>
      <c r="AF5093" s="74">
        <v>0.28999999999999998</v>
      </c>
      <c r="AG5093" s="74">
        <v>0.28000000000000003</v>
      </c>
      <c r="AH5093" s="74">
        <v>0.26</v>
      </c>
      <c r="AI5093" s="74">
        <v>0.25</v>
      </c>
      <c r="AJ5093" s="74">
        <v>0.23</v>
      </c>
      <c r="AK5093" s="74">
        <v>0.22</v>
      </c>
    </row>
    <row r="5094" spans="1:37" x14ac:dyDescent="0.3">
      <c r="A5094" s="86" t="str">
        <f t="shared" si="79"/>
        <v>SDGbaseTra_AgMaxC_GVAapgm</v>
      </c>
      <c r="B5094" s="72" t="s">
        <v>222</v>
      </c>
      <c r="C5094" s="73" t="s">
        <v>241</v>
      </c>
      <c r="D5094" s="85" t="s">
        <v>3</v>
      </c>
      <c r="E5094" s="74" t="s">
        <v>21</v>
      </c>
      <c r="F5094" s="74">
        <v>97.82</v>
      </c>
      <c r="G5094" s="74">
        <v>50.8</v>
      </c>
      <c r="H5094" s="74">
        <v>64.25</v>
      </c>
      <c r="I5094" s="74">
        <v>80.95</v>
      </c>
      <c r="J5094" s="74">
        <v>94.46</v>
      </c>
      <c r="K5094" s="74">
        <v>103.1</v>
      </c>
      <c r="L5094" s="74">
        <v>107.52</v>
      </c>
      <c r="M5094" s="74">
        <v>99.19</v>
      </c>
      <c r="N5094" s="74">
        <v>96.77</v>
      </c>
      <c r="O5094" s="74">
        <v>95.31</v>
      </c>
      <c r="P5094" s="74">
        <v>95.52</v>
      </c>
      <c r="Q5094" s="74">
        <v>96.23</v>
      </c>
      <c r="R5094" s="74">
        <v>97.29</v>
      </c>
      <c r="S5094" s="74">
        <v>99.53</v>
      </c>
      <c r="T5094" s="74">
        <v>101.36</v>
      </c>
      <c r="U5094" s="74">
        <v>102.76</v>
      </c>
      <c r="V5094" s="74">
        <v>105.45</v>
      </c>
      <c r="W5094" s="74">
        <v>107.68</v>
      </c>
      <c r="X5094" s="74">
        <v>109.5</v>
      </c>
      <c r="Y5094" s="74">
        <v>110.26</v>
      </c>
      <c r="Z5094" s="74">
        <v>107.88</v>
      </c>
      <c r="AA5094" s="74">
        <v>108.01</v>
      </c>
      <c r="AB5094" s="74">
        <v>184.16</v>
      </c>
      <c r="AC5094" s="74">
        <v>232.7</v>
      </c>
      <c r="AD5094" s="74">
        <v>257.04000000000002</v>
      </c>
      <c r="AE5094" s="74">
        <v>277.66000000000003</v>
      </c>
      <c r="AF5094" s="74">
        <v>296.81</v>
      </c>
      <c r="AG5094" s="74">
        <v>334.92</v>
      </c>
      <c r="AH5094" s="74">
        <v>416.29</v>
      </c>
      <c r="AI5094" s="74">
        <v>488.42</v>
      </c>
      <c r="AJ5094" s="74">
        <v>531.87</v>
      </c>
      <c r="AK5094" s="74">
        <v>567.75</v>
      </c>
    </row>
    <row r="5095" spans="1:37" x14ac:dyDescent="0.3">
      <c r="A5095" s="86" t="str">
        <f t="shared" si="79"/>
        <v>SDGbaseTra_AgMaxC_GVAamore</v>
      </c>
      <c r="B5095" s="72" t="s">
        <v>222</v>
      </c>
      <c r="C5095" s="73" t="s">
        <v>241</v>
      </c>
      <c r="D5095" s="85" t="s">
        <v>3</v>
      </c>
      <c r="E5095" s="74" t="s">
        <v>22</v>
      </c>
      <c r="F5095" s="74">
        <v>78.23</v>
      </c>
      <c r="G5095" s="74">
        <v>77.17</v>
      </c>
      <c r="H5095" s="74">
        <v>81.31</v>
      </c>
      <c r="I5095" s="74">
        <v>81.75</v>
      </c>
      <c r="J5095" s="74">
        <v>82.44</v>
      </c>
      <c r="K5095" s="74">
        <v>83.32</v>
      </c>
      <c r="L5095" s="74">
        <v>84.34</v>
      </c>
      <c r="M5095" s="74">
        <v>86.15</v>
      </c>
      <c r="N5095" s="74">
        <v>88.01</v>
      </c>
      <c r="O5095" s="74">
        <v>96.27</v>
      </c>
      <c r="P5095" s="74">
        <v>99.61</v>
      </c>
      <c r="Q5095" s="74">
        <v>101.19</v>
      </c>
      <c r="R5095" s="74">
        <v>103.46</v>
      </c>
      <c r="S5095" s="74">
        <v>106.6</v>
      </c>
      <c r="T5095" s="74">
        <v>109.97</v>
      </c>
      <c r="U5095" s="74">
        <v>113.89</v>
      </c>
      <c r="V5095" s="74">
        <v>117.26</v>
      </c>
      <c r="W5095" s="74">
        <v>120.95</v>
      </c>
      <c r="X5095" s="74">
        <v>125.36</v>
      </c>
      <c r="Y5095" s="74">
        <v>128.62</v>
      </c>
      <c r="Z5095" s="74">
        <v>130.41</v>
      </c>
      <c r="AA5095" s="74">
        <v>133.06</v>
      </c>
      <c r="AB5095" s="74">
        <v>136.56</v>
      </c>
      <c r="AC5095" s="74">
        <v>138.87</v>
      </c>
      <c r="AD5095" s="74">
        <v>141.05000000000001</v>
      </c>
      <c r="AE5095" s="74">
        <v>143.19999999999999</v>
      </c>
      <c r="AF5095" s="74">
        <v>145.34</v>
      </c>
      <c r="AG5095" s="74">
        <v>148.44999999999999</v>
      </c>
      <c r="AH5095" s="74">
        <v>144.69999999999999</v>
      </c>
      <c r="AI5095" s="74">
        <v>138.44</v>
      </c>
      <c r="AJ5095" s="74">
        <v>133.19999999999999</v>
      </c>
      <c r="AK5095" s="74">
        <v>127.1</v>
      </c>
    </row>
    <row r="5096" spans="1:37" x14ac:dyDescent="0.3">
      <c r="A5096" s="86" t="str">
        <f t="shared" si="79"/>
        <v>SDGbaseTra_AgMaxC_GVAamine</v>
      </c>
      <c r="B5096" s="72" t="s">
        <v>222</v>
      </c>
      <c r="C5096" s="73" t="s">
        <v>241</v>
      </c>
      <c r="D5096" s="85" t="s">
        <v>3</v>
      </c>
      <c r="E5096" s="74" t="s">
        <v>23</v>
      </c>
      <c r="F5096" s="74">
        <v>57.01</v>
      </c>
      <c r="G5096" s="74">
        <v>54.9</v>
      </c>
      <c r="H5096" s="74">
        <v>57.37</v>
      </c>
      <c r="I5096" s="74">
        <v>59.81</v>
      </c>
      <c r="J5096" s="74">
        <v>63.5</v>
      </c>
      <c r="K5096" s="74">
        <v>64.27</v>
      </c>
      <c r="L5096" s="74">
        <v>65.2</v>
      </c>
      <c r="M5096" s="74">
        <v>66.69</v>
      </c>
      <c r="N5096" s="74">
        <v>68.209999999999994</v>
      </c>
      <c r="O5096" s="74">
        <v>71.55</v>
      </c>
      <c r="P5096" s="74">
        <v>72.91</v>
      </c>
      <c r="Q5096" s="74">
        <v>74.069999999999993</v>
      </c>
      <c r="R5096" s="74">
        <v>74.540000000000006</v>
      </c>
      <c r="S5096" s="74">
        <v>76.650000000000006</v>
      </c>
      <c r="T5096" s="74">
        <v>79.319999999999993</v>
      </c>
      <c r="U5096" s="74">
        <v>82.56</v>
      </c>
      <c r="V5096" s="74">
        <v>85.34</v>
      </c>
      <c r="W5096" s="74">
        <v>88.17</v>
      </c>
      <c r="X5096" s="74">
        <v>92.46</v>
      </c>
      <c r="Y5096" s="74">
        <v>95.92</v>
      </c>
      <c r="Z5096" s="74">
        <v>97.41</v>
      </c>
      <c r="AA5096" s="74">
        <v>99.18</v>
      </c>
      <c r="AB5096" s="74">
        <v>101.35</v>
      </c>
      <c r="AC5096" s="74">
        <v>102.95</v>
      </c>
      <c r="AD5096" s="74">
        <v>104.66</v>
      </c>
      <c r="AE5096" s="74">
        <v>106.73</v>
      </c>
      <c r="AF5096" s="74">
        <v>108.96</v>
      </c>
      <c r="AG5096" s="74">
        <v>115.25</v>
      </c>
      <c r="AH5096" s="74">
        <v>115.5</v>
      </c>
      <c r="AI5096" s="74">
        <v>113.98</v>
      </c>
      <c r="AJ5096" s="74">
        <v>113.52</v>
      </c>
      <c r="AK5096" s="74">
        <v>112.87</v>
      </c>
    </row>
    <row r="5097" spans="1:37" x14ac:dyDescent="0.3">
      <c r="A5097" s="86" t="str">
        <f t="shared" si="79"/>
        <v>SDGbaseTra_AgMaxC_GVAameat</v>
      </c>
      <c r="B5097" s="72" t="s">
        <v>222</v>
      </c>
      <c r="C5097" s="73" t="s">
        <v>241</v>
      </c>
      <c r="D5097" s="85" t="s">
        <v>3</v>
      </c>
      <c r="E5097" s="74" t="s">
        <v>24</v>
      </c>
      <c r="F5097" s="74">
        <v>14.3</v>
      </c>
      <c r="G5097" s="74">
        <v>13.72</v>
      </c>
      <c r="H5097" s="74">
        <v>13.63</v>
      </c>
      <c r="I5097" s="74">
        <v>13.26</v>
      </c>
      <c r="J5097" s="74">
        <v>12.93</v>
      </c>
      <c r="K5097" s="74">
        <v>12.97</v>
      </c>
      <c r="L5097" s="74">
        <v>13.03</v>
      </c>
      <c r="M5097" s="74">
        <v>13.1</v>
      </c>
      <c r="N5097" s="74">
        <v>13.21</v>
      </c>
      <c r="O5097" s="74">
        <v>13.51</v>
      </c>
      <c r="P5097" s="74">
        <v>13.86</v>
      </c>
      <c r="Q5097" s="74">
        <v>13.98</v>
      </c>
      <c r="R5097" s="74">
        <v>14.77</v>
      </c>
      <c r="S5097" s="74">
        <v>15.3</v>
      </c>
      <c r="T5097" s="74">
        <v>15.91</v>
      </c>
      <c r="U5097" s="74">
        <v>16.63</v>
      </c>
      <c r="V5097" s="74">
        <v>17.22</v>
      </c>
      <c r="W5097" s="74">
        <v>17.78</v>
      </c>
      <c r="X5097" s="74">
        <v>18.45</v>
      </c>
      <c r="Y5097" s="74">
        <v>18.920000000000002</v>
      </c>
      <c r="Z5097" s="74">
        <v>19.07</v>
      </c>
      <c r="AA5097" s="74">
        <v>19.399999999999999</v>
      </c>
      <c r="AB5097" s="74">
        <v>20.03</v>
      </c>
      <c r="AC5097" s="74">
        <v>20.39</v>
      </c>
      <c r="AD5097" s="74">
        <v>20.69</v>
      </c>
      <c r="AE5097" s="74">
        <v>21.06</v>
      </c>
      <c r="AF5097" s="74">
        <v>21.41</v>
      </c>
      <c r="AG5097" s="74">
        <v>22.65</v>
      </c>
      <c r="AH5097" s="74">
        <v>22.26</v>
      </c>
      <c r="AI5097" s="74">
        <v>22.18</v>
      </c>
      <c r="AJ5097" s="74">
        <v>22.28</v>
      </c>
      <c r="AK5097" s="74">
        <v>22.34</v>
      </c>
    </row>
    <row r="5098" spans="1:37" x14ac:dyDescent="0.3">
      <c r="A5098" s="86" t="str">
        <f t="shared" si="79"/>
        <v>SDGbaseTra_AgMaxC_GVAapfis</v>
      </c>
      <c r="B5098" s="72" t="s">
        <v>222</v>
      </c>
      <c r="C5098" s="73" t="s">
        <v>241</v>
      </c>
      <c r="D5098" s="85" t="s">
        <v>3</v>
      </c>
      <c r="E5098" s="74" t="s">
        <v>25</v>
      </c>
      <c r="F5098" s="74">
        <v>6.32</v>
      </c>
      <c r="G5098" s="74">
        <v>6.21</v>
      </c>
      <c r="H5098" s="74">
        <v>6.39</v>
      </c>
      <c r="I5098" s="74">
        <v>6.16</v>
      </c>
      <c r="J5098" s="74">
        <v>5.93</v>
      </c>
      <c r="K5098" s="74">
        <v>5.89</v>
      </c>
      <c r="L5098" s="74">
        <v>5.88</v>
      </c>
      <c r="M5098" s="74">
        <v>5.88</v>
      </c>
      <c r="N5098" s="74">
        <v>5.89</v>
      </c>
      <c r="O5098" s="74">
        <v>6.16</v>
      </c>
      <c r="P5098" s="74">
        <v>6.24</v>
      </c>
      <c r="Q5098" s="74">
        <v>6.23</v>
      </c>
      <c r="R5098" s="74">
        <v>6.58</v>
      </c>
      <c r="S5098" s="74">
        <v>6.82</v>
      </c>
      <c r="T5098" s="74">
        <v>7.09</v>
      </c>
      <c r="U5098" s="74">
        <v>7.42</v>
      </c>
      <c r="V5098" s="74">
        <v>7.7</v>
      </c>
      <c r="W5098" s="74">
        <v>8</v>
      </c>
      <c r="X5098" s="74">
        <v>8.34</v>
      </c>
      <c r="Y5098" s="74">
        <v>8.61</v>
      </c>
      <c r="Z5098" s="74">
        <v>8.77</v>
      </c>
      <c r="AA5098" s="74">
        <v>8.9499999999999993</v>
      </c>
      <c r="AB5098" s="74">
        <v>9.32</v>
      </c>
      <c r="AC5098" s="74">
        <v>9.58</v>
      </c>
      <c r="AD5098" s="74">
        <v>9.8000000000000007</v>
      </c>
      <c r="AE5098" s="74">
        <v>10.029999999999999</v>
      </c>
      <c r="AF5098" s="74">
        <v>10.25</v>
      </c>
      <c r="AG5098" s="74">
        <v>10.78</v>
      </c>
      <c r="AH5098" s="74">
        <v>10.58</v>
      </c>
      <c r="AI5098" s="74">
        <v>10.37</v>
      </c>
      <c r="AJ5098" s="74">
        <v>10.23</v>
      </c>
      <c r="AK5098" s="74">
        <v>10.08</v>
      </c>
    </row>
    <row r="5099" spans="1:37" x14ac:dyDescent="0.3">
      <c r="A5099" s="86" t="str">
        <f t="shared" si="79"/>
        <v>SDGbaseTra_AgMaxC_GVAavege</v>
      </c>
      <c r="B5099" s="72" t="s">
        <v>222</v>
      </c>
      <c r="C5099" s="73" t="s">
        <v>241</v>
      </c>
      <c r="D5099" s="85" t="s">
        <v>3</v>
      </c>
      <c r="E5099" s="74" t="s">
        <v>26</v>
      </c>
      <c r="F5099" s="74">
        <v>10.97</v>
      </c>
      <c r="G5099" s="74">
        <v>10.39</v>
      </c>
      <c r="H5099" s="74">
        <v>10.84</v>
      </c>
      <c r="I5099" s="74">
        <v>10.4</v>
      </c>
      <c r="J5099" s="74">
        <v>9.9499999999999993</v>
      </c>
      <c r="K5099" s="74">
        <v>10.050000000000001</v>
      </c>
      <c r="L5099" s="74">
        <v>10.09</v>
      </c>
      <c r="M5099" s="74">
        <v>10.119999999999999</v>
      </c>
      <c r="N5099" s="74">
        <v>10.18</v>
      </c>
      <c r="O5099" s="74">
        <v>10.83</v>
      </c>
      <c r="P5099" s="74">
        <v>10.94</v>
      </c>
      <c r="Q5099" s="74">
        <v>10.9</v>
      </c>
      <c r="R5099" s="74">
        <v>11.63</v>
      </c>
      <c r="S5099" s="74">
        <v>12.05</v>
      </c>
      <c r="T5099" s="74">
        <v>12.55</v>
      </c>
      <c r="U5099" s="74">
        <v>13.15</v>
      </c>
      <c r="V5099" s="74">
        <v>13.66</v>
      </c>
      <c r="W5099" s="74">
        <v>14.22</v>
      </c>
      <c r="X5099" s="74">
        <v>14.85</v>
      </c>
      <c r="Y5099" s="74">
        <v>15.34</v>
      </c>
      <c r="Z5099" s="74">
        <v>15.47</v>
      </c>
      <c r="AA5099" s="74">
        <v>15.48</v>
      </c>
      <c r="AB5099" s="74">
        <v>16.16</v>
      </c>
      <c r="AC5099" s="74">
        <v>16.63</v>
      </c>
      <c r="AD5099" s="74">
        <v>16.96</v>
      </c>
      <c r="AE5099" s="74">
        <v>17.309999999999999</v>
      </c>
      <c r="AF5099" s="74">
        <v>17.62</v>
      </c>
      <c r="AG5099" s="74">
        <v>18.95</v>
      </c>
      <c r="AH5099" s="74">
        <v>18.89</v>
      </c>
      <c r="AI5099" s="74">
        <v>18.649999999999999</v>
      </c>
      <c r="AJ5099" s="74">
        <v>18.420000000000002</v>
      </c>
      <c r="AK5099" s="74">
        <v>18.13</v>
      </c>
    </row>
    <row r="5100" spans="1:37" x14ac:dyDescent="0.3">
      <c r="A5100" s="86" t="str">
        <f t="shared" si="79"/>
        <v>SDGbaseTra_AgMaxC_GVAafats</v>
      </c>
      <c r="B5100" s="72" t="s">
        <v>222</v>
      </c>
      <c r="C5100" s="73" t="s">
        <v>241</v>
      </c>
      <c r="D5100" s="85" t="s">
        <v>3</v>
      </c>
      <c r="E5100" s="74" t="s">
        <v>27</v>
      </c>
      <c r="F5100" s="74">
        <v>3.48</v>
      </c>
      <c r="G5100" s="74">
        <v>3.45</v>
      </c>
      <c r="H5100" s="74">
        <v>3.56</v>
      </c>
      <c r="I5100" s="74">
        <v>3.4</v>
      </c>
      <c r="J5100" s="74">
        <v>3.29</v>
      </c>
      <c r="K5100" s="74">
        <v>3.34</v>
      </c>
      <c r="L5100" s="74">
        <v>3.36</v>
      </c>
      <c r="M5100" s="74">
        <v>3.37</v>
      </c>
      <c r="N5100" s="74">
        <v>3.38</v>
      </c>
      <c r="O5100" s="74">
        <v>3.9</v>
      </c>
      <c r="P5100" s="74">
        <v>3.92</v>
      </c>
      <c r="Q5100" s="74">
        <v>3.85</v>
      </c>
      <c r="R5100" s="74">
        <v>3.99</v>
      </c>
      <c r="S5100" s="74">
        <v>4.07</v>
      </c>
      <c r="T5100" s="74">
        <v>4.17</v>
      </c>
      <c r="U5100" s="74">
        <v>4.29</v>
      </c>
      <c r="V5100" s="74">
        <v>4.3600000000000003</v>
      </c>
      <c r="W5100" s="74">
        <v>4.4800000000000004</v>
      </c>
      <c r="X5100" s="74">
        <v>4.6399999999999997</v>
      </c>
      <c r="Y5100" s="74">
        <v>4.84</v>
      </c>
      <c r="Z5100" s="74">
        <v>5.0999999999999996</v>
      </c>
      <c r="AA5100" s="74">
        <v>5.2</v>
      </c>
      <c r="AB5100" s="74">
        <v>5.32</v>
      </c>
      <c r="AC5100" s="74">
        <v>5.37</v>
      </c>
      <c r="AD5100" s="74">
        <v>5.4</v>
      </c>
      <c r="AE5100" s="74">
        <v>5.44</v>
      </c>
      <c r="AF5100" s="74">
        <v>5.48</v>
      </c>
      <c r="AG5100" s="74">
        <v>5.4</v>
      </c>
      <c r="AH5100" s="74">
        <v>5.38</v>
      </c>
      <c r="AI5100" s="74">
        <v>5.31</v>
      </c>
      <c r="AJ5100" s="74">
        <v>5.26</v>
      </c>
      <c r="AK5100" s="74">
        <v>5.2</v>
      </c>
    </row>
    <row r="5101" spans="1:37" x14ac:dyDescent="0.3">
      <c r="A5101" s="86" t="str">
        <f t="shared" si="79"/>
        <v>SDGbaseTra_AgMaxC_GVAadair</v>
      </c>
      <c r="B5101" s="72" t="s">
        <v>222</v>
      </c>
      <c r="C5101" s="73" t="s">
        <v>241</v>
      </c>
      <c r="D5101" s="85" t="s">
        <v>3</v>
      </c>
      <c r="E5101" s="74" t="s">
        <v>28</v>
      </c>
      <c r="F5101" s="74">
        <v>10.56</v>
      </c>
      <c r="G5101" s="74">
        <v>10.19</v>
      </c>
      <c r="H5101" s="74">
        <v>10.36</v>
      </c>
      <c r="I5101" s="74">
        <v>9.9</v>
      </c>
      <c r="J5101" s="74">
        <v>9.51</v>
      </c>
      <c r="K5101" s="74">
        <v>9.59</v>
      </c>
      <c r="L5101" s="74">
        <v>9.64</v>
      </c>
      <c r="M5101" s="74">
        <v>9.67</v>
      </c>
      <c r="N5101" s="74">
        <v>9.73</v>
      </c>
      <c r="O5101" s="74">
        <v>10.18</v>
      </c>
      <c r="P5101" s="74">
        <v>10.27</v>
      </c>
      <c r="Q5101" s="74">
        <v>10.25</v>
      </c>
      <c r="R5101" s="74">
        <v>10.95</v>
      </c>
      <c r="S5101" s="74">
        <v>11.33</v>
      </c>
      <c r="T5101" s="74">
        <v>11.78</v>
      </c>
      <c r="U5101" s="74">
        <v>12.32</v>
      </c>
      <c r="V5101" s="74">
        <v>12.78</v>
      </c>
      <c r="W5101" s="74">
        <v>13.27</v>
      </c>
      <c r="X5101" s="74">
        <v>13.84</v>
      </c>
      <c r="Y5101" s="74">
        <v>14.26</v>
      </c>
      <c r="Z5101" s="74">
        <v>14.31</v>
      </c>
      <c r="AA5101" s="74">
        <v>14.32</v>
      </c>
      <c r="AB5101" s="74">
        <v>14.94</v>
      </c>
      <c r="AC5101" s="74">
        <v>15.33</v>
      </c>
      <c r="AD5101" s="74">
        <v>15.6</v>
      </c>
      <c r="AE5101" s="74">
        <v>15.89</v>
      </c>
      <c r="AF5101" s="74">
        <v>16.16</v>
      </c>
      <c r="AG5101" s="74">
        <v>17.43</v>
      </c>
      <c r="AH5101" s="74">
        <v>17.260000000000002</v>
      </c>
      <c r="AI5101" s="74">
        <v>17.059999999999999</v>
      </c>
      <c r="AJ5101" s="74">
        <v>16.899999999999999</v>
      </c>
      <c r="AK5101" s="74">
        <v>16.71</v>
      </c>
    </row>
    <row r="5102" spans="1:37" x14ac:dyDescent="0.3">
      <c r="A5102" s="86" t="str">
        <f t="shared" si="79"/>
        <v>SDGbaseTra_AgMaxC_GVAagrai</v>
      </c>
      <c r="B5102" s="72" t="s">
        <v>222</v>
      </c>
      <c r="C5102" s="73" t="s">
        <v>241</v>
      </c>
      <c r="D5102" s="85" t="s">
        <v>3</v>
      </c>
      <c r="E5102" s="74" t="s">
        <v>29</v>
      </c>
      <c r="F5102" s="74">
        <v>8.56</v>
      </c>
      <c r="G5102" s="74">
        <v>8.39</v>
      </c>
      <c r="H5102" s="74">
        <v>8.3800000000000008</v>
      </c>
      <c r="I5102" s="74">
        <v>8.33</v>
      </c>
      <c r="J5102" s="74">
        <v>8.19</v>
      </c>
      <c r="K5102" s="74">
        <v>8.2100000000000009</v>
      </c>
      <c r="L5102" s="74">
        <v>8.2100000000000009</v>
      </c>
      <c r="M5102" s="74">
        <v>8.19</v>
      </c>
      <c r="N5102" s="74">
        <v>8.16</v>
      </c>
      <c r="O5102" s="74">
        <v>8.31</v>
      </c>
      <c r="P5102" s="74">
        <v>8.31</v>
      </c>
      <c r="Q5102" s="74">
        <v>8.27</v>
      </c>
      <c r="R5102" s="74">
        <v>8.51</v>
      </c>
      <c r="S5102" s="74">
        <v>8.57</v>
      </c>
      <c r="T5102" s="74">
        <v>8.6300000000000008</v>
      </c>
      <c r="U5102" s="74">
        <v>8.7100000000000009</v>
      </c>
      <c r="V5102" s="74">
        <v>8.76</v>
      </c>
      <c r="W5102" s="74">
        <v>8.7899999999999991</v>
      </c>
      <c r="X5102" s="74">
        <v>8.83</v>
      </c>
      <c r="Y5102" s="74">
        <v>8.8000000000000007</v>
      </c>
      <c r="Z5102" s="74">
        <v>8.65</v>
      </c>
      <c r="AA5102" s="74">
        <v>8.6300000000000008</v>
      </c>
      <c r="AB5102" s="74">
        <v>8.86</v>
      </c>
      <c r="AC5102" s="74">
        <v>8.9</v>
      </c>
      <c r="AD5102" s="74">
        <v>8.9</v>
      </c>
      <c r="AE5102" s="74">
        <v>8.9600000000000009</v>
      </c>
      <c r="AF5102" s="74">
        <v>8.99</v>
      </c>
      <c r="AG5102" s="74">
        <v>9.4700000000000006</v>
      </c>
      <c r="AH5102" s="74">
        <v>9.07</v>
      </c>
      <c r="AI5102" s="74">
        <v>8.92</v>
      </c>
      <c r="AJ5102" s="74">
        <v>8.8800000000000008</v>
      </c>
      <c r="AK5102" s="74">
        <v>8.82</v>
      </c>
    </row>
    <row r="5103" spans="1:37" x14ac:dyDescent="0.3">
      <c r="A5103" s="86" t="str">
        <f t="shared" si="79"/>
        <v>SDGbaseTra_AgMaxC_GVAastar</v>
      </c>
      <c r="B5103" s="72" t="s">
        <v>222</v>
      </c>
      <c r="C5103" s="73" t="s">
        <v>241</v>
      </c>
      <c r="D5103" s="85" t="s">
        <v>3</v>
      </c>
      <c r="E5103" s="74" t="s">
        <v>30</v>
      </c>
      <c r="F5103" s="74">
        <v>7.25</v>
      </c>
      <c r="G5103" s="74">
        <v>7.1</v>
      </c>
      <c r="H5103" s="74">
        <v>7.17</v>
      </c>
      <c r="I5103" s="74">
        <v>7.15</v>
      </c>
      <c r="J5103" s="74">
        <v>7.04</v>
      </c>
      <c r="K5103" s="74">
        <v>7.06</v>
      </c>
      <c r="L5103" s="74">
        <v>7.07</v>
      </c>
      <c r="M5103" s="74">
        <v>7.08</v>
      </c>
      <c r="N5103" s="74">
        <v>7.08</v>
      </c>
      <c r="O5103" s="74">
        <v>7.2</v>
      </c>
      <c r="P5103" s="74">
        <v>7.23</v>
      </c>
      <c r="Q5103" s="74">
        <v>7.22</v>
      </c>
      <c r="R5103" s="74">
        <v>7.38</v>
      </c>
      <c r="S5103" s="74">
        <v>7.44</v>
      </c>
      <c r="T5103" s="74">
        <v>7.47</v>
      </c>
      <c r="U5103" s="74">
        <v>7.52</v>
      </c>
      <c r="V5103" s="74">
        <v>7.55</v>
      </c>
      <c r="W5103" s="74">
        <v>7.56</v>
      </c>
      <c r="X5103" s="74">
        <v>7.58</v>
      </c>
      <c r="Y5103" s="74">
        <v>7.53</v>
      </c>
      <c r="Z5103" s="74">
        <v>7.39</v>
      </c>
      <c r="AA5103" s="74">
        <v>7.36</v>
      </c>
      <c r="AB5103" s="74">
        <v>7.5</v>
      </c>
      <c r="AC5103" s="74">
        <v>7.5</v>
      </c>
      <c r="AD5103" s="74">
        <v>7.47</v>
      </c>
      <c r="AE5103" s="74">
        <v>7.49</v>
      </c>
      <c r="AF5103" s="74">
        <v>7.49</v>
      </c>
      <c r="AG5103" s="74">
        <v>7.52</v>
      </c>
      <c r="AH5103" s="74">
        <v>6.92</v>
      </c>
      <c r="AI5103" s="74">
        <v>6.5</v>
      </c>
      <c r="AJ5103" s="74">
        <v>6.18</v>
      </c>
      <c r="AK5103" s="74">
        <v>5.88</v>
      </c>
    </row>
    <row r="5104" spans="1:37" x14ac:dyDescent="0.3">
      <c r="A5104" s="86" t="str">
        <f t="shared" si="79"/>
        <v>SDGbaseTra_AgMaxC_GVAafeed</v>
      </c>
      <c r="B5104" s="72" t="s">
        <v>222</v>
      </c>
      <c r="C5104" s="73" t="s">
        <v>241</v>
      </c>
      <c r="D5104" s="85" t="s">
        <v>3</v>
      </c>
      <c r="E5104" s="74" t="s">
        <v>31</v>
      </c>
      <c r="F5104" s="74">
        <v>6.55</v>
      </c>
      <c r="G5104" s="74">
        <v>4.91</v>
      </c>
      <c r="H5104" s="74">
        <v>5.67</v>
      </c>
      <c r="I5104" s="74">
        <v>5.28</v>
      </c>
      <c r="J5104" s="74">
        <v>4.95</v>
      </c>
      <c r="K5104" s="74">
        <v>5.47</v>
      </c>
      <c r="L5104" s="74">
        <v>5.6</v>
      </c>
      <c r="M5104" s="74">
        <v>5.6</v>
      </c>
      <c r="N5104" s="74">
        <v>5.66</v>
      </c>
      <c r="O5104" s="74">
        <v>6.07</v>
      </c>
      <c r="P5104" s="74">
        <v>6.05</v>
      </c>
      <c r="Q5104" s="74">
        <v>6.03</v>
      </c>
      <c r="R5104" s="74">
        <v>6.89</v>
      </c>
      <c r="S5104" s="74">
        <v>6.98</v>
      </c>
      <c r="T5104" s="74">
        <v>7.29</v>
      </c>
      <c r="U5104" s="74">
        <v>7.68</v>
      </c>
      <c r="V5104" s="74">
        <v>8.08</v>
      </c>
      <c r="W5104" s="74">
        <v>8.5</v>
      </c>
      <c r="X5104" s="74">
        <v>8.9600000000000009</v>
      </c>
      <c r="Y5104" s="74">
        <v>9.36</v>
      </c>
      <c r="Z5104" s="74">
        <v>9.51</v>
      </c>
      <c r="AA5104" s="74">
        <v>9.34</v>
      </c>
      <c r="AB5104" s="74">
        <v>9.75</v>
      </c>
      <c r="AC5104" s="74">
        <v>10.26</v>
      </c>
      <c r="AD5104" s="74">
        <v>10.58</v>
      </c>
      <c r="AE5104" s="74">
        <v>10.89</v>
      </c>
      <c r="AF5104" s="74">
        <v>11.2</v>
      </c>
      <c r="AG5104" s="74">
        <v>12.01</v>
      </c>
      <c r="AH5104" s="74">
        <v>13.03</v>
      </c>
      <c r="AI5104" s="74">
        <v>13.43</v>
      </c>
      <c r="AJ5104" s="74">
        <v>13.38</v>
      </c>
      <c r="AK5104" s="74">
        <v>13.22</v>
      </c>
    </row>
    <row r="5105" spans="1:37" x14ac:dyDescent="0.3">
      <c r="A5105" s="86" t="str">
        <f t="shared" si="79"/>
        <v>SDGbaseTra_AgMaxC_GVAabake</v>
      </c>
      <c r="B5105" s="72" t="s">
        <v>222</v>
      </c>
      <c r="C5105" s="73" t="s">
        <v>241</v>
      </c>
      <c r="D5105" s="85" t="s">
        <v>3</v>
      </c>
      <c r="E5105" s="74" t="s">
        <v>32</v>
      </c>
      <c r="F5105" s="74">
        <v>22.28</v>
      </c>
      <c r="G5105" s="74">
        <v>21.57</v>
      </c>
      <c r="H5105" s="74">
        <v>21.91</v>
      </c>
      <c r="I5105" s="74">
        <v>21.51</v>
      </c>
      <c r="J5105" s="74">
        <v>21.02</v>
      </c>
      <c r="K5105" s="74">
        <v>21.15</v>
      </c>
      <c r="L5105" s="74">
        <v>21.23</v>
      </c>
      <c r="M5105" s="74">
        <v>21.29</v>
      </c>
      <c r="N5105" s="74">
        <v>21.39</v>
      </c>
      <c r="O5105" s="74">
        <v>21.67</v>
      </c>
      <c r="P5105" s="74">
        <v>21.85</v>
      </c>
      <c r="Q5105" s="74">
        <v>21.94</v>
      </c>
      <c r="R5105" s="74">
        <v>23.13</v>
      </c>
      <c r="S5105" s="74">
        <v>23.8</v>
      </c>
      <c r="T5105" s="74">
        <v>24.52</v>
      </c>
      <c r="U5105" s="74">
        <v>25.38</v>
      </c>
      <c r="V5105" s="74">
        <v>26.08</v>
      </c>
      <c r="W5105" s="74">
        <v>26.74</v>
      </c>
      <c r="X5105" s="74">
        <v>27.51</v>
      </c>
      <c r="Y5105" s="74">
        <v>27.96</v>
      </c>
      <c r="Z5105" s="74">
        <v>27.7</v>
      </c>
      <c r="AA5105" s="74">
        <v>27.77</v>
      </c>
      <c r="AB5105" s="74">
        <v>28.76</v>
      </c>
      <c r="AC5105" s="74">
        <v>29.3</v>
      </c>
      <c r="AD5105" s="74">
        <v>29.68</v>
      </c>
      <c r="AE5105" s="74">
        <v>30.17</v>
      </c>
      <c r="AF5105" s="74">
        <v>30.58</v>
      </c>
      <c r="AG5105" s="74">
        <v>32.770000000000003</v>
      </c>
      <c r="AH5105" s="74">
        <v>31.88</v>
      </c>
      <c r="AI5105" s="74">
        <v>31.26</v>
      </c>
      <c r="AJ5105" s="74">
        <v>30.89</v>
      </c>
      <c r="AK5105" s="74">
        <v>30.5</v>
      </c>
    </row>
    <row r="5106" spans="1:37" x14ac:dyDescent="0.3">
      <c r="A5106" s="86" t="str">
        <f t="shared" si="79"/>
        <v>SDGbaseTra_AgMaxC_GVAasuga</v>
      </c>
      <c r="B5106" s="72" t="s">
        <v>222</v>
      </c>
      <c r="C5106" s="73" t="s">
        <v>241</v>
      </c>
      <c r="D5106" s="85" t="s">
        <v>3</v>
      </c>
      <c r="E5106" s="74" t="s">
        <v>33</v>
      </c>
      <c r="F5106" s="74">
        <v>8.52</v>
      </c>
      <c r="G5106" s="74">
        <v>8.35</v>
      </c>
      <c r="H5106" s="74">
        <v>8.49</v>
      </c>
      <c r="I5106" s="74">
        <v>8.35</v>
      </c>
      <c r="J5106" s="74">
        <v>8.16</v>
      </c>
      <c r="K5106" s="74">
        <v>8.1999999999999993</v>
      </c>
      <c r="L5106" s="74">
        <v>8.2100000000000009</v>
      </c>
      <c r="M5106" s="74">
        <v>8.1999999999999993</v>
      </c>
      <c r="N5106" s="74">
        <v>8.19</v>
      </c>
      <c r="O5106" s="74">
        <v>8.4600000000000009</v>
      </c>
      <c r="P5106" s="74">
        <v>8.4600000000000009</v>
      </c>
      <c r="Q5106" s="74">
        <v>8.39</v>
      </c>
      <c r="R5106" s="74">
        <v>8.73</v>
      </c>
      <c r="S5106" s="74">
        <v>8.8800000000000008</v>
      </c>
      <c r="T5106" s="74">
        <v>9.06</v>
      </c>
      <c r="U5106" s="74">
        <v>9.3000000000000007</v>
      </c>
      <c r="V5106" s="74">
        <v>9.4499999999999993</v>
      </c>
      <c r="W5106" s="74">
        <v>9.57</v>
      </c>
      <c r="X5106" s="74">
        <v>9.76</v>
      </c>
      <c r="Y5106" s="74">
        <v>9.8800000000000008</v>
      </c>
      <c r="Z5106" s="74">
        <v>9.7899999999999991</v>
      </c>
      <c r="AA5106" s="74">
        <v>9.7799999999999994</v>
      </c>
      <c r="AB5106" s="74">
        <v>10.029999999999999</v>
      </c>
      <c r="AC5106" s="74">
        <v>10.1</v>
      </c>
      <c r="AD5106" s="74">
        <v>10.119999999999999</v>
      </c>
      <c r="AE5106" s="74">
        <v>10.210000000000001</v>
      </c>
      <c r="AF5106" s="74">
        <v>10.26</v>
      </c>
      <c r="AG5106" s="74">
        <v>10.91</v>
      </c>
      <c r="AH5106" s="74">
        <v>10.68</v>
      </c>
      <c r="AI5106" s="74">
        <v>10.55</v>
      </c>
      <c r="AJ5106" s="74">
        <v>10.52</v>
      </c>
      <c r="AK5106" s="74">
        <v>10.48</v>
      </c>
    </row>
    <row r="5107" spans="1:37" x14ac:dyDescent="0.3">
      <c r="A5107" s="86" t="str">
        <f t="shared" si="79"/>
        <v>SDGbaseTra_AgMaxC_GVAaconf</v>
      </c>
      <c r="B5107" s="72" t="s">
        <v>222</v>
      </c>
      <c r="C5107" s="73" t="s">
        <v>241</v>
      </c>
      <c r="D5107" s="85" t="s">
        <v>3</v>
      </c>
      <c r="E5107" s="74" t="s">
        <v>34</v>
      </c>
      <c r="F5107" s="74">
        <v>2.4900000000000002</v>
      </c>
      <c r="G5107" s="74">
        <v>2.37</v>
      </c>
      <c r="H5107" s="74">
        <v>2.46</v>
      </c>
      <c r="I5107" s="74">
        <v>2.31</v>
      </c>
      <c r="J5107" s="74">
        <v>2.16</v>
      </c>
      <c r="K5107" s="74">
        <v>2.16</v>
      </c>
      <c r="L5107" s="74">
        <v>2.17</v>
      </c>
      <c r="M5107" s="74">
        <v>2.1800000000000002</v>
      </c>
      <c r="N5107" s="74">
        <v>2.2000000000000002</v>
      </c>
      <c r="O5107" s="74">
        <v>2.2799999999999998</v>
      </c>
      <c r="P5107" s="74">
        <v>2.2999999999999998</v>
      </c>
      <c r="Q5107" s="74">
        <v>2.2999999999999998</v>
      </c>
      <c r="R5107" s="74">
        <v>2.5299999999999998</v>
      </c>
      <c r="S5107" s="74">
        <v>2.68</v>
      </c>
      <c r="T5107" s="74">
        <v>2.84</v>
      </c>
      <c r="U5107" s="74">
        <v>3.04</v>
      </c>
      <c r="V5107" s="74">
        <v>3.23</v>
      </c>
      <c r="W5107" s="74">
        <v>3.41</v>
      </c>
      <c r="X5107" s="74">
        <v>3.6</v>
      </c>
      <c r="Y5107" s="74">
        <v>3.75</v>
      </c>
      <c r="Z5107" s="74">
        <v>3.82</v>
      </c>
      <c r="AA5107" s="74">
        <v>3.88</v>
      </c>
      <c r="AB5107" s="74">
        <v>4.07</v>
      </c>
      <c r="AC5107" s="74">
        <v>4.25</v>
      </c>
      <c r="AD5107" s="74">
        <v>4.4000000000000004</v>
      </c>
      <c r="AE5107" s="74">
        <v>4.55</v>
      </c>
      <c r="AF5107" s="74">
        <v>4.6900000000000004</v>
      </c>
      <c r="AG5107" s="74">
        <v>5.05</v>
      </c>
      <c r="AH5107" s="74">
        <v>5.0599999999999996</v>
      </c>
      <c r="AI5107" s="74">
        <v>5</v>
      </c>
      <c r="AJ5107" s="74">
        <v>4.93</v>
      </c>
      <c r="AK5107" s="74">
        <v>4.84</v>
      </c>
    </row>
    <row r="5108" spans="1:37" x14ac:dyDescent="0.3">
      <c r="A5108" s="86" t="str">
        <f t="shared" si="79"/>
        <v>SDGbaseTra_AgMaxC_GVAapast</v>
      </c>
      <c r="B5108" s="72" t="s">
        <v>222</v>
      </c>
      <c r="C5108" s="73" t="s">
        <v>241</v>
      </c>
      <c r="D5108" s="85" t="s">
        <v>3</v>
      </c>
      <c r="E5108" s="74" t="s">
        <v>35</v>
      </c>
      <c r="F5108" s="74">
        <v>0.65</v>
      </c>
      <c r="G5108" s="74">
        <v>0.61</v>
      </c>
      <c r="H5108" s="74">
        <v>0.64</v>
      </c>
      <c r="I5108" s="74">
        <v>0.61</v>
      </c>
      <c r="J5108" s="74">
        <v>0.57999999999999996</v>
      </c>
      <c r="K5108" s="74">
        <v>0.6</v>
      </c>
      <c r="L5108" s="74">
        <v>0.6</v>
      </c>
      <c r="M5108" s="74">
        <v>0.61</v>
      </c>
      <c r="N5108" s="74">
        <v>0.62</v>
      </c>
      <c r="O5108" s="74">
        <v>0.67</v>
      </c>
      <c r="P5108" s="74">
        <v>0.68</v>
      </c>
      <c r="Q5108" s="74">
        <v>0.68</v>
      </c>
      <c r="R5108" s="74">
        <v>0.72</v>
      </c>
      <c r="S5108" s="74">
        <v>0.75</v>
      </c>
      <c r="T5108" s="74">
        <v>0.79</v>
      </c>
      <c r="U5108" s="74">
        <v>0.84</v>
      </c>
      <c r="V5108" s="74">
        <v>0.88</v>
      </c>
      <c r="W5108" s="74">
        <v>0.92</v>
      </c>
      <c r="X5108" s="74">
        <v>0.97</v>
      </c>
      <c r="Y5108" s="74">
        <v>1.02</v>
      </c>
      <c r="Z5108" s="74">
        <v>1.04</v>
      </c>
      <c r="AA5108" s="74">
        <v>1.05</v>
      </c>
      <c r="AB5108" s="74">
        <v>1.0900000000000001</v>
      </c>
      <c r="AC5108" s="74">
        <v>1.1100000000000001</v>
      </c>
      <c r="AD5108" s="74">
        <v>1.1399999999999999</v>
      </c>
      <c r="AE5108" s="74">
        <v>1.1599999999999999</v>
      </c>
      <c r="AF5108" s="74">
        <v>1.18</v>
      </c>
      <c r="AG5108" s="74">
        <v>1.23</v>
      </c>
      <c r="AH5108" s="74">
        <v>1.25</v>
      </c>
      <c r="AI5108" s="74">
        <v>1.24</v>
      </c>
      <c r="AJ5108" s="74">
        <v>1.23</v>
      </c>
      <c r="AK5108" s="74">
        <v>1.22</v>
      </c>
    </row>
    <row r="5109" spans="1:37" x14ac:dyDescent="0.3">
      <c r="A5109" s="86" t="str">
        <f t="shared" si="79"/>
        <v>SDGbaseTra_AgMaxC_GVAaofoo</v>
      </c>
      <c r="B5109" s="72" t="s">
        <v>222</v>
      </c>
      <c r="C5109" s="73" t="s">
        <v>241</v>
      </c>
      <c r="D5109" s="85" t="s">
        <v>3</v>
      </c>
      <c r="E5109" s="74" t="s">
        <v>36</v>
      </c>
      <c r="F5109" s="74">
        <v>12.41</v>
      </c>
      <c r="G5109" s="74">
        <v>11.63</v>
      </c>
      <c r="H5109" s="74">
        <v>12.03</v>
      </c>
      <c r="I5109" s="74">
        <v>11.61</v>
      </c>
      <c r="J5109" s="74">
        <v>11.21</v>
      </c>
      <c r="K5109" s="74">
        <v>11.39</v>
      </c>
      <c r="L5109" s="74">
        <v>11.48</v>
      </c>
      <c r="M5109" s="74">
        <v>11.55</v>
      </c>
      <c r="N5109" s="74">
        <v>11.66</v>
      </c>
      <c r="O5109" s="74">
        <v>12.49</v>
      </c>
      <c r="P5109" s="74">
        <v>12.57</v>
      </c>
      <c r="Q5109" s="74">
        <v>12.5</v>
      </c>
      <c r="R5109" s="74">
        <v>13.24</v>
      </c>
      <c r="S5109" s="74">
        <v>13.63</v>
      </c>
      <c r="T5109" s="74">
        <v>14.15</v>
      </c>
      <c r="U5109" s="74">
        <v>14.79</v>
      </c>
      <c r="V5109" s="74">
        <v>15.32</v>
      </c>
      <c r="W5109" s="74">
        <v>15.9</v>
      </c>
      <c r="X5109" s="74">
        <v>16.63</v>
      </c>
      <c r="Y5109" s="74">
        <v>17.059999999999999</v>
      </c>
      <c r="Z5109" s="74">
        <v>16.96</v>
      </c>
      <c r="AA5109" s="74">
        <v>16.96</v>
      </c>
      <c r="AB5109" s="74">
        <v>17.7</v>
      </c>
      <c r="AC5109" s="74">
        <v>18.18</v>
      </c>
      <c r="AD5109" s="74">
        <v>18.45</v>
      </c>
      <c r="AE5109" s="74">
        <v>18.78</v>
      </c>
      <c r="AF5109" s="74">
        <v>19.07</v>
      </c>
      <c r="AG5109" s="74">
        <v>20.72</v>
      </c>
      <c r="AH5109" s="74">
        <v>20.82</v>
      </c>
      <c r="AI5109" s="74">
        <v>20.68</v>
      </c>
      <c r="AJ5109" s="74">
        <v>20.55</v>
      </c>
      <c r="AK5109" s="74">
        <v>20.350000000000001</v>
      </c>
    </row>
    <row r="5110" spans="1:37" x14ac:dyDescent="0.3">
      <c r="A5110" s="86" t="str">
        <f t="shared" si="79"/>
        <v>SDGbaseTra_AgMaxC_GVAabevt</v>
      </c>
      <c r="B5110" s="72" t="s">
        <v>222</v>
      </c>
      <c r="C5110" s="73" t="s">
        <v>241</v>
      </c>
      <c r="D5110" s="85" t="s">
        <v>3</v>
      </c>
      <c r="E5110" s="74" t="s">
        <v>37</v>
      </c>
      <c r="F5110" s="74">
        <v>40.840000000000003</v>
      </c>
      <c r="G5110" s="74">
        <v>39.71</v>
      </c>
      <c r="H5110" s="74">
        <v>42.51</v>
      </c>
      <c r="I5110" s="74">
        <v>40.159999999999997</v>
      </c>
      <c r="J5110" s="74">
        <v>38.090000000000003</v>
      </c>
      <c r="K5110" s="74">
        <v>38.89</v>
      </c>
      <c r="L5110" s="74">
        <v>39.15</v>
      </c>
      <c r="M5110" s="74">
        <v>39.36</v>
      </c>
      <c r="N5110" s="74">
        <v>39.729999999999997</v>
      </c>
      <c r="O5110" s="74">
        <v>44.07</v>
      </c>
      <c r="P5110" s="74">
        <v>44.44</v>
      </c>
      <c r="Q5110" s="74">
        <v>43.94</v>
      </c>
      <c r="R5110" s="74">
        <v>47.14</v>
      </c>
      <c r="S5110" s="74">
        <v>48.99</v>
      </c>
      <c r="T5110" s="74">
        <v>51.39</v>
      </c>
      <c r="U5110" s="74">
        <v>54.31</v>
      </c>
      <c r="V5110" s="74">
        <v>56.67</v>
      </c>
      <c r="W5110" s="74">
        <v>59.33</v>
      </c>
      <c r="X5110" s="74">
        <v>62.46</v>
      </c>
      <c r="Y5110" s="74">
        <v>65.180000000000007</v>
      </c>
      <c r="Z5110" s="74">
        <v>66.81</v>
      </c>
      <c r="AA5110" s="74">
        <v>67.239999999999995</v>
      </c>
      <c r="AB5110" s="74">
        <v>69.87</v>
      </c>
      <c r="AC5110" s="74">
        <v>71.8</v>
      </c>
      <c r="AD5110" s="74">
        <v>73.34</v>
      </c>
      <c r="AE5110" s="74">
        <v>74.73</v>
      </c>
      <c r="AF5110" s="74">
        <v>76.03</v>
      </c>
      <c r="AG5110" s="74">
        <v>79.760000000000005</v>
      </c>
      <c r="AH5110" s="74">
        <v>80.38</v>
      </c>
      <c r="AI5110" s="74">
        <v>79.87</v>
      </c>
      <c r="AJ5110" s="74">
        <v>79.3</v>
      </c>
      <c r="AK5110" s="74">
        <v>78.42</v>
      </c>
    </row>
    <row r="5111" spans="1:37" x14ac:dyDescent="0.3">
      <c r="A5111" s="86" t="str">
        <f t="shared" si="79"/>
        <v>SDGbaseTra_AgMaxC_GVAatext</v>
      </c>
      <c r="B5111" s="72" t="s">
        <v>222</v>
      </c>
      <c r="C5111" s="73" t="s">
        <v>241</v>
      </c>
      <c r="D5111" s="85" t="s">
        <v>3</v>
      </c>
      <c r="E5111" s="74" t="s">
        <v>38</v>
      </c>
      <c r="F5111" s="74">
        <v>6.57</v>
      </c>
      <c r="G5111" s="74">
        <v>6.63</v>
      </c>
      <c r="H5111" s="74">
        <v>6.77</v>
      </c>
      <c r="I5111" s="74">
        <v>6.54</v>
      </c>
      <c r="J5111" s="74">
        <v>6.36</v>
      </c>
      <c r="K5111" s="74">
        <v>6.33</v>
      </c>
      <c r="L5111" s="74">
        <v>6.36</v>
      </c>
      <c r="M5111" s="74">
        <v>6.41</v>
      </c>
      <c r="N5111" s="74">
        <v>6.49</v>
      </c>
      <c r="O5111" s="74">
        <v>6.74</v>
      </c>
      <c r="P5111" s="74">
        <v>6.84</v>
      </c>
      <c r="Q5111" s="74">
        <v>6.89</v>
      </c>
      <c r="R5111" s="74">
        <v>7.29</v>
      </c>
      <c r="S5111" s="74">
        <v>7.62</v>
      </c>
      <c r="T5111" s="74">
        <v>7.97</v>
      </c>
      <c r="U5111" s="74">
        <v>8.3800000000000008</v>
      </c>
      <c r="V5111" s="74">
        <v>8.75</v>
      </c>
      <c r="W5111" s="74">
        <v>9.14</v>
      </c>
      <c r="X5111" s="74">
        <v>9.57</v>
      </c>
      <c r="Y5111" s="74">
        <v>9.85</v>
      </c>
      <c r="Z5111" s="74">
        <v>9.7799999999999994</v>
      </c>
      <c r="AA5111" s="74">
        <v>9.8000000000000007</v>
      </c>
      <c r="AB5111" s="74">
        <v>10.31</v>
      </c>
      <c r="AC5111" s="74">
        <v>10.66</v>
      </c>
      <c r="AD5111" s="74">
        <v>10.92</v>
      </c>
      <c r="AE5111" s="74">
        <v>11.19</v>
      </c>
      <c r="AF5111" s="74">
        <v>11.43</v>
      </c>
      <c r="AG5111" s="74">
        <v>12.69</v>
      </c>
      <c r="AH5111" s="74">
        <v>12.47</v>
      </c>
      <c r="AI5111" s="74">
        <v>12.13</v>
      </c>
      <c r="AJ5111" s="74">
        <v>11.9</v>
      </c>
      <c r="AK5111" s="74">
        <v>11.66</v>
      </c>
    </row>
    <row r="5112" spans="1:37" x14ac:dyDescent="0.3">
      <c r="A5112" s="86" t="str">
        <f t="shared" si="79"/>
        <v>SDGbaseTra_AgMaxC_GVAaclth</v>
      </c>
      <c r="B5112" s="72" t="s">
        <v>222</v>
      </c>
      <c r="C5112" s="73" t="s">
        <v>241</v>
      </c>
      <c r="D5112" s="85" t="s">
        <v>3</v>
      </c>
      <c r="E5112" s="74" t="s">
        <v>39</v>
      </c>
      <c r="F5112" s="74">
        <v>6.76</v>
      </c>
      <c r="G5112" s="74">
        <v>6.8</v>
      </c>
      <c r="H5112" s="74">
        <v>7</v>
      </c>
      <c r="I5112" s="74">
        <v>6.77</v>
      </c>
      <c r="J5112" s="74">
        <v>6.55</v>
      </c>
      <c r="K5112" s="74">
        <v>6.51</v>
      </c>
      <c r="L5112" s="74">
        <v>6.5</v>
      </c>
      <c r="M5112" s="74">
        <v>6.51</v>
      </c>
      <c r="N5112" s="74">
        <v>6.53</v>
      </c>
      <c r="O5112" s="74">
        <v>6.65</v>
      </c>
      <c r="P5112" s="74">
        <v>6.71</v>
      </c>
      <c r="Q5112" s="74">
        <v>6.73</v>
      </c>
      <c r="R5112" s="74">
        <v>7.15</v>
      </c>
      <c r="S5112" s="74">
        <v>7.45</v>
      </c>
      <c r="T5112" s="74">
        <v>7.78</v>
      </c>
      <c r="U5112" s="74">
        <v>8.16</v>
      </c>
      <c r="V5112" s="74">
        <v>8.51</v>
      </c>
      <c r="W5112" s="74">
        <v>8.8699999999999992</v>
      </c>
      <c r="X5112" s="74">
        <v>9.25</v>
      </c>
      <c r="Y5112" s="74">
        <v>9.51</v>
      </c>
      <c r="Z5112" s="74">
        <v>9.52</v>
      </c>
      <c r="AA5112" s="74">
        <v>9.61</v>
      </c>
      <c r="AB5112" s="74">
        <v>10.06</v>
      </c>
      <c r="AC5112" s="74">
        <v>10.37</v>
      </c>
      <c r="AD5112" s="74">
        <v>10.61</v>
      </c>
      <c r="AE5112" s="74">
        <v>10.85</v>
      </c>
      <c r="AF5112" s="74">
        <v>11.08</v>
      </c>
      <c r="AG5112" s="74">
        <v>12.03</v>
      </c>
      <c r="AH5112" s="74">
        <v>11.74</v>
      </c>
      <c r="AI5112" s="74">
        <v>11.45</v>
      </c>
      <c r="AJ5112" s="74">
        <v>11.25</v>
      </c>
      <c r="AK5112" s="74">
        <v>11.04</v>
      </c>
    </row>
    <row r="5113" spans="1:37" x14ac:dyDescent="0.3">
      <c r="A5113" s="86" t="str">
        <f t="shared" si="79"/>
        <v>SDGbaseTra_AgMaxC_GVAaleat</v>
      </c>
      <c r="B5113" s="72" t="s">
        <v>222</v>
      </c>
      <c r="C5113" s="73" t="s">
        <v>241</v>
      </c>
      <c r="D5113" s="85" t="s">
        <v>3</v>
      </c>
      <c r="E5113" s="74" t="s">
        <v>40</v>
      </c>
      <c r="F5113" s="74">
        <v>2.4500000000000002</v>
      </c>
      <c r="G5113" s="74">
        <v>2.66</v>
      </c>
      <c r="H5113" s="74">
        <v>2.7</v>
      </c>
      <c r="I5113" s="74">
        <v>2.54</v>
      </c>
      <c r="J5113" s="74">
        <v>2.4300000000000002</v>
      </c>
      <c r="K5113" s="74">
        <v>2.34</v>
      </c>
      <c r="L5113" s="74">
        <v>2.33</v>
      </c>
      <c r="M5113" s="74">
        <v>2.38</v>
      </c>
      <c r="N5113" s="74">
        <v>2.4300000000000002</v>
      </c>
      <c r="O5113" s="74">
        <v>2.85</v>
      </c>
      <c r="P5113" s="74">
        <v>2.98</v>
      </c>
      <c r="Q5113" s="74">
        <v>2.98</v>
      </c>
      <c r="R5113" s="74">
        <v>3</v>
      </c>
      <c r="S5113" s="74">
        <v>3.16</v>
      </c>
      <c r="T5113" s="74">
        <v>3.3</v>
      </c>
      <c r="U5113" s="74">
        <v>3.47</v>
      </c>
      <c r="V5113" s="74">
        <v>3.62</v>
      </c>
      <c r="W5113" s="74">
        <v>3.8</v>
      </c>
      <c r="X5113" s="74">
        <v>4</v>
      </c>
      <c r="Y5113" s="74">
        <v>4.18</v>
      </c>
      <c r="Z5113" s="74">
        <v>4.4000000000000004</v>
      </c>
      <c r="AA5113" s="74">
        <v>4.6100000000000003</v>
      </c>
      <c r="AB5113" s="74">
        <v>4.84</v>
      </c>
      <c r="AC5113" s="74">
        <v>4.99</v>
      </c>
      <c r="AD5113" s="74">
        <v>5.15</v>
      </c>
      <c r="AE5113" s="74">
        <v>5.28</v>
      </c>
      <c r="AF5113" s="74">
        <v>5.43</v>
      </c>
      <c r="AG5113" s="74">
        <v>5.47</v>
      </c>
      <c r="AH5113" s="74">
        <v>5.15</v>
      </c>
      <c r="AI5113" s="74">
        <v>4.79</v>
      </c>
      <c r="AJ5113" s="74">
        <v>4.58</v>
      </c>
      <c r="AK5113" s="74">
        <v>4.41</v>
      </c>
    </row>
    <row r="5114" spans="1:37" x14ac:dyDescent="0.3">
      <c r="A5114" s="86" t="str">
        <f t="shared" si="79"/>
        <v>SDGbaseTra_AgMaxC_GVAafoot</v>
      </c>
      <c r="B5114" s="72" t="s">
        <v>222</v>
      </c>
      <c r="C5114" s="73" t="s">
        <v>241</v>
      </c>
      <c r="D5114" s="85" t="s">
        <v>3</v>
      </c>
      <c r="E5114" s="74" t="s">
        <v>41</v>
      </c>
      <c r="F5114" s="74">
        <v>1.91</v>
      </c>
      <c r="G5114" s="74">
        <v>1.98</v>
      </c>
      <c r="H5114" s="74">
        <v>2.0299999999999998</v>
      </c>
      <c r="I5114" s="74">
        <v>1.98</v>
      </c>
      <c r="J5114" s="74">
        <v>1.93</v>
      </c>
      <c r="K5114" s="74">
        <v>1.93</v>
      </c>
      <c r="L5114" s="74">
        <v>1.93</v>
      </c>
      <c r="M5114" s="74">
        <v>1.93</v>
      </c>
      <c r="N5114" s="74">
        <v>1.94</v>
      </c>
      <c r="O5114" s="74">
        <v>2</v>
      </c>
      <c r="P5114" s="74">
        <v>2.0299999999999998</v>
      </c>
      <c r="Q5114" s="74">
        <v>2.04</v>
      </c>
      <c r="R5114" s="74">
        <v>2.16</v>
      </c>
      <c r="S5114" s="74">
        <v>2.2400000000000002</v>
      </c>
      <c r="T5114" s="74">
        <v>2.33</v>
      </c>
      <c r="U5114" s="74">
        <v>2.44</v>
      </c>
      <c r="V5114" s="74">
        <v>2.54</v>
      </c>
      <c r="W5114" s="74">
        <v>2.63</v>
      </c>
      <c r="X5114" s="74">
        <v>2.74</v>
      </c>
      <c r="Y5114" s="74">
        <v>2.81</v>
      </c>
      <c r="Z5114" s="74">
        <v>2.78</v>
      </c>
      <c r="AA5114" s="74">
        <v>2.77</v>
      </c>
      <c r="AB5114" s="74">
        <v>2.93</v>
      </c>
      <c r="AC5114" s="74">
        <v>3.04</v>
      </c>
      <c r="AD5114" s="74">
        <v>3.11</v>
      </c>
      <c r="AE5114" s="74">
        <v>3.18</v>
      </c>
      <c r="AF5114" s="74">
        <v>3.24</v>
      </c>
      <c r="AG5114" s="74">
        <v>3.61</v>
      </c>
      <c r="AH5114" s="74">
        <v>3.54</v>
      </c>
      <c r="AI5114" s="74">
        <v>3.46</v>
      </c>
      <c r="AJ5114" s="74">
        <v>3.4</v>
      </c>
      <c r="AK5114" s="74">
        <v>3.34</v>
      </c>
    </row>
    <row r="5115" spans="1:37" x14ac:dyDescent="0.3">
      <c r="A5115" s="86" t="str">
        <f t="shared" si="79"/>
        <v>SDGbaseTra_AgMaxC_GVAawood</v>
      </c>
      <c r="B5115" s="72" t="s">
        <v>222</v>
      </c>
      <c r="C5115" s="73" t="s">
        <v>241</v>
      </c>
      <c r="D5115" s="85" t="s">
        <v>3</v>
      </c>
      <c r="E5115" s="74" t="s">
        <v>42</v>
      </c>
      <c r="F5115" s="74">
        <v>23.69</v>
      </c>
      <c r="G5115" s="74">
        <v>22.39</v>
      </c>
      <c r="H5115" s="74">
        <v>23.1</v>
      </c>
      <c r="I5115" s="74">
        <v>23.52</v>
      </c>
      <c r="J5115" s="74">
        <v>23.88</v>
      </c>
      <c r="K5115" s="74">
        <v>24.15</v>
      </c>
      <c r="L5115" s="74">
        <v>24.45</v>
      </c>
      <c r="M5115" s="74">
        <v>24.85</v>
      </c>
      <c r="N5115" s="74">
        <v>25.29</v>
      </c>
      <c r="O5115" s="74">
        <v>26.17</v>
      </c>
      <c r="P5115" s="74">
        <v>26.57</v>
      </c>
      <c r="Q5115" s="74">
        <v>26.92</v>
      </c>
      <c r="R5115" s="74">
        <v>27.48</v>
      </c>
      <c r="S5115" s="74">
        <v>28.47</v>
      </c>
      <c r="T5115" s="74">
        <v>29.53</v>
      </c>
      <c r="U5115" s="74">
        <v>30.78</v>
      </c>
      <c r="V5115" s="74">
        <v>31.96</v>
      </c>
      <c r="W5115" s="74">
        <v>33.18</v>
      </c>
      <c r="X5115" s="74">
        <v>34.56</v>
      </c>
      <c r="Y5115" s="74">
        <v>35.479999999999997</v>
      </c>
      <c r="Z5115" s="74">
        <v>35.409999999999997</v>
      </c>
      <c r="AA5115" s="74">
        <v>35.6</v>
      </c>
      <c r="AB5115" s="74">
        <v>36.71</v>
      </c>
      <c r="AC5115" s="74">
        <v>37.58</v>
      </c>
      <c r="AD5115" s="74">
        <v>38.369999999999997</v>
      </c>
      <c r="AE5115" s="74">
        <v>39.229999999999997</v>
      </c>
      <c r="AF5115" s="74">
        <v>40.07</v>
      </c>
      <c r="AG5115" s="74">
        <v>43.33</v>
      </c>
      <c r="AH5115" s="74">
        <v>43.18</v>
      </c>
      <c r="AI5115" s="74">
        <v>42.56</v>
      </c>
      <c r="AJ5115" s="74">
        <v>42.21</v>
      </c>
      <c r="AK5115" s="74">
        <v>41.84</v>
      </c>
    </row>
    <row r="5116" spans="1:37" x14ac:dyDescent="0.3">
      <c r="A5116" s="86" t="str">
        <f t="shared" si="79"/>
        <v>SDGbaseTra_AgMaxC_GVAapapr</v>
      </c>
      <c r="B5116" s="72" t="s">
        <v>222</v>
      </c>
      <c r="C5116" s="73" t="s">
        <v>241</v>
      </c>
      <c r="D5116" s="85" t="s">
        <v>3</v>
      </c>
      <c r="E5116" s="74" t="s">
        <v>43</v>
      </c>
      <c r="F5116" s="74">
        <v>24.02</v>
      </c>
      <c r="G5116" s="74">
        <v>23.7</v>
      </c>
      <c r="H5116" s="74">
        <v>24.63</v>
      </c>
      <c r="I5116" s="74">
        <v>24.28</v>
      </c>
      <c r="J5116" s="74">
        <v>23.6</v>
      </c>
      <c r="K5116" s="74">
        <v>24</v>
      </c>
      <c r="L5116" s="74">
        <v>24.24</v>
      </c>
      <c r="M5116" s="74">
        <v>24.23</v>
      </c>
      <c r="N5116" s="74">
        <v>24.6</v>
      </c>
      <c r="O5116" s="74">
        <v>25.39</v>
      </c>
      <c r="P5116" s="74">
        <v>25.71</v>
      </c>
      <c r="Q5116" s="74">
        <v>25.95</v>
      </c>
      <c r="R5116" s="74">
        <v>27.85</v>
      </c>
      <c r="S5116" s="74">
        <v>28.85</v>
      </c>
      <c r="T5116" s="74">
        <v>29.97</v>
      </c>
      <c r="U5116" s="74">
        <v>31.3</v>
      </c>
      <c r="V5116" s="74">
        <v>32.549999999999997</v>
      </c>
      <c r="W5116" s="74">
        <v>33.869999999999997</v>
      </c>
      <c r="X5116" s="74">
        <v>35.299999999999997</v>
      </c>
      <c r="Y5116" s="74">
        <v>36.21</v>
      </c>
      <c r="Z5116" s="74">
        <v>35.94</v>
      </c>
      <c r="AA5116" s="74">
        <v>35.85</v>
      </c>
      <c r="AB5116" s="74">
        <v>37.15</v>
      </c>
      <c r="AC5116" s="74">
        <v>38.119999999999997</v>
      </c>
      <c r="AD5116" s="74">
        <v>38.880000000000003</v>
      </c>
      <c r="AE5116" s="74">
        <v>39.67</v>
      </c>
      <c r="AF5116" s="74">
        <v>40.43</v>
      </c>
      <c r="AG5116" s="74">
        <v>44.28</v>
      </c>
      <c r="AH5116" s="74">
        <v>43.92</v>
      </c>
      <c r="AI5116" s="74">
        <v>43.11</v>
      </c>
      <c r="AJ5116" s="74">
        <v>42.51</v>
      </c>
      <c r="AK5116" s="74">
        <v>41.9</v>
      </c>
    </row>
    <row r="5117" spans="1:37" x14ac:dyDescent="0.3">
      <c r="A5117" s="86" t="str">
        <f t="shared" si="79"/>
        <v>SDGbaseTra_AgMaxC_GVAaprnt</v>
      </c>
      <c r="B5117" s="72" t="s">
        <v>222</v>
      </c>
      <c r="C5117" s="73" t="s">
        <v>241</v>
      </c>
      <c r="D5117" s="85" t="s">
        <v>3</v>
      </c>
      <c r="E5117" s="74" t="s">
        <v>44</v>
      </c>
      <c r="F5117" s="74">
        <v>16.78</v>
      </c>
      <c r="G5117" s="74">
        <v>17.13</v>
      </c>
      <c r="H5117" s="74">
        <v>17.690000000000001</v>
      </c>
      <c r="I5117" s="74">
        <v>17.329999999999998</v>
      </c>
      <c r="J5117" s="74">
        <v>16.850000000000001</v>
      </c>
      <c r="K5117" s="74">
        <v>16.78</v>
      </c>
      <c r="L5117" s="74">
        <v>16.86</v>
      </c>
      <c r="M5117" s="74">
        <v>17.010000000000002</v>
      </c>
      <c r="N5117" s="74">
        <v>17.2</v>
      </c>
      <c r="O5117" s="74">
        <v>17.16</v>
      </c>
      <c r="P5117" s="74">
        <v>17.32</v>
      </c>
      <c r="Q5117" s="74">
        <v>17.5</v>
      </c>
      <c r="R5117" s="74">
        <v>18.54</v>
      </c>
      <c r="S5117" s="74">
        <v>19.45</v>
      </c>
      <c r="T5117" s="74">
        <v>20.399999999999999</v>
      </c>
      <c r="U5117" s="74">
        <v>21.53</v>
      </c>
      <c r="V5117" s="74">
        <v>22.6</v>
      </c>
      <c r="W5117" s="74">
        <v>23.68</v>
      </c>
      <c r="X5117" s="74">
        <v>24.81</v>
      </c>
      <c r="Y5117" s="74">
        <v>25.56</v>
      </c>
      <c r="Z5117" s="74">
        <v>25.64</v>
      </c>
      <c r="AA5117" s="74">
        <v>26.06</v>
      </c>
      <c r="AB5117" s="74">
        <v>27.2</v>
      </c>
      <c r="AC5117" s="74">
        <v>28.12</v>
      </c>
      <c r="AD5117" s="74">
        <v>28.94</v>
      </c>
      <c r="AE5117" s="74">
        <v>29.78</v>
      </c>
      <c r="AF5117" s="74">
        <v>30.61</v>
      </c>
      <c r="AG5117" s="74">
        <v>33.22</v>
      </c>
      <c r="AH5117" s="74">
        <v>32.369999999999997</v>
      </c>
      <c r="AI5117" s="74">
        <v>31.38</v>
      </c>
      <c r="AJ5117" s="74">
        <v>30.66</v>
      </c>
      <c r="AK5117" s="74">
        <v>30</v>
      </c>
    </row>
    <row r="5118" spans="1:37" x14ac:dyDescent="0.3">
      <c r="A5118" s="86" t="str">
        <f t="shared" si="79"/>
        <v>SDGbaseTra_AgMaxC_GVAapetr</v>
      </c>
      <c r="B5118" s="72" t="s">
        <v>222</v>
      </c>
      <c r="C5118" s="73" t="s">
        <v>241</v>
      </c>
      <c r="D5118" s="85" t="s">
        <v>3</v>
      </c>
      <c r="E5118" s="74" t="s">
        <v>45</v>
      </c>
      <c r="F5118" s="74">
        <v>46.32</v>
      </c>
      <c r="G5118" s="74">
        <v>33.67</v>
      </c>
      <c r="H5118" s="74">
        <v>28.28</v>
      </c>
      <c r="I5118" s="74">
        <v>23.85</v>
      </c>
      <c r="J5118" s="74">
        <v>20.21</v>
      </c>
      <c r="K5118" s="74">
        <v>18.89</v>
      </c>
      <c r="L5118" s="74">
        <v>17.809999999999999</v>
      </c>
      <c r="M5118" s="74">
        <v>17.63</v>
      </c>
      <c r="N5118" s="74">
        <v>17.66</v>
      </c>
      <c r="O5118" s="74">
        <v>16.25</v>
      </c>
      <c r="P5118" s="74">
        <v>13.57</v>
      </c>
      <c r="Q5118" s="74">
        <v>12.46</v>
      </c>
      <c r="R5118" s="74">
        <v>12.05</v>
      </c>
      <c r="S5118" s="74">
        <v>12.22</v>
      </c>
      <c r="T5118" s="74">
        <v>12.32</v>
      </c>
      <c r="U5118" s="74">
        <v>12.52</v>
      </c>
      <c r="V5118" s="74">
        <v>12.52</v>
      </c>
      <c r="W5118" s="74">
        <v>12.7</v>
      </c>
      <c r="X5118" s="74">
        <v>13.22</v>
      </c>
      <c r="Y5118" s="74">
        <v>13.48</v>
      </c>
      <c r="Z5118" s="74">
        <v>13.82</v>
      </c>
      <c r="AA5118" s="74">
        <v>13.98</v>
      </c>
      <c r="AB5118" s="74">
        <v>13.23</v>
      </c>
      <c r="AC5118" s="74">
        <v>11.72</v>
      </c>
      <c r="AD5118" s="74">
        <v>10.220000000000001</v>
      </c>
      <c r="AE5118" s="74">
        <v>8.7799999999999994</v>
      </c>
      <c r="AF5118" s="74">
        <v>7.39</v>
      </c>
      <c r="AG5118" s="74">
        <v>5.67</v>
      </c>
      <c r="AH5118" s="74">
        <v>3.83</v>
      </c>
      <c r="AI5118" s="74">
        <v>2.35</v>
      </c>
      <c r="AJ5118" s="74">
        <v>1.24</v>
      </c>
      <c r="AK5118" s="74">
        <v>0.41</v>
      </c>
    </row>
    <row r="5119" spans="1:37" x14ac:dyDescent="0.3">
      <c r="A5119" s="86" t="str">
        <f t="shared" si="79"/>
        <v>SDGbaseTra_AgMaxC_GVAahydr</v>
      </c>
      <c r="B5119" s="72" t="s">
        <v>222</v>
      </c>
      <c r="C5119" s="73" t="s">
        <v>241</v>
      </c>
      <c r="D5119" s="85" t="s">
        <v>3</v>
      </c>
      <c r="E5119" s="74" t="s">
        <v>46</v>
      </c>
      <c r="F5119" s="74">
        <v>0.12</v>
      </c>
      <c r="G5119" s="74">
        <v>0.33</v>
      </c>
      <c r="H5119" s="74">
        <v>0.83</v>
      </c>
      <c r="I5119" s="74">
        <v>1.88</v>
      </c>
      <c r="J5119" s="74">
        <v>1.8</v>
      </c>
      <c r="K5119" s="74">
        <v>1.83</v>
      </c>
      <c r="L5119" s="74">
        <v>1.84</v>
      </c>
      <c r="M5119" s="74">
        <v>1.85</v>
      </c>
      <c r="N5119" s="74">
        <v>1.87</v>
      </c>
      <c r="O5119" s="74">
        <v>2.02</v>
      </c>
      <c r="P5119" s="74">
        <v>2.0499999999999998</v>
      </c>
      <c r="Q5119" s="74">
        <v>2.31</v>
      </c>
      <c r="R5119" s="74">
        <v>2.36</v>
      </c>
      <c r="S5119" s="74">
        <v>2.38</v>
      </c>
      <c r="T5119" s="74">
        <v>2.41</v>
      </c>
      <c r="U5119" s="74">
        <v>2.44</v>
      </c>
      <c r="V5119" s="74">
        <v>2.46</v>
      </c>
      <c r="W5119" s="74">
        <v>2.48</v>
      </c>
      <c r="X5119" s="74">
        <v>-2.76</v>
      </c>
      <c r="Y5119" s="74">
        <v>70.39</v>
      </c>
      <c r="Z5119" s="74">
        <v>364.31</v>
      </c>
      <c r="AA5119" s="74">
        <v>554.75</v>
      </c>
      <c r="AB5119" s="74">
        <v>472.04</v>
      </c>
      <c r="AC5119" s="74">
        <v>445.41</v>
      </c>
      <c r="AD5119" s="74">
        <v>483.23</v>
      </c>
      <c r="AE5119" s="74">
        <v>529.35</v>
      </c>
      <c r="AF5119" s="74">
        <v>591.51</v>
      </c>
      <c r="AG5119" s="74">
        <v>69.92</v>
      </c>
      <c r="AH5119" s="74">
        <v>12.96</v>
      </c>
      <c r="AI5119" s="74">
        <v>10.01</v>
      </c>
      <c r="AJ5119" s="74">
        <v>7.04</v>
      </c>
      <c r="AK5119" s="74">
        <v>3.99</v>
      </c>
    </row>
    <row r="5120" spans="1:37" x14ac:dyDescent="0.3">
      <c r="A5120" s="86" t="str">
        <f t="shared" si="79"/>
        <v>SDGbaseTra_AgMaxC_GVAaammo</v>
      </c>
      <c r="B5120" s="72" t="s">
        <v>222</v>
      </c>
      <c r="C5120" s="73" t="s">
        <v>241</v>
      </c>
      <c r="D5120" s="85" t="s">
        <v>3</v>
      </c>
      <c r="E5120" s="74" t="s">
        <v>47</v>
      </c>
      <c r="F5120" s="74">
        <v>2.4900000000000002</v>
      </c>
      <c r="G5120" s="74">
        <v>2.41</v>
      </c>
      <c r="H5120" s="74">
        <v>2.39</v>
      </c>
      <c r="I5120" s="74">
        <v>2.38</v>
      </c>
      <c r="J5120" s="74">
        <v>2.34</v>
      </c>
      <c r="K5120" s="74">
        <v>2.33</v>
      </c>
      <c r="L5120" s="74">
        <v>2.34</v>
      </c>
      <c r="M5120" s="74">
        <v>2.36</v>
      </c>
      <c r="N5120" s="74">
        <v>2.38</v>
      </c>
      <c r="O5120" s="74">
        <v>2.2999999999999998</v>
      </c>
      <c r="P5120" s="74">
        <v>2.2799999999999998</v>
      </c>
      <c r="Q5120" s="74">
        <v>2.29</v>
      </c>
      <c r="R5120" s="74">
        <v>2.37</v>
      </c>
      <c r="S5120" s="74">
        <v>2.44</v>
      </c>
      <c r="T5120" s="74">
        <v>2.5099999999999998</v>
      </c>
      <c r="U5120" s="74">
        <v>2.59</v>
      </c>
      <c r="V5120" s="74">
        <v>2.67</v>
      </c>
      <c r="W5120" s="74">
        <v>2.76</v>
      </c>
      <c r="X5120" s="74">
        <v>2.85</v>
      </c>
      <c r="Y5120" s="74">
        <v>2.85</v>
      </c>
      <c r="Z5120" s="74">
        <v>2.74</v>
      </c>
      <c r="AA5120" s="74">
        <v>2.68</v>
      </c>
      <c r="AB5120" s="74">
        <v>2.62</v>
      </c>
      <c r="AC5120" s="74">
        <v>2.5499999999999998</v>
      </c>
      <c r="AD5120" s="74">
        <v>2.48</v>
      </c>
      <c r="AE5120" s="74">
        <v>2.42</v>
      </c>
      <c r="AF5120" s="74">
        <v>2.38</v>
      </c>
      <c r="AG5120" s="74">
        <v>2.56</v>
      </c>
      <c r="AH5120" s="74">
        <v>2.42</v>
      </c>
      <c r="AI5120" s="74">
        <v>2.25</v>
      </c>
      <c r="AJ5120" s="74">
        <v>2.11</v>
      </c>
      <c r="AK5120" s="74">
        <v>1.99</v>
      </c>
    </row>
    <row r="5121" spans="1:37" x14ac:dyDescent="0.3">
      <c r="A5121" s="86" t="str">
        <f t="shared" si="79"/>
        <v>SDGbaseTra_AgMaxC_GVAabchm</v>
      </c>
      <c r="B5121" s="72" t="s">
        <v>222</v>
      </c>
      <c r="C5121" s="73" t="s">
        <v>241</v>
      </c>
      <c r="D5121" s="85" t="s">
        <v>3</v>
      </c>
      <c r="E5121" s="74" t="s">
        <v>48</v>
      </c>
      <c r="F5121" s="74">
        <v>22.37</v>
      </c>
      <c r="G5121" s="74">
        <v>28.26</v>
      </c>
      <c r="H5121" s="74">
        <v>29.86</v>
      </c>
      <c r="I5121" s="74">
        <v>27.56</v>
      </c>
      <c r="J5121" s="74">
        <v>25.48</v>
      </c>
      <c r="K5121" s="74">
        <v>26.79</v>
      </c>
      <c r="L5121" s="74">
        <v>27.53</v>
      </c>
      <c r="M5121" s="74">
        <v>28.37</v>
      </c>
      <c r="N5121" s="74">
        <v>29.15</v>
      </c>
      <c r="O5121" s="74">
        <v>35.79</v>
      </c>
      <c r="P5121" s="74">
        <v>36.78</v>
      </c>
      <c r="Q5121" s="74">
        <v>36.479999999999997</v>
      </c>
      <c r="R5121" s="74">
        <v>38.06</v>
      </c>
      <c r="S5121" s="74">
        <v>38.89</v>
      </c>
      <c r="T5121" s="74">
        <v>39.909999999999997</v>
      </c>
      <c r="U5121" s="74">
        <v>41.06</v>
      </c>
      <c r="V5121" s="74">
        <v>41.48</v>
      </c>
      <c r="W5121" s="74">
        <v>42.31</v>
      </c>
      <c r="X5121" s="74">
        <v>43.8</v>
      </c>
      <c r="Y5121" s="74">
        <v>42.88</v>
      </c>
      <c r="Z5121" s="74">
        <v>32.29</v>
      </c>
      <c r="AA5121" s="74">
        <v>20.58</v>
      </c>
      <c r="AB5121" s="74">
        <v>23.19</v>
      </c>
      <c r="AC5121" s="74">
        <v>22.67</v>
      </c>
      <c r="AD5121" s="74">
        <v>19.7</v>
      </c>
      <c r="AE5121" s="74">
        <v>16.75</v>
      </c>
      <c r="AF5121" s="74">
        <v>13.65</v>
      </c>
      <c r="AG5121" s="74">
        <v>25.59</v>
      </c>
      <c r="AH5121" s="74">
        <v>24.32</v>
      </c>
      <c r="AI5121" s="74">
        <v>20.79</v>
      </c>
      <c r="AJ5121" s="74">
        <v>17.64</v>
      </c>
      <c r="AK5121" s="74">
        <v>14.81</v>
      </c>
    </row>
    <row r="5122" spans="1:37" x14ac:dyDescent="0.3">
      <c r="A5122" s="86" t="str">
        <f t="shared" ref="A5122:A5170" si="80">_xlfn.CONCAT(C5122,D5122,E5122)</f>
        <v>SDGbaseTra_AgMaxC_GVAaochm</v>
      </c>
      <c r="B5122" s="72" t="s">
        <v>222</v>
      </c>
      <c r="C5122" s="73" t="s">
        <v>241</v>
      </c>
      <c r="D5122" s="85" t="s">
        <v>3</v>
      </c>
      <c r="E5122" s="74" t="s">
        <v>49</v>
      </c>
      <c r="F5122" s="74">
        <v>34.24</v>
      </c>
      <c r="G5122" s="74">
        <v>40.65</v>
      </c>
      <c r="H5122" s="74">
        <v>42.26</v>
      </c>
      <c r="I5122" s="74">
        <v>39.770000000000003</v>
      </c>
      <c r="J5122" s="74">
        <v>38</v>
      </c>
      <c r="K5122" s="74">
        <v>38.78</v>
      </c>
      <c r="L5122" s="74">
        <v>39.130000000000003</v>
      </c>
      <c r="M5122" s="74">
        <v>39.700000000000003</v>
      </c>
      <c r="N5122" s="74">
        <v>40.26</v>
      </c>
      <c r="O5122" s="74">
        <v>49.15</v>
      </c>
      <c r="P5122" s="74">
        <v>50.1</v>
      </c>
      <c r="Q5122" s="74">
        <v>49.29</v>
      </c>
      <c r="R5122" s="74">
        <v>50.16</v>
      </c>
      <c r="S5122" s="74">
        <v>50.74</v>
      </c>
      <c r="T5122" s="74">
        <v>51.62</v>
      </c>
      <c r="U5122" s="74">
        <v>52.61</v>
      </c>
      <c r="V5122" s="74">
        <v>52.88</v>
      </c>
      <c r="W5122" s="74">
        <v>53.8</v>
      </c>
      <c r="X5122" s="74">
        <v>55.35</v>
      </c>
      <c r="Y5122" s="74">
        <v>55.38</v>
      </c>
      <c r="Z5122" s="74">
        <v>48.73</v>
      </c>
      <c r="AA5122" s="74">
        <v>39.99</v>
      </c>
      <c r="AB5122" s="74">
        <v>40.479999999999997</v>
      </c>
      <c r="AC5122" s="74">
        <v>38.380000000000003</v>
      </c>
      <c r="AD5122" s="74">
        <v>34.51</v>
      </c>
      <c r="AE5122" s="74">
        <v>30.7</v>
      </c>
      <c r="AF5122" s="74">
        <v>26.94</v>
      </c>
      <c r="AG5122" s="74">
        <v>33.659999999999997</v>
      </c>
      <c r="AH5122" s="74">
        <v>31.85</v>
      </c>
      <c r="AI5122" s="74">
        <v>27.8</v>
      </c>
      <c r="AJ5122" s="74">
        <v>24.1</v>
      </c>
      <c r="AK5122" s="74">
        <v>20.76</v>
      </c>
    </row>
    <row r="5123" spans="1:37" x14ac:dyDescent="0.3">
      <c r="A5123" s="86" t="str">
        <f t="shared" si="80"/>
        <v>SDGbaseTra_AgMaxC_GVAarubb</v>
      </c>
      <c r="B5123" s="72" t="s">
        <v>222</v>
      </c>
      <c r="C5123" s="73" t="s">
        <v>241</v>
      </c>
      <c r="D5123" s="85" t="s">
        <v>3</v>
      </c>
      <c r="E5123" s="74" t="s">
        <v>50</v>
      </c>
      <c r="F5123" s="74">
        <v>6.77</v>
      </c>
      <c r="G5123" s="74">
        <v>6.46</v>
      </c>
      <c r="H5123" s="74">
        <v>6.72</v>
      </c>
      <c r="I5123" s="74">
        <v>6.54</v>
      </c>
      <c r="J5123" s="74">
        <v>6.38</v>
      </c>
      <c r="K5123" s="74">
        <v>6.48</v>
      </c>
      <c r="L5123" s="74">
        <v>6.59</v>
      </c>
      <c r="M5123" s="74">
        <v>6.7</v>
      </c>
      <c r="N5123" s="74">
        <v>6.83</v>
      </c>
      <c r="O5123" s="74">
        <v>7.25</v>
      </c>
      <c r="P5123" s="74">
        <v>7.41</v>
      </c>
      <c r="Q5123" s="74">
        <v>7.51</v>
      </c>
      <c r="R5123" s="74">
        <v>7.97</v>
      </c>
      <c r="S5123" s="74">
        <v>8.33</v>
      </c>
      <c r="T5123" s="74">
        <v>8.7100000000000009</v>
      </c>
      <c r="U5123" s="74">
        <v>9.15</v>
      </c>
      <c r="V5123" s="74">
        <v>9.56</v>
      </c>
      <c r="W5123" s="74">
        <v>10</v>
      </c>
      <c r="X5123" s="74">
        <v>10.44</v>
      </c>
      <c r="Y5123" s="74">
        <v>10.57</v>
      </c>
      <c r="Z5123" s="74">
        <v>9.7799999999999994</v>
      </c>
      <c r="AA5123" s="74">
        <v>9.2899999999999991</v>
      </c>
      <c r="AB5123" s="74">
        <v>10.15</v>
      </c>
      <c r="AC5123" s="74">
        <v>10.75</v>
      </c>
      <c r="AD5123" s="74">
        <v>11.1</v>
      </c>
      <c r="AE5123" s="74">
        <v>11.4</v>
      </c>
      <c r="AF5123" s="74">
        <v>11.63</v>
      </c>
      <c r="AG5123" s="74">
        <v>14.57</v>
      </c>
      <c r="AH5123" s="74">
        <v>14.8</v>
      </c>
      <c r="AI5123" s="74">
        <v>14.64</v>
      </c>
      <c r="AJ5123" s="74">
        <v>14.53</v>
      </c>
      <c r="AK5123" s="74">
        <v>14.39</v>
      </c>
    </row>
    <row r="5124" spans="1:37" x14ac:dyDescent="0.3">
      <c r="A5124" s="86" t="str">
        <f t="shared" si="80"/>
        <v>SDGbaseTra_AgMaxC_GVAaplas</v>
      </c>
      <c r="B5124" s="72" t="s">
        <v>222</v>
      </c>
      <c r="C5124" s="73" t="s">
        <v>241</v>
      </c>
      <c r="D5124" s="85" t="s">
        <v>3</v>
      </c>
      <c r="E5124" s="74" t="s">
        <v>51</v>
      </c>
      <c r="F5124" s="74">
        <v>15.43</v>
      </c>
      <c r="G5124" s="74">
        <v>15.23</v>
      </c>
      <c r="H5124" s="74">
        <v>15.68</v>
      </c>
      <c r="I5124" s="74">
        <v>15.55</v>
      </c>
      <c r="J5124" s="74">
        <v>15.53</v>
      </c>
      <c r="K5124" s="74">
        <v>15.52</v>
      </c>
      <c r="L5124" s="74">
        <v>15.63</v>
      </c>
      <c r="M5124" s="74">
        <v>15.8</v>
      </c>
      <c r="N5124" s="74">
        <v>15.99</v>
      </c>
      <c r="O5124" s="74">
        <v>16.32</v>
      </c>
      <c r="P5124" s="74">
        <v>16.54</v>
      </c>
      <c r="Q5124" s="74">
        <v>16.7</v>
      </c>
      <c r="R5124" s="74">
        <v>17.420000000000002</v>
      </c>
      <c r="S5124" s="74">
        <v>18.149999999999999</v>
      </c>
      <c r="T5124" s="74">
        <v>18.920000000000002</v>
      </c>
      <c r="U5124" s="74">
        <v>19.850000000000001</v>
      </c>
      <c r="V5124" s="74">
        <v>20.7</v>
      </c>
      <c r="W5124" s="74">
        <v>21.55</v>
      </c>
      <c r="X5124" s="74">
        <v>22.49</v>
      </c>
      <c r="Y5124" s="74">
        <v>23.03</v>
      </c>
      <c r="Z5124" s="74">
        <v>22.71</v>
      </c>
      <c r="AA5124" s="74">
        <v>22.72</v>
      </c>
      <c r="AB5124" s="74">
        <v>23.67</v>
      </c>
      <c r="AC5124" s="74">
        <v>24.33</v>
      </c>
      <c r="AD5124" s="74">
        <v>24.83</v>
      </c>
      <c r="AE5124" s="74">
        <v>25.37</v>
      </c>
      <c r="AF5124" s="74">
        <v>25.88</v>
      </c>
      <c r="AG5124" s="74">
        <v>28.61</v>
      </c>
      <c r="AH5124" s="74">
        <v>27.86</v>
      </c>
      <c r="AI5124" s="74">
        <v>26.98</v>
      </c>
      <c r="AJ5124" s="74">
        <v>26.29</v>
      </c>
      <c r="AK5124" s="74">
        <v>25.65</v>
      </c>
    </row>
    <row r="5125" spans="1:37" x14ac:dyDescent="0.3">
      <c r="A5125" s="86" t="str">
        <f t="shared" si="80"/>
        <v>SDGbaseTra_AgMaxC_GVAanmet</v>
      </c>
      <c r="B5125" s="72" t="s">
        <v>222</v>
      </c>
      <c r="C5125" s="73" t="s">
        <v>241</v>
      </c>
      <c r="D5125" s="85" t="s">
        <v>3</v>
      </c>
      <c r="E5125" s="74" t="s">
        <v>52</v>
      </c>
      <c r="F5125" s="74">
        <v>17.63</v>
      </c>
      <c r="G5125" s="74">
        <v>17.600000000000001</v>
      </c>
      <c r="H5125" s="74">
        <v>18.16</v>
      </c>
      <c r="I5125" s="74">
        <v>19.12</v>
      </c>
      <c r="J5125" s="74">
        <v>21.05</v>
      </c>
      <c r="K5125" s="74">
        <v>21.02</v>
      </c>
      <c r="L5125" s="74">
        <v>21.23</v>
      </c>
      <c r="M5125" s="74">
        <v>21.61</v>
      </c>
      <c r="N5125" s="74">
        <v>22.06</v>
      </c>
      <c r="O5125" s="74">
        <v>22.89</v>
      </c>
      <c r="P5125" s="74">
        <v>23.48</v>
      </c>
      <c r="Q5125" s="74">
        <v>24</v>
      </c>
      <c r="R5125" s="74">
        <v>24.17</v>
      </c>
      <c r="S5125" s="74">
        <v>25.14</v>
      </c>
      <c r="T5125" s="74">
        <v>26.12</v>
      </c>
      <c r="U5125" s="74">
        <v>27.27</v>
      </c>
      <c r="V5125" s="74">
        <v>28.41</v>
      </c>
      <c r="W5125" s="74">
        <v>29.55</v>
      </c>
      <c r="X5125" s="74">
        <v>30.65</v>
      </c>
      <c r="Y5125" s="74">
        <v>31.46</v>
      </c>
      <c r="Z5125" s="74">
        <v>31.56</v>
      </c>
      <c r="AA5125" s="74">
        <v>31.95</v>
      </c>
      <c r="AB5125" s="74">
        <v>33.159999999999997</v>
      </c>
      <c r="AC5125" s="74">
        <v>34.14</v>
      </c>
      <c r="AD5125" s="74">
        <v>35.090000000000003</v>
      </c>
      <c r="AE5125" s="74">
        <v>36.07</v>
      </c>
      <c r="AF5125" s="74">
        <v>37.04</v>
      </c>
      <c r="AG5125" s="74">
        <v>39.869999999999997</v>
      </c>
      <c r="AH5125" s="74">
        <v>39.229999999999997</v>
      </c>
      <c r="AI5125" s="74">
        <v>38.409999999999997</v>
      </c>
      <c r="AJ5125" s="74">
        <v>37.92</v>
      </c>
      <c r="AK5125" s="74">
        <v>37.450000000000003</v>
      </c>
    </row>
    <row r="5126" spans="1:37" x14ac:dyDescent="0.3">
      <c r="A5126" s="86" t="str">
        <f t="shared" si="80"/>
        <v>SDGbaseTra_AgMaxC_GVAairon</v>
      </c>
      <c r="B5126" s="72" t="s">
        <v>222</v>
      </c>
      <c r="C5126" s="73" t="s">
        <v>241</v>
      </c>
      <c r="D5126" s="85" t="s">
        <v>3</v>
      </c>
      <c r="E5126" s="74" t="s">
        <v>53</v>
      </c>
      <c r="F5126" s="74">
        <v>20.84</v>
      </c>
      <c r="G5126" s="74">
        <v>23.49</v>
      </c>
      <c r="H5126" s="74">
        <v>23.29</v>
      </c>
      <c r="I5126" s="74">
        <v>22.93</v>
      </c>
      <c r="J5126" s="74">
        <v>22.9</v>
      </c>
      <c r="K5126" s="74">
        <v>22.75</v>
      </c>
      <c r="L5126" s="74">
        <v>22.9</v>
      </c>
      <c r="M5126" s="74">
        <v>23.34</v>
      </c>
      <c r="N5126" s="74">
        <v>23.7</v>
      </c>
      <c r="O5126" s="74">
        <v>24.55</v>
      </c>
      <c r="P5126" s="74">
        <v>24.97</v>
      </c>
      <c r="Q5126" s="74">
        <v>25.2</v>
      </c>
      <c r="R5126" s="74">
        <v>25.62</v>
      </c>
      <c r="S5126" s="74">
        <v>26.46</v>
      </c>
      <c r="T5126" s="74">
        <v>27.29</v>
      </c>
      <c r="U5126" s="74">
        <v>28.31</v>
      </c>
      <c r="V5126" s="74">
        <v>29.51</v>
      </c>
      <c r="W5126" s="74">
        <v>30.58</v>
      </c>
      <c r="X5126" s="74">
        <v>31.5</v>
      </c>
      <c r="Y5126" s="74">
        <v>31.5</v>
      </c>
      <c r="Z5126" s="74">
        <v>29.9</v>
      </c>
      <c r="AA5126" s="74">
        <v>29.93</v>
      </c>
      <c r="AB5126" s="74">
        <v>30.81</v>
      </c>
      <c r="AC5126" s="74">
        <v>31.6</v>
      </c>
      <c r="AD5126" s="74">
        <v>32.39</v>
      </c>
      <c r="AE5126" s="74">
        <v>33.270000000000003</v>
      </c>
      <c r="AF5126" s="74">
        <v>34.1</v>
      </c>
      <c r="AG5126" s="74">
        <v>38.380000000000003</v>
      </c>
      <c r="AH5126" s="74">
        <v>36.78</v>
      </c>
      <c r="AI5126" s="74">
        <v>35.47</v>
      </c>
      <c r="AJ5126" s="74">
        <v>34.64</v>
      </c>
      <c r="AK5126" s="74">
        <v>33.99</v>
      </c>
    </row>
    <row r="5127" spans="1:37" x14ac:dyDescent="0.3">
      <c r="A5127" s="86" t="str">
        <f t="shared" si="80"/>
        <v>SDGbaseTra_AgMaxC_GVAanfrm</v>
      </c>
      <c r="B5127" s="72" t="s">
        <v>222</v>
      </c>
      <c r="C5127" s="73" t="s">
        <v>241</v>
      </c>
      <c r="D5127" s="85" t="s">
        <v>3</v>
      </c>
      <c r="E5127" s="74" t="s">
        <v>54</v>
      </c>
      <c r="F5127" s="74">
        <v>13.07</v>
      </c>
      <c r="G5127" s="74">
        <v>13.73</v>
      </c>
      <c r="H5127" s="74">
        <v>12.62</v>
      </c>
      <c r="I5127" s="74">
        <v>10.74</v>
      </c>
      <c r="J5127" s="74">
        <v>9.75</v>
      </c>
      <c r="K5127" s="74">
        <v>9.65</v>
      </c>
      <c r="L5127" s="74">
        <v>10.01</v>
      </c>
      <c r="M5127" s="74">
        <v>11.3</v>
      </c>
      <c r="N5127" s="74">
        <v>12.09</v>
      </c>
      <c r="O5127" s="74">
        <v>15.31</v>
      </c>
      <c r="P5127" s="74">
        <v>16.059999999999999</v>
      </c>
      <c r="Q5127" s="74">
        <v>15.84</v>
      </c>
      <c r="R5127" s="74">
        <v>16.350000000000001</v>
      </c>
      <c r="S5127" s="74">
        <v>17.170000000000002</v>
      </c>
      <c r="T5127" s="74">
        <v>18.010000000000002</v>
      </c>
      <c r="U5127" s="74">
        <v>19.21</v>
      </c>
      <c r="V5127" s="74">
        <v>21.67</v>
      </c>
      <c r="W5127" s="74">
        <v>23.59</v>
      </c>
      <c r="X5127" s="74">
        <v>24.05</v>
      </c>
      <c r="Y5127" s="74">
        <v>21.93</v>
      </c>
      <c r="Z5127" s="74">
        <v>16.170000000000002</v>
      </c>
      <c r="AA5127" s="74">
        <v>15.54</v>
      </c>
      <c r="AB5127" s="74">
        <v>14.81</v>
      </c>
      <c r="AC5127" s="74">
        <v>14.96</v>
      </c>
      <c r="AD5127" s="74">
        <v>15.73</v>
      </c>
      <c r="AE5127" s="74">
        <v>16.7</v>
      </c>
      <c r="AF5127" s="74">
        <v>17.57</v>
      </c>
      <c r="AG5127" s="74">
        <v>25.1</v>
      </c>
      <c r="AH5127" s="74">
        <v>19.829999999999998</v>
      </c>
      <c r="AI5127" s="74">
        <v>16.510000000000002</v>
      </c>
      <c r="AJ5127" s="74">
        <v>15.04</v>
      </c>
      <c r="AK5127" s="74">
        <v>14.05</v>
      </c>
    </row>
    <row r="5128" spans="1:37" x14ac:dyDescent="0.3">
      <c r="A5128" s="86" t="str">
        <f t="shared" si="80"/>
        <v>SDGbaseTra_AgMaxC_GVAametp</v>
      </c>
      <c r="B5128" s="72" t="s">
        <v>222</v>
      </c>
      <c r="C5128" s="73" t="s">
        <v>241</v>
      </c>
      <c r="D5128" s="85" t="s">
        <v>3</v>
      </c>
      <c r="E5128" s="74" t="s">
        <v>55</v>
      </c>
      <c r="F5128" s="74">
        <v>33.25</v>
      </c>
      <c r="G5128" s="74">
        <v>35.770000000000003</v>
      </c>
      <c r="H5128" s="74">
        <v>36.78</v>
      </c>
      <c r="I5128" s="74">
        <v>37.03</v>
      </c>
      <c r="J5128" s="74">
        <v>37.9</v>
      </c>
      <c r="K5128" s="74">
        <v>38.01</v>
      </c>
      <c r="L5128" s="74">
        <v>38.549999999999997</v>
      </c>
      <c r="M5128" s="74">
        <v>39.36</v>
      </c>
      <c r="N5128" s="74">
        <v>40.19</v>
      </c>
      <c r="O5128" s="74">
        <v>41.8</v>
      </c>
      <c r="P5128" s="74">
        <v>42.77</v>
      </c>
      <c r="Q5128" s="74">
        <v>43.45</v>
      </c>
      <c r="R5128" s="74">
        <v>44.78</v>
      </c>
      <c r="S5128" s="74">
        <v>46.71</v>
      </c>
      <c r="T5128" s="74">
        <v>48.7</v>
      </c>
      <c r="U5128" s="74">
        <v>51.07</v>
      </c>
      <c r="V5128" s="74">
        <v>53.59</v>
      </c>
      <c r="W5128" s="74">
        <v>55.84</v>
      </c>
      <c r="X5128" s="74">
        <v>57.75</v>
      </c>
      <c r="Y5128" s="74">
        <v>58.11</v>
      </c>
      <c r="Z5128" s="74">
        <v>55.62</v>
      </c>
      <c r="AA5128" s="74">
        <v>55.96</v>
      </c>
      <c r="AB5128" s="74">
        <v>59.15</v>
      </c>
      <c r="AC5128" s="74">
        <v>61.53</v>
      </c>
      <c r="AD5128" s="74">
        <v>63.43</v>
      </c>
      <c r="AE5128" s="74">
        <v>65.41</v>
      </c>
      <c r="AF5128" s="74">
        <v>67.290000000000006</v>
      </c>
      <c r="AG5128" s="74">
        <v>76.66</v>
      </c>
      <c r="AH5128" s="74">
        <v>74.650000000000006</v>
      </c>
      <c r="AI5128" s="74">
        <v>72.19</v>
      </c>
      <c r="AJ5128" s="74">
        <v>70.61</v>
      </c>
      <c r="AK5128" s="74">
        <v>69.23</v>
      </c>
    </row>
    <row r="5129" spans="1:37" x14ac:dyDescent="0.3">
      <c r="A5129" s="86" t="str">
        <f t="shared" si="80"/>
        <v>SDGbaseTra_AgMaxC_GVAamach</v>
      </c>
      <c r="B5129" s="72" t="s">
        <v>222</v>
      </c>
      <c r="C5129" s="73" t="s">
        <v>241</v>
      </c>
      <c r="D5129" s="85" t="s">
        <v>3</v>
      </c>
      <c r="E5129" s="74" t="s">
        <v>56</v>
      </c>
      <c r="F5129" s="74">
        <v>38.67</v>
      </c>
      <c r="G5129" s="74">
        <v>40.92</v>
      </c>
      <c r="H5129" s="74">
        <v>41.75</v>
      </c>
      <c r="I5129" s="74">
        <v>42.64</v>
      </c>
      <c r="J5129" s="74">
        <v>42.09</v>
      </c>
      <c r="K5129" s="74">
        <v>42.38</v>
      </c>
      <c r="L5129" s="74">
        <v>43.17</v>
      </c>
      <c r="M5129" s="74">
        <v>44.48</v>
      </c>
      <c r="N5129" s="74">
        <v>45.62</v>
      </c>
      <c r="O5129" s="74">
        <v>48.07</v>
      </c>
      <c r="P5129" s="74">
        <v>49.3</v>
      </c>
      <c r="Q5129" s="74">
        <v>50.12</v>
      </c>
      <c r="R5129" s="74">
        <v>50.1</v>
      </c>
      <c r="S5129" s="74">
        <v>52.16</v>
      </c>
      <c r="T5129" s="74">
        <v>54.28</v>
      </c>
      <c r="U5129" s="74">
        <v>56.79</v>
      </c>
      <c r="V5129" s="74">
        <v>59.53</v>
      </c>
      <c r="W5129" s="74">
        <v>61.92</v>
      </c>
      <c r="X5129" s="74">
        <v>63.86</v>
      </c>
      <c r="Y5129" s="74">
        <v>64.260000000000005</v>
      </c>
      <c r="Z5129" s="74">
        <v>61.45</v>
      </c>
      <c r="AA5129" s="74">
        <v>61.99</v>
      </c>
      <c r="AB5129" s="74">
        <v>64.75</v>
      </c>
      <c r="AC5129" s="74">
        <v>67.08</v>
      </c>
      <c r="AD5129" s="74">
        <v>69.37</v>
      </c>
      <c r="AE5129" s="74">
        <v>71.84</v>
      </c>
      <c r="AF5129" s="74">
        <v>74.180000000000007</v>
      </c>
      <c r="AG5129" s="74">
        <v>84.29</v>
      </c>
      <c r="AH5129" s="74">
        <v>80.819999999999993</v>
      </c>
      <c r="AI5129" s="74">
        <v>77.23</v>
      </c>
      <c r="AJ5129" s="74">
        <v>75.09</v>
      </c>
      <c r="AK5129" s="74">
        <v>73.3</v>
      </c>
    </row>
    <row r="5130" spans="1:37" x14ac:dyDescent="0.3">
      <c r="A5130" s="86" t="str">
        <f t="shared" si="80"/>
        <v>SDGbaseTra_AgMaxC_GVAafcel</v>
      </c>
      <c r="B5130" s="72" t="s">
        <v>222</v>
      </c>
      <c r="C5130" s="73" t="s">
        <v>241</v>
      </c>
      <c r="D5130" s="85" t="s">
        <v>3</v>
      </c>
      <c r="E5130" s="74" t="s">
        <v>57</v>
      </c>
      <c r="F5130" s="74">
        <v>0.28999999999999998</v>
      </c>
      <c r="G5130" s="74">
        <v>0.28999999999999998</v>
      </c>
      <c r="H5130" s="74">
        <v>0.28999999999999998</v>
      </c>
      <c r="I5130" s="74">
        <v>0.27</v>
      </c>
      <c r="J5130" s="74">
        <v>0.25</v>
      </c>
      <c r="K5130" s="74">
        <v>0.25</v>
      </c>
      <c r="L5130" s="74">
        <v>0.25</v>
      </c>
      <c r="M5130" s="74">
        <v>0.26</v>
      </c>
      <c r="N5130" s="74">
        <v>0.26</v>
      </c>
      <c r="O5130" s="74">
        <v>0.31</v>
      </c>
      <c r="P5130" s="74">
        <v>0.32</v>
      </c>
      <c r="Q5130" s="74">
        <v>0.31</v>
      </c>
      <c r="R5130" s="74">
        <v>0.32</v>
      </c>
      <c r="S5130" s="74">
        <v>0.32</v>
      </c>
      <c r="T5130" s="74">
        <v>0.32</v>
      </c>
      <c r="U5130" s="74">
        <v>0.33</v>
      </c>
      <c r="V5130" s="74">
        <v>0.34</v>
      </c>
      <c r="W5130" s="74">
        <v>0.34</v>
      </c>
      <c r="X5130" s="74">
        <v>0.34</v>
      </c>
      <c r="Y5130" s="74">
        <v>4.5999999999999996</v>
      </c>
      <c r="Z5130" s="74">
        <v>7.31</v>
      </c>
      <c r="AA5130" s="74">
        <v>9.89</v>
      </c>
      <c r="AB5130" s="74">
        <v>11.01</v>
      </c>
      <c r="AC5130" s="74">
        <v>11.91</v>
      </c>
      <c r="AD5130" s="74">
        <v>12.62</v>
      </c>
      <c r="AE5130" s="74">
        <v>13.31</v>
      </c>
      <c r="AF5130" s="74">
        <v>13.88</v>
      </c>
      <c r="AG5130" s="74">
        <v>18.399999999999999</v>
      </c>
      <c r="AH5130" s="74">
        <v>17.34</v>
      </c>
      <c r="AI5130" s="74">
        <v>15.68</v>
      </c>
      <c r="AJ5130" s="74">
        <v>14.74</v>
      </c>
      <c r="AK5130" s="74">
        <v>13.91</v>
      </c>
    </row>
    <row r="5131" spans="1:37" x14ac:dyDescent="0.3">
      <c r="A5131" s="86" t="str">
        <f t="shared" si="80"/>
        <v>SDGbaseTra_AgMaxC_GVAaelct</v>
      </c>
      <c r="B5131" s="72" t="s">
        <v>222</v>
      </c>
      <c r="C5131" s="73" t="s">
        <v>241</v>
      </c>
      <c r="D5131" s="85" t="s">
        <v>3</v>
      </c>
      <c r="E5131" s="74" t="s">
        <v>58</v>
      </c>
      <c r="F5131" s="74">
        <v>0.08</v>
      </c>
      <c r="G5131" s="74">
        <v>0.08</v>
      </c>
      <c r="H5131" s="74">
        <v>0.08</v>
      </c>
      <c r="I5131" s="74">
        <v>7.0000000000000007E-2</v>
      </c>
      <c r="J5131" s="74">
        <v>7.0000000000000007E-2</v>
      </c>
      <c r="K5131" s="74">
        <v>7.0000000000000007E-2</v>
      </c>
      <c r="L5131" s="74">
        <v>7.0000000000000007E-2</v>
      </c>
      <c r="M5131" s="74">
        <v>7.0000000000000007E-2</v>
      </c>
      <c r="N5131" s="74">
        <v>7.0000000000000007E-2</v>
      </c>
      <c r="O5131" s="74">
        <v>0.08</v>
      </c>
      <c r="P5131" s="74">
        <v>0.09</v>
      </c>
      <c r="Q5131" s="74">
        <v>0.08</v>
      </c>
      <c r="R5131" s="74">
        <v>0.09</v>
      </c>
      <c r="S5131" s="74">
        <v>0.09</v>
      </c>
      <c r="T5131" s="74">
        <v>0.09</v>
      </c>
      <c r="U5131" s="74">
        <v>0.09</v>
      </c>
      <c r="V5131" s="74">
        <v>0.09</v>
      </c>
      <c r="W5131" s="74">
        <v>0.09</v>
      </c>
      <c r="X5131" s="74">
        <v>3.69</v>
      </c>
      <c r="Y5131" s="74">
        <v>3.48</v>
      </c>
      <c r="Z5131" s="74">
        <v>1.56</v>
      </c>
      <c r="AA5131" s="74">
        <v>1.43</v>
      </c>
      <c r="AB5131" s="74">
        <v>1.47</v>
      </c>
      <c r="AC5131" s="74">
        <v>1.48</v>
      </c>
      <c r="AD5131" s="74">
        <v>0.83</v>
      </c>
      <c r="AE5131" s="74">
        <v>0.82</v>
      </c>
      <c r="AF5131" s="74">
        <v>0.81</v>
      </c>
      <c r="AG5131" s="74">
        <v>1.04</v>
      </c>
      <c r="AH5131" s="74">
        <v>0.99</v>
      </c>
      <c r="AI5131" s="74">
        <v>6.82</v>
      </c>
      <c r="AJ5131" s="74">
        <v>6.46</v>
      </c>
      <c r="AK5131" s="74">
        <v>6.15</v>
      </c>
    </row>
    <row r="5132" spans="1:37" x14ac:dyDescent="0.3">
      <c r="A5132" s="86" t="str">
        <f t="shared" si="80"/>
        <v>SDGbaseTra_AgMaxC_GVAaemch</v>
      </c>
      <c r="B5132" s="72" t="s">
        <v>222</v>
      </c>
      <c r="C5132" s="73" t="s">
        <v>241</v>
      </c>
      <c r="D5132" s="85" t="s">
        <v>3</v>
      </c>
      <c r="E5132" s="74" t="s">
        <v>59</v>
      </c>
      <c r="F5132" s="74">
        <v>8.99</v>
      </c>
      <c r="G5132" s="74">
        <v>9.75</v>
      </c>
      <c r="H5132" s="74">
        <v>10.02</v>
      </c>
      <c r="I5132" s="74">
        <v>10</v>
      </c>
      <c r="J5132" s="74">
        <v>9.86</v>
      </c>
      <c r="K5132" s="74">
        <v>9.8699999999999992</v>
      </c>
      <c r="L5132" s="74">
        <v>10.02</v>
      </c>
      <c r="M5132" s="74">
        <v>10.32</v>
      </c>
      <c r="N5132" s="74">
        <v>10.58</v>
      </c>
      <c r="O5132" s="74">
        <v>11.14</v>
      </c>
      <c r="P5132" s="74">
        <v>11.44</v>
      </c>
      <c r="Q5132" s="74">
        <v>11.62</v>
      </c>
      <c r="R5132" s="74">
        <v>11.91</v>
      </c>
      <c r="S5132" s="74">
        <v>12.45</v>
      </c>
      <c r="T5132" s="74">
        <v>13.02</v>
      </c>
      <c r="U5132" s="74">
        <v>13.7</v>
      </c>
      <c r="V5132" s="74">
        <v>14.4</v>
      </c>
      <c r="W5132" s="74">
        <v>15.05</v>
      </c>
      <c r="X5132" s="74">
        <v>15.65</v>
      </c>
      <c r="Y5132" s="74">
        <v>15.85</v>
      </c>
      <c r="Z5132" s="74">
        <v>15.25</v>
      </c>
      <c r="AA5132" s="74">
        <v>15.32</v>
      </c>
      <c r="AB5132" s="74">
        <v>15.76</v>
      </c>
      <c r="AC5132" s="74">
        <v>16.170000000000002</v>
      </c>
      <c r="AD5132" s="74">
        <v>16.649999999999999</v>
      </c>
      <c r="AE5132" s="74">
        <v>17.190000000000001</v>
      </c>
      <c r="AF5132" s="74">
        <v>17.72</v>
      </c>
      <c r="AG5132" s="74">
        <v>20.100000000000001</v>
      </c>
      <c r="AH5132" s="74">
        <v>19.010000000000002</v>
      </c>
      <c r="AI5132" s="74">
        <v>17.899999999999999</v>
      </c>
      <c r="AJ5132" s="74">
        <v>17.260000000000002</v>
      </c>
      <c r="AK5132" s="74">
        <v>16.68</v>
      </c>
    </row>
    <row r="5133" spans="1:37" x14ac:dyDescent="0.3">
      <c r="A5133" s="86" t="str">
        <f t="shared" si="80"/>
        <v>SDGbaseTra_AgMaxC_GVAasequ</v>
      </c>
      <c r="B5133" s="72" t="s">
        <v>222</v>
      </c>
      <c r="C5133" s="73" t="s">
        <v>241</v>
      </c>
      <c r="D5133" s="85" t="s">
        <v>3</v>
      </c>
      <c r="E5133" s="74" t="s">
        <v>60</v>
      </c>
      <c r="F5133" s="74">
        <v>8.7799999999999994</v>
      </c>
      <c r="G5133" s="74">
        <v>10.08</v>
      </c>
      <c r="H5133" s="74">
        <v>10.11</v>
      </c>
      <c r="I5133" s="74">
        <v>9.73</v>
      </c>
      <c r="J5133" s="74">
        <v>9.2799999999999994</v>
      </c>
      <c r="K5133" s="74">
        <v>9.27</v>
      </c>
      <c r="L5133" s="74">
        <v>9.4</v>
      </c>
      <c r="M5133" s="74">
        <v>9.7799999999999994</v>
      </c>
      <c r="N5133" s="74">
        <v>10.039999999999999</v>
      </c>
      <c r="O5133" s="74">
        <v>10.74</v>
      </c>
      <c r="P5133" s="74">
        <v>10.98</v>
      </c>
      <c r="Q5133" s="74">
        <v>11.1</v>
      </c>
      <c r="R5133" s="74">
        <v>11.42</v>
      </c>
      <c r="S5133" s="74">
        <v>11.91</v>
      </c>
      <c r="T5133" s="74">
        <v>12.45</v>
      </c>
      <c r="U5133" s="74">
        <v>13.1</v>
      </c>
      <c r="V5133" s="74">
        <v>13.7</v>
      </c>
      <c r="W5133" s="74">
        <v>14.33</v>
      </c>
      <c r="X5133" s="74">
        <v>15</v>
      </c>
      <c r="Y5133" s="74">
        <v>15.48</v>
      </c>
      <c r="Z5133" s="74">
        <v>15.51</v>
      </c>
      <c r="AA5133" s="74">
        <v>15.79</v>
      </c>
      <c r="AB5133" s="74">
        <v>15.54</v>
      </c>
      <c r="AC5133" s="74">
        <v>15.75</v>
      </c>
      <c r="AD5133" s="74">
        <v>16.350000000000001</v>
      </c>
      <c r="AE5133" s="74">
        <v>17.010000000000002</v>
      </c>
      <c r="AF5133" s="74">
        <v>17.670000000000002</v>
      </c>
      <c r="AG5133" s="74">
        <v>19.170000000000002</v>
      </c>
      <c r="AH5133" s="74">
        <v>17.82</v>
      </c>
      <c r="AI5133" s="74">
        <v>16.59</v>
      </c>
      <c r="AJ5133" s="74">
        <v>15.98</v>
      </c>
      <c r="AK5133" s="74">
        <v>15.5</v>
      </c>
    </row>
    <row r="5134" spans="1:37" x14ac:dyDescent="0.3">
      <c r="A5134" s="86" t="str">
        <f t="shared" si="80"/>
        <v>SDGbaseTra_AgMaxC_GVAavehi</v>
      </c>
      <c r="B5134" s="72" t="s">
        <v>222</v>
      </c>
      <c r="C5134" s="73" t="s">
        <v>241</v>
      </c>
      <c r="D5134" s="85" t="s">
        <v>3</v>
      </c>
      <c r="E5134" s="74" t="s">
        <v>61</v>
      </c>
      <c r="F5134" s="74">
        <v>39.57</v>
      </c>
      <c r="G5134" s="74">
        <v>42.74</v>
      </c>
      <c r="H5134" s="74">
        <v>43.74</v>
      </c>
      <c r="I5134" s="74">
        <v>41.91</v>
      </c>
      <c r="J5134" s="74">
        <v>39.5</v>
      </c>
      <c r="K5134" s="74">
        <v>39.39</v>
      </c>
      <c r="L5134" s="74">
        <v>39.880000000000003</v>
      </c>
      <c r="M5134" s="74">
        <v>40.869999999999997</v>
      </c>
      <c r="N5134" s="74">
        <v>41.69</v>
      </c>
      <c r="O5134" s="74">
        <v>43.06</v>
      </c>
      <c r="P5134" s="74">
        <v>43.83</v>
      </c>
      <c r="Q5134" s="74">
        <v>44.35</v>
      </c>
      <c r="R5134" s="74">
        <v>47.08</v>
      </c>
      <c r="S5134" s="74">
        <v>49.73</v>
      </c>
      <c r="T5134" s="74">
        <v>52.49</v>
      </c>
      <c r="U5134" s="74">
        <v>55.79</v>
      </c>
      <c r="V5134" s="74">
        <v>59.19</v>
      </c>
      <c r="W5134" s="74">
        <v>62.49</v>
      </c>
      <c r="X5134" s="74">
        <v>65.569999999999993</v>
      </c>
      <c r="Y5134" s="74">
        <v>65.52</v>
      </c>
      <c r="Z5134" s="74">
        <v>62.56</v>
      </c>
      <c r="AA5134" s="74">
        <v>61.78</v>
      </c>
      <c r="AB5134" s="74">
        <v>63.85</v>
      </c>
      <c r="AC5134" s="74">
        <v>66.17</v>
      </c>
      <c r="AD5134" s="74">
        <v>68.72</v>
      </c>
      <c r="AE5134" s="74">
        <v>71.41</v>
      </c>
      <c r="AF5134" s="74">
        <v>74.05</v>
      </c>
      <c r="AG5134" s="74">
        <v>84.12</v>
      </c>
      <c r="AH5134" s="74">
        <v>81.650000000000006</v>
      </c>
      <c r="AI5134" s="74">
        <v>77.84</v>
      </c>
      <c r="AJ5134" s="74">
        <v>75.45</v>
      </c>
      <c r="AK5134" s="74">
        <v>73.400000000000006</v>
      </c>
    </row>
    <row r="5135" spans="1:37" x14ac:dyDescent="0.3">
      <c r="A5135" s="86" t="str">
        <f t="shared" si="80"/>
        <v>SDGbaseTra_AgMaxC_GVAatequ</v>
      </c>
      <c r="B5135" s="72" t="s">
        <v>222</v>
      </c>
      <c r="C5135" s="73" t="s">
        <v>241</v>
      </c>
      <c r="D5135" s="85" t="s">
        <v>3</v>
      </c>
      <c r="E5135" s="74" t="s">
        <v>62</v>
      </c>
      <c r="F5135" s="74">
        <v>7.09</v>
      </c>
      <c r="G5135" s="74">
        <v>7.27</v>
      </c>
      <c r="H5135" s="74">
        <v>7.49</v>
      </c>
      <c r="I5135" s="74">
        <v>7.25</v>
      </c>
      <c r="J5135" s="74">
        <v>6.93</v>
      </c>
      <c r="K5135" s="74">
        <v>6.94</v>
      </c>
      <c r="L5135" s="74">
        <v>7.07</v>
      </c>
      <c r="M5135" s="74">
        <v>7.46</v>
      </c>
      <c r="N5135" s="74">
        <v>7.74</v>
      </c>
      <c r="O5135" s="74">
        <v>8.92</v>
      </c>
      <c r="P5135" s="74">
        <v>9.32</v>
      </c>
      <c r="Q5135" s="74">
        <v>9.4499999999999993</v>
      </c>
      <c r="R5135" s="74">
        <v>9.59</v>
      </c>
      <c r="S5135" s="74">
        <v>9.9600000000000009</v>
      </c>
      <c r="T5135" s="74">
        <v>10.4</v>
      </c>
      <c r="U5135" s="74">
        <v>10.92</v>
      </c>
      <c r="V5135" s="74">
        <v>11.52</v>
      </c>
      <c r="W5135" s="74">
        <v>12.06</v>
      </c>
      <c r="X5135" s="74">
        <v>12.42</v>
      </c>
      <c r="Y5135" s="74">
        <v>12.29</v>
      </c>
      <c r="Z5135" s="74">
        <v>11.26</v>
      </c>
      <c r="AA5135" s="74">
        <v>11.23</v>
      </c>
      <c r="AB5135" s="74">
        <v>11.22</v>
      </c>
      <c r="AC5135" s="74">
        <v>11.41</v>
      </c>
      <c r="AD5135" s="74">
        <v>11.8</v>
      </c>
      <c r="AE5135" s="74">
        <v>12.25</v>
      </c>
      <c r="AF5135" s="74">
        <v>12.69</v>
      </c>
      <c r="AG5135" s="74">
        <v>14.7</v>
      </c>
      <c r="AH5135" s="74">
        <v>13.39</v>
      </c>
      <c r="AI5135" s="74">
        <v>12.19</v>
      </c>
      <c r="AJ5135" s="74">
        <v>11.53</v>
      </c>
      <c r="AK5135" s="74">
        <v>11</v>
      </c>
    </row>
    <row r="5136" spans="1:37" x14ac:dyDescent="0.3">
      <c r="A5136" s="86" t="str">
        <f t="shared" si="80"/>
        <v>SDGbaseTra_AgMaxC_GVAafurn</v>
      </c>
      <c r="B5136" s="72" t="s">
        <v>222</v>
      </c>
      <c r="C5136" s="73" t="s">
        <v>241</v>
      </c>
      <c r="D5136" s="85" t="s">
        <v>3</v>
      </c>
      <c r="E5136" s="74" t="s">
        <v>63</v>
      </c>
      <c r="F5136" s="74">
        <v>6.09</v>
      </c>
      <c r="G5136" s="74">
        <v>6.45</v>
      </c>
      <c r="H5136" s="74">
        <v>6.62</v>
      </c>
      <c r="I5136" s="74">
        <v>6.76</v>
      </c>
      <c r="J5136" s="74">
        <v>6.7</v>
      </c>
      <c r="K5136" s="74">
        <v>6.75</v>
      </c>
      <c r="L5136" s="74">
        <v>6.86</v>
      </c>
      <c r="M5136" s="74">
        <v>7.02</v>
      </c>
      <c r="N5136" s="74">
        <v>7.19</v>
      </c>
      <c r="O5136" s="74">
        <v>7.57</v>
      </c>
      <c r="P5136" s="74">
        <v>7.77</v>
      </c>
      <c r="Q5136" s="74">
        <v>7.91</v>
      </c>
      <c r="R5136" s="74">
        <v>7.97</v>
      </c>
      <c r="S5136" s="74">
        <v>8.33</v>
      </c>
      <c r="T5136" s="74">
        <v>8.6999999999999993</v>
      </c>
      <c r="U5136" s="74">
        <v>9.14</v>
      </c>
      <c r="V5136" s="74">
        <v>9.57</v>
      </c>
      <c r="W5136" s="74">
        <v>9.99</v>
      </c>
      <c r="X5136" s="74">
        <v>10.38</v>
      </c>
      <c r="Y5136" s="74">
        <v>10.65</v>
      </c>
      <c r="Z5136" s="74">
        <v>10.58</v>
      </c>
      <c r="AA5136" s="74">
        <v>10.71</v>
      </c>
      <c r="AB5136" s="74">
        <v>11.23</v>
      </c>
      <c r="AC5136" s="74">
        <v>11.59</v>
      </c>
      <c r="AD5136" s="74">
        <v>11.91</v>
      </c>
      <c r="AE5136" s="74">
        <v>12.24</v>
      </c>
      <c r="AF5136" s="74">
        <v>12.57</v>
      </c>
      <c r="AG5136" s="74">
        <v>13.81</v>
      </c>
      <c r="AH5136" s="74">
        <v>13.47</v>
      </c>
      <c r="AI5136" s="74">
        <v>13.03</v>
      </c>
      <c r="AJ5136" s="74">
        <v>12.74</v>
      </c>
      <c r="AK5136" s="74">
        <v>12.47</v>
      </c>
    </row>
    <row r="5137" spans="1:37" x14ac:dyDescent="0.3">
      <c r="A5137" s="86" t="str">
        <f t="shared" si="80"/>
        <v>SDGbaseTra_AgMaxC_GVAaoman</v>
      </c>
      <c r="B5137" s="72" t="s">
        <v>222</v>
      </c>
      <c r="C5137" s="73" t="s">
        <v>241</v>
      </c>
      <c r="D5137" s="85" t="s">
        <v>3</v>
      </c>
      <c r="E5137" s="74" t="s">
        <v>64</v>
      </c>
      <c r="F5137" s="74">
        <v>25.46</v>
      </c>
      <c r="G5137" s="74">
        <v>26.29</v>
      </c>
      <c r="H5137" s="74">
        <v>27.11</v>
      </c>
      <c r="I5137" s="74">
        <v>25.89</v>
      </c>
      <c r="J5137" s="74">
        <v>24.8</v>
      </c>
      <c r="K5137" s="74">
        <v>25.11</v>
      </c>
      <c r="L5137" s="74">
        <v>25.44</v>
      </c>
      <c r="M5137" s="74">
        <v>26.12</v>
      </c>
      <c r="N5137" s="74">
        <v>26.69</v>
      </c>
      <c r="O5137" s="74">
        <v>30</v>
      </c>
      <c r="P5137" s="74">
        <v>30.69</v>
      </c>
      <c r="Q5137" s="74">
        <v>30.69</v>
      </c>
      <c r="R5137" s="74">
        <v>31.79</v>
      </c>
      <c r="S5137" s="74">
        <v>32.770000000000003</v>
      </c>
      <c r="T5137" s="74">
        <v>34.020000000000003</v>
      </c>
      <c r="U5137" s="74">
        <v>35.549999999999997</v>
      </c>
      <c r="V5137" s="74">
        <v>36.96</v>
      </c>
      <c r="W5137" s="74">
        <v>38.43</v>
      </c>
      <c r="X5137" s="74">
        <v>39.96</v>
      </c>
      <c r="Y5137" s="74">
        <v>41.15</v>
      </c>
      <c r="Z5137" s="74">
        <v>41.37</v>
      </c>
      <c r="AA5137" s="74">
        <v>41.93</v>
      </c>
      <c r="AB5137" s="74">
        <v>42.65</v>
      </c>
      <c r="AC5137" s="74">
        <v>43.56</v>
      </c>
      <c r="AD5137" s="74">
        <v>44.75</v>
      </c>
      <c r="AE5137" s="74">
        <v>45.97</v>
      </c>
      <c r="AF5137" s="74">
        <v>47.15</v>
      </c>
      <c r="AG5137" s="74">
        <v>50.02</v>
      </c>
      <c r="AH5137" s="74">
        <v>48.46</v>
      </c>
      <c r="AI5137" s="74">
        <v>46.37</v>
      </c>
      <c r="AJ5137" s="74">
        <v>45.2</v>
      </c>
      <c r="AK5137" s="74">
        <v>44.07</v>
      </c>
    </row>
    <row r="5138" spans="1:37" x14ac:dyDescent="0.3">
      <c r="A5138" s="86" t="str">
        <f t="shared" si="80"/>
        <v>SDGbaseTra_AgMaxC_GVAaelec</v>
      </c>
      <c r="B5138" s="72" t="s">
        <v>222</v>
      </c>
      <c r="C5138" s="73" t="s">
        <v>241</v>
      </c>
      <c r="D5138" s="85" t="s">
        <v>3</v>
      </c>
      <c r="E5138" s="74" t="s">
        <v>65</v>
      </c>
      <c r="F5138" s="74">
        <v>142.19999999999999</v>
      </c>
      <c r="G5138" s="74">
        <v>152.77000000000001</v>
      </c>
      <c r="H5138" s="74">
        <v>142.55000000000001</v>
      </c>
      <c r="I5138" s="74">
        <v>140.08000000000001</v>
      </c>
      <c r="J5138" s="74">
        <v>141.49</v>
      </c>
      <c r="K5138" s="74">
        <v>146.4</v>
      </c>
      <c r="L5138" s="74">
        <v>149.63</v>
      </c>
      <c r="M5138" s="74">
        <v>148.49</v>
      </c>
      <c r="N5138" s="74">
        <v>145.87</v>
      </c>
      <c r="O5138" s="74">
        <v>145.44</v>
      </c>
      <c r="P5138" s="74">
        <v>148.26</v>
      </c>
      <c r="Q5138" s="74">
        <v>153.76</v>
      </c>
      <c r="R5138" s="74">
        <v>167.01</v>
      </c>
      <c r="S5138" s="74">
        <v>172.96</v>
      </c>
      <c r="T5138" s="74">
        <v>179.86</v>
      </c>
      <c r="U5138" s="74">
        <v>187.07</v>
      </c>
      <c r="V5138" s="74">
        <v>187.91</v>
      </c>
      <c r="W5138" s="74">
        <v>194.37</v>
      </c>
      <c r="X5138" s="74">
        <v>209.53</v>
      </c>
      <c r="Y5138" s="74">
        <v>221.48</v>
      </c>
      <c r="Z5138" s="74">
        <v>228.64</v>
      </c>
      <c r="AA5138" s="74">
        <v>232.06</v>
      </c>
      <c r="AB5138" s="74">
        <v>236.84</v>
      </c>
      <c r="AC5138" s="74">
        <v>250.06</v>
      </c>
      <c r="AD5138" s="74">
        <v>263.10000000000002</v>
      </c>
      <c r="AE5138" s="74">
        <v>274.02999999999997</v>
      </c>
      <c r="AF5138" s="74">
        <v>284.07</v>
      </c>
      <c r="AG5138" s="74">
        <v>333.94</v>
      </c>
      <c r="AH5138" s="74">
        <v>391.43</v>
      </c>
      <c r="AI5138" s="74">
        <v>445.49</v>
      </c>
      <c r="AJ5138" s="74">
        <v>496.38</v>
      </c>
      <c r="AK5138" s="74">
        <v>542.98</v>
      </c>
    </row>
    <row r="5139" spans="1:37" x14ac:dyDescent="0.3">
      <c r="A5139" s="86" t="str">
        <f t="shared" si="80"/>
        <v>SDGbaseTra_AgMaxC_GVAawatr</v>
      </c>
      <c r="B5139" s="72" t="s">
        <v>222</v>
      </c>
      <c r="C5139" s="73" t="s">
        <v>241</v>
      </c>
      <c r="D5139" s="85" t="s">
        <v>3</v>
      </c>
      <c r="E5139" s="74" t="s">
        <v>66</v>
      </c>
      <c r="F5139" s="74">
        <v>38.119999999999997</v>
      </c>
      <c r="G5139" s="74">
        <v>31.85</v>
      </c>
      <c r="H5139" s="74">
        <v>34.07</v>
      </c>
      <c r="I5139" s="74">
        <v>33.619999999999997</v>
      </c>
      <c r="J5139" s="74">
        <v>32.78</v>
      </c>
      <c r="K5139" s="74">
        <v>34.15</v>
      </c>
      <c r="L5139" s="74">
        <v>34.94</v>
      </c>
      <c r="M5139" s="74">
        <v>35.409999999999997</v>
      </c>
      <c r="N5139" s="74">
        <v>35.93</v>
      </c>
      <c r="O5139" s="74">
        <v>36.770000000000003</v>
      </c>
      <c r="P5139" s="74">
        <v>37.33</v>
      </c>
      <c r="Q5139" s="74">
        <v>37.79</v>
      </c>
      <c r="R5139" s="74">
        <v>40.61</v>
      </c>
      <c r="S5139" s="74">
        <v>42.33</v>
      </c>
      <c r="T5139" s="74">
        <v>44.49</v>
      </c>
      <c r="U5139" s="74">
        <v>47.07</v>
      </c>
      <c r="V5139" s="74">
        <v>49.4</v>
      </c>
      <c r="W5139" s="74">
        <v>51.62</v>
      </c>
      <c r="X5139" s="74">
        <v>54.2</v>
      </c>
      <c r="Y5139" s="74">
        <v>55.94</v>
      </c>
      <c r="Z5139" s="74">
        <v>55.77</v>
      </c>
      <c r="AA5139" s="74">
        <v>56.08</v>
      </c>
      <c r="AB5139" s="74">
        <v>59.21</v>
      </c>
      <c r="AC5139" s="74">
        <v>62.21</v>
      </c>
      <c r="AD5139" s="74">
        <v>64.72</v>
      </c>
      <c r="AE5139" s="74">
        <v>67.22</v>
      </c>
      <c r="AF5139" s="74">
        <v>69.59</v>
      </c>
      <c r="AG5139" s="74">
        <v>76.17</v>
      </c>
      <c r="AH5139" s="74">
        <v>79.19</v>
      </c>
      <c r="AI5139" s="74">
        <v>80.91</v>
      </c>
      <c r="AJ5139" s="74">
        <v>82.1</v>
      </c>
      <c r="AK5139" s="74">
        <v>82.9</v>
      </c>
    </row>
    <row r="5140" spans="1:37" x14ac:dyDescent="0.3">
      <c r="A5140" s="86" t="str">
        <f t="shared" si="80"/>
        <v>SDGbaseTra_AgMaxC_GVAacons</v>
      </c>
      <c r="B5140" s="72" t="s">
        <v>222</v>
      </c>
      <c r="C5140" s="73" t="s">
        <v>241</v>
      </c>
      <c r="D5140" s="85" t="s">
        <v>3</v>
      </c>
      <c r="E5140" s="74" t="s">
        <v>67</v>
      </c>
      <c r="F5140" s="74">
        <v>140.65</v>
      </c>
      <c r="G5140" s="74">
        <v>149.78</v>
      </c>
      <c r="H5140" s="74">
        <v>151.81</v>
      </c>
      <c r="I5140" s="74">
        <v>175.74</v>
      </c>
      <c r="J5140" s="74">
        <v>217.18</v>
      </c>
      <c r="K5140" s="74">
        <v>201.05</v>
      </c>
      <c r="L5140" s="74">
        <v>198.16</v>
      </c>
      <c r="M5140" s="74">
        <v>200.79</v>
      </c>
      <c r="N5140" s="74">
        <v>205.17</v>
      </c>
      <c r="O5140" s="74">
        <v>210.08</v>
      </c>
      <c r="P5140" s="74">
        <v>216.73</v>
      </c>
      <c r="Q5140" s="74">
        <v>223.7</v>
      </c>
      <c r="R5140" s="74">
        <v>212.83</v>
      </c>
      <c r="S5140" s="74">
        <v>222.16</v>
      </c>
      <c r="T5140" s="74">
        <v>230.92</v>
      </c>
      <c r="U5140" s="74">
        <v>240.51</v>
      </c>
      <c r="V5140" s="74">
        <v>250.83</v>
      </c>
      <c r="W5140" s="74">
        <v>260.14</v>
      </c>
      <c r="X5140" s="74">
        <v>268.3</v>
      </c>
      <c r="Y5140" s="74">
        <v>274.77</v>
      </c>
      <c r="Z5140" s="74">
        <v>275.33</v>
      </c>
      <c r="AA5140" s="74">
        <v>278.22000000000003</v>
      </c>
      <c r="AB5140" s="74">
        <v>286.08999999999997</v>
      </c>
      <c r="AC5140" s="74">
        <v>294.23</v>
      </c>
      <c r="AD5140" s="74">
        <v>303.13</v>
      </c>
      <c r="AE5140" s="74">
        <v>312.58</v>
      </c>
      <c r="AF5140" s="74">
        <v>321.64999999999998</v>
      </c>
      <c r="AG5140" s="74">
        <v>347.55</v>
      </c>
      <c r="AH5140" s="74">
        <v>346.83</v>
      </c>
      <c r="AI5140" s="74">
        <v>344.39</v>
      </c>
      <c r="AJ5140" s="74">
        <v>344.81</v>
      </c>
      <c r="AK5140" s="74">
        <v>344.99</v>
      </c>
    </row>
    <row r="5141" spans="1:37" x14ac:dyDescent="0.3">
      <c r="A5141" s="86" t="str">
        <f t="shared" si="80"/>
        <v>SDGbaseTra_AgMaxC_GVAatrad</v>
      </c>
      <c r="B5141" s="72" t="s">
        <v>222</v>
      </c>
      <c r="C5141" s="73" t="s">
        <v>241</v>
      </c>
      <c r="D5141" s="85" t="s">
        <v>3</v>
      </c>
      <c r="E5141" s="74" t="s">
        <v>68</v>
      </c>
      <c r="F5141" s="74">
        <v>482.47</v>
      </c>
      <c r="G5141" s="74">
        <v>444.68</v>
      </c>
      <c r="H5141" s="74">
        <v>462.13</v>
      </c>
      <c r="I5141" s="74">
        <v>471.94</v>
      </c>
      <c r="J5141" s="74">
        <v>464.37</v>
      </c>
      <c r="K5141" s="74">
        <v>468.93</v>
      </c>
      <c r="L5141" s="74">
        <v>473.88</v>
      </c>
      <c r="M5141" s="74">
        <v>480.8</v>
      </c>
      <c r="N5141" s="74">
        <v>487.06</v>
      </c>
      <c r="O5141" s="74">
        <v>449.77</v>
      </c>
      <c r="P5141" s="74">
        <v>455.7</v>
      </c>
      <c r="Q5141" s="74">
        <v>469.77</v>
      </c>
      <c r="R5141" s="74">
        <v>489.86</v>
      </c>
      <c r="S5141" s="74">
        <v>510.74</v>
      </c>
      <c r="T5141" s="74">
        <v>531.70000000000005</v>
      </c>
      <c r="U5141" s="74">
        <v>555.39</v>
      </c>
      <c r="V5141" s="74">
        <v>579.49</v>
      </c>
      <c r="W5141" s="74">
        <v>602.33000000000004</v>
      </c>
      <c r="X5141" s="74">
        <v>625.11</v>
      </c>
      <c r="Y5141" s="74">
        <v>632.95000000000005</v>
      </c>
      <c r="Z5141" s="74">
        <v>616.17999999999995</v>
      </c>
      <c r="AA5141" s="74">
        <v>615.52</v>
      </c>
      <c r="AB5141" s="74">
        <v>627.74</v>
      </c>
      <c r="AC5141" s="74">
        <v>640.02</v>
      </c>
      <c r="AD5141" s="74">
        <v>652.37</v>
      </c>
      <c r="AE5141" s="74">
        <v>666.26</v>
      </c>
      <c r="AF5141" s="74">
        <v>679.39</v>
      </c>
      <c r="AG5141" s="74">
        <v>747.5</v>
      </c>
      <c r="AH5141" s="74">
        <v>733.06</v>
      </c>
      <c r="AI5141" s="74">
        <v>713.68</v>
      </c>
      <c r="AJ5141" s="74">
        <v>700.68</v>
      </c>
      <c r="AK5141" s="74">
        <v>688.58</v>
      </c>
    </row>
    <row r="5142" spans="1:37" x14ac:dyDescent="0.3">
      <c r="A5142" s="86" t="str">
        <f t="shared" si="80"/>
        <v>SDGbaseTra_AgMaxC_GVAahotl</v>
      </c>
      <c r="B5142" s="72" t="s">
        <v>222</v>
      </c>
      <c r="C5142" s="73" t="s">
        <v>241</v>
      </c>
      <c r="D5142" s="85" t="s">
        <v>3</v>
      </c>
      <c r="E5142" s="74" t="s">
        <v>69</v>
      </c>
      <c r="F5142" s="74">
        <v>37.69</v>
      </c>
      <c r="G5142" s="74">
        <v>35.42</v>
      </c>
      <c r="H5142" s="74">
        <v>37.64</v>
      </c>
      <c r="I5142" s="74">
        <v>35.950000000000003</v>
      </c>
      <c r="J5142" s="74">
        <v>33.880000000000003</v>
      </c>
      <c r="K5142" s="74">
        <v>34.380000000000003</v>
      </c>
      <c r="L5142" s="74">
        <v>34.86</v>
      </c>
      <c r="M5142" s="74">
        <v>35.36</v>
      </c>
      <c r="N5142" s="74">
        <v>35.909999999999997</v>
      </c>
      <c r="O5142" s="74">
        <v>37.51</v>
      </c>
      <c r="P5142" s="74">
        <v>38.07</v>
      </c>
      <c r="Q5142" s="74">
        <v>38.36</v>
      </c>
      <c r="R5142" s="74">
        <v>41.69</v>
      </c>
      <c r="S5142" s="74">
        <v>43.83</v>
      </c>
      <c r="T5142" s="74">
        <v>46.24</v>
      </c>
      <c r="U5142" s="74">
        <v>49.07</v>
      </c>
      <c r="V5142" s="74">
        <v>51.67</v>
      </c>
      <c r="W5142" s="74">
        <v>54.49</v>
      </c>
      <c r="X5142" s="74">
        <v>57.7</v>
      </c>
      <c r="Y5142" s="74">
        <v>60.36</v>
      </c>
      <c r="Z5142" s="74">
        <v>61.77</v>
      </c>
      <c r="AA5142" s="74">
        <v>62.65</v>
      </c>
      <c r="AB5142" s="74">
        <v>65.150000000000006</v>
      </c>
      <c r="AC5142" s="74">
        <v>67.64</v>
      </c>
      <c r="AD5142" s="74">
        <v>69.900000000000006</v>
      </c>
      <c r="AE5142" s="74">
        <v>72.14</v>
      </c>
      <c r="AF5142" s="74">
        <v>74.37</v>
      </c>
      <c r="AG5142" s="74">
        <v>79.62</v>
      </c>
      <c r="AH5142" s="74">
        <v>81.400000000000006</v>
      </c>
      <c r="AI5142" s="74">
        <v>81.56</v>
      </c>
      <c r="AJ5142" s="74">
        <v>81.319999999999993</v>
      </c>
      <c r="AK5142" s="74">
        <v>80.739999999999995</v>
      </c>
    </row>
    <row r="5143" spans="1:37" x14ac:dyDescent="0.3">
      <c r="A5143" s="86" t="str">
        <f t="shared" si="80"/>
        <v>SDGbaseTra_AgMaxC_GVAaltrp-p</v>
      </c>
      <c r="B5143" s="72" t="s">
        <v>222</v>
      </c>
      <c r="C5143" s="73" t="s">
        <v>241</v>
      </c>
      <c r="D5143" s="85" t="s">
        <v>3</v>
      </c>
      <c r="E5143" s="74" t="s">
        <v>70</v>
      </c>
      <c r="F5143" s="74">
        <v>60.68</v>
      </c>
      <c r="G5143" s="74">
        <v>57.2</v>
      </c>
      <c r="H5143" s="74">
        <v>57.47</v>
      </c>
      <c r="I5143" s="74">
        <v>56.82</v>
      </c>
      <c r="J5143" s="74">
        <v>55.54</v>
      </c>
      <c r="K5143" s="74">
        <v>56.29</v>
      </c>
      <c r="L5143" s="74">
        <v>56.62</v>
      </c>
      <c r="M5143" s="74">
        <v>57.33</v>
      </c>
      <c r="N5143" s="74">
        <v>58.54</v>
      </c>
      <c r="O5143" s="74">
        <v>60.85</v>
      </c>
      <c r="P5143" s="74">
        <v>62.7</v>
      </c>
      <c r="Q5143" s="74">
        <v>64.13</v>
      </c>
      <c r="R5143" s="74">
        <v>68.22</v>
      </c>
      <c r="S5143" s="74">
        <v>71.14</v>
      </c>
      <c r="T5143" s="74">
        <v>74.3</v>
      </c>
      <c r="U5143" s="74">
        <v>78.11</v>
      </c>
      <c r="V5143" s="74">
        <v>81.63</v>
      </c>
      <c r="W5143" s="74">
        <v>85.13</v>
      </c>
      <c r="X5143" s="74">
        <v>88.88</v>
      </c>
      <c r="Y5143" s="74">
        <v>91.84</v>
      </c>
      <c r="Z5143" s="74">
        <v>93.75</v>
      </c>
      <c r="AA5143" s="74">
        <v>96.18</v>
      </c>
      <c r="AB5143" s="74">
        <v>99.41</v>
      </c>
      <c r="AC5143" s="74">
        <v>101.33</v>
      </c>
      <c r="AD5143" s="74">
        <v>103.31</v>
      </c>
      <c r="AE5143" s="74">
        <v>105.35</v>
      </c>
      <c r="AF5143" s="74">
        <v>107.17</v>
      </c>
      <c r="AG5143" s="74">
        <v>111.57</v>
      </c>
      <c r="AH5143" s="74">
        <v>110.09</v>
      </c>
      <c r="AI5143" s="74">
        <v>109.46</v>
      </c>
      <c r="AJ5143" s="74">
        <v>109.65</v>
      </c>
      <c r="AK5143" s="74">
        <v>108.92</v>
      </c>
    </row>
    <row r="5144" spans="1:37" x14ac:dyDescent="0.3">
      <c r="A5144" s="86" t="str">
        <f t="shared" si="80"/>
        <v>SDGbaseTra_AgMaxC_GVAaltrp-f</v>
      </c>
      <c r="B5144" s="72" t="s">
        <v>222</v>
      </c>
      <c r="C5144" s="73" t="s">
        <v>241</v>
      </c>
      <c r="D5144" s="85" t="s">
        <v>3</v>
      </c>
      <c r="E5144" s="74" t="s">
        <v>71</v>
      </c>
      <c r="F5144" s="74">
        <v>247.43</v>
      </c>
      <c r="G5144" s="74">
        <v>221.67</v>
      </c>
      <c r="H5144" s="74">
        <v>228.23</v>
      </c>
      <c r="I5144" s="74">
        <v>272.23</v>
      </c>
      <c r="J5144" s="74">
        <v>326.06</v>
      </c>
      <c r="K5144" s="74">
        <v>315.73</v>
      </c>
      <c r="L5144" s="74">
        <v>318.60000000000002</v>
      </c>
      <c r="M5144" s="74">
        <v>329.94</v>
      </c>
      <c r="N5144" s="74">
        <v>345.85</v>
      </c>
      <c r="O5144" s="74">
        <v>361.96</v>
      </c>
      <c r="P5144" s="74">
        <v>393.53</v>
      </c>
      <c r="Q5144" s="74">
        <v>427.74</v>
      </c>
      <c r="R5144" s="74">
        <v>406.17</v>
      </c>
      <c r="S5144" s="74">
        <v>415.18</v>
      </c>
      <c r="T5144" s="74">
        <v>421.36</v>
      </c>
      <c r="U5144" s="74">
        <v>428.97</v>
      </c>
      <c r="V5144" s="74">
        <v>448.35</v>
      </c>
      <c r="W5144" s="74">
        <v>467.81</v>
      </c>
      <c r="X5144" s="74">
        <v>479.14</v>
      </c>
      <c r="Y5144" s="74">
        <v>480.07</v>
      </c>
      <c r="Z5144" s="74">
        <v>435.85</v>
      </c>
      <c r="AA5144" s="74">
        <v>418.6</v>
      </c>
      <c r="AB5144" s="74">
        <v>465.33</v>
      </c>
      <c r="AC5144" s="74">
        <v>489.29</v>
      </c>
      <c r="AD5144" s="74">
        <v>500.32</v>
      </c>
      <c r="AE5144" s="74">
        <v>507.17</v>
      </c>
      <c r="AF5144" s="74">
        <v>510.83</v>
      </c>
      <c r="AG5144" s="74">
        <v>693.88</v>
      </c>
      <c r="AH5144" s="74">
        <v>704.35</v>
      </c>
      <c r="AI5144" s="74">
        <v>708.11</v>
      </c>
      <c r="AJ5144" s="74">
        <v>711.46</v>
      </c>
      <c r="AK5144" s="74">
        <v>713.99</v>
      </c>
    </row>
    <row r="5145" spans="1:37" x14ac:dyDescent="0.3">
      <c r="A5145" s="86" t="str">
        <f t="shared" si="80"/>
        <v>SDGbaseTra_AgMaxC_GVAaotrp-p</v>
      </c>
      <c r="B5145" s="72" t="s">
        <v>222</v>
      </c>
      <c r="C5145" s="73" t="s">
        <v>241</v>
      </c>
      <c r="D5145" s="85" t="s">
        <v>3</v>
      </c>
      <c r="E5145" s="74" t="s">
        <v>72</v>
      </c>
      <c r="F5145" s="74">
        <v>8.1</v>
      </c>
      <c r="G5145" s="74">
        <v>8.5399999999999991</v>
      </c>
      <c r="H5145" s="74">
        <v>9.0500000000000007</v>
      </c>
      <c r="I5145" s="74">
        <v>9.4</v>
      </c>
      <c r="J5145" s="74">
        <v>9.4</v>
      </c>
      <c r="K5145" s="74">
        <v>9.6</v>
      </c>
      <c r="L5145" s="74">
        <v>9.64</v>
      </c>
      <c r="M5145" s="74">
        <v>9.66</v>
      </c>
      <c r="N5145" s="74">
        <v>9.69</v>
      </c>
      <c r="O5145" s="74">
        <v>9.17</v>
      </c>
      <c r="P5145" s="74">
        <v>9.32</v>
      </c>
      <c r="Q5145" s="74">
        <v>9.5399999999999991</v>
      </c>
      <c r="R5145" s="74">
        <v>10.15</v>
      </c>
      <c r="S5145" s="74">
        <v>10.44</v>
      </c>
      <c r="T5145" s="74">
        <v>10.76</v>
      </c>
      <c r="U5145" s="74">
        <v>11.16</v>
      </c>
      <c r="V5145" s="74">
        <v>11.55</v>
      </c>
      <c r="W5145" s="74">
        <v>11.85</v>
      </c>
      <c r="X5145" s="74">
        <v>12.14</v>
      </c>
      <c r="Y5145" s="74">
        <v>12.1</v>
      </c>
      <c r="Z5145" s="74">
        <v>11.49</v>
      </c>
      <c r="AA5145" s="74">
        <v>11.35</v>
      </c>
      <c r="AB5145" s="74">
        <v>11.75</v>
      </c>
      <c r="AC5145" s="74">
        <v>11.94</v>
      </c>
      <c r="AD5145" s="74">
        <v>12.08</v>
      </c>
      <c r="AE5145" s="74">
        <v>12.25</v>
      </c>
      <c r="AF5145" s="74">
        <v>12.35</v>
      </c>
      <c r="AG5145" s="74">
        <v>13.96</v>
      </c>
      <c r="AH5145" s="74">
        <v>13.81</v>
      </c>
      <c r="AI5145" s="74">
        <v>13.86</v>
      </c>
      <c r="AJ5145" s="74">
        <v>14.03</v>
      </c>
      <c r="AK5145" s="74">
        <v>14.16</v>
      </c>
    </row>
    <row r="5146" spans="1:37" x14ac:dyDescent="0.3">
      <c r="A5146" s="86" t="str">
        <f t="shared" si="80"/>
        <v>SDGbaseTra_AgMaxC_GVAaotrp-f</v>
      </c>
      <c r="B5146" s="72" t="s">
        <v>222</v>
      </c>
      <c r="C5146" s="73" t="s">
        <v>241</v>
      </c>
      <c r="D5146" s="85" t="s">
        <v>3</v>
      </c>
      <c r="E5146" s="74" t="s">
        <v>73</v>
      </c>
      <c r="F5146" s="74">
        <v>7.29</v>
      </c>
      <c r="G5146" s="74">
        <v>7.14</v>
      </c>
      <c r="H5146" s="74">
        <v>7.45</v>
      </c>
      <c r="I5146" s="74">
        <v>7.72</v>
      </c>
      <c r="J5146" s="74">
        <v>7.72</v>
      </c>
      <c r="K5146" s="74">
        <v>7.86</v>
      </c>
      <c r="L5146" s="74">
        <v>7.95</v>
      </c>
      <c r="M5146" s="74">
        <v>8.0500000000000007</v>
      </c>
      <c r="N5146" s="74">
        <v>8.15</v>
      </c>
      <c r="O5146" s="74">
        <v>8.06</v>
      </c>
      <c r="P5146" s="74">
        <v>8.36</v>
      </c>
      <c r="Q5146" s="74">
        <v>8.69</v>
      </c>
      <c r="R5146" s="74">
        <v>9.0399999999999991</v>
      </c>
      <c r="S5146" s="74">
        <v>9.43</v>
      </c>
      <c r="T5146" s="74">
        <v>9.65</v>
      </c>
      <c r="U5146" s="74">
        <v>9.84</v>
      </c>
      <c r="V5146" s="74">
        <v>10.27</v>
      </c>
      <c r="W5146" s="74">
        <v>10.7</v>
      </c>
      <c r="X5146" s="74">
        <v>10.87</v>
      </c>
      <c r="Y5146" s="74">
        <v>10.93</v>
      </c>
      <c r="Z5146" s="74">
        <v>10.74</v>
      </c>
      <c r="AA5146" s="74">
        <v>10.81</v>
      </c>
      <c r="AB5146" s="74">
        <v>11.24</v>
      </c>
      <c r="AC5146" s="74">
        <v>11.56</v>
      </c>
      <c r="AD5146" s="74">
        <v>11.91</v>
      </c>
      <c r="AE5146" s="74">
        <v>12.18</v>
      </c>
      <c r="AF5146" s="74">
        <v>12.41</v>
      </c>
      <c r="AG5146" s="74">
        <v>13.69</v>
      </c>
      <c r="AH5146" s="74">
        <v>13.57</v>
      </c>
      <c r="AI5146" s="74">
        <v>13.63</v>
      </c>
      <c r="AJ5146" s="74">
        <v>13.74</v>
      </c>
      <c r="AK5146" s="74">
        <v>13.83</v>
      </c>
    </row>
    <row r="5147" spans="1:37" x14ac:dyDescent="0.3">
      <c r="A5147" s="86" t="str">
        <f t="shared" si="80"/>
        <v>SDGbaseTra_AgMaxC_GVAaprtr</v>
      </c>
      <c r="B5147" s="72" t="s">
        <v>222</v>
      </c>
      <c r="C5147" s="73" t="s">
        <v>241</v>
      </c>
      <c r="D5147" s="85" t="s">
        <v>3</v>
      </c>
      <c r="E5147" s="74" t="s">
        <v>74</v>
      </c>
      <c r="F5147" s="74">
        <v>0</v>
      </c>
      <c r="G5147" s="74">
        <v>0</v>
      </c>
      <c r="H5147" s="74">
        <v>0</v>
      </c>
      <c r="I5147" s="74">
        <v>0</v>
      </c>
      <c r="J5147" s="74">
        <v>0</v>
      </c>
      <c r="K5147" s="74">
        <v>0</v>
      </c>
      <c r="L5147" s="74">
        <v>0</v>
      </c>
      <c r="M5147" s="74">
        <v>0</v>
      </c>
      <c r="N5147" s="74">
        <v>0</v>
      </c>
      <c r="O5147" s="74">
        <v>0</v>
      </c>
      <c r="P5147" s="74">
        <v>0</v>
      </c>
      <c r="Q5147" s="74">
        <v>0</v>
      </c>
      <c r="R5147" s="74">
        <v>0</v>
      </c>
      <c r="S5147" s="74">
        <v>0</v>
      </c>
      <c r="T5147" s="74">
        <v>0</v>
      </c>
      <c r="U5147" s="74">
        <v>0</v>
      </c>
      <c r="V5147" s="74">
        <v>0</v>
      </c>
      <c r="W5147" s="74">
        <v>0</v>
      </c>
      <c r="X5147" s="74">
        <v>0</v>
      </c>
      <c r="Y5147" s="74">
        <v>0</v>
      </c>
      <c r="Z5147" s="74">
        <v>0</v>
      </c>
      <c r="AA5147" s="74">
        <v>0</v>
      </c>
      <c r="AB5147" s="74">
        <v>0</v>
      </c>
      <c r="AC5147" s="74">
        <v>0</v>
      </c>
      <c r="AD5147" s="74">
        <v>0</v>
      </c>
      <c r="AE5147" s="74">
        <v>0</v>
      </c>
      <c r="AF5147" s="74">
        <v>0</v>
      </c>
      <c r="AG5147" s="74">
        <v>0</v>
      </c>
      <c r="AH5147" s="74">
        <v>0</v>
      </c>
      <c r="AI5147" s="74">
        <v>0</v>
      </c>
      <c r="AJ5147" s="74">
        <v>0</v>
      </c>
      <c r="AK5147" s="74">
        <v>0</v>
      </c>
    </row>
    <row r="5148" spans="1:37" x14ac:dyDescent="0.3">
      <c r="A5148" s="86" t="str">
        <f t="shared" si="80"/>
        <v>SDGbaseTra_AgMaxC_GVAatrps</v>
      </c>
      <c r="B5148" s="72" t="s">
        <v>222</v>
      </c>
      <c r="C5148" s="73" t="s">
        <v>241</v>
      </c>
      <c r="D5148" s="85" t="s">
        <v>3</v>
      </c>
      <c r="E5148" s="74" t="s">
        <v>75</v>
      </c>
      <c r="F5148" s="74">
        <v>54.94</v>
      </c>
      <c r="G5148" s="74">
        <v>50.05</v>
      </c>
      <c r="H5148" s="74">
        <v>51.22</v>
      </c>
      <c r="I5148" s="74">
        <v>50.94</v>
      </c>
      <c r="J5148" s="74">
        <v>50.41</v>
      </c>
      <c r="K5148" s="74">
        <v>51.55</v>
      </c>
      <c r="L5148" s="74">
        <v>52.34</v>
      </c>
      <c r="M5148" s="74">
        <v>52.59</v>
      </c>
      <c r="N5148" s="74">
        <v>52.9</v>
      </c>
      <c r="O5148" s="74">
        <v>53.36</v>
      </c>
      <c r="P5148" s="74">
        <v>53.63</v>
      </c>
      <c r="Q5148" s="74">
        <v>53.66</v>
      </c>
      <c r="R5148" s="74">
        <v>55.79</v>
      </c>
      <c r="S5148" s="74">
        <v>57.99</v>
      </c>
      <c r="T5148" s="74">
        <v>60.07</v>
      </c>
      <c r="U5148" s="74">
        <v>62.45</v>
      </c>
      <c r="V5148" s="74">
        <v>64.55</v>
      </c>
      <c r="W5148" s="74">
        <v>67.040000000000006</v>
      </c>
      <c r="X5148" s="74">
        <v>69.3</v>
      </c>
      <c r="Y5148" s="74">
        <v>70.8</v>
      </c>
      <c r="Z5148" s="74">
        <v>70.06</v>
      </c>
      <c r="AA5148" s="74">
        <v>69.98</v>
      </c>
      <c r="AB5148" s="74">
        <v>75.25</v>
      </c>
      <c r="AC5148" s="74">
        <v>79.81</v>
      </c>
      <c r="AD5148" s="74">
        <v>83.62</v>
      </c>
      <c r="AE5148" s="74">
        <v>87.19</v>
      </c>
      <c r="AF5148" s="74">
        <v>90.45</v>
      </c>
      <c r="AG5148" s="74">
        <v>99.27</v>
      </c>
      <c r="AH5148" s="74">
        <v>101.72</v>
      </c>
      <c r="AI5148" s="74">
        <v>103.07</v>
      </c>
      <c r="AJ5148" s="74">
        <v>104.34</v>
      </c>
      <c r="AK5148" s="74">
        <v>105.36</v>
      </c>
    </row>
    <row r="5149" spans="1:37" x14ac:dyDescent="0.3">
      <c r="A5149" s="86" t="str">
        <f t="shared" si="80"/>
        <v>SDGbaseTra_AgMaxC_GVAacomm</v>
      </c>
      <c r="B5149" s="72" t="s">
        <v>222</v>
      </c>
      <c r="C5149" s="73" t="s">
        <v>241</v>
      </c>
      <c r="D5149" s="85" t="s">
        <v>3</v>
      </c>
      <c r="E5149" s="74" t="s">
        <v>76</v>
      </c>
      <c r="F5149" s="74">
        <v>84.05</v>
      </c>
      <c r="G5149" s="74">
        <v>70.400000000000006</v>
      </c>
      <c r="H5149" s="74">
        <v>75.41</v>
      </c>
      <c r="I5149" s="74">
        <v>75.680000000000007</v>
      </c>
      <c r="J5149" s="74">
        <v>74.099999999999994</v>
      </c>
      <c r="K5149" s="74">
        <v>77.23</v>
      </c>
      <c r="L5149" s="74">
        <v>79.16</v>
      </c>
      <c r="M5149" s="74">
        <v>80.94</v>
      </c>
      <c r="N5149" s="74">
        <v>82.53</v>
      </c>
      <c r="O5149" s="74">
        <v>84.48</v>
      </c>
      <c r="P5149" s="74">
        <v>86.02</v>
      </c>
      <c r="Q5149" s="74">
        <v>87.62</v>
      </c>
      <c r="R5149" s="74">
        <v>92.58</v>
      </c>
      <c r="S5149" s="74">
        <v>96.34</v>
      </c>
      <c r="T5149" s="74">
        <v>100.67</v>
      </c>
      <c r="U5149" s="74">
        <v>105.67</v>
      </c>
      <c r="V5149" s="74">
        <v>110.62</v>
      </c>
      <c r="W5149" s="74">
        <v>115.76</v>
      </c>
      <c r="X5149" s="74">
        <v>121.45</v>
      </c>
      <c r="Y5149" s="74">
        <v>125.37</v>
      </c>
      <c r="Z5149" s="74">
        <v>124.87</v>
      </c>
      <c r="AA5149" s="74">
        <v>125.09</v>
      </c>
      <c r="AB5149" s="74">
        <v>128.79</v>
      </c>
      <c r="AC5149" s="74">
        <v>133.47</v>
      </c>
      <c r="AD5149" s="74">
        <v>137.94999999999999</v>
      </c>
      <c r="AE5149" s="74">
        <v>142.38999999999999</v>
      </c>
      <c r="AF5149" s="74">
        <v>146.58000000000001</v>
      </c>
      <c r="AG5149" s="74">
        <v>161.15</v>
      </c>
      <c r="AH5149" s="74">
        <v>164.47</v>
      </c>
      <c r="AI5149" s="74">
        <v>164.97</v>
      </c>
      <c r="AJ5149" s="74">
        <v>165.05</v>
      </c>
      <c r="AK5149" s="74">
        <v>164.61</v>
      </c>
    </row>
    <row r="5150" spans="1:37" x14ac:dyDescent="0.3">
      <c r="A5150" s="86" t="str">
        <f t="shared" si="80"/>
        <v>SDGbaseTra_AgMaxC_GVAafsrv</v>
      </c>
      <c r="B5150" s="72" t="s">
        <v>222</v>
      </c>
      <c r="C5150" s="73" t="s">
        <v>241</v>
      </c>
      <c r="D5150" s="85" t="s">
        <v>3</v>
      </c>
      <c r="E5150" s="74" t="s">
        <v>77</v>
      </c>
      <c r="F5150" s="74">
        <v>413.44</v>
      </c>
      <c r="G5150" s="74">
        <v>373.75</v>
      </c>
      <c r="H5150" s="74">
        <v>391.5</v>
      </c>
      <c r="I5150" s="74">
        <v>381.16</v>
      </c>
      <c r="J5150" s="74">
        <v>366.54</v>
      </c>
      <c r="K5150" s="74">
        <v>370.02</v>
      </c>
      <c r="L5150" s="74">
        <v>374.52</v>
      </c>
      <c r="M5150" s="74">
        <v>379.07</v>
      </c>
      <c r="N5150" s="74">
        <v>384.31</v>
      </c>
      <c r="O5150" s="74">
        <v>391.41</v>
      </c>
      <c r="P5150" s="74">
        <v>397.45</v>
      </c>
      <c r="Q5150" s="74">
        <v>402.5</v>
      </c>
      <c r="R5150" s="74">
        <v>431.9</v>
      </c>
      <c r="S5150" s="74">
        <v>454.14</v>
      </c>
      <c r="T5150" s="74">
        <v>478.25</v>
      </c>
      <c r="U5150" s="74">
        <v>506.47</v>
      </c>
      <c r="V5150" s="74">
        <v>533.25</v>
      </c>
      <c r="W5150" s="74">
        <v>561.35</v>
      </c>
      <c r="X5150" s="74">
        <v>592.36</v>
      </c>
      <c r="Y5150" s="74">
        <v>617.76</v>
      </c>
      <c r="Z5150" s="74">
        <v>631.29</v>
      </c>
      <c r="AA5150" s="74">
        <v>644.44000000000005</v>
      </c>
      <c r="AB5150" s="74">
        <v>672.09</v>
      </c>
      <c r="AC5150" s="74">
        <v>699.56</v>
      </c>
      <c r="AD5150" s="74">
        <v>725.68</v>
      </c>
      <c r="AE5150" s="74">
        <v>752.15</v>
      </c>
      <c r="AF5150" s="74">
        <v>778.89</v>
      </c>
      <c r="AG5150" s="74">
        <v>832.92</v>
      </c>
      <c r="AH5150" s="74">
        <v>842.96</v>
      </c>
      <c r="AI5150" s="74">
        <v>841.55</v>
      </c>
      <c r="AJ5150" s="74">
        <v>838.54</v>
      </c>
      <c r="AK5150" s="74">
        <v>833.56</v>
      </c>
    </row>
    <row r="5151" spans="1:37" x14ac:dyDescent="0.3">
      <c r="A5151" s="86" t="str">
        <f t="shared" si="80"/>
        <v>SDGbaseTra_AgMaxC_GVAabsrv</v>
      </c>
      <c r="B5151" s="72" t="s">
        <v>222</v>
      </c>
      <c r="C5151" s="73" t="s">
        <v>241</v>
      </c>
      <c r="D5151" s="85" t="s">
        <v>3</v>
      </c>
      <c r="E5151" s="74" t="s">
        <v>78</v>
      </c>
      <c r="F5151" s="74">
        <v>367.48</v>
      </c>
      <c r="G5151" s="74">
        <v>310.18</v>
      </c>
      <c r="H5151" s="74">
        <v>328.4</v>
      </c>
      <c r="I5151" s="74">
        <v>327.36</v>
      </c>
      <c r="J5151" s="74">
        <v>320.76</v>
      </c>
      <c r="K5151" s="74">
        <v>332.24</v>
      </c>
      <c r="L5151" s="74">
        <v>340.72</v>
      </c>
      <c r="M5151" s="74">
        <v>348.1</v>
      </c>
      <c r="N5151" s="74">
        <v>355.35</v>
      </c>
      <c r="O5151" s="74">
        <v>362.78</v>
      </c>
      <c r="P5151" s="74">
        <v>369.98</v>
      </c>
      <c r="Q5151" s="74">
        <v>377.18</v>
      </c>
      <c r="R5151" s="74">
        <v>401.05</v>
      </c>
      <c r="S5151" s="74">
        <v>418.34</v>
      </c>
      <c r="T5151" s="74">
        <v>437.46</v>
      </c>
      <c r="U5151" s="74">
        <v>459.59</v>
      </c>
      <c r="V5151" s="74">
        <v>481.16</v>
      </c>
      <c r="W5151" s="74">
        <v>503.49</v>
      </c>
      <c r="X5151" s="74">
        <v>528.04999999999995</v>
      </c>
      <c r="Y5151" s="74">
        <v>545.27</v>
      </c>
      <c r="Z5151" s="74">
        <v>544.57000000000005</v>
      </c>
      <c r="AA5151" s="74">
        <v>546.38</v>
      </c>
      <c r="AB5151" s="74">
        <v>566.71</v>
      </c>
      <c r="AC5151" s="74">
        <v>587.02</v>
      </c>
      <c r="AD5151" s="74">
        <v>605.02</v>
      </c>
      <c r="AE5151" s="74">
        <v>623.37</v>
      </c>
      <c r="AF5151" s="74">
        <v>641.15</v>
      </c>
      <c r="AG5151" s="74">
        <v>703.26</v>
      </c>
      <c r="AH5151" s="74">
        <v>717.51</v>
      </c>
      <c r="AI5151" s="74">
        <v>720.38</v>
      </c>
      <c r="AJ5151" s="74">
        <v>721.14</v>
      </c>
      <c r="AK5151" s="74">
        <v>719.75</v>
      </c>
    </row>
    <row r="5152" spans="1:37" x14ac:dyDescent="0.3">
      <c r="A5152" s="86" t="str">
        <f t="shared" si="80"/>
        <v>SDGbaseTra_AgMaxC_GVAagsrv</v>
      </c>
      <c r="B5152" s="72" t="s">
        <v>222</v>
      </c>
      <c r="C5152" s="73" t="s">
        <v>241</v>
      </c>
      <c r="D5152" s="85" t="s">
        <v>3</v>
      </c>
      <c r="E5152" s="74" t="s">
        <v>79</v>
      </c>
      <c r="F5152" s="74">
        <v>789.44</v>
      </c>
      <c r="G5152" s="74">
        <v>824.1</v>
      </c>
      <c r="H5152" s="74">
        <v>840.81</v>
      </c>
      <c r="I5152" s="74">
        <v>875.72</v>
      </c>
      <c r="J5152" s="74">
        <v>889.15</v>
      </c>
      <c r="K5152" s="74">
        <v>912.9</v>
      </c>
      <c r="L5152" s="74">
        <v>941.38</v>
      </c>
      <c r="M5152" s="74">
        <v>971.59</v>
      </c>
      <c r="N5152" s="74">
        <v>1002.1</v>
      </c>
      <c r="O5152" s="74">
        <v>1023.58</v>
      </c>
      <c r="P5152" s="74">
        <v>1055.33</v>
      </c>
      <c r="Q5152" s="74">
        <v>1088.4000000000001</v>
      </c>
      <c r="R5152" s="74">
        <v>1126.93</v>
      </c>
      <c r="S5152" s="74">
        <v>1162.81</v>
      </c>
      <c r="T5152" s="74">
        <v>1198.33</v>
      </c>
      <c r="U5152" s="74">
        <v>1237.46</v>
      </c>
      <c r="V5152" s="74">
        <v>1275.5999999999999</v>
      </c>
      <c r="W5152" s="74">
        <v>1312.49</v>
      </c>
      <c r="X5152" s="74">
        <v>1350.39</v>
      </c>
      <c r="Y5152" s="74">
        <v>1373.88</v>
      </c>
      <c r="Z5152" s="74">
        <v>1369.83</v>
      </c>
      <c r="AA5152" s="74">
        <v>1385.04</v>
      </c>
      <c r="AB5152" s="74">
        <v>1434.74</v>
      </c>
      <c r="AC5152" s="74">
        <v>1475.78</v>
      </c>
      <c r="AD5152" s="74">
        <v>1511.6</v>
      </c>
      <c r="AE5152" s="74">
        <v>1548.36</v>
      </c>
      <c r="AF5152" s="74">
        <v>1584.01</v>
      </c>
      <c r="AG5152" s="74">
        <v>1696.48</v>
      </c>
      <c r="AH5152" s="74">
        <v>1694.65</v>
      </c>
      <c r="AI5152" s="74">
        <v>1693.46</v>
      </c>
      <c r="AJ5152" s="74">
        <v>1704.81</v>
      </c>
      <c r="AK5152" s="74">
        <v>1721.46</v>
      </c>
    </row>
    <row r="5153" spans="1:37" x14ac:dyDescent="0.3">
      <c r="A5153" s="86" t="str">
        <f t="shared" si="80"/>
        <v>SDGbaseTra_AgMaxC_GVAaosrv</v>
      </c>
      <c r="B5153" s="72" t="s">
        <v>222</v>
      </c>
      <c r="C5153" s="73" t="s">
        <v>241</v>
      </c>
      <c r="D5153" s="85" t="s">
        <v>3</v>
      </c>
      <c r="E5153" s="74" t="s">
        <v>80</v>
      </c>
      <c r="F5153" s="74">
        <v>475.08</v>
      </c>
      <c r="G5153" s="74">
        <v>487.26</v>
      </c>
      <c r="H5153" s="74">
        <v>499.31</v>
      </c>
      <c r="I5153" s="74">
        <v>487.4</v>
      </c>
      <c r="J5153" s="74">
        <v>475.56</v>
      </c>
      <c r="K5153" s="74">
        <v>482.15</v>
      </c>
      <c r="L5153" s="74">
        <v>488.19</v>
      </c>
      <c r="M5153" s="74">
        <v>494.9</v>
      </c>
      <c r="N5153" s="74">
        <v>502.79</v>
      </c>
      <c r="O5153" s="74">
        <v>512.83000000000004</v>
      </c>
      <c r="P5153" s="74">
        <v>522.41999999999996</v>
      </c>
      <c r="Q5153" s="74">
        <v>531.96</v>
      </c>
      <c r="R5153" s="74">
        <v>565.75</v>
      </c>
      <c r="S5153" s="74">
        <v>590.82000000000005</v>
      </c>
      <c r="T5153" s="74">
        <v>618.29</v>
      </c>
      <c r="U5153" s="74">
        <v>650.17999999999995</v>
      </c>
      <c r="V5153" s="74">
        <v>681.79</v>
      </c>
      <c r="W5153" s="74">
        <v>714.45</v>
      </c>
      <c r="X5153" s="74">
        <v>750.05</v>
      </c>
      <c r="Y5153" s="74">
        <v>777.19</v>
      </c>
      <c r="Z5153" s="74">
        <v>782.64</v>
      </c>
      <c r="AA5153" s="74">
        <v>789.32</v>
      </c>
      <c r="AB5153" s="74">
        <v>818.49</v>
      </c>
      <c r="AC5153" s="74">
        <v>848.15</v>
      </c>
      <c r="AD5153" s="74">
        <v>875.53</v>
      </c>
      <c r="AE5153" s="74">
        <v>903.23</v>
      </c>
      <c r="AF5153" s="74">
        <v>930.37</v>
      </c>
      <c r="AG5153" s="74">
        <v>1009.45</v>
      </c>
      <c r="AH5153" s="74">
        <v>1028.24</v>
      </c>
      <c r="AI5153" s="74">
        <v>1032.6600000000001</v>
      </c>
      <c r="AJ5153" s="74">
        <v>1033.0899999999999</v>
      </c>
      <c r="AK5153" s="74">
        <v>1029.81</v>
      </c>
    </row>
    <row r="5154" spans="1:37" x14ac:dyDescent="0.3">
      <c r="A5154" s="86" t="str">
        <f t="shared" si="80"/>
        <v>SDGbaseTra_AgMaxC_GVAtotal</v>
      </c>
      <c r="B5154" s="72" t="s">
        <v>222</v>
      </c>
      <c r="C5154" s="73" t="s">
        <v>241</v>
      </c>
      <c r="D5154" s="85" t="s">
        <v>3</v>
      </c>
      <c r="E5154" s="74" t="s">
        <v>1</v>
      </c>
      <c r="F5154" s="74">
        <v>4444.87</v>
      </c>
      <c r="G5154" s="74">
        <v>4265.84</v>
      </c>
      <c r="H5154" s="74">
        <v>4395.08</v>
      </c>
      <c r="I5154" s="74">
        <v>4474.32</v>
      </c>
      <c r="J5154" s="74">
        <v>4529.93</v>
      </c>
      <c r="K5154" s="74">
        <v>4578.87</v>
      </c>
      <c r="L5154" s="74">
        <v>4648.91</v>
      </c>
      <c r="M5154" s="74">
        <v>4725.8100000000004</v>
      </c>
      <c r="N5154" s="74">
        <v>4815.6499999999996</v>
      </c>
      <c r="O5154" s="74">
        <v>4918.68</v>
      </c>
      <c r="P5154" s="74">
        <v>5038.7299999999996</v>
      </c>
      <c r="Q5154" s="74">
        <v>5158.5</v>
      </c>
      <c r="R5154" s="74">
        <v>5334.37</v>
      </c>
      <c r="S5154" s="74">
        <v>5529.12</v>
      </c>
      <c r="T5154" s="74">
        <v>5731.56</v>
      </c>
      <c r="U5154" s="74">
        <v>5964.46</v>
      </c>
      <c r="V5154" s="74">
        <v>6196.34</v>
      </c>
      <c r="W5154" s="74">
        <v>6436.06</v>
      </c>
      <c r="X5154" s="74">
        <v>6684.75</v>
      </c>
      <c r="Y5154" s="74">
        <v>6917.38</v>
      </c>
      <c r="Z5154" s="74">
        <v>7143.08</v>
      </c>
      <c r="AA5154" s="74">
        <v>7352.42</v>
      </c>
      <c r="AB5154" s="74">
        <v>7599.87</v>
      </c>
      <c r="AC5154" s="74">
        <v>7836.4</v>
      </c>
      <c r="AD5154" s="74">
        <v>8081.03</v>
      </c>
      <c r="AE5154" s="74">
        <v>8330.67</v>
      </c>
      <c r="AF5154" s="74">
        <v>8585.2999999999993</v>
      </c>
      <c r="AG5154" s="74">
        <v>8894.77</v>
      </c>
      <c r="AH5154" s="74">
        <v>8972.84</v>
      </c>
      <c r="AI5154" s="74">
        <v>9028.9699999999993</v>
      </c>
      <c r="AJ5154" s="74">
        <v>9075.7800000000007</v>
      </c>
      <c r="AK5154" s="74">
        <v>9105.61</v>
      </c>
    </row>
    <row r="5155" spans="1:37" x14ac:dyDescent="0.3">
      <c r="A5155" s="86" t="str">
        <f t="shared" si="80"/>
        <v>SDGbaseTra_AgMaxGOVSHRXtotal</v>
      </c>
      <c r="B5155" s="72" t="s">
        <v>222</v>
      </c>
      <c r="C5155" s="73" t="s">
        <v>241</v>
      </c>
      <c r="D5155" s="85" t="s">
        <v>191</v>
      </c>
      <c r="E5155" s="74" t="s">
        <v>1</v>
      </c>
      <c r="F5155" s="74">
        <v>0.21</v>
      </c>
      <c r="G5155" s="74">
        <v>0.23</v>
      </c>
      <c r="H5155" s="74">
        <v>0.23</v>
      </c>
      <c r="I5155" s="74">
        <v>0.24</v>
      </c>
      <c r="J5155" s="74">
        <v>0.27</v>
      </c>
      <c r="K5155" s="74">
        <v>0.28000000000000003</v>
      </c>
      <c r="L5155" s="74">
        <v>0.28000000000000003</v>
      </c>
      <c r="M5155" s="74">
        <v>0.28999999999999998</v>
      </c>
      <c r="N5155" s="74">
        <v>0.3</v>
      </c>
      <c r="O5155" s="74">
        <v>0.3</v>
      </c>
      <c r="P5155" s="74">
        <v>0.31</v>
      </c>
      <c r="Q5155" s="74">
        <v>0.32</v>
      </c>
      <c r="R5155" s="74">
        <v>0.32</v>
      </c>
      <c r="S5155" s="74">
        <v>0.31</v>
      </c>
      <c r="T5155" s="74">
        <v>0.31</v>
      </c>
      <c r="U5155" s="74">
        <v>0.3</v>
      </c>
      <c r="V5155" s="74">
        <v>0.3</v>
      </c>
      <c r="W5155" s="74">
        <v>0.3</v>
      </c>
      <c r="X5155" s="74">
        <v>0.28999999999999998</v>
      </c>
      <c r="Y5155" s="74">
        <v>0.28999999999999998</v>
      </c>
      <c r="Z5155" s="74">
        <v>0.28000000000000003</v>
      </c>
      <c r="AA5155" s="74">
        <v>0.28000000000000003</v>
      </c>
      <c r="AB5155" s="74">
        <v>0.28000000000000003</v>
      </c>
      <c r="AC5155" s="74">
        <v>0.28000000000000003</v>
      </c>
      <c r="AD5155" s="74">
        <v>0.28000000000000003</v>
      </c>
      <c r="AE5155" s="74">
        <v>0.28000000000000003</v>
      </c>
      <c r="AF5155" s="74">
        <v>0.28000000000000003</v>
      </c>
      <c r="AG5155" s="74">
        <v>0.27</v>
      </c>
      <c r="AH5155" s="74">
        <v>0.27</v>
      </c>
      <c r="AI5155" s="74">
        <v>0.27</v>
      </c>
      <c r="AJ5155" s="74">
        <v>0.28000000000000003</v>
      </c>
      <c r="AK5155" s="74">
        <v>0.28000000000000003</v>
      </c>
    </row>
    <row r="5156" spans="1:37" x14ac:dyDescent="0.3">
      <c r="A5156" s="86" t="str">
        <f t="shared" si="80"/>
        <v>SDGbaseTra_AgMaxINVSHRXtotal</v>
      </c>
      <c r="B5156" s="72" t="s">
        <v>222</v>
      </c>
      <c r="C5156" s="73" t="s">
        <v>241</v>
      </c>
      <c r="D5156" s="85" t="s">
        <v>189</v>
      </c>
      <c r="E5156" s="74" t="s">
        <v>1</v>
      </c>
      <c r="F5156" s="74">
        <v>0.18</v>
      </c>
      <c r="G5156" s="74">
        <v>0.18</v>
      </c>
      <c r="H5156" s="74">
        <v>0.18</v>
      </c>
      <c r="I5156" s="74">
        <v>0.19</v>
      </c>
      <c r="J5156" s="74">
        <v>0.19</v>
      </c>
      <c r="K5156" s="74">
        <v>0.19</v>
      </c>
      <c r="L5156" s="74">
        <v>0.19</v>
      </c>
      <c r="M5156" s="74">
        <v>0.19</v>
      </c>
      <c r="N5156" s="74">
        <v>0.19</v>
      </c>
      <c r="O5156" s="74">
        <v>0.19</v>
      </c>
      <c r="P5156" s="74">
        <v>0.2</v>
      </c>
      <c r="Q5156" s="74">
        <v>0.2</v>
      </c>
      <c r="R5156" s="74">
        <v>0.19</v>
      </c>
      <c r="S5156" s="74">
        <v>0.18</v>
      </c>
      <c r="T5156" s="74">
        <v>0.18</v>
      </c>
      <c r="U5156" s="74">
        <v>0.18</v>
      </c>
      <c r="V5156" s="74">
        <v>0.18</v>
      </c>
      <c r="W5156" s="74">
        <v>0.18</v>
      </c>
      <c r="X5156" s="74">
        <v>0.18</v>
      </c>
      <c r="Y5156" s="74">
        <v>0.18</v>
      </c>
      <c r="Z5156" s="74">
        <v>0.19</v>
      </c>
      <c r="AA5156" s="74">
        <v>0.19</v>
      </c>
      <c r="AB5156" s="74">
        <v>0.19</v>
      </c>
      <c r="AC5156" s="74">
        <v>0.19</v>
      </c>
      <c r="AD5156" s="74">
        <v>0.19</v>
      </c>
      <c r="AE5156" s="74">
        <v>0.19</v>
      </c>
      <c r="AF5156" s="74">
        <v>0.19</v>
      </c>
      <c r="AG5156" s="74">
        <v>0.18</v>
      </c>
      <c r="AH5156" s="74">
        <v>0.18</v>
      </c>
      <c r="AI5156" s="74">
        <v>0.18</v>
      </c>
      <c r="AJ5156" s="74">
        <v>0.18</v>
      </c>
      <c r="AK5156" s="74">
        <v>0.18</v>
      </c>
    </row>
    <row r="5157" spans="1:37" x14ac:dyDescent="0.3">
      <c r="A5157" s="86" t="str">
        <f t="shared" si="80"/>
        <v>SDGbaseTra_AgMaxC_QFSlabtotal</v>
      </c>
      <c r="B5157" s="72" t="s">
        <v>222</v>
      </c>
      <c r="C5157" s="73" t="s">
        <v>241</v>
      </c>
      <c r="D5157" s="85" t="s">
        <v>206</v>
      </c>
      <c r="E5157" s="74" t="s">
        <v>1</v>
      </c>
      <c r="F5157" s="74">
        <v>16418.580000000002</v>
      </c>
      <c r="G5157" s="74">
        <v>15270.29</v>
      </c>
      <c r="H5157" s="74">
        <v>15891.31</v>
      </c>
      <c r="I5157" s="74">
        <v>16412.89</v>
      </c>
      <c r="J5157" s="74">
        <v>16837.09</v>
      </c>
      <c r="K5157" s="74">
        <v>17178.68</v>
      </c>
      <c r="L5157" s="74">
        <v>17498.63</v>
      </c>
      <c r="M5157" s="74">
        <v>17817.86</v>
      </c>
      <c r="N5157" s="74">
        <v>18148.13</v>
      </c>
      <c r="O5157" s="74">
        <v>18463.419999999998</v>
      </c>
      <c r="P5157" s="74">
        <v>18819.84</v>
      </c>
      <c r="Q5157" s="74">
        <v>19198.54</v>
      </c>
      <c r="R5157" s="74">
        <v>19673.62</v>
      </c>
      <c r="S5157" s="74">
        <v>20235.98</v>
      </c>
      <c r="T5157" s="74">
        <v>20865.55</v>
      </c>
      <c r="U5157" s="74">
        <v>21576.85</v>
      </c>
      <c r="V5157" s="74">
        <v>22345.25</v>
      </c>
      <c r="W5157" s="74">
        <v>23154.95</v>
      </c>
      <c r="X5157" s="74">
        <v>24009.37</v>
      </c>
      <c r="Y5157" s="74">
        <v>24791.03</v>
      </c>
      <c r="Z5157" s="74">
        <v>25316.33</v>
      </c>
      <c r="AA5157" s="74">
        <v>25765.93</v>
      </c>
      <c r="AB5157" s="74">
        <v>26429.279999999999</v>
      </c>
      <c r="AC5157" s="74">
        <v>27172.97</v>
      </c>
      <c r="AD5157" s="74">
        <v>27932.3</v>
      </c>
      <c r="AE5157" s="74">
        <v>28706.7</v>
      </c>
      <c r="AF5157" s="74">
        <v>29484.51</v>
      </c>
      <c r="AG5157" s="74">
        <v>30810.67</v>
      </c>
      <c r="AH5157" s="74">
        <v>31780.62</v>
      </c>
      <c r="AI5157" s="74">
        <v>32433.81</v>
      </c>
      <c r="AJ5157" s="74">
        <v>32883.01</v>
      </c>
      <c r="AK5157" s="74">
        <v>33183.019999999997</v>
      </c>
    </row>
    <row r="5158" spans="1:37" x14ac:dyDescent="0.3">
      <c r="A5158" s="86" t="str">
        <f t="shared" si="80"/>
        <v>SDGbaseTra_AgMaxC_PubDeftotal</v>
      </c>
      <c r="B5158" s="72" t="s">
        <v>222</v>
      </c>
      <c r="C5158" s="73" t="s">
        <v>241</v>
      </c>
      <c r="D5158" s="85" t="s">
        <v>99</v>
      </c>
      <c r="E5158" s="74" t="s">
        <v>1</v>
      </c>
      <c r="F5158" s="74">
        <v>0</v>
      </c>
      <c r="G5158" s="74">
        <v>0</v>
      </c>
      <c r="H5158" s="74">
        <v>0</v>
      </c>
      <c r="I5158" s="74">
        <v>0.02</v>
      </c>
      <c r="J5158" s="74">
        <v>0.04</v>
      </c>
      <c r="K5158" s="74">
        <v>0.04</v>
      </c>
      <c r="L5158" s="74">
        <v>0.04</v>
      </c>
      <c r="M5158" s="74">
        <v>0.04</v>
      </c>
      <c r="N5158" s="74">
        <v>0.05</v>
      </c>
      <c r="O5158" s="74">
        <v>0.05</v>
      </c>
      <c r="P5158" s="74">
        <v>0.05</v>
      </c>
      <c r="Q5158" s="74">
        <v>0.05</v>
      </c>
      <c r="R5158" s="74">
        <v>0.04</v>
      </c>
      <c r="S5158" s="74">
        <v>0.04</v>
      </c>
      <c r="T5158" s="74">
        <v>0.03</v>
      </c>
      <c r="U5158" s="74">
        <v>0.03</v>
      </c>
      <c r="V5158" s="74">
        <v>0.03</v>
      </c>
      <c r="W5158" s="74">
        <v>0.03</v>
      </c>
      <c r="X5158" s="74">
        <v>0.03</v>
      </c>
      <c r="Y5158" s="74">
        <v>0.03</v>
      </c>
      <c r="Z5158" s="74">
        <v>0.03</v>
      </c>
      <c r="AA5158" s="74">
        <v>0.03</v>
      </c>
      <c r="AB5158" s="74">
        <v>0.03</v>
      </c>
      <c r="AC5158" s="74">
        <v>0.03</v>
      </c>
      <c r="AD5158" s="74">
        <v>0.03</v>
      </c>
      <c r="AE5158" s="74">
        <v>0.03</v>
      </c>
      <c r="AF5158" s="74">
        <v>0.03</v>
      </c>
      <c r="AG5158" s="74">
        <v>0.02</v>
      </c>
      <c r="AH5158" s="74">
        <v>0.02</v>
      </c>
      <c r="AI5158" s="74">
        <v>0.02</v>
      </c>
      <c r="AJ5158" s="74">
        <v>0.01</v>
      </c>
      <c r="AK5158" s="74">
        <v>0.01</v>
      </c>
    </row>
    <row r="5159" spans="1:37" x14ac:dyDescent="0.3">
      <c r="A5159" s="86" t="str">
        <f t="shared" si="80"/>
        <v>SDGbaseTra_AgMaxYIXent-n</v>
      </c>
      <c r="B5159" s="72" t="s">
        <v>222</v>
      </c>
      <c r="C5159" s="73" t="s">
        <v>241</v>
      </c>
      <c r="D5159" s="85" t="s">
        <v>95</v>
      </c>
      <c r="E5159" s="74" t="s">
        <v>82</v>
      </c>
      <c r="F5159" s="74">
        <v>1681.68</v>
      </c>
      <c r="G5159" s="74">
        <v>1549.55</v>
      </c>
      <c r="H5159" s="74">
        <v>1606.72</v>
      </c>
      <c r="I5159" s="74">
        <v>1612.98</v>
      </c>
      <c r="J5159" s="74">
        <v>1609.23</v>
      </c>
      <c r="K5159" s="74">
        <v>1618.78</v>
      </c>
      <c r="L5159" s="74">
        <v>1631.87</v>
      </c>
      <c r="M5159" s="74">
        <v>1646.41</v>
      </c>
      <c r="N5159" s="74">
        <v>1667.36</v>
      </c>
      <c r="O5159" s="74">
        <v>1703.34</v>
      </c>
      <c r="P5159" s="74">
        <v>1735.68</v>
      </c>
      <c r="Q5159" s="74">
        <v>1764.98</v>
      </c>
      <c r="R5159" s="74">
        <v>1827.21</v>
      </c>
      <c r="S5159" s="74">
        <v>1889.91</v>
      </c>
      <c r="T5159" s="74">
        <v>1956.02</v>
      </c>
      <c r="U5159" s="74">
        <v>2033.8</v>
      </c>
      <c r="V5159" s="74">
        <v>2114.52</v>
      </c>
      <c r="W5159" s="74">
        <v>2198.4</v>
      </c>
      <c r="X5159" s="74">
        <v>2281.16</v>
      </c>
      <c r="Y5159" s="74">
        <v>2383.44</v>
      </c>
      <c r="Z5159" s="74">
        <v>2540.7600000000002</v>
      </c>
      <c r="AA5159" s="74">
        <v>2655.41</v>
      </c>
      <c r="AB5159" s="74">
        <v>2724.18</v>
      </c>
      <c r="AC5159" s="74">
        <v>2799.44</v>
      </c>
      <c r="AD5159" s="74">
        <v>2891.87</v>
      </c>
      <c r="AE5159" s="74">
        <v>2987.09</v>
      </c>
      <c r="AF5159" s="74">
        <v>3087.89</v>
      </c>
      <c r="AG5159" s="74">
        <v>3049.28</v>
      </c>
      <c r="AH5159" s="74">
        <v>3073.45</v>
      </c>
      <c r="AI5159" s="74">
        <v>3100.29</v>
      </c>
      <c r="AJ5159" s="74">
        <v>3109.35</v>
      </c>
      <c r="AK5159" s="74">
        <v>3106.2</v>
      </c>
    </row>
    <row r="5160" spans="1:37" x14ac:dyDescent="0.3">
      <c r="A5160" s="86" t="str">
        <f t="shared" si="80"/>
        <v>SDGbaseTra_AgMaxYIXent-e</v>
      </c>
      <c r="B5160" s="72" t="s">
        <v>222</v>
      </c>
      <c r="C5160" s="73" t="s">
        <v>241</v>
      </c>
      <c r="D5160" s="85" t="s">
        <v>95</v>
      </c>
      <c r="E5160" s="74" t="s">
        <v>83</v>
      </c>
      <c r="F5160" s="74">
        <v>67.67</v>
      </c>
      <c r="G5160" s="74">
        <v>74.81</v>
      </c>
      <c r="H5160" s="74">
        <v>62.95</v>
      </c>
      <c r="I5160" s="74">
        <v>62.82</v>
      </c>
      <c r="J5160" s="74">
        <v>66.94</v>
      </c>
      <c r="K5160" s="74">
        <v>73.47</v>
      </c>
      <c r="L5160" s="74">
        <v>77.87</v>
      </c>
      <c r="M5160" s="74">
        <v>77.73</v>
      </c>
      <c r="N5160" s="74">
        <v>76.08</v>
      </c>
      <c r="O5160" s="74">
        <v>75.28</v>
      </c>
      <c r="P5160" s="74">
        <v>77.44</v>
      </c>
      <c r="Q5160" s="74">
        <v>82.16</v>
      </c>
      <c r="R5160" s="74">
        <v>92.29</v>
      </c>
      <c r="S5160" s="74">
        <v>95.69</v>
      </c>
      <c r="T5160" s="74">
        <v>100.53</v>
      </c>
      <c r="U5160" s="74">
        <v>105.5</v>
      </c>
      <c r="V5160" s="74">
        <v>105.65</v>
      </c>
      <c r="W5160" s="74">
        <v>110.44</v>
      </c>
      <c r="X5160" s="74">
        <v>121.94</v>
      </c>
      <c r="Y5160" s="74">
        <v>131.35</v>
      </c>
      <c r="Z5160" s="74">
        <v>137.36000000000001</v>
      </c>
      <c r="AA5160" s="74">
        <v>138.49</v>
      </c>
      <c r="AB5160" s="74">
        <v>140.33000000000001</v>
      </c>
      <c r="AC5160" s="74">
        <v>151.37</v>
      </c>
      <c r="AD5160" s="74">
        <v>161.91999999999999</v>
      </c>
      <c r="AE5160" s="74">
        <v>170.33</v>
      </c>
      <c r="AF5160" s="74">
        <v>178.01</v>
      </c>
      <c r="AG5160" s="74">
        <v>218.72</v>
      </c>
      <c r="AH5160" s="74">
        <v>275.52</v>
      </c>
      <c r="AI5160" s="74">
        <v>328.29</v>
      </c>
      <c r="AJ5160" s="74">
        <v>377.59</v>
      </c>
      <c r="AK5160" s="74">
        <v>422.62</v>
      </c>
    </row>
    <row r="5161" spans="1:37" x14ac:dyDescent="0.3">
      <c r="A5161" s="86" t="str">
        <f t="shared" si="80"/>
        <v>SDGbaseTra_AgMaxYIXhhd-0</v>
      </c>
      <c r="B5161" s="72" t="s">
        <v>222</v>
      </c>
      <c r="C5161" s="73" t="s">
        <v>241</v>
      </c>
      <c r="D5161" s="85" t="s">
        <v>95</v>
      </c>
      <c r="E5161" s="74" t="s">
        <v>84</v>
      </c>
      <c r="F5161" s="74">
        <v>80.83</v>
      </c>
      <c r="G5161" s="74">
        <v>80.78</v>
      </c>
      <c r="H5161" s="74">
        <v>79.89</v>
      </c>
      <c r="I5161" s="74">
        <v>82.08</v>
      </c>
      <c r="J5161" s="74">
        <v>83.69</v>
      </c>
      <c r="K5161" s="74">
        <v>84.79</v>
      </c>
      <c r="L5161" s="74">
        <v>86.09</v>
      </c>
      <c r="M5161" s="74">
        <v>87.73</v>
      </c>
      <c r="N5161" s="74">
        <v>89.56</v>
      </c>
      <c r="O5161" s="74">
        <v>91.66</v>
      </c>
      <c r="P5161" s="74">
        <v>93.99</v>
      </c>
      <c r="Q5161" s="74">
        <v>96.51</v>
      </c>
      <c r="R5161" s="74">
        <v>99.54</v>
      </c>
      <c r="S5161" s="74">
        <v>103.41</v>
      </c>
      <c r="T5161" s="74">
        <v>107.55</v>
      </c>
      <c r="U5161" s="74">
        <v>112.03</v>
      </c>
      <c r="V5161" s="74">
        <v>116.9</v>
      </c>
      <c r="W5161" s="74">
        <v>121.79</v>
      </c>
      <c r="X5161" s="74">
        <v>126.87</v>
      </c>
      <c r="Y5161" s="74">
        <v>131.55000000000001</v>
      </c>
      <c r="Z5161" s="74">
        <v>134.94999999999999</v>
      </c>
      <c r="AA5161" s="74">
        <v>138.86000000000001</v>
      </c>
      <c r="AB5161" s="74">
        <v>144.22</v>
      </c>
      <c r="AC5161" s="74">
        <v>149.6</v>
      </c>
      <c r="AD5161" s="74">
        <v>154.62</v>
      </c>
      <c r="AE5161" s="74">
        <v>159.79</v>
      </c>
      <c r="AF5161" s="74">
        <v>165.03</v>
      </c>
      <c r="AG5161" s="74">
        <v>173.57</v>
      </c>
      <c r="AH5161" s="74">
        <v>178.2</v>
      </c>
      <c r="AI5161" s="74">
        <v>179.64</v>
      </c>
      <c r="AJ5161" s="74">
        <v>180.94</v>
      </c>
      <c r="AK5161" s="74">
        <v>182.09</v>
      </c>
    </row>
    <row r="5162" spans="1:37" x14ac:dyDescent="0.3">
      <c r="A5162" s="86" t="str">
        <f t="shared" si="80"/>
        <v>SDGbaseTra_AgMaxYIXhhd-1</v>
      </c>
      <c r="B5162" s="72" t="s">
        <v>222</v>
      </c>
      <c r="C5162" s="73" t="s">
        <v>241</v>
      </c>
      <c r="D5162" s="85" t="s">
        <v>95</v>
      </c>
      <c r="E5162" s="74" t="s">
        <v>85</v>
      </c>
      <c r="F5162" s="74">
        <v>111.12</v>
      </c>
      <c r="G5162" s="74">
        <v>110.71</v>
      </c>
      <c r="H5162" s="74">
        <v>109.86</v>
      </c>
      <c r="I5162" s="74">
        <v>112.74</v>
      </c>
      <c r="J5162" s="74">
        <v>114.82</v>
      </c>
      <c r="K5162" s="74">
        <v>116.28</v>
      </c>
      <c r="L5162" s="74">
        <v>118.03</v>
      </c>
      <c r="M5162" s="74">
        <v>120.25</v>
      </c>
      <c r="N5162" s="74">
        <v>122.73</v>
      </c>
      <c r="O5162" s="74">
        <v>125.56</v>
      </c>
      <c r="P5162" s="74">
        <v>128.72999999999999</v>
      </c>
      <c r="Q5162" s="74">
        <v>132.13</v>
      </c>
      <c r="R5162" s="74">
        <v>136.33000000000001</v>
      </c>
      <c r="S5162" s="74">
        <v>141.61000000000001</v>
      </c>
      <c r="T5162" s="74">
        <v>147.26</v>
      </c>
      <c r="U5162" s="74">
        <v>153.4</v>
      </c>
      <c r="V5162" s="74">
        <v>160.04</v>
      </c>
      <c r="W5162" s="74">
        <v>166.71</v>
      </c>
      <c r="X5162" s="74">
        <v>173.63</v>
      </c>
      <c r="Y5162" s="74">
        <v>179.97</v>
      </c>
      <c r="Z5162" s="74">
        <v>184.58</v>
      </c>
      <c r="AA5162" s="74">
        <v>189.88</v>
      </c>
      <c r="AB5162" s="74">
        <v>197.21</v>
      </c>
      <c r="AC5162" s="74">
        <v>204.48</v>
      </c>
      <c r="AD5162" s="74">
        <v>211.3</v>
      </c>
      <c r="AE5162" s="74">
        <v>218.32</v>
      </c>
      <c r="AF5162" s="74">
        <v>225.43</v>
      </c>
      <c r="AG5162" s="74">
        <v>237</v>
      </c>
      <c r="AH5162" s="74">
        <v>242.89</v>
      </c>
      <c r="AI5162" s="74">
        <v>244.68</v>
      </c>
      <c r="AJ5162" s="74">
        <v>246.3</v>
      </c>
      <c r="AK5162" s="74">
        <v>247.71</v>
      </c>
    </row>
    <row r="5163" spans="1:37" x14ac:dyDescent="0.3">
      <c r="A5163" s="86" t="str">
        <f t="shared" si="80"/>
        <v>SDGbaseTra_AgMaxYIXhhd-2</v>
      </c>
      <c r="B5163" s="72" t="s">
        <v>222</v>
      </c>
      <c r="C5163" s="73" t="s">
        <v>241</v>
      </c>
      <c r="D5163" s="85" t="s">
        <v>95</v>
      </c>
      <c r="E5163" s="74" t="s">
        <v>86</v>
      </c>
      <c r="F5163" s="74">
        <v>130.16999999999999</v>
      </c>
      <c r="G5163" s="74">
        <v>129.06</v>
      </c>
      <c r="H5163" s="74">
        <v>128.46</v>
      </c>
      <c r="I5163" s="74">
        <v>131.58000000000001</v>
      </c>
      <c r="J5163" s="74">
        <v>133.76</v>
      </c>
      <c r="K5163" s="74">
        <v>135.38</v>
      </c>
      <c r="L5163" s="74">
        <v>137.36000000000001</v>
      </c>
      <c r="M5163" s="74">
        <v>139.86000000000001</v>
      </c>
      <c r="N5163" s="74">
        <v>142.68</v>
      </c>
      <c r="O5163" s="74">
        <v>145.88</v>
      </c>
      <c r="P5163" s="74">
        <v>149.49</v>
      </c>
      <c r="Q5163" s="74">
        <v>153.32</v>
      </c>
      <c r="R5163" s="74">
        <v>158.29</v>
      </c>
      <c r="S5163" s="74">
        <v>164.43</v>
      </c>
      <c r="T5163" s="74">
        <v>170.99</v>
      </c>
      <c r="U5163" s="74">
        <v>178.17</v>
      </c>
      <c r="V5163" s="74">
        <v>185.89</v>
      </c>
      <c r="W5163" s="74">
        <v>193.65</v>
      </c>
      <c r="X5163" s="74">
        <v>201.67</v>
      </c>
      <c r="Y5163" s="74">
        <v>209.02</v>
      </c>
      <c r="Z5163" s="74">
        <v>214.48</v>
      </c>
      <c r="AA5163" s="74">
        <v>220.66</v>
      </c>
      <c r="AB5163" s="74">
        <v>229.1</v>
      </c>
      <c r="AC5163" s="74">
        <v>237.46</v>
      </c>
      <c r="AD5163" s="74">
        <v>245.36</v>
      </c>
      <c r="AE5163" s="74">
        <v>253.5</v>
      </c>
      <c r="AF5163" s="74">
        <v>261.74</v>
      </c>
      <c r="AG5163" s="74">
        <v>274.81</v>
      </c>
      <c r="AH5163" s="74">
        <v>281.2</v>
      </c>
      <c r="AI5163" s="74">
        <v>283.08999999999997</v>
      </c>
      <c r="AJ5163" s="74">
        <v>284.76</v>
      </c>
      <c r="AK5163" s="74">
        <v>286.17</v>
      </c>
    </row>
    <row r="5164" spans="1:37" x14ac:dyDescent="0.3">
      <c r="A5164" s="86" t="str">
        <f t="shared" si="80"/>
        <v>SDGbaseTra_AgMaxYIXhhd-3</v>
      </c>
      <c r="B5164" s="72" t="s">
        <v>222</v>
      </c>
      <c r="C5164" s="73" t="s">
        <v>241</v>
      </c>
      <c r="D5164" s="85" t="s">
        <v>95</v>
      </c>
      <c r="E5164" s="74" t="s">
        <v>87</v>
      </c>
      <c r="F5164" s="74">
        <v>160.16</v>
      </c>
      <c r="G5164" s="74">
        <v>158.24</v>
      </c>
      <c r="H5164" s="74">
        <v>158.26</v>
      </c>
      <c r="I5164" s="74">
        <v>161.80000000000001</v>
      </c>
      <c r="J5164" s="74">
        <v>164.21</v>
      </c>
      <c r="K5164" s="74">
        <v>166.06</v>
      </c>
      <c r="L5164" s="74">
        <v>168.43</v>
      </c>
      <c r="M5164" s="74">
        <v>171.41</v>
      </c>
      <c r="N5164" s="74">
        <v>174.8</v>
      </c>
      <c r="O5164" s="74">
        <v>178.63</v>
      </c>
      <c r="P5164" s="74">
        <v>182.97</v>
      </c>
      <c r="Q5164" s="74">
        <v>187.54</v>
      </c>
      <c r="R5164" s="74">
        <v>193.72</v>
      </c>
      <c r="S5164" s="74">
        <v>201.23</v>
      </c>
      <c r="T5164" s="74">
        <v>209.21</v>
      </c>
      <c r="U5164" s="74">
        <v>218</v>
      </c>
      <c r="V5164" s="74">
        <v>227.4</v>
      </c>
      <c r="W5164" s="74">
        <v>236.83</v>
      </c>
      <c r="X5164" s="74">
        <v>246.56</v>
      </c>
      <c r="Y5164" s="74">
        <v>255.35</v>
      </c>
      <c r="Z5164" s="74">
        <v>261.77999999999997</v>
      </c>
      <c r="AA5164" s="74">
        <v>269.12</v>
      </c>
      <c r="AB5164" s="74">
        <v>279.44</v>
      </c>
      <c r="AC5164" s="74">
        <v>289.5</v>
      </c>
      <c r="AD5164" s="74">
        <v>299.02999999999997</v>
      </c>
      <c r="AE5164" s="74">
        <v>308.83999999999997</v>
      </c>
      <c r="AF5164" s="74">
        <v>318.76</v>
      </c>
      <c r="AG5164" s="74">
        <v>334.82</v>
      </c>
      <c r="AH5164" s="74">
        <v>341.65</v>
      </c>
      <c r="AI5164" s="74">
        <v>343.58</v>
      </c>
      <c r="AJ5164" s="74">
        <v>345.28</v>
      </c>
      <c r="AK5164" s="74">
        <v>346.64</v>
      </c>
    </row>
    <row r="5165" spans="1:37" x14ac:dyDescent="0.3">
      <c r="A5165" s="86" t="str">
        <f t="shared" si="80"/>
        <v>SDGbaseTra_AgMaxYIXhhd-4</v>
      </c>
      <c r="B5165" s="72" t="s">
        <v>222</v>
      </c>
      <c r="C5165" s="73" t="s">
        <v>241</v>
      </c>
      <c r="D5165" s="85" t="s">
        <v>95</v>
      </c>
      <c r="E5165" s="74" t="s">
        <v>88</v>
      </c>
      <c r="F5165" s="74">
        <v>173.02</v>
      </c>
      <c r="G5165" s="74">
        <v>170.21</v>
      </c>
      <c r="H5165" s="74">
        <v>171.22</v>
      </c>
      <c r="I5165" s="74">
        <v>174.68</v>
      </c>
      <c r="J5165" s="74">
        <v>176.99</v>
      </c>
      <c r="K5165" s="74">
        <v>178.82</v>
      </c>
      <c r="L5165" s="74">
        <v>181.31</v>
      </c>
      <c r="M5165" s="74">
        <v>184.42</v>
      </c>
      <c r="N5165" s="74">
        <v>187.99</v>
      </c>
      <c r="O5165" s="74">
        <v>192</v>
      </c>
      <c r="P5165" s="74">
        <v>196.58</v>
      </c>
      <c r="Q5165" s="74">
        <v>201.32</v>
      </c>
      <c r="R5165" s="74">
        <v>208.1</v>
      </c>
      <c r="S5165" s="74">
        <v>216.15</v>
      </c>
      <c r="T5165" s="74">
        <v>224.65</v>
      </c>
      <c r="U5165" s="74">
        <v>234.12</v>
      </c>
      <c r="V5165" s="74">
        <v>244.13</v>
      </c>
      <c r="W5165" s="74">
        <v>254.19</v>
      </c>
      <c r="X5165" s="74">
        <v>264.51</v>
      </c>
      <c r="Y5165" s="74">
        <v>273.7</v>
      </c>
      <c r="Z5165" s="74">
        <v>280.29000000000002</v>
      </c>
      <c r="AA5165" s="74">
        <v>287.89</v>
      </c>
      <c r="AB5165" s="74">
        <v>298.97000000000003</v>
      </c>
      <c r="AC5165" s="74">
        <v>309.55</v>
      </c>
      <c r="AD5165" s="74">
        <v>319.60000000000002</v>
      </c>
      <c r="AE5165" s="74">
        <v>329.94</v>
      </c>
      <c r="AF5165" s="74">
        <v>340.37</v>
      </c>
      <c r="AG5165" s="74">
        <v>357.66</v>
      </c>
      <c r="AH5165" s="74">
        <v>363.73</v>
      </c>
      <c r="AI5165" s="74">
        <v>365.29</v>
      </c>
      <c r="AJ5165" s="74">
        <v>366.65</v>
      </c>
      <c r="AK5165" s="74">
        <v>367.64</v>
      </c>
    </row>
    <row r="5166" spans="1:37" x14ac:dyDescent="0.3">
      <c r="A5166" s="86" t="str">
        <f t="shared" si="80"/>
        <v>SDGbaseTra_AgMaxYIXhhd-5</v>
      </c>
      <c r="B5166" s="72" t="s">
        <v>222</v>
      </c>
      <c r="C5166" s="73" t="s">
        <v>241</v>
      </c>
      <c r="D5166" s="85" t="s">
        <v>95</v>
      </c>
      <c r="E5166" s="74" t="s">
        <v>89</v>
      </c>
      <c r="F5166" s="74">
        <v>238.85</v>
      </c>
      <c r="G5166" s="74">
        <v>234.02</v>
      </c>
      <c r="H5166" s="74">
        <v>237.26</v>
      </c>
      <c r="I5166" s="74">
        <v>241.38</v>
      </c>
      <c r="J5166" s="74">
        <v>243.97</v>
      </c>
      <c r="K5166" s="74">
        <v>246.22</v>
      </c>
      <c r="L5166" s="74">
        <v>249.58</v>
      </c>
      <c r="M5166" s="74">
        <v>253.72</v>
      </c>
      <c r="N5166" s="74">
        <v>258.5</v>
      </c>
      <c r="O5166" s="74">
        <v>263.75</v>
      </c>
      <c r="P5166" s="74">
        <v>269.89</v>
      </c>
      <c r="Q5166" s="74">
        <v>276.12</v>
      </c>
      <c r="R5166" s="74">
        <v>285.7</v>
      </c>
      <c r="S5166" s="74">
        <v>296.73</v>
      </c>
      <c r="T5166" s="74">
        <v>308.27999999999997</v>
      </c>
      <c r="U5166" s="74">
        <v>321.29000000000002</v>
      </c>
      <c r="V5166" s="74">
        <v>334.84</v>
      </c>
      <c r="W5166" s="74">
        <v>348.46</v>
      </c>
      <c r="X5166" s="74">
        <v>362.39</v>
      </c>
      <c r="Y5166" s="74">
        <v>374.32</v>
      </c>
      <c r="Z5166" s="74">
        <v>382.13</v>
      </c>
      <c r="AA5166" s="74">
        <v>391.65</v>
      </c>
      <c r="AB5166" s="74">
        <v>406.92</v>
      </c>
      <c r="AC5166" s="74">
        <v>421</v>
      </c>
      <c r="AD5166" s="74">
        <v>434.33</v>
      </c>
      <c r="AE5166" s="74">
        <v>448.02</v>
      </c>
      <c r="AF5166" s="74">
        <v>461.78</v>
      </c>
      <c r="AG5166" s="74">
        <v>486.61</v>
      </c>
      <c r="AH5166" s="74">
        <v>492.44</v>
      </c>
      <c r="AI5166" s="74">
        <v>493.47</v>
      </c>
      <c r="AJ5166" s="74">
        <v>494.45</v>
      </c>
      <c r="AK5166" s="74">
        <v>494.92</v>
      </c>
    </row>
    <row r="5167" spans="1:37" x14ac:dyDescent="0.3">
      <c r="A5167" s="86" t="str">
        <f t="shared" si="80"/>
        <v>SDGbaseTra_AgMaxYIXhhd-6</v>
      </c>
      <c r="B5167" s="72" t="s">
        <v>222</v>
      </c>
      <c r="C5167" s="73" t="s">
        <v>241</v>
      </c>
      <c r="D5167" s="85" t="s">
        <v>95</v>
      </c>
      <c r="E5167" s="74" t="s">
        <v>90</v>
      </c>
      <c r="F5167" s="74">
        <v>288.75</v>
      </c>
      <c r="G5167" s="74">
        <v>280.13</v>
      </c>
      <c r="H5167" s="74">
        <v>286.51</v>
      </c>
      <c r="I5167" s="74">
        <v>290.41000000000003</v>
      </c>
      <c r="J5167" s="74">
        <v>292.31</v>
      </c>
      <c r="K5167" s="74">
        <v>294.73</v>
      </c>
      <c r="L5167" s="74">
        <v>298.57</v>
      </c>
      <c r="M5167" s="74">
        <v>303.23</v>
      </c>
      <c r="N5167" s="74">
        <v>308.70999999999998</v>
      </c>
      <c r="O5167" s="74">
        <v>314.62</v>
      </c>
      <c r="P5167" s="74">
        <v>321.68</v>
      </c>
      <c r="Q5167" s="74">
        <v>328.69</v>
      </c>
      <c r="R5167" s="74">
        <v>340.67</v>
      </c>
      <c r="S5167" s="74">
        <v>353.79</v>
      </c>
      <c r="T5167" s="74">
        <v>367.44</v>
      </c>
      <c r="U5167" s="74">
        <v>383.04</v>
      </c>
      <c r="V5167" s="74">
        <v>399.05</v>
      </c>
      <c r="W5167" s="74">
        <v>415.18</v>
      </c>
      <c r="X5167" s="74">
        <v>431.58</v>
      </c>
      <c r="Y5167" s="74">
        <v>445.52</v>
      </c>
      <c r="Z5167" s="74">
        <v>455.04</v>
      </c>
      <c r="AA5167" s="74">
        <v>466.25</v>
      </c>
      <c r="AB5167" s="74">
        <v>484.11</v>
      </c>
      <c r="AC5167" s="74">
        <v>500.3</v>
      </c>
      <c r="AD5167" s="74">
        <v>515.91999999999996</v>
      </c>
      <c r="AE5167" s="74">
        <v>531.92999999999995</v>
      </c>
      <c r="AF5167" s="74">
        <v>548.04</v>
      </c>
      <c r="AG5167" s="74">
        <v>576.16</v>
      </c>
      <c r="AH5167" s="74">
        <v>580.25</v>
      </c>
      <c r="AI5167" s="74">
        <v>580.47</v>
      </c>
      <c r="AJ5167" s="74">
        <v>580.63</v>
      </c>
      <c r="AK5167" s="74">
        <v>580.09</v>
      </c>
    </row>
    <row r="5168" spans="1:37" x14ac:dyDescent="0.3">
      <c r="A5168" s="86" t="str">
        <f t="shared" si="80"/>
        <v>SDGbaseTra_AgMaxYIXhhd-7</v>
      </c>
      <c r="B5168" s="72" t="s">
        <v>222</v>
      </c>
      <c r="C5168" s="73" t="s">
        <v>241</v>
      </c>
      <c r="D5168" s="85" t="s">
        <v>95</v>
      </c>
      <c r="E5168" s="74" t="s">
        <v>91</v>
      </c>
      <c r="F5168" s="74">
        <v>412.51</v>
      </c>
      <c r="G5168" s="74">
        <v>397.49</v>
      </c>
      <c r="H5168" s="74">
        <v>409.29</v>
      </c>
      <c r="I5168" s="74">
        <v>413.26</v>
      </c>
      <c r="J5168" s="74">
        <v>414.18</v>
      </c>
      <c r="K5168" s="74">
        <v>417.29</v>
      </c>
      <c r="L5168" s="74">
        <v>422.48</v>
      </c>
      <c r="M5168" s="74">
        <v>428.66</v>
      </c>
      <c r="N5168" s="74">
        <v>436.01</v>
      </c>
      <c r="O5168" s="74">
        <v>443.79</v>
      </c>
      <c r="P5168" s="74">
        <v>453.27</v>
      </c>
      <c r="Q5168" s="74">
        <v>462.52</v>
      </c>
      <c r="R5168" s="74">
        <v>480.44</v>
      </c>
      <c r="S5168" s="74">
        <v>498.99</v>
      </c>
      <c r="T5168" s="74">
        <v>518.22</v>
      </c>
      <c r="U5168" s="74">
        <v>540.41999999999996</v>
      </c>
      <c r="V5168" s="74">
        <v>562.9</v>
      </c>
      <c r="W5168" s="74">
        <v>585.58000000000004</v>
      </c>
      <c r="X5168" s="74">
        <v>608.67999999999995</v>
      </c>
      <c r="Y5168" s="74">
        <v>628.02</v>
      </c>
      <c r="Z5168" s="74">
        <v>641.20000000000005</v>
      </c>
      <c r="AA5168" s="74">
        <v>656.46</v>
      </c>
      <c r="AB5168" s="74">
        <v>681.42</v>
      </c>
      <c r="AC5168" s="74">
        <v>703.67</v>
      </c>
      <c r="AD5168" s="74">
        <v>725.33</v>
      </c>
      <c r="AE5168" s="74">
        <v>747.51</v>
      </c>
      <c r="AF5168" s="74">
        <v>769.81</v>
      </c>
      <c r="AG5168" s="74">
        <v>809.03</v>
      </c>
      <c r="AH5168" s="74">
        <v>811.88</v>
      </c>
      <c r="AI5168" s="74">
        <v>811.08</v>
      </c>
      <c r="AJ5168" s="74">
        <v>810.21</v>
      </c>
      <c r="AK5168" s="74">
        <v>808.23</v>
      </c>
    </row>
    <row r="5169" spans="1:37" x14ac:dyDescent="0.3">
      <c r="A5169" s="86" t="str">
        <f t="shared" si="80"/>
        <v>SDGbaseTra_AgMaxYIXhhd-8</v>
      </c>
      <c r="B5169" s="72" t="s">
        <v>222</v>
      </c>
      <c r="C5169" s="73" t="s">
        <v>241</v>
      </c>
      <c r="D5169" s="85" t="s">
        <v>95</v>
      </c>
      <c r="E5169" s="74" t="s">
        <v>92</v>
      </c>
      <c r="F5169" s="74">
        <v>748.01</v>
      </c>
      <c r="G5169" s="74">
        <v>714.09</v>
      </c>
      <c r="H5169" s="74">
        <v>741.41</v>
      </c>
      <c r="I5169" s="74">
        <v>744.6</v>
      </c>
      <c r="J5169" s="74">
        <v>740.94</v>
      </c>
      <c r="K5169" s="74">
        <v>746.16</v>
      </c>
      <c r="L5169" s="74">
        <v>754.97</v>
      </c>
      <c r="M5169" s="74">
        <v>765.06</v>
      </c>
      <c r="N5169" s="74">
        <v>777.17</v>
      </c>
      <c r="O5169" s="74">
        <v>789.37</v>
      </c>
      <c r="P5169" s="74">
        <v>805.01</v>
      </c>
      <c r="Q5169" s="74">
        <v>819.92</v>
      </c>
      <c r="R5169" s="74">
        <v>854.93</v>
      </c>
      <c r="S5169" s="74">
        <v>888.1</v>
      </c>
      <c r="T5169" s="74">
        <v>922.32</v>
      </c>
      <c r="U5169" s="74">
        <v>962.37</v>
      </c>
      <c r="V5169" s="74">
        <v>1002.07</v>
      </c>
      <c r="W5169" s="74">
        <v>1042.31</v>
      </c>
      <c r="X5169" s="74">
        <v>1083.54</v>
      </c>
      <c r="Y5169" s="74">
        <v>1117.44</v>
      </c>
      <c r="Z5169" s="74">
        <v>1140.53</v>
      </c>
      <c r="AA5169" s="74">
        <v>1166.46</v>
      </c>
      <c r="AB5169" s="74">
        <v>1209.8499999999999</v>
      </c>
      <c r="AC5169" s="74">
        <v>1248.01</v>
      </c>
      <c r="AD5169" s="74">
        <v>1285.71</v>
      </c>
      <c r="AE5169" s="74">
        <v>1324.26</v>
      </c>
      <c r="AF5169" s="74">
        <v>1363</v>
      </c>
      <c r="AG5169" s="74">
        <v>1431.6</v>
      </c>
      <c r="AH5169" s="74">
        <v>1430.62</v>
      </c>
      <c r="AI5169" s="74">
        <v>1426.92</v>
      </c>
      <c r="AJ5169" s="74">
        <v>1423.07</v>
      </c>
      <c r="AK5169" s="74">
        <v>1417.05</v>
      </c>
    </row>
    <row r="5170" spans="1:37" x14ac:dyDescent="0.3">
      <c r="A5170" s="86" t="str">
        <f t="shared" si="80"/>
        <v>SDGbaseTra_AgMaxYIXhhd-9</v>
      </c>
      <c r="B5170" s="72" t="s">
        <v>222</v>
      </c>
      <c r="C5170" s="73" t="s">
        <v>241</v>
      </c>
      <c r="D5170" s="85" t="s">
        <v>95</v>
      </c>
      <c r="E5170" s="74" t="s">
        <v>93</v>
      </c>
      <c r="F5170" s="74">
        <v>1780.4</v>
      </c>
      <c r="G5170" s="74">
        <v>1676.35</v>
      </c>
      <c r="H5170" s="74">
        <v>1751.69</v>
      </c>
      <c r="I5170" s="74">
        <v>1748.42</v>
      </c>
      <c r="J5170" s="74">
        <v>1726.44</v>
      </c>
      <c r="K5170" s="74">
        <v>1737.56</v>
      </c>
      <c r="L5170" s="74">
        <v>1755.6</v>
      </c>
      <c r="M5170" s="74">
        <v>1775.34</v>
      </c>
      <c r="N5170" s="74">
        <v>1799.97</v>
      </c>
      <c r="O5170" s="74">
        <v>1826.17</v>
      </c>
      <c r="P5170" s="74">
        <v>1859.02</v>
      </c>
      <c r="Q5170" s="74">
        <v>1889.25</v>
      </c>
      <c r="R5170" s="74">
        <v>1977.97</v>
      </c>
      <c r="S5170" s="74">
        <v>2055.17</v>
      </c>
      <c r="T5170" s="74">
        <v>2134.9299999999998</v>
      </c>
      <c r="U5170" s="74">
        <v>2229.35</v>
      </c>
      <c r="V5170" s="74">
        <v>2321.85</v>
      </c>
      <c r="W5170" s="74">
        <v>2416.4699999999998</v>
      </c>
      <c r="X5170" s="74">
        <v>2513.6999999999998</v>
      </c>
      <c r="Y5170" s="74">
        <v>2598.27</v>
      </c>
      <c r="Z5170" s="74">
        <v>2669.93</v>
      </c>
      <c r="AA5170" s="74">
        <v>2737.97</v>
      </c>
      <c r="AB5170" s="74">
        <v>2834.2</v>
      </c>
      <c r="AC5170" s="74">
        <v>2920.67</v>
      </c>
      <c r="AD5170" s="74">
        <v>3010.04</v>
      </c>
      <c r="AE5170" s="74">
        <v>3101.39</v>
      </c>
      <c r="AF5170" s="74">
        <v>3193.94</v>
      </c>
      <c r="AG5170" s="74">
        <v>3323.73</v>
      </c>
      <c r="AH5170" s="74">
        <v>3316.85</v>
      </c>
      <c r="AI5170" s="74">
        <v>3310.44</v>
      </c>
      <c r="AJ5170" s="74">
        <v>3300.17</v>
      </c>
      <c r="AK5170" s="74">
        <v>3282.8</v>
      </c>
    </row>
    <row r="5171" spans="1:37" x14ac:dyDescent="0.3">
      <c r="A5171" s="86" t="str">
        <f>_xlfn.CONCAT(C5171,D5171,E5171)</f>
        <v>SDGbaseTra_AgMaxC_YIXtotal</v>
      </c>
      <c r="B5171" s="72" t="s">
        <v>222</v>
      </c>
      <c r="C5171" s="73" t="s">
        <v>241</v>
      </c>
      <c r="D5171" s="85" t="s">
        <v>224</v>
      </c>
      <c r="E5171" s="74" t="s">
        <v>1</v>
      </c>
      <c r="F5171" s="74">
        <v>5873.17</v>
      </c>
      <c r="G5171" s="74">
        <v>5575.43</v>
      </c>
      <c r="H5171" s="74">
        <v>5743.52</v>
      </c>
      <c r="I5171" s="74">
        <v>5776.76</v>
      </c>
      <c r="J5171" s="74">
        <v>5767.47</v>
      </c>
      <c r="K5171" s="74">
        <v>5815.52</v>
      </c>
      <c r="L5171" s="74">
        <v>5882.14</v>
      </c>
      <c r="M5171" s="74">
        <v>5953.84</v>
      </c>
      <c r="N5171" s="74">
        <v>6041.56</v>
      </c>
      <c r="O5171" s="74">
        <v>6150.04</v>
      </c>
      <c r="P5171" s="74">
        <v>6273.76</v>
      </c>
      <c r="Q5171" s="74">
        <v>6394.46</v>
      </c>
      <c r="R5171" s="74">
        <v>6655.19</v>
      </c>
      <c r="S5171" s="74">
        <v>6905.21</v>
      </c>
      <c r="T5171" s="74">
        <v>7167.41</v>
      </c>
      <c r="U5171" s="74">
        <v>7471.51</v>
      </c>
      <c r="V5171" s="74">
        <v>7775.23</v>
      </c>
      <c r="W5171" s="74">
        <v>8090</v>
      </c>
      <c r="X5171" s="74">
        <v>8416.23</v>
      </c>
      <c r="Y5171" s="74">
        <v>8727.93</v>
      </c>
      <c r="Z5171" s="74">
        <v>9043.02</v>
      </c>
      <c r="AA5171" s="74">
        <v>9319.1</v>
      </c>
      <c r="AB5171" s="74">
        <v>9629.94</v>
      </c>
      <c r="AC5171" s="74">
        <v>9935.06</v>
      </c>
      <c r="AD5171" s="74">
        <v>10255.040000000001</v>
      </c>
      <c r="AE5171" s="74">
        <v>10580.92</v>
      </c>
      <c r="AF5171" s="74">
        <v>10913.8</v>
      </c>
      <c r="AG5171" s="74">
        <v>11272.99</v>
      </c>
      <c r="AH5171" s="74">
        <v>11388.69</v>
      </c>
      <c r="AI5171" s="74">
        <v>11467.24</v>
      </c>
      <c r="AJ5171" s="74">
        <v>11519.41</v>
      </c>
      <c r="AK5171" s="74">
        <v>11542.15</v>
      </c>
    </row>
    <row r="5172" spans="1:37" x14ac:dyDescent="0.3">
      <c r="A5172" s="86" t="str">
        <f t="shared" ref="A5172:A5235" si="81">_xlfn.CONCAT(C5172,D5172,E5172)</f>
        <v>SDGbaseTra_AgMaxTINSXent-n</v>
      </c>
      <c r="B5172" s="72" t="s">
        <v>222</v>
      </c>
      <c r="C5172" s="73" t="s">
        <v>241</v>
      </c>
      <c r="D5172" s="85" t="s">
        <v>94</v>
      </c>
      <c r="E5172" s="74" t="s">
        <v>82</v>
      </c>
      <c r="F5172" s="74">
        <v>0.14000000000000001</v>
      </c>
      <c r="G5172" s="74">
        <v>0.17</v>
      </c>
      <c r="H5172" s="74">
        <v>0.16</v>
      </c>
      <c r="I5172" s="74">
        <v>0.2</v>
      </c>
      <c r="J5172" s="74">
        <v>0.24</v>
      </c>
      <c r="K5172" s="74">
        <v>0.25</v>
      </c>
      <c r="L5172" s="74">
        <v>0.26</v>
      </c>
      <c r="M5172" s="74">
        <v>0.27</v>
      </c>
      <c r="N5172" s="74">
        <v>0.28000000000000003</v>
      </c>
      <c r="O5172" s="74">
        <v>0.28999999999999998</v>
      </c>
      <c r="P5172" s="74">
        <v>0.3</v>
      </c>
      <c r="Q5172" s="74">
        <v>0.31</v>
      </c>
      <c r="R5172" s="74">
        <v>0.28999999999999998</v>
      </c>
      <c r="S5172" s="74">
        <v>0.28000000000000003</v>
      </c>
      <c r="T5172" s="74">
        <v>0.28000000000000003</v>
      </c>
      <c r="U5172" s="74">
        <v>0.27</v>
      </c>
      <c r="V5172" s="74">
        <v>0.26</v>
      </c>
      <c r="W5172" s="74">
        <v>0.25</v>
      </c>
      <c r="X5172" s="74">
        <v>0.25</v>
      </c>
      <c r="Y5172" s="74">
        <v>0.24</v>
      </c>
      <c r="Z5172" s="74">
        <v>0.23</v>
      </c>
      <c r="AA5172" s="74">
        <v>0.23</v>
      </c>
      <c r="AB5172" s="74">
        <v>0.23</v>
      </c>
      <c r="AC5172" s="74">
        <v>0.23</v>
      </c>
      <c r="AD5172" s="74">
        <v>0.23</v>
      </c>
      <c r="AE5172" s="74">
        <v>0.22</v>
      </c>
      <c r="AF5172" s="74">
        <v>0.22</v>
      </c>
      <c r="AG5172" s="74">
        <v>0.22</v>
      </c>
      <c r="AH5172" s="74">
        <v>0.21</v>
      </c>
      <c r="AI5172" s="74">
        <v>0.21</v>
      </c>
      <c r="AJ5172" s="74">
        <v>0.22</v>
      </c>
      <c r="AK5172" s="74">
        <v>0.22</v>
      </c>
    </row>
    <row r="5173" spans="1:37" x14ac:dyDescent="0.3">
      <c r="A5173" s="86" t="str">
        <f t="shared" si="81"/>
        <v>SDGbaseTra_AgMaxTINSXent-e</v>
      </c>
      <c r="B5173" s="72" t="s">
        <v>222</v>
      </c>
      <c r="C5173" s="73" t="s">
        <v>241</v>
      </c>
      <c r="D5173" s="85" t="s">
        <v>94</v>
      </c>
      <c r="E5173" s="74" t="s">
        <v>83</v>
      </c>
      <c r="F5173" s="74">
        <v>0.11</v>
      </c>
      <c r="G5173" s="74">
        <v>0.12</v>
      </c>
      <c r="H5173" s="74">
        <v>0.12</v>
      </c>
      <c r="I5173" s="74">
        <v>0.12</v>
      </c>
      <c r="J5173" s="74">
        <v>0.12</v>
      </c>
      <c r="K5173" s="74">
        <v>0.12</v>
      </c>
      <c r="L5173" s="74">
        <v>0.12</v>
      </c>
      <c r="M5173" s="74">
        <v>0.12</v>
      </c>
      <c r="N5173" s="74">
        <v>0.12</v>
      </c>
      <c r="O5173" s="74">
        <v>0.11</v>
      </c>
      <c r="P5173" s="74">
        <v>0.11</v>
      </c>
      <c r="Q5173" s="74">
        <v>0.11</v>
      </c>
      <c r="R5173" s="74">
        <v>0.11</v>
      </c>
      <c r="S5173" s="74">
        <v>0.11</v>
      </c>
      <c r="T5173" s="74">
        <v>0.11</v>
      </c>
      <c r="U5173" s="74">
        <v>0.11</v>
      </c>
      <c r="V5173" s="74">
        <v>0.11</v>
      </c>
      <c r="W5173" s="74">
        <v>0.11</v>
      </c>
      <c r="X5173" s="74">
        <v>0.11</v>
      </c>
      <c r="Y5173" s="74">
        <v>0.11</v>
      </c>
      <c r="Z5173" s="74">
        <v>0.11</v>
      </c>
      <c r="AA5173" s="74">
        <v>0.11</v>
      </c>
      <c r="AB5173" s="74">
        <v>0.11</v>
      </c>
      <c r="AC5173" s="74">
        <v>0.11</v>
      </c>
      <c r="AD5173" s="74">
        <v>0.11</v>
      </c>
      <c r="AE5173" s="74">
        <v>0.11</v>
      </c>
      <c r="AF5173" s="74">
        <v>0.11</v>
      </c>
      <c r="AG5173" s="74">
        <v>0.11</v>
      </c>
      <c r="AH5173" s="74">
        <v>0.11</v>
      </c>
      <c r="AI5173" s="74">
        <v>0.11</v>
      </c>
      <c r="AJ5173" s="74">
        <v>0.11</v>
      </c>
      <c r="AK5173" s="74">
        <v>0.11</v>
      </c>
    </row>
    <row r="5174" spans="1:37" x14ac:dyDescent="0.3">
      <c r="A5174" s="86" t="str">
        <f t="shared" si="81"/>
        <v>SDGbaseTra_AgMaxTINSXhhd-0</v>
      </c>
      <c r="B5174" s="72" t="s">
        <v>222</v>
      </c>
      <c r="C5174" s="73" t="s">
        <v>241</v>
      </c>
      <c r="D5174" s="85" t="s">
        <v>94</v>
      </c>
      <c r="E5174" s="74" t="s">
        <v>84</v>
      </c>
      <c r="F5174" s="74">
        <v>0</v>
      </c>
      <c r="G5174" s="74">
        <v>0</v>
      </c>
      <c r="H5174" s="74">
        <v>0</v>
      </c>
      <c r="I5174" s="74">
        <v>0</v>
      </c>
      <c r="J5174" s="74">
        <v>0</v>
      </c>
      <c r="K5174" s="74">
        <v>0</v>
      </c>
      <c r="L5174" s="74">
        <v>0</v>
      </c>
      <c r="M5174" s="74">
        <v>0</v>
      </c>
      <c r="N5174" s="74">
        <v>0</v>
      </c>
      <c r="O5174" s="74">
        <v>0</v>
      </c>
      <c r="P5174" s="74">
        <v>0</v>
      </c>
      <c r="Q5174" s="74">
        <v>0</v>
      </c>
      <c r="R5174" s="74">
        <v>0</v>
      </c>
      <c r="S5174" s="74">
        <v>0</v>
      </c>
      <c r="T5174" s="74">
        <v>0</v>
      </c>
      <c r="U5174" s="74">
        <v>0</v>
      </c>
      <c r="V5174" s="74">
        <v>0</v>
      </c>
      <c r="W5174" s="74">
        <v>0</v>
      </c>
      <c r="X5174" s="74">
        <v>0</v>
      </c>
      <c r="Y5174" s="74">
        <v>0</v>
      </c>
      <c r="Z5174" s="74">
        <v>0</v>
      </c>
      <c r="AA5174" s="74">
        <v>0</v>
      </c>
      <c r="AB5174" s="74">
        <v>0</v>
      </c>
      <c r="AC5174" s="74">
        <v>0</v>
      </c>
      <c r="AD5174" s="74">
        <v>0</v>
      </c>
      <c r="AE5174" s="74">
        <v>0</v>
      </c>
      <c r="AF5174" s="74">
        <v>0</v>
      </c>
      <c r="AG5174" s="74">
        <v>0</v>
      </c>
      <c r="AH5174" s="74">
        <v>0</v>
      </c>
      <c r="AI5174" s="74">
        <v>0</v>
      </c>
      <c r="AJ5174" s="74">
        <v>0</v>
      </c>
      <c r="AK5174" s="74">
        <v>0</v>
      </c>
    </row>
    <row r="5175" spans="1:37" x14ac:dyDescent="0.3">
      <c r="A5175" s="86" t="str">
        <f t="shared" si="81"/>
        <v>SDGbaseTra_AgMaxTINSXhhd-1</v>
      </c>
      <c r="B5175" s="72" t="s">
        <v>222</v>
      </c>
      <c r="C5175" s="73" t="s">
        <v>241</v>
      </c>
      <c r="D5175" s="85" t="s">
        <v>94</v>
      </c>
      <c r="E5175" s="74" t="s">
        <v>85</v>
      </c>
      <c r="F5175" s="74">
        <v>0</v>
      </c>
      <c r="G5175" s="74">
        <v>0</v>
      </c>
      <c r="H5175" s="74">
        <v>0</v>
      </c>
      <c r="I5175" s="74">
        <v>0</v>
      </c>
      <c r="J5175" s="74">
        <v>0.01</v>
      </c>
      <c r="K5175" s="74">
        <v>0.01</v>
      </c>
      <c r="L5175" s="74">
        <v>0.01</v>
      </c>
      <c r="M5175" s="74">
        <v>0.01</v>
      </c>
      <c r="N5175" s="74">
        <v>0.01</v>
      </c>
      <c r="O5175" s="74">
        <v>0.01</v>
      </c>
      <c r="P5175" s="74">
        <v>0.01</v>
      </c>
      <c r="Q5175" s="74">
        <v>0.01</v>
      </c>
      <c r="R5175" s="74">
        <v>0.01</v>
      </c>
      <c r="S5175" s="74">
        <v>0.01</v>
      </c>
      <c r="T5175" s="74">
        <v>0.01</v>
      </c>
      <c r="U5175" s="74">
        <v>0.01</v>
      </c>
      <c r="V5175" s="74">
        <v>0.01</v>
      </c>
      <c r="W5175" s="74">
        <v>0.01</v>
      </c>
      <c r="X5175" s="74">
        <v>0.01</v>
      </c>
      <c r="Y5175" s="74">
        <v>0.01</v>
      </c>
      <c r="Z5175" s="74">
        <v>0</v>
      </c>
      <c r="AA5175" s="74">
        <v>0</v>
      </c>
      <c r="AB5175" s="74">
        <v>0</v>
      </c>
      <c r="AC5175" s="74">
        <v>0</v>
      </c>
      <c r="AD5175" s="74">
        <v>0</v>
      </c>
      <c r="AE5175" s="74">
        <v>0</v>
      </c>
      <c r="AF5175" s="74">
        <v>0</v>
      </c>
      <c r="AG5175" s="74">
        <v>0</v>
      </c>
      <c r="AH5175" s="74">
        <v>0</v>
      </c>
      <c r="AI5175" s="74">
        <v>0</v>
      </c>
      <c r="AJ5175" s="74">
        <v>0</v>
      </c>
      <c r="AK5175" s="74">
        <v>0</v>
      </c>
    </row>
    <row r="5176" spans="1:37" x14ac:dyDescent="0.3">
      <c r="A5176" s="86" t="str">
        <f t="shared" si="81"/>
        <v>SDGbaseTra_AgMaxTINSXhhd-2</v>
      </c>
      <c r="B5176" s="72" t="s">
        <v>222</v>
      </c>
      <c r="C5176" s="73" t="s">
        <v>241</v>
      </c>
      <c r="D5176" s="85" t="s">
        <v>94</v>
      </c>
      <c r="E5176" s="74" t="s">
        <v>86</v>
      </c>
      <c r="F5176" s="74">
        <v>0.01</v>
      </c>
      <c r="G5176" s="74">
        <v>0.01</v>
      </c>
      <c r="H5176" s="74">
        <v>0.01</v>
      </c>
      <c r="I5176" s="74">
        <v>0.01</v>
      </c>
      <c r="J5176" s="74">
        <v>0.01</v>
      </c>
      <c r="K5176" s="74">
        <v>0.01</v>
      </c>
      <c r="L5176" s="74">
        <v>0.01</v>
      </c>
      <c r="M5176" s="74">
        <v>0.01</v>
      </c>
      <c r="N5176" s="74">
        <v>0.01</v>
      </c>
      <c r="O5176" s="74">
        <v>0.01</v>
      </c>
      <c r="P5176" s="74">
        <v>0.01</v>
      </c>
      <c r="Q5176" s="74">
        <v>0.01</v>
      </c>
      <c r="R5176" s="74">
        <v>0.01</v>
      </c>
      <c r="S5176" s="74">
        <v>0.01</v>
      </c>
      <c r="T5176" s="74">
        <v>0.01</v>
      </c>
      <c r="U5176" s="74">
        <v>0.01</v>
      </c>
      <c r="V5176" s="74">
        <v>0.01</v>
      </c>
      <c r="W5176" s="74">
        <v>0.01</v>
      </c>
      <c r="X5176" s="74">
        <v>0.01</v>
      </c>
      <c r="Y5176" s="74">
        <v>0.01</v>
      </c>
      <c r="Z5176" s="74">
        <v>0.01</v>
      </c>
      <c r="AA5176" s="74">
        <v>0.01</v>
      </c>
      <c r="AB5176" s="74">
        <v>0.01</v>
      </c>
      <c r="AC5176" s="74">
        <v>0.01</v>
      </c>
      <c r="AD5176" s="74">
        <v>0.01</v>
      </c>
      <c r="AE5176" s="74">
        <v>0.01</v>
      </c>
      <c r="AF5176" s="74">
        <v>0.01</v>
      </c>
      <c r="AG5176" s="74">
        <v>0.01</v>
      </c>
      <c r="AH5176" s="74">
        <v>0.01</v>
      </c>
      <c r="AI5176" s="74">
        <v>0.01</v>
      </c>
      <c r="AJ5176" s="74">
        <v>0.01</v>
      </c>
      <c r="AK5176" s="74">
        <v>0.01</v>
      </c>
    </row>
    <row r="5177" spans="1:37" x14ac:dyDescent="0.3">
      <c r="A5177" s="86" t="str">
        <f t="shared" si="81"/>
        <v>SDGbaseTra_AgMaxTINSXhhd-3</v>
      </c>
      <c r="B5177" s="72" t="s">
        <v>222</v>
      </c>
      <c r="C5177" s="73" t="s">
        <v>241</v>
      </c>
      <c r="D5177" s="85" t="s">
        <v>94</v>
      </c>
      <c r="E5177" s="74" t="s">
        <v>87</v>
      </c>
      <c r="F5177" s="74">
        <v>0.01</v>
      </c>
      <c r="G5177" s="74">
        <v>0.01</v>
      </c>
      <c r="H5177" s="74">
        <v>0.01</v>
      </c>
      <c r="I5177" s="74">
        <v>0.01</v>
      </c>
      <c r="J5177" s="74">
        <v>0.02</v>
      </c>
      <c r="K5177" s="74">
        <v>0.02</v>
      </c>
      <c r="L5177" s="74">
        <v>0.02</v>
      </c>
      <c r="M5177" s="74">
        <v>0.02</v>
      </c>
      <c r="N5177" s="74">
        <v>0.02</v>
      </c>
      <c r="O5177" s="74">
        <v>0.02</v>
      </c>
      <c r="P5177" s="74">
        <v>0.02</v>
      </c>
      <c r="Q5177" s="74">
        <v>0.02</v>
      </c>
      <c r="R5177" s="74">
        <v>0.02</v>
      </c>
      <c r="S5177" s="74">
        <v>0.02</v>
      </c>
      <c r="T5177" s="74">
        <v>0.02</v>
      </c>
      <c r="U5177" s="74">
        <v>0.02</v>
      </c>
      <c r="V5177" s="74">
        <v>0.02</v>
      </c>
      <c r="W5177" s="74">
        <v>0.02</v>
      </c>
      <c r="X5177" s="74">
        <v>0.02</v>
      </c>
      <c r="Y5177" s="74">
        <v>0.02</v>
      </c>
      <c r="Z5177" s="74">
        <v>0.02</v>
      </c>
      <c r="AA5177" s="74">
        <v>0.02</v>
      </c>
      <c r="AB5177" s="74">
        <v>0.02</v>
      </c>
      <c r="AC5177" s="74">
        <v>0.02</v>
      </c>
      <c r="AD5177" s="74">
        <v>0.02</v>
      </c>
      <c r="AE5177" s="74">
        <v>0.02</v>
      </c>
      <c r="AF5177" s="74">
        <v>0.02</v>
      </c>
      <c r="AG5177" s="74">
        <v>0.01</v>
      </c>
      <c r="AH5177" s="74">
        <v>0.01</v>
      </c>
      <c r="AI5177" s="74">
        <v>0.01</v>
      </c>
      <c r="AJ5177" s="74">
        <v>0.01</v>
      </c>
      <c r="AK5177" s="74">
        <v>0.02</v>
      </c>
    </row>
    <row r="5178" spans="1:37" x14ac:dyDescent="0.3">
      <c r="A5178" s="86" t="str">
        <f t="shared" si="81"/>
        <v>SDGbaseTra_AgMaxTINSXhhd-4</v>
      </c>
      <c r="B5178" s="72" t="s">
        <v>222</v>
      </c>
      <c r="C5178" s="73" t="s">
        <v>241</v>
      </c>
      <c r="D5178" s="85" t="s">
        <v>94</v>
      </c>
      <c r="E5178" s="74" t="s">
        <v>88</v>
      </c>
      <c r="F5178" s="74">
        <v>0.02</v>
      </c>
      <c r="G5178" s="74">
        <v>0.02</v>
      </c>
      <c r="H5178" s="74">
        <v>0.02</v>
      </c>
      <c r="I5178" s="74">
        <v>0.03</v>
      </c>
      <c r="J5178" s="74">
        <v>0.03</v>
      </c>
      <c r="K5178" s="74">
        <v>0.03</v>
      </c>
      <c r="L5178" s="74">
        <v>0.04</v>
      </c>
      <c r="M5178" s="74">
        <v>0.04</v>
      </c>
      <c r="N5178" s="74">
        <v>0.04</v>
      </c>
      <c r="O5178" s="74">
        <v>0.04</v>
      </c>
      <c r="P5178" s="74">
        <v>0.04</v>
      </c>
      <c r="Q5178" s="74">
        <v>0.04</v>
      </c>
      <c r="R5178" s="74">
        <v>0.04</v>
      </c>
      <c r="S5178" s="74">
        <v>0.04</v>
      </c>
      <c r="T5178" s="74">
        <v>0.04</v>
      </c>
      <c r="U5178" s="74">
        <v>0.04</v>
      </c>
      <c r="V5178" s="74">
        <v>0.04</v>
      </c>
      <c r="W5178" s="74">
        <v>0.03</v>
      </c>
      <c r="X5178" s="74">
        <v>0.03</v>
      </c>
      <c r="Y5178" s="74">
        <v>0.03</v>
      </c>
      <c r="Z5178" s="74">
        <v>0.03</v>
      </c>
      <c r="AA5178" s="74">
        <v>0.03</v>
      </c>
      <c r="AB5178" s="74">
        <v>0.03</v>
      </c>
      <c r="AC5178" s="74">
        <v>0.03</v>
      </c>
      <c r="AD5178" s="74">
        <v>0.03</v>
      </c>
      <c r="AE5178" s="74">
        <v>0.03</v>
      </c>
      <c r="AF5178" s="74">
        <v>0.03</v>
      </c>
      <c r="AG5178" s="74">
        <v>0.03</v>
      </c>
      <c r="AH5178" s="74">
        <v>0.03</v>
      </c>
      <c r="AI5178" s="74">
        <v>0.03</v>
      </c>
      <c r="AJ5178" s="74">
        <v>0.03</v>
      </c>
      <c r="AK5178" s="74">
        <v>0.03</v>
      </c>
    </row>
    <row r="5179" spans="1:37" x14ac:dyDescent="0.3">
      <c r="A5179" s="86" t="str">
        <f t="shared" si="81"/>
        <v>SDGbaseTra_AgMaxTINSXhhd-5</v>
      </c>
      <c r="B5179" s="72" t="s">
        <v>222</v>
      </c>
      <c r="C5179" s="73" t="s">
        <v>241</v>
      </c>
      <c r="D5179" s="85" t="s">
        <v>94</v>
      </c>
      <c r="E5179" s="74" t="s">
        <v>89</v>
      </c>
      <c r="F5179" s="74">
        <v>0.04</v>
      </c>
      <c r="G5179" s="74">
        <v>0.05</v>
      </c>
      <c r="H5179" s="74">
        <v>0.04</v>
      </c>
      <c r="I5179" s="74">
        <v>0.05</v>
      </c>
      <c r="J5179" s="74">
        <v>7.0000000000000007E-2</v>
      </c>
      <c r="K5179" s="74">
        <v>7.0000000000000007E-2</v>
      </c>
      <c r="L5179" s="74">
        <v>7.0000000000000007E-2</v>
      </c>
      <c r="M5179" s="74">
        <v>7.0000000000000007E-2</v>
      </c>
      <c r="N5179" s="74">
        <v>0.08</v>
      </c>
      <c r="O5179" s="74">
        <v>0.08</v>
      </c>
      <c r="P5179" s="74">
        <v>0.08</v>
      </c>
      <c r="Q5179" s="74">
        <v>0.08</v>
      </c>
      <c r="R5179" s="74">
        <v>0.08</v>
      </c>
      <c r="S5179" s="74">
        <v>0.08</v>
      </c>
      <c r="T5179" s="74">
        <v>7.0000000000000007E-2</v>
      </c>
      <c r="U5179" s="74">
        <v>7.0000000000000007E-2</v>
      </c>
      <c r="V5179" s="74">
        <v>7.0000000000000007E-2</v>
      </c>
      <c r="W5179" s="74">
        <v>7.0000000000000007E-2</v>
      </c>
      <c r="X5179" s="74">
        <v>7.0000000000000007E-2</v>
      </c>
      <c r="Y5179" s="74">
        <v>0.06</v>
      </c>
      <c r="Z5179" s="74">
        <v>0.06</v>
      </c>
      <c r="AA5179" s="74">
        <v>0.06</v>
      </c>
      <c r="AB5179" s="74">
        <v>0.06</v>
      </c>
      <c r="AC5179" s="74">
        <v>0.06</v>
      </c>
      <c r="AD5179" s="74">
        <v>0.06</v>
      </c>
      <c r="AE5179" s="74">
        <v>0.06</v>
      </c>
      <c r="AF5179" s="74">
        <v>0.06</v>
      </c>
      <c r="AG5179" s="74">
        <v>0.06</v>
      </c>
      <c r="AH5179" s="74">
        <v>0.06</v>
      </c>
      <c r="AI5179" s="74">
        <v>0.06</v>
      </c>
      <c r="AJ5179" s="74">
        <v>0.06</v>
      </c>
      <c r="AK5179" s="74">
        <v>0.06</v>
      </c>
    </row>
    <row r="5180" spans="1:37" x14ac:dyDescent="0.3">
      <c r="A5180" s="86" t="str">
        <f t="shared" si="81"/>
        <v>SDGbaseTra_AgMaxTINSXhhd-6</v>
      </c>
      <c r="B5180" s="72" t="s">
        <v>222</v>
      </c>
      <c r="C5180" s="73" t="s">
        <v>241</v>
      </c>
      <c r="D5180" s="85" t="s">
        <v>94</v>
      </c>
      <c r="E5180" s="74" t="s">
        <v>90</v>
      </c>
      <c r="F5180" s="74">
        <v>0.05</v>
      </c>
      <c r="G5180" s="74">
        <v>0.06</v>
      </c>
      <c r="H5180" s="74">
        <v>0.06</v>
      </c>
      <c r="I5180" s="74">
        <v>7.0000000000000007E-2</v>
      </c>
      <c r="J5180" s="74">
        <v>0.09</v>
      </c>
      <c r="K5180" s="74">
        <v>0.09</v>
      </c>
      <c r="L5180" s="74">
        <v>0.09</v>
      </c>
      <c r="M5180" s="74">
        <v>0.1</v>
      </c>
      <c r="N5180" s="74">
        <v>0.1</v>
      </c>
      <c r="O5180" s="74">
        <v>0.1</v>
      </c>
      <c r="P5180" s="74">
        <v>0.11</v>
      </c>
      <c r="Q5180" s="74">
        <v>0.11</v>
      </c>
      <c r="R5180" s="74">
        <v>0.1</v>
      </c>
      <c r="S5180" s="74">
        <v>0.1</v>
      </c>
      <c r="T5180" s="74">
        <v>0.1</v>
      </c>
      <c r="U5180" s="74">
        <v>0.1</v>
      </c>
      <c r="V5180" s="74">
        <v>0.09</v>
      </c>
      <c r="W5180" s="74">
        <v>0.09</v>
      </c>
      <c r="X5180" s="74">
        <v>0.09</v>
      </c>
      <c r="Y5180" s="74">
        <v>0.09</v>
      </c>
      <c r="Z5180" s="74">
        <v>0.09</v>
      </c>
      <c r="AA5180" s="74">
        <v>0.09</v>
      </c>
      <c r="AB5180" s="74">
        <v>0.08</v>
      </c>
      <c r="AC5180" s="74">
        <v>0.08</v>
      </c>
      <c r="AD5180" s="74">
        <v>0.08</v>
      </c>
      <c r="AE5180" s="74">
        <v>0.08</v>
      </c>
      <c r="AF5180" s="74">
        <v>0.08</v>
      </c>
      <c r="AG5180" s="74">
        <v>0.08</v>
      </c>
      <c r="AH5180" s="74">
        <v>0.08</v>
      </c>
      <c r="AI5180" s="74">
        <v>0.08</v>
      </c>
      <c r="AJ5180" s="74">
        <v>0.08</v>
      </c>
      <c r="AK5180" s="74">
        <v>0.08</v>
      </c>
    </row>
    <row r="5181" spans="1:37" x14ac:dyDescent="0.3">
      <c r="A5181" s="86" t="str">
        <f t="shared" si="81"/>
        <v>SDGbaseTra_AgMaxTINSXhhd-7</v>
      </c>
      <c r="B5181" s="72" t="s">
        <v>222</v>
      </c>
      <c r="C5181" s="73" t="s">
        <v>241</v>
      </c>
      <c r="D5181" s="85" t="s">
        <v>94</v>
      </c>
      <c r="E5181" s="74" t="s">
        <v>91</v>
      </c>
      <c r="F5181" s="74">
        <v>0.08</v>
      </c>
      <c r="G5181" s="74">
        <v>0.1</v>
      </c>
      <c r="H5181" s="74">
        <v>0.1</v>
      </c>
      <c r="I5181" s="74">
        <v>0.12</v>
      </c>
      <c r="J5181" s="74">
        <v>0.14000000000000001</v>
      </c>
      <c r="K5181" s="74">
        <v>0.15</v>
      </c>
      <c r="L5181" s="74">
        <v>0.15</v>
      </c>
      <c r="M5181" s="74">
        <v>0.16</v>
      </c>
      <c r="N5181" s="74">
        <v>0.16</v>
      </c>
      <c r="O5181" s="74">
        <v>0.17</v>
      </c>
      <c r="P5181" s="74">
        <v>0.18</v>
      </c>
      <c r="Q5181" s="74">
        <v>0.18</v>
      </c>
      <c r="R5181" s="74">
        <v>0.17</v>
      </c>
      <c r="S5181" s="74">
        <v>0.17</v>
      </c>
      <c r="T5181" s="74">
        <v>0.16</v>
      </c>
      <c r="U5181" s="74">
        <v>0.16</v>
      </c>
      <c r="V5181" s="74">
        <v>0.15</v>
      </c>
      <c r="W5181" s="74">
        <v>0.15</v>
      </c>
      <c r="X5181" s="74">
        <v>0.14000000000000001</v>
      </c>
      <c r="Y5181" s="74">
        <v>0.14000000000000001</v>
      </c>
      <c r="Z5181" s="74">
        <v>0.14000000000000001</v>
      </c>
      <c r="AA5181" s="74">
        <v>0.14000000000000001</v>
      </c>
      <c r="AB5181" s="74">
        <v>0.14000000000000001</v>
      </c>
      <c r="AC5181" s="74">
        <v>0.13</v>
      </c>
      <c r="AD5181" s="74">
        <v>0.13</v>
      </c>
      <c r="AE5181" s="74">
        <v>0.13</v>
      </c>
      <c r="AF5181" s="74">
        <v>0.13</v>
      </c>
      <c r="AG5181" s="74">
        <v>0.13</v>
      </c>
      <c r="AH5181" s="74">
        <v>0.13</v>
      </c>
      <c r="AI5181" s="74">
        <v>0.13</v>
      </c>
      <c r="AJ5181" s="74">
        <v>0.13</v>
      </c>
      <c r="AK5181" s="74">
        <v>0.13</v>
      </c>
    </row>
    <row r="5182" spans="1:37" x14ac:dyDescent="0.3">
      <c r="A5182" s="86" t="str">
        <f t="shared" si="81"/>
        <v>SDGbaseTra_AgMaxTINSXhhd-8</v>
      </c>
      <c r="B5182" s="72" t="s">
        <v>222</v>
      </c>
      <c r="C5182" s="73" t="s">
        <v>241</v>
      </c>
      <c r="D5182" s="85" t="s">
        <v>94</v>
      </c>
      <c r="E5182" s="74" t="s">
        <v>92</v>
      </c>
      <c r="F5182" s="74">
        <v>0.15</v>
      </c>
      <c r="G5182" s="74">
        <v>0.18</v>
      </c>
      <c r="H5182" s="74">
        <v>0.17</v>
      </c>
      <c r="I5182" s="74">
        <v>0.21</v>
      </c>
      <c r="J5182" s="74">
        <v>0.26</v>
      </c>
      <c r="K5182" s="74">
        <v>0.26</v>
      </c>
      <c r="L5182" s="74">
        <v>0.27</v>
      </c>
      <c r="M5182" s="74">
        <v>0.28999999999999998</v>
      </c>
      <c r="N5182" s="74">
        <v>0.3</v>
      </c>
      <c r="O5182" s="74">
        <v>0.31</v>
      </c>
      <c r="P5182" s="74">
        <v>0.32</v>
      </c>
      <c r="Q5182" s="74">
        <v>0.33</v>
      </c>
      <c r="R5182" s="74">
        <v>0.31</v>
      </c>
      <c r="S5182" s="74">
        <v>0.3</v>
      </c>
      <c r="T5182" s="74">
        <v>0.28999999999999998</v>
      </c>
      <c r="U5182" s="74">
        <v>0.28000000000000003</v>
      </c>
      <c r="V5182" s="74">
        <v>0.28000000000000003</v>
      </c>
      <c r="W5182" s="74">
        <v>0.27</v>
      </c>
      <c r="X5182" s="74">
        <v>0.26</v>
      </c>
      <c r="Y5182" s="74">
        <v>0.25</v>
      </c>
      <c r="Z5182" s="74">
        <v>0.25</v>
      </c>
      <c r="AA5182" s="74">
        <v>0.25</v>
      </c>
      <c r="AB5182" s="74">
        <v>0.25</v>
      </c>
      <c r="AC5182" s="74">
        <v>0.24</v>
      </c>
      <c r="AD5182" s="74">
        <v>0.24</v>
      </c>
      <c r="AE5182" s="74">
        <v>0.24</v>
      </c>
      <c r="AF5182" s="74">
        <v>0.23</v>
      </c>
      <c r="AG5182" s="74">
        <v>0.23</v>
      </c>
      <c r="AH5182" s="74">
        <v>0.23</v>
      </c>
      <c r="AI5182" s="74">
        <v>0.23</v>
      </c>
      <c r="AJ5182" s="74">
        <v>0.23</v>
      </c>
      <c r="AK5182" s="74">
        <v>0.23</v>
      </c>
    </row>
    <row r="5183" spans="1:37" x14ac:dyDescent="0.3">
      <c r="A5183" s="86" t="str">
        <f t="shared" si="81"/>
        <v>SDGbaseTra_AgMaxTINSXhhd-9</v>
      </c>
      <c r="B5183" s="72" t="s">
        <v>222</v>
      </c>
      <c r="C5183" s="73" t="s">
        <v>241</v>
      </c>
      <c r="D5183" s="85" t="s">
        <v>94</v>
      </c>
      <c r="E5183" s="74" t="s">
        <v>93</v>
      </c>
      <c r="F5183" s="74">
        <v>0.2</v>
      </c>
      <c r="G5183" s="74">
        <v>0.24</v>
      </c>
      <c r="H5183" s="74">
        <v>0.23</v>
      </c>
      <c r="I5183" s="74">
        <v>0.28000000000000003</v>
      </c>
      <c r="J5183" s="74">
        <v>0.34</v>
      </c>
      <c r="K5183" s="74">
        <v>0.35</v>
      </c>
      <c r="L5183" s="74">
        <v>0.36</v>
      </c>
      <c r="M5183" s="74">
        <v>0.38</v>
      </c>
      <c r="N5183" s="74">
        <v>0.4</v>
      </c>
      <c r="O5183" s="74">
        <v>0.41</v>
      </c>
      <c r="P5183" s="74">
        <v>0.42</v>
      </c>
      <c r="Q5183" s="74">
        <v>0.44</v>
      </c>
      <c r="R5183" s="74">
        <v>0.41</v>
      </c>
      <c r="S5183" s="74">
        <v>0.4</v>
      </c>
      <c r="T5183" s="74">
        <v>0.39</v>
      </c>
      <c r="U5183" s="74">
        <v>0.38</v>
      </c>
      <c r="V5183" s="74">
        <v>0.37</v>
      </c>
      <c r="W5183" s="74">
        <v>0.36</v>
      </c>
      <c r="X5183" s="74">
        <v>0.34</v>
      </c>
      <c r="Y5183" s="74">
        <v>0.34</v>
      </c>
      <c r="Z5183" s="74">
        <v>0.33</v>
      </c>
      <c r="AA5183" s="74">
        <v>0.33</v>
      </c>
      <c r="AB5183" s="74">
        <v>0.33</v>
      </c>
      <c r="AC5183" s="74">
        <v>0.32</v>
      </c>
      <c r="AD5183" s="74">
        <v>0.32</v>
      </c>
      <c r="AE5183" s="74">
        <v>0.31</v>
      </c>
      <c r="AF5183" s="74">
        <v>0.31</v>
      </c>
      <c r="AG5183" s="74">
        <v>0.3</v>
      </c>
      <c r="AH5183" s="74">
        <v>0.3</v>
      </c>
      <c r="AI5183" s="74">
        <v>0.3</v>
      </c>
      <c r="AJ5183" s="74">
        <v>0.3</v>
      </c>
      <c r="AK5183" s="74">
        <v>0.31</v>
      </c>
    </row>
    <row r="5184" spans="1:37" x14ac:dyDescent="0.3">
      <c r="A5184" s="86" t="str">
        <f t="shared" si="81"/>
        <v>SDGbaseTra_AgMaxMPSXent-n</v>
      </c>
      <c r="B5184" s="72" t="s">
        <v>222</v>
      </c>
      <c r="C5184" s="73" t="s">
        <v>241</v>
      </c>
      <c r="D5184" s="85" t="s">
        <v>81</v>
      </c>
      <c r="E5184" s="74" t="s">
        <v>82</v>
      </c>
      <c r="F5184" s="74">
        <v>0.44</v>
      </c>
      <c r="G5184" s="74">
        <v>0.44</v>
      </c>
      <c r="H5184" s="74">
        <v>0.44</v>
      </c>
      <c r="I5184" s="74">
        <v>0.44</v>
      </c>
      <c r="J5184" s="74">
        <v>0.44</v>
      </c>
      <c r="K5184" s="74">
        <v>0.44</v>
      </c>
      <c r="L5184" s="74">
        <v>0.44</v>
      </c>
      <c r="M5184" s="74">
        <v>0.44</v>
      </c>
      <c r="N5184" s="74">
        <v>0.44</v>
      </c>
      <c r="O5184" s="74">
        <v>0.44</v>
      </c>
      <c r="P5184" s="74">
        <v>0.44</v>
      </c>
      <c r="Q5184" s="74">
        <v>0.44</v>
      </c>
      <c r="R5184" s="74">
        <v>0.44</v>
      </c>
      <c r="S5184" s="74">
        <v>0.44</v>
      </c>
      <c r="T5184" s="74">
        <v>0.44</v>
      </c>
      <c r="U5184" s="74">
        <v>0.44</v>
      </c>
      <c r="V5184" s="74">
        <v>0.44</v>
      </c>
      <c r="W5184" s="74">
        <v>0.44</v>
      </c>
      <c r="X5184" s="74">
        <v>0.44</v>
      </c>
      <c r="Y5184" s="74">
        <v>0.44</v>
      </c>
      <c r="Z5184" s="74">
        <v>0.44</v>
      </c>
      <c r="AA5184" s="74">
        <v>0.44</v>
      </c>
      <c r="AB5184" s="74">
        <v>0.44</v>
      </c>
      <c r="AC5184" s="74">
        <v>0.44</v>
      </c>
      <c r="AD5184" s="74">
        <v>0.44</v>
      </c>
      <c r="AE5184" s="74">
        <v>0.44</v>
      </c>
      <c r="AF5184" s="74">
        <v>0.44</v>
      </c>
      <c r="AG5184" s="74">
        <v>0.44</v>
      </c>
      <c r="AH5184" s="74">
        <v>0.44</v>
      </c>
      <c r="AI5184" s="74">
        <v>0.44</v>
      </c>
      <c r="AJ5184" s="74">
        <v>0.44</v>
      </c>
      <c r="AK5184" s="74">
        <v>0.44</v>
      </c>
    </row>
    <row r="5185" spans="1:37" x14ac:dyDescent="0.3">
      <c r="A5185" s="86" t="str">
        <f t="shared" si="81"/>
        <v>SDGbaseTra_AgMaxMPSXent-e</v>
      </c>
      <c r="B5185" s="72" t="s">
        <v>222</v>
      </c>
      <c r="C5185" s="73" t="s">
        <v>241</v>
      </c>
      <c r="D5185" s="85" t="s">
        <v>81</v>
      </c>
      <c r="E5185" s="74" t="s">
        <v>83</v>
      </c>
      <c r="F5185" s="74">
        <v>1</v>
      </c>
      <c r="G5185" s="74">
        <v>1</v>
      </c>
      <c r="H5185" s="74">
        <v>1</v>
      </c>
      <c r="I5185" s="74">
        <v>1</v>
      </c>
      <c r="J5185" s="74">
        <v>1</v>
      </c>
      <c r="K5185" s="74">
        <v>1</v>
      </c>
      <c r="L5185" s="74">
        <v>1</v>
      </c>
      <c r="M5185" s="74">
        <v>1</v>
      </c>
      <c r="N5185" s="74">
        <v>1</v>
      </c>
      <c r="O5185" s="74">
        <v>1</v>
      </c>
      <c r="P5185" s="74">
        <v>1</v>
      </c>
      <c r="Q5185" s="74">
        <v>1</v>
      </c>
      <c r="R5185" s="74">
        <v>1</v>
      </c>
      <c r="S5185" s="74">
        <v>1</v>
      </c>
      <c r="T5185" s="74">
        <v>1</v>
      </c>
      <c r="U5185" s="74">
        <v>1</v>
      </c>
      <c r="V5185" s="74">
        <v>1</v>
      </c>
      <c r="W5185" s="74">
        <v>1</v>
      </c>
      <c r="X5185" s="74">
        <v>1</v>
      </c>
      <c r="Y5185" s="74">
        <v>1</v>
      </c>
      <c r="Z5185" s="74">
        <v>1</v>
      </c>
      <c r="AA5185" s="74">
        <v>1</v>
      </c>
      <c r="AB5185" s="74">
        <v>1</v>
      </c>
      <c r="AC5185" s="74">
        <v>1</v>
      </c>
      <c r="AD5185" s="74">
        <v>1</v>
      </c>
      <c r="AE5185" s="74">
        <v>1</v>
      </c>
      <c r="AF5185" s="74">
        <v>1</v>
      </c>
      <c r="AG5185" s="74">
        <v>1</v>
      </c>
      <c r="AH5185" s="74">
        <v>1</v>
      </c>
      <c r="AI5185" s="74">
        <v>1</v>
      </c>
      <c r="AJ5185" s="74">
        <v>1</v>
      </c>
      <c r="AK5185" s="74">
        <v>1</v>
      </c>
    </row>
    <row r="5186" spans="1:37" x14ac:dyDescent="0.3">
      <c r="A5186" s="86" t="str">
        <f t="shared" si="81"/>
        <v>SDGbaseTra_AgMaxMPSXhhd-0</v>
      </c>
      <c r="B5186" s="72" t="s">
        <v>222</v>
      </c>
      <c r="C5186" s="73" t="s">
        <v>241</v>
      </c>
      <c r="D5186" s="85" t="s">
        <v>81</v>
      </c>
      <c r="E5186" s="74" t="s">
        <v>84</v>
      </c>
      <c r="F5186" s="74">
        <v>0</v>
      </c>
      <c r="G5186" s="74">
        <v>0</v>
      </c>
      <c r="H5186" s="74">
        <v>0</v>
      </c>
      <c r="I5186" s="74">
        <v>0</v>
      </c>
      <c r="J5186" s="74">
        <v>0</v>
      </c>
      <c r="K5186" s="74">
        <v>0</v>
      </c>
      <c r="L5186" s="74">
        <v>0</v>
      </c>
      <c r="M5186" s="74">
        <v>0</v>
      </c>
      <c r="N5186" s="74">
        <v>0</v>
      </c>
      <c r="O5186" s="74">
        <v>0</v>
      </c>
      <c r="P5186" s="74">
        <v>0</v>
      </c>
      <c r="Q5186" s="74">
        <v>0</v>
      </c>
      <c r="R5186" s="74">
        <v>0.01</v>
      </c>
      <c r="S5186" s="74">
        <v>0.01</v>
      </c>
      <c r="T5186" s="74">
        <v>0.01</v>
      </c>
      <c r="U5186" s="74">
        <v>0.01</v>
      </c>
      <c r="V5186" s="74">
        <v>0.01</v>
      </c>
      <c r="W5186" s="74">
        <v>0.01</v>
      </c>
      <c r="X5186" s="74">
        <v>0.01</v>
      </c>
      <c r="Y5186" s="74">
        <v>0.01</v>
      </c>
      <c r="Z5186" s="74">
        <v>0.01</v>
      </c>
      <c r="AA5186" s="74">
        <v>0.01</v>
      </c>
      <c r="AB5186" s="74">
        <v>0.01</v>
      </c>
      <c r="AC5186" s="74">
        <v>0.01</v>
      </c>
      <c r="AD5186" s="74">
        <v>0.01</v>
      </c>
      <c r="AE5186" s="74">
        <v>0.01</v>
      </c>
      <c r="AF5186" s="74">
        <v>0.01</v>
      </c>
      <c r="AG5186" s="74">
        <v>0.01</v>
      </c>
      <c r="AH5186" s="74">
        <v>0</v>
      </c>
      <c r="AI5186" s="74">
        <v>0</v>
      </c>
      <c r="AJ5186" s="74">
        <v>-0.01</v>
      </c>
      <c r="AK5186" s="74">
        <v>-0.01</v>
      </c>
    </row>
    <row r="5187" spans="1:37" x14ac:dyDescent="0.3">
      <c r="A5187" s="86" t="str">
        <f t="shared" si="81"/>
        <v>SDGbaseTra_AgMaxMPSXhhd-1</v>
      </c>
      <c r="B5187" s="72" t="s">
        <v>222</v>
      </c>
      <c r="C5187" s="73" t="s">
        <v>241</v>
      </c>
      <c r="D5187" s="85" t="s">
        <v>81</v>
      </c>
      <c r="E5187" s="74" t="s">
        <v>85</v>
      </c>
      <c r="F5187" s="74">
        <v>0</v>
      </c>
      <c r="G5187" s="74">
        <v>0</v>
      </c>
      <c r="H5187" s="74">
        <v>0</v>
      </c>
      <c r="I5187" s="74">
        <v>0</v>
      </c>
      <c r="J5187" s="74">
        <v>0</v>
      </c>
      <c r="K5187" s="74">
        <v>0</v>
      </c>
      <c r="L5187" s="74">
        <v>0</v>
      </c>
      <c r="M5187" s="74">
        <v>0</v>
      </c>
      <c r="N5187" s="74">
        <v>0</v>
      </c>
      <c r="O5187" s="74">
        <v>0</v>
      </c>
      <c r="P5187" s="74">
        <v>0</v>
      </c>
      <c r="Q5187" s="74">
        <v>0</v>
      </c>
      <c r="R5187" s="74">
        <v>0.01</v>
      </c>
      <c r="S5187" s="74">
        <v>0.01</v>
      </c>
      <c r="T5187" s="74">
        <v>0.01</v>
      </c>
      <c r="U5187" s="74">
        <v>0.01</v>
      </c>
      <c r="V5187" s="74">
        <v>0.01</v>
      </c>
      <c r="W5187" s="74">
        <v>0.01</v>
      </c>
      <c r="X5187" s="74">
        <v>0.01</v>
      </c>
      <c r="Y5187" s="74">
        <v>0.01</v>
      </c>
      <c r="Z5187" s="74">
        <v>0.01</v>
      </c>
      <c r="AA5187" s="74">
        <v>0.01</v>
      </c>
      <c r="AB5187" s="74">
        <v>0.01</v>
      </c>
      <c r="AC5187" s="74">
        <v>0.01</v>
      </c>
      <c r="AD5187" s="74">
        <v>0.01</v>
      </c>
      <c r="AE5187" s="74">
        <v>0.01</v>
      </c>
      <c r="AF5187" s="74">
        <v>0.01</v>
      </c>
      <c r="AG5187" s="74">
        <v>0.01</v>
      </c>
      <c r="AH5187" s="74">
        <v>0</v>
      </c>
      <c r="AI5187" s="74">
        <v>0</v>
      </c>
      <c r="AJ5187" s="74">
        <v>-0.01</v>
      </c>
      <c r="AK5187" s="74">
        <v>-0.01</v>
      </c>
    </row>
    <row r="5188" spans="1:37" x14ac:dyDescent="0.3">
      <c r="A5188" s="86" t="str">
        <f t="shared" si="81"/>
        <v>SDGbaseTra_AgMaxMPSXhhd-2</v>
      </c>
      <c r="B5188" s="72" t="s">
        <v>222</v>
      </c>
      <c r="C5188" s="73" t="s">
        <v>241</v>
      </c>
      <c r="D5188" s="85" t="s">
        <v>81</v>
      </c>
      <c r="E5188" s="74" t="s">
        <v>86</v>
      </c>
      <c r="F5188" s="74">
        <v>0</v>
      </c>
      <c r="G5188" s="74">
        <v>0</v>
      </c>
      <c r="H5188" s="74">
        <v>0</v>
      </c>
      <c r="I5188" s="74">
        <v>0</v>
      </c>
      <c r="J5188" s="74">
        <v>0</v>
      </c>
      <c r="K5188" s="74">
        <v>0</v>
      </c>
      <c r="L5188" s="74">
        <v>0</v>
      </c>
      <c r="M5188" s="74">
        <v>0</v>
      </c>
      <c r="N5188" s="74">
        <v>0</v>
      </c>
      <c r="O5188" s="74">
        <v>0</v>
      </c>
      <c r="P5188" s="74">
        <v>0</v>
      </c>
      <c r="Q5188" s="74">
        <v>0.01</v>
      </c>
      <c r="R5188" s="74">
        <v>0.01</v>
      </c>
      <c r="S5188" s="74">
        <v>0.01</v>
      </c>
      <c r="T5188" s="74">
        <v>0.01</v>
      </c>
      <c r="U5188" s="74">
        <v>0.01</v>
      </c>
      <c r="V5188" s="74">
        <v>0.01</v>
      </c>
      <c r="W5188" s="74">
        <v>0.01</v>
      </c>
      <c r="X5188" s="74">
        <v>0.01</v>
      </c>
      <c r="Y5188" s="74">
        <v>0.01</v>
      </c>
      <c r="Z5188" s="74">
        <v>0.01</v>
      </c>
      <c r="AA5188" s="74">
        <v>0.01</v>
      </c>
      <c r="AB5188" s="74">
        <v>0.01</v>
      </c>
      <c r="AC5188" s="74">
        <v>0.01</v>
      </c>
      <c r="AD5188" s="74">
        <v>0.01</v>
      </c>
      <c r="AE5188" s="74">
        <v>0.01</v>
      </c>
      <c r="AF5188" s="74">
        <v>0.01</v>
      </c>
      <c r="AG5188" s="74">
        <v>0.01</v>
      </c>
      <c r="AH5188" s="74">
        <v>0</v>
      </c>
      <c r="AI5188" s="74">
        <v>0</v>
      </c>
      <c r="AJ5188" s="74">
        <v>-0.01</v>
      </c>
      <c r="AK5188" s="74">
        <v>-0.01</v>
      </c>
    </row>
    <row r="5189" spans="1:37" x14ac:dyDescent="0.3">
      <c r="A5189" s="86" t="str">
        <f t="shared" si="81"/>
        <v>SDGbaseTra_AgMaxMPSXhhd-3</v>
      </c>
      <c r="B5189" s="72" t="s">
        <v>222</v>
      </c>
      <c r="C5189" s="73" t="s">
        <v>241</v>
      </c>
      <c r="D5189" s="85" t="s">
        <v>81</v>
      </c>
      <c r="E5189" s="74" t="s">
        <v>87</v>
      </c>
      <c r="F5189" s="74">
        <v>0</v>
      </c>
      <c r="G5189" s="74">
        <v>0</v>
      </c>
      <c r="H5189" s="74">
        <v>0</v>
      </c>
      <c r="I5189" s="74">
        <v>0</v>
      </c>
      <c r="J5189" s="74">
        <v>0</v>
      </c>
      <c r="K5189" s="74">
        <v>0</v>
      </c>
      <c r="L5189" s="74">
        <v>0</v>
      </c>
      <c r="M5189" s="74">
        <v>0</v>
      </c>
      <c r="N5189" s="74">
        <v>0.01</v>
      </c>
      <c r="O5189" s="74">
        <v>0.01</v>
      </c>
      <c r="P5189" s="74">
        <v>0.01</v>
      </c>
      <c r="Q5189" s="74">
        <v>0.01</v>
      </c>
      <c r="R5189" s="74">
        <v>0.01</v>
      </c>
      <c r="S5189" s="74">
        <v>0.01</v>
      </c>
      <c r="T5189" s="74">
        <v>0.01</v>
      </c>
      <c r="U5189" s="74">
        <v>0.01</v>
      </c>
      <c r="V5189" s="74">
        <v>0.01</v>
      </c>
      <c r="W5189" s="74">
        <v>0.01</v>
      </c>
      <c r="X5189" s="74">
        <v>0.01</v>
      </c>
      <c r="Y5189" s="74">
        <v>0.01</v>
      </c>
      <c r="Z5189" s="74">
        <v>0.01</v>
      </c>
      <c r="AA5189" s="74">
        <v>0.01</v>
      </c>
      <c r="AB5189" s="74">
        <v>0.01</v>
      </c>
      <c r="AC5189" s="74">
        <v>0.01</v>
      </c>
      <c r="AD5189" s="74">
        <v>0.01</v>
      </c>
      <c r="AE5189" s="74">
        <v>0.01</v>
      </c>
      <c r="AF5189" s="74">
        <v>0.01</v>
      </c>
      <c r="AG5189" s="74">
        <v>0.01</v>
      </c>
      <c r="AH5189" s="74">
        <v>0</v>
      </c>
      <c r="AI5189" s="74">
        <v>0</v>
      </c>
      <c r="AJ5189" s="74">
        <v>-0.01</v>
      </c>
      <c r="AK5189" s="74">
        <v>-0.01</v>
      </c>
    </row>
    <row r="5190" spans="1:37" x14ac:dyDescent="0.3">
      <c r="A5190" s="86" t="str">
        <f t="shared" si="81"/>
        <v>SDGbaseTra_AgMaxMPSXhhd-4</v>
      </c>
      <c r="B5190" s="72" t="s">
        <v>222</v>
      </c>
      <c r="C5190" s="73" t="s">
        <v>241</v>
      </c>
      <c r="D5190" s="85" t="s">
        <v>81</v>
      </c>
      <c r="E5190" s="74" t="s">
        <v>88</v>
      </c>
      <c r="F5190" s="74">
        <v>0</v>
      </c>
      <c r="G5190" s="74">
        <v>0</v>
      </c>
      <c r="H5190" s="74">
        <v>0</v>
      </c>
      <c r="I5190" s="74">
        <v>0</v>
      </c>
      <c r="J5190" s="74">
        <v>0</v>
      </c>
      <c r="K5190" s="74">
        <v>0</v>
      </c>
      <c r="L5190" s="74">
        <v>0</v>
      </c>
      <c r="M5190" s="74">
        <v>0.01</v>
      </c>
      <c r="N5190" s="74">
        <v>0.01</v>
      </c>
      <c r="O5190" s="74">
        <v>0.01</v>
      </c>
      <c r="P5190" s="74">
        <v>0.01</v>
      </c>
      <c r="Q5190" s="74">
        <v>0.01</v>
      </c>
      <c r="R5190" s="74">
        <v>0.01</v>
      </c>
      <c r="S5190" s="74">
        <v>0.01</v>
      </c>
      <c r="T5190" s="74">
        <v>0.01</v>
      </c>
      <c r="U5190" s="74">
        <v>0.01</v>
      </c>
      <c r="V5190" s="74">
        <v>0.01</v>
      </c>
      <c r="W5190" s="74">
        <v>0.01</v>
      </c>
      <c r="X5190" s="74">
        <v>0.01</v>
      </c>
      <c r="Y5190" s="74">
        <v>0.01</v>
      </c>
      <c r="Z5190" s="74">
        <v>0.01</v>
      </c>
      <c r="AA5190" s="74">
        <v>0.01</v>
      </c>
      <c r="AB5190" s="74">
        <v>0.01</v>
      </c>
      <c r="AC5190" s="74">
        <v>0.01</v>
      </c>
      <c r="AD5190" s="74">
        <v>0.01</v>
      </c>
      <c r="AE5190" s="74">
        <v>0.01</v>
      </c>
      <c r="AF5190" s="74">
        <v>0.01</v>
      </c>
      <c r="AG5190" s="74">
        <v>0.01</v>
      </c>
      <c r="AH5190" s="74">
        <v>0</v>
      </c>
      <c r="AI5190" s="74">
        <v>0</v>
      </c>
      <c r="AJ5190" s="74">
        <v>-0.01</v>
      </c>
      <c r="AK5190" s="74">
        <v>-0.01</v>
      </c>
    </row>
    <row r="5191" spans="1:37" x14ac:dyDescent="0.3">
      <c r="A5191" s="86" t="str">
        <f t="shared" si="81"/>
        <v>SDGbaseTra_AgMaxMPSXhhd-5</v>
      </c>
      <c r="B5191" s="72" t="s">
        <v>222</v>
      </c>
      <c r="C5191" s="73" t="s">
        <v>241</v>
      </c>
      <c r="D5191" s="85" t="s">
        <v>81</v>
      </c>
      <c r="E5191" s="74" t="s">
        <v>89</v>
      </c>
      <c r="F5191" s="74">
        <v>0</v>
      </c>
      <c r="G5191" s="74">
        <v>0</v>
      </c>
      <c r="H5191" s="74">
        <v>0</v>
      </c>
      <c r="I5191" s="74">
        <v>0</v>
      </c>
      <c r="J5191" s="74">
        <v>0</v>
      </c>
      <c r="K5191" s="74">
        <v>0</v>
      </c>
      <c r="L5191" s="74">
        <v>0</v>
      </c>
      <c r="M5191" s="74">
        <v>0.01</v>
      </c>
      <c r="N5191" s="74">
        <v>0.01</v>
      </c>
      <c r="O5191" s="74">
        <v>0.01</v>
      </c>
      <c r="P5191" s="74">
        <v>0.01</v>
      </c>
      <c r="Q5191" s="74">
        <v>0.01</v>
      </c>
      <c r="R5191" s="74">
        <v>0.01</v>
      </c>
      <c r="S5191" s="74">
        <v>0.01</v>
      </c>
      <c r="T5191" s="74">
        <v>0.01</v>
      </c>
      <c r="U5191" s="74">
        <v>0.01</v>
      </c>
      <c r="V5191" s="74">
        <v>0.01</v>
      </c>
      <c r="W5191" s="74">
        <v>0.01</v>
      </c>
      <c r="X5191" s="74">
        <v>0.01</v>
      </c>
      <c r="Y5191" s="74">
        <v>0.01</v>
      </c>
      <c r="Z5191" s="74">
        <v>0.01</v>
      </c>
      <c r="AA5191" s="74">
        <v>0.01</v>
      </c>
      <c r="AB5191" s="74">
        <v>0.01</v>
      </c>
      <c r="AC5191" s="74">
        <v>0.01</v>
      </c>
      <c r="AD5191" s="74">
        <v>0.01</v>
      </c>
      <c r="AE5191" s="74">
        <v>0.01</v>
      </c>
      <c r="AF5191" s="74">
        <v>0.01</v>
      </c>
      <c r="AG5191" s="74">
        <v>0.01</v>
      </c>
      <c r="AH5191" s="74">
        <v>0</v>
      </c>
      <c r="AI5191" s="74">
        <v>0</v>
      </c>
      <c r="AJ5191" s="74">
        <v>-0.01</v>
      </c>
      <c r="AK5191" s="74">
        <v>-0.01</v>
      </c>
    </row>
    <row r="5192" spans="1:37" x14ac:dyDescent="0.3">
      <c r="A5192" s="86" t="str">
        <f t="shared" si="81"/>
        <v>SDGbaseTra_AgMaxMPSXhhd-6</v>
      </c>
      <c r="B5192" s="72" t="s">
        <v>222</v>
      </c>
      <c r="C5192" s="73" t="s">
        <v>241</v>
      </c>
      <c r="D5192" s="85" t="s">
        <v>81</v>
      </c>
      <c r="E5192" s="74" t="s">
        <v>90</v>
      </c>
      <c r="F5192" s="74">
        <v>0</v>
      </c>
      <c r="G5192" s="74">
        <v>0</v>
      </c>
      <c r="H5192" s="74">
        <v>0</v>
      </c>
      <c r="I5192" s="74">
        <v>0</v>
      </c>
      <c r="J5192" s="74">
        <v>0</v>
      </c>
      <c r="K5192" s="74">
        <v>0</v>
      </c>
      <c r="L5192" s="74">
        <v>0</v>
      </c>
      <c r="M5192" s="74">
        <v>0.01</v>
      </c>
      <c r="N5192" s="74">
        <v>0.01</v>
      </c>
      <c r="O5192" s="74">
        <v>0.01</v>
      </c>
      <c r="P5192" s="74">
        <v>0.01</v>
      </c>
      <c r="Q5192" s="74">
        <v>0.01</v>
      </c>
      <c r="R5192" s="74">
        <v>0.01</v>
      </c>
      <c r="S5192" s="74">
        <v>0.01</v>
      </c>
      <c r="T5192" s="74">
        <v>0.01</v>
      </c>
      <c r="U5192" s="74">
        <v>0.01</v>
      </c>
      <c r="V5192" s="74">
        <v>0.01</v>
      </c>
      <c r="W5192" s="74">
        <v>0.01</v>
      </c>
      <c r="X5192" s="74">
        <v>0.01</v>
      </c>
      <c r="Y5192" s="74">
        <v>0.01</v>
      </c>
      <c r="Z5192" s="74">
        <v>0.01</v>
      </c>
      <c r="AA5192" s="74">
        <v>0.01</v>
      </c>
      <c r="AB5192" s="74">
        <v>0.01</v>
      </c>
      <c r="AC5192" s="74">
        <v>0.01</v>
      </c>
      <c r="AD5192" s="74">
        <v>0.01</v>
      </c>
      <c r="AE5192" s="74">
        <v>0.01</v>
      </c>
      <c r="AF5192" s="74">
        <v>0.01</v>
      </c>
      <c r="AG5192" s="74">
        <v>0.01</v>
      </c>
      <c r="AH5192" s="74">
        <v>0</v>
      </c>
      <c r="AI5192" s="74">
        <v>0</v>
      </c>
      <c r="AJ5192" s="74">
        <v>-0.01</v>
      </c>
      <c r="AK5192" s="74">
        <v>-0.01</v>
      </c>
    </row>
    <row r="5193" spans="1:37" x14ac:dyDescent="0.3">
      <c r="A5193" s="86" t="str">
        <f t="shared" si="81"/>
        <v>SDGbaseTra_AgMaxMPSXhhd-7</v>
      </c>
      <c r="B5193" s="72" t="s">
        <v>222</v>
      </c>
      <c r="C5193" s="73" t="s">
        <v>241</v>
      </c>
      <c r="D5193" s="85" t="s">
        <v>81</v>
      </c>
      <c r="E5193" s="74" t="s">
        <v>91</v>
      </c>
      <c r="F5193" s="74">
        <v>0</v>
      </c>
      <c r="G5193" s="74">
        <v>0</v>
      </c>
      <c r="H5193" s="74">
        <v>0.01</v>
      </c>
      <c r="I5193" s="74">
        <v>0.01</v>
      </c>
      <c r="J5193" s="74">
        <v>0.01</v>
      </c>
      <c r="K5193" s="74">
        <v>0.01</v>
      </c>
      <c r="L5193" s="74">
        <v>0.01</v>
      </c>
      <c r="M5193" s="74">
        <v>0.01</v>
      </c>
      <c r="N5193" s="74">
        <v>0.01</v>
      </c>
      <c r="O5193" s="74">
        <v>0.01</v>
      </c>
      <c r="P5193" s="74">
        <v>0.01</v>
      </c>
      <c r="Q5193" s="74">
        <v>0.01</v>
      </c>
      <c r="R5193" s="74">
        <v>0.01</v>
      </c>
      <c r="S5193" s="74">
        <v>0.01</v>
      </c>
      <c r="T5193" s="74">
        <v>0.01</v>
      </c>
      <c r="U5193" s="74">
        <v>0.01</v>
      </c>
      <c r="V5193" s="74">
        <v>0.01</v>
      </c>
      <c r="W5193" s="74">
        <v>0.01</v>
      </c>
      <c r="X5193" s="74">
        <v>0.01</v>
      </c>
      <c r="Y5193" s="74">
        <v>0.01</v>
      </c>
      <c r="Z5193" s="74">
        <v>0.01</v>
      </c>
      <c r="AA5193" s="74">
        <v>0.01</v>
      </c>
      <c r="AB5193" s="74">
        <v>0.01</v>
      </c>
      <c r="AC5193" s="74">
        <v>0.01</v>
      </c>
      <c r="AD5193" s="74">
        <v>0.01</v>
      </c>
      <c r="AE5193" s="74">
        <v>0.01</v>
      </c>
      <c r="AF5193" s="74">
        <v>0.01</v>
      </c>
      <c r="AG5193" s="74">
        <v>0.01</v>
      </c>
      <c r="AH5193" s="74">
        <v>0</v>
      </c>
      <c r="AI5193" s="74">
        <v>0</v>
      </c>
      <c r="AJ5193" s="74">
        <v>-0.01</v>
      </c>
      <c r="AK5193" s="74">
        <v>-0.01</v>
      </c>
    </row>
    <row r="5194" spans="1:37" x14ac:dyDescent="0.3">
      <c r="A5194" s="86" t="str">
        <f t="shared" si="81"/>
        <v>SDGbaseTra_AgMaxMPSXhhd-8</v>
      </c>
      <c r="B5194" s="72" t="s">
        <v>222</v>
      </c>
      <c r="C5194" s="73" t="s">
        <v>241</v>
      </c>
      <c r="D5194" s="85" t="s">
        <v>81</v>
      </c>
      <c r="E5194" s="74" t="s">
        <v>92</v>
      </c>
      <c r="F5194" s="74">
        <v>0.01</v>
      </c>
      <c r="G5194" s="74">
        <v>0.01</v>
      </c>
      <c r="H5194" s="74">
        <v>0.01</v>
      </c>
      <c r="I5194" s="74">
        <v>0.01</v>
      </c>
      <c r="J5194" s="74">
        <v>0.01</v>
      </c>
      <c r="K5194" s="74">
        <v>0.01</v>
      </c>
      <c r="L5194" s="74">
        <v>0.01</v>
      </c>
      <c r="M5194" s="74">
        <v>0.01</v>
      </c>
      <c r="N5194" s="74">
        <v>0.01</v>
      </c>
      <c r="O5194" s="74">
        <v>0.01</v>
      </c>
      <c r="P5194" s="74">
        <v>0.01</v>
      </c>
      <c r="Q5194" s="74">
        <v>0.01</v>
      </c>
      <c r="R5194" s="74">
        <v>0.01</v>
      </c>
      <c r="S5194" s="74">
        <v>0.01</v>
      </c>
      <c r="T5194" s="74">
        <v>0.01</v>
      </c>
      <c r="U5194" s="74">
        <v>0.01</v>
      </c>
      <c r="V5194" s="74">
        <v>0.01</v>
      </c>
      <c r="W5194" s="74">
        <v>0.01</v>
      </c>
      <c r="X5194" s="74">
        <v>0.01</v>
      </c>
      <c r="Y5194" s="74">
        <v>0.01</v>
      </c>
      <c r="Z5194" s="74">
        <v>0.01</v>
      </c>
      <c r="AA5194" s="74">
        <v>0.01</v>
      </c>
      <c r="AB5194" s="74">
        <v>0.01</v>
      </c>
      <c r="AC5194" s="74">
        <v>0.01</v>
      </c>
      <c r="AD5194" s="74">
        <v>0.01</v>
      </c>
      <c r="AE5194" s="74">
        <v>0.01</v>
      </c>
      <c r="AF5194" s="74">
        <v>0.01</v>
      </c>
      <c r="AG5194" s="74">
        <v>0.01</v>
      </c>
      <c r="AH5194" s="74">
        <v>0.01</v>
      </c>
      <c r="AI5194" s="74">
        <v>0</v>
      </c>
      <c r="AJ5194" s="74">
        <v>0</v>
      </c>
      <c r="AK5194" s="74">
        <v>-0.01</v>
      </c>
    </row>
    <row r="5195" spans="1:37" x14ac:dyDescent="0.3">
      <c r="A5195" s="86" t="str">
        <f t="shared" si="81"/>
        <v>SDGbaseTra_AgMaxMPSXhhd-9</v>
      </c>
      <c r="B5195" s="72" t="s">
        <v>222</v>
      </c>
      <c r="C5195" s="73" t="s">
        <v>241</v>
      </c>
      <c r="D5195" s="85" t="s">
        <v>81</v>
      </c>
      <c r="E5195" s="74" t="s">
        <v>93</v>
      </c>
      <c r="F5195" s="74">
        <v>0.04</v>
      </c>
      <c r="G5195" s="74">
        <v>0.04</v>
      </c>
      <c r="H5195" s="74">
        <v>0.04</v>
      </c>
      <c r="I5195" s="74">
        <v>0.04</v>
      </c>
      <c r="J5195" s="74">
        <v>0.04</v>
      </c>
      <c r="K5195" s="74">
        <v>0.04</v>
      </c>
      <c r="L5195" s="74">
        <v>0.04</v>
      </c>
      <c r="M5195" s="74">
        <v>0.05</v>
      </c>
      <c r="N5195" s="74">
        <v>0.05</v>
      </c>
      <c r="O5195" s="74">
        <v>0.05</v>
      </c>
      <c r="P5195" s="74">
        <v>0.05</v>
      </c>
      <c r="Q5195" s="74">
        <v>0.05</v>
      </c>
      <c r="R5195" s="74">
        <v>0.05</v>
      </c>
      <c r="S5195" s="74">
        <v>0.05</v>
      </c>
      <c r="T5195" s="74">
        <v>0.05</v>
      </c>
      <c r="U5195" s="74">
        <v>0.05</v>
      </c>
      <c r="V5195" s="74">
        <v>0.05</v>
      </c>
      <c r="W5195" s="74">
        <v>0.05</v>
      </c>
      <c r="X5195" s="74">
        <v>0.05</v>
      </c>
      <c r="Y5195" s="74">
        <v>0.05</v>
      </c>
      <c r="Z5195" s="74">
        <v>0.05</v>
      </c>
      <c r="AA5195" s="74">
        <v>0.05</v>
      </c>
      <c r="AB5195" s="74">
        <v>0.05</v>
      </c>
      <c r="AC5195" s="74">
        <v>0.05</v>
      </c>
      <c r="AD5195" s="74">
        <v>0.05</v>
      </c>
      <c r="AE5195" s="74">
        <v>0.05</v>
      </c>
      <c r="AF5195" s="74">
        <v>0.05</v>
      </c>
      <c r="AG5195" s="74">
        <v>0.05</v>
      </c>
      <c r="AH5195" s="74">
        <v>0.04</v>
      </c>
      <c r="AI5195" s="74">
        <v>0.04</v>
      </c>
      <c r="AJ5195" s="74">
        <v>0.03</v>
      </c>
      <c r="AK5195" s="74">
        <v>0.03</v>
      </c>
    </row>
    <row r="5196" spans="1:37" x14ac:dyDescent="0.3">
      <c r="A5196" s="86" t="str">
        <f t="shared" si="81"/>
        <v>SDGbaseTra_AgMaxC_SavingsINSent-n</v>
      </c>
      <c r="B5196" s="72" t="s">
        <v>222</v>
      </c>
      <c r="C5196" s="73" t="s">
        <v>241</v>
      </c>
      <c r="D5196" s="85" t="s">
        <v>96</v>
      </c>
      <c r="E5196" s="74" t="s">
        <v>82</v>
      </c>
      <c r="F5196" s="74">
        <v>634.29</v>
      </c>
      <c r="G5196" s="74">
        <v>565.51</v>
      </c>
      <c r="H5196" s="74">
        <v>591.11</v>
      </c>
      <c r="I5196" s="74">
        <v>567.95000000000005</v>
      </c>
      <c r="J5196" s="74">
        <v>536.96</v>
      </c>
      <c r="K5196" s="74">
        <v>535.35</v>
      </c>
      <c r="L5196" s="74">
        <v>532.71</v>
      </c>
      <c r="M5196" s="74">
        <v>529.14</v>
      </c>
      <c r="N5196" s="74">
        <v>527.54</v>
      </c>
      <c r="O5196" s="74">
        <v>533.13</v>
      </c>
      <c r="P5196" s="74">
        <v>534.91</v>
      </c>
      <c r="Q5196" s="74">
        <v>534.27</v>
      </c>
      <c r="R5196" s="74">
        <v>572.54999999999995</v>
      </c>
      <c r="S5196" s="74">
        <v>597.19000000000005</v>
      </c>
      <c r="T5196" s="74">
        <v>623.76</v>
      </c>
      <c r="U5196" s="74">
        <v>656.08</v>
      </c>
      <c r="V5196" s="74">
        <v>688.68</v>
      </c>
      <c r="W5196" s="74">
        <v>723.09</v>
      </c>
      <c r="X5196" s="74">
        <v>757.78</v>
      </c>
      <c r="Y5196" s="74">
        <v>798.07</v>
      </c>
      <c r="Z5196" s="74">
        <v>855.9</v>
      </c>
      <c r="AA5196" s="74">
        <v>895.2</v>
      </c>
      <c r="AB5196" s="74">
        <v>920.85</v>
      </c>
      <c r="AC5196" s="74">
        <v>950.19</v>
      </c>
      <c r="AD5196" s="74">
        <v>986.14</v>
      </c>
      <c r="AE5196" s="74">
        <v>1022.58</v>
      </c>
      <c r="AF5196" s="74">
        <v>1060.8</v>
      </c>
      <c r="AG5196" s="74">
        <v>1051.9000000000001</v>
      </c>
      <c r="AH5196" s="74">
        <v>1063.1199999999999</v>
      </c>
      <c r="AI5196" s="74">
        <v>1073.46</v>
      </c>
      <c r="AJ5196" s="74">
        <v>1073.71</v>
      </c>
      <c r="AK5196" s="74">
        <v>1067.05</v>
      </c>
    </row>
    <row r="5197" spans="1:37" x14ac:dyDescent="0.3">
      <c r="A5197" s="86" t="str">
        <f t="shared" si="81"/>
        <v>SDGbaseTra_AgMaxC_SavingsINSent-e</v>
      </c>
      <c r="B5197" s="72" t="s">
        <v>222</v>
      </c>
      <c r="C5197" s="73" t="s">
        <v>241</v>
      </c>
      <c r="D5197" s="85" t="s">
        <v>96</v>
      </c>
      <c r="E5197" s="74" t="s">
        <v>83</v>
      </c>
      <c r="F5197" s="74">
        <v>60.1</v>
      </c>
      <c r="G5197" s="74">
        <v>66.150000000000006</v>
      </c>
      <c r="H5197" s="74">
        <v>55.42</v>
      </c>
      <c r="I5197" s="74">
        <v>55.37</v>
      </c>
      <c r="J5197" s="74">
        <v>59.14</v>
      </c>
      <c r="K5197" s="74">
        <v>64.88</v>
      </c>
      <c r="L5197" s="74">
        <v>68.790000000000006</v>
      </c>
      <c r="M5197" s="74">
        <v>68.709999999999994</v>
      </c>
      <c r="N5197" s="74">
        <v>67.31</v>
      </c>
      <c r="O5197" s="74">
        <v>66.63</v>
      </c>
      <c r="P5197" s="74">
        <v>68.63</v>
      </c>
      <c r="Q5197" s="74">
        <v>72.91</v>
      </c>
      <c r="R5197" s="74">
        <v>81.83</v>
      </c>
      <c r="S5197" s="74">
        <v>84.86</v>
      </c>
      <c r="T5197" s="74">
        <v>89.18</v>
      </c>
      <c r="U5197" s="74">
        <v>93.6</v>
      </c>
      <c r="V5197" s="74">
        <v>93.76</v>
      </c>
      <c r="W5197" s="74">
        <v>98.03</v>
      </c>
      <c r="X5197" s="74">
        <v>108.24</v>
      </c>
      <c r="Y5197" s="74">
        <v>116.67</v>
      </c>
      <c r="Z5197" s="74">
        <v>122.2</v>
      </c>
      <c r="AA5197" s="74">
        <v>123.38</v>
      </c>
      <c r="AB5197" s="74">
        <v>125.11</v>
      </c>
      <c r="AC5197" s="74">
        <v>135.02000000000001</v>
      </c>
      <c r="AD5197" s="74">
        <v>144.51</v>
      </c>
      <c r="AE5197" s="74">
        <v>152.09</v>
      </c>
      <c r="AF5197" s="74">
        <v>159.03</v>
      </c>
      <c r="AG5197" s="74">
        <v>195.24</v>
      </c>
      <c r="AH5197" s="74">
        <v>245.91</v>
      </c>
      <c r="AI5197" s="74">
        <v>292.99</v>
      </c>
      <c r="AJ5197" s="74">
        <v>337.04</v>
      </c>
      <c r="AK5197" s="74">
        <v>377.31</v>
      </c>
    </row>
    <row r="5198" spans="1:37" x14ac:dyDescent="0.3">
      <c r="A5198" s="86" t="str">
        <f t="shared" si="81"/>
        <v>SDGbaseTra_AgMaxC_SavingsINShhd-0</v>
      </c>
      <c r="B5198" s="72" t="s">
        <v>222</v>
      </c>
      <c r="C5198" s="73" t="s">
        <v>241</v>
      </c>
      <c r="D5198" s="85" t="s">
        <v>96</v>
      </c>
      <c r="E5198" s="74" t="s">
        <v>84</v>
      </c>
      <c r="F5198" s="74">
        <v>0.06</v>
      </c>
      <c r="G5198" s="74">
        <v>0</v>
      </c>
      <c r="H5198" s="74">
        <v>0.12</v>
      </c>
      <c r="I5198" s="74">
        <v>0.18</v>
      </c>
      <c r="J5198" s="74">
        <v>0.17</v>
      </c>
      <c r="K5198" s="74">
        <v>0.16</v>
      </c>
      <c r="L5198" s="74">
        <v>0.19</v>
      </c>
      <c r="M5198" s="74">
        <v>0.28000000000000003</v>
      </c>
      <c r="N5198" s="74">
        <v>0.4</v>
      </c>
      <c r="O5198" s="74">
        <v>0.35</v>
      </c>
      <c r="P5198" s="74">
        <v>0.41</v>
      </c>
      <c r="Q5198" s="74">
        <v>0.46</v>
      </c>
      <c r="R5198" s="74">
        <v>0.51</v>
      </c>
      <c r="S5198" s="74">
        <v>0.59</v>
      </c>
      <c r="T5198" s="74">
        <v>0.67</v>
      </c>
      <c r="U5198" s="74">
        <v>0.78</v>
      </c>
      <c r="V5198" s="74">
        <v>0.98</v>
      </c>
      <c r="W5198" s="74">
        <v>1.1100000000000001</v>
      </c>
      <c r="X5198" s="74">
        <v>1.17</v>
      </c>
      <c r="Y5198" s="74">
        <v>1.21</v>
      </c>
      <c r="Z5198" s="74">
        <v>1.2</v>
      </c>
      <c r="AA5198" s="74">
        <v>1.21</v>
      </c>
      <c r="AB5198" s="74">
        <v>1.18</v>
      </c>
      <c r="AC5198" s="74">
        <v>1.1599999999999999</v>
      </c>
      <c r="AD5198" s="74">
        <v>1.19</v>
      </c>
      <c r="AE5198" s="74">
        <v>1.25</v>
      </c>
      <c r="AF5198" s="74">
        <v>1.34</v>
      </c>
      <c r="AG5198" s="74">
        <v>0.97</v>
      </c>
      <c r="AH5198" s="74">
        <v>0.2</v>
      </c>
      <c r="AI5198" s="74">
        <v>-0.79</v>
      </c>
      <c r="AJ5198" s="74">
        <v>-1.73</v>
      </c>
      <c r="AK5198" s="74">
        <v>-2.6</v>
      </c>
    </row>
    <row r="5199" spans="1:37" x14ac:dyDescent="0.3">
      <c r="A5199" s="86" t="str">
        <f t="shared" si="81"/>
        <v>SDGbaseTra_AgMaxC_SavingsINShhd-1</v>
      </c>
      <c r="B5199" s="72" t="s">
        <v>222</v>
      </c>
      <c r="C5199" s="73" t="s">
        <v>241</v>
      </c>
      <c r="D5199" s="85" t="s">
        <v>96</v>
      </c>
      <c r="E5199" s="74" t="s">
        <v>85</v>
      </c>
      <c r="F5199" s="74">
        <v>0.09</v>
      </c>
      <c r="G5199" s="74">
        <v>0.01</v>
      </c>
      <c r="H5199" s="74">
        <v>0.17</v>
      </c>
      <c r="I5199" s="74">
        <v>0.26</v>
      </c>
      <c r="J5199" s="74">
        <v>0.25</v>
      </c>
      <c r="K5199" s="74">
        <v>0.24</v>
      </c>
      <c r="L5199" s="74">
        <v>0.27</v>
      </c>
      <c r="M5199" s="74">
        <v>0.4</v>
      </c>
      <c r="N5199" s="74">
        <v>0.56000000000000005</v>
      </c>
      <c r="O5199" s="74">
        <v>0.5</v>
      </c>
      <c r="P5199" s="74">
        <v>0.56999999999999995</v>
      </c>
      <c r="Q5199" s="74">
        <v>0.65</v>
      </c>
      <c r="R5199" s="74">
        <v>0.71</v>
      </c>
      <c r="S5199" s="74">
        <v>0.81</v>
      </c>
      <c r="T5199" s="74">
        <v>0.93</v>
      </c>
      <c r="U5199" s="74">
        <v>1.08</v>
      </c>
      <c r="V5199" s="74">
        <v>1.35</v>
      </c>
      <c r="W5199" s="74">
        <v>1.54</v>
      </c>
      <c r="X5199" s="74">
        <v>1.61</v>
      </c>
      <c r="Y5199" s="74">
        <v>1.67</v>
      </c>
      <c r="Z5199" s="74">
        <v>1.65</v>
      </c>
      <c r="AA5199" s="74">
        <v>1.66</v>
      </c>
      <c r="AB5199" s="74">
        <v>1.63</v>
      </c>
      <c r="AC5199" s="74">
        <v>1.6</v>
      </c>
      <c r="AD5199" s="74">
        <v>1.64</v>
      </c>
      <c r="AE5199" s="74">
        <v>1.73</v>
      </c>
      <c r="AF5199" s="74">
        <v>1.85</v>
      </c>
      <c r="AG5199" s="74">
        <v>1.35</v>
      </c>
      <c r="AH5199" s="74">
        <v>0.3</v>
      </c>
      <c r="AI5199" s="74">
        <v>-1.04</v>
      </c>
      <c r="AJ5199" s="74">
        <v>-2.3199999999999998</v>
      </c>
      <c r="AK5199" s="74">
        <v>-3.5</v>
      </c>
    </row>
    <row r="5200" spans="1:37" x14ac:dyDescent="0.3">
      <c r="A5200" s="86" t="str">
        <f t="shared" si="81"/>
        <v>SDGbaseTra_AgMaxC_SavingsINShhd-2</v>
      </c>
      <c r="B5200" s="72" t="s">
        <v>222</v>
      </c>
      <c r="C5200" s="73" t="s">
        <v>241</v>
      </c>
      <c r="D5200" s="85" t="s">
        <v>96</v>
      </c>
      <c r="E5200" s="74" t="s">
        <v>86</v>
      </c>
      <c r="F5200" s="74">
        <v>0.15</v>
      </c>
      <c r="G5200" s="74">
        <v>0.05</v>
      </c>
      <c r="H5200" s="74">
        <v>0.25</v>
      </c>
      <c r="I5200" s="74">
        <v>0.35</v>
      </c>
      <c r="J5200" s="74">
        <v>0.33</v>
      </c>
      <c r="K5200" s="74">
        <v>0.32</v>
      </c>
      <c r="L5200" s="74">
        <v>0.36</v>
      </c>
      <c r="M5200" s="74">
        <v>0.51</v>
      </c>
      <c r="N5200" s="74">
        <v>0.69</v>
      </c>
      <c r="O5200" s="74">
        <v>0.62</v>
      </c>
      <c r="P5200" s="74">
        <v>0.71</v>
      </c>
      <c r="Q5200" s="74">
        <v>0.8</v>
      </c>
      <c r="R5200" s="74">
        <v>0.87</v>
      </c>
      <c r="S5200" s="74">
        <v>1</v>
      </c>
      <c r="T5200" s="74">
        <v>1.1299999999999999</v>
      </c>
      <c r="U5200" s="74">
        <v>1.3</v>
      </c>
      <c r="V5200" s="74">
        <v>1.62</v>
      </c>
      <c r="W5200" s="74">
        <v>1.84</v>
      </c>
      <c r="X5200" s="74">
        <v>1.93</v>
      </c>
      <c r="Y5200" s="74">
        <v>2</v>
      </c>
      <c r="Z5200" s="74">
        <v>1.98</v>
      </c>
      <c r="AA5200" s="74">
        <v>2</v>
      </c>
      <c r="AB5200" s="74">
        <v>1.96</v>
      </c>
      <c r="AC5200" s="74">
        <v>1.93</v>
      </c>
      <c r="AD5200" s="74">
        <v>1.98</v>
      </c>
      <c r="AE5200" s="74">
        <v>2.09</v>
      </c>
      <c r="AF5200" s="74">
        <v>2.23</v>
      </c>
      <c r="AG5200" s="74">
        <v>1.66</v>
      </c>
      <c r="AH5200" s="74">
        <v>0.44</v>
      </c>
      <c r="AI5200" s="74">
        <v>-1.1000000000000001</v>
      </c>
      <c r="AJ5200" s="74">
        <v>-2.56</v>
      </c>
      <c r="AK5200" s="74">
        <v>-3.92</v>
      </c>
    </row>
    <row r="5201" spans="1:37" x14ac:dyDescent="0.3">
      <c r="A5201" s="86" t="str">
        <f t="shared" si="81"/>
        <v>SDGbaseTra_AgMaxC_SavingsINShhd-3</v>
      </c>
      <c r="B5201" s="72" t="s">
        <v>222</v>
      </c>
      <c r="C5201" s="73" t="s">
        <v>241</v>
      </c>
      <c r="D5201" s="85" t="s">
        <v>96</v>
      </c>
      <c r="E5201" s="74" t="s">
        <v>87</v>
      </c>
      <c r="F5201" s="74">
        <v>0.3</v>
      </c>
      <c r="G5201" s="74">
        <v>0.18</v>
      </c>
      <c r="H5201" s="74">
        <v>0.41</v>
      </c>
      <c r="I5201" s="74">
        <v>0.54</v>
      </c>
      <c r="J5201" s="74">
        <v>0.52</v>
      </c>
      <c r="K5201" s="74">
        <v>0.51</v>
      </c>
      <c r="L5201" s="74">
        <v>0.56000000000000005</v>
      </c>
      <c r="M5201" s="74">
        <v>0.74</v>
      </c>
      <c r="N5201" s="74">
        <v>0.97</v>
      </c>
      <c r="O5201" s="74">
        <v>0.89</v>
      </c>
      <c r="P5201" s="74">
        <v>1</v>
      </c>
      <c r="Q5201" s="74">
        <v>1.1000000000000001</v>
      </c>
      <c r="R5201" s="74">
        <v>1.19</v>
      </c>
      <c r="S5201" s="74">
        <v>1.36</v>
      </c>
      <c r="T5201" s="74">
        <v>1.52</v>
      </c>
      <c r="U5201" s="74">
        <v>1.74</v>
      </c>
      <c r="V5201" s="74">
        <v>2.14</v>
      </c>
      <c r="W5201" s="74">
        <v>2.41</v>
      </c>
      <c r="X5201" s="74">
        <v>2.5299999999999998</v>
      </c>
      <c r="Y5201" s="74">
        <v>2.61</v>
      </c>
      <c r="Z5201" s="74">
        <v>2.59</v>
      </c>
      <c r="AA5201" s="74">
        <v>2.62</v>
      </c>
      <c r="AB5201" s="74">
        <v>2.58</v>
      </c>
      <c r="AC5201" s="74">
        <v>2.5499999999999998</v>
      </c>
      <c r="AD5201" s="74">
        <v>2.62</v>
      </c>
      <c r="AE5201" s="74">
        <v>2.75</v>
      </c>
      <c r="AF5201" s="74">
        <v>2.93</v>
      </c>
      <c r="AG5201" s="74">
        <v>2.25</v>
      </c>
      <c r="AH5201" s="74">
        <v>0.78</v>
      </c>
      <c r="AI5201" s="74">
        <v>-1.08</v>
      </c>
      <c r="AJ5201" s="74">
        <v>-2.84</v>
      </c>
      <c r="AK5201" s="74">
        <v>-4.4800000000000004</v>
      </c>
    </row>
    <row r="5202" spans="1:37" x14ac:dyDescent="0.3">
      <c r="A5202" s="86" t="str">
        <f t="shared" si="81"/>
        <v>SDGbaseTra_AgMaxC_SavingsINShhd-4</v>
      </c>
      <c r="B5202" s="72" t="s">
        <v>222</v>
      </c>
      <c r="C5202" s="73" t="s">
        <v>241</v>
      </c>
      <c r="D5202" s="85" t="s">
        <v>96</v>
      </c>
      <c r="E5202" s="74" t="s">
        <v>88</v>
      </c>
      <c r="F5202" s="74">
        <v>0.43</v>
      </c>
      <c r="G5202" s="74">
        <v>0.3</v>
      </c>
      <c r="H5202" s="74">
        <v>0.55000000000000004</v>
      </c>
      <c r="I5202" s="74">
        <v>0.68</v>
      </c>
      <c r="J5202" s="74">
        <v>0.66</v>
      </c>
      <c r="K5202" s="74">
        <v>0.65</v>
      </c>
      <c r="L5202" s="74">
        <v>0.7</v>
      </c>
      <c r="M5202" s="74">
        <v>0.9</v>
      </c>
      <c r="N5202" s="74">
        <v>1.1399999999999999</v>
      </c>
      <c r="O5202" s="74">
        <v>1.05</v>
      </c>
      <c r="P5202" s="74">
        <v>1.17</v>
      </c>
      <c r="Q5202" s="74">
        <v>1.28</v>
      </c>
      <c r="R5202" s="74">
        <v>1.39</v>
      </c>
      <c r="S5202" s="74">
        <v>1.56</v>
      </c>
      <c r="T5202" s="74">
        <v>1.74</v>
      </c>
      <c r="U5202" s="74">
        <v>1.98</v>
      </c>
      <c r="V5202" s="74">
        <v>2.4</v>
      </c>
      <c r="W5202" s="74">
        <v>2.7</v>
      </c>
      <c r="X5202" s="74">
        <v>2.83</v>
      </c>
      <c r="Y5202" s="74">
        <v>2.92</v>
      </c>
      <c r="Z5202" s="74">
        <v>2.91</v>
      </c>
      <c r="AA5202" s="74">
        <v>2.94</v>
      </c>
      <c r="AB5202" s="74">
        <v>2.9</v>
      </c>
      <c r="AC5202" s="74">
        <v>2.88</v>
      </c>
      <c r="AD5202" s="74">
        <v>2.96</v>
      </c>
      <c r="AE5202" s="74">
        <v>3.1</v>
      </c>
      <c r="AF5202" s="74">
        <v>3.29</v>
      </c>
      <c r="AG5202" s="74">
        <v>2.59</v>
      </c>
      <c r="AH5202" s="74">
        <v>1.04</v>
      </c>
      <c r="AI5202" s="74">
        <v>-0.9</v>
      </c>
      <c r="AJ5202" s="74">
        <v>-2.75</v>
      </c>
      <c r="AK5202" s="74">
        <v>-4.45</v>
      </c>
    </row>
    <row r="5203" spans="1:37" x14ac:dyDescent="0.3">
      <c r="A5203" s="86" t="str">
        <f t="shared" si="81"/>
        <v>SDGbaseTra_AgMaxC_SavingsINShhd-5</v>
      </c>
      <c r="B5203" s="72" t="s">
        <v>222</v>
      </c>
      <c r="C5203" s="73" t="s">
        <v>241</v>
      </c>
      <c r="D5203" s="85" t="s">
        <v>96</v>
      </c>
      <c r="E5203" s="74" t="s">
        <v>89</v>
      </c>
      <c r="F5203" s="74">
        <v>0.66</v>
      </c>
      <c r="G5203" s="74">
        <v>0.48</v>
      </c>
      <c r="H5203" s="74">
        <v>0.83</v>
      </c>
      <c r="I5203" s="74">
        <v>1</v>
      </c>
      <c r="J5203" s="74">
        <v>0.96</v>
      </c>
      <c r="K5203" s="74">
        <v>0.95</v>
      </c>
      <c r="L5203" s="74">
        <v>1.01</v>
      </c>
      <c r="M5203" s="74">
        <v>1.27</v>
      </c>
      <c r="N5203" s="74">
        <v>1.59</v>
      </c>
      <c r="O5203" s="74">
        <v>1.47</v>
      </c>
      <c r="P5203" s="74">
        <v>1.63</v>
      </c>
      <c r="Q5203" s="74">
        <v>1.77</v>
      </c>
      <c r="R5203" s="74">
        <v>1.92</v>
      </c>
      <c r="S5203" s="74">
        <v>2.16</v>
      </c>
      <c r="T5203" s="74">
        <v>2.4</v>
      </c>
      <c r="U5203" s="74">
        <v>2.72</v>
      </c>
      <c r="V5203" s="74">
        <v>3.29</v>
      </c>
      <c r="W5203" s="74">
        <v>3.68</v>
      </c>
      <c r="X5203" s="74">
        <v>3.86</v>
      </c>
      <c r="Y5203" s="74">
        <v>3.99</v>
      </c>
      <c r="Z5203" s="74">
        <v>3.96</v>
      </c>
      <c r="AA5203" s="74">
        <v>3.99</v>
      </c>
      <c r="AB5203" s="74">
        <v>3.95</v>
      </c>
      <c r="AC5203" s="74">
        <v>3.93</v>
      </c>
      <c r="AD5203" s="74">
        <v>4.03</v>
      </c>
      <c r="AE5203" s="74">
        <v>4.22</v>
      </c>
      <c r="AF5203" s="74">
        <v>4.4800000000000004</v>
      </c>
      <c r="AG5203" s="74">
        <v>3.58</v>
      </c>
      <c r="AH5203" s="74">
        <v>1.54</v>
      </c>
      <c r="AI5203" s="74">
        <v>-1.02</v>
      </c>
      <c r="AJ5203" s="74">
        <v>-3.43</v>
      </c>
      <c r="AK5203" s="74">
        <v>-5.64</v>
      </c>
    </row>
    <row r="5204" spans="1:37" x14ac:dyDescent="0.3">
      <c r="A5204" s="86" t="str">
        <f t="shared" si="81"/>
        <v>SDGbaseTra_AgMaxC_SavingsINShhd-6</v>
      </c>
      <c r="B5204" s="72" t="s">
        <v>222</v>
      </c>
      <c r="C5204" s="73" t="s">
        <v>241</v>
      </c>
      <c r="D5204" s="85" t="s">
        <v>96</v>
      </c>
      <c r="E5204" s="74" t="s">
        <v>90</v>
      </c>
      <c r="F5204" s="74">
        <v>0.9</v>
      </c>
      <c r="G5204" s="74">
        <v>0.67</v>
      </c>
      <c r="H5204" s="74">
        <v>1.1000000000000001</v>
      </c>
      <c r="I5204" s="74">
        <v>1.29</v>
      </c>
      <c r="J5204" s="74">
        <v>1.24</v>
      </c>
      <c r="K5204" s="74">
        <v>1.22</v>
      </c>
      <c r="L5204" s="74">
        <v>1.29</v>
      </c>
      <c r="M5204" s="74">
        <v>1.6</v>
      </c>
      <c r="N5204" s="74">
        <v>1.96</v>
      </c>
      <c r="O5204" s="74">
        <v>1.82</v>
      </c>
      <c r="P5204" s="74">
        <v>2</v>
      </c>
      <c r="Q5204" s="74">
        <v>2.16</v>
      </c>
      <c r="R5204" s="74">
        <v>2.35</v>
      </c>
      <c r="S5204" s="74">
        <v>2.63</v>
      </c>
      <c r="T5204" s="74">
        <v>2.92</v>
      </c>
      <c r="U5204" s="74">
        <v>3.3</v>
      </c>
      <c r="V5204" s="74">
        <v>3.97</v>
      </c>
      <c r="W5204" s="74">
        <v>4.4400000000000004</v>
      </c>
      <c r="X5204" s="74">
        <v>4.6500000000000004</v>
      </c>
      <c r="Y5204" s="74">
        <v>4.8</v>
      </c>
      <c r="Z5204" s="74">
        <v>4.78</v>
      </c>
      <c r="AA5204" s="74">
        <v>4.82</v>
      </c>
      <c r="AB5204" s="74">
        <v>4.78</v>
      </c>
      <c r="AC5204" s="74">
        <v>4.76</v>
      </c>
      <c r="AD5204" s="74">
        <v>4.88</v>
      </c>
      <c r="AE5204" s="74">
        <v>5.1100000000000003</v>
      </c>
      <c r="AF5204" s="74">
        <v>5.42</v>
      </c>
      <c r="AG5204" s="74">
        <v>4.37</v>
      </c>
      <c r="AH5204" s="74">
        <v>2</v>
      </c>
      <c r="AI5204" s="74">
        <v>-0.95</v>
      </c>
      <c r="AJ5204" s="74">
        <v>-3.72</v>
      </c>
      <c r="AK5204" s="74">
        <v>-6.25</v>
      </c>
    </row>
    <row r="5205" spans="1:37" x14ac:dyDescent="0.3">
      <c r="A5205" s="86" t="str">
        <f t="shared" si="81"/>
        <v>SDGbaseTra_AgMaxC_SavingsINShhd-7</v>
      </c>
      <c r="B5205" s="72" t="s">
        <v>222</v>
      </c>
      <c r="C5205" s="73" t="s">
        <v>241</v>
      </c>
      <c r="D5205" s="85" t="s">
        <v>96</v>
      </c>
      <c r="E5205" s="74" t="s">
        <v>91</v>
      </c>
      <c r="F5205" s="74">
        <v>1.64</v>
      </c>
      <c r="G5205" s="74">
        <v>1.28</v>
      </c>
      <c r="H5205" s="74">
        <v>1.88</v>
      </c>
      <c r="I5205" s="74">
        <v>2.13</v>
      </c>
      <c r="J5205" s="74">
        <v>2.02</v>
      </c>
      <c r="K5205" s="74">
        <v>1.98</v>
      </c>
      <c r="L5205" s="74">
        <v>2.08</v>
      </c>
      <c r="M5205" s="74">
        <v>2.48</v>
      </c>
      <c r="N5205" s="74">
        <v>2.95</v>
      </c>
      <c r="O5205" s="74">
        <v>2.76</v>
      </c>
      <c r="P5205" s="74">
        <v>2.99</v>
      </c>
      <c r="Q5205" s="74">
        <v>3.19</v>
      </c>
      <c r="R5205" s="74">
        <v>3.49</v>
      </c>
      <c r="S5205" s="74">
        <v>3.88</v>
      </c>
      <c r="T5205" s="74">
        <v>4.29</v>
      </c>
      <c r="U5205" s="74">
        <v>4.82</v>
      </c>
      <c r="V5205" s="74">
        <v>5.73</v>
      </c>
      <c r="W5205" s="74">
        <v>6.38</v>
      </c>
      <c r="X5205" s="74">
        <v>6.7</v>
      </c>
      <c r="Y5205" s="74">
        <v>6.93</v>
      </c>
      <c r="Z5205" s="74">
        <v>6.92</v>
      </c>
      <c r="AA5205" s="74">
        <v>6.98</v>
      </c>
      <c r="AB5205" s="74">
        <v>6.96</v>
      </c>
      <c r="AC5205" s="74">
        <v>6.94</v>
      </c>
      <c r="AD5205" s="74">
        <v>7.14</v>
      </c>
      <c r="AE5205" s="74">
        <v>7.46</v>
      </c>
      <c r="AF5205" s="74">
        <v>7.89</v>
      </c>
      <c r="AG5205" s="74">
        <v>6.54</v>
      </c>
      <c r="AH5205" s="74">
        <v>3.38</v>
      </c>
      <c r="AI5205" s="74">
        <v>-0.53</v>
      </c>
      <c r="AJ5205" s="74">
        <v>-4.1900000000000004</v>
      </c>
      <c r="AK5205" s="74">
        <v>-7.52</v>
      </c>
    </row>
    <row r="5206" spans="1:37" x14ac:dyDescent="0.3">
      <c r="A5206" s="86" t="str">
        <f t="shared" si="81"/>
        <v>SDGbaseTra_AgMaxC_SavingsINShhd-8</v>
      </c>
      <c r="B5206" s="72" t="s">
        <v>222</v>
      </c>
      <c r="C5206" s="73" t="s">
        <v>241</v>
      </c>
      <c r="D5206" s="85" t="s">
        <v>96</v>
      </c>
      <c r="E5206" s="74" t="s">
        <v>92</v>
      </c>
      <c r="F5206" s="74">
        <v>3.78</v>
      </c>
      <c r="G5206" s="74">
        <v>3.04</v>
      </c>
      <c r="H5206" s="74">
        <v>4.1100000000000003</v>
      </c>
      <c r="I5206" s="74">
        <v>4.37</v>
      </c>
      <c r="J5206" s="74">
        <v>4.0199999999999996</v>
      </c>
      <c r="K5206" s="74">
        <v>3.95</v>
      </c>
      <c r="L5206" s="74">
        <v>4.07</v>
      </c>
      <c r="M5206" s="74">
        <v>4.6399999999999997</v>
      </c>
      <c r="N5206" s="74">
        <v>5.31</v>
      </c>
      <c r="O5206" s="74">
        <v>5</v>
      </c>
      <c r="P5206" s="74">
        <v>5.29</v>
      </c>
      <c r="Q5206" s="74">
        <v>5.52</v>
      </c>
      <c r="R5206" s="74">
        <v>6.15</v>
      </c>
      <c r="S5206" s="74">
        <v>6.81</v>
      </c>
      <c r="T5206" s="74">
        <v>7.51</v>
      </c>
      <c r="U5206" s="74">
        <v>8.42</v>
      </c>
      <c r="V5206" s="74">
        <v>9.89</v>
      </c>
      <c r="W5206" s="74">
        <v>11.01</v>
      </c>
      <c r="X5206" s="74">
        <v>11.62</v>
      </c>
      <c r="Y5206" s="74">
        <v>12.06</v>
      </c>
      <c r="Z5206" s="74">
        <v>12.12</v>
      </c>
      <c r="AA5206" s="74">
        <v>12.24</v>
      </c>
      <c r="AB5206" s="74">
        <v>12.26</v>
      </c>
      <c r="AC5206" s="74">
        <v>12.31</v>
      </c>
      <c r="AD5206" s="74">
        <v>12.69</v>
      </c>
      <c r="AE5206" s="74">
        <v>13.27</v>
      </c>
      <c r="AF5206" s="74">
        <v>14.01</v>
      </c>
      <c r="AG5206" s="74">
        <v>12.01</v>
      </c>
      <c r="AH5206" s="74">
        <v>7.06</v>
      </c>
      <c r="AI5206" s="74">
        <v>0.97</v>
      </c>
      <c r="AJ5206" s="74">
        <v>-4.71</v>
      </c>
      <c r="AK5206" s="74">
        <v>-9.84</v>
      </c>
    </row>
    <row r="5207" spans="1:37" x14ac:dyDescent="0.3">
      <c r="A5207" s="86" t="str">
        <f t="shared" si="81"/>
        <v>SDGbaseTra_AgMaxC_SavingsINShhd-9</v>
      </c>
      <c r="B5207" s="72" t="s">
        <v>222</v>
      </c>
      <c r="C5207" s="73" t="s">
        <v>241</v>
      </c>
      <c r="D5207" s="85" t="s">
        <v>96</v>
      </c>
      <c r="E5207" s="74" t="s">
        <v>93</v>
      </c>
      <c r="F5207" s="74">
        <v>61.83</v>
      </c>
      <c r="G5207" s="74">
        <v>54.41</v>
      </c>
      <c r="H5207" s="74">
        <v>59.6</v>
      </c>
      <c r="I5207" s="74">
        <v>56.5</v>
      </c>
      <c r="J5207" s="74">
        <v>51.04</v>
      </c>
      <c r="K5207" s="74">
        <v>50.5</v>
      </c>
      <c r="L5207" s="74">
        <v>50.22</v>
      </c>
      <c r="M5207" s="74">
        <v>50.67</v>
      </c>
      <c r="N5207" s="74">
        <v>51.4</v>
      </c>
      <c r="O5207" s="74">
        <v>50.55</v>
      </c>
      <c r="P5207" s="74">
        <v>50.67</v>
      </c>
      <c r="Q5207" s="74">
        <v>50.4</v>
      </c>
      <c r="R5207" s="74">
        <v>56.31</v>
      </c>
      <c r="S5207" s="74">
        <v>60.06</v>
      </c>
      <c r="T5207" s="74">
        <v>64.069999999999993</v>
      </c>
      <c r="U5207" s="74">
        <v>69.2</v>
      </c>
      <c r="V5207" s="74">
        <v>75.3</v>
      </c>
      <c r="W5207" s="74">
        <v>80.88</v>
      </c>
      <c r="X5207" s="74">
        <v>85.61</v>
      </c>
      <c r="Y5207" s="74">
        <v>89.59</v>
      </c>
      <c r="Z5207" s="74">
        <v>92.39</v>
      </c>
      <c r="AA5207" s="74">
        <v>94.52</v>
      </c>
      <c r="AB5207" s="74">
        <v>97.28</v>
      </c>
      <c r="AC5207" s="74">
        <v>100.08</v>
      </c>
      <c r="AD5207" s="74">
        <v>103.8</v>
      </c>
      <c r="AE5207" s="74">
        <v>107.91</v>
      </c>
      <c r="AF5207" s="74">
        <v>112.4</v>
      </c>
      <c r="AG5207" s="74">
        <v>111.92</v>
      </c>
      <c r="AH5207" s="74">
        <v>101.75</v>
      </c>
      <c r="AI5207" s="74">
        <v>88.96</v>
      </c>
      <c r="AJ5207" s="74">
        <v>76.41</v>
      </c>
      <c r="AK5207" s="74">
        <v>64.58</v>
      </c>
    </row>
    <row r="5208" spans="1:37" x14ac:dyDescent="0.3">
      <c r="A5208" s="86" t="str">
        <f t="shared" si="81"/>
        <v>SDGbaseTra_AgMaxC_SavingsINStotal</v>
      </c>
      <c r="B5208" s="72" t="s">
        <v>222</v>
      </c>
      <c r="C5208" s="73" t="s">
        <v>241</v>
      </c>
      <c r="D5208" s="85" t="s">
        <v>96</v>
      </c>
      <c r="E5208" s="74" t="s">
        <v>1</v>
      </c>
      <c r="F5208" s="74">
        <v>764.23</v>
      </c>
      <c r="G5208" s="74">
        <v>692.07</v>
      </c>
      <c r="H5208" s="74">
        <v>715.55</v>
      </c>
      <c r="I5208" s="74">
        <v>690.62</v>
      </c>
      <c r="J5208" s="74">
        <v>657.31</v>
      </c>
      <c r="K5208" s="74">
        <v>660.7</v>
      </c>
      <c r="L5208" s="74">
        <v>662.23</v>
      </c>
      <c r="M5208" s="74">
        <v>661.34</v>
      </c>
      <c r="N5208" s="74">
        <v>661.82</v>
      </c>
      <c r="O5208" s="74">
        <v>664.77</v>
      </c>
      <c r="P5208" s="74">
        <v>669.98</v>
      </c>
      <c r="Q5208" s="74">
        <v>674.51</v>
      </c>
      <c r="R5208" s="74">
        <v>729.26</v>
      </c>
      <c r="S5208" s="74">
        <v>762.91</v>
      </c>
      <c r="T5208" s="74">
        <v>800.12</v>
      </c>
      <c r="U5208" s="74">
        <v>845.03</v>
      </c>
      <c r="V5208" s="74">
        <v>889.1</v>
      </c>
      <c r="W5208" s="74">
        <v>937.12</v>
      </c>
      <c r="X5208" s="74">
        <v>988.54</v>
      </c>
      <c r="Y5208" s="74">
        <v>1042.52</v>
      </c>
      <c r="Z5208" s="74">
        <v>1108.5999999999999</v>
      </c>
      <c r="AA5208" s="74">
        <v>1151.57</v>
      </c>
      <c r="AB5208" s="74">
        <v>1181.43</v>
      </c>
      <c r="AC5208" s="74">
        <v>1223.3599999999999</v>
      </c>
      <c r="AD5208" s="74">
        <v>1273.58</v>
      </c>
      <c r="AE5208" s="74">
        <v>1323.56</v>
      </c>
      <c r="AF5208" s="74">
        <v>1375.68</v>
      </c>
      <c r="AG5208" s="74">
        <v>1394.38</v>
      </c>
      <c r="AH5208" s="74">
        <v>1427.52</v>
      </c>
      <c r="AI5208" s="74">
        <v>1448.98</v>
      </c>
      <c r="AJ5208" s="74">
        <v>1458.93</v>
      </c>
      <c r="AK5208" s="74">
        <v>1460.74</v>
      </c>
    </row>
    <row r="5209" spans="1:37" x14ac:dyDescent="0.3">
      <c r="A5209" s="86" t="str">
        <f t="shared" si="81"/>
        <v>SDGbaseTra_AgMaxYGXtotal</v>
      </c>
      <c r="B5209" s="72" t="s">
        <v>222</v>
      </c>
      <c r="C5209" s="73" t="s">
        <v>241</v>
      </c>
      <c r="D5209" s="85" t="s">
        <v>225</v>
      </c>
      <c r="E5209" s="74" t="s">
        <v>1</v>
      </c>
      <c r="F5209" s="74">
        <v>1490.98</v>
      </c>
      <c r="G5209" s="74">
        <v>1550.02</v>
      </c>
      <c r="H5209" s="74">
        <v>1569.95</v>
      </c>
      <c r="I5209" s="74">
        <v>1777.38</v>
      </c>
      <c r="J5209" s="74">
        <v>2002.97</v>
      </c>
      <c r="K5209" s="74">
        <v>2056.2800000000002</v>
      </c>
      <c r="L5209" s="74">
        <v>2134.12</v>
      </c>
      <c r="M5209" s="74">
        <v>2224.92</v>
      </c>
      <c r="N5209" s="74">
        <v>2323.4699999999998</v>
      </c>
      <c r="O5209" s="74">
        <v>2410.2800000000002</v>
      </c>
      <c r="P5209" s="74">
        <v>2524.08</v>
      </c>
      <c r="Q5209" s="74">
        <v>2647.14</v>
      </c>
      <c r="R5209" s="74">
        <v>2606.6999999999998</v>
      </c>
      <c r="S5209" s="74">
        <v>2667.61</v>
      </c>
      <c r="T5209" s="74">
        <v>2725.83</v>
      </c>
      <c r="U5209" s="74">
        <v>2785.04</v>
      </c>
      <c r="V5209" s="74">
        <v>2849.09</v>
      </c>
      <c r="W5209" s="74">
        <v>2910.64</v>
      </c>
      <c r="X5209" s="74">
        <v>2969.93</v>
      </c>
      <c r="Y5209" s="74">
        <v>3033.55</v>
      </c>
      <c r="Z5209" s="74">
        <v>3114.11</v>
      </c>
      <c r="AA5209" s="74">
        <v>3209.63</v>
      </c>
      <c r="AB5209" s="74">
        <v>3297.57</v>
      </c>
      <c r="AC5209" s="74">
        <v>3370.97</v>
      </c>
      <c r="AD5209" s="74">
        <v>3446.09</v>
      </c>
      <c r="AE5209" s="74">
        <v>3527.04</v>
      </c>
      <c r="AF5209" s="74">
        <v>3611.98</v>
      </c>
      <c r="AG5209" s="74">
        <v>3678.59</v>
      </c>
      <c r="AH5209" s="74">
        <v>3680.95</v>
      </c>
      <c r="AI5209" s="74">
        <v>3692.9</v>
      </c>
      <c r="AJ5209" s="74">
        <v>3725.77</v>
      </c>
      <c r="AK5209" s="74">
        <v>3769.17</v>
      </c>
    </row>
    <row r="5210" spans="1:37" x14ac:dyDescent="0.3">
      <c r="A5210" s="86" t="str">
        <f t="shared" si="81"/>
        <v>SDGbaseTra_AgMaxEGXtotal</v>
      </c>
      <c r="B5210" s="72" t="s">
        <v>222</v>
      </c>
      <c r="C5210" s="73" t="s">
        <v>241</v>
      </c>
      <c r="D5210" s="85" t="s">
        <v>197</v>
      </c>
      <c r="E5210" s="74" t="s">
        <v>1</v>
      </c>
      <c r="F5210" s="74">
        <v>1502.94</v>
      </c>
      <c r="G5210" s="74">
        <v>1548.43</v>
      </c>
      <c r="H5210" s="74">
        <v>1568.52</v>
      </c>
      <c r="I5210" s="74">
        <v>1676.9</v>
      </c>
      <c r="J5210" s="74">
        <v>1834.41</v>
      </c>
      <c r="K5210" s="74">
        <v>1888.57</v>
      </c>
      <c r="L5210" s="74">
        <v>1953.86</v>
      </c>
      <c r="M5210" s="74">
        <v>2026.98</v>
      </c>
      <c r="N5210" s="74">
        <v>2104.86</v>
      </c>
      <c r="O5210" s="74">
        <v>2176.19</v>
      </c>
      <c r="P5210" s="74">
        <v>2267.3200000000002</v>
      </c>
      <c r="Q5210" s="74">
        <v>2365.87</v>
      </c>
      <c r="R5210" s="74">
        <v>2409.4499999999998</v>
      </c>
      <c r="S5210" s="74">
        <v>2469.37</v>
      </c>
      <c r="T5210" s="74">
        <v>2529.3000000000002</v>
      </c>
      <c r="U5210" s="74">
        <v>2592.62</v>
      </c>
      <c r="V5210" s="74">
        <v>2660.82</v>
      </c>
      <c r="W5210" s="74">
        <v>2728.93</v>
      </c>
      <c r="X5210" s="74">
        <v>2796.17</v>
      </c>
      <c r="Y5210" s="74">
        <v>2856.83</v>
      </c>
      <c r="Z5210" s="74">
        <v>2916.09</v>
      </c>
      <c r="AA5210" s="74">
        <v>2994.46</v>
      </c>
      <c r="AB5210" s="74">
        <v>3074.95</v>
      </c>
      <c r="AC5210" s="74">
        <v>3152.03</v>
      </c>
      <c r="AD5210" s="74">
        <v>3231.12</v>
      </c>
      <c r="AE5210" s="74">
        <v>3312.46</v>
      </c>
      <c r="AF5210" s="74">
        <v>3396.21</v>
      </c>
      <c r="AG5210" s="74">
        <v>3487.03</v>
      </c>
      <c r="AH5210" s="74">
        <v>3522.48</v>
      </c>
      <c r="AI5210" s="74">
        <v>3555.95</v>
      </c>
      <c r="AJ5210" s="74">
        <v>3600.57</v>
      </c>
      <c r="AK5210" s="74">
        <v>3651.73</v>
      </c>
    </row>
    <row r="5211" spans="1:37" x14ac:dyDescent="0.3">
      <c r="A5211" s="86" t="str">
        <f t="shared" si="81"/>
        <v>SDGbaseTra_AgMaxGADJXtotal</v>
      </c>
      <c r="B5211" s="72" t="s">
        <v>222</v>
      </c>
      <c r="C5211" s="73" t="s">
        <v>241</v>
      </c>
      <c r="D5211" s="85" t="s">
        <v>190</v>
      </c>
      <c r="E5211" s="74" t="s">
        <v>1</v>
      </c>
      <c r="F5211" s="74">
        <v>1</v>
      </c>
      <c r="G5211" s="74">
        <v>1.02</v>
      </c>
      <c r="H5211" s="74">
        <v>1.05</v>
      </c>
      <c r="I5211" s="74">
        <v>1.1100000000000001</v>
      </c>
      <c r="J5211" s="74">
        <v>1.1499999999999999</v>
      </c>
      <c r="K5211" s="74">
        <v>1.19</v>
      </c>
      <c r="L5211" s="74">
        <v>1.23</v>
      </c>
      <c r="M5211" s="74">
        <v>1.28</v>
      </c>
      <c r="N5211" s="74">
        <v>1.33</v>
      </c>
      <c r="O5211" s="74">
        <v>1.37</v>
      </c>
      <c r="P5211" s="74">
        <v>1.42</v>
      </c>
      <c r="Q5211" s="74">
        <v>1.48</v>
      </c>
      <c r="R5211" s="74">
        <v>1.51</v>
      </c>
      <c r="S5211" s="74">
        <v>1.55</v>
      </c>
      <c r="T5211" s="74">
        <v>1.58</v>
      </c>
      <c r="U5211" s="74">
        <v>1.62</v>
      </c>
      <c r="V5211" s="74">
        <v>1.66</v>
      </c>
      <c r="W5211" s="74">
        <v>1.7</v>
      </c>
      <c r="X5211" s="74">
        <v>1.74</v>
      </c>
      <c r="Y5211" s="74">
        <v>1.78</v>
      </c>
      <c r="Z5211" s="74">
        <v>1.82</v>
      </c>
      <c r="AA5211" s="74">
        <v>1.87</v>
      </c>
      <c r="AB5211" s="74">
        <v>1.91</v>
      </c>
      <c r="AC5211" s="74">
        <v>1.95</v>
      </c>
      <c r="AD5211" s="74">
        <v>2</v>
      </c>
      <c r="AE5211" s="74">
        <v>2.0499999999999998</v>
      </c>
      <c r="AF5211" s="74">
        <v>2.1</v>
      </c>
      <c r="AG5211" s="74">
        <v>2.15</v>
      </c>
      <c r="AH5211" s="74">
        <v>2.2000000000000002</v>
      </c>
      <c r="AI5211" s="74">
        <v>2.25</v>
      </c>
      <c r="AJ5211" s="74">
        <v>2.2999999999999998</v>
      </c>
      <c r="AK5211" s="74">
        <v>2.36</v>
      </c>
    </row>
    <row r="5212" spans="1:37" x14ac:dyDescent="0.3">
      <c r="A5212" s="86" t="str">
        <f t="shared" si="81"/>
        <v>SDGbaseTra_AgMaxGOVGRtotal</v>
      </c>
      <c r="B5212" s="72" t="s">
        <v>222</v>
      </c>
      <c r="C5212" s="73" t="s">
        <v>241</v>
      </c>
      <c r="D5212" s="85" t="s">
        <v>192</v>
      </c>
      <c r="E5212" s="74" t="s">
        <v>1</v>
      </c>
      <c r="F5212" s="74"/>
      <c r="G5212" s="74">
        <v>0.02</v>
      </c>
      <c r="H5212" s="74">
        <v>0.02</v>
      </c>
      <c r="I5212" s="74">
        <v>0.02</v>
      </c>
      <c r="J5212" s="74">
        <v>0.02</v>
      </c>
      <c r="K5212" s="74">
        <v>0.02</v>
      </c>
      <c r="L5212" s="74">
        <v>0.02</v>
      </c>
      <c r="M5212" s="74">
        <v>0.02</v>
      </c>
      <c r="N5212" s="74">
        <v>0.02</v>
      </c>
      <c r="O5212" s="74">
        <v>0.02</v>
      </c>
      <c r="P5212" s="74">
        <v>0.02</v>
      </c>
      <c r="Q5212" s="74">
        <v>0.02</v>
      </c>
      <c r="R5212" s="74">
        <v>0.02</v>
      </c>
      <c r="S5212" s="74">
        <v>0.02</v>
      </c>
      <c r="T5212" s="74">
        <v>0.02</v>
      </c>
      <c r="U5212" s="74">
        <v>0.02</v>
      </c>
      <c r="V5212" s="74">
        <v>0.02</v>
      </c>
      <c r="W5212" s="74">
        <v>0.02</v>
      </c>
      <c r="X5212" s="74">
        <v>0.02</v>
      </c>
      <c r="Y5212" s="74">
        <v>0.02</v>
      </c>
      <c r="Z5212" s="74">
        <v>0.02</v>
      </c>
      <c r="AA5212" s="74">
        <v>0.02</v>
      </c>
      <c r="AB5212" s="74">
        <v>0.02</v>
      </c>
      <c r="AC5212" s="74">
        <v>0.02</v>
      </c>
      <c r="AD5212" s="74">
        <v>0.02</v>
      </c>
      <c r="AE5212" s="74">
        <v>0.02</v>
      </c>
      <c r="AF5212" s="74">
        <v>0.02</v>
      </c>
      <c r="AG5212" s="74">
        <v>0.02</v>
      </c>
      <c r="AH5212" s="74">
        <v>0.02</v>
      </c>
      <c r="AI5212" s="74">
        <v>0.02</v>
      </c>
      <c r="AJ5212" s="74">
        <v>0.02</v>
      </c>
      <c r="AK5212" s="74">
        <v>0.02</v>
      </c>
    </row>
    <row r="5213" spans="1:37" x14ac:dyDescent="0.3">
      <c r="A5213" s="86" t="str">
        <f t="shared" si="81"/>
        <v>SDGbaseTra_AgMaxC_GovConscgsrv</v>
      </c>
      <c r="B5213" s="72" t="s">
        <v>222</v>
      </c>
      <c r="C5213" s="73" t="s">
        <v>241</v>
      </c>
      <c r="D5213" s="85" t="s">
        <v>213</v>
      </c>
      <c r="E5213" s="74" t="s">
        <v>184</v>
      </c>
      <c r="F5213" s="74">
        <v>1080.43</v>
      </c>
      <c r="G5213" s="74">
        <v>1125.92</v>
      </c>
      <c r="H5213" s="74">
        <v>1153.22</v>
      </c>
      <c r="I5213" s="74">
        <v>1254.4100000000001</v>
      </c>
      <c r="J5213" s="74">
        <v>1407.03</v>
      </c>
      <c r="K5213" s="74">
        <v>1457.37</v>
      </c>
      <c r="L5213" s="74">
        <v>1519.12</v>
      </c>
      <c r="M5213" s="74">
        <v>1587.66</v>
      </c>
      <c r="N5213" s="74">
        <v>1660.58</v>
      </c>
      <c r="O5213" s="74">
        <v>1726.29</v>
      </c>
      <c r="P5213" s="74">
        <v>1811.07</v>
      </c>
      <c r="Q5213" s="74">
        <v>1902.4</v>
      </c>
      <c r="R5213" s="74">
        <v>1938.71</v>
      </c>
      <c r="S5213" s="74">
        <v>1988.53</v>
      </c>
      <c r="T5213" s="74">
        <v>2037.33</v>
      </c>
      <c r="U5213" s="74">
        <v>2089.02</v>
      </c>
      <c r="V5213" s="74">
        <v>2143.9699999999998</v>
      </c>
      <c r="W5213" s="74">
        <v>2198.75</v>
      </c>
      <c r="X5213" s="74">
        <v>2252.13</v>
      </c>
      <c r="Y5213" s="74">
        <v>2298.34</v>
      </c>
      <c r="Z5213" s="74">
        <v>2343.8200000000002</v>
      </c>
      <c r="AA5213" s="74">
        <v>2408.63</v>
      </c>
      <c r="AB5213" s="74">
        <v>2476.27</v>
      </c>
      <c r="AC5213" s="74">
        <v>2538.44</v>
      </c>
      <c r="AD5213" s="74">
        <v>2603.04</v>
      </c>
      <c r="AE5213" s="74">
        <v>2669.33</v>
      </c>
      <c r="AF5213" s="74">
        <v>2737.62</v>
      </c>
      <c r="AG5213" s="74">
        <v>2812.58</v>
      </c>
      <c r="AH5213" s="74">
        <v>2829.17</v>
      </c>
      <c r="AI5213" s="74">
        <v>2855.9</v>
      </c>
      <c r="AJ5213" s="74">
        <v>2894.92</v>
      </c>
      <c r="AK5213" s="74">
        <v>2940.91</v>
      </c>
    </row>
    <row r="5214" spans="1:37" x14ac:dyDescent="0.3">
      <c r="A5214" s="86" t="str">
        <f t="shared" si="81"/>
        <v>SDGbaseTra_AgMaxC_GovConstotal</v>
      </c>
      <c r="B5214" s="72" t="s">
        <v>222</v>
      </c>
      <c r="C5214" s="73" t="s">
        <v>241</v>
      </c>
      <c r="D5214" s="85" t="s">
        <v>213</v>
      </c>
      <c r="E5214" s="74" t="s">
        <v>1</v>
      </c>
      <c r="F5214" s="74">
        <v>1080.43</v>
      </c>
      <c r="G5214" s="74">
        <v>1125.92</v>
      </c>
      <c r="H5214" s="74">
        <v>1153.22</v>
      </c>
      <c r="I5214" s="74">
        <v>1254.4100000000001</v>
      </c>
      <c r="J5214" s="74">
        <v>1407.03</v>
      </c>
      <c r="K5214" s="74">
        <v>1457.37</v>
      </c>
      <c r="L5214" s="74">
        <v>1519.12</v>
      </c>
      <c r="M5214" s="74">
        <v>1587.66</v>
      </c>
      <c r="N5214" s="74">
        <v>1660.58</v>
      </c>
      <c r="O5214" s="74">
        <v>1726.29</v>
      </c>
      <c r="P5214" s="74">
        <v>1811.07</v>
      </c>
      <c r="Q5214" s="74">
        <v>1902.4</v>
      </c>
      <c r="R5214" s="74">
        <v>1938.71</v>
      </c>
      <c r="S5214" s="74">
        <v>1988.53</v>
      </c>
      <c r="T5214" s="74">
        <v>2037.33</v>
      </c>
      <c r="U5214" s="74">
        <v>2089.02</v>
      </c>
      <c r="V5214" s="74">
        <v>2143.9699999999998</v>
      </c>
      <c r="W5214" s="74">
        <v>2198.75</v>
      </c>
      <c r="X5214" s="74">
        <v>2252.13</v>
      </c>
      <c r="Y5214" s="74">
        <v>2298.34</v>
      </c>
      <c r="Z5214" s="74">
        <v>2343.8200000000002</v>
      </c>
      <c r="AA5214" s="74">
        <v>2408.63</v>
      </c>
      <c r="AB5214" s="74">
        <v>2476.27</v>
      </c>
      <c r="AC5214" s="74">
        <v>2538.44</v>
      </c>
      <c r="AD5214" s="74">
        <v>2603.04</v>
      </c>
      <c r="AE5214" s="74">
        <v>2669.33</v>
      </c>
      <c r="AF5214" s="74">
        <v>2737.62</v>
      </c>
      <c r="AG5214" s="74">
        <v>2812.58</v>
      </c>
      <c r="AH5214" s="74">
        <v>2829.17</v>
      </c>
      <c r="AI5214" s="74">
        <v>2855.9</v>
      </c>
      <c r="AJ5214" s="74">
        <v>2894.92</v>
      </c>
      <c r="AK5214" s="74">
        <v>2940.91</v>
      </c>
    </row>
    <row r="5215" spans="1:37" x14ac:dyDescent="0.3">
      <c r="A5215" s="86" t="str">
        <f t="shared" si="81"/>
        <v>SDGbaseTra_AgMaxGSAVXtotal</v>
      </c>
      <c r="B5215" s="72" t="s">
        <v>222</v>
      </c>
      <c r="C5215" s="73" t="s">
        <v>241</v>
      </c>
      <c r="D5215" s="85" t="s">
        <v>98</v>
      </c>
      <c r="E5215" s="74" t="s">
        <v>1</v>
      </c>
      <c r="F5215" s="74">
        <v>-11.97</v>
      </c>
      <c r="G5215" s="74">
        <v>1.59</v>
      </c>
      <c r="H5215" s="74">
        <v>1.43</v>
      </c>
      <c r="I5215" s="74">
        <v>100.48</v>
      </c>
      <c r="J5215" s="74">
        <v>168.56</v>
      </c>
      <c r="K5215" s="74">
        <v>167.71</v>
      </c>
      <c r="L5215" s="74">
        <v>180.26</v>
      </c>
      <c r="M5215" s="74">
        <v>197.94</v>
      </c>
      <c r="N5215" s="74">
        <v>218.61</v>
      </c>
      <c r="O5215" s="74">
        <v>234.09</v>
      </c>
      <c r="P5215" s="74">
        <v>256.76</v>
      </c>
      <c r="Q5215" s="74">
        <v>281.27</v>
      </c>
      <c r="R5215" s="74">
        <v>197.25</v>
      </c>
      <c r="S5215" s="74">
        <v>198.24</v>
      </c>
      <c r="T5215" s="74">
        <v>196.52</v>
      </c>
      <c r="U5215" s="74">
        <v>192.42</v>
      </c>
      <c r="V5215" s="74">
        <v>188.27</v>
      </c>
      <c r="W5215" s="74">
        <v>181.71</v>
      </c>
      <c r="X5215" s="74">
        <v>173.75</v>
      </c>
      <c r="Y5215" s="74">
        <v>176.72</v>
      </c>
      <c r="Z5215" s="74">
        <v>198.02</v>
      </c>
      <c r="AA5215" s="74">
        <v>215.17</v>
      </c>
      <c r="AB5215" s="74">
        <v>222.63</v>
      </c>
      <c r="AC5215" s="74">
        <v>218.94</v>
      </c>
      <c r="AD5215" s="74">
        <v>214.97</v>
      </c>
      <c r="AE5215" s="74">
        <v>214.58</v>
      </c>
      <c r="AF5215" s="74">
        <v>215.77</v>
      </c>
      <c r="AG5215" s="74">
        <v>191.56</v>
      </c>
      <c r="AH5215" s="74">
        <v>158.47</v>
      </c>
      <c r="AI5215" s="74">
        <v>136.94999999999999</v>
      </c>
      <c r="AJ5215" s="74">
        <v>125.2</v>
      </c>
      <c r="AK5215" s="74">
        <v>117.43</v>
      </c>
    </row>
    <row r="5216" spans="1:37" x14ac:dyDescent="0.3">
      <c r="A5216" s="86" t="str">
        <f t="shared" si="81"/>
        <v>SDGbaseTra_AgMaxFSAVXtotal</v>
      </c>
      <c r="B5216" s="72" t="s">
        <v>222</v>
      </c>
      <c r="C5216" s="73" t="s">
        <v>241</v>
      </c>
      <c r="D5216" s="85" t="s">
        <v>97</v>
      </c>
      <c r="E5216" s="74" t="s">
        <v>1</v>
      </c>
      <c r="F5216" s="74">
        <v>174.69</v>
      </c>
      <c r="G5216" s="74">
        <v>177.66</v>
      </c>
      <c r="H5216" s="74">
        <v>180.68</v>
      </c>
      <c r="I5216" s="74">
        <v>183.75</v>
      </c>
      <c r="J5216" s="74">
        <v>186.88</v>
      </c>
      <c r="K5216" s="74">
        <v>190.05</v>
      </c>
      <c r="L5216" s="74">
        <v>193.28</v>
      </c>
      <c r="M5216" s="74">
        <v>196.57</v>
      </c>
      <c r="N5216" s="74">
        <v>199.91</v>
      </c>
      <c r="O5216" s="74">
        <v>203.31</v>
      </c>
      <c r="P5216" s="74">
        <v>206.77</v>
      </c>
      <c r="Q5216" s="74">
        <v>210.28</v>
      </c>
      <c r="R5216" s="74">
        <v>213.86</v>
      </c>
      <c r="S5216" s="74">
        <v>217.49</v>
      </c>
      <c r="T5216" s="74">
        <v>221.19</v>
      </c>
      <c r="U5216" s="74">
        <v>224.95</v>
      </c>
      <c r="V5216" s="74">
        <v>228.77</v>
      </c>
      <c r="W5216" s="74">
        <v>232.66</v>
      </c>
      <c r="X5216" s="74">
        <v>236.62</v>
      </c>
      <c r="Y5216" s="74">
        <v>240.64</v>
      </c>
      <c r="Z5216" s="74">
        <v>244.73</v>
      </c>
      <c r="AA5216" s="74">
        <v>248.89</v>
      </c>
      <c r="AB5216" s="74">
        <v>253.12</v>
      </c>
      <c r="AC5216" s="74">
        <v>257.43</v>
      </c>
      <c r="AD5216" s="74">
        <v>261.8</v>
      </c>
      <c r="AE5216" s="74">
        <v>266.25</v>
      </c>
      <c r="AF5216" s="74">
        <v>270.77999999999997</v>
      </c>
      <c r="AG5216" s="74">
        <v>275.38</v>
      </c>
      <c r="AH5216" s="74">
        <v>280.06</v>
      </c>
      <c r="AI5216" s="74">
        <v>284.83</v>
      </c>
      <c r="AJ5216" s="74">
        <v>289.67</v>
      </c>
      <c r="AK5216" s="74">
        <v>294.58999999999997</v>
      </c>
    </row>
    <row r="5217" spans="1:37" x14ac:dyDescent="0.3">
      <c r="A5217" s="86" t="str">
        <f t="shared" si="81"/>
        <v>SDGbaseTra_AgMaxC_TSavtotal</v>
      </c>
      <c r="B5217" s="72" t="s">
        <v>222</v>
      </c>
      <c r="C5217" s="73" t="s">
        <v>241</v>
      </c>
      <c r="D5217" s="85" t="s">
        <v>100</v>
      </c>
      <c r="E5217" s="74" t="s">
        <v>1</v>
      </c>
      <c r="F5217" s="74">
        <v>926.95</v>
      </c>
      <c r="G5217" s="74">
        <v>871.32</v>
      </c>
      <c r="H5217" s="74">
        <v>897.66</v>
      </c>
      <c r="I5217" s="74">
        <v>974.85</v>
      </c>
      <c r="J5217" s="74">
        <v>1012.75</v>
      </c>
      <c r="K5217" s="74">
        <v>1018.47</v>
      </c>
      <c r="L5217" s="74">
        <v>1035.77</v>
      </c>
      <c r="M5217" s="74">
        <v>1055.8499999999999</v>
      </c>
      <c r="N5217" s="74">
        <v>1080.3399999999999</v>
      </c>
      <c r="O5217" s="74">
        <v>1102.17</v>
      </c>
      <c r="P5217" s="74">
        <v>1133.51</v>
      </c>
      <c r="Q5217" s="74">
        <v>1166.06</v>
      </c>
      <c r="R5217" s="74">
        <v>1140.3599999999999</v>
      </c>
      <c r="S5217" s="74">
        <v>1178.6400000000001</v>
      </c>
      <c r="T5217" s="74">
        <v>1217.8399999999999</v>
      </c>
      <c r="U5217" s="74">
        <v>1262.4100000000001</v>
      </c>
      <c r="V5217" s="74">
        <v>1306.1400000000001</v>
      </c>
      <c r="W5217" s="74">
        <v>1351.49</v>
      </c>
      <c r="X5217" s="74">
        <v>1398.91</v>
      </c>
      <c r="Y5217" s="74">
        <v>1459.89</v>
      </c>
      <c r="Z5217" s="74">
        <v>1551.35</v>
      </c>
      <c r="AA5217" s="74">
        <v>1615.63</v>
      </c>
      <c r="AB5217" s="74">
        <v>1657.18</v>
      </c>
      <c r="AC5217" s="74">
        <v>1699.73</v>
      </c>
      <c r="AD5217" s="74">
        <v>1750.35</v>
      </c>
      <c r="AE5217" s="74">
        <v>1804.39</v>
      </c>
      <c r="AF5217" s="74">
        <v>1862.22</v>
      </c>
      <c r="AG5217" s="74">
        <v>1861.32</v>
      </c>
      <c r="AH5217" s="74">
        <v>1866.06</v>
      </c>
      <c r="AI5217" s="74">
        <v>1870.75</v>
      </c>
      <c r="AJ5217" s="74">
        <v>1873.79</v>
      </c>
      <c r="AK5217" s="74">
        <v>1872.76</v>
      </c>
    </row>
    <row r="5218" spans="1:37" x14ac:dyDescent="0.3">
      <c r="A5218" s="86" t="str">
        <f t="shared" si="81"/>
        <v>SDGbaseTra_AgMaxQINVXctext</v>
      </c>
      <c r="B5218" s="72" t="s">
        <v>222</v>
      </c>
      <c r="C5218" s="73" t="s">
        <v>241</v>
      </c>
      <c r="D5218" s="85" t="s">
        <v>101</v>
      </c>
      <c r="E5218" s="74" t="s">
        <v>102</v>
      </c>
      <c r="F5218" s="74">
        <v>0.02</v>
      </c>
      <c r="G5218" s="74">
        <v>0.02</v>
      </c>
      <c r="H5218" s="74">
        <v>0.02</v>
      </c>
      <c r="I5218" s="74">
        <v>0.02</v>
      </c>
      <c r="J5218" s="74">
        <v>0.02</v>
      </c>
      <c r="K5218" s="74">
        <v>0.02</v>
      </c>
      <c r="L5218" s="74">
        <v>0.03</v>
      </c>
      <c r="M5218" s="74">
        <v>0.03</v>
      </c>
      <c r="N5218" s="74">
        <v>0.03</v>
      </c>
      <c r="O5218" s="74">
        <v>0.03</v>
      </c>
      <c r="P5218" s="74">
        <v>0.03</v>
      </c>
      <c r="Q5218" s="74">
        <v>0.03</v>
      </c>
      <c r="R5218" s="74">
        <v>0.03</v>
      </c>
      <c r="S5218" s="74">
        <v>0.03</v>
      </c>
      <c r="T5218" s="74">
        <v>0.03</v>
      </c>
      <c r="U5218" s="74">
        <v>0.03</v>
      </c>
      <c r="V5218" s="74">
        <v>0.03</v>
      </c>
      <c r="W5218" s="74">
        <v>0.03</v>
      </c>
      <c r="X5218" s="74">
        <v>0.03</v>
      </c>
      <c r="Y5218" s="74">
        <v>0.04</v>
      </c>
      <c r="Z5218" s="74">
        <v>0.04</v>
      </c>
      <c r="AA5218" s="74">
        <v>0.04</v>
      </c>
      <c r="AB5218" s="74">
        <v>0.04</v>
      </c>
      <c r="AC5218" s="74">
        <v>0.04</v>
      </c>
      <c r="AD5218" s="74">
        <v>0.04</v>
      </c>
      <c r="AE5218" s="74">
        <v>0.04</v>
      </c>
      <c r="AF5218" s="74">
        <v>0.04</v>
      </c>
      <c r="AG5218" s="74">
        <v>0.04</v>
      </c>
      <c r="AH5218" s="74">
        <v>0.04</v>
      </c>
      <c r="AI5218" s="74">
        <v>0.04</v>
      </c>
      <c r="AJ5218" s="74">
        <v>0.04</v>
      </c>
      <c r="AK5218" s="74">
        <v>0.04</v>
      </c>
    </row>
    <row r="5219" spans="1:37" x14ac:dyDescent="0.3">
      <c r="A5219" s="86" t="str">
        <f t="shared" si="81"/>
        <v>SDGbaseTra_AgMaxQINVXcleat</v>
      </c>
      <c r="B5219" s="72" t="s">
        <v>222</v>
      </c>
      <c r="C5219" s="73" t="s">
        <v>241</v>
      </c>
      <c r="D5219" s="85" t="s">
        <v>101</v>
      </c>
      <c r="E5219" s="74" t="s">
        <v>103</v>
      </c>
      <c r="F5219" s="74">
        <v>0</v>
      </c>
      <c r="G5219" s="74">
        <v>0</v>
      </c>
      <c r="H5219" s="74">
        <v>0</v>
      </c>
      <c r="I5219" s="74">
        <v>0</v>
      </c>
      <c r="J5219" s="74">
        <v>0</v>
      </c>
      <c r="K5219" s="74">
        <v>0</v>
      </c>
      <c r="L5219" s="74">
        <v>0</v>
      </c>
      <c r="M5219" s="74">
        <v>0</v>
      </c>
      <c r="N5219" s="74">
        <v>0</v>
      </c>
      <c r="O5219" s="74">
        <v>0</v>
      </c>
      <c r="P5219" s="74">
        <v>0</v>
      </c>
      <c r="Q5219" s="74">
        <v>0</v>
      </c>
      <c r="R5219" s="74">
        <v>0</v>
      </c>
      <c r="S5219" s="74">
        <v>0</v>
      </c>
      <c r="T5219" s="74">
        <v>0</v>
      </c>
      <c r="U5219" s="74">
        <v>0</v>
      </c>
      <c r="V5219" s="74">
        <v>0</v>
      </c>
      <c r="W5219" s="74">
        <v>0</v>
      </c>
      <c r="X5219" s="74">
        <v>0</v>
      </c>
      <c r="Y5219" s="74">
        <v>0</v>
      </c>
      <c r="Z5219" s="74">
        <v>0</v>
      </c>
      <c r="AA5219" s="74">
        <v>0</v>
      </c>
      <c r="AB5219" s="74">
        <v>0</v>
      </c>
      <c r="AC5219" s="74">
        <v>0</v>
      </c>
      <c r="AD5219" s="74">
        <v>0</v>
      </c>
      <c r="AE5219" s="74">
        <v>0</v>
      </c>
      <c r="AF5219" s="74">
        <v>0</v>
      </c>
      <c r="AG5219" s="74">
        <v>0</v>
      </c>
      <c r="AH5219" s="74">
        <v>0</v>
      </c>
      <c r="AI5219" s="74">
        <v>0</v>
      </c>
      <c r="AJ5219" s="74">
        <v>0</v>
      </c>
      <c r="AK5219" s="74">
        <v>0</v>
      </c>
    </row>
    <row r="5220" spans="1:37" x14ac:dyDescent="0.3">
      <c r="A5220" s="86" t="str">
        <f t="shared" si="81"/>
        <v>SDGbaseTra_AgMaxQINVXcprnt</v>
      </c>
      <c r="B5220" s="72" t="s">
        <v>222</v>
      </c>
      <c r="C5220" s="73" t="s">
        <v>241</v>
      </c>
      <c r="D5220" s="85" t="s">
        <v>101</v>
      </c>
      <c r="E5220" s="74" t="s">
        <v>104</v>
      </c>
      <c r="F5220" s="74">
        <v>0</v>
      </c>
      <c r="G5220" s="74">
        <v>0</v>
      </c>
      <c r="H5220" s="74">
        <v>0</v>
      </c>
      <c r="I5220" s="74">
        <v>0</v>
      </c>
      <c r="J5220" s="74">
        <v>0</v>
      </c>
      <c r="K5220" s="74">
        <v>0</v>
      </c>
      <c r="L5220" s="74">
        <v>0</v>
      </c>
      <c r="M5220" s="74">
        <v>0</v>
      </c>
      <c r="N5220" s="74">
        <v>0</v>
      </c>
      <c r="O5220" s="74">
        <v>0</v>
      </c>
      <c r="P5220" s="74">
        <v>0</v>
      </c>
      <c r="Q5220" s="74">
        <v>0</v>
      </c>
      <c r="R5220" s="74">
        <v>0</v>
      </c>
      <c r="S5220" s="74">
        <v>0</v>
      </c>
      <c r="T5220" s="74">
        <v>0</v>
      </c>
      <c r="U5220" s="74">
        <v>0</v>
      </c>
      <c r="V5220" s="74">
        <v>0</v>
      </c>
      <c r="W5220" s="74">
        <v>0</v>
      </c>
      <c r="X5220" s="74">
        <v>0</v>
      </c>
      <c r="Y5220" s="74">
        <v>0</v>
      </c>
      <c r="Z5220" s="74">
        <v>0</v>
      </c>
      <c r="AA5220" s="74">
        <v>0</v>
      </c>
      <c r="AB5220" s="74">
        <v>0</v>
      </c>
      <c r="AC5220" s="74">
        <v>0</v>
      </c>
      <c r="AD5220" s="74">
        <v>0</v>
      </c>
      <c r="AE5220" s="74">
        <v>0</v>
      </c>
      <c r="AF5220" s="74">
        <v>0</v>
      </c>
      <c r="AG5220" s="74">
        <v>0</v>
      </c>
      <c r="AH5220" s="74">
        <v>0</v>
      </c>
      <c r="AI5220" s="74">
        <v>0</v>
      </c>
      <c r="AJ5220" s="74">
        <v>0</v>
      </c>
      <c r="AK5220" s="74">
        <v>0</v>
      </c>
    </row>
    <row r="5221" spans="1:37" x14ac:dyDescent="0.3">
      <c r="A5221" s="86" t="str">
        <f t="shared" si="81"/>
        <v>SDGbaseTra_AgMaxQINVXcrubb</v>
      </c>
      <c r="B5221" s="72" t="s">
        <v>222</v>
      </c>
      <c r="C5221" s="73" t="s">
        <v>241</v>
      </c>
      <c r="D5221" s="85" t="s">
        <v>101</v>
      </c>
      <c r="E5221" s="74" t="s">
        <v>105</v>
      </c>
      <c r="F5221" s="74">
        <v>0</v>
      </c>
      <c r="G5221" s="74">
        <v>0</v>
      </c>
      <c r="H5221" s="74">
        <v>0</v>
      </c>
      <c r="I5221" s="74">
        <v>0</v>
      </c>
      <c r="J5221" s="74">
        <v>0</v>
      </c>
      <c r="K5221" s="74">
        <v>0</v>
      </c>
      <c r="L5221" s="74">
        <v>0</v>
      </c>
      <c r="M5221" s="74">
        <v>0</v>
      </c>
      <c r="N5221" s="74">
        <v>0</v>
      </c>
      <c r="O5221" s="74">
        <v>0.01</v>
      </c>
      <c r="P5221" s="74">
        <v>0.01</v>
      </c>
      <c r="Q5221" s="74">
        <v>0.01</v>
      </c>
      <c r="R5221" s="74">
        <v>0.01</v>
      </c>
      <c r="S5221" s="74">
        <v>0.01</v>
      </c>
      <c r="T5221" s="74">
        <v>0.01</v>
      </c>
      <c r="U5221" s="74">
        <v>0.01</v>
      </c>
      <c r="V5221" s="74">
        <v>0.01</v>
      </c>
      <c r="W5221" s="74">
        <v>0.01</v>
      </c>
      <c r="X5221" s="74">
        <v>0.01</v>
      </c>
      <c r="Y5221" s="74">
        <v>0.01</v>
      </c>
      <c r="Z5221" s="74">
        <v>0.01</v>
      </c>
      <c r="AA5221" s="74">
        <v>0.01</v>
      </c>
      <c r="AB5221" s="74">
        <v>0.01</v>
      </c>
      <c r="AC5221" s="74">
        <v>0.01</v>
      </c>
      <c r="AD5221" s="74">
        <v>0.01</v>
      </c>
      <c r="AE5221" s="74">
        <v>0.01</v>
      </c>
      <c r="AF5221" s="74">
        <v>0.01</v>
      </c>
      <c r="AG5221" s="74">
        <v>0.01</v>
      </c>
      <c r="AH5221" s="74">
        <v>0.01</v>
      </c>
      <c r="AI5221" s="74">
        <v>0.01</v>
      </c>
      <c r="AJ5221" s="74">
        <v>0.01</v>
      </c>
      <c r="AK5221" s="74">
        <v>0.01</v>
      </c>
    </row>
    <row r="5222" spans="1:37" x14ac:dyDescent="0.3">
      <c r="A5222" s="86" t="str">
        <f t="shared" si="81"/>
        <v>SDGbaseTra_AgMaxQINVXcplas</v>
      </c>
      <c r="B5222" s="72" t="s">
        <v>222</v>
      </c>
      <c r="C5222" s="73" t="s">
        <v>241</v>
      </c>
      <c r="D5222" s="85" t="s">
        <v>101</v>
      </c>
      <c r="E5222" s="74" t="s">
        <v>106</v>
      </c>
      <c r="F5222" s="74">
        <v>0.01</v>
      </c>
      <c r="G5222" s="74">
        <v>0.01</v>
      </c>
      <c r="H5222" s="74">
        <v>0.01</v>
      </c>
      <c r="I5222" s="74">
        <v>0.01</v>
      </c>
      <c r="J5222" s="74">
        <v>0.01</v>
      </c>
      <c r="K5222" s="74">
        <v>0.01</v>
      </c>
      <c r="L5222" s="74">
        <v>0.01</v>
      </c>
      <c r="M5222" s="74">
        <v>0.01</v>
      </c>
      <c r="N5222" s="74">
        <v>0.01</v>
      </c>
      <c r="O5222" s="74">
        <v>0.01</v>
      </c>
      <c r="P5222" s="74">
        <v>0.01</v>
      </c>
      <c r="Q5222" s="74">
        <v>0.01</v>
      </c>
      <c r="R5222" s="74">
        <v>0.01</v>
      </c>
      <c r="S5222" s="74">
        <v>0.01</v>
      </c>
      <c r="T5222" s="74">
        <v>0.01</v>
      </c>
      <c r="U5222" s="74">
        <v>0.01</v>
      </c>
      <c r="V5222" s="74">
        <v>0.01</v>
      </c>
      <c r="W5222" s="74">
        <v>0.01</v>
      </c>
      <c r="X5222" s="74">
        <v>0.01</v>
      </c>
      <c r="Y5222" s="74">
        <v>0.01</v>
      </c>
      <c r="Z5222" s="74">
        <v>0.01</v>
      </c>
      <c r="AA5222" s="74">
        <v>0.02</v>
      </c>
      <c r="AB5222" s="74">
        <v>0.02</v>
      </c>
      <c r="AC5222" s="74">
        <v>0.02</v>
      </c>
      <c r="AD5222" s="74">
        <v>0.02</v>
      </c>
      <c r="AE5222" s="74">
        <v>0.02</v>
      </c>
      <c r="AF5222" s="74">
        <v>0.02</v>
      </c>
      <c r="AG5222" s="74">
        <v>0.02</v>
      </c>
      <c r="AH5222" s="74">
        <v>0.02</v>
      </c>
      <c r="AI5222" s="74">
        <v>0.02</v>
      </c>
      <c r="AJ5222" s="74">
        <v>0.02</v>
      </c>
      <c r="AK5222" s="74">
        <v>0.02</v>
      </c>
    </row>
    <row r="5223" spans="1:37" x14ac:dyDescent="0.3">
      <c r="A5223" s="86" t="str">
        <f t="shared" si="81"/>
        <v>SDGbaseTra_AgMaxQINVXcnmet</v>
      </c>
      <c r="B5223" s="72" t="s">
        <v>222</v>
      </c>
      <c r="C5223" s="73" t="s">
        <v>241</v>
      </c>
      <c r="D5223" s="85" t="s">
        <v>101</v>
      </c>
      <c r="E5223" s="74" t="s">
        <v>107</v>
      </c>
      <c r="F5223" s="74">
        <v>0.02</v>
      </c>
      <c r="G5223" s="74">
        <v>0.02</v>
      </c>
      <c r="H5223" s="74">
        <v>0.02</v>
      </c>
      <c r="I5223" s="74">
        <v>0.02</v>
      </c>
      <c r="J5223" s="74">
        <v>0.02</v>
      </c>
      <c r="K5223" s="74">
        <v>0.02</v>
      </c>
      <c r="L5223" s="74">
        <v>0.02</v>
      </c>
      <c r="M5223" s="74">
        <v>0.02</v>
      </c>
      <c r="N5223" s="74">
        <v>0.02</v>
      </c>
      <c r="O5223" s="74">
        <v>0.02</v>
      </c>
      <c r="P5223" s="74">
        <v>0.03</v>
      </c>
      <c r="Q5223" s="74">
        <v>0.03</v>
      </c>
      <c r="R5223" s="74">
        <v>0.03</v>
      </c>
      <c r="S5223" s="74">
        <v>0.03</v>
      </c>
      <c r="T5223" s="74">
        <v>0.03</v>
      </c>
      <c r="U5223" s="74">
        <v>0.03</v>
      </c>
      <c r="V5223" s="74">
        <v>0.03</v>
      </c>
      <c r="W5223" s="74">
        <v>0.03</v>
      </c>
      <c r="X5223" s="74">
        <v>0.03</v>
      </c>
      <c r="Y5223" s="74">
        <v>0.03</v>
      </c>
      <c r="Z5223" s="74">
        <v>0.03</v>
      </c>
      <c r="AA5223" s="74">
        <v>0.03</v>
      </c>
      <c r="AB5223" s="74">
        <v>0.03</v>
      </c>
      <c r="AC5223" s="74">
        <v>0.04</v>
      </c>
      <c r="AD5223" s="74">
        <v>0.04</v>
      </c>
      <c r="AE5223" s="74">
        <v>0.04</v>
      </c>
      <c r="AF5223" s="74">
        <v>0.04</v>
      </c>
      <c r="AG5223" s="74">
        <v>0.04</v>
      </c>
      <c r="AH5223" s="74">
        <v>0.04</v>
      </c>
      <c r="AI5223" s="74">
        <v>0.04</v>
      </c>
      <c r="AJ5223" s="74">
        <v>0.04</v>
      </c>
      <c r="AK5223" s="74">
        <v>0.04</v>
      </c>
    </row>
    <row r="5224" spans="1:37" x14ac:dyDescent="0.3">
      <c r="A5224" s="86" t="str">
        <f t="shared" si="81"/>
        <v>SDGbaseTra_AgMaxQINVXcnfrm</v>
      </c>
      <c r="B5224" s="72" t="s">
        <v>222</v>
      </c>
      <c r="C5224" s="73" t="s">
        <v>241</v>
      </c>
      <c r="D5224" s="85" t="s">
        <v>101</v>
      </c>
      <c r="E5224" s="74" t="s">
        <v>108</v>
      </c>
      <c r="F5224" s="74">
        <v>1.27</v>
      </c>
      <c r="G5224" s="74">
        <v>1.1499999999999999</v>
      </c>
      <c r="H5224" s="74">
        <v>1.19</v>
      </c>
      <c r="I5224" s="74">
        <v>1.27</v>
      </c>
      <c r="J5224" s="74">
        <v>1.29</v>
      </c>
      <c r="K5224" s="74">
        <v>1.31</v>
      </c>
      <c r="L5224" s="74">
        <v>1.35</v>
      </c>
      <c r="M5224" s="74">
        <v>1.38</v>
      </c>
      <c r="N5224" s="74">
        <v>1.42</v>
      </c>
      <c r="O5224" s="74">
        <v>1.47</v>
      </c>
      <c r="P5224" s="74">
        <v>1.51</v>
      </c>
      <c r="Q5224" s="74">
        <v>1.55</v>
      </c>
      <c r="R5224" s="74">
        <v>1.53</v>
      </c>
      <c r="S5224" s="74">
        <v>1.58</v>
      </c>
      <c r="T5224" s="74">
        <v>1.63</v>
      </c>
      <c r="U5224" s="74">
        <v>1.68</v>
      </c>
      <c r="V5224" s="74">
        <v>1.74</v>
      </c>
      <c r="W5224" s="74">
        <v>1.8</v>
      </c>
      <c r="X5224" s="74">
        <v>1.86</v>
      </c>
      <c r="Y5224" s="74">
        <v>1.91</v>
      </c>
      <c r="Z5224" s="74">
        <v>1.97</v>
      </c>
      <c r="AA5224" s="74">
        <v>2.0299999999999998</v>
      </c>
      <c r="AB5224" s="74">
        <v>2.08</v>
      </c>
      <c r="AC5224" s="74">
        <v>2.13</v>
      </c>
      <c r="AD5224" s="74">
        <v>2.19</v>
      </c>
      <c r="AE5224" s="74">
        <v>2.2599999999999998</v>
      </c>
      <c r="AF5224" s="74">
        <v>2.3199999999999998</v>
      </c>
      <c r="AG5224" s="74">
        <v>2.39</v>
      </c>
      <c r="AH5224" s="74">
        <v>2.38</v>
      </c>
      <c r="AI5224" s="74">
        <v>2.37</v>
      </c>
      <c r="AJ5224" s="74">
        <v>2.36</v>
      </c>
      <c r="AK5224" s="74">
        <v>2.34</v>
      </c>
    </row>
    <row r="5225" spans="1:37" x14ac:dyDescent="0.3">
      <c r="A5225" s="86" t="str">
        <f t="shared" si="81"/>
        <v>SDGbaseTra_AgMaxQINVXcmetp</v>
      </c>
      <c r="B5225" s="72" t="s">
        <v>222</v>
      </c>
      <c r="C5225" s="73" t="s">
        <v>241</v>
      </c>
      <c r="D5225" s="85" t="s">
        <v>101</v>
      </c>
      <c r="E5225" s="74" t="s">
        <v>109</v>
      </c>
      <c r="F5225" s="74">
        <v>2.2400000000000002</v>
      </c>
      <c r="G5225" s="74">
        <v>2.04</v>
      </c>
      <c r="H5225" s="74">
        <v>2.1</v>
      </c>
      <c r="I5225" s="74">
        <v>2.2400000000000002</v>
      </c>
      <c r="J5225" s="74">
        <v>2.2799999999999998</v>
      </c>
      <c r="K5225" s="74">
        <v>2.33</v>
      </c>
      <c r="L5225" s="74">
        <v>2.38</v>
      </c>
      <c r="M5225" s="74">
        <v>2.4500000000000002</v>
      </c>
      <c r="N5225" s="74">
        <v>2.5099999999999998</v>
      </c>
      <c r="O5225" s="74">
        <v>2.6</v>
      </c>
      <c r="P5225" s="74">
        <v>2.67</v>
      </c>
      <c r="Q5225" s="74">
        <v>2.74</v>
      </c>
      <c r="R5225" s="74">
        <v>2.71</v>
      </c>
      <c r="S5225" s="74">
        <v>2.79</v>
      </c>
      <c r="T5225" s="74">
        <v>2.88</v>
      </c>
      <c r="U5225" s="74">
        <v>2.98</v>
      </c>
      <c r="V5225" s="74">
        <v>3.09</v>
      </c>
      <c r="W5225" s="74">
        <v>3.2</v>
      </c>
      <c r="X5225" s="74">
        <v>3.29</v>
      </c>
      <c r="Y5225" s="74">
        <v>3.39</v>
      </c>
      <c r="Z5225" s="74">
        <v>3.5</v>
      </c>
      <c r="AA5225" s="74">
        <v>3.6</v>
      </c>
      <c r="AB5225" s="74">
        <v>3.68</v>
      </c>
      <c r="AC5225" s="74">
        <v>3.77</v>
      </c>
      <c r="AD5225" s="74">
        <v>3.88</v>
      </c>
      <c r="AE5225" s="74">
        <v>4</v>
      </c>
      <c r="AF5225" s="74">
        <v>4.12</v>
      </c>
      <c r="AG5225" s="74">
        <v>4.24</v>
      </c>
      <c r="AH5225" s="74">
        <v>4.22</v>
      </c>
      <c r="AI5225" s="74">
        <v>4.1900000000000004</v>
      </c>
      <c r="AJ5225" s="74">
        <v>4.17</v>
      </c>
      <c r="AK5225" s="74">
        <v>4.1500000000000004</v>
      </c>
    </row>
    <row r="5226" spans="1:37" x14ac:dyDescent="0.3">
      <c r="A5226" s="86" t="str">
        <f t="shared" si="81"/>
        <v>SDGbaseTra_AgMaxQINVXcmach</v>
      </c>
      <c r="B5226" s="72" t="s">
        <v>222</v>
      </c>
      <c r="C5226" s="73" t="s">
        <v>241</v>
      </c>
      <c r="D5226" s="85" t="s">
        <v>101</v>
      </c>
      <c r="E5226" s="74" t="s">
        <v>110</v>
      </c>
      <c r="F5226" s="74">
        <v>141.12</v>
      </c>
      <c r="G5226" s="74">
        <v>128.46</v>
      </c>
      <c r="H5226" s="74">
        <v>132.27000000000001</v>
      </c>
      <c r="I5226" s="74">
        <v>141.06</v>
      </c>
      <c r="J5226" s="74">
        <v>143.63</v>
      </c>
      <c r="K5226" s="74">
        <v>146.57</v>
      </c>
      <c r="L5226" s="74">
        <v>150.1</v>
      </c>
      <c r="M5226" s="74">
        <v>154.09</v>
      </c>
      <c r="N5226" s="74">
        <v>158.30000000000001</v>
      </c>
      <c r="O5226" s="74">
        <v>163.55000000000001</v>
      </c>
      <c r="P5226" s="74">
        <v>168.41</v>
      </c>
      <c r="Q5226" s="74">
        <v>173.04</v>
      </c>
      <c r="R5226" s="74">
        <v>170.7</v>
      </c>
      <c r="S5226" s="74">
        <v>176.05</v>
      </c>
      <c r="T5226" s="74">
        <v>181.71</v>
      </c>
      <c r="U5226" s="74">
        <v>188.26</v>
      </c>
      <c r="V5226" s="74">
        <v>195.06</v>
      </c>
      <c r="W5226" s="74">
        <v>201.76</v>
      </c>
      <c r="X5226" s="74">
        <v>207.92</v>
      </c>
      <c r="Y5226" s="74">
        <v>214.2</v>
      </c>
      <c r="Z5226" s="74">
        <v>220.85</v>
      </c>
      <c r="AA5226" s="74">
        <v>227.3</v>
      </c>
      <c r="AB5226" s="74">
        <v>232.94</v>
      </c>
      <c r="AC5226" s="74">
        <v>238.67</v>
      </c>
      <c r="AD5226" s="74">
        <v>245.42</v>
      </c>
      <c r="AE5226" s="74">
        <v>252.74</v>
      </c>
      <c r="AF5226" s="74">
        <v>260.45</v>
      </c>
      <c r="AG5226" s="74">
        <v>268.02</v>
      </c>
      <c r="AH5226" s="74">
        <v>267.05</v>
      </c>
      <c r="AI5226" s="74">
        <v>265.10000000000002</v>
      </c>
      <c r="AJ5226" s="74">
        <v>264.05</v>
      </c>
      <c r="AK5226" s="74">
        <v>262.51</v>
      </c>
    </row>
    <row r="5227" spans="1:37" x14ac:dyDescent="0.3">
      <c r="A5227" s="86" t="str">
        <f t="shared" si="81"/>
        <v>SDGbaseTra_AgMaxQINVXcemch</v>
      </c>
      <c r="B5227" s="72" t="s">
        <v>222</v>
      </c>
      <c r="C5227" s="73" t="s">
        <v>241</v>
      </c>
      <c r="D5227" s="85" t="s">
        <v>101</v>
      </c>
      <c r="E5227" s="74" t="s">
        <v>111</v>
      </c>
      <c r="F5227" s="74">
        <v>59.86</v>
      </c>
      <c r="G5227" s="74">
        <v>54.49</v>
      </c>
      <c r="H5227" s="74">
        <v>56.11</v>
      </c>
      <c r="I5227" s="74">
        <v>59.84</v>
      </c>
      <c r="J5227" s="74">
        <v>60.93</v>
      </c>
      <c r="K5227" s="74">
        <v>62.17</v>
      </c>
      <c r="L5227" s="74">
        <v>63.67</v>
      </c>
      <c r="M5227" s="74">
        <v>65.36</v>
      </c>
      <c r="N5227" s="74">
        <v>67.150000000000006</v>
      </c>
      <c r="O5227" s="74">
        <v>69.38</v>
      </c>
      <c r="P5227" s="74">
        <v>71.44</v>
      </c>
      <c r="Q5227" s="74">
        <v>73.400000000000006</v>
      </c>
      <c r="R5227" s="74">
        <v>72.41</v>
      </c>
      <c r="S5227" s="74">
        <v>74.680000000000007</v>
      </c>
      <c r="T5227" s="74">
        <v>77.08</v>
      </c>
      <c r="U5227" s="74">
        <v>79.86</v>
      </c>
      <c r="V5227" s="74">
        <v>82.74</v>
      </c>
      <c r="W5227" s="74">
        <v>85.58</v>
      </c>
      <c r="X5227" s="74">
        <v>88.19</v>
      </c>
      <c r="Y5227" s="74">
        <v>90.86</v>
      </c>
      <c r="Z5227" s="74">
        <v>93.68</v>
      </c>
      <c r="AA5227" s="74">
        <v>96.41</v>
      </c>
      <c r="AB5227" s="74">
        <v>98.81</v>
      </c>
      <c r="AC5227" s="74">
        <v>101.24</v>
      </c>
      <c r="AD5227" s="74">
        <v>104.1</v>
      </c>
      <c r="AE5227" s="74">
        <v>107.21</v>
      </c>
      <c r="AF5227" s="74">
        <v>110.48</v>
      </c>
      <c r="AG5227" s="74">
        <v>113.68</v>
      </c>
      <c r="AH5227" s="74">
        <v>113.28</v>
      </c>
      <c r="AI5227" s="74">
        <v>112.45</v>
      </c>
      <c r="AJ5227" s="74">
        <v>112</v>
      </c>
      <c r="AK5227" s="74">
        <v>111.35</v>
      </c>
    </row>
    <row r="5228" spans="1:37" x14ac:dyDescent="0.3">
      <c r="A5228" s="86" t="str">
        <f t="shared" si="81"/>
        <v>SDGbaseTra_AgMaxQINVXcsequ</v>
      </c>
      <c r="B5228" s="72" t="s">
        <v>222</v>
      </c>
      <c r="C5228" s="73" t="s">
        <v>241</v>
      </c>
      <c r="D5228" s="85" t="s">
        <v>101</v>
      </c>
      <c r="E5228" s="74" t="s">
        <v>112</v>
      </c>
      <c r="F5228" s="74">
        <v>30.11</v>
      </c>
      <c r="G5228" s="74">
        <v>27.44</v>
      </c>
      <c r="H5228" s="74">
        <v>28.24</v>
      </c>
      <c r="I5228" s="74">
        <v>30.1</v>
      </c>
      <c r="J5228" s="74">
        <v>30.64</v>
      </c>
      <c r="K5228" s="74">
        <v>31.25</v>
      </c>
      <c r="L5228" s="74">
        <v>32</v>
      </c>
      <c r="M5228" s="74">
        <v>32.840000000000003</v>
      </c>
      <c r="N5228" s="74">
        <v>33.729999999999997</v>
      </c>
      <c r="O5228" s="74">
        <v>34.840000000000003</v>
      </c>
      <c r="P5228" s="74">
        <v>35.86</v>
      </c>
      <c r="Q5228" s="74">
        <v>36.83</v>
      </c>
      <c r="R5228" s="74">
        <v>36.340000000000003</v>
      </c>
      <c r="S5228" s="74">
        <v>37.47</v>
      </c>
      <c r="T5228" s="74">
        <v>38.659999999999997</v>
      </c>
      <c r="U5228" s="74">
        <v>40.04</v>
      </c>
      <c r="V5228" s="74">
        <v>41.48</v>
      </c>
      <c r="W5228" s="74">
        <v>42.89</v>
      </c>
      <c r="X5228" s="74">
        <v>44.19</v>
      </c>
      <c r="Y5228" s="74">
        <v>45.51</v>
      </c>
      <c r="Z5228" s="74">
        <v>46.91</v>
      </c>
      <c r="AA5228" s="74">
        <v>48.27</v>
      </c>
      <c r="AB5228" s="74">
        <v>49.46</v>
      </c>
      <c r="AC5228" s="74">
        <v>50.67</v>
      </c>
      <c r="AD5228" s="74">
        <v>52.09</v>
      </c>
      <c r="AE5228" s="74">
        <v>53.63</v>
      </c>
      <c r="AF5228" s="74">
        <v>55.26</v>
      </c>
      <c r="AG5228" s="74">
        <v>56.85</v>
      </c>
      <c r="AH5228" s="74">
        <v>56.65</v>
      </c>
      <c r="AI5228" s="74">
        <v>56.24</v>
      </c>
      <c r="AJ5228" s="74">
        <v>56.02</v>
      </c>
      <c r="AK5228" s="74">
        <v>55.69</v>
      </c>
    </row>
    <row r="5229" spans="1:37" x14ac:dyDescent="0.3">
      <c r="A5229" s="86" t="str">
        <f t="shared" si="81"/>
        <v>SDGbaseTra_AgMaxQINVXcvehi</v>
      </c>
      <c r="B5229" s="72" t="s">
        <v>222</v>
      </c>
      <c r="C5229" s="73" t="s">
        <v>241</v>
      </c>
      <c r="D5229" s="85" t="s">
        <v>101</v>
      </c>
      <c r="E5229" s="74" t="s">
        <v>113</v>
      </c>
      <c r="F5229" s="74">
        <v>91.08</v>
      </c>
      <c r="G5229" s="74">
        <v>83.01</v>
      </c>
      <c r="H5229" s="74">
        <v>85.44</v>
      </c>
      <c r="I5229" s="74">
        <v>91.05</v>
      </c>
      <c r="J5229" s="74">
        <v>92.69</v>
      </c>
      <c r="K5229" s="74">
        <v>94.56</v>
      </c>
      <c r="L5229" s="74">
        <v>96.81</v>
      </c>
      <c r="M5229" s="74">
        <v>99.36</v>
      </c>
      <c r="N5229" s="74">
        <v>102.04</v>
      </c>
      <c r="O5229" s="74">
        <v>105.39</v>
      </c>
      <c r="P5229" s="74">
        <v>108.49</v>
      </c>
      <c r="Q5229" s="74">
        <v>111.44</v>
      </c>
      <c r="R5229" s="74">
        <v>109.95</v>
      </c>
      <c r="S5229" s="74">
        <v>113.36</v>
      </c>
      <c r="T5229" s="74">
        <v>116.97</v>
      </c>
      <c r="U5229" s="74">
        <v>121.15</v>
      </c>
      <c r="V5229" s="74">
        <v>125.48</v>
      </c>
      <c r="W5229" s="74">
        <v>129.75</v>
      </c>
      <c r="X5229" s="74">
        <v>133.68</v>
      </c>
      <c r="Y5229" s="74">
        <v>137.68</v>
      </c>
      <c r="Z5229" s="74">
        <v>141.91999999999999</v>
      </c>
      <c r="AA5229" s="74">
        <v>146.04</v>
      </c>
      <c r="AB5229" s="74">
        <v>149.63999999999999</v>
      </c>
      <c r="AC5229" s="74">
        <v>153.29</v>
      </c>
      <c r="AD5229" s="74">
        <v>157.59</v>
      </c>
      <c r="AE5229" s="74">
        <v>162.26</v>
      </c>
      <c r="AF5229" s="74">
        <v>167.18</v>
      </c>
      <c r="AG5229" s="74">
        <v>172</v>
      </c>
      <c r="AH5229" s="74">
        <v>171.39</v>
      </c>
      <c r="AI5229" s="74">
        <v>170.14</v>
      </c>
      <c r="AJ5229" s="74">
        <v>169.47</v>
      </c>
      <c r="AK5229" s="74">
        <v>168.49</v>
      </c>
    </row>
    <row r="5230" spans="1:37" x14ac:dyDescent="0.3">
      <c r="A5230" s="86" t="str">
        <f t="shared" si="81"/>
        <v>SDGbaseTra_AgMaxQINVXctequ</v>
      </c>
      <c r="B5230" s="72" t="s">
        <v>222</v>
      </c>
      <c r="C5230" s="73" t="s">
        <v>241</v>
      </c>
      <c r="D5230" s="85" t="s">
        <v>101</v>
      </c>
      <c r="E5230" s="74" t="s">
        <v>114</v>
      </c>
      <c r="F5230" s="74">
        <v>10.77</v>
      </c>
      <c r="G5230" s="74">
        <v>9.81</v>
      </c>
      <c r="H5230" s="74">
        <v>10.1</v>
      </c>
      <c r="I5230" s="74">
        <v>10.77</v>
      </c>
      <c r="J5230" s="74">
        <v>10.96</v>
      </c>
      <c r="K5230" s="74">
        <v>11.18</v>
      </c>
      <c r="L5230" s="74">
        <v>11.45</v>
      </c>
      <c r="M5230" s="74">
        <v>11.75</v>
      </c>
      <c r="N5230" s="74">
        <v>12.06</v>
      </c>
      <c r="O5230" s="74">
        <v>12.46</v>
      </c>
      <c r="P5230" s="74">
        <v>12.83</v>
      </c>
      <c r="Q5230" s="74">
        <v>13.18</v>
      </c>
      <c r="R5230" s="74">
        <v>13</v>
      </c>
      <c r="S5230" s="74">
        <v>13.4</v>
      </c>
      <c r="T5230" s="74">
        <v>13.83</v>
      </c>
      <c r="U5230" s="74">
        <v>14.32</v>
      </c>
      <c r="V5230" s="74">
        <v>14.84</v>
      </c>
      <c r="W5230" s="74">
        <v>15.34</v>
      </c>
      <c r="X5230" s="74">
        <v>15.81</v>
      </c>
      <c r="Y5230" s="74">
        <v>16.28</v>
      </c>
      <c r="Z5230" s="74">
        <v>16.78</v>
      </c>
      <c r="AA5230" s="74">
        <v>17.27</v>
      </c>
      <c r="AB5230" s="74">
        <v>17.690000000000001</v>
      </c>
      <c r="AC5230" s="74">
        <v>18.12</v>
      </c>
      <c r="AD5230" s="74">
        <v>18.63</v>
      </c>
      <c r="AE5230" s="74">
        <v>19.18</v>
      </c>
      <c r="AF5230" s="74">
        <v>19.77</v>
      </c>
      <c r="AG5230" s="74">
        <v>20.34</v>
      </c>
      <c r="AH5230" s="74">
        <v>20.260000000000002</v>
      </c>
      <c r="AI5230" s="74">
        <v>20.12</v>
      </c>
      <c r="AJ5230" s="74">
        <v>20.04</v>
      </c>
      <c r="AK5230" s="74">
        <v>19.920000000000002</v>
      </c>
    </row>
    <row r="5231" spans="1:37" x14ac:dyDescent="0.3">
      <c r="A5231" s="86" t="str">
        <f t="shared" si="81"/>
        <v>SDGbaseTra_AgMaxQINVXcfurn</v>
      </c>
      <c r="B5231" s="72" t="s">
        <v>222</v>
      </c>
      <c r="C5231" s="73" t="s">
        <v>241</v>
      </c>
      <c r="D5231" s="85" t="s">
        <v>101</v>
      </c>
      <c r="E5231" s="74" t="s">
        <v>115</v>
      </c>
      <c r="F5231" s="74">
        <v>21.77</v>
      </c>
      <c r="G5231" s="74">
        <v>19.84</v>
      </c>
      <c r="H5231" s="74">
        <v>20.420000000000002</v>
      </c>
      <c r="I5231" s="74">
        <v>21.76</v>
      </c>
      <c r="J5231" s="74">
        <v>22.15</v>
      </c>
      <c r="K5231" s="74">
        <v>22.6</v>
      </c>
      <c r="L5231" s="74">
        <v>23.14</v>
      </c>
      <c r="M5231" s="74">
        <v>23.75</v>
      </c>
      <c r="N5231" s="74">
        <v>24.39</v>
      </c>
      <c r="O5231" s="74">
        <v>25.19</v>
      </c>
      <c r="P5231" s="74">
        <v>25.93</v>
      </c>
      <c r="Q5231" s="74">
        <v>26.63</v>
      </c>
      <c r="R5231" s="74">
        <v>26.28</v>
      </c>
      <c r="S5231" s="74">
        <v>27.09</v>
      </c>
      <c r="T5231" s="74">
        <v>27.96</v>
      </c>
      <c r="U5231" s="74">
        <v>28.96</v>
      </c>
      <c r="V5231" s="74">
        <v>29.99</v>
      </c>
      <c r="W5231" s="74">
        <v>31.01</v>
      </c>
      <c r="X5231" s="74">
        <v>31.95</v>
      </c>
      <c r="Y5231" s="74">
        <v>32.909999999999997</v>
      </c>
      <c r="Z5231" s="74">
        <v>33.92</v>
      </c>
      <c r="AA5231" s="74">
        <v>34.9</v>
      </c>
      <c r="AB5231" s="74">
        <v>35.76</v>
      </c>
      <c r="AC5231" s="74">
        <v>36.64</v>
      </c>
      <c r="AD5231" s="74">
        <v>37.67</v>
      </c>
      <c r="AE5231" s="74">
        <v>38.78</v>
      </c>
      <c r="AF5231" s="74">
        <v>39.96</v>
      </c>
      <c r="AG5231" s="74">
        <v>41.11</v>
      </c>
      <c r="AH5231" s="74">
        <v>40.96</v>
      </c>
      <c r="AI5231" s="74">
        <v>40.67</v>
      </c>
      <c r="AJ5231" s="74">
        <v>40.51</v>
      </c>
      <c r="AK5231" s="74">
        <v>40.270000000000003</v>
      </c>
    </row>
    <row r="5232" spans="1:37" x14ac:dyDescent="0.3">
      <c r="A5232" s="86" t="str">
        <f t="shared" si="81"/>
        <v>SDGbaseTra_AgMaxQINVXcoman</v>
      </c>
      <c r="B5232" s="72" t="s">
        <v>222</v>
      </c>
      <c r="C5232" s="73" t="s">
        <v>241</v>
      </c>
      <c r="D5232" s="85" t="s">
        <v>101</v>
      </c>
      <c r="E5232" s="74" t="s">
        <v>116</v>
      </c>
      <c r="F5232" s="74">
        <v>1.45</v>
      </c>
      <c r="G5232" s="74">
        <v>1.33</v>
      </c>
      <c r="H5232" s="74">
        <v>1.36</v>
      </c>
      <c r="I5232" s="74">
        <v>1.45</v>
      </c>
      <c r="J5232" s="74">
        <v>1.48</v>
      </c>
      <c r="K5232" s="74">
        <v>1.51</v>
      </c>
      <c r="L5232" s="74">
        <v>1.55</v>
      </c>
      <c r="M5232" s="74">
        <v>1.59</v>
      </c>
      <c r="N5232" s="74">
        <v>1.63</v>
      </c>
      <c r="O5232" s="74">
        <v>1.68</v>
      </c>
      <c r="P5232" s="74">
        <v>1.73</v>
      </c>
      <c r="Q5232" s="74">
        <v>1.78</v>
      </c>
      <c r="R5232" s="74">
        <v>1.76</v>
      </c>
      <c r="S5232" s="74">
        <v>1.81</v>
      </c>
      <c r="T5232" s="74">
        <v>1.87</v>
      </c>
      <c r="U5232" s="74">
        <v>1.93</v>
      </c>
      <c r="V5232" s="74">
        <v>2</v>
      </c>
      <c r="W5232" s="74">
        <v>2.0699999999999998</v>
      </c>
      <c r="X5232" s="74">
        <v>2.14</v>
      </c>
      <c r="Y5232" s="74">
        <v>2.2000000000000002</v>
      </c>
      <c r="Z5232" s="74">
        <v>2.27</v>
      </c>
      <c r="AA5232" s="74">
        <v>2.33</v>
      </c>
      <c r="AB5232" s="74">
        <v>2.39</v>
      </c>
      <c r="AC5232" s="74">
        <v>2.4500000000000002</v>
      </c>
      <c r="AD5232" s="74">
        <v>2.52</v>
      </c>
      <c r="AE5232" s="74">
        <v>2.59</v>
      </c>
      <c r="AF5232" s="74">
        <v>2.67</v>
      </c>
      <c r="AG5232" s="74">
        <v>2.75</v>
      </c>
      <c r="AH5232" s="74">
        <v>2.74</v>
      </c>
      <c r="AI5232" s="74">
        <v>2.72</v>
      </c>
      <c r="AJ5232" s="74">
        <v>2.71</v>
      </c>
      <c r="AK5232" s="74">
        <v>2.69</v>
      </c>
    </row>
    <row r="5233" spans="1:37" x14ac:dyDescent="0.3">
      <c r="A5233" s="86" t="str">
        <f t="shared" si="81"/>
        <v>SDGbaseTra_AgMaxQINVXccons</v>
      </c>
      <c r="B5233" s="72" t="s">
        <v>222</v>
      </c>
      <c r="C5233" s="73" t="s">
        <v>241</v>
      </c>
      <c r="D5233" s="85" t="s">
        <v>101</v>
      </c>
      <c r="E5233" s="74" t="s">
        <v>117</v>
      </c>
      <c r="F5233" s="74">
        <v>405.25</v>
      </c>
      <c r="G5233" s="74">
        <v>369.33</v>
      </c>
      <c r="H5233" s="74">
        <v>380.17</v>
      </c>
      <c r="I5233" s="74">
        <v>405.11</v>
      </c>
      <c r="J5233" s="74">
        <v>412.4</v>
      </c>
      <c r="K5233" s="74">
        <v>420.71</v>
      </c>
      <c r="L5233" s="74">
        <v>430.73</v>
      </c>
      <c r="M5233" s="74">
        <v>442.06</v>
      </c>
      <c r="N5233" s="74">
        <v>454</v>
      </c>
      <c r="O5233" s="74">
        <v>468.91</v>
      </c>
      <c r="P5233" s="74">
        <v>482.7</v>
      </c>
      <c r="Q5233" s="74">
        <v>495.82</v>
      </c>
      <c r="R5233" s="74">
        <v>489.2</v>
      </c>
      <c r="S5233" s="74">
        <v>504.36</v>
      </c>
      <c r="T5233" s="74">
        <v>520.42999999999995</v>
      </c>
      <c r="U5233" s="74">
        <v>539.02</v>
      </c>
      <c r="V5233" s="74">
        <v>558.29999999999995</v>
      </c>
      <c r="W5233" s="74">
        <v>577.30999999999995</v>
      </c>
      <c r="X5233" s="74">
        <v>594.78</v>
      </c>
      <c r="Y5233" s="74">
        <v>612.59</v>
      </c>
      <c r="Z5233" s="74">
        <v>631.46</v>
      </c>
      <c r="AA5233" s="74">
        <v>649.76</v>
      </c>
      <c r="AB5233" s="74">
        <v>665.77</v>
      </c>
      <c r="AC5233" s="74">
        <v>682.03</v>
      </c>
      <c r="AD5233" s="74">
        <v>701.17</v>
      </c>
      <c r="AE5233" s="74">
        <v>721.94</v>
      </c>
      <c r="AF5233" s="74">
        <v>743.81</v>
      </c>
      <c r="AG5233" s="74">
        <v>765.28</v>
      </c>
      <c r="AH5233" s="74">
        <v>762.55</v>
      </c>
      <c r="AI5233" s="74">
        <v>757.02</v>
      </c>
      <c r="AJ5233" s="74">
        <v>754.02</v>
      </c>
      <c r="AK5233" s="74">
        <v>749.67</v>
      </c>
    </row>
    <row r="5234" spans="1:37" x14ac:dyDescent="0.3">
      <c r="A5234" s="86" t="str">
        <f t="shared" si="81"/>
        <v>SDGbaseTra_AgMaxQINVXcbsrv</v>
      </c>
      <c r="B5234" s="72" t="s">
        <v>222</v>
      </c>
      <c r="C5234" s="73" t="s">
        <v>241</v>
      </c>
      <c r="D5234" s="85" t="s">
        <v>101</v>
      </c>
      <c r="E5234" s="74" t="s">
        <v>118</v>
      </c>
      <c r="F5234" s="74">
        <v>61.78</v>
      </c>
      <c r="G5234" s="74">
        <v>56.3</v>
      </c>
      <c r="H5234" s="74">
        <v>57.95</v>
      </c>
      <c r="I5234" s="74">
        <v>61.76</v>
      </c>
      <c r="J5234" s="74">
        <v>62.87</v>
      </c>
      <c r="K5234" s="74">
        <v>64.14</v>
      </c>
      <c r="L5234" s="74">
        <v>65.66</v>
      </c>
      <c r="M5234" s="74">
        <v>67.39</v>
      </c>
      <c r="N5234" s="74">
        <v>69.209999999999994</v>
      </c>
      <c r="O5234" s="74">
        <v>71.48</v>
      </c>
      <c r="P5234" s="74">
        <v>73.59</v>
      </c>
      <c r="Q5234" s="74">
        <v>75.58</v>
      </c>
      <c r="R5234" s="74">
        <v>74.58</v>
      </c>
      <c r="S5234" s="74">
        <v>76.89</v>
      </c>
      <c r="T5234" s="74">
        <v>79.34</v>
      </c>
      <c r="U5234" s="74">
        <v>82.17</v>
      </c>
      <c r="V5234" s="74">
        <v>85.11</v>
      </c>
      <c r="W5234" s="74">
        <v>88.01</v>
      </c>
      <c r="X5234" s="74">
        <v>90.67</v>
      </c>
      <c r="Y5234" s="74">
        <v>93.39</v>
      </c>
      <c r="Z5234" s="74">
        <v>96.26</v>
      </c>
      <c r="AA5234" s="74">
        <v>99.05</v>
      </c>
      <c r="AB5234" s="74">
        <v>101.49</v>
      </c>
      <c r="AC5234" s="74">
        <v>103.97</v>
      </c>
      <c r="AD5234" s="74">
        <v>106.89</v>
      </c>
      <c r="AE5234" s="74">
        <v>110.06</v>
      </c>
      <c r="AF5234" s="74">
        <v>113.39</v>
      </c>
      <c r="AG5234" s="74">
        <v>116.66</v>
      </c>
      <c r="AH5234" s="74">
        <v>116.25</v>
      </c>
      <c r="AI5234" s="74">
        <v>115.4</v>
      </c>
      <c r="AJ5234" s="74">
        <v>114.95</v>
      </c>
      <c r="AK5234" s="74">
        <v>114.28</v>
      </c>
    </row>
    <row r="5235" spans="1:37" x14ac:dyDescent="0.3">
      <c r="A5235" s="86" t="str">
        <f t="shared" si="81"/>
        <v>SDGbaseTra_AgMaxQINVXcimpt</v>
      </c>
      <c r="B5235" s="72" t="s">
        <v>222</v>
      </c>
      <c r="C5235" s="73" t="s">
        <v>241</v>
      </c>
      <c r="D5235" s="85" t="s">
        <v>101</v>
      </c>
      <c r="E5235" s="74" t="s">
        <v>119</v>
      </c>
      <c r="F5235" s="74">
        <v>2.82</v>
      </c>
      <c r="G5235" s="74">
        <v>2.82</v>
      </c>
      <c r="H5235" s="74">
        <v>2.82</v>
      </c>
      <c r="I5235" s="74">
        <v>2.82</v>
      </c>
      <c r="J5235" s="74">
        <v>2.82</v>
      </c>
      <c r="K5235" s="74">
        <v>2.82</v>
      </c>
      <c r="L5235" s="74">
        <v>2.82</v>
      </c>
      <c r="M5235" s="74">
        <v>2.82</v>
      </c>
      <c r="N5235" s="74">
        <v>2.82</v>
      </c>
      <c r="O5235" s="74">
        <v>2.82</v>
      </c>
      <c r="P5235" s="74">
        <v>2.82</v>
      </c>
      <c r="Q5235" s="74">
        <v>2.82</v>
      </c>
      <c r="R5235" s="74">
        <v>2.82</v>
      </c>
      <c r="S5235" s="74">
        <v>2.82</v>
      </c>
      <c r="T5235" s="74">
        <v>2.82</v>
      </c>
      <c r="U5235" s="74">
        <v>2.82</v>
      </c>
      <c r="V5235" s="74">
        <v>2.82</v>
      </c>
      <c r="W5235" s="74">
        <v>2.82</v>
      </c>
      <c r="X5235" s="74">
        <v>2.82</v>
      </c>
      <c r="Y5235" s="74">
        <v>2.82</v>
      </c>
      <c r="Z5235" s="74">
        <v>2.82</v>
      </c>
      <c r="AA5235" s="74">
        <v>2.82</v>
      </c>
      <c r="AB5235" s="74">
        <v>2.82</v>
      </c>
      <c r="AC5235" s="74">
        <v>2.82</v>
      </c>
      <c r="AD5235" s="74">
        <v>2.82</v>
      </c>
      <c r="AE5235" s="74">
        <v>2.82</v>
      </c>
      <c r="AF5235" s="74">
        <v>2.82</v>
      </c>
      <c r="AG5235" s="74">
        <v>2.82</v>
      </c>
      <c r="AH5235" s="74">
        <v>2.82</v>
      </c>
      <c r="AI5235" s="74">
        <v>2.82</v>
      </c>
      <c r="AJ5235" s="74">
        <v>2.82</v>
      </c>
      <c r="AK5235" s="74">
        <v>2.82</v>
      </c>
    </row>
    <row r="5236" spans="1:37" x14ac:dyDescent="0.3">
      <c r="A5236" s="86" t="str">
        <f t="shared" ref="A5236:A5299" si="82">_xlfn.CONCAT(C5236,D5236,E5236)</f>
        <v>SDGbaseTra_AgMaxPQXcawhe</v>
      </c>
      <c r="B5236" s="72" t="s">
        <v>222</v>
      </c>
      <c r="C5236" s="73" t="s">
        <v>241</v>
      </c>
      <c r="D5236" s="85" t="s">
        <v>120</v>
      </c>
      <c r="E5236" s="74" t="s">
        <v>121</v>
      </c>
      <c r="F5236" s="74">
        <v>1.05</v>
      </c>
      <c r="G5236" s="74">
        <v>1.06</v>
      </c>
      <c r="H5236" s="74">
        <v>1.06</v>
      </c>
      <c r="I5236" s="74">
        <v>1.06</v>
      </c>
      <c r="J5236" s="74">
        <v>1.05</v>
      </c>
      <c r="K5236" s="74">
        <v>1.05</v>
      </c>
      <c r="L5236" s="74">
        <v>1.04</v>
      </c>
      <c r="M5236" s="74">
        <v>1.04</v>
      </c>
      <c r="N5236" s="74">
        <v>1.04</v>
      </c>
      <c r="O5236" s="74">
        <v>1.06</v>
      </c>
      <c r="P5236" s="74">
        <v>1.07</v>
      </c>
      <c r="Q5236" s="74">
        <v>1.06</v>
      </c>
      <c r="R5236" s="74">
        <v>1.06</v>
      </c>
      <c r="S5236" s="74">
        <v>1.07</v>
      </c>
      <c r="T5236" s="74">
        <v>1.07</v>
      </c>
      <c r="U5236" s="74">
        <v>1.07</v>
      </c>
      <c r="V5236" s="74">
        <v>1.07</v>
      </c>
      <c r="W5236" s="74">
        <v>1.07</v>
      </c>
      <c r="X5236" s="74">
        <v>1.07</v>
      </c>
      <c r="Y5236" s="74">
        <v>1.08</v>
      </c>
      <c r="Z5236" s="74">
        <v>1.08</v>
      </c>
      <c r="AA5236" s="74">
        <v>1.0900000000000001</v>
      </c>
      <c r="AB5236" s="74">
        <v>1.0900000000000001</v>
      </c>
      <c r="AC5236" s="74">
        <v>1.0900000000000001</v>
      </c>
      <c r="AD5236" s="74">
        <v>1.08</v>
      </c>
      <c r="AE5236" s="74">
        <v>1.08</v>
      </c>
      <c r="AF5236" s="74">
        <v>1.08</v>
      </c>
      <c r="AG5236" s="74">
        <v>1.08</v>
      </c>
      <c r="AH5236" s="74">
        <v>1.07</v>
      </c>
      <c r="AI5236" s="74">
        <v>1.06</v>
      </c>
      <c r="AJ5236" s="74">
        <v>1.05</v>
      </c>
      <c r="AK5236" s="74">
        <v>1.05</v>
      </c>
    </row>
    <row r="5237" spans="1:37" x14ac:dyDescent="0.3">
      <c r="A5237" s="86" t="str">
        <f t="shared" si="82"/>
        <v>SDGbaseTra_AgMaxPQXcamai</v>
      </c>
      <c r="B5237" s="72" t="s">
        <v>222</v>
      </c>
      <c r="C5237" s="73" t="s">
        <v>241</v>
      </c>
      <c r="D5237" s="85" t="s">
        <v>120</v>
      </c>
      <c r="E5237" s="74" t="s">
        <v>122</v>
      </c>
      <c r="F5237" s="74">
        <v>1.1000000000000001</v>
      </c>
      <c r="G5237" s="74">
        <v>1.08</v>
      </c>
      <c r="H5237" s="74">
        <v>1.08</v>
      </c>
      <c r="I5237" s="74">
        <v>1.08</v>
      </c>
      <c r="J5237" s="74">
        <v>1.06</v>
      </c>
      <c r="K5237" s="74">
        <v>1.06</v>
      </c>
      <c r="L5237" s="74">
        <v>1.05</v>
      </c>
      <c r="M5237" s="74">
        <v>1.04</v>
      </c>
      <c r="N5237" s="74">
        <v>1.04</v>
      </c>
      <c r="O5237" s="74">
        <v>1.04</v>
      </c>
      <c r="P5237" s="74">
        <v>1.04</v>
      </c>
      <c r="Q5237" s="74">
        <v>1.03</v>
      </c>
      <c r="R5237" s="74">
        <v>1.03</v>
      </c>
      <c r="S5237" s="74">
        <v>1.03</v>
      </c>
      <c r="T5237" s="74">
        <v>1.03</v>
      </c>
      <c r="U5237" s="74">
        <v>1.03</v>
      </c>
      <c r="V5237" s="74">
        <v>1.03</v>
      </c>
      <c r="W5237" s="74">
        <v>1.02</v>
      </c>
      <c r="X5237" s="74">
        <v>1.02</v>
      </c>
      <c r="Y5237" s="74">
        <v>1.02</v>
      </c>
      <c r="Z5237" s="74">
        <v>1.02</v>
      </c>
      <c r="AA5237" s="74">
        <v>1.02</v>
      </c>
      <c r="AB5237" s="74">
        <v>1.02</v>
      </c>
      <c r="AC5237" s="74">
        <v>1.01</v>
      </c>
      <c r="AD5237" s="74">
        <v>1.01</v>
      </c>
      <c r="AE5237" s="74">
        <v>1</v>
      </c>
      <c r="AF5237" s="74">
        <v>1</v>
      </c>
      <c r="AG5237" s="74">
        <v>1</v>
      </c>
      <c r="AH5237" s="74">
        <v>0.97</v>
      </c>
      <c r="AI5237" s="74">
        <v>0.96</v>
      </c>
      <c r="AJ5237" s="74">
        <v>0.95</v>
      </c>
      <c r="AK5237" s="74">
        <v>0.93</v>
      </c>
    </row>
    <row r="5238" spans="1:37" x14ac:dyDescent="0.3">
      <c r="A5238" s="86" t="str">
        <f t="shared" si="82"/>
        <v>SDGbaseTra_AgMaxPQXcaoce</v>
      </c>
      <c r="B5238" s="72" t="s">
        <v>222</v>
      </c>
      <c r="C5238" s="73" t="s">
        <v>241</v>
      </c>
      <c r="D5238" s="85" t="s">
        <v>120</v>
      </c>
      <c r="E5238" s="74" t="s">
        <v>123</v>
      </c>
      <c r="F5238" s="74">
        <v>1.0900000000000001</v>
      </c>
      <c r="G5238" s="74">
        <v>1.06</v>
      </c>
      <c r="H5238" s="74">
        <v>1.08</v>
      </c>
      <c r="I5238" s="74">
        <v>1.07</v>
      </c>
      <c r="J5238" s="74">
        <v>1.06</v>
      </c>
      <c r="K5238" s="74">
        <v>1.05</v>
      </c>
      <c r="L5238" s="74">
        <v>1.05</v>
      </c>
      <c r="M5238" s="74">
        <v>1.04</v>
      </c>
      <c r="N5238" s="74">
        <v>1.04</v>
      </c>
      <c r="O5238" s="74">
        <v>1.06</v>
      </c>
      <c r="P5238" s="74">
        <v>1.06</v>
      </c>
      <c r="Q5238" s="74">
        <v>1.05</v>
      </c>
      <c r="R5238" s="74">
        <v>1.06</v>
      </c>
      <c r="S5238" s="74">
        <v>1.07</v>
      </c>
      <c r="T5238" s="74">
        <v>1.07</v>
      </c>
      <c r="U5238" s="74">
        <v>1.08</v>
      </c>
      <c r="V5238" s="74">
        <v>1.08</v>
      </c>
      <c r="W5238" s="74">
        <v>1.08</v>
      </c>
      <c r="X5238" s="74">
        <v>1.08</v>
      </c>
      <c r="Y5238" s="74">
        <v>1.0900000000000001</v>
      </c>
      <c r="Z5238" s="74">
        <v>1.0900000000000001</v>
      </c>
      <c r="AA5238" s="74">
        <v>1.0900000000000001</v>
      </c>
      <c r="AB5238" s="74">
        <v>1.1000000000000001</v>
      </c>
      <c r="AC5238" s="74">
        <v>1.1000000000000001</v>
      </c>
      <c r="AD5238" s="74">
        <v>1.1000000000000001</v>
      </c>
      <c r="AE5238" s="74">
        <v>1.1000000000000001</v>
      </c>
      <c r="AF5238" s="74">
        <v>1.1000000000000001</v>
      </c>
      <c r="AG5238" s="74">
        <v>1.1000000000000001</v>
      </c>
      <c r="AH5238" s="74">
        <v>1.08</v>
      </c>
      <c r="AI5238" s="74">
        <v>1.07</v>
      </c>
      <c r="AJ5238" s="74">
        <v>1.06</v>
      </c>
      <c r="AK5238" s="74">
        <v>1.05</v>
      </c>
    </row>
    <row r="5239" spans="1:37" x14ac:dyDescent="0.3">
      <c r="A5239" s="86" t="str">
        <f t="shared" si="82"/>
        <v>SDGbaseTra_AgMaxPQXcaveg</v>
      </c>
      <c r="B5239" s="72" t="s">
        <v>222</v>
      </c>
      <c r="C5239" s="73" t="s">
        <v>241</v>
      </c>
      <c r="D5239" s="85" t="s">
        <v>120</v>
      </c>
      <c r="E5239" s="74" t="s">
        <v>124</v>
      </c>
      <c r="F5239" s="74">
        <v>1.1000000000000001</v>
      </c>
      <c r="G5239" s="74">
        <v>1.1200000000000001</v>
      </c>
      <c r="H5239" s="74">
        <v>1.1100000000000001</v>
      </c>
      <c r="I5239" s="74">
        <v>1.1100000000000001</v>
      </c>
      <c r="J5239" s="74">
        <v>1.1100000000000001</v>
      </c>
      <c r="K5239" s="74">
        <v>1.1100000000000001</v>
      </c>
      <c r="L5239" s="74">
        <v>1.1000000000000001</v>
      </c>
      <c r="M5239" s="74">
        <v>1.1000000000000001</v>
      </c>
      <c r="N5239" s="74">
        <v>1.1000000000000001</v>
      </c>
      <c r="O5239" s="74">
        <v>1.0900000000000001</v>
      </c>
      <c r="P5239" s="74">
        <v>1.0900000000000001</v>
      </c>
      <c r="Q5239" s="74">
        <v>1.0900000000000001</v>
      </c>
      <c r="R5239" s="74">
        <v>1.0900000000000001</v>
      </c>
      <c r="S5239" s="74">
        <v>1.0900000000000001</v>
      </c>
      <c r="T5239" s="74">
        <v>1.0900000000000001</v>
      </c>
      <c r="U5239" s="74">
        <v>1.0900000000000001</v>
      </c>
      <c r="V5239" s="74">
        <v>1.0900000000000001</v>
      </c>
      <c r="W5239" s="74">
        <v>1.0900000000000001</v>
      </c>
      <c r="X5239" s="74">
        <v>1.0900000000000001</v>
      </c>
      <c r="Y5239" s="74">
        <v>1.08</v>
      </c>
      <c r="Z5239" s="74">
        <v>1.0900000000000001</v>
      </c>
      <c r="AA5239" s="74">
        <v>1.0900000000000001</v>
      </c>
      <c r="AB5239" s="74">
        <v>1.0900000000000001</v>
      </c>
      <c r="AC5239" s="74">
        <v>1.0900000000000001</v>
      </c>
      <c r="AD5239" s="74">
        <v>1.08</v>
      </c>
      <c r="AE5239" s="74">
        <v>1.08</v>
      </c>
      <c r="AF5239" s="74">
        <v>1.08</v>
      </c>
      <c r="AG5239" s="74">
        <v>1.08</v>
      </c>
      <c r="AH5239" s="74">
        <v>1.08</v>
      </c>
      <c r="AI5239" s="74">
        <v>1.08</v>
      </c>
      <c r="AJ5239" s="74">
        <v>1.08</v>
      </c>
      <c r="AK5239" s="74">
        <v>1.08</v>
      </c>
    </row>
    <row r="5240" spans="1:37" x14ac:dyDescent="0.3">
      <c r="A5240" s="86" t="str">
        <f t="shared" si="82"/>
        <v>SDGbaseTra_AgMaxPQXcaofr</v>
      </c>
      <c r="B5240" s="72" t="s">
        <v>222</v>
      </c>
      <c r="C5240" s="73" t="s">
        <v>241</v>
      </c>
      <c r="D5240" s="85" t="s">
        <v>120</v>
      </c>
      <c r="E5240" s="74" t="s">
        <v>125</v>
      </c>
      <c r="F5240" s="74">
        <v>1.1000000000000001</v>
      </c>
      <c r="G5240" s="74">
        <v>1.1100000000000001</v>
      </c>
      <c r="H5240" s="74">
        <v>1.0900000000000001</v>
      </c>
      <c r="I5240" s="74">
        <v>1.0900000000000001</v>
      </c>
      <c r="J5240" s="74">
        <v>1.0900000000000001</v>
      </c>
      <c r="K5240" s="74">
        <v>1.08</v>
      </c>
      <c r="L5240" s="74">
        <v>1.08</v>
      </c>
      <c r="M5240" s="74">
        <v>1.07</v>
      </c>
      <c r="N5240" s="74">
        <v>1.07</v>
      </c>
      <c r="O5240" s="74">
        <v>1.05</v>
      </c>
      <c r="P5240" s="74">
        <v>1.04</v>
      </c>
      <c r="Q5240" s="74">
        <v>1.04</v>
      </c>
      <c r="R5240" s="74">
        <v>1.04</v>
      </c>
      <c r="S5240" s="74">
        <v>1.03</v>
      </c>
      <c r="T5240" s="74">
        <v>1.03</v>
      </c>
      <c r="U5240" s="74">
        <v>1.03</v>
      </c>
      <c r="V5240" s="74">
        <v>1.02</v>
      </c>
      <c r="W5240" s="74">
        <v>1.02</v>
      </c>
      <c r="X5240" s="74">
        <v>1.01</v>
      </c>
      <c r="Y5240" s="74">
        <v>1.01</v>
      </c>
      <c r="Z5240" s="74">
        <v>1.02</v>
      </c>
      <c r="AA5240" s="74">
        <v>1.02</v>
      </c>
      <c r="AB5240" s="74">
        <v>1.02</v>
      </c>
      <c r="AC5240" s="74">
        <v>1.01</v>
      </c>
      <c r="AD5240" s="74">
        <v>1.01</v>
      </c>
      <c r="AE5240" s="74">
        <v>1.01</v>
      </c>
      <c r="AF5240" s="74">
        <v>1.01</v>
      </c>
      <c r="AG5240" s="74">
        <v>1</v>
      </c>
      <c r="AH5240" s="74">
        <v>0.99</v>
      </c>
      <c r="AI5240" s="74">
        <v>0.99</v>
      </c>
      <c r="AJ5240" s="74">
        <v>0.99</v>
      </c>
      <c r="AK5240" s="74">
        <v>1</v>
      </c>
    </row>
    <row r="5241" spans="1:37" x14ac:dyDescent="0.3">
      <c r="A5241" s="86" t="str">
        <f t="shared" si="82"/>
        <v>SDGbaseTra_AgMaxPQXcagra</v>
      </c>
      <c r="B5241" s="72" t="s">
        <v>222</v>
      </c>
      <c r="C5241" s="73" t="s">
        <v>241</v>
      </c>
      <c r="D5241" s="85" t="s">
        <v>120</v>
      </c>
      <c r="E5241" s="74" t="s">
        <v>126</v>
      </c>
      <c r="F5241" s="74">
        <v>1.1000000000000001</v>
      </c>
      <c r="G5241" s="74">
        <v>1.1399999999999999</v>
      </c>
      <c r="H5241" s="74">
        <v>1.1299999999999999</v>
      </c>
      <c r="I5241" s="74">
        <v>1.1299999999999999</v>
      </c>
      <c r="J5241" s="74">
        <v>1.1200000000000001</v>
      </c>
      <c r="K5241" s="74">
        <v>1.1200000000000001</v>
      </c>
      <c r="L5241" s="74">
        <v>1.1200000000000001</v>
      </c>
      <c r="M5241" s="74">
        <v>1.1200000000000001</v>
      </c>
      <c r="N5241" s="74">
        <v>1.1100000000000001</v>
      </c>
      <c r="O5241" s="74">
        <v>1.1000000000000001</v>
      </c>
      <c r="P5241" s="74">
        <v>1.0900000000000001</v>
      </c>
      <c r="Q5241" s="74">
        <v>1.0900000000000001</v>
      </c>
      <c r="R5241" s="74">
        <v>1.1000000000000001</v>
      </c>
      <c r="S5241" s="74">
        <v>1.1000000000000001</v>
      </c>
      <c r="T5241" s="74">
        <v>1.1000000000000001</v>
      </c>
      <c r="U5241" s="74">
        <v>1.1100000000000001</v>
      </c>
      <c r="V5241" s="74">
        <v>1.1100000000000001</v>
      </c>
      <c r="W5241" s="74">
        <v>1.1100000000000001</v>
      </c>
      <c r="X5241" s="74">
        <v>1.1100000000000001</v>
      </c>
      <c r="Y5241" s="74">
        <v>1.1100000000000001</v>
      </c>
      <c r="Z5241" s="74">
        <v>1.1200000000000001</v>
      </c>
      <c r="AA5241" s="74">
        <v>1.1100000000000001</v>
      </c>
      <c r="AB5241" s="74">
        <v>1.1100000000000001</v>
      </c>
      <c r="AC5241" s="74">
        <v>1.1000000000000001</v>
      </c>
      <c r="AD5241" s="74">
        <v>1.1000000000000001</v>
      </c>
      <c r="AE5241" s="74">
        <v>1.1000000000000001</v>
      </c>
      <c r="AF5241" s="74">
        <v>1.0900000000000001</v>
      </c>
      <c r="AG5241" s="74">
        <v>1.1000000000000001</v>
      </c>
      <c r="AH5241" s="74">
        <v>1.1100000000000001</v>
      </c>
      <c r="AI5241" s="74">
        <v>1.1100000000000001</v>
      </c>
      <c r="AJ5241" s="74">
        <v>1.1200000000000001</v>
      </c>
      <c r="AK5241" s="74">
        <v>1.1200000000000001</v>
      </c>
    </row>
    <row r="5242" spans="1:37" x14ac:dyDescent="0.3">
      <c r="A5242" s="86" t="str">
        <f t="shared" si="82"/>
        <v>SDGbaseTra_AgMaxPQXcaoil</v>
      </c>
      <c r="B5242" s="72" t="s">
        <v>222</v>
      </c>
      <c r="C5242" s="73" t="s">
        <v>241</v>
      </c>
      <c r="D5242" s="85" t="s">
        <v>120</v>
      </c>
      <c r="E5242" s="74" t="s">
        <v>127</v>
      </c>
      <c r="F5242" s="74">
        <v>1.18</v>
      </c>
      <c r="G5242" s="74">
        <v>1.1499999999999999</v>
      </c>
      <c r="H5242" s="74">
        <v>1.1499999999999999</v>
      </c>
      <c r="I5242" s="74">
        <v>1.1399999999999999</v>
      </c>
      <c r="J5242" s="74">
        <v>1.1299999999999999</v>
      </c>
      <c r="K5242" s="74">
        <v>1.1299999999999999</v>
      </c>
      <c r="L5242" s="74">
        <v>1.1200000000000001</v>
      </c>
      <c r="M5242" s="74">
        <v>1.1200000000000001</v>
      </c>
      <c r="N5242" s="74">
        <v>1.1100000000000001</v>
      </c>
      <c r="O5242" s="74">
        <v>1.1200000000000001</v>
      </c>
      <c r="P5242" s="74">
        <v>1.1200000000000001</v>
      </c>
      <c r="Q5242" s="74">
        <v>1.1100000000000001</v>
      </c>
      <c r="R5242" s="74">
        <v>1.1200000000000001</v>
      </c>
      <c r="S5242" s="74">
        <v>1.1299999999999999</v>
      </c>
      <c r="T5242" s="74">
        <v>1.1299999999999999</v>
      </c>
      <c r="U5242" s="74">
        <v>1.1399999999999999</v>
      </c>
      <c r="V5242" s="74">
        <v>1.1399999999999999</v>
      </c>
      <c r="W5242" s="74">
        <v>1.1399999999999999</v>
      </c>
      <c r="X5242" s="74">
        <v>1.1399999999999999</v>
      </c>
      <c r="Y5242" s="74">
        <v>1.1499999999999999</v>
      </c>
      <c r="Z5242" s="74">
        <v>1.1399999999999999</v>
      </c>
      <c r="AA5242" s="74">
        <v>1.1499999999999999</v>
      </c>
      <c r="AB5242" s="74">
        <v>1.1499999999999999</v>
      </c>
      <c r="AC5242" s="74">
        <v>1.1499999999999999</v>
      </c>
      <c r="AD5242" s="74">
        <v>1.1499999999999999</v>
      </c>
      <c r="AE5242" s="74">
        <v>1.1499999999999999</v>
      </c>
      <c r="AF5242" s="74">
        <v>1.1499999999999999</v>
      </c>
      <c r="AG5242" s="74">
        <v>1.17</v>
      </c>
      <c r="AH5242" s="74">
        <v>1.1499999999999999</v>
      </c>
      <c r="AI5242" s="74">
        <v>1.1399999999999999</v>
      </c>
      <c r="AJ5242" s="74">
        <v>1.1299999999999999</v>
      </c>
      <c r="AK5242" s="74">
        <v>1.1200000000000001</v>
      </c>
    </row>
    <row r="5243" spans="1:37" x14ac:dyDescent="0.3">
      <c r="A5243" s="86" t="str">
        <f t="shared" si="82"/>
        <v>SDGbaseTra_AgMaxPQXcatub</v>
      </c>
      <c r="B5243" s="72" t="s">
        <v>222</v>
      </c>
      <c r="C5243" s="73" t="s">
        <v>241</v>
      </c>
      <c r="D5243" s="85" t="s">
        <v>120</v>
      </c>
      <c r="E5243" s="74" t="s">
        <v>128</v>
      </c>
      <c r="F5243" s="74">
        <v>1.1100000000000001</v>
      </c>
      <c r="G5243" s="74">
        <v>1.1200000000000001</v>
      </c>
      <c r="H5243" s="74">
        <v>1.1200000000000001</v>
      </c>
      <c r="I5243" s="74">
        <v>1.1200000000000001</v>
      </c>
      <c r="J5243" s="74">
        <v>1.1299999999999999</v>
      </c>
      <c r="K5243" s="74">
        <v>1.1200000000000001</v>
      </c>
      <c r="L5243" s="74">
        <v>1.1200000000000001</v>
      </c>
      <c r="M5243" s="74">
        <v>1.1200000000000001</v>
      </c>
      <c r="N5243" s="74">
        <v>1.1100000000000001</v>
      </c>
      <c r="O5243" s="74">
        <v>1.1100000000000001</v>
      </c>
      <c r="P5243" s="74">
        <v>1.1100000000000001</v>
      </c>
      <c r="Q5243" s="74">
        <v>1.1100000000000001</v>
      </c>
      <c r="R5243" s="74">
        <v>1.1100000000000001</v>
      </c>
      <c r="S5243" s="74">
        <v>1.1000000000000001</v>
      </c>
      <c r="T5243" s="74">
        <v>1.1000000000000001</v>
      </c>
      <c r="U5243" s="74">
        <v>1.1000000000000001</v>
      </c>
      <c r="V5243" s="74">
        <v>1.1000000000000001</v>
      </c>
      <c r="W5243" s="74">
        <v>1.1000000000000001</v>
      </c>
      <c r="X5243" s="74">
        <v>1.1000000000000001</v>
      </c>
      <c r="Y5243" s="74">
        <v>1.0900000000000001</v>
      </c>
      <c r="Z5243" s="74">
        <v>1.1000000000000001</v>
      </c>
      <c r="AA5243" s="74">
        <v>1.1000000000000001</v>
      </c>
      <c r="AB5243" s="74">
        <v>1.1000000000000001</v>
      </c>
      <c r="AC5243" s="74">
        <v>1.1000000000000001</v>
      </c>
      <c r="AD5243" s="74">
        <v>1.1000000000000001</v>
      </c>
      <c r="AE5243" s="74">
        <v>1.1000000000000001</v>
      </c>
      <c r="AF5243" s="74">
        <v>1.1000000000000001</v>
      </c>
      <c r="AG5243" s="74">
        <v>1.0900000000000001</v>
      </c>
      <c r="AH5243" s="74">
        <v>1.0900000000000001</v>
      </c>
      <c r="AI5243" s="74">
        <v>1.0900000000000001</v>
      </c>
      <c r="AJ5243" s="74">
        <v>1.1000000000000001</v>
      </c>
      <c r="AK5243" s="74">
        <v>1.1000000000000001</v>
      </c>
    </row>
    <row r="5244" spans="1:37" x14ac:dyDescent="0.3">
      <c r="A5244" s="86" t="str">
        <f t="shared" si="82"/>
        <v>SDGbaseTra_AgMaxPQXcapul</v>
      </c>
      <c r="B5244" s="72" t="s">
        <v>222</v>
      </c>
      <c r="C5244" s="73" t="s">
        <v>241</v>
      </c>
      <c r="D5244" s="85" t="s">
        <v>120</v>
      </c>
      <c r="E5244" s="74" t="s">
        <v>129</v>
      </c>
      <c r="F5244" s="74">
        <v>1.06</v>
      </c>
      <c r="G5244" s="74">
        <v>1.06</v>
      </c>
      <c r="H5244" s="74">
        <v>1.06</v>
      </c>
      <c r="I5244" s="74">
        <v>1.06</v>
      </c>
      <c r="J5244" s="74">
        <v>1.05</v>
      </c>
      <c r="K5244" s="74">
        <v>1.05</v>
      </c>
      <c r="L5244" s="74">
        <v>1.04</v>
      </c>
      <c r="M5244" s="74">
        <v>1.04</v>
      </c>
      <c r="N5244" s="74">
        <v>1.04</v>
      </c>
      <c r="O5244" s="74">
        <v>1.06</v>
      </c>
      <c r="P5244" s="74">
        <v>1.06</v>
      </c>
      <c r="Q5244" s="74">
        <v>1.06</v>
      </c>
      <c r="R5244" s="74">
        <v>1.06</v>
      </c>
      <c r="S5244" s="74">
        <v>1.06</v>
      </c>
      <c r="T5244" s="74">
        <v>1.06</v>
      </c>
      <c r="U5244" s="74">
        <v>1.06</v>
      </c>
      <c r="V5244" s="74">
        <v>1.06</v>
      </c>
      <c r="W5244" s="74">
        <v>1.06</v>
      </c>
      <c r="X5244" s="74">
        <v>1.06</v>
      </c>
      <c r="Y5244" s="74">
        <v>1.06</v>
      </c>
      <c r="Z5244" s="74">
        <v>1.06</v>
      </c>
      <c r="AA5244" s="74">
        <v>1.07</v>
      </c>
      <c r="AB5244" s="74">
        <v>1.07</v>
      </c>
      <c r="AC5244" s="74">
        <v>1.07</v>
      </c>
      <c r="AD5244" s="74">
        <v>1.07</v>
      </c>
      <c r="AE5244" s="74">
        <v>1.06</v>
      </c>
      <c r="AF5244" s="74">
        <v>1.06</v>
      </c>
      <c r="AG5244" s="74">
        <v>1.06</v>
      </c>
      <c r="AH5244" s="74">
        <v>1.05</v>
      </c>
      <c r="AI5244" s="74">
        <v>1.05</v>
      </c>
      <c r="AJ5244" s="74">
        <v>1.04</v>
      </c>
      <c r="AK5244" s="74">
        <v>1.04</v>
      </c>
    </row>
    <row r="5245" spans="1:37" x14ac:dyDescent="0.3">
      <c r="A5245" s="86" t="str">
        <f t="shared" si="82"/>
        <v>SDGbaseTra_AgMaxPQXcasug</v>
      </c>
      <c r="B5245" s="72" t="s">
        <v>222</v>
      </c>
      <c r="C5245" s="73" t="s">
        <v>241</v>
      </c>
      <c r="D5245" s="85" t="s">
        <v>120</v>
      </c>
      <c r="E5245" s="74" t="s">
        <v>130</v>
      </c>
      <c r="F5245" s="74">
        <v>1.17</v>
      </c>
      <c r="G5245" s="74">
        <v>1.17</v>
      </c>
      <c r="H5245" s="74">
        <v>1.1499999999999999</v>
      </c>
      <c r="I5245" s="74">
        <v>1.1399999999999999</v>
      </c>
      <c r="J5245" s="74">
        <v>1.1399999999999999</v>
      </c>
      <c r="K5245" s="74">
        <v>1.1200000000000001</v>
      </c>
      <c r="L5245" s="74">
        <v>1.1100000000000001</v>
      </c>
      <c r="M5245" s="74">
        <v>1.1100000000000001</v>
      </c>
      <c r="N5245" s="74">
        <v>1.1100000000000001</v>
      </c>
      <c r="O5245" s="74">
        <v>1.1100000000000001</v>
      </c>
      <c r="P5245" s="74">
        <v>1.1100000000000001</v>
      </c>
      <c r="Q5245" s="74">
        <v>1.1000000000000001</v>
      </c>
      <c r="R5245" s="74">
        <v>1.1000000000000001</v>
      </c>
      <c r="S5245" s="74">
        <v>1.0900000000000001</v>
      </c>
      <c r="T5245" s="74">
        <v>1.0900000000000001</v>
      </c>
      <c r="U5245" s="74">
        <v>1.0900000000000001</v>
      </c>
      <c r="V5245" s="74">
        <v>1.08</v>
      </c>
      <c r="W5245" s="74">
        <v>1.08</v>
      </c>
      <c r="X5245" s="74">
        <v>1.08</v>
      </c>
      <c r="Y5245" s="74">
        <v>1.08</v>
      </c>
      <c r="Z5245" s="74">
        <v>1.08</v>
      </c>
      <c r="AA5245" s="74">
        <v>1.08</v>
      </c>
      <c r="AB5245" s="74">
        <v>1.08</v>
      </c>
      <c r="AC5245" s="74">
        <v>1.07</v>
      </c>
      <c r="AD5245" s="74">
        <v>1.07</v>
      </c>
      <c r="AE5245" s="74">
        <v>1.06</v>
      </c>
      <c r="AF5245" s="74">
        <v>1.06</v>
      </c>
      <c r="AG5245" s="74">
        <v>1.06</v>
      </c>
      <c r="AH5245" s="74">
        <v>1.04</v>
      </c>
      <c r="AI5245" s="74">
        <v>1.04</v>
      </c>
      <c r="AJ5245" s="74">
        <v>1.03</v>
      </c>
      <c r="AK5245" s="74">
        <v>1.03</v>
      </c>
    </row>
    <row r="5246" spans="1:37" x14ac:dyDescent="0.3">
      <c r="A5246" s="86" t="str">
        <f t="shared" si="82"/>
        <v>SDGbaseTra_AgMaxPQXcaoth</v>
      </c>
      <c r="B5246" s="72" t="s">
        <v>222</v>
      </c>
      <c r="C5246" s="73" t="s">
        <v>241</v>
      </c>
      <c r="D5246" s="85" t="s">
        <v>120</v>
      </c>
      <c r="E5246" s="74" t="s">
        <v>131</v>
      </c>
      <c r="F5246" s="74">
        <v>1.1399999999999999</v>
      </c>
      <c r="G5246" s="74">
        <v>1.0900000000000001</v>
      </c>
      <c r="H5246" s="74">
        <v>1.1200000000000001</v>
      </c>
      <c r="I5246" s="74">
        <v>1.1000000000000001</v>
      </c>
      <c r="J5246" s="74">
        <v>1.08</v>
      </c>
      <c r="K5246" s="74">
        <v>1.08</v>
      </c>
      <c r="L5246" s="74">
        <v>1.08</v>
      </c>
      <c r="M5246" s="74">
        <v>1.08</v>
      </c>
      <c r="N5246" s="74">
        <v>1.07</v>
      </c>
      <c r="O5246" s="74">
        <v>1.1200000000000001</v>
      </c>
      <c r="P5246" s="74">
        <v>1.1200000000000001</v>
      </c>
      <c r="Q5246" s="74">
        <v>1.1100000000000001</v>
      </c>
      <c r="R5246" s="74">
        <v>1.1299999999999999</v>
      </c>
      <c r="S5246" s="74">
        <v>1.1399999999999999</v>
      </c>
      <c r="T5246" s="74">
        <v>1.1599999999999999</v>
      </c>
      <c r="U5246" s="74">
        <v>1.19</v>
      </c>
      <c r="V5246" s="74">
        <v>1.21</v>
      </c>
      <c r="W5246" s="74">
        <v>1.24</v>
      </c>
      <c r="X5246" s="74">
        <v>1.27</v>
      </c>
      <c r="Y5246" s="74">
        <v>1.29</v>
      </c>
      <c r="Z5246" s="74">
        <v>1.3</v>
      </c>
      <c r="AA5246" s="74">
        <v>1.31</v>
      </c>
      <c r="AB5246" s="74">
        <v>1.33</v>
      </c>
      <c r="AC5246" s="74">
        <v>1.34</v>
      </c>
      <c r="AD5246" s="74">
        <v>1.35</v>
      </c>
      <c r="AE5246" s="74">
        <v>1.36</v>
      </c>
      <c r="AF5246" s="74">
        <v>1.37</v>
      </c>
      <c r="AG5246" s="74">
        <v>1.42</v>
      </c>
      <c r="AH5246" s="74">
        <v>1.4</v>
      </c>
      <c r="AI5246" s="74">
        <v>1.38</v>
      </c>
      <c r="AJ5246" s="74">
        <v>1.35</v>
      </c>
      <c r="AK5246" s="74">
        <v>1.32</v>
      </c>
    </row>
    <row r="5247" spans="1:37" x14ac:dyDescent="0.3">
      <c r="A5247" s="86" t="str">
        <f t="shared" si="82"/>
        <v>SDGbaseTra_AgMaxPQXclani</v>
      </c>
      <c r="B5247" s="72" t="s">
        <v>222</v>
      </c>
      <c r="C5247" s="73" t="s">
        <v>241</v>
      </c>
      <c r="D5247" s="85" t="s">
        <v>120</v>
      </c>
      <c r="E5247" s="74" t="s">
        <v>132</v>
      </c>
      <c r="F5247" s="74">
        <v>1.23</v>
      </c>
      <c r="G5247" s="74">
        <v>1.1200000000000001</v>
      </c>
      <c r="H5247" s="74">
        <v>1.1599999999999999</v>
      </c>
      <c r="I5247" s="74">
        <v>1.1599999999999999</v>
      </c>
      <c r="J5247" s="74">
        <v>1.1599999999999999</v>
      </c>
      <c r="K5247" s="74">
        <v>1.19</v>
      </c>
      <c r="L5247" s="74">
        <v>1.2</v>
      </c>
      <c r="M5247" s="74">
        <v>1.2</v>
      </c>
      <c r="N5247" s="74">
        <v>1.21</v>
      </c>
      <c r="O5247" s="74">
        <v>1.23</v>
      </c>
      <c r="P5247" s="74">
        <v>1.22</v>
      </c>
      <c r="Q5247" s="74">
        <v>1.22</v>
      </c>
      <c r="R5247" s="74">
        <v>1.24</v>
      </c>
      <c r="S5247" s="74">
        <v>1.23</v>
      </c>
      <c r="T5247" s="74">
        <v>1.23</v>
      </c>
      <c r="U5247" s="74">
        <v>1.23</v>
      </c>
      <c r="V5247" s="74">
        <v>1.23</v>
      </c>
      <c r="W5247" s="74">
        <v>1.23</v>
      </c>
      <c r="X5247" s="74">
        <v>1.23</v>
      </c>
      <c r="Y5247" s="74">
        <v>1.23</v>
      </c>
      <c r="Z5247" s="74">
        <v>1.22</v>
      </c>
      <c r="AA5247" s="74">
        <v>1.19</v>
      </c>
      <c r="AB5247" s="74">
        <v>1.19</v>
      </c>
      <c r="AC5247" s="74">
        <v>1.18</v>
      </c>
      <c r="AD5247" s="74">
        <v>1.18</v>
      </c>
      <c r="AE5247" s="74">
        <v>1.18</v>
      </c>
      <c r="AF5247" s="74">
        <v>1.17</v>
      </c>
      <c r="AG5247" s="74">
        <v>1.19</v>
      </c>
      <c r="AH5247" s="74">
        <v>1.22</v>
      </c>
      <c r="AI5247" s="74">
        <v>1.24</v>
      </c>
      <c r="AJ5247" s="74">
        <v>1.25</v>
      </c>
      <c r="AK5247" s="74">
        <v>1.26</v>
      </c>
    </row>
    <row r="5248" spans="1:37" x14ac:dyDescent="0.3">
      <c r="A5248" s="86" t="str">
        <f t="shared" si="82"/>
        <v>SDGbaseTra_AgMaxPQXcfore</v>
      </c>
      <c r="B5248" s="72" t="s">
        <v>222</v>
      </c>
      <c r="C5248" s="73" t="s">
        <v>241</v>
      </c>
      <c r="D5248" s="85" t="s">
        <v>120</v>
      </c>
      <c r="E5248" s="74" t="s">
        <v>133</v>
      </c>
      <c r="F5248" s="74">
        <v>1.1499999999999999</v>
      </c>
      <c r="G5248" s="74">
        <v>1.1499999999999999</v>
      </c>
      <c r="H5248" s="74">
        <v>1.1399999999999999</v>
      </c>
      <c r="I5248" s="74">
        <v>1.1499999999999999</v>
      </c>
      <c r="J5248" s="74">
        <v>1.1599999999999999</v>
      </c>
      <c r="K5248" s="74">
        <v>1.1499999999999999</v>
      </c>
      <c r="L5248" s="74">
        <v>1.1499999999999999</v>
      </c>
      <c r="M5248" s="74">
        <v>1.1499999999999999</v>
      </c>
      <c r="N5248" s="74">
        <v>1.1499999999999999</v>
      </c>
      <c r="O5248" s="74">
        <v>1.1499999999999999</v>
      </c>
      <c r="P5248" s="74">
        <v>1.1499999999999999</v>
      </c>
      <c r="Q5248" s="74">
        <v>1.1499999999999999</v>
      </c>
      <c r="R5248" s="74">
        <v>1.1499999999999999</v>
      </c>
      <c r="S5248" s="74">
        <v>1.1399999999999999</v>
      </c>
      <c r="T5248" s="74">
        <v>1.1399999999999999</v>
      </c>
      <c r="U5248" s="74">
        <v>1.1299999999999999</v>
      </c>
      <c r="V5248" s="74">
        <v>1.1299999999999999</v>
      </c>
      <c r="W5248" s="74">
        <v>1.1299999999999999</v>
      </c>
      <c r="X5248" s="74">
        <v>1.1399999999999999</v>
      </c>
      <c r="Y5248" s="74">
        <v>1.1399999999999999</v>
      </c>
      <c r="Z5248" s="74">
        <v>1.1399999999999999</v>
      </c>
      <c r="AA5248" s="74">
        <v>1.1399999999999999</v>
      </c>
      <c r="AB5248" s="74">
        <v>1.1299999999999999</v>
      </c>
      <c r="AC5248" s="74">
        <v>1.1299999999999999</v>
      </c>
      <c r="AD5248" s="74">
        <v>1.1299999999999999</v>
      </c>
      <c r="AE5248" s="74">
        <v>1.1299999999999999</v>
      </c>
      <c r="AF5248" s="74">
        <v>1.1299999999999999</v>
      </c>
      <c r="AG5248" s="74">
        <v>1.1299999999999999</v>
      </c>
      <c r="AH5248" s="74">
        <v>1.1299999999999999</v>
      </c>
      <c r="AI5248" s="74">
        <v>1.1399999999999999</v>
      </c>
      <c r="AJ5248" s="74">
        <v>1.1399999999999999</v>
      </c>
      <c r="AK5248" s="74">
        <v>1.1499999999999999</v>
      </c>
    </row>
    <row r="5249" spans="1:37" x14ac:dyDescent="0.3">
      <c r="A5249" s="86" t="str">
        <f t="shared" si="82"/>
        <v>SDGbaseTra_AgMaxPQXcfish</v>
      </c>
      <c r="B5249" s="72" t="s">
        <v>222</v>
      </c>
      <c r="C5249" s="73" t="s">
        <v>241</v>
      </c>
      <c r="D5249" s="85" t="s">
        <v>120</v>
      </c>
      <c r="E5249" s="74" t="s">
        <v>134</v>
      </c>
      <c r="F5249" s="74">
        <v>1.27</v>
      </c>
      <c r="G5249" s="74">
        <v>1.2</v>
      </c>
      <c r="H5249" s="74">
        <v>1.2</v>
      </c>
      <c r="I5249" s="74">
        <v>1.18</v>
      </c>
      <c r="J5249" s="74">
        <v>1.1599999999999999</v>
      </c>
      <c r="K5249" s="74">
        <v>1.17</v>
      </c>
      <c r="L5249" s="74">
        <v>1.18</v>
      </c>
      <c r="M5249" s="74">
        <v>1.19</v>
      </c>
      <c r="N5249" s="74">
        <v>1.19</v>
      </c>
      <c r="O5249" s="74">
        <v>1.22</v>
      </c>
      <c r="P5249" s="74">
        <v>1.22</v>
      </c>
      <c r="Q5249" s="74">
        <v>1.21</v>
      </c>
      <c r="R5249" s="74">
        <v>1.22</v>
      </c>
      <c r="S5249" s="74">
        <v>1.22</v>
      </c>
      <c r="T5249" s="74">
        <v>1.23</v>
      </c>
      <c r="U5249" s="74">
        <v>1.23</v>
      </c>
      <c r="V5249" s="74">
        <v>1.23</v>
      </c>
      <c r="W5249" s="74">
        <v>1.23</v>
      </c>
      <c r="X5249" s="74">
        <v>1.23</v>
      </c>
      <c r="Y5249" s="74">
        <v>1.23</v>
      </c>
      <c r="Z5249" s="74">
        <v>1.23</v>
      </c>
      <c r="AA5249" s="74">
        <v>1.21</v>
      </c>
      <c r="AB5249" s="74">
        <v>1.19</v>
      </c>
      <c r="AC5249" s="74">
        <v>1.18</v>
      </c>
      <c r="AD5249" s="74">
        <v>1.17</v>
      </c>
      <c r="AE5249" s="74">
        <v>1.17</v>
      </c>
      <c r="AF5249" s="74">
        <v>1.1599999999999999</v>
      </c>
      <c r="AG5249" s="74">
        <v>1.17</v>
      </c>
      <c r="AH5249" s="74">
        <v>1.18</v>
      </c>
      <c r="AI5249" s="74">
        <v>1.19</v>
      </c>
      <c r="AJ5249" s="74">
        <v>1.2</v>
      </c>
      <c r="AK5249" s="74">
        <v>1.21</v>
      </c>
    </row>
    <row r="5250" spans="1:37" x14ac:dyDescent="0.3">
      <c r="A5250" s="86" t="str">
        <f t="shared" si="82"/>
        <v>SDGbaseTra_AgMaxPQXccoal-low</v>
      </c>
      <c r="B5250" s="72" t="s">
        <v>222</v>
      </c>
      <c r="C5250" s="73" t="s">
        <v>241</v>
      </c>
      <c r="D5250" s="85" t="s">
        <v>120</v>
      </c>
      <c r="E5250" s="74" t="s">
        <v>135</v>
      </c>
      <c r="F5250" s="74">
        <v>0.02</v>
      </c>
      <c r="G5250" s="74">
        <v>0.02</v>
      </c>
      <c r="H5250" s="74">
        <v>0.02</v>
      </c>
      <c r="I5250" s="74">
        <v>0.02</v>
      </c>
      <c r="J5250" s="74">
        <v>0.02</v>
      </c>
      <c r="K5250" s="74">
        <v>0.02</v>
      </c>
      <c r="L5250" s="74">
        <v>0.02</v>
      </c>
      <c r="M5250" s="74">
        <v>0.02</v>
      </c>
      <c r="N5250" s="74">
        <v>0.02</v>
      </c>
      <c r="O5250" s="74">
        <v>0.02</v>
      </c>
      <c r="P5250" s="74">
        <v>0.02</v>
      </c>
      <c r="Q5250" s="74">
        <v>0.02</v>
      </c>
      <c r="R5250" s="74">
        <v>0.02</v>
      </c>
      <c r="S5250" s="74">
        <v>0.02</v>
      </c>
      <c r="T5250" s="74">
        <v>0.02</v>
      </c>
      <c r="U5250" s="74">
        <v>0.02</v>
      </c>
      <c r="V5250" s="74">
        <v>0.02</v>
      </c>
      <c r="W5250" s="74">
        <v>0.02</v>
      </c>
      <c r="X5250" s="74">
        <v>0.02</v>
      </c>
      <c r="Y5250" s="74">
        <v>0.02</v>
      </c>
      <c r="Z5250" s="74">
        <v>0.02</v>
      </c>
      <c r="AA5250" s="74">
        <v>0.02</v>
      </c>
      <c r="AB5250" s="74">
        <v>0.02</v>
      </c>
      <c r="AC5250" s="74">
        <v>0.02</v>
      </c>
      <c r="AD5250" s="74">
        <v>0.02</v>
      </c>
      <c r="AE5250" s="74">
        <v>0.02</v>
      </c>
      <c r="AF5250" s="74">
        <v>0.02</v>
      </c>
      <c r="AG5250" s="74">
        <v>0.02</v>
      </c>
      <c r="AH5250" s="74">
        <v>0.02</v>
      </c>
      <c r="AI5250" s="74">
        <v>0.02</v>
      </c>
      <c r="AJ5250" s="74">
        <v>0.02</v>
      </c>
      <c r="AK5250" s="74">
        <v>0.02</v>
      </c>
    </row>
    <row r="5251" spans="1:37" x14ac:dyDescent="0.3">
      <c r="A5251" s="86" t="str">
        <f t="shared" si="82"/>
        <v>SDGbaseTra_AgMaxPQXccoal-hgh</v>
      </c>
      <c r="B5251" s="72" t="s">
        <v>222</v>
      </c>
      <c r="C5251" s="73" t="s">
        <v>241</v>
      </c>
      <c r="D5251" s="85" t="s">
        <v>120</v>
      </c>
      <c r="E5251" s="74" t="s">
        <v>136</v>
      </c>
      <c r="F5251" s="74">
        <v>0.04</v>
      </c>
      <c r="G5251" s="74">
        <v>0.04</v>
      </c>
      <c r="H5251" s="74">
        <v>0.04</v>
      </c>
      <c r="I5251" s="74">
        <v>0.04</v>
      </c>
      <c r="J5251" s="74">
        <v>0.04</v>
      </c>
      <c r="K5251" s="74">
        <v>0.04</v>
      </c>
      <c r="L5251" s="74">
        <v>0.04</v>
      </c>
      <c r="M5251" s="74">
        <v>0.04</v>
      </c>
      <c r="N5251" s="74">
        <v>0.04</v>
      </c>
      <c r="O5251" s="74">
        <v>0.04</v>
      </c>
      <c r="P5251" s="74">
        <v>0.04</v>
      </c>
      <c r="Q5251" s="74">
        <v>0.04</v>
      </c>
      <c r="R5251" s="74">
        <v>0.04</v>
      </c>
      <c r="S5251" s="74">
        <v>0.04</v>
      </c>
      <c r="T5251" s="74">
        <v>0.04</v>
      </c>
      <c r="U5251" s="74">
        <v>0.04</v>
      </c>
      <c r="V5251" s="74">
        <v>0.04</v>
      </c>
      <c r="W5251" s="74">
        <v>0.04</v>
      </c>
      <c r="X5251" s="74">
        <v>0.04</v>
      </c>
      <c r="Y5251" s="74">
        <v>0.04</v>
      </c>
      <c r="Z5251" s="74">
        <v>0.04</v>
      </c>
      <c r="AA5251" s="74">
        <v>0.04</v>
      </c>
      <c r="AB5251" s="74">
        <v>0.04</v>
      </c>
      <c r="AC5251" s="74">
        <v>0.04</v>
      </c>
      <c r="AD5251" s="74">
        <v>0.04</v>
      </c>
      <c r="AE5251" s="74">
        <v>0.04</v>
      </c>
      <c r="AF5251" s="74">
        <v>0.04</v>
      </c>
      <c r="AG5251" s="74">
        <v>0.04</v>
      </c>
      <c r="AH5251" s="74">
        <v>0.04</v>
      </c>
      <c r="AI5251" s="74">
        <v>0.04</v>
      </c>
      <c r="AJ5251" s="74">
        <v>0.04</v>
      </c>
      <c r="AK5251" s="74">
        <v>0.04</v>
      </c>
    </row>
    <row r="5252" spans="1:37" x14ac:dyDescent="0.3">
      <c r="A5252" s="86" t="str">
        <f t="shared" si="82"/>
        <v>SDGbaseTra_AgMaxPQXccoil</v>
      </c>
      <c r="B5252" s="72" t="s">
        <v>222</v>
      </c>
      <c r="C5252" s="73" t="s">
        <v>241</v>
      </c>
      <c r="D5252" s="85" t="s">
        <v>120</v>
      </c>
      <c r="E5252" s="74" t="s">
        <v>137</v>
      </c>
      <c r="F5252" s="74">
        <v>0.13</v>
      </c>
      <c r="G5252" s="74">
        <v>0.14000000000000001</v>
      </c>
      <c r="H5252" s="74">
        <v>0.14000000000000001</v>
      </c>
      <c r="I5252" s="74">
        <v>0.14000000000000001</v>
      </c>
      <c r="J5252" s="74">
        <v>0.14000000000000001</v>
      </c>
      <c r="K5252" s="74">
        <v>0.14000000000000001</v>
      </c>
      <c r="L5252" s="74">
        <v>0.14000000000000001</v>
      </c>
      <c r="M5252" s="74">
        <v>0.14000000000000001</v>
      </c>
      <c r="N5252" s="74">
        <v>0.14000000000000001</v>
      </c>
      <c r="O5252" s="74">
        <v>0.14000000000000001</v>
      </c>
      <c r="P5252" s="74">
        <v>0.14000000000000001</v>
      </c>
      <c r="Q5252" s="74">
        <v>0.14000000000000001</v>
      </c>
      <c r="R5252" s="74">
        <v>0.14000000000000001</v>
      </c>
      <c r="S5252" s="74">
        <v>0.14000000000000001</v>
      </c>
      <c r="T5252" s="74">
        <v>0.14000000000000001</v>
      </c>
      <c r="U5252" s="74">
        <v>0.14000000000000001</v>
      </c>
      <c r="V5252" s="74">
        <v>0.14000000000000001</v>
      </c>
      <c r="W5252" s="74">
        <v>0.15</v>
      </c>
      <c r="X5252" s="74">
        <v>0.15</v>
      </c>
      <c r="Y5252" s="74">
        <v>0.15</v>
      </c>
      <c r="Z5252" s="74">
        <v>0.15</v>
      </c>
      <c r="AA5252" s="74">
        <v>0.15</v>
      </c>
      <c r="AB5252" s="74">
        <v>0.15</v>
      </c>
      <c r="AC5252" s="74">
        <v>0.15</v>
      </c>
      <c r="AD5252" s="74">
        <v>0.15</v>
      </c>
      <c r="AE5252" s="74">
        <v>0.15</v>
      </c>
      <c r="AF5252" s="74">
        <v>0.15</v>
      </c>
      <c r="AG5252" s="74">
        <v>0.15</v>
      </c>
      <c r="AH5252" s="74">
        <v>0.15</v>
      </c>
      <c r="AI5252" s="74">
        <v>0.15</v>
      </c>
      <c r="AJ5252" s="74">
        <v>0.14000000000000001</v>
      </c>
      <c r="AK5252" s="74">
        <v>0.14000000000000001</v>
      </c>
    </row>
    <row r="5253" spans="1:37" x14ac:dyDescent="0.3">
      <c r="A5253" s="86" t="str">
        <f t="shared" si="82"/>
        <v>SDGbaseTra_AgMaxPQXcngas</v>
      </c>
      <c r="B5253" s="72" t="s">
        <v>222</v>
      </c>
      <c r="C5253" s="73" t="s">
        <v>241</v>
      </c>
      <c r="D5253" s="85" t="s">
        <v>120</v>
      </c>
      <c r="E5253" s="74" t="s">
        <v>138</v>
      </c>
      <c r="F5253" s="74">
        <v>0.04</v>
      </c>
      <c r="G5253" s="74">
        <v>0.04</v>
      </c>
      <c r="H5253" s="74">
        <v>0.04</v>
      </c>
      <c r="I5253" s="74">
        <v>0.04</v>
      </c>
      <c r="J5253" s="74">
        <v>0.04</v>
      </c>
      <c r="K5253" s="74">
        <v>0.04</v>
      </c>
      <c r="L5253" s="74">
        <v>0.04</v>
      </c>
      <c r="M5253" s="74">
        <v>0.04</v>
      </c>
      <c r="N5253" s="74">
        <v>0.04</v>
      </c>
      <c r="O5253" s="74">
        <v>0.04</v>
      </c>
      <c r="P5253" s="74">
        <v>0.04</v>
      </c>
      <c r="Q5253" s="74">
        <v>0.04</v>
      </c>
      <c r="R5253" s="74">
        <v>0.04</v>
      </c>
      <c r="S5253" s="74">
        <v>0.04</v>
      </c>
      <c r="T5253" s="74">
        <v>0.04</v>
      </c>
      <c r="U5253" s="74">
        <v>0.04</v>
      </c>
      <c r="V5253" s="74">
        <v>0.04</v>
      </c>
      <c r="W5253" s="74">
        <v>0.04</v>
      </c>
      <c r="X5253" s="74">
        <v>0.04</v>
      </c>
      <c r="Y5253" s="74">
        <v>0.04</v>
      </c>
      <c r="Z5253" s="74">
        <v>0.04</v>
      </c>
      <c r="AA5253" s="74">
        <v>0.04</v>
      </c>
      <c r="AB5253" s="74">
        <v>0.04</v>
      </c>
      <c r="AC5253" s="74">
        <v>0.04</v>
      </c>
      <c r="AD5253" s="74">
        <v>0.04</v>
      </c>
      <c r="AE5253" s="74">
        <v>0.04</v>
      </c>
      <c r="AF5253" s="74">
        <v>0.04</v>
      </c>
      <c r="AG5253" s="74">
        <v>0.04</v>
      </c>
      <c r="AH5253" s="74">
        <v>0.04</v>
      </c>
      <c r="AI5253" s="74">
        <v>0.04</v>
      </c>
      <c r="AJ5253" s="74">
        <v>0.04</v>
      </c>
      <c r="AK5253" s="74">
        <v>0.04</v>
      </c>
    </row>
    <row r="5254" spans="1:37" x14ac:dyDescent="0.3">
      <c r="A5254" s="86" t="str">
        <f t="shared" si="82"/>
        <v>SDGbaseTra_AgMaxPQXcpgm</v>
      </c>
      <c r="B5254" s="72" t="s">
        <v>222</v>
      </c>
      <c r="C5254" s="73" t="s">
        <v>241</v>
      </c>
      <c r="D5254" s="85" t="s">
        <v>120</v>
      </c>
      <c r="E5254" s="74" t="s">
        <v>139</v>
      </c>
      <c r="F5254" s="74">
        <v>1</v>
      </c>
      <c r="G5254" s="74">
        <v>-1.46</v>
      </c>
      <c r="H5254" s="74">
        <v>-0.69</v>
      </c>
      <c r="I5254" s="74">
        <v>0.81</v>
      </c>
      <c r="J5254" s="74">
        <v>2.0299999999999998</v>
      </c>
      <c r="K5254" s="74">
        <v>2.57</v>
      </c>
      <c r="L5254" s="74">
        <v>2.62</v>
      </c>
      <c r="M5254" s="74">
        <v>1.54</v>
      </c>
      <c r="N5254" s="74">
        <v>1.1599999999999999</v>
      </c>
      <c r="O5254" s="74">
        <v>0.3</v>
      </c>
      <c r="P5254" s="74">
        <v>0.18</v>
      </c>
      <c r="Q5254" s="74">
        <v>0.25</v>
      </c>
      <c r="R5254" s="74">
        <v>0.19</v>
      </c>
      <c r="S5254" s="74">
        <v>0.18</v>
      </c>
      <c r="T5254" s="74">
        <v>0.14000000000000001</v>
      </c>
      <c r="U5254" s="74">
        <v>0.05</v>
      </c>
      <c r="V5254" s="74">
        <v>0.08</v>
      </c>
      <c r="W5254" s="74">
        <v>7.0000000000000007E-2</v>
      </c>
      <c r="X5254" s="74">
        <v>0.02</v>
      </c>
      <c r="Y5254" s="74">
        <v>-0.08</v>
      </c>
      <c r="Z5254" s="74">
        <v>-0.38</v>
      </c>
      <c r="AA5254" s="74">
        <v>-0.52</v>
      </c>
      <c r="AB5254" s="74">
        <v>3.11</v>
      </c>
      <c r="AC5254" s="74">
        <v>4.74</v>
      </c>
      <c r="AD5254" s="74">
        <v>4.57</v>
      </c>
      <c r="AE5254" s="74">
        <v>4.1500000000000004</v>
      </c>
      <c r="AF5254" s="74">
        <v>3.67</v>
      </c>
      <c r="AG5254" s="74">
        <v>4.08</v>
      </c>
      <c r="AH5254" s="74">
        <v>8.1</v>
      </c>
      <c r="AI5254" s="74">
        <v>12.01</v>
      </c>
      <c r="AJ5254" s="74">
        <v>14.01</v>
      </c>
      <c r="AK5254" s="74">
        <v>15.56</v>
      </c>
    </row>
    <row r="5255" spans="1:37" x14ac:dyDescent="0.3">
      <c r="A5255" s="86" t="str">
        <f t="shared" si="82"/>
        <v>SDGbaseTra_AgMaxPQXcmore</v>
      </c>
      <c r="B5255" s="72" t="s">
        <v>222</v>
      </c>
      <c r="C5255" s="73" t="s">
        <v>241</v>
      </c>
      <c r="D5255" s="85" t="s">
        <v>120</v>
      </c>
      <c r="E5255" s="74" t="s">
        <v>140</v>
      </c>
      <c r="F5255" s="74">
        <v>0.97</v>
      </c>
      <c r="G5255" s="74">
        <v>0.99</v>
      </c>
      <c r="H5255" s="74">
        <v>1</v>
      </c>
      <c r="I5255" s="74">
        <v>1</v>
      </c>
      <c r="J5255" s="74">
        <v>0.99</v>
      </c>
      <c r="K5255" s="74">
        <v>0.99</v>
      </c>
      <c r="L5255" s="74">
        <v>0.99</v>
      </c>
      <c r="M5255" s="74">
        <v>0.99</v>
      </c>
      <c r="N5255" s="74">
        <v>0.99</v>
      </c>
      <c r="O5255" s="74">
        <v>1.02</v>
      </c>
      <c r="P5255" s="74">
        <v>1.03</v>
      </c>
      <c r="Q5255" s="74">
        <v>1.03</v>
      </c>
      <c r="R5255" s="74">
        <v>1.03</v>
      </c>
      <c r="S5255" s="74">
        <v>1.03</v>
      </c>
      <c r="T5255" s="74">
        <v>1.03</v>
      </c>
      <c r="U5255" s="74">
        <v>1.04</v>
      </c>
      <c r="V5255" s="74">
        <v>1.04</v>
      </c>
      <c r="W5255" s="74">
        <v>1.04</v>
      </c>
      <c r="X5255" s="74">
        <v>1.05</v>
      </c>
      <c r="Y5255" s="74">
        <v>1.05</v>
      </c>
      <c r="Z5255" s="74">
        <v>1.06</v>
      </c>
      <c r="AA5255" s="74">
        <v>1.07</v>
      </c>
      <c r="AB5255" s="74">
        <v>1.07</v>
      </c>
      <c r="AC5255" s="74">
        <v>1.07</v>
      </c>
      <c r="AD5255" s="74">
        <v>1.07</v>
      </c>
      <c r="AE5255" s="74">
        <v>1.07</v>
      </c>
      <c r="AF5255" s="74">
        <v>1.07</v>
      </c>
      <c r="AG5255" s="74">
        <v>1.06</v>
      </c>
      <c r="AH5255" s="74">
        <v>1.05</v>
      </c>
      <c r="AI5255" s="74">
        <v>1.04</v>
      </c>
      <c r="AJ5255" s="74">
        <v>1.04</v>
      </c>
      <c r="AK5255" s="74">
        <v>1.03</v>
      </c>
    </row>
    <row r="5256" spans="1:37" x14ac:dyDescent="0.3">
      <c r="A5256" s="86" t="str">
        <f t="shared" si="82"/>
        <v>SDGbaseTra_AgMaxPQXcmine</v>
      </c>
      <c r="B5256" s="72" t="s">
        <v>222</v>
      </c>
      <c r="C5256" s="73" t="s">
        <v>241</v>
      </c>
      <c r="D5256" s="85" t="s">
        <v>120</v>
      </c>
      <c r="E5256" s="74" t="s">
        <v>141</v>
      </c>
      <c r="F5256" s="74">
        <v>1.03</v>
      </c>
      <c r="G5256" s="74">
        <v>1.03</v>
      </c>
      <c r="H5256" s="74">
        <v>1.03</v>
      </c>
      <c r="I5256" s="74">
        <v>1.07</v>
      </c>
      <c r="J5256" s="74">
        <v>1.1100000000000001</v>
      </c>
      <c r="K5256" s="74">
        <v>1.1000000000000001</v>
      </c>
      <c r="L5256" s="74">
        <v>1.1000000000000001</v>
      </c>
      <c r="M5256" s="74">
        <v>1.1000000000000001</v>
      </c>
      <c r="N5256" s="74">
        <v>1.0900000000000001</v>
      </c>
      <c r="O5256" s="74">
        <v>1.06</v>
      </c>
      <c r="P5256" s="74">
        <v>1.05</v>
      </c>
      <c r="Q5256" s="74">
        <v>1.05</v>
      </c>
      <c r="R5256" s="74">
        <v>1.03</v>
      </c>
      <c r="S5256" s="74">
        <v>1.03</v>
      </c>
      <c r="T5256" s="74">
        <v>1.03</v>
      </c>
      <c r="U5256" s="74">
        <v>1.03</v>
      </c>
      <c r="V5256" s="74">
        <v>1.04</v>
      </c>
      <c r="W5256" s="74">
        <v>1.03</v>
      </c>
      <c r="X5256" s="74">
        <v>1.04</v>
      </c>
      <c r="Y5256" s="74">
        <v>1.05</v>
      </c>
      <c r="Z5256" s="74">
        <v>1.05</v>
      </c>
      <c r="AA5256" s="74">
        <v>1.04</v>
      </c>
      <c r="AB5256" s="74">
        <v>1.02</v>
      </c>
      <c r="AC5256" s="74">
        <v>1.02</v>
      </c>
      <c r="AD5256" s="74">
        <v>1.01</v>
      </c>
      <c r="AE5256" s="74">
        <v>1.01</v>
      </c>
      <c r="AF5256" s="74">
        <v>1.02</v>
      </c>
      <c r="AG5256" s="74">
        <v>1.04</v>
      </c>
      <c r="AH5256" s="74">
        <v>1.05</v>
      </c>
      <c r="AI5256" s="74">
        <v>1.07</v>
      </c>
      <c r="AJ5256" s="74">
        <v>1.0900000000000001</v>
      </c>
      <c r="AK5256" s="74">
        <v>1.1100000000000001</v>
      </c>
    </row>
    <row r="5257" spans="1:37" x14ac:dyDescent="0.3">
      <c r="A5257" s="86" t="str">
        <f t="shared" si="82"/>
        <v>SDGbaseTra_AgMaxPQXcmeat</v>
      </c>
      <c r="B5257" s="72" t="s">
        <v>222</v>
      </c>
      <c r="C5257" s="73" t="s">
        <v>241</v>
      </c>
      <c r="D5257" s="85" t="s">
        <v>120</v>
      </c>
      <c r="E5257" s="74" t="s">
        <v>142</v>
      </c>
      <c r="F5257" s="74">
        <v>1.29</v>
      </c>
      <c r="G5257" s="74">
        <v>1.25</v>
      </c>
      <c r="H5257" s="74">
        <v>1.25</v>
      </c>
      <c r="I5257" s="74">
        <v>1.25</v>
      </c>
      <c r="J5257" s="74">
        <v>1.25</v>
      </c>
      <c r="K5257" s="74">
        <v>1.26</v>
      </c>
      <c r="L5257" s="74">
        <v>1.27</v>
      </c>
      <c r="M5257" s="74">
        <v>1.27</v>
      </c>
      <c r="N5257" s="74">
        <v>1.28</v>
      </c>
      <c r="O5257" s="74">
        <v>1.29</v>
      </c>
      <c r="P5257" s="74">
        <v>1.29</v>
      </c>
      <c r="Q5257" s="74">
        <v>1.29</v>
      </c>
      <c r="R5257" s="74">
        <v>1.3</v>
      </c>
      <c r="S5257" s="74">
        <v>1.3</v>
      </c>
      <c r="T5257" s="74">
        <v>1.3</v>
      </c>
      <c r="U5257" s="74">
        <v>1.3</v>
      </c>
      <c r="V5257" s="74">
        <v>1.3</v>
      </c>
      <c r="W5257" s="74">
        <v>1.3</v>
      </c>
      <c r="X5257" s="74">
        <v>1.31</v>
      </c>
      <c r="Y5257" s="74">
        <v>1.31</v>
      </c>
      <c r="Z5257" s="74">
        <v>1.29</v>
      </c>
      <c r="AA5257" s="74">
        <v>1.28</v>
      </c>
      <c r="AB5257" s="74">
        <v>1.28</v>
      </c>
      <c r="AC5257" s="74">
        <v>1.27</v>
      </c>
      <c r="AD5257" s="74">
        <v>1.27</v>
      </c>
      <c r="AE5257" s="74">
        <v>1.27</v>
      </c>
      <c r="AF5257" s="74">
        <v>1.27</v>
      </c>
      <c r="AG5257" s="74">
        <v>1.29</v>
      </c>
      <c r="AH5257" s="74">
        <v>1.3</v>
      </c>
      <c r="AI5257" s="74">
        <v>1.31</v>
      </c>
      <c r="AJ5257" s="74">
        <v>1.31</v>
      </c>
      <c r="AK5257" s="74">
        <v>1.32</v>
      </c>
    </row>
    <row r="5258" spans="1:37" x14ac:dyDescent="0.3">
      <c r="A5258" s="86" t="str">
        <f t="shared" si="82"/>
        <v>SDGbaseTra_AgMaxPQXcpfis</v>
      </c>
      <c r="B5258" s="72" t="s">
        <v>222</v>
      </c>
      <c r="C5258" s="73" t="s">
        <v>241</v>
      </c>
      <c r="D5258" s="85" t="s">
        <v>120</v>
      </c>
      <c r="E5258" s="74" t="s">
        <v>143</v>
      </c>
      <c r="F5258" s="74">
        <v>1.27</v>
      </c>
      <c r="G5258" s="74">
        <v>1.25</v>
      </c>
      <c r="H5258" s="74">
        <v>1.25</v>
      </c>
      <c r="I5258" s="74">
        <v>1.24</v>
      </c>
      <c r="J5258" s="74">
        <v>1.23</v>
      </c>
      <c r="K5258" s="74">
        <v>1.23</v>
      </c>
      <c r="L5258" s="74">
        <v>1.23</v>
      </c>
      <c r="M5258" s="74">
        <v>1.23</v>
      </c>
      <c r="N5258" s="74">
        <v>1.24</v>
      </c>
      <c r="O5258" s="74">
        <v>1.24</v>
      </c>
      <c r="P5258" s="74">
        <v>1.24</v>
      </c>
      <c r="Q5258" s="74">
        <v>1.24</v>
      </c>
      <c r="R5258" s="74">
        <v>1.25</v>
      </c>
      <c r="S5258" s="74">
        <v>1.25</v>
      </c>
      <c r="T5258" s="74">
        <v>1.25</v>
      </c>
      <c r="U5258" s="74">
        <v>1.26</v>
      </c>
      <c r="V5258" s="74">
        <v>1.26</v>
      </c>
      <c r="W5258" s="74">
        <v>1.26</v>
      </c>
      <c r="X5258" s="74">
        <v>1.26</v>
      </c>
      <c r="Y5258" s="74">
        <v>1.26</v>
      </c>
      <c r="Z5258" s="74">
        <v>1.25</v>
      </c>
      <c r="AA5258" s="74">
        <v>1.24</v>
      </c>
      <c r="AB5258" s="74">
        <v>1.24</v>
      </c>
      <c r="AC5258" s="74">
        <v>1.23</v>
      </c>
      <c r="AD5258" s="74">
        <v>1.23</v>
      </c>
      <c r="AE5258" s="74">
        <v>1.23</v>
      </c>
      <c r="AF5258" s="74">
        <v>1.23</v>
      </c>
      <c r="AG5258" s="74">
        <v>1.24</v>
      </c>
      <c r="AH5258" s="74">
        <v>1.24</v>
      </c>
      <c r="AI5258" s="74">
        <v>1.24</v>
      </c>
      <c r="AJ5258" s="74">
        <v>1.24</v>
      </c>
      <c r="AK5258" s="74">
        <v>1.24</v>
      </c>
    </row>
    <row r="5259" spans="1:37" x14ac:dyDescent="0.3">
      <c r="A5259" s="86" t="str">
        <f t="shared" si="82"/>
        <v>SDGbaseTra_AgMaxPQXcvege</v>
      </c>
      <c r="B5259" s="72" t="s">
        <v>222</v>
      </c>
      <c r="C5259" s="73" t="s">
        <v>241</v>
      </c>
      <c r="D5259" s="85" t="s">
        <v>120</v>
      </c>
      <c r="E5259" s="74" t="s">
        <v>144</v>
      </c>
      <c r="F5259" s="74">
        <v>1.24</v>
      </c>
      <c r="G5259" s="74">
        <v>1.23</v>
      </c>
      <c r="H5259" s="74">
        <v>1.23</v>
      </c>
      <c r="I5259" s="74">
        <v>1.22</v>
      </c>
      <c r="J5259" s="74">
        <v>1.22</v>
      </c>
      <c r="K5259" s="74">
        <v>1.22</v>
      </c>
      <c r="L5259" s="74">
        <v>1.22</v>
      </c>
      <c r="M5259" s="74">
        <v>1.22</v>
      </c>
      <c r="N5259" s="74">
        <v>1.22</v>
      </c>
      <c r="O5259" s="74">
        <v>1.22</v>
      </c>
      <c r="P5259" s="74">
        <v>1.22</v>
      </c>
      <c r="Q5259" s="74">
        <v>1.22</v>
      </c>
      <c r="R5259" s="74">
        <v>1.22</v>
      </c>
      <c r="S5259" s="74">
        <v>1.22</v>
      </c>
      <c r="T5259" s="74">
        <v>1.23</v>
      </c>
      <c r="U5259" s="74">
        <v>1.23</v>
      </c>
      <c r="V5259" s="74">
        <v>1.23</v>
      </c>
      <c r="W5259" s="74">
        <v>1.23</v>
      </c>
      <c r="X5259" s="74">
        <v>1.23</v>
      </c>
      <c r="Y5259" s="74">
        <v>1.23</v>
      </c>
      <c r="Z5259" s="74">
        <v>1.22</v>
      </c>
      <c r="AA5259" s="74">
        <v>1.22</v>
      </c>
      <c r="AB5259" s="74">
        <v>1.22</v>
      </c>
      <c r="AC5259" s="74">
        <v>1.22</v>
      </c>
      <c r="AD5259" s="74">
        <v>1.22</v>
      </c>
      <c r="AE5259" s="74">
        <v>1.22</v>
      </c>
      <c r="AF5259" s="74">
        <v>1.23</v>
      </c>
      <c r="AG5259" s="74">
        <v>1.23</v>
      </c>
      <c r="AH5259" s="74">
        <v>1.23</v>
      </c>
      <c r="AI5259" s="74">
        <v>1.23</v>
      </c>
      <c r="AJ5259" s="74">
        <v>1.23</v>
      </c>
      <c r="AK5259" s="74">
        <v>1.23</v>
      </c>
    </row>
    <row r="5260" spans="1:37" x14ac:dyDescent="0.3">
      <c r="A5260" s="86" t="str">
        <f t="shared" si="82"/>
        <v>SDGbaseTra_AgMaxPQXcfats</v>
      </c>
      <c r="B5260" s="72" t="s">
        <v>222</v>
      </c>
      <c r="C5260" s="73" t="s">
        <v>241</v>
      </c>
      <c r="D5260" s="85" t="s">
        <v>120</v>
      </c>
      <c r="E5260" s="74" t="s">
        <v>145</v>
      </c>
      <c r="F5260" s="74">
        <v>1.4</v>
      </c>
      <c r="G5260" s="74">
        <v>1.4</v>
      </c>
      <c r="H5260" s="74">
        <v>1.41</v>
      </c>
      <c r="I5260" s="74">
        <v>1.4</v>
      </c>
      <c r="J5260" s="74">
        <v>1.4</v>
      </c>
      <c r="K5260" s="74">
        <v>1.4</v>
      </c>
      <c r="L5260" s="74">
        <v>1.4</v>
      </c>
      <c r="M5260" s="74">
        <v>1.4</v>
      </c>
      <c r="N5260" s="74">
        <v>1.4</v>
      </c>
      <c r="O5260" s="74">
        <v>1.42</v>
      </c>
      <c r="P5260" s="74">
        <v>1.42</v>
      </c>
      <c r="Q5260" s="74">
        <v>1.42</v>
      </c>
      <c r="R5260" s="74">
        <v>1.42</v>
      </c>
      <c r="S5260" s="74">
        <v>1.42</v>
      </c>
      <c r="T5260" s="74">
        <v>1.42</v>
      </c>
      <c r="U5260" s="74">
        <v>1.42</v>
      </c>
      <c r="V5260" s="74">
        <v>1.42</v>
      </c>
      <c r="W5260" s="74">
        <v>1.42</v>
      </c>
      <c r="X5260" s="74">
        <v>1.42</v>
      </c>
      <c r="Y5260" s="74">
        <v>1.42</v>
      </c>
      <c r="Z5260" s="74">
        <v>1.42</v>
      </c>
      <c r="AA5260" s="74">
        <v>1.42</v>
      </c>
      <c r="AB5260" s="74">
        <v>1.42</v>
      </c>
      <c r="AC5260" s="74">
        <v>1.42</v>
      </c>
      <c r="AD5260" s="74">
        <v>1.41</v>
      </c>
      <c r="AE5260" s="74">
        <v>1.41</v>
      </c>
      <c r="AF5260" s="74">
        <v>1.41</v>
      </c>
      <c r="AG5260" s="74">
        <v>1.41</v>
      </c>
      <c r="AH5260" s="74">
        <v>1.4</v>
      </c>
      <c r="AI5260" s="74">
        <v>1.39</v>
      </c>
      <c r="AJ5260" s="74">
        <v>1.39</v>
      </c>
      <c r="AK5260" s="74">
        <v>1.39</v>
      </c>
    </row>
    <row r="5261" spans="1:37" x14ac:dyDescent="0.3">
      <c r="A5261" s="86" t="str">
        <f t="shared" si="82"/>
        <v>SDGbaseTra_AgMaxPQXcdair</v>
      </c>
      <c r="B5261" s="72" t="s">
        <v>222</v>
      </c>
      <c r="C5261" s="73" t="s">
        <v>241</v>
      </c>
      <c r="D5261" s="85" t="s">
        <v>120</v>
      </c>
      <c r="E5261" s="74" t="s">
        <v>146</v>
      </c>
      <c r="F5261" s="74">
        <v>1.55</v>
      </c>
      <c r="G5261" s="74">
        <v>1.52</v>
      </c>
      <c r="H5261" s="74">
        <v>1.52</v>
      </c>
      <c r="I5261" s="74">
        <v>1.52</v>
      </c>
      <c r="J5261" s="74">
        <v>1.52</v>
      </c>
      <c r="K5261" s="74">
        <v>1.52</v>
      </c>
      <c r="L5261" s="74">
        <v>1.52</v>
      </c>
      <c r="M5261" s="74">
        <v>1.53</v>
      </c>
      <c r="N5261" s="74">
        <v>1.53</v>
      </c>
      <c r="O5261" s="74">
        <v>1.51</v>
      </c>
      <c r="P5261" s="74">
        <v>1.51</v>
      </c>
      <c r="Q5261" s="74">
        <v>1.52</v>
      </c>
      <c r="R5261" s="74">
        <v>1.52</v>
      </c>
      <c r="S5261" s="74">
        <v>1.53</v>
      </c>
      <c r="T5261" s="74">
        <v>1.53</v>
      </c>
      <c r="U5261" s="74">
        <v>1.53</v>
      </c>
      <c r="V5261" s="74">
        <v>1.54</v>
      </c>
      <c r="W5261" s="74">
        <v>1.54</v>
      </c>
      <c r="X5261" s="74">
        <v>1.54</v>
      </c>
      <c r="Y5261" s="74">
        <v>1.54</v>
      </c>
      <c r="Z5261" s="74">
        <v>1.52</v>
      </c>
      <c r="AA5261" s="74">
        <v>1.52</v>
      </c>
      <c r="AB5261" s="74">
        <v>1.52</v>
      </c>
      <c r="AC5261" s="74">
        <v>1.52</v>
      </c>
      <c r="AD5261" s="74">
        <v>1.52</v>
      </c>
      <c r="AE5261" s="74">
        <v>1.52</v>
      </c>
      <c r="AF5261" s="74">
        <v>1.52</v>
      </c>
      <c r="AG5261" s="74">
        <v>1.54</v>
      </c>
      <c r="AH5261" s="74">
        <v>1.54</v>
      </c>
      <c r="AI5261" s="74">
        <v>1.54</v>
      </c>
      <c r="AJ5261" s="74">
        <v>1.54</v>
      </c>
      <c r="AK5261" s="74">
        <v>1.55</v>
      </c>
    </row>
    <row r="5262" spans="1:37" x14ac:dyDescent="0.3">
      <c r="A5262" s="86" t="str">
        <f t="shared" si="82"/>
        <v>SDGbaseTra_AgMaxPQXcgrai</v>
      </c>
      <c r="B5262" s="72" t="s">
        <v>222</v>
      </c>
      <c r="C5262" s="73" t="s">
        <v>241</v>
      </c>
      <c r="D5262" s="85" t="s">
        <v>120</v>
      </c>
      <c r="E5262" s="74" t="s">
        <v>147</v>
      </c>
      <c r="F5262" s="74">
        <v>1.37</v>
      </c>
      <c r="G5262" s="74">
        <v>1.36</v>
      </c>
      <c r="H5262" s="74">
        <v>1.35</v>
      </c>
      <c r="I5262" s="74">
        <v>1.35</v>
      </c>
      <c r="J5262" s="74">
        <v>1.34</v>
      </c>
      <c r="K5262" s="74">
        <v>1.34</v>
      </c>
      <c r="L5262" s="74">
        <v>1.33</v>
      </c>
      <c r="M5262" s="74">
        <v>1.33</v>
      </c>
      <c r="N5262" s="74">
        <v>1.33</v>
      </c>
      <c r="O5262" s="74">
        <v>1.32</v>
      </c>
      <c r="P5262" s="74">
        <v>1.32</v>
      </c>
      <c r="Q5262" s="74">
        <v>1.31</v>
      </c>
      <c r="R5262" s="74">
        <v>1.32</v>
      </c>
      <c r="S5262" s="74">
        <v>1.32</v>
      </c>
      <c r="T5262" s="74">
        <v>1.32</v>
      </c>
      <c r="U5262" s="74">
        <v>1.32</v>
      </c>
      <c r="V5262" s="74">
        <v>1.32</v>
      </c>
      <c r="W5262" s="74">
        <v>1.31</v>
      </c>
      <c r="X5262" s="74">
        <v>1.31</v>
      </c>
      <c r="Y5262" s="74">
        <v>1.31</v>
      </c>
      <c r="Z5262" s="74">
        <v>1.3</v>
      </c>
      <c r="AA5262" s="74">
        <v>1.3</v>
      </c>
      <c r="AB5262" s="74">
        <v>1.3</v>
      </c>
      <c r="AC5262" s="74">
        <v>1.3</v>
      </c>
      <c r="AD5262" s="74">
        <v>1.29</v>
      </c>
      <c r="AE5262" s="74">
        <v>1.3</v>
      </c>
      <c r="AF5262" s="74">
        <v>1.3</v>
      </c>
      <c r="AG5262" s="74">
        <v>1.31</v>
      </c>
      <c r="AH5262" s="74">
        <v>1.3</v>
      </c>
      <c r="AI5262" s="74">
        <v>1.3</v>
      </c>
      <c r="AJ5262" s="74">
        <v>1.31</v>
      </c>
      <c r="AK5262" s="74">
        <v>1.31</v>
      </c>
    </row>
    <row r="5263" spans="1:37" x14ac:dyDescent="0.3">
      <c r="A5263" s="86" t="str">
        <f t="shared" si="82"/>
        <v>SDGbaseTra_AgMaxPQXcstar</v>
      </c>
      <c r="B5263" s="72" t="s">
        <v>222</v>
      </c>
      <c r="C5263" s="73" t="s">
        <v>241</v>
      </c>
      <c r="D5263" s="85" t="s">
        <v>120</v>
      </c>
      <c r="E5263" s="74" t="s">
        <v>148</v>
      </c>
      <c r="F5263" s="74">
        <v>1.22</v>
      </c>
      <c r="G5263" s="74">
        <v>1.21</v>
      </c>
      <c r="H5263" s="74">
        <v>1.19</v>
      </c>
      <c r="I5263" s="74">
        <v>1.19</v>
      </c>
      <c r="J5263" s="74">
        <v>1.19</v>
      </c>
      <c r="K5263" s="74">
        <v>1.18</v>
      </c>
      <c r="L5263" s="74">
        <v>1.18</v>
      </c>
      <c r="M5263" s="74">
        <v>1.17</v>
      </c>
      <c r="N5263" s="74">
        <v>1.1599999999999999</v>
      </c>
      <c r="O5263" s="74">
        <v>1.1599999999999999</v>
      </c>
      <c r="P5263" s="74">
        <v>1.1499999999999999</v>
      </c>
      <c r="Q5263" s="74">
        <v>1.1499999999999999</v>
      </c>
      <c r="R5263" s="74">
        <v>1.1499999999999999</v>
      </c>
      <c r="S5263" s="74">
        <v>1.1399999999999999</v>
      </c>
      <c r="T5263" s="74">
        <v>1.1399999999999999</v>
      </c>
      <c r="U5263" s="74">
        <v>1.1299999999999999</v>
      </c>
      <c r="V5263" s="74">
        <v>1.1299999999999999</v>
      </c>
      <c r="W5263" s="74">
        <v>1.1299999999999999</v>
      </c>
      <c r="X5263" s="74">
        <v>1.1200000000000001</v>
      </c>
      <c r="Y5263" s="74">
        <v>1.1200000000000001</v>
      </c>
      <c r="Z5263" s="74">
        <v>1.1100000000000001</v>
      </c>
      <c r="AA5263" s="74">
        <v>1.1100000000000001</v>
      </c>
      <c r="AB5263" s="74">
        <v>1.1100000000000001</v>
      </c>
      <c r="AC5263" s="74">
        <v>1.1100000000000001</v>
      </c>
      <c r="AD5263" s="74">
        <v>1.1000000000000001</v>
      </c>
      <c r="AE5263" s="74">
        <v>1.1000000000000001</v>
      </c>
      <c r="AF5263" s="74">
        <v>1.1000000000000001</v>
      </c>
      <c r="AG5263" s="74">
        <v>1.1299999999999999</v>
      </c>
      <c r="AH5263" s="74">
        <v>1.1399999999999999</v>
      </c>
      <c r="AI5263" s="74">
        <v>1.1599999999999999</v>
      </c>
      <c r="AJ5263" s="74">
        <v>1.19</v>
      </c>
      <c r="AK5263" s="74">
        <v>1.23</v>
      </c>
    </row>
    <row r="5264" spans="1:37" x14ac:dyDescent="0.3">
      <c r="A5264" s="86" t="str">
        <f t="shared" si="82"/>
        <v>SDGbaseTra_AgMaxPQXcafee</v>
      </c>
      <c r="B5264" s="72" t="s">
        <v>222</v>
      </c>
      <c r="C5264" s="73" t="s">
        <v>241</v>
      </c>
      <c r="D5264" s="85" t="s">
        <v>120</v>
      </c>
      <c r="E5264" s="74" t="s">
        <v>149</v>
      </c>
      <c r="F5264" s="74">
        <v>2.11</v>
      </c>
      <c r="G5264" s="74">
        <v>2.0099999999999998</v>
      </c>
      <c r="H5264" s="74">
        <v>2.0499999999999998</v>
      </c>
      <c r="I5264" s="74">
        <v>2.04</v>
      </c>
      <c r="J5264" s="74">
        <v>2.0299999999999998</v>
      </c>
      <c r="K5264" s="74">
        <v>2.06</v>
      </c>
      <c r="L5264" s="74">
        <v>2.0699999999999998</v>
      </c>
      <c r="M5264" s="74">
        <v>2.0699999999999998</v>
      </c>
      <c r="N5264" s="74">
        <v>2.08</v>
      </c>
      <c r="O5264" s="74">
        <v>2.0699999999999998</v>
      </c>
      <c r="P5264" s="74">
        <v>2.0699999999999998</v>
      </c>
      <c r="Q5264" s="74">
        <v>2.0699999999999998</v>
      </c>
      <c r="R5264" s="74">
        <v>2.11</v>
      </c>
      <c r="S5264" s="74">
        <v>2.1</v>
      </c>
      <c r="T5264" s="74">
        <v>2.11</v>
      </c>
      <c r="U5264" s="74">
        <v>2.11</v>
      </c>
      <c r="V5264" s="74">
        <v>2.12</v>
      </c>
      <c r="W5264" s="74">
        <v>2.12</v>
      </c>
      <c r="X5264" s="74">
        <v>2.12</v>
      </c>
      <c r="Y5264" s="74">
        <v>2.11</v>
      </c>
      <c r="Z5264" s="74">
        <v>2.09</v>
      </c>
      <c r="AA5264" s="74">
        <v>2.06</v>
      </c>
      <c r="AB5264" s="74">
        <v>2.06</v>
      </c>
      <c r="AC5264" s="74">
        <v>2.06</v>
      </c>
      <c r="AD5264" s="74">
        <v>2.06</v>
      </c>
      <c r="AE5264" s="74">
        <v>2.06</v>
      </c>
      <c r="AF5264" s="74">
        <v>2.06</v>
      </c>
      <c r="AG5264" s="74">
        <v>2.09</v>
      </c>
      <c r="AH5264" s="74">
        <v>2.11</v>
      </c>
      <c r="AI5264" s="74">
        <v>2.12</v>
      </c>
      <c r="AJ5264" s="74">
        <v>2.11</v>
      </c>
      <c r="AK5264" s="74">
        <v>2.11</v>
      </c>
    </row>
    <row r="5265" spans="1:37" x14ac:dyDescent="0.3">
      <c r="A5265" s="86" t="str">
        <f t="shared" si="82"/>
        <v>SDGbaseTra_AgMaxPQXcbake</v>
      </c>
      <c r="B5265" s="72" t="s">
        <v>222</v>
      </c>
      <c r="C5265" s="73" t="s">
        <v>241</v>
      </c>
      <c r="D5265" s="85" t="s">
        <v>120</v>
      </c>
      <c r="E5265" s="74" t="s">
        <v>150</v>
      </c>
      <c r="F5265" s="74">
        <v>1.21</v>
      </c>
      <c r="G5265" s="74">
        <v>1.21</v>
      </c>
      <c r="H5265" s="74">
        <v>1.21</v>
      </c>
      <c r="I5265" s="74">
        <v>1.2</v>
      </c>
      <c r="J5265" s="74">
        <v>1.2</v>
      </c>
      <c r="K5265" s="74">
        <v>1.2</v>
      </c>
      <c r="L5265" s="74">
        <v>1.19</v>
      </c>
      <c r="M5265" s="74">
        <v>1.19</v>
      </c>
      <c r="N5265" s="74">
        <v>1.19</v>
      </c>
      <c r="O5265" s="74">
        <v>1.19</v>
      </c>
      <c r="P5265" s="74">
        <v>1.19</v>
      </c>
      <c r="Q5265" s="74">
        <v>1.19</v>
      </c>
      <c r="R5265" s="74">
        <v>1.19</v>
      </c>
      <c r="S5265" s="74">
        <v>1.19</v>
      </c>
      <c r="T5265" s="74">
        <v>1.19</v>
      </c>
      <c r="U5265" s="74">
        <v>1.2</v>
      </c>
      <c r="V5265" s="74">
        <v>1.2</v>
      </c>
      <c r="W5265" s="74">
        <v>1.2</v>
      </c>
      <c r="X5265" s="74">
        <v>1.2</v>
      </c>
      <c r="Y5265" s="74">
        <v>1.2</v>
      </c>
      <c r="Z5265" s="74">
        <v>1.19</v>
      </c>
      <c r="AA5265" s="74">
        <v>1.19</v>
      </c>
      <c r="AB5265" s="74">
        <v>1.19</v>
      </c>
      <c r="AC5265" s="74">
        <v>1.19</v>
      </c>
      <c r="AD5265" s="74">
        <v>1.19</v>
      </c>
      <c r="AE5265" s="74">
        <v>1.19</v>
      </c>
      <c r="AF5265" s="74">
        <v>1.19</v>
      </c>
      <c r="AG5265" s="74">
        <v>1.21</v>
      </c>
      <c r="AH5265" s="74">
        <v>1.2</v>
      </c>
      <c r="AI5265" s="74">
        <v>1.2</v>
      </c>
      <c r="AJ5265" s="74">
        <v>1.21</v>
      </c>
      <c r="AK5265" s="74">
        <v>1.22</v>
      </c>
    </row>
    <row r="5266" spans="1:37" x14ac:dyDescent="0.3">
      <c r="A5266" s="86" t="str">
        <f t="shared" si="82"/>
        <v>SDGbaseTra_AgMaxPQXcsuga</v>
      </c>
      <c r="B5266" s="72" t="s">
        <v>222</v>
      </c>
      <c r="C5266" s="73" t="s">
        <v>241</v>
      </c>
      <c r="D5266" s="85" t="s">
        <v>120</v>
      </c>
      <c r="E5266" s="74" t="s">
        <v>151</v>
      </c>
      <c r="F5266" s="74">
        <v>1.5</v>
      </c>
      <c r="G5266" s="74">
        <v>1.5</v>
      </c>
      <c r="H5266" s="74">
        <v>1.49</v>
      </c>
      <c r="I5266" s="74">
        <v>1.49</v>
      </c>
      <c r="J5266" s="74">
        <v>1.48</v>
      </c>
      <c r="K5266" s="74">
        <v>1.47</v>
      </c>
      <c r="L5266" s="74">
        <v>1.47</v>
      </c>
      <c r="M5266" s="74">
        <v>1.47</v>
      </c>
      <c r="N5266" s="74">
        <v>1.47</v>
      </c>
      <c r="O5266" s="74">
        <v>1.45</v>
      </c>
      <c r="P5266" s="74">
        <v>1.45</v>
      </c>
      <c r="Q5266" s="74">
        <v>1.46</v>
      </c>
      <c r="R5266" s="74">
        <v>1.46</v>
      </c>
      <c r="S5266" s="74">
        <v>1.46</v>
      </c>
      <c r="T5266" s="74">
        <v>1.46</v>
      </c>
      <c r="U5266" s="74">
        <v>1.46</v>
      </c>
      <c r="V5266" s="74">
        <v>1.46</v>
      </c>
      <c r="W5266" s="74">
        <v>1.46</v>
      </c>
      <c r="X5266" s="74">
        <v>1.46</v>
      </c>
      <c r="Y5266" s="74">
        <v>1.45</v>
      </c>
      <c r="Z5266" s="74">
        <v>1.44</v>
      </c>
      <c r="AA5266" s="74">
        <v>1.44</v>
      </c>
      <c r="AB5266" s="74">
        <v>1.44</v>
      </c>
      <c r="AC5266" s="74">
        <v>1.43</v>
      </c>
      <c r="AD5266" s="74">
        <v>1.43</v>
      </c>
      <c r="AE5266" s="74">
        <v>1.43</v>
      </c>
      <c r="AF5266" s="74">
        <v>1.43</v>
      </c>
      <c r="AG5266" s="74">
        <v>1.44</v>
      </c>
      <c r="AH5266" s="74">
        <v>1.42</v>
      </c>
      <c r="AI5266" s="74">
        <v>1.41</v>
      </c>
      <c r="AJ5266" s="74">
        <v>1.4</v>
      </c>
      <c r="AK5266" s="74">
        <v>1.4</v>
      </c>
    </row>
    <row r="5267" spans="1:37" x14ac:dyDescent="0.3">
      <c r="A5267" s="86" t="str">
        <f t="shared" si="82"/>
        <v>SDGbaseTra_AgMaxPQXcconf</v>
      </c>
      <c r="B5267" s="72" t="s">
        <v>222</v>
      </c>
      <c r="C5267" s="73" t="s">
        <v>241</v>
      </c>
      <c r="D5267" s="85" t="s">
        <v>120</v>
      </c>
      <c r="E5267" s="74" t="s">
        <v>152</v>
      </c>
      <c r="F5267" s="74">
        <v>1.34</v>
      </c>
      <c r="G5267" s="74">
        <v>1.32</v>
      </c>
      <c r="H5267" s="74">
        <v>1.32</v>
      </c>
      <c r="I5267" s="74">
        <v>1.32</v>
      </c>
      <c r="J5267" s="74">
        <v>1.31</v>
      </c>
      <c r="K5267" s="74">
        <v>1.31</v>
      </c>
      <c r="L5267" s="74">
        <v>1.32</v>
      </c>
      <c r="M5267" s="74">
        <v>1.32</v>
      </c>
      <c r="N5267" s="74">
        <v>1.32</v>
      </c>
      <c r="O5267" s="74">
        <v>1.32</v>
      </c>
      <c r="P5267" s="74">
        <v>1.32</v>
      </c>
      <c r="Q5267" s="74">
        <v>1.32</v>
      </c>
      <c r="R5267" s="74">
        <v>1.33</v>
      </c>
      <c r="S5267" s="74">
        <v>1.33</v>
      </c>
      <c r="T5267" s="74">
        <v>1.34</v>
      </c>
      <c r="U5267" s="74">
        <v>1.34</v>
      </c>
      <c r="V5267" s="74">
        <v>1.35</v>
      </c>
      <c r="W5267" s="74">
        <v>1.35</v>
      </c>
      <c r="X5267" s="74">
        <v>1.35</v>
      </c>
      <c r="Y5267" s="74">
        <v>1.35</v>
      </c>
      <c r="Z5267" s="74">
        <v>1.34</v>
      </c>
      <c r="AA5267" s="74">
        <v>1.33</v>
      </c>
      <c r="AB5267" s="74">
        <v>1.33</v>
      </c>
      <c r="AC5267" s="74">
        <v>1.33</v>
      </c>
      <c r="AD5267" s="74">
        <v>1.33</v>
      </c>
      <c r="AE5267" s="74">
        <v>1.33</v>
      </c>
      <c r="AF5267" s="74">
        <v>1.33</v>
      </c>
      <c r="AG5267" s="74">
        <v>1.35</v>
      </c>
      <c r="AH5267" s="74">
        <v>1.35</v>
      </c>
      <c r="AI5267" s="74">
        <v>1.34</v>
      </c>
      <c r="AJ5267" s="74">
        <v>1.34</v>
      </c>
      <c r="AK5267" s="74">
        <v>1.34</v>
      </c>
    </row>
    <row r="5268" spans="1:37" x14ac:dyDescent="0.3">
      <c r="A5268" s="86" t="str">
        <f t="shared" si="82"/>
        <v>SDGbaseTra_AgMaxPQXcpast</v>
      </c>
      <c r="B5268" s="72" t="s">
        <v>222</v>
      </c>
      <c r="C5268" s="73" t="s">
        <v>241</v>
      </c>
      <c r="D5268" s="85" t="s">
        <v>120</v>
      </c>
      <c r="E5268" s="74" t="s">
        <v>153</v>
      </c>
      <c r="F5268" s="74">
        <v>1.44</v>
      </c>
      <c r="G5268" s="74">
        <v>1.39</v>
      </c>
      <c r="H5268" s="74">
        <v>1.39</v>
      </c>
      <c r="I5268" s="74">
        <v>1.38</v>
      </c>
      <c r="J5268" s="74">
        <v>1.37</v>
      </c>
      <c r="K5268" s="74">
        <v>1.38</v>
      </c>
      <c r="L5268" s="74">
        <v>1.39</v>
      </c>
      <c r="M5268" s="74">
        <v>1.39</v>
      </c>
      <c r="N5268" s="74">
        <v>1.4</v>
      </c>
      <c r="O5268" s="74">
        <v>1.41</v>
      </c>
      <c r="P5268" s="74">
        <v>1.41</v>
      </c>
      <c r="Q5268" s="74">
        <v>1.41</v>
      </c>
      <c r="R5268" s="74">
        <v>1.42</v>
      </c>
      <c r="S5268" s="74">
        <v>1.42</v>
      </c>
      <c r="T5268" s="74">
        <v>1.42</v>
      </c>
      <c r="U5268" s="74">
        <v>1.43</v>
      </c>
      <c r="V5268" s="74">
        <v>1.43</v>
      </c>
      <c r="W5268" s="74">
        <v>1.43</v>
      </c>
      <c r="X5268" s="74">
        <v>1.43</v>
      </c>
      <c r="Y5268" s="74">
        <v>1.43</v>
      </c>
      <c r="Z5268" s="74">
        <v>1.42</v>
      </c>
      <c r="AA5268" s="74">
        <v>1.41</v>
      </c>
      <c r="AB5268" s="74">
        <v>1.4</v>
      </c>
      <c r="AC5268" s="74">
        <v>1.39</v>
      </c>
      <c r="AD5268" s="74">
        <v>1.39</v>
      </c>
      <c r="AE5268" s="74">
        <v>1.39</v>
      </c>
      <c r="AF5268" s="74">
        <v>1.38</v>
      </c>
      <c r="AG5268" s="74">
        <v>1.39</v>
      </c>
      <c r="AH5268" s="74">
        <v>1.4</v>
      </c>
      <c r="AI5268" s="74">
        <v>1.41</v>
      </c>
      <c r="AJ5268" s="74">
        <v>1.41</v>
      </c>
      <c r="AK5268" s="74">
        <v>1.42</v>
      </c>
    </row>
    <row r="5269" spans="1:37" x14ac:dyDescent="0.3">
      <c r="A5269" s="86" t="str">
        <f t="shared" si="82"/>
        <v>SDGbaseTra_AgMaxPQXcofoo</v>
      </c>
      <c r="B5269" s="72" t="s">
        <v>222</v>
      </c>
      <c r="C5269" s="73" t="s">
        <v>241</v>
      </c>
      <c r="D5269" s="85" t="s">
        <v>120</v>
      </c>
      <c r="E5269" s="74" t="s">
        <v>154</v>
      </c>
      <c r="F5269" s="74">
        <v>1.49</v>
      </c>
      <c r="G5269" s="74">
        <v>1.47</v>
      </c>
      <c r="H5269" s="74">
        <v>1.47</v>
      </c>
      <c r="I5269" s="74">
        <v>1.47</v>
      </c>
      <c r="J5269" s="74">
        <v>1.46</v>
      </c>
      <c r="K5269" s="74">
        <v>1.47</v>
      </c>
      <c r="L5269" s="74">
        <v>1.47</v>
      </c>
      <c r="M5269" s="74">
        <v>1.47</v>
      </c>
      <c r="N5269" s="74">
        <v>1.47</v>
      </c>
      <c r="O5269" s="74">
        <v>1.46</v>
      </c>
      <c r="P5269" s="74">
        <v>1.46</v>
      </c>
      <c r="Q5269" s="74">
        <v>1.47</v>
      </c>
      <c r="R5269" s="74">
        <v>1.47</v>
      </c>
      <c r="S5269" s="74">
        <v>1.48</v>
      </c>
      <c r="T5269" s="74">
        <v>1.48</v>
      </c>
      <c r="U5269" s="74">
        <v>1.48</v>
      </c>
      <c r="V5269" s="74">
        <v>1.49</v>
      </c>
      <c r="W5269" s="74">
        <v>1.49</v>
      </c>
      <c r="X5269" s="74">
        <v>1.49</v>
      </c>
      <c r="Y5269" s="74">
        <v>1.49</v>
      </c>
      <c r="Z5269" s="74">
        <v>1.49</v>
      </c>
      <c r="AA5269" s="74">
        <v>1.49</v>
      </c>
      <c r="AB5269" s="74">
        <v>1.48</v>
      </c>
      <c r="AC5269" s="74">
        <v>1.48</v>
      </c>
      <c r="AD5269" s="74">
        <v>1.48</v>
      </c>
      <c r="AE5269" s="74">
        <v>1.48</v>
      </c>
      <c r="AF5269" s="74">
        <v>1.48</v>
      </c>
      <c r="AG5269" s="74">
        <v>1.48</v>
      </c>
      <c r="AH5269" s="74">
        <v>1.48</v>
      </c>
      <c r="AI5269" s="74">
        <v>1.47</v>
      </c>
      <c r="AJ5269" s="74">
        <v>1.47</v>
      </c>
      <c r="AK5269" s="74">
        <v>1.47</v>
      </c>
    </row>
    <row r="5270" spans="1:37" x14ac:dyDescent="0.3">
      <c r="A5270" s="86" t="str">
        <f t="shared" si="82"/>
        <v>SDGbaseTra_AgMaxPQXcbevt</v>
      </c>
      <c r="B5270" s="72" t="s">
        <v>222</v>
      </c>
      <c r="C5270" s="73" t="s">
        <v>241</v>
      </c>
      <c r="D5270" s="85" t="s">
        <v>120</v>
      </c>
      <c r="E5270" s="74" t="s">
        <v>155</v>
      </c>
      <c r="F5270" s="74">
        <v>2.2000000000000002</v>
      </c>
      <c r="G5270" s="74">
        <v>2.15</v>
      </c>
      <c r="H5270" s="74">
        <v>2.11</v>
      </c>
      <c r="I5270" s="74">
        <v>2.11</v>
      </c>
      <c r="J5270" s="74">
        <v>2.12</v>
      </c>
      <c r="K5270" s="74">
        <v>2.12</v>
      </c>
      <c r="L5270" s="74">
        <v>2.12</v>
      </c>
      <c r="M5270" s="74">
        <v>2.13</v>
      </c>
      <c r="N5270" s="74">
        <v>2.14</v>
      </c>
      <c r="O5270" s="74">
        <v>2.12</v>
      </c>
      <c r="P5270" s="74">
        <v>2.12</v>
      </c>
      <c r="Q5270" s="74">
        <v>2.14</v>
      </c>
      <c r="R5270" s="74">
        <v>2.14</v>
      </c>
      <c r="S5270" s="74">
        <v>2.15</v>
      </c>
      <c r="T5270" s="74">
        <v>2.16</v>
      </c>
      <c r="U5270" s="74">
        <v>2.17</v>
      </c>
      <c r="V5270" s="74">
        <v>2.1800000000000002</v>
      </c>
      <c r="W5270" s="74">
        <v>2.1800000000000002</v>
      </c>
      <c r="X5270" s="74">
        <v>2.1800000000000002</v>
      </c>
      <c r="Y5270" s="74">
        <v>2.1800000000000002</v>
      </c>
      <c r="Z5270" s="74">
        <v>2.17</v>
      </c>
      <c r="AA5270" s="74">
        <v>2.17</v>
      </c>
      <c r="AB5270" s="74">
        <v>2.1800000000000002</v>
      </c>
      <c r="AC5270" s="74">
        <v>2.1800000000000002</v>
      </c>
      <c r="AD5270" s="74">
        <v>2.1800000000000002</v>
      </c>
      <c r="AE5270" s="74">
        <v>2.19</v>
      </c>
      <c r="AF5270" s="74">
        <v>2.2000000000000002</v>
      </c>
      <c r="AG5270" s="74">
        <v>2.2200000000000002</v>
      </c>
      <c r="AH5270" s="74">
        <v>2.21</v>
      </c>
      <c r="AI5270" s="74">
        <v>2.2000000000000002</v>
      </c>
      <c r="AJ5270" s="74">
        <v>2.2000000000000002</v>
      </c>
      <c r="AK5270" s="74">
        <v>2.2000000000000002</v>
      </c>
    </row>
    <row r="5271" spans="1:37" x14ac:dyDescent="0.3">
      <c r="A5271" s="86" t="str">
        <f t="shared" si="82"/>
        <v>SDGbaseTra_AgMaxPQXctext</v>
      </c>
      <c r="B5271" s="72" t="s">
        <v>222</v>
      </c>
      <c r="C5271" s="73" t="s">
        <v>241</v>
      </c>
      <c r="D5271" s="85" t="s">
        <v>120</v>
      </c>
      <c r="E5271" s="74" t="s">
        <v>102</v>
      </c>
      <c r="F5271" s="74">
        <v>1.37</v>
      </c>
      <c r="G5271" s="74">
        <v>1.4</v>
      </c>
      <c r="H5271" s="74">
        <v>1.41</v>
      </c>
      <c r="I5271" s="74">
        <v>1.41</v>
      </c>
      <c r="J5271" s="74">
        <v>1.41</v>
      </c>
      <c r="K5271" s="74">
        <v>1.41</v>
      </c>
      <c r="L5271" s="74">
        <v>1.41</v>
      </c>
      <c r="M5271" s="74">
        <v>1.41</v>
      </c>
      <c r="N5271" s="74">
        <v>1.41</v>
      </c>
      <c r="O5271" s="74">
        <v>1.41</v>
      </c>
      <c r="P5271" s="74">
        <v>1.41</v>
      </c>
      <c r="Q5271" s="74">
        <v>1.41</v>
      </c>
      <c r="R5271" s="74">
        <v>1.42</v>
      </c>
      <c r="S5271" s="74">
        <v>1.42</v>
      </c>
      <c r="T5271" s="74">
        <v>1.43</v>
      </c>
      <c r="U5271" s="74">
        <v>1.43</v>
      </c>
      <c r="V5271" s="74">
        <v>1.43</v>
      </c>
      <c r="W5271" s="74">
        <v>1.44</v>
      </c>
      <c r="X5271" s="74">
        <v>1.44</v>
      </c>
      <c r="Y5271" s="74">
        <v>1.44</v>
      </c>
      <c r="Z5271" s="74">
        <v>1.46</v>
      </c>
      <c r="AA5271" s="74">
        <v>1.47</v>
      </c>
      <c r="AB5271" s="74">
        <v>1.47</v>
      </c>
      <c r="AC5271" s="74">
        <v>1.47</v>
      </c>
      <c r="AD5271" s="74">
        <v>1.47</v>
      </c>
      <c r="AE5271" s="74">
        <v>1.48</v>
      </c>
      <c r="AF5271" s="74">
        <v>1.48</v>
      </c>
      <c r="AG5271" s="74">
        <v>1.46</v>
      </c>
      <c r="AH5271" s="74">
        <v>1.45</v>
      </c>
      <c r="AI5271" s="74">
        <v>1.44</v>
      </c>
      <c r="AJ5271" s="74">
        <v>1.44</v>
      </c>
      <c r="AK5271" s="74">
        <v>1.44</v>
      </c>
    </row>
    <row r="5272" spans="1:37" x14ac:dyDescent="0.3">
      <c r="A5272" s="86" t="str">
        <f t="shared" si="82"/>
        <v>SDGbaseTra_AgMaxPQXcclth</v>
      </c>
      <c r="B5272" s="72" t="s">
        <v>222</v>
      </c>
      <c r="C5272" s="73" t="s">
        <v>241</v>
      </c>
      <c r="D5272" s="85" t="s">
        <v>120</v>
      </c>
      <c r="E5272" s="74" t="s">
        <v>156</v>
      </c>
      <c r="F5272" s="74">
        <v>1.33</v>
      </c>
      <c r="G5272" s="74">
        <v>1.37</v>
      </c>
      <c r="H5272" s="74">
        <v>1.37</v>
      </c>
      <c r="I5272" s="74">
        <v>1.37</v>
      </c>
      <c r="J5272" s="74">
        <v>1.37</v>
      </c>
      <c r="K5272" s="74">
        <v>1.36</v>
      </c>
      <c r="L5272" s="74">
        <v>1.36</v>
      </c>
      <c r="M5272" s="74">
        <v>1.37</v>
      </c>
      <c r="N5272" s="74">
        <v>1.37</v>
      </c>
      <c r="O5272" s="74">
        <v>1.37</v>
      </c>
      <c r="P5272" s="74">
        <v>1.38</v>
      </c>
      <c r="Q5272" s="74">
        <v>1.38</v>
      </c>
      <c r="R5272" s="74">
        <v>1.38</v>
      </c>
      <c r="S5272" s="74">
        <v>1.39</v>
      </c>
      <c r="T5272" s="74">
        <v>1.39</v>
      </c>
      <c r="U5272" s="74">
        <v>1.39</v>
      </c>
      <c r="V5272" s="74">
        <v>1.4</v>
      </c>
      <c r="W5272" s="74">
        <v>1.4</v>
      </c>
      <c r="X5272" s="74">
        <v>1.41</v>
      </c>
      <c r="Y5272" s="74">
        <v>1.41</v>
      </c>
      <c r="Z5272" s="74">
        <v>1.41</v>
      </c>
      <c r="AA5272" s="74">
        <v>1.42</v>
      </c>
      <c r="AB5272" s="74">
        <v>1.42</v>
      </c>
      <c r="AC5272" s="74">
        <v>1.42</v>
      </c>
      <c r="AD5272" s="74">
        <v>1.42</v>
      </c>
      <c r="AE5272" s="74">
        <v>1.42</v>
      </c>
      <c r="AF5272" s="74">
        <v>1.43</v>
      </c>
      <c r="AG5272" s="74">
        <v>1.42</v>
      </c>
      <c r="AH5272" s="74">
        <v>1.41</v>
      </c>
      <c r="AI5272" s="74">
        <v>1.41</v>
      </c>
      <c r="AJ5272" s="74">
        <v>1.4</v>
      </c>
      <c r="AK5272" s="74">
        <v>1.4</v>
      </c>
    </row>
    <row r="5273" spans="1:37" x14ac:dyDescent="0.3">
      <c r="A5273" s="86" t="str">
        <f t="shared" si="82"/>
        <v>SDGbaseTra_AgMaxPQXcleat</v>
      </c>
      <c r="B5273" s="72" t="s">
        <v>222</v>
      </c>
      <c r="C5273" s="73" t="s">
        <v>241</v>
      </c>
      <c r="D5273" s="85" t="s">
        <v>120</v>
      </c>
      <c r="E5273" s="74" t="s">
        <v>103</v>
      </c>
      <c r="F5273" s="74">
        <v>1.1599999999999999</v>
      </c>
      <c r="G5273" s="74">
        <v>1.1599999999999999</v>
      </c>
      <c r="H5273" s="74">
        <v>1.17</v>
      </c>
      <c r="I5273" s="74">
        <v>1.1599999999999999</v>
      </c>
      <c r="J5273" s="74">
        <v>1.1499999999999999</v>
      </c>
      <c r="K5273" s="74">
        <v>1.1499999999999999</v>
      </c>
      <c r="L5273" s="74">
        <v>1.1599999999999999</v>
      </c>
      <c r="M5273" s="74">
        <v>1.1599999999999999</v>
      </c>
      <c r="N5273" s="74">
        <v>1.17</v>
      </c>
      <c r="O5273" s="74">
        <v>1.19</v>
      </c>
      <c r="P5273" s="74">
        <v>1.19</v>
      </c>
      <c r="Q5273" s="74">
        <v>1.18</v>
      </c>
      <c r="R5273" s="74">
        <v>1.18</v>
      </c>
      <c r="S5273" s="74">
        <v>1.18</v>
      </c>
      <c r="T5273" s="74">
        <v>1.19</v>
      </c>
      <c r="U5273" s="74">
        <v>1.19</v>
      </c>
      <c r="V5273" s="74">
        <v>1.19</v>
      </c>
      <c r="W5273" s="74">
        <v>1.19</v>
      </c>
      <c r="X5273" s="74">
        <v>1.19</v>
      </c>
      <c r="Y5273" s="74">
        <v>1.19</v>
      </c>
      <c r="Z5273" s="74">
        <v>1.19</v>
      </c>
      <c r="AA5273" s="74">
        <v>1.18</v>
      </c>
      <c r="AB5273" s="74">
        <v>1.17</v>
      </c>
      <c r="AC5273" s="74">
        <v>1.17</v>
      </c>
      <c r="AD5273" s="74">
        <v>1.17</v>
      </c>
      <c r="AE5273" s="74">
        <v>1.1599999999999999</v>
      </c>
      <c r="AF5273" s="74">
        <v>1.1599999999999999</v>
      </c>
      <c r="AG5273" s="74">
        <v>1.17</v>
      </c>
      <c r="AH5273" s="74">
        <v>1.17</v>
      </c>
      <c r="AI5273" s="74">
        <v>1.17</v>
      </c>
      <c r="AJ5273" s="74">
        <v>1.17</v>
      </c>
      <c r="AK5273" s="74">
        <v>1.17</v>
      </c>
    </row>
    <row r="5274" spans="1:37" x14ac:dyDescent="0.3">
      <c r="A5274" s="86" t="str">
        <f t="shared" si="82"/>
        <v>SDGbaseTra_AgMaxPQXcfoot</v>
      </c>
      <c r="B5274" s="72" t="s">
        <v>222</v>
      </c>
      <c r="C5274" s="73" t="s">
        <v>241</v>
      </c>
      <c r="D5274" s="85" t="s">
        <v>120</v>
      </c>
      <c r="E5274" s="74" t="s">
        <v>157</v>
      </c>
      <c r="F5274" s="74">
        <v>1.21</v>
      </c>
      <c r="G5274" s="74">
        <v>1.22</v>
      </c>
      <c r="H5274" s="74">
        <v>1.23</v>
      </c>
      <c r="I5274" s="74">
        <v>1.23</v>
      </c>
      <c r="J5274" s="74">
        <v>1.22</v>
      </c>
      <c r="K5274" s="74">
        <v>1.22</v>
      </c>
      <c r="L5274" s="74">
        <v>1.22</v>
      </c>
      <c r="M5274" s="74">
        <v>1.22</v>
      </c>
      <c r="N5274" s="74">
        <v>1.22</v>
      </c>
      <c r="O5274" s="74">
        <v>1.25</v>
      </c>
      <c r="P5274" s="74">
        <v>1.25</v>
      </c>
      <c r="Q5274" s="74">
        <v>1.25</v>
      </c>
      <c r="R5274" s="74">
        <v>1.25</v>
      </c>
      <c r="S5274" s="74">
        <v>1.26</v>
      </c>
      <c r="T5274" s="74">
        <v>1.26</v>
      </c>
      <c r="U5274" s="74">
        <v>1.26</v>
      </c>
      <c r="V5274" s="74">
        <v>1.27</v>
      </c>
      <c r="W5274" s="74">
        <v>1.27</v>
      </c>
      <c r="X5274" s="74">
        <v>1.27</v>
      </c>
      <c r="Y5274" s="74">
        <v>1.28</v>
      </c>
      <c r="Z5274" s="74">
        <v>1.29</v>
      </c>
      <c r="AA5274" s="74">
        <v>1.3</v>
      </c>
      <c r="AB5274" s="74">
        <v>1.3</v>
      </c>
      <c r="AC5274" s="74">
        <v>1.3</v>
      </c>
      <c r="AD5274" s="74">
        <v>1.3</v>
      </c>
      <c r="AE5274" s="74">
        <v>1.3</v>
      </c>
      <c r="AF5274" s="74">
        <v>1.31</v>
      </c>
      <c r="AG5274" s="74">
        <v>1.29</v>
      </c>
      <c r="AH5274" s="74">
        <v>1.28</v>
      </c>
      <c r="AI5274" s="74">
        <v>1.27</v>
      </c>
      <c r="AJ5274" s="74">
        <v>1.27</v>
      </c>
      <c r="AK5274" s="74">
        <v>1.26</v>
      </c>
    </row>
    <row r="5275" spans="1:37" x14ac:dyDescent="0.3">
      <c r="A5275" s="86" t="str">
        <f t="shared" si="82"/>
        <v>SDGbaseTra_AgMaxPQXcwood</v>
      </c>
      <c r="B5275" s="72" t="s">
        <v>222</v>
      </c>
      <c r="C5275" s="73" t="s">
        <v>241</v>
      </c>
      <c r="D5275" s="85" t="s">
        <v>120</v>
      </c>
      <c r="E5275" s="74" t="s">
        <v>158</v>
      </c>
      <c r="F5275" s="74">
        <v>1.21</v>
      </c>
      <c r="G5275" s="74">
        <v>1.23</v>
      </c>
      <c r="H5275" s="74">
        <v>1.23</v>
      </c>
      <c r="I5275" s="74">
        <v>1.24</v>
      </c>
      <c r="J5275" s="74">
        <v>1.25</v>
      </c>
      <c r="K5275" s="74">
        <v>1.25</v>
      </c>
      <c r="L5275" s="74">
        <v>1.25</v>
      </c>
      <c r="M5275" s="74">
        <v>1.25</v>
      </c>
      <c r="N5275" s="74">
        <v>1.25</v>
      </c>
      <c r="O5275" s="74">
        <v>1.23</v>
      </c>
      <c r="P5275" s="74">
        <v>1.23</v>
      </c>
      <c r="Q5275" s="74">
        <v>1.23</v>
      </c>
      <c r="R5275" s="74">
        <v>1.23</v>
      </c>
      <c r="S5275" s="74">
        <v>1.23</v>
      </c>
      <c r="T5275" s="74">
        <v>1.23</v>
      </c>
      <c r="U5275" s="74">
        <v>1.23</v>
      </c>
      <c r="V5275" s="74">
        <v>1.23</v>
      </c>
      <c r="W5275" s="74">
        <v>1.23</v>
      </c>
      <c r="X5275" s="74">
        <v>1.24</v>
      </c>
      <c r="Y5275" s="74">
        <v>1.23</v>
      </c>
      <c r="Z5275" s="74">
        <v>1.23</v>
      </c>
      <c r="AA5275" s="74">
        <v>1.22</v>
      </c>
      <c r="AB5275" s="74">
        <v>1.22</v>
      </c>
      <c r="AC5275" s="74">
        <v>1.22</v>
      </c>
      <c r="AD5275" s="74">
        <v>1.22</v>
      </c>
      <c r="AE5275" s="74">
        <v>1.22</v>
      </c>
      <c r="AF5275" s="74">
        <v>1.22</v>
      </c>
      <c r="AG5275" s="74">
        <v>1.23</v>
      </c>
      <c r="AH5275" s="74">
        <v>1.22</v>
      </c>
      <c r="AI5275" s="74">
        <v>1.22</v>
      </c>
      <c r="AJ5275" s="74">
        <v>1.22</v>
      </c>
      <c r="AK5275" s="74">
        <v>1.23</v>
      </c>
    </row>
    <row r="5276" spans="1:37" x14ac:dyDescent="0.3">
      <c r="A5276" s="86" t="str">
        <f t="shared" si="82"/>
        <v>SDGbaseTra_AgMaxPQXcpapr</v>
      </c>
      <c r="B5276" s="72" t="s">
        <v>222</v>
      </c>
      <c r="C5276" s="73" t="s">
        <v>241</v>
      </c>
      <c r="D5276" s="85" t="s">
        <v>120</v>
      </c>
      <c r="E5276" s="74" t="s">
        <v>159</v>
      </c>
      <c r="F5276" s="74">
        <v>1.32</v>
      </c>
      <c r="G5276" s="74">
        <v>1.32</v>
      </c>
      <c r="H5276" s="74">
        <v>1.31</v>
      </c>
      <c r="I5276" s="74">
        <v>1.3</v>
      </c>
      <c r="J5276" s="74">
        <v>1.3</v>
      </c>
      <c r="K5276" s="74">
        <v>1.29</v>
      </c>
      <c r="L5276" s="74">
        <v>1.29</v>
      </c>
      <c r="M5276" s="74">
        <v>1.3</v>
      </c>
      <c r="N5276" s="74">
        <v>1.3</v>
      </c>
      <c r="O5276" s="74">
        <v>1.29</v>
      </c>
      <c r="P5276" s="74">
        <v>1.29</v>
      </c>
      <c r="Q5276" s="74">
        <v>1.29</v>
      </c>
      <c r="R5276" s="74">
        <v>1.27</v>
      </c>
      <c r="S5276" s="74">
        <v>1.27</v>
      </c>
      <c r="T5276" s="74">
        <v>1.27</v>
      </c>
      <c r="U5276" s="74">
        <v>1.28</v>
      </c>
      <c r="V5276" s="74">
        <v>1.28</v>
      </c>
      <c r="W5276" s="74">
        <v>1.28</v>
      </c>
      <c r="X5276" s="74">
        <v>1.28</v>
      </c>
      <c r="Y5276" s="74">
        <v>1.28</v>
      </c>
      <c r="Z5276" s="74">
        <v>1.28</v>
      </c>
      <c r="AA5276" s="74">
        <v>1.29</v>
      </c>
      <c r="AB5276" s="74">
        <v>1.29</v>
      </c>
      <c r="AC5276" s="74">
        <v>1.29</v>
      </c>
      <c r="AD5276" s="74">
        <v>1.29</v>
      </c>
      <c r="AE5276" s="74">
        <v>1.29</v>
      </c>
      <c r="AF5276" s="74">
        <v>1.3</v>
      </c>
      <c r="AG5276" s="74">
        <v>1.29</v>
      </c>
      <c r="AH5276" s="74">
        <v>1.27</v>
      </c>
      <c r="AI5276" s="74">
        <v>1.27</v>
      </c>
      <c r="AJ5276" s="74">
        <v>1.26</v>
      </c>
      <c r="AK5276" s="74">
        <v>1.26</v>
      </c>
    </row>
    <row r="5277" spans="1:37" x14ac:dyDescent="0.3">
      <c r="A5277" s="86" t="str">
        <f t="shared" si="82"/>
        <v>SDGbaseTra_AgMaxPQXcprnt</v>
      </c>
      <c r="B5277" s="72" t="s">
        <v>222</v>
      </c>
      <c r="C5277" s="73" t="s">
        <v>241</v>
      </c>
      <c r="D5277" s="85" t="s">
        <v>120</v>
      </c>
      <c r="E5277" s="74" t="s">
        <v>104</v>
      </c>
      <c r="F5277" s="74">
        <v>1.42</v>
      </c>
      <c r="G5277" s="74">
        <v>1.45</v>
      </c>
      <c r="H5277" s="74">
        <v>1.45</v>
      </c>
      <c r="I5277" s="74">
        <v>1.45</v>
      </c>
      <c r="J5277" s="74">
        <v>1.45</v>
      </c>
      <c r="K5277" s="74">
        <v>1.44</v>
      </c>
      <c r="L5277" s="74">
        <v>1.43</v>
      </c>
      <c r="M5277" s="74">
        <v>1.44</v>
      </c>
      <c r="N5277" s="74">
        <v>1.43</v>
      </c>
      <c r="O5277" s="74">
        <v>1.42</v>
      </c>
      <c r="P5277" s="74">
        <v>1.42</v>
      </c>
      <c r="Q5277" s="74">
        <v>1.42</v>
      </c>
      <c r="R5277" s="74">
        <v>1.42</v>
      </c>
      <c r="S5277" s="74">
        <v>1.43</v>
      </c>
      <c r="T5277" s="74">
        <v>1.43</v>
      </c>
      <c r="U5277" s="74">
        <v>1.44</v>
      </c>
      <c r="V5277" s="74">
        <v>1.44</v>
      </c>
      <c r="W5277" s="74">
        <v>1.44</v>
      </c>
      <c r="X5277" s="74">
        <v>1.45</v>
      </c>
      <c r="Y5277" s="74">
        <v>1.44</v>
      </c>
      <c r="Z5277" s="74">
        <v>1.44</v>
      </c>
      <c r="AA5277" s="74">
        <v>1.44</v>
      </c>
      <c r="AB5277" s="74">
        <v>1.44</v>
      </c>
      <c r="AC5277" s="74">
        <v>1.44</v>
      </c>
      <c r="AD5277" s="74">
        <v>1.44</v>
      </c>
      <c r="AE5277" s="74">
        <v>1.45</v>
      </c>
      <c r="AF5277" s="74">
        <v>1.45</v>
      </c>
      <c r="AG5277" s="74">
        <v>1.46</v>
      </c>
      <c r="AH5277" s="74">
        <v>1.44</v>
      </c>
      <c r="AI5277" s="74">
        <v>1.43</v>
      </c>
      <c r="AJ5277" s="74">
        <v>1.42</v>
      </c>
      <c r="AK5277" s="74">
        <v>1.42</v>
      </c>
    </row>
    <row r="5278" spans="1:37" x14ac:dyDescent="0.3">
      <c r="A5278" s="86" t="str">
        <f t="shared" si="82"/>
        <v>SDGbaseTra_AgMaxPQXcpetr-p</v>
      </c>
      <c r="B5278" s="72" t="s">
        <v>222</v>
      </c>
      <c r="C5278" s="73" t="s">
        <v>241</v>
      </c>
      <c r="D5278" s="85" t="s">
        <v>120</v>
      </c>
      <c r="E5278" s="74" t="s">
        <v>160</v>
      </c>
      <c r="F5278" s="74">
        <v>0.5</v>
      </c>
      <c r="G5278" s="74">
        <v>0.51</v>
      </c>
      <c r="H5278" s="74">
        <v>0.51</v>
      </c>
      <c r="I5278" s="74">
        <v>0.51</v>
      </c>
      <c r="J5278" s="74">
        <v>0.51</v>
      </c>
      <c r="K5278" s="74">
        <v>0.51</v>
      </c>
      <c r="L5278" s="74">
        <v>0.5</v>
      </c>
      <c r="M5278" s="74">
        <v>0.51</v>
      </c>
      <c r="N5278" s="74">
        <v>0.51</v>
      </c>
      <c r="O5278" s="74">
        <v>0.53</v>
      </c>
      <c r="P5278" s="74">
        <v>0.53</v>
      </c>
      <c r="Q5278" s="74">
        <v>0.53</v>
      </c>
      <c r="R5278" s="74">
        <v>0.53</v>
      </c>
      <c r="S5278" s="74">
        <v>0.53</v>
      </c>
      <c r="T5278" s="74">
        <v>0.54</v>
      </c>
      <c r="U5278" s="74">
        <v>0.54</v>
      </c>
      <c r="V5278" s="74">
        <v>0.54</v>
      </c>
      <c r="W5278" s="74">
        <v>0.54</v>
      </c>
      <c r="X5278" s="74">
        <v>0.54</v>
      </c>
      <c r="Y5278" s="74">
        <v>0.55000000000000004</v>
      </c>
      <c r="Z5278" s="74">
        <v>0.56000000000000005</v>
      </c>
      <c r="AA5278" s="74">
        <v>0.56000000000000005</v>
      </c>
      <c r="AB5278" s="74">
        <v>0.56000000000000005</v>
      </c>
      <c r="AC5278" s="74">
        <v>0.56000000000000005</v>
      </c>
      <c r="AD5278" s="74">
        <v>0.56999999999999995</v>
      </c>
      <c r="AE5278" s="74">
        <v>0.56999999999999995</v>
      </c>
      <c r="AF5278" s="74">
        <v>0.56999999999999995</v>
      </c>
      <c r="AG5278" s="74">
        <v>0.56000000000000005</v>
      </c>
      <c r="AH5278" s="74">
        <v>0.55000000000000004</v>
      </c>
      <c r="AI5278" s="74">
        <v>0.55000000000000004</v>
      </c>
      <c r="AJ5278" s="74">
        <v>0.55000000000000004</v>
      </c>
      <c r="AK5278" s="74">
        <v>0.54</v>
      </c>
    </row>
    <row r="5279" spans="1:37" x14ac:dyDescent="0.3">
      <c r="A5279" s="86" t="str">
        <f t="shared" si="82"/>
        <v>SDGbaseTra_AgMaxPQXcpetr-d</v>
      </c>
      <c r="B5279" s="72" t="s">
        <v>222</v>
      </c>
      <c r="C5279" s="73" t="s">
        <v>241</v>
      </c>
      <c r="D5279" s="85" t="s">
        <v>120</v>
      </c>
      <c r="E5279" s="74" t="s">
        <v>161</v>
      </c>
      <c r="F5279" s="74">
        <v>0.42</v>
      </c>
      <c r="G5279" s="74">
        <v>0.42</v>
      </c>
      <c r="H5279" s="74">
        <v>0.43</v>
      </c>
      <c r="I5279" s="74">
        <v>0.42</v>
      </c>
      <c r="J5279" s="74">
        <v>0.42</v>
      </c>
      <c r="K5279" s="74">
        <v>0.42</v>
      </c>
      <c r="L5279" s="74">
        <v>0.42</v>
      </c>
      <c r="M5279" s="74">
        <v>0.42</v>
      </c>
      <c r="N5279" s="74">
        <v>0.42</v>
      </c>
      <c r="O5279" s="74">
        <v>0.44</v>
      </c>
      <c r="P5279" s="74">
        <v>0.44</v>
      </c>
      <c r="Q5279" s="74">
        <v>0.44</v>
      </c>
      <c r="R5279" s="74">
        <v>0.44</v>
      </c>
      <c r="S5279" s="74">
        <v>0.44</v>
      </c>
      <c r="T5279" s="74">
        <v>0.44</v>
      </c>
      <c r="U5279" s="74">
        <v>0.44</v>
      </c>
      <c r="V5279" s="74">
        <v>0.44</v>
      </c>
      <c r="W5279" s="74">
        <v>0.45</v>
      </c>
      <c r="X5279" s="74">
        <v>0.45</v>
      </c>
      <c r="Y5279" s="74">
        <v>0.45</v>
      </c>
      <c r="Z5279" s="74">
        <v>0.46</v>
      </c>
      <c r="AA5279" s="74">
        <v>0.46</v>
      </c>
      <c r="AB5279" s="74">
        <v>0.46</v>
      </c>
      <c r="AC5279" s="74">
        <v>0.46</v>
      </c>
      <c r="AD5279" s="74">
        <v>0.46</v>
      </c>
      <c r="AE5279" s="74">
        <v>0.46</v>
      </c>
      <c r="AF5279" s="74">
        <v>0.46</v>
      </c>
      <c r="AG5279" s="74">
        <v>0.46</v>
      </c>
      <c r="AH5279" s="74">
        <v>0.45</v>
      </c>
      <c r="AI5279" s="74">
        <v>0.45</v>
      </c>
      <c r="AJ5279" s="74">
        <v>0.45</v>
      </c>
      <c r="AK5279" s="74">
        <v>0.44</v>
      </c>
    </row>
    <row r="5280" spans="1:37" x14ac:dyDescent="0.3">
      <c r="A5280" s="86" t="str">
        <f t="shared" si="82"/>
        <v>SDGbaseTra_AgMaxPQXcpetr-h</v>
      </c>
      <c r="B5280" s="72" t="s">
        <v>222</v>
      </c>
      <c r="C5280" s="73" t="s">
        <v>241</v>
      </c>
      <c r="D5280" s="85" t="s">
        <v>120</v>
      </c>
      <c r="E5280" s="74" t="s">
        <v>162</v>
      </c>
      <c r="F5280" s="74">
        <v>0.08</v>
      </c>
      <c r="G5280" s="74">
        <v>0.09</v>
      </c>
      <c r="H5280" s="74">
        <v>0.09</v>
      </c>
      <c r="I5280" s="74">
        <v>0.09</v>
      </c>
      <c r="J5280" s="74">
        <v>0.09</v>
      </c>
      <c r="K5280" s="74">
        <v>0.09</v>
      </c>
      <c r="L5280" s="74">
        <v>0.09</v>
      </c>
      <c r="M5280" s="74">
        <v>0.09</v>
      </c>
      <c r="N5280" s="74">
        <v>0.09</v>
      </c>
      <c r="O5280" s="74">
        <v>0.09</v>
      </c>
      <c r="P5280" s="74">
        <v>0.09</v>
      </c>
      <c r="Q5280" s="74">
        <v>0.09</v>
      </c>
      <c r="R5280" s="74">
        <v>0.09</v>
      </c>
      <c r="S5280" s="74">
        <v>0.09</v>
      </c>
      <c r="T5280" s="74">
        <v>0.09</v>
      </c>
      <c r="U5280" s="74">
        <v>0.09</v>
      </c>
      <c r="V5280" s="74">
        <v>0.09</v>
      </c>
      <c r="W5280" s="74">
        <v>0.09</v>
      </c>
      <c r="X5280" s="74">
        <v>0.09</v>
      </c>
      <c r="Y5280" s="74">
        <v>0.09</v>
      </c>
      <c r="Z5280" s="74">
        <v>0.09</v>
      </c>
      <c r="AA5280" s="74">
        <v>0.09</v>
      </c>
      <c r="AB5280" s="74">
        <v>0.09</v>
      </c>
      <c r="AC5280" s="74">
        <v>0.09</v>
      </c>
      <c r="AD5280" s="74">
        <v>0.09</v>
      </c>
      <c r="AE5280" s="74">
        <v>0.09</v>
      </c>
      <c r="AF5280" s="74">
        <v>0.09</v>
      </c>
      <c r="AG5280" s="74">
        <v>0.09</v>
      </c>
      <c r="AH5280" s="74">
        <v>0.09</v>
      </c>
      <c r="AI5280" s="74">
        <v>0.09</v>
      </c>
      <c r="AJ5280" s="74">
        <v>0.09</v>
      </c>
      <c r="AK5280" s="74">
        <v>0.09</v>
      </c>
    </row>
    <row r="5281" spans="1:37" x14ac:dyDescent="0.3">
      <c r="A5281" s="86" t="str">
        <f t="shared" si="82"/>
        <v>SDGbaseTra_AgMaxPQXcpetr-k</v>
      </c>
      <c r="B5281" s="72" t="s">
        <v>222</v>
      </c>
      <c r="C5281" s="73" t="s">
        <v>241</v>
      </c>
      <c r="D5281" s="85" t="s">
        <v>120</v>
      </c>
      <c r="E5281" s="74" t="s">
        <v>163</v>
      </c>
      <c r="F5281" s="74">
        <v>0.26</v>
      </c>
      <c r="G5281" s="74">
        <v>0.26</v>
      </c>
      <c r="H5281" s="74">
        <v>0.27</v>
      </c>
      <c r="I5281" s="74">
        <v>0.26</v>
      </c>
      <c r="J5281" s="74">
        <v>0.26</v>
      </c>
      <c r="K5281" s="74">
        <v>0.26</v>
      </c>
      <c r="L5281" s="74">
        <v>0.26</v>
      </c>
      <c r="M5281" s="74">
        <v>0.26</v>
      </c>
      <c r="N5281" s="74">
        <v>0.26</v>
      </c>
      <c r="O5281" s="74">
        <v>0.28999999999999998</v>
      </c>
      <c r="P5281" s="74">
        <v>0.28999999999999998</v>
      </c>
      <c r="Q5281" s="74">
        <v>0.28999999999999998</v>
      </c>
      <c r="R5281" s="74">
        <v>0.28999999999999998</v>
      </c>
      <c r="S5281" s="74">
        <v>0.28999999999999998</v>
      </c>
      <c r="T5281" s="74">
        <v>0.28999999999999998</v>
      </c>
      <c r="U5281" s="74">
        <v>0.28999999999999998</v>
      </c>
      <c r="V5281" s="74">
        <v>0.28999999999999998</v>
      </c>
      <c r="W5281" s="74">
        <v>0.28999999999999998</v>
      </c>
      <c r="X5281" s="74">
        <v>0.3</v>
      </c>
      <c r="Y5281" s="74">
        <v>0.3</v>
      </c>
      <c r="Z5281" s="74">
        <v>0.31</v>
      </c>
      <c r="AA5281" s="74">
        <v>0.32</v>
      </c>
      <c r="AB5281" s="74">
        <v>0.32</v>
      </c>
      <c r="AC5281" s="74">
        <v>0.32</v>
      </c>
      <c r="AD5281" s="74">
        <v>0.32</v>
      </c>
      <c r="AE5281" s="74">
        <v>0.32</v>
      </c>
      <c r="AF5281" s="74">
        <v>0.32</v>
      </c>
      <c r="AG5281" s="74">
        <v>0.31</v>
      </c>
      <c r="AH5281" s="74">
        <v>0.31</v>
      </c>
      <c r="AI5281" s="74">
        <v>0.31</v>
      </c>
      <c r="AJ5281" s="74">
        <v>0.3</v>
      </c>
      <c r="AK5281" s="74">
        <v>0.3</v>
      </c>
    </row>
    <row r="5282" spans="1:37" x14ac:dyDescent="0.3">
      <c r="A5282" s="86" t="str">
        <f t="shared" si="82"/>
        <v>SDGbaseTra_AgMaxPQXcpetr-l</v>
      </c>
      <c r="B5282" s="72" t="s">
        <v>222</v>
      </c>
      <c r="C5282" s="73" t="s">
        <v>241</v>
      </c>
      <c r="D5282" s="85" t="s">
        <v>120</v>
      </c>
      <c r="E5282" s="74" t="s">
        <v>164</v>
      </c>
      <c r="F5282" s="74">
        <v>0.97</v>
      </c>
      <c r="G5282" s="74">
        <v>0.99</v>
      </c>
      <c r="H5282" s="74">
        <v>1</v>
      </c>
      <c r="I5282" s="74">
        <v>0.99</v>
      </c>
      <c r="J5282" s="74">
        <v>0.99</v>
      </c>
      <c r="K5282" s="74">
        <v>0.99</v>
      </c>
      <c r="L5282" s="74">
        <v>0.99</v>
      </c>
      <c r="M5282" s="74">
        <v>0.99</v>
      </c>
      <c r="N5282" s="74">
        <v>0.99</v>
      </c>
      <c r="O5282" s="74">
        <v>1.03</v>
      </c>
      <c r="P5282" s="74">
        <v>1.04</v>
      </c>
      <c r="Q5282" s="74">
        <v>1.04</v>
      </c>
      <c r="R5282" s="74">
        <v>1.04</v>
      </c>
      <c r="S5282" s="74">
        <v>1.04</v>
      </c>
      <c r="T5282" s="74">
        <v>1.04</v>
      </c>
      <c r="U5282" s="74">
        <v>1.05</v>
      </c>
      <c r="V5282" s="74">
        <v>1.05</v>
      </c>
      <c r="W5282" s="74">
        <v>1.05</v>
      </c>
      <c r="X5282" s="74">
        <v>1.06</v>
      </c>
      <c r="Y5282" s="74">
        <v>1.06</v>
      </c>
      <c r="Z5282" s="74">
        <v>1.08</v>
      </c>
      <c r="AA5282" s="74">
        <v>1.0900000000000001</v>
      </c>
      <c r="AB5282" s="74">
        <v>1.0900000000000001</v>
      </c>
      <c r="AC5282" s="74">
        <v>1.0900000000000001</v>
      </c>
      <c r="AD5282" s="74">
        <v>1.0900000000000001</v>
      </c>
      <c r="AE5282" s="74">
        <v>1.1000000000000001</v>
      </c>
      <c r="AF5282" s="74">
        <v>1.1000000000000001</v>
      </c>
      <c r="AG5282" s="74">
        <v>1.08</v>
      </c>
      <c r="AH5282" s="74">
        <v>1.07</v>
      </c>
      <c r="AI5282" s="74">
        <v>1.06</v>
      </c>
      <c r="AJ5282" s="74">
        <v>1.06</v>
      </c>
      <c r="AK5282" s="74">
        <v>1.05</v>
      </c>
    </row>
    <row r="5283" spans="1:37" x14ac:dyDescent="0.3">
      <c r="A5283" s="86" t="str">
        <f t="shared" si="82"/>
        <v>SDGbaseTra_AgMaxPQXchydr</v>
      </c>
      <c r="B5283" s="72" t="s">
        <v>222</v>
      </c>
      <c r="C5283" s="73" t="s">
        <v>241</v>
      </c>
      <c r="D5283" s="85" t="s">
        <v>120</v>
      </c>
      <c r="E5283" s="74" t="s">
        <v>165</v>
      </c>
      <c r="F5283" s="74">
        <v>0.91</v>
      </c>
      <c r="G5283" s="74">
        <v>0.93</v>
      </c>
      <c r="H5283" s="74">
        <v>0.94</v>
      </c>
      <c r="I5283" s="74">
        <v>0.93</v>
      </c>
      <c r="J5283" s="74">
        <v>0.93</v>
      </c>
      <c r="K5283" s="74">
        <v>0.93</v>
      </c>
      <c r="L5283" s="74">
        <v>0.92</v>
      </c>
      <c r="M5283" s="74">
        <v>0.93</v>
      </c>
      <c r="N5283" s="74">
        <v>0.93</v>
      </c>
      <c r="O5283" s="74">
        <v>0.96</v>
      </c>
      <c r="P5283" s="74">
        <v>0.96</v>
      </c>
      <c r="Q5283" s="74">
        <v>0.96</v>
      </c>
      <c r="R5283" s="74">
        <v>0.96</v>
      </c>
      <c r="S5283" s="74">
        <v>0.97</v>
      </c>
      <c r="T5283" s="74">
        <v>0.97</v>
      </c>
      <c r="U5283" s="74">
        <v>0.97</v>
      </c>
      <c r="V5283" s="74">
        <v>0.97</v>
      </c>
      <c r="W5283" s="74">
        <v>0.98</v>
      </c>
      <c r="X5283" s="74">
        <v>0.98</v>
      </c>
      <c r="Y5283" s="74">
        <v>3.23</v>
      </c>
      <c r="Z5283" s="74">
        <v>9.11</v>
      </c>
      <c r="AA5283" s="74">
        <v>10.9</v>
      </c>
      <c r="AB5283" s="74">
        <v>8.74</v>
      </c>
      <c r="AC5283" s="74">
        <v>7.77</v>
      </c>
      <c r="AD5283" s="74">
        <v>7.87</v>
      </c>
      <c r="AE5283" s="74">
        <v>8.07</v>
      </c>
      <c r="AF5283" s="74">
        <v>8.4499999999999993</v>
      </c>
      <c r="AG5283" s="74">
        <v>1.61</v>
      </c>
      <c r="AH5283" s="74">
        <v>0.99</v>
      </c>
      <c r="AI5283" s="74">
        <v>0.98</v>
      </c>
      <c r="AJ5283" s="74">
        <v>0.97</v>
      </c>
      <c r="AK5283" s="74">
        <v>0.97</v>
      </c>
    </row>
    <row r="5284" spans="1:37" x14ac:dyDescent="0.3">
      <c r="A5284" s="86" t="str">
        <f t="shared" si="82"/>
        <v>SDGbaseTra_AgMaxPQXcammo</v>
      </c>
      <c r="B5284" s="72" t="s">
        <v>222</v>
      </c>
      <c r="C5284" s="73" t="s">
        <v>241</v>
      </c>
      <c r="D5284" s="85" t="s">
        <v>120</v>
      </c>
      <c r="E5284" s="74" t="s">
        <v>166</v>
      </c>
      <c r="F5284" s="74">
        <v>1.19</v>
      </c>
      <c r="G5284" s="74">
        <v>0.78</v>
      </c>
      <c r="H5284" s="74">
        <v>0.78</v>
      </c>
      <c r="I5284" s="74">
        <v>0.79</v>
      </c>
      <c r="J5284" s="74">
        <v>0.8</v>
      </c>
      <c r="K5284" s="74">
        <v>0.79</v>
      </c>
      <c r="L5284" s="74">
        <v>0.79</v>
      </c>
      <c r="M5284" s="74">
        <v>0.79</v>
      </c>
      <c r="N5284" s="74">
        <v>0.79</v>
      </c>
      <c r="O5284" s="74">
        <v>0.77</v>
      </c>
      <c r="P5284" s="74">
        <v>0.77</v>
      </c>
      <c r="Q5284" s="74">
        <v>0.77</v>
      </c>
      <c r="R5284" s="74">
        <v>0.76</v>
      </c>
      <c r="S5284" s="74">
        <v>0.76</v>
      </c>
      <c r="T5284" s="74">
        <v>0.76</v>
      </c>
      <c r="U5284" s="74">
        <v>0.76</v>
      </c>
      <c r="V5284" s="74">
        <v>0.76</v>
      </c>
      <c r="W5284" s="74">
        <v>0.76</v>
      </c>
      <c r="X5284" s="74">
        <v>0.75</v>
      </c>
      <c r="Y5284" s="74">
        <v>1.18</v>
      </c>
      <c r="Z5284" s="74">
        <v>3.22</v>
      </c>
      <c r="AA5284" s="74">
        <v>5.2</v>
      </c>
      <c r="AB5284" s="74">
        <v>4.58</v>
      </c>
      <c r="AC5284" s="74">
        <v>4.3899999999999997</v>
      </c>
      <c r="AD5284" s="74">
        <v>4.68</v>
      </c>
      <c r="AE5284" s="74">
        <v>5.03</v>
      </c>
      <c r="AF5284" s="74">
        <v>5.5</v>
      </c>
      <c r="AG5284" s="74">
        <v>1.69</v>
      </c>
      <c r="AH5284" s="74">
        <v>1.34</v>
      </c>
      <c r="AI5284" s="74">
        <v>1.36</v>
      </c>
      <c r="AJ5284" s="74">
        <v>1.39</v>
      </c>
      <c r="AK5284" s="74">
        <v>1.41</v>
      </c>
    </row>
    <row r="5285" spans="1:37" x14ac:dyDescent="0.3">
      <c r="A5285" s="86" t="str">
        <f t="shared" si="82"/>
        <v>SDGbaseTra_AgMaxPQXcbchm</v>
      </c>
      <c r="B5285" s="72" t="s">
        <v>222</v>
      </c>
      <c r="C5285" s="73" t="s">
        <v>241</v>
      </c>
      <c r="D5285" s="85" t="s">
        <v>120</v>
      </c>
      <c r="E5285" s="74" t="s">
        <v>167</v>
      </c>
      <c r="F5285" s="74">
        <v>1.19</v>
      </c>
      <c r="G5285" s="74">
        <v>1.22</v>
      </c>
      <c r="H5285" s="74">
        <v>1.24</v>
      </c>
      <c r="I5285" s="74">
        <v>1.23</v>
      </c>
      <c r="J5285" s="74">
        <v>1.22</v>
      </c>
      <c r="K5285" s="74">
        <v>1.22</v>
      </c>
      <c r="L5285" s="74">
        <v>1.21</v>
      </c>
      <c r="M5285" s="74">
        <v>1.22</v>
      </c>
      <c r="N5285" s="74">
        <v>1.22</v>
      </c>
      <c r="O5285" s="74">
        <v>1.26</v>
      </c>
      <c r="P5285" s="74">
        <v>1.27</v>
      </c>
      <c r="Q5285" s="74">
        <v>1.27</v>
      </c>
      <c r="R5285" s="74">
        <v>1.27</v>
      </c>
      <c r="S5285" s="74">
        <v>1.27</v>
      </c>
      <c r="T5285" s="74">
        <v>1.27</v>
      </c>
      <c r="U5285" s="74">
        <v>1.28</v>
      </c>
      <c r="V5285" s="74">
        <v>1.28</v>
      </c>
      <c r="W5285" s="74">
        <v>1.28</v>
      </c>
      <c r="X5285" s="74">
        <v>1.29</v>
      </c>
      <c r="Y5285" s="74">
        <v>1.29</v>
      </c>
      <c r="Z5285" s="74">
        <v>1.31</v>
      </c>
      <c r="AA5285" s="74">
        <v>1.32</v>
      </c>
      <c r="AB5285" s="74">
        <v>1.32</v>
      </c>
      <c r="AC5285" s="74">
        <v>1.32</v>
      </c>
      <c r="AD5285" s="74">
        <v>1.32</v>
      </c>
      <c r="AE5285" s="74">
        <v>1.32</v>
      </c>
      <c r="AF5285" s="74">
        <v>1.32</v>
      </c>
      <c r="AG5285" s="74">
        <v>1.3</v>
      </c>
      <c r="AH5285" s="74">
        <v>1.3</v>
      </c>
      <c r="AI5285" s="74">
        <v>1.28</v>
      </c>
      <c r="AJ5285" s="74">
        <v>1.28</v>
      </c>
      <c r="AK5285" s="74">
        <v>1.27</v>
      </c>
    </row>
    <row r="5286" spans="1:37" x14ac:dyDescent="0.3">
      <c r="A5286" s="86" t="str">
        <f t="shared" si="82"/>
        <v>SDGbaseTra_AgMaxPQXcochm</v>
      </c>
      <c r="B5286" s="72" t="s">
        <v>222</v>
      </c>
      <c r="C5286" s="73" t="s">
        <v>241</v>
      </c>
      <c r="D5286" s="85" t="s">
        <v>120</v>
      </c>
      <c r="E5286" s="74" t="s">
        <v>168</v>
      </c>
      <c r="F5286" s="74">
        <v>1.3</v>
      </c>
      <c r="G5286" s="74">
        <v>1.33</v>
      </c>
      <c r="H5286" s="74">
        <v>1.35</v>
      </c>
      <c r="I5286" s="74">
        <v>1.34</v>
      </c>
      <c r="J5286" s="74">
        <v>1.33</v>
      </c>
      <c r="K5286" s="74">
        <v>1.33</v>
      </c>
      <c r="L5286" s="74">
        <v>1.33</v>
      </c>
      <c r="M5286" s="74">
        <v>1.33</v>
      </c>
      <c r="N5286" s="74">
        <v>1.33</v>
      </c>
      <c r="O5286" s="74">
        <v>1.37</v>
      </c>
      <c r="P5286" s="74">
        <v>1.38</v>
      </c>
      <c r="Q5286" s="74">
        <v>1.38</v>
      </c>
      <c r="R5286" s="74">
        <v>1.38</v>
      </c>
      <c r="S5286" s="74">
        <v>1.38</v>
      </c>
      <c r="T5286" s="74">
        <v>1.39</v>
      </c>
      <c r="U5286" s="74">
        <v>1.39</v>
      </c>
      <c r="V5286" s="74">
        <v>1.4</v>
      </c>
      <c r="W5286" s="74">
        <v>1.4</v>
      </c>
      <c r="X5286" s="74">
        <v>1.41</v>
      </c>
      <c r="Y5286" s="74">
        <v>1.41</v>
      </c>
      <c r="Z5286" s="74">
        <v>1.43</v>
      </c>
      <c r="AA5286" s="74">
        <v>1.44</v>
      </c>
      <c r="AB5286" s="74">
        <v>1.44</v>
      </c>
      <c r="AC5286" s="74">
        <v>1.44</v>
      </c>
      <c r="AD5286" s="74">
        <v>1.44</v>
      </c>
      <c r="AE5286" s="74">
        <v>1.44</v>
      </c>
      <c r="AF5286" s="74">
        <v>1.45</v>
      </c>
      <c r="AG5286" s="74">
        <v>1.43</v>
      </c>
      <c r="AH5286" s="74">
        <v>1.42</v>
      </c>
      <c r="AI5286" s="74">
        <v>1.41</v>
      </c>
      <c r="AJ5286" s="74">
        <v>1.4</v>
      </c>
      <c r="AK5286" s="74">
        <v>1.39</v>
      </c>
    </row>
    <row r="5287" spans="1:37" x14ac:dyDescent="0.3">
      <c r="A5287" s="86" t="str">
        <f t="shared" si="82"/>
        <v>SDGbaseTra_AgMaxPQXcrubb</v>
      </c>
      <c r="B5287" s="72" t="s">
        <v>222</v>
      </c>
      <c r="C5287" s="73" t="s">
        <v>241</v>
      </c>
      <c r="D5287" s="85" t="s">
        <v>120</v>
      </c>
      <c r="E5287" s="74" t="s">
        <v>105</v>
      </c>
      <c r="F5287" s="74">
        <v>1.27</v>
      </c>
      <c r="G5287" s="74">
        <v>1.28</v>
      </c>
      <c r="H5287" s="74">
        <v>1.29</v>
      </c>
      <c r="I5287" s="74">
        <v>1.28</v>
      </c>
      <c r="J5287" s="74">
        <v>1.28</v>
      </c>
      <c r="K5287" s="74">
        <v>1.27</v>
      </c>
      <c r="L5287" s="74">
        <v>1.27</v>
      </c>
      <c r="M5287" s="74">
        <v>1.27</v>
      </c>
      <c r="N5287" s="74">
        <v>1.27</v>
      </c>
      <c r="O5287" s="74">
        <v>1.29</v>
      </c>
      <c r="P5287" s="74">
        <v>1.29</v>
      </c>
      <c r="Q5287" s="74">
        <v>1.29</v>
      </c>
      <c r="R5287" s="74">
        <v>1.29</v>
      </c>
      <c r="S5287" s="74">
        <v>1.3</v>
      </c>
      <c r="T5287" s="74">
        <v>1.3</v>
      </c>
      <c r="U5287" s="74">
        <v>1.31</v>
      </c>
      <c r="V5287" s="74">
        <v>1.31</v>
      </c>
      <c r="W5287" s="74">
        <v>1.31</v>
      </c>
      <c r="X5287" s="74">
        <v>1.32</v>
      </c>
      <c r="Y5287" s="74">
        <v>1.33</v>
      </c>
      <c r="Z5287" s="74">
        <v>1.36</v>
      </c>
      <c r="AA5287" s="74">
        <v>1.4</v>
      </c>
      <c r="AB5287" s="74">
        <v>1.39</v>
      </c>
      <c r="AC5287" s="74">
        <v>1.39</v>
      </c>
      <c r="AD5287" s="74">
        <v>1.4</v>
      </c>
      <c r="AE5287" s="74">
        <v>1.41</v>
      </c>
      <c r="AF5287" s="74">
        <v>1.42</v>
      </c>
      <c r="AG5287" s="74">
        <v>1.36</v>
      </c>
      <c r="AH5287" s="74">
        <v>1.34</v>
      </c>
      <c r="AI5287" s="74">
        <v>1.33</v>
      </c>
      <c r="AJ5287" s="74">
        <v>1.32</v>
      </c>
      <c r="AK5287" s="74">
        <v>1.31</v>
      </c>
    </row>
    <row r="5288" spans="1:37" x14ac:dyDescent="0.3">
      <c r="A5288" s="86" t="str">
        <f t="shared" si="82"/>
        <v>SDGbaseTra_AgMaxPQXcplas</v>
      </c>
      <c r="B5288" s="72" t="s">
        <v>222</v>
      </c>
      <c r="C5288" s="73" t="s">
        <v>241</v>
      </c>
      <c r="D5288" s="85" t="s">
        <v>120</v>
      </c>
      <c r="E5288" s="74" t="s">
        <v>106</v>
      </c>
      <c r="F5288" s="74">
        <v>1.5</v>
      </c>
      <c r="G5288" s="74">
        <v>1.51</v>
      </c>
      <c r="H5288" s="74">
        <v>1.52</v>
      </c>
      <c r="I5288" s="74">
        <v>1.52</v>
      </c>
      <c r="J5288" s="74">
        <v>1.51</v>
      </c>
      <c r="K5288" s="74">
        <v>1.51</v>
      </c>
      <c r="L5288" s="74">
        <v>1.5</v>
      </c>
      <c r="M5288" s="74">
        <v>1.5</v>
      </c>
      <c r="N5288" s="74">
        <v>1.5</v>
      </c>
      <c r="O5288" s="74">
        <v>1.5</v>
      </c>
      <c r="P5288" s="74">
        <v>1.5</v>
      </c>
      <c r="Q5288" s="74">
        <v>1.5</v>
      </c>
      <c r="R5288" s="74">
        <v>1.5</v>
      </c>
      <c r="S5288" s="74">
        <v>1.51</v>
      </c>
      <c r="T5288" s="74">
        <v>1.51</v>
      </c>
      <c r="U5288" s="74">
        <v>1.52</v>
      </c>
      <c r="V5288" s="74">
        <v>1.52</v>
      </c>
      <c r="W5288" s="74">
        <v>1.53</v>
      </c>
      <c r="X5288" s="74">
        <v>1.53</v>
      </c>
      <c r="Y5288" s="74">
        <v>1.54</v>
      </c>
      <c r="Z5288" s="74">
        <v>1.58</v>
      </c>
      <c r="AA5288" s="74">
        <v>1.62</v>
      </c>
      <c r="AB5288" s="74">
        <v>1.61</v>
      </c>
      <c r="AC5288" s="74">
        <v>1.6</v>
      </c>
      <c r="AD5288" s="74">
        <v>1.61</v>
      </c>
      <c r="AE5288" s="74">
        <v>1.62</v>
      </c>
      <c r="AF5288" s="74">
        <v>1.63</v>
      </c>
      <c r="AG5288" s="74">
        <v>1.56</v>
      </c>
      <c r="AH5288" s="74">
        <v>1.54</v>
      </c>
      <c r="AI5288" s="74">
        <v>1.52</v>
      </c>
      <c r="AJ5288" s="74">
        <v>1.51</v>
      </c>
      <c r="AK5288" s="74">
        <v>1.5</v>
      </c>
    </row>
    <row r="5289" spans="1:37" x14ac:dyDescent="0.3">
      <c r="A5289" s="86" t="str">
        <f t="shared" si="82"/>
        <v>SDGbaseTra_AgMaxPQXcnmet</v>
      </c>
      <c r="B5289" s="72" t="s">
        <v>222</v>
      </c>
      <c r="C5289" s="73" t="s">
        <v>241</v>
      </c>
      <c r="D5289" s="85" t="s">
        <v>120</v>
      </c>
      <c r="E5289" s="74" t="s">
        <v>107</v>
      </c>
      <c r="F5289" s="74">
        <v>1.4</v>
      </c>
      <c r="G5289" s="74">
        <v>1.43</v>
      </c>
      <c r="H5289" s="74">
        <v>1.43</v>
      </c>
      <c r="I5289" s="74">
        <v>1.44</v>
      </c>
      <c r="J5289" s="74">
        <v>1.46</v>
      </c>
      <c r="K5289" s="74">
        <v>1.45</v>
      </c>
      <c r="L5289" s="74">
        <v>1.44</v>
      </c>
      <c r="M5289" s="74">
        <v>1.44</v>
      </c>
      <c r="N5289" s="74">
        <v>1.43</v>
      </c>
      <c r="O5289" s="74">
        <v>1.42</v>
      </c>
      <c r="P5289" s="74">
        <v>1.41</v>
      </c>
      <c r="Q5289" s="74">
        <v>1.41</v>
      </c>
      <c r="R5289" s="74">
        <v>1.4</v>
      </c>
      <c r="S5289" s="74">
        <v>1.41</v>
      </c>
      <c r="T5289" s="74">
        <v>1.41</v>
      </c>
      <c r="U5289" s="74">
        <v>1.41</v>
      </c>
      <c r="V5289" s="74">
        <v>1.41</v>
      </c>
      <c r="W5289" s="74">
        <v>1.42</v>
      </c>
      <c r="X5289" s="74">
        <v>1.42</v>
      </c>
      <c r="Y5289" s="74">
        <v>1.42</v>
      </c>
      <c r="Z5289" s="74">
        <v>1.41</v>
      </c>
      <c r="AA5289" s="74">
        <v>1.41</v>
      </c>
      <c r="AB5289" s="74">
        <v>1.41</v>
      </c>
      <c r="AC5289" s="74">
        <v>1.41</v>
      </c>
      <c r="AD5289" s="74">
        <v>1.41</v>
      </c>
      <c r="AE5289" s="74">
        <v>1.41</v>
      </c>
      <c r="AF5289" s="74">
        <v>1.41</v>
      </c>
      <c r="AG5289" s="74">
        <v>1.43</v>
      </c>
      <c r="AH5289" s="74">
        <v>1.43</v>
      </c>
      <c r="AI5289" s="74">
        <v>1.43</v>
      </c>
      <c r="AJ5289" s="74">
        <v>1.43</v>
      </c>
      <c r="AK5289" s="74">
        <v>1.44</v>
      </c>
    </row>
    <row r="5290" spans="1:37" x14ac:dyDescent="0.3">
      <c r="A5290" s="86" t="str">
        <f t="shared" si="82"/>
        <v>SDGbaseTra_AgMaxPQXciron</v>
      </c>
      <c r="B5290" s="72" t="s">
        <v>222</v>
      </c>
      <c r="C5290" s="73" t="s">
        <v>241</v>
      </c>
      <c r="D5290" s="85" t="s">
        <v>120</v>
      </c>
      <c r="E5290" s="74" t="s">
        <v>169</v>
      </c>
      <c r="F5290" s="74">
        <v>1.22</v>
      </c>
      <c r="G5290" s="74">
        <v>1.34</v>
      </c>
      <c r="H5290" s="74">
        <v>1.37</v>
      </c>
      <c r="I5290" s="74">
        <v>1.41</v>
      </c>
      <c r="J5290" s="74">
        <v>1.45</v>
      </c>
      <c r="K5290" s="74">
        <v>1.45</v>
      </c>
      <c r="L5290" s="74">
        <v>1.44</v>
      </c>
      <c r="M5290" s="74">
        <v>1.43</v>
      </c>
      <c r="N5290" s="74">
        <v>1.41</v>
      </c>
      <c r="O5290" s="74">
        <v>1.37</v>
      </c>
      <c r="P5290" s="74">
        <v>1.37</v>
      </c>
      <c r="Q5290" s="74">
        <v>1.37</v>
      </c>
      <c r="R5290" s="74">
        <v>1.36</v>
      </c>
      <c r="S5290" s="74">
        <v>1.36</v>
      </c>
      <c r="T5290" s="74">
        <v>1.35</v>
      </c>
      <c r="U5290" s="74">
        <v>1.35</v>
      </c>
      <c r="V5290" s="74">
        <v>1.29</v>
      </c>
      <c r="W5290" s="74">
        <v>1.29</v>
      </c>
      <c r="X5290" s="74">
        <v>1.37</v>
      </c>
      <c r="Y5290" s="74">
        <v>1.63</v>
      </c>
      <c r="Z5290" s="74">
        <v>2.33</v>
      </c>
      <c r="AA5290" s="74">
        <v>2.56</v>
      </c>
      <c r="AB5290" s="74">
        <v>2.3199999999999998</v>
      </c>
      <c r="AC5290" s="74">
        <v>2.21</v>
      </c>
      <c r="AD5290" s="74">
        <v>2.2200000000000002</v>
      </c>
      <c r="AE5290" s="74">
        <v>2.25</v>
      </c>
      <c r="AF5290" s="74">
        <v>2.29</v>
      </c>
      <c r="AG5290" s="74">
        <v>1.48</v>
      </c>
      <c r="AH5290" s="74">
        <v>1.43</v>
      </c>
      <c r="AI5290" s="74">
        <v>1.45</v>
      </c>
      <c r="AJ5290" s="74">
        <v>1.46</v>
      </c>
      <c r="AK5290" s="74">
        <v>1.47</v>
      </c>
    </row>
    <row r="5291" spans="1:37" x14ac:dyDescent="0.3">
      <c r="A5291" s="86" t="str">
        <f t="shared" si="82"/>
        <v>SDGbaseTra_AgMaxPQXcnfrm</v>
      </c>
      <c r="B5291" s="72" t="s">
        <v>222</v>
      </c>
      <c r="C5291" s="73" t="s">
        <v>241</v>
      </c>
      <c r="D5291" s="85" t="s">
        <v>120</v>
      </c>
      <c r="E5291" s="74" t="s">
        <v>108</v>
      </c>
      <c r="F5291" s="74">
        <v>1.25</v>
      </c>
      <c r="G5291" s="74">
        <v>1.29</v>
      </c>
      <c r="H5291" s="74">
        <v>1.35</v>
      </c>
      <c r="I5291" s="74">
        <v>1.43</v>
      </c>
      <c r="J5291" s="74">
        <v>1.49</v>
      </c>
      <c r="K5291" s="74">
        <v>1.51</v>
      </c>
      <c r="L5291" s="74">
        <v>1.51</v>
      </c>
      <c r="M5291" s="74">
        <v>1.47</v>
      </c>
      <c r="N5291" s="74">
        <v>1.44</v>
      </c>
      <c r="O5291" s="74">
        <v>1.38</v>
      </c>
      <c r="P5291" s="74">
        <v>1.36</v>
      </c>
      <c r="Q5291" s="74">
        <v>1.36</v>
      </c>
      <c r="R5291" s="74">
        <v>1.34</v>
      </c>
      <c r="S5291" s="74">
        <v>1.34</v>
      </c>
      <c r="T5291" s="74">
        <v>1.33</v>
      </c>
      <c r="U5291" s="74">
        <v>1.32</v>
      </c>
      <c r="V5291" s="74">
        <v>1.29</v>
      </c>
      <c r="W5291" s="74">
        <v>1.27</v>
      </c>
      <c r="X5291" s="74">
        <v>1.28</v>
      </c>
      <c r="Y5291" s="74">
        <v>1.33</v>
      </c>
      <c r="Z5291" s="74">
        <v>1.48</v>
      </c>
      <c r="AA5291" s="74">
        <v>1.53</v>
      </c>
      <c r="AB5291" s="74">
        <v>1.61</v>
      </c>
      <c r="AC5291" s="74">
        <v>1.65</v>
      </c>
      <c r="AD5291" s="74">
        <v>1.65</v>
      </c>
      <c r="AE5291" s="74">
        <v>1.65</v>
      </c>
      <c r="AF5291" s="74">
        <v>1.65</v>
      </c>
      <c r="AG5291" s="74">
        <v>1.49</v>
      </c>
      <c r="AH5291" s="74">
        <v>1.61</v>
      </c>
      <c r="AI5291" s="74">
        <v>1.72</v>
      </c>
      <c r="AJ5291" s="74">
        <v>1.78</v>
      </c>
      <c r="AK5291" s="74">
        <v>1.82</v>
      </c>
    </row>
    <row r="5292" spans="1:37" x14ac:dyDescent="0.3">
      <c r="A5292" s="86" t="str">
        <f t="shared" si="82"/>
        <v>SDGbaseTra_AgMaxPQXcmetp</v>
      </c>
      <c r="B5292" s="72" t="s">
        <v>222</v>
      </c>
      <c r="C5292" s="73" t="s">
        <v>241</v>
      </c>
      <c r="D5292" s="85" t="s">
        <v>120</v>
      </c>
      <c r="E5292" s="74" t="s">
        <v>109</v>
      </c>
      <c r="F5292" s="74">
        <v>1.27</v>
      </c>
      <c r="G5292" s="74">
        <v>1.35</v>
      </c>
      <c r="H5292" s="74">
        <v>1.37</v>
      </c>
      <c r="I5292" s="74">
        <v>1.38</v>
      </c>
      <c r="J5292" s="74">
        <v>1.39</v>
      </c>
      <c r="K5292" s="74">
        <v>1.39</v>
      </c>
      <c r="L5292" s="74">
        <v>1.38</v>
      </c>
      <c r="M5292" s="74">
        <v>1.37</v>
      </c>
      <c r="N5292" s="74">
        <v>1.37</v>
      </c>
      <c r="O5292" s="74">
        <v>1.35</v>
      </c>
      <c r="P5292" s="74">
        <v>1.34</v>
      </c>
      <c r="Q5292" s="74">
        <v>1.35</v>
      </c>
      <c r="R5292" s="74">
        <v>1.34</v>
      </c>
      <c r="S5292" s="74">
        <v>1.35</v>
      </c>
      <c r="T5292" s="74">
        <v>1.35</v>
      </c>
      <c r="U5292" s="74">
        <v>1.35</v>
      </c>
      <c r="V5292" s="74">
        <v>1.34</v>
      </c>
      <c r="W5292" s="74">
        <v>1.34</v>
      </c>
      <c r="X5292" s="74">
        <v>1.36</v>
      </c>
      <c r="Y5292" s="74">
        <v>1.42</v>
      </c>
      <c r="Z5292" s="74">
        <v>1.58</v>
      </c>
      <c r="AA5292" s="74">
        <v>1.63</v>
      </c>
      <c r="AB5292" s="74">
        <v>1.59</v>
      </c>
      <c r="AC5292" s="74">
        <v>1.57</v>
      </c>
      <c r="AD5292" s="74">
        <v>1.58</v>
      </c>
      <c r="AE5292" s="74">
        <v>1.58</v>
      </c>
      <c r="AF5292" s="74">
        <v>1.59</v>
      </c>
      <c r="AG5292" s="74">
        <v>1.42</v>
      </c>
      <c r="AH5292" s="74">
        <v>1.41</v>
      </c>
      <c r="AI5292" s="74">
        <v>1.42</v>
      </c>
      <c r="AJ5292" s="74">
        <v>1.42</v>
      </c>
      <c r="AK5292" s="74">
        <v>1.43</v>
      </c>
    </row>
    <row r="5293" spans="1:37" x14ac:dyDescent="0.3">
      <c r="A5293" s="86" t="str">
        <f t="shared" si="82"/>
        <v>SDGbaseTra_AgMaxPQXcmach</v>
      </c>
      <c r="B5293" s="72" t="s">
        <v>222</v>
      </c>
      <c r="C5293" s="73" t="s">
        <v>241</v>
      </c>
      <c r="D5293" s="85" t="s">
        <v>120</v>
      </c>
      <c r="E5293" s="74" t="s">
        <v>110</v>
      </c>
      <c r="F5293" s="74">
        <v>1.1299999999999999</v>
      </c>
      <c r="G5293" s="74">
        <v>1.17</v>
      </c>
      <c r="H5293" s="74">
        <v>1.18</v>
      </c>
      <c r="I5293" s="74">
        <v>1.2</v>
      </c>
      <c r="J5293" s="74">
        <v>1.2</v>
      </c>
      <c r="K5293" s="74">
        <v>1.2</v>
      </c>
      <c r="L5293" s="74">
        <v>1.2</v>
      </c>
      <c r="M5293" s="74">
        <v>1.19</v>
      </c>
      <c r="N5293" s="74">
        <v>1.19</v>
      </c>
      <c r="O5293" s="74">
        <v>1.19</v>
      </c>
      <c r="P5293" s="74">
        <v>1.19</v>
      </c>
      <c r="Q5293" s="74">
        <v>1.19</v>
      </c>
      <c r="R5293" s="74">
        <v>1.19</v>
      </c>
      <c r="S5293" s="74">
        <v>1.19</v>
      </c>
      <c r="T5293" s="74">
        <v>1.19</v>
      </c>
      <c r="U5293" s="74">
        <v>1.2</v>
      </c>
      <c r="V5293" s="74">
        <v>1.19</v>
      </c>
      <c r="W5293" s="74">
        <v>1.2</v>
      </c>
      <c r="X5293" s="74">
        <v>1.21</v>
      </c>
      <c r="Y5293" s="74">
        <v>1.23</v>
      </c>
      <c r="Z5293" s="74">
        <v>1.3</v>
      </c>
      <c r="AA5293" s="74">
        <v>1.32</v>
      </c>
      <c r="AB5293" s="74">
        <v>1.32</v>
      </c>
      <c r="AC5293" s="74">
        <v>1.32</v>
      </c>
      <c r="AD5293" s="74">
        <v>1.33</v>
      </c>
      <c r="AE5293" s="74">
        <v>1.33</v>
      </c>
      <c r="AF5293" s="74">
        <v>1.33</v>
      </c>
      <c r="AG5293" s="74">
        <v>1.26</v>
      </c>
      <c r="AH5293" s="74">
        <v>1.27</v>
      </c>
      <c r="AI5293" s="74">
        <v>1.29</v>
      </c>
      <c r="AJ5293" s="74">
        <v>1.29</v>
      </c>
      <c r="AK5293" s="74">
        <v>1.3</v>
      </c>
    </row>
    <row r="5294" spans="1:37" x14ac:dyDescent="0.3">
      <c r="A5294" s="86" t="str">
        <f t="shared" si="82"/>
        <v>SDGbaseTra_AgMaxPQXcfcel</v>
      </c>
      <c r="B5294" s="72" t="s">
        <v>222</v>
      </c>
      <c r="C5294" s="73" t="s">
        <v>241</v>
      </c>
      <c r="D5294" s="85" t="s">
        <v>120</v>
      </c>
      <c r="E5294" s="74" t="s">
        <v>170</v>
      </c>
      <c r="F5294" s="74">
        <v>1</v>
      </c>
      <c r="G5294" s="74">
        <v>1.02</v>
      </c>
      <c r="H5294" s="74">
        <v>1.04</v>
      </c>
      <c r="I5294" s="74">
        <v>1.03</v>
      </c>
      <c r="J5294" s="74">
        <v>1.02</v>
      </c>
      <c r="K5294" s="74">
        <v>1.02</v>
      </c>
      <c r="L5294" s="74">
        <v>1.02</v>
      </c>
      <c r="M5294" s="74">
        <v>1.02</v>
      </c>
      <c r="N5294" s="74">
        <v>1.02</v>
      </c>
      <c r="O5294" s="74">
        <v>1.06</v>
      </c>
      <c r="P5294" s="74">
        <v>1.07</v>
      </c>
      <c r="Q5294" s="74">
        <v>1.06</v>
      </c>
      <c r="R5294" s="74">
        <v>1.06</v>
      </c>
      <c r="S5294" s="74">
        <v>1.07</v>
      </c>
      <c r="T5294" s="74">
        <v>1.07</v>
      </c>
      <c r="U5294" s="74">
        <v>1.07</v>
      </c>
      <c r="V5294" s="74">
        <v>1.07</v>
      </c>
      <c r="W5294" s="74">
        <v>1.08</v>
      </c>
      <c r="X5294" s="74">
        <v>1.08</v>
      </c>
      <c r="Y5294" s="74">
        <v>1.0900000000000001</v>
      </c>
      <c r="Z5294" s="74">
        <v>1.1000000000000001</v>
      </c>
      <c r="AA5294" s="74">
        <v>1.1100000000000001</v>
      </c>
      <c r="AB5294" s="74">
        <v>1.1100000000000001</v>
      </c>
      <c r="AC5294" s="74">
        <v>1.1100000000000001</v>
      </c>
      <c r="AD5294" s="74">
        <v>1.1100000000000001</v>
      </c>
      <c r="AE5294" s="74">
        <v>1.1100000000000001</v>
      </c>
      <c r="AF5294" s="74">
        <v>1.1100000000000001</v>
      </c>
      <c r="AG5294" s="74">
        <v>1.1000000000000001</v>
      </c>
      <c r="AH5294" s="74">
        <v>1.0900000000000001</v>
      </c>
      <c r="AI5294" s="74">
        <v>1.08</v>
      </c>
      <c r="AJ5294" s="74">
        <v>1.07</v>
      </c>
      <c r="AK5294" s="74">
        <v>1.07</v>
      </c>
    </row>
    <row r="5295" spans="1:37" x14ac:dyDescent="0.3">
      <c r="A5295" s="86" t="str">
        <f t="shared" si="82"/>
        <v>SDGbaseTra_AgMaxPQXcelct</v>
      </c>
      <c r="B5295" s="72" t="s">
        <v>222</v>
      </c>
      <c r="C5295" s="73" t="s">
        <v>241</v>
      </c>
      <c r="D5295" s="85" t="s">
        <v>120</v>
      </c>
      <c r="E5295" s="74" t="s">
        <v>171</v>
      </c>
      <c r="F5295" s="74">
        <v>1</v>
      </c>
      <c r="G5295" s="74">
        <v>1.02</v>
      </c>
      <c r="H5295" s="74">
        <v>1.04</v>
      </c>
      <c r="I5295" s="74">
        <v>1.03</v>
      </c>
      <c r="J5295" s="74">
        <v>1.02</v>
      </c>
      <c r="K5295" s="74">
        <v>1.02</v>
      </c>
      <c r="L5295" s="74">
        <v>1.02</v>
      </c>
      <c r="M5295" s="74">
        <v>1.02</v>
      </c>
      <c r="N5295" s="74">
        <v>1.02</v>
      </c>
      <c r="O5295" s="74">
        <v>1.06</v>
      </c>
      <c r="P5295" s="74">
        <v>1.07</v>
      </c>
      <c r="Q5295" s="74">
        <v>1.06</v>
      </c>
      <c r="R5295" s="74">
        <v>1.06</v>
      </c>
      <c r="S5295" s="74">
        <v>1.07</v>
      </c>
      <c r="T5295" s="74">
        <v>1.07</v>
      </c>
      <c r="U5295" s="74">
        <v>1.07</v>
      </c>
      <c r="V5295" s="74">
        <v>1.07</v>
      </c>
      <c r="W5295" s="74">
        <v>1.08</v>
      </c>
      <c r="X5295" s="74">
        <v>1.08</v>
      </c>
      <c r="Y5295" s="74">
        <v>1.0900000000000001</v>
      </c>
      <c r="Z5295" s="74">
        <v>1.1000000000000001</v>
      </c>
      <c r="AA5295" s="74">
        <v>1.1100000000000001</v>
      </c>
      <c r="AB5295" s="74">
        <v>1.1100000000000001</v>
      </c>
      <c r="AC5295" s="74">
        <v>1.1100000000000001</v>
      </c>
      <c r="AD5295" s="74">
        <v>1.1100000000000001</v>
      </c>
      <c r="AE5295" s="74">
        <v>1.1100000000000001</v>
      </c>
      <c r="AF5295" s="74">
        <v>1.1100000000000001</v>
      </c>
      <c r="AG5295" s="74">
        <v>1.1000000000000001</v>
      </c>
      <c r="AH5295" s="74">
        <v>1.0900000000000001</v>
      </c>
      <c r="AI5295" s="74">
        <v>1.08</v>
      </c>
      <c r="AJ5295" s="74">
        <v>1.07</v>
      </c>
      <c r="AK5295" s="74">
        <v>1.07</v>
      </c>
    </row>
    <row r="5296" spans="1:37" x14ac:dyDescent="0.3">
      <c r="A5296" s="86" t="str">
        <f t="shared" si="82"/>
        <v>SDGbaseTra_AgMaxPQXcemch</v>
      </c>
      <c r="B5296" s="72" t="s">
        <v>222</v>
      </c>
      <c r="C5296" s="73" t="s">
        <v>241</v>
      </c>
      <c r="D5296" s="85" t="s">
        <v>120</v>
      </c>
      <c r="E5296" s="74" t="s">
        <v>111</v>
      </c>
      <c r="F5296" s="74">
        <v>1.25</v>
      </c>
      <c r="G5296" s="74">
        <v>1.28</v>
      </c>
      <c r="H5296" s="74">
        <v>1.29</v>
      </c>
      <c r="I5296" s="74">
        <v>1.31</v>
      </c>
      <c r="J5296" s="74">
        <v>1.31</v>
      </c>
      <c r="K5296" s="74">
        <v>1.31</v>
      </c>
      <c r="L5296" s="74">
        <v>1.31</v>
      </c>
      <c r="M5296" s="74">
        <v>1.3</v>
      </c>
      <c r="N5296" s="74">
        <v>1.3</v>
      </c>
      <c r="O5296" s="74">
        <v>1.3</v>
      </c>
      <c r="P5296" s="74">
        <v>1.3</v>
      </c>
      <c r="Q5296" s="74">
        <v>1.3</v>
      </c>
      <c r="R5296" s="74">
        <v>1.3</v>
      </c>
      <c r="S5296" s="74">
        <v>1.3</v>
      </c>
      <c r="T5296" s="74">
        <v>1.31</v>
      </c>
      <c r="U5296" s="74">
        <v>1.31</v>
      </c>
      <c r="V5296" s="74">
        <v>1.31</v>
      </c>
      <c r="W5296" s="74">
        <v>1.31</v>
      </c>
      <c r="X5296" s="74">
        <v>1.31</v>
      </c>
      <c r="Y5296" s="74">
        <v>1.33</v>
      </c>
      <c r="Z5296" s="74">
        <v>1.38</v>
      </c>
      <c r="AA5296" s="74">
        <v>1.4</v>
      </c>
      <c r="AB5296" s="74">
        <v>1.41</v>
      </c>
      <c r="AC5296" s="74">
        <v>1.42</v>
      </c>
      <c r="AD5296" s="74">
        <v>1.42</v>
      </c>
      <c r="AE5296" s="74">
        <v>1.42</v>
      </c>
      <c r="AF5296" s="74">
        <v>1.43</v>
      </c>
      <c r="AG5296" s="74">
        <v>1.37</v>
      </c>
      <c r="AH5296" s="74">
        <v>1.38</v>
      </c>
      <c r="AI5296" s="74">
        <v>1.4</v>
      </c>
      <c r="AJ5296" s="74">
        <v>1.41</v>
      </c>
      <c r="AK5296" s="74">
        <v>1.41</v>
      </c>
    </row>
    <row r="5297" spans="1:37" x14ac:dyDescent="0.3">
      <c r="A5297" s="86" t="str">
        <f t="shared" si="82"/>
        <v>SDGbaseTra_AgMaxPQXcsequ</v>
      </c>
      <c r="B5297" s="72" t="s">
        <v>222</v>
      </c>
      <c r="C5297" s="73" t="s">
        <v>241</v>
      </c>
      <c r="D5297" s="85" t="s">
        <v>120</v>
      </c>
      <c r="E5297" s="74" t="s">
        <v>112</v>
      </c>
      <c r="F5297" s="74">
        <v>1.1499999999999999</v>
      </c>
      <c r="G5297" s="74">
        <v>1.17</v>
      </c>
      <c r="H5297" s="74">
        <v>1.18</v>
      </c>
      <c r="I5297" s="74">
        <v>1.18</v>
      </c>
      <c r="J5297" s="74">
        <v>1.18</v>
      </c>
      <c r="K5297" s="74">
        <v>1.19</v>
      </c>
      <c r="L5297" s="74">
        <v>1.18</v>
      </c>
      <c r="M5297" s="74">
        <v>1.18</v>
      </c>
      <c r="N5297" s="74">
        <v>1.18</v>
      </c>
      <c r="O5297" s="74">
        <v>1.2</v>
      </c>
      <c r="P5297" s="74">
        <v>1.2</v>
      </c>
      <c r="Q5297" s="74">
        <v>1.2</v>
      </c>
      <c r="R5297" s="74">
        <v>1.2</v>
      </c>
      <c r="S5297" s="74">
        <v>1.21</v>
      </c>
      <c r="T5297" s="74">
        <v>1.21</v>
      </c>
      <c r="U5297" s="74">
        <v>1.21</v>
      </c>
      <c r="V5297" s="74">
        <v>1.21</v>
      </c>
      <c r="W5297" s="74">
        <v>1.22</v>
      </c>
      <c r="X5297" s="74">
        <v>1.22</v>
      </c>
      <c r="Y5297" s="74">
        <v>1.23</v>
      </c>
      <c r="Z5297" s="74">
        <v>1.24</v>
      </c>
      <c r="AA5297" s="74">
        <v>1.24</v>
      </c>
      <c r="AB5297" s="74">
        <v>1.26</v>
      </c>
      <c r="AC5297" s="74">
        <v>1.27</v>
      </c>
      <c r="AD5297" s="74">
        <v>1.27</v>
      </c>
      <c r="AE5297" s="74">
        <v>1.27</v>
      </c>
      <c r="AF5297" s="74">
        <v>1.27</v>
      </c>
      <c r="AG5297" s="74">
        <v>1.26</v>
      </c>
      <c r="AH5297" s="74">
        <v>1.27</v>
      </c>
      <c r="AI5297" s="74">
        <v>1.28</v>
      </c>
      <c r="AJ5297" s="74">
        <v>1.29</v>
      </c>
      <c r="AK5297" s="74">
        <v>1.29</v>
      </c>
    </row>
    <row r="5298" spans="1:37" x14ac:dyDescent="0.3">
      <c r="A5298" s="86" t="str">
        <f t="shared" si="82"/>
        <v>SDGbaseTra_AgMaxPQXcvehi</v>
      </c>
      <c r="B5298" s="72" t="s">
        <v>222</v>
      </c>
      <c r="C5298" s="73" t="s">
        <v>241</v>
      </c>
      <c r="D5298" s="85" t="s">
        <v>120</v>
      </c>
      <c r="E5298" s="74" t="s">
        <v>113</v>
      </c>
      <c r="F5298" s="74">
        <v>1.27</v>
      </c>
      <c r="G5298" s="74">
        <v>1.29</v>
      </c>
      <c r="H5298" s="74">
        <v>1.31</v>
      </c>
      <c r="I5298" s="74">
        <v>1.32</v>
      </c>
      <c r="J5298" s="74">
        <v>1.33</v>
      </c>
      <c r="K5298" s="74">
        <v>1.34</v>
      </c>
      <c r="L5298" s="74">
        <v>1.33</v>
      </c>
      <c r="M5298" s="74">
        <v>1.32</v>
      </c>
      <c r="N5298" s="74">
        <v>1.32</v>
      </c>
      <c r="O5298" s="74">
        <v>1.31</v>
      </c>
      <c r="P5298" s="74">
        <v>1.31</v>
      </c>
      <c r="Q5298" s="74">
        <v>1.32</v>
      </c>
      <c r="R5298" s="74">
        <v>1.32</v>
      </c>
      <c r="S5298" s="74">
        <v>1.32</v>
      </c>
      <c r="T5298" s="74">
        <v>1.32</v>
      </c>
      <c r="U5298" s="74">
        <v>1.33</v>
      </c>
      <c r="V5298" s="74">
        <v>1.32</v>
      </c>
      <c r="W5298" s="74">
        <v>1.33</v>
      </c>
      <c r="X5298" s="74">
        <v>1.33</v>
      </c>
      <c r="Y5298" s="74">
        <v>1.38</v>
      </c>
      <c r="Z5298" s="74">
        <v>1.45</v>
      </c>
      <c r="AA5298" s="74">
        <v>1.5</v>
      </c>
      <c r="AB5298" s="74">
        <v>1.53</v>
      </c>
      <c r="AC5298" s="74">
        <v>1.55</v>
      </c>
      <c r="AD5298" s="74">
        <v>1.56</v>
      </c>
      <c r="AE5298" s="74">
        <v>1.56</v>
      </c>
      <c r="AF5298" s="74">
        <v>1.56</v>
      </c>
      <c r="AG5298" s="74">
        <v>1.51</v>
      </c>
      <c r="AH5298" s="74">
        <v>1.53</v>
      </c>
      <c r="AI5298" s="74">
        <v>1.56</v>
      </c>
      <c r="AJ5298" s="74">
        <v>1.57</v>
      </c>
      <c r="AK5298" s="74">
        <v>1.59</v>
      </c>
    </row>
    <row r="5299" spans="1:37" x14ac:dyDescent="0.3">
      <c r="A5299" s="86" t="str">
        <f t="shared" si="82"/>
        <v>SDGbaseTra_AgMaxPQXctequ</v>
      </c>
      <c r="B5299" s="72" t="s">
        <v>222</v>
      </c>
      <c r="C5299" s="73" t="s">
        <v>241</v>
      </c>
      <c r="D5299" s="85" t="s">
        <v>120</v>
      </c>
      <c r="E5299" s="74" t="s">
        <v>114</v>
      </c>
      <c r="F5299" s="74">
        <v>1.08</v>
      </c>
      <c r="G5299" s="74">
        <v>1.1399999999999999</v>
      </c>
      <c r="H5299" s="74">
        <v>1.1499999999999999</v>
      </c>
      <c r="I5299" s="74">
        <v>1.1599999999999999</v>
      </c>
      <c r="J5299" s="74">
        <v>1.18</v>
      </c>
      <c r="K5299" s="74">
        <v>1.18</v>
      </c>
      <c r="L5299" s="74">
        <v>1.17</v>
      </c>
      <c r="M5299" s="74">
        <v>1.1599999999999999</v>
      </c>
      <c r="N5299" s="74">
        <v>1.1499999999999999</v>
      </c>
      <c r="O5299" s="74">
        <v>1.1299999999999999</v>
      </c>
      <c r="P5299" s="74">
        <v>1.1200000000000001</v>
      </c>
      <c r="Q5299" s="74">
        <v>1.1299999999999999</v>
      </c>
      <c r="R5299" s="74">
        <v>1.1299999999999999</v>
      </c>
      <c r="S5299" s="74">
        <v>1.1299999999999999</v>
      </c>
      <c r="T5299" s="74">
        <v>1.1299999999999999</v>
      </c>
      <c r="U5299" s="74">
        <v>1.1399999999999999</v>
      </c>
      <c r="V5299" s="74">
        <v>1.1399999999999999</v>
      </c>
      <c r="W5299" s="74">
        <v>1.1399999999999999</v>
      </c>
      <c r="X5299" s="74">
        <v>1.1499999999999999</v>
      </c>
      <c r="Y5299" s="74">
        <v>1.17</v>
      </c>
      <c r="Z5299" s="74">
        <v>1.23</v>
      </c>
      <c r="AA5299" s="74">
        <v>1.25</v>
      </c>
      <c r="AB5299" s="74">
        <v>1.28</v>
      </c>
      <c r="AC5299" s="74">
        <v>1.29</v>
      </c>
      <c r="AD5299" s="74">
        <v>1.29</v>
      </c>
      <c r="AE5299" s="74">
        <v>1.29</v>
      </c>
      <c r="AF5299" s="74">
        <v>1.29</v>
      </c>
      <c r="AG5299" s="74">
        <v>1.24</v>
      </c>
      <c r="AH5299" s="74">
        <v>1.28</v>
      </c>
      <c r="AI5299" s="74">
        <v>1.31</v>
      </c>
      <c r="AJ5299" s="74">
        <v>1.33</v>
      </c>
      <c r="AK5299" s="74">
        <v>1.34</v>
      </c>
    </row>
    <row r="5300" spans="1:37" x14ac:dyDescent="0.3">
      <c r="A5300" s="86" t="str">
        <f t="shared" ref="A5300:A5363" si="83">_xlfn.CONCAT(C5300,D5300,E5300)</f>
        <v>SDGbaseTra_AgMaxPQXcfurn</v>
      </c>
      <c r="B5300" s="72" t="s">
        <v>222</v>
      </c>
      <c r="C5300" s="73" t="s">
        <v>241</v>
      </c>
      <c r="D5300" s="85" t="s">
        <v>120</v>
      </c>
      <c r="E5300" s="74" t="s">
        <v>115</v>
      </c>
      <c r="F5300" s="74">
        <v>1.32</v>
      </c>
      <c r="G5300" s="74">
        <v>1.37</v>
      </c>
      <c r="H5300" s="74">
        <v>1.37</v>
      </c>
      <c r="I5300" s="74">
        <v>1.37</v>
      </c>
      <c r="J5300" s="74">
        <v>1.38</v>
      </c>
      <c r="K5300" s="74">
        <v>1.37</v>
      </c>
      <c r="L5300" s="74">
        <v>1.37</v>
      </c>
      <c r="M5300" s="74">
        <v>1.37</v>
      </c>
      <c r="N5300" s="74">
        <v>1.37</v>
      </c>
      <c r="O5300" s="74">
        <v>1.36</v>
      </c>
      <c r="P5300" s="74">
        <v>1.36</v>
      </c>
      <c r="Q5300" s="74">
        <v>1.36</v>
      </c>
      <c r="R5300" s="74">
        <v>1.36</v>
      </c>
      <c r="S5300" s="74">
        <v>1.36</v>
      </c>
      <c r="T5300" s="74">
        <v>1.36</v>
      </c>
      <c r="U5300" s="74">
        <v>1.37</v>
      </c>
      <c r="V5300" s="74">
        <v>1.37</v>
      </c>
      <c r="W5300" s="74">
        <v>1.37</v>
      </c>
      <c r="X5300" s="74">
        <v>1.38</v>
      </c>
      <c r="Y5300" s="74">
        <v>1.38</v>
      </c>
      <c r="Z5300" s="74">
        <v>1.41</v>
      </c>
      <c r="AA5300" s="74">
        <v>1.42</v>
      </c>
      <c r="AB5300" s="74">
        <v>1.42</v>
      </c>
      <c r="AC5300" s="74">
        <v>1.41</v>
      </c>
      <c r="AD5300" s="74">
        <v>1.42</v>
      </c>
      <c r="AE5300" s="74">
        <v>1.42</v>
      </c>
      <c r="AF5300" s="74">
        <v>1.42</v>
      </c>
      <c r="AG5300" s="74">
        <v>1.39</v>
      </c>
      <c r="AH5300" s="74">
        <v>1.38</v>
      </c>
      <c r="AI5300" s="74">
        <v>1.38</v>
      </c>
      <c r="AJ5300" s="74">
        <v>1.38</v>
      </c>
      <c r="AK5300" s="74">
        <v>1.37</v>
      </c>
    </row>
    <row r="5301" spans="1:37" x14ac:dyDescent="0.3">
      <c r="A5301" s="86" t="str">
        <f t="shared" si="83"/>
        <v>SDGbaseTra_AgMaxPQXcoman</v>
      </c>
      <c r="B5301" s="72" t="s">
        <v>222</v>
      </c>
      <c r="C5301" s="73" t="s">
        <v>241</v>
      </c>
      <c r="D5301" s="85" t="s">
        <v>120</v>
      </c>
      <c r="E5301" s="74" t="s">
        <v>116</v>
      </c>
      <c r="F5301" s="74">
        <v>1.2</v>
      </c>
      <c r="G5301" s="74">
        <v>1.25</v>
      </c>
      <c r="H5301" s="74">
        <v>1.25</v>
      </c>
      <c r="I5301" s="74">
        <v>1.24</v>
      </c>
      <c r="J5301" s="74">
        <v>1.24</v>
      </c>
      <c r="K5301" s="74">
        <v>1.24</v>
      </c>
      <c r="L5301" s="74">
        <v>1.25</v>
      </c>
      <c r="M5301" s="74">
        <v>1.25</v>
      </c>
      <c r="N5301" s="74">
        <v>1.25</v>
      </c>
      <c r="O5301" s="74">
        <v>1.28</v>
      </c>
      <c r="P5301" s="74">
        <v>1.27</v>
      </c>
      <c r="Q5301" s="74">
        <v>1.26</v>
      </c>
      <c r="R5301" s="74">
        <v>1.25</v>
      </c>
      <c r="S5301" s="74">
        <v>1.25</v>
      </c>
      <c r="T5301" s="74">
        <v>1.25</v>
      </c>
      <c r="U5301" s="74">
        <v>1.25</v>
      </c>
      <c r="V5301" s="74">
        <v>1.25</v>
      </c>
      <c r="W5301" s="74">
        <v>1.25</v>
      </c>
      <c r="X5301" s="74">
        <v>1.25</v>
      </c>
      <c r="Y5301" s="74">
        <v>1.25</v>
      </c>
      <c r="Z5301" s="74">
        <v>1.25</v>
      </c>
      <c r="AA5301" s="74">
        <v>1.24</v>
      </c>
      <c r="AB5301" s="74">
        <v>1.24</v>
      </c>
      <c r="AC5301" s="74">
        <v>1.24</v>
      </c>
      <c r="AD5301" s="74">
        <v>1.24</v>
      </c>
      <c r="AE5301" s="74">
        <v>1.24</v>
      </c>
      <c r="AF5301" s="74">
        <v>1.24</v>
      </c>
      <c r="AG5301" s="74">
        <v>1.25</v>
      </c>
      <c r="AH5301" s="74">
        <v>1.26</v>
      </c>
      <c r="AI5301" s="74">
        <v>1.26</v>
      </c>
      <c r="AJ5301" s="74">
        <v>1.27</v>
      </c>
      <c r="AK5301" s="74">
        <v>1.28</v>
      </c>
    </row>
    <row r="5302" spans="1:37" x14ac:dyDescent="0.3">
      <c r="A5302" s="86" t="str">
        <f t="shared" si="83"/>
        <v>SDGbaseTra_AgMaxPQXcelec</v>
      </c>
      <c r="B5302" s="72" t="s">
        <v>222</v>
      </c>
      <c r="C5302" s="73" t="s">
        <v>241</v>
      </c>
      <c r="D5302" s="85" t="s">
        <v>120</v>
      </c>
      <c r="E5302" s="74" t="s">
        <v>172</v>
      </c>
      <c r="F5302" s="74">
        <v>0.36</v>
      </c>
      <c r="G5302" s="74">
        <v>0.36</v>
      </c>
      <c r="H5302" s="74">
        <v>0.33</v>
      </c>
      <c r="I5302" s="74">
        <v>0.33</v>
      </c>
      <c r="J5302" s="74">
        <v>0.34</v>
      </c>
      <c r="K5302" s="74">
        <v>0.35</v>
      </c>
      <c r="L5302" s="74">
        <v>0.35</v>
      </c>
      <c r="M5302" s="74">
        <v>0.35</v>
      </c>
      <c r="N5302" s="74">
        <v>0.35</v>
      </c>
      <c r="O5302" s="74">
        <v>0.35</v>
      </c>
      <c r="P5302" s="74">
        <v>0.35</v>
      </c>
      <c r="Q5302" s="74">
        <v>0.35</v>
      </c>
      <c r="R5302" s="74">
        <v>0.36</v>
      </c>
      <c r="S5302" s="74">
        <v>0.36</v>
      </c>
      <c r="T5302" s="74">
        <v>0.36</v>
      </c>
      <c r="U5302" s="74">
        <v>0.36</v>
      </c>
      <c r="V5302" s="74">
        <v>0.36</v>
      </c>
      <c r="W5302" s="74">
        <v>0.36</v>
      </c>
      <c r="X5302" s="74">
        <v>0.35</v>
      </c>
      <c r="Y5302" s="74">
        <v>0.36</v>
      </c>
      <c r="Z5302" s="74">
        <v>0.36</v>
      </c>
      <c r="AA5302" s="74">
        <v>0.35</v>
      </c>
      <c r="AB5302" s="74">
        <v>0.34</v>
      </c>
      <c r="AC5302" s="74">
        <v>0.35</v>
      </c>
      <c r="AD5302" s="74">
        <v>0.35</v>
      </c>
      <c r="AE5302" s="74">
        <v>0.36</v>
      </c>
      <c r="AF5302" s="74">
        <v>0.36</v>
      </c>
      <c r="AG5302" s="74">
        <v>0.37</v>
      </c>
      <c r="AH5302" s="74">
        <v>0.41</v>
      </c>
      <c r="AI5302" s="74">
        <v>0.43</v>
      </c>
      <c r="AJ5302" s="74">
        <v>0.46</v>
      </c>
      <c r="AK5302" s="74">
        <v>0.48</v>
      </c>
    </row>
    <row r="5303" spans="1:37" x14ac:dyDescent="0.3">
      <c r="A5303" s="86" t="str">
        <f t="shared" si="83"/>
        <v>SDGbaseTra_AgMaxPQXcwatr</v>
      </c>
      <c r="B5303" s="72" t="s">
        <v>222</v>
      </c>
      <c r="C5303" s="73" t="s">
        <v>241</v>
      </c>
      <c r="D5303" s="85" t="s">
        <v>120</v>
      </c>
      <c r="E5303" s="74" t="s">
        <v>173</v>
      </c>
      <c r="F5303" s="74">
        <v>1.05</v>
      </c>
      <c r="G5303" s="74">
        <v>0.94</v>
      </c>
      <c r="H5303" s="74">
        <v>0.95</v>
      </c>
      <c r="I5303" s="74">
        <v>0.95</v>
      </c>
      <c r="J5303" s="74">
        <v>0.95</v>
      </c>
      <c r="K5303" s="74">
        <v>0.97</v>
      </c>
      <c r="L5303" s="74">
        <v>0.98</v>
      </c>
      <c r="M5303" s="74">
        <v>0.98</v>
      </c>
      <c r="N5303" s="74">
        <v>0.99</v>
      </c>
      <c r="O5303" s="74">
        <v>0.99</v>
      </c>
      <c r="P5303" s="74">
        <v>0.99</v>
      </c>
      <c r="Q5303" s="74">
        <v>0.99</v>
      </c>
      <c r="R5303" s="74">
        <v>1.01</v>
      </c>
      <c r="S5303" s="74">
        <v>1.01</v>
      </c>
      <c r="T5303" s="74">
        <v>1.01</v>
      </c>
      <c r="U5303" s="74">
        <v>1.02</v>
      </c>
      <c r="V5303" s="74">
        <v>1.02</v>
      </c>
      <c r="W5303" s="74">
        <v>1.02</v>
      </c>
      <c r="X5303" s="74">
        <v>1.02</v>
      </c>
      <c r="Y5303" s="74">
        <v>1.02</v>
      </c>
      <c r="Z5303" s="74">
        <v>1</v>
      </c>
      <c r="AA5303" s="74">
        <v>0.99</v>
      </c>
      <c r="AB5303" s="74">
        <v>0.99</v>
      </c>
      <c r="AC5303" s="74">
        <v>1</v>
      </c>
      <c r="AD5303" s="74">
        <v>1</v>
      </c>
      <c r="AE5303" s="74">
        <v>1</v>
      </c>
      <c r="AF5303" s="74">
        <v>1</v>
      </c>
      <c r="AG5303" s="74">
        <v>1.02</v>
      </c>
      <c r="AH5303" s="74">
        <v>1.04</v>
      </c>
      <c r="AI5303" s="74">
        <v>1.05</v>
      </c>
      <c r="AJ5303" s="74">
        <v>1.06</v>
      </c>
      <c r="AK5303" s="74">
        <v>1.07</v>
      </c>
    </row>
    <row r="5304" spans="1:37" x14ac:dyDescent="0.3">
      <c r="A5304" s="86" t="str">
        <f t="shared" si="83"/>
        <v>SDGbaseTra_AgMaxPQXccons</v>
      </c>
      <c r="B5304" s="72" t="s">
        <v>222</v>
      </c>
      <c r="C5304" s="73" t="s">
        <v>241</v>
      </c>
      <c r="D5304" s="85" t="s">
        <v>120</v>
      </c>
      <c r="E5304" s="74" t="s">
        <v>117</v>
      </c>
      <c r="F5304" s="74">
        <v>1.01</v>
      </c>
      <c r="G5304" s="74">
        <v>1.07</v>
      </c>
      <c r="H5304" s="74">
        <v>1.06</v>
      </c>
      <c r="I5304" s="74">
        <v>1.0900000000000001</v>
      </c>
      <c r="J5304" s="74">
        <v>1.1299999999999999</v>
      </c>
      <c r="K5304" s="74">
        <v>1.0900000000000001</v>
      </c>
      <c r="L5304" s="74">
        <v>1.08</v>
      </c>
      <c r="M5304" s="74">
        <v>1.07</v>
      </c>
      <c r="N5304" s="74">
        <v>1.07</v>
      </c>
      <c r="O5304" s="74">
        <v>1.06</v>
      </c>
      <c r="P5304" s="74">
        <v>1.06</v>
      </c>
      <c r="Q5304" s="74">
        <v>1.06</v>
      </c>
      <c r="R5304" s="74">
        <v>1.04</v>
      </c>
      <c r="S5304" s="74">
        <v>1.04</v>
      </c>
      <c r="T5304" s="74">
        <v>1.04</v>
      </c>
      <c r="U5304" s="74">
        <v>1.05</v>
      </c>
      <c r="V5304" s="74">
        <v>1.05</v>
      </c>
      <c r="W5304" s="74">
        <v>1.05</v>
      </c>
      <c r="X5304" s="74">
        <v>1.05</v>
      </c>
      <c r="Y5304" s="74">
        <v>1.06</v>
      </c>
      <c r="Z5304" s="74">
        <v>1.0900000000000001</v>
      </c>
      <c r="AA5304" s="74">
        <v>1.1000000000000001</v>
      </c>
      <c r="AB5304" s="74">
        <v>1.0900000000000001</v>
      </c>
      <c r="AC5304" s="74">
        <v>1.0900000000000001</v>
      </c>
      <c r="AD5304" s="74">
        <v>1.0900000000000001</v>
      </c>
      <c r="AE5304" s="74">
        <v>1.0900000000000001</v>
      </c>
      <c r="AF5304" s="74">
        <v>1.0900000000000001</v>
      </c>
      <c r="AG5304" s="74">
        <v>1.06</v>
      </c>
      <c r="AH5304" s="74">
        <v>1.06</v>
      </c>
      <c r="AI5304" s="74">
        <v>1.06</v>
      </c>
      <c r="AJ5304" s="74">
        <v>1.06</v>
      </c>
      <c r="AK5304" s="74">
        <v>1.06</v>
      </c>
    </row>
    <row r="5305" spans="1:37" x14ac:dyDescent="0.3">
      <c r="A5305" s="86" t="str">
        <f t="shared" si="83"/>
        <v>SDGbaseTra_AgMaxPQXctrad</v>
      </c>
      <c r="B5305" s="72" t="s">
        <v>222</v>
      </c>
      <c r="C5305" s="73" t="s">
        <v>241</v>
      </c>
      <c r="D5305" s="85" t="s">
        <v>120</v>
      </c>
      <c r="E5305" s="74" t="s">
        <v>174</v>
      </c>
      <c r="F5305" s="74">
        <v>1</v>
      </c>
      <c r="G5305" s="74">
        <v>1.01</v>
      </c>
      <c r="H5305" s="74">
        <v>1.01</v>
      </c>
      <c r="I5305" s="74">
        <v>1.02</v>
      </c>
      <c r="J5305" s="74">
        <v>1.01</v>
      </c>
      <c r="K5305" s="74">
        <v>1.01</v>
      </c>
      <c r="L5305" s="74">
        <v>1.01</v>
      </c>
      <c r="M5305" s="74">
        <v>1.01</v>
      </c>
      <c r="N5305" s="74">
        <v>1.01</v>
      </c>
      <c r="O5305" s="74">
        <v>0.98</v>
      </c>
      <c r="P5305" s="74">
        <v>0.99</v>
      </c>
      <c r="Q5305" s="74">
        <v>1</v>
      </c>
      <c r="R5305" s="74">
        <v>1</v>
      </c>
      <c r="S5305" s="74">
        <v>1.01</v>
      </c>
      <c r="T5305" s="74">
        <v>1.01</v>
      </c>
      <c r="U5305" s="74">
        <v>1.01</v>
      </c>
      <c r="V5305" s="74">
        <v>1.02</v>
      </c>
      <c r="W5305" s="74">
        <v>1.02</v>
      </c>
      <c r="X5305" s="74">
        <v>1.02</v>
      </c>
      <c r="Y5305" s="74">
        <v>1.02</v>
      </c>
      <c r="Z5305" s="74">
        <v>1</v>
      </c>
      <c r="AA5305" s="74">
        <v>0.99</v>
      </c>
      <c r="AB5305" s="74">
        <v>0.99</v>
      </c>
      <c r="AC5305" s="74">
        <v>0.99</v>
      </c>
      <c r="AD5305" s="74">
        <v>0.99</v>
      </c>
      <c r="AE5305" s="74">
        <v>0.99</v>
      </c>
      <c r="AF5305" s="74">
        <v>0.99</v>
      </c>
      <c r="AG5305" s="74">
        <v>1.02</v>
      </c>
      <c r="AH5305" s="74">
        <v>1.01</v>
      </c>
      <c r="AI5305" s="74">
        <v>1</v>
      </c>
      <c r="AJ5305" s="74">
        <v>0.99</v>
      </c>
      <c r="AK5305" s="74">
        <v>0.99</v>
      </c>
    </row>
    <row r="5306" spans="1:37" x14ac:dyDescent="0.3">
      <c r="A5306" s="86" t="str">
        <f t="shared" si="83"/>
        <v>SDGbaseTra_AgMaxPQXchotl</v>
      </c>
      <c r="B5306" s="72" t="s">
        <v>222</v>
      </c>
      <c r="C5306" s="73" t="s">
        <v>241</v>
      </c>
      <c r="D5306" s="85" t="s">
        <v>120</v>
      </c>
      <c r="E5306" s="74" t="s">
        <v>175</v>
      </c>
      <c r="F5306" s="74">
        <v>1.08</v>
      </c>
      <c r="G5306" s="74">
        <v>1.08</v>
      </c>
      <c r="H5306" s="74">
        <v>1.08</v>
      </c>
      <c r="I5306" s="74">
        <v>1.07</v>
      </c>
      <c r="J5306" s="74">
        <v>1.06</v>
      </c>
      <c r="K5306" s="74">
        <v>1.06</v>
      </c>
      <c r="L5306" s="74">
        <v>1.07</v>
      </c>
      <c r="M5306" s="74">
        <v>1.07</v>
      </c>
      <c r="N5306" s="74">
        <v>1.07</v>
      </c>
      <c r="O5306" s="74">
        <v>1.08</v>
      </c>
      <c r="P5306" s="74">
        <v>1.08</v>
      </c>
      <c r="Q5306" s="74">
        <v>1.08</v>
      </c>
      <c r="R5306" s="74">
        <v>1.0900000000000001</v>
      </c>
      <c r="S5306" s="74">
        <v>1.1000000000000001</v>
      </c>
      <c r="T5306" s="74">
        <v>1.1000000000000001</v>
      </c>
      <c r="U5306" s="74">
        <v>1.1100000000000001</v>
      </c>
      <c r="V5306" s="74">
        <v>1.1100000000000001</v>
      </c>
      <c r="W5306" s="74">
        <v>1.1100000000000001</v>
      </c>
      <c r="X5306" s="74">
        <v>1.1200000000000001</v>
      </c>
      <c r="Y5306" s="74">
        <v>1.1100000000000001</v>
      </c>
      <c r="Z5306" s="74">
        <v>1.1000000000000001</v>
      </c>
      <c r="AA5306" s="74">
        <v>1.0900000000000001</v>
      </c>
      <c r="AB5306" s="74">
        <v>1.0900000000000001</v>
      </c>
      <c r="AC5306" s="74">
        <v>1.0900000000000001</v>
      </c>
      <c r="AD5306" s="74">
        <v>1.0900000000000001</v>
      </c>
      <c r="AE5306" s="74">
        <v>1.0900000000000001</v>
      </c>
      <c r="AF5306" s="74">
        <v>1.0900000000000001</v>
      </c>
      <c r="AG5306" s="74">
        <v>1.1100000000000001</v>
      </c>
      <c r="AH5306" s="74">
        <v>1.1100000000000001</v>
      </c>
      <c r="AI5306" s="74">
        <v>1.1100000000000001</v>
      </c>
      <c r="AJ5306" s="74">
        <v>1.1100000000000001</v>
      </c>
      <c r="AK5306" s="74">
        <v>1.1100000000000001</v>
      </c>
    </row>
    <row r="5307" spans="1:37" x14ac:dyDescent="0.3">
      <c r="A5307" s="86" t="str">
        <f t="shared" si="83"/>
        <v>SDGbaseTra_AgMaxPQXcptrp-l</v>
      </c>
      <c r="B5307" s="72" t="s">
        <v>222</v>
      </c>
      <c r="C5307" s="73" t="s">
        <v>241</v>
      </c>
      <c r="D5307" s="85" t="s">
        <v>120</v>
      </c>
      <c r="E5307" s="74" t="s">
        <v>176</v>
      </c>
      <c r="F5307" s="74">
        <v>0.95</v>
      </c>
      <c r="G5307" s="74">
        <v>0.95</v>
      </c>
      <c r="H5307" s="74">
        <v>0.95</v>
      </c>
      <c r="I5307" s="74">
        <v>0.95</v>
      </c>
      <c r="J5307" s="74">
        <v>0.95</v>
      </c>
      <c r="K5307" s="74">
        <v>0.95</v>
      </c>
      <c r="L5307" s="74">
        <v>0.95</v>
      </c>
      <c r="M5307" s="74">
        <v>0.95</v>
      </c>
      <c r="N5307" s="74">
        <v>0.95</v>
      </c>
      <c r="O5307" s="74">
        <v>0.96</v>
      </c>
      <c r="P5307" s="74">
        <v>0.95</v>
      </c>
      <c r="Q5307" s="74">
        <v>0.95</v>
      </c>
      <c r="R5307" s="74">
        <v>0.94</v>
      </c>
      <c r="S5307" s="74">
        <v>0.94</v>
      </c>
      <c r="T5307" s="74">
        <v>0.93</v>
      </c>
      <c r="U5307" s="74">
        <v>0.92</v>
      </c>
      <c r="V5307" s="74">
        <v>0.91</v>
      </c>
      <c r="W5307" s="74">
        <v>0.9</v>
      </c>
      <c r="X5307" s="74">
        <v>0.9</v>
      </c>
      <c r="Y5307" s="74">
        <v>0.88</v>
      </c>
      <c r="Z5307" s="74">
        <v>0.87</v>
      </c>
      <c r="AA5307" s="74">
        <v>0.85</v>
      </c>
      <c r="AB5307" s="74">
        <v>0.84</v>
      </c>
      <c r="AC5307" s="74">
        <v>0.83</v>
      </c>
      <c r="AD5307" s="74">
        <v>0.83</v>
      </c>
      <c r="AE5307" s="74">
        <v>0.82</v>
      </c>
      <c r="AF5307" s="74">
        <v>0.81</v>
      </c>
      <c r="AG5307" s="74">
        <v>0.82</v>
      </c>
      <c r="AH5307" s="74">
        <v>0.82</v>
      </c>
      <c r="AI5307" s="74">
        <v>0.82</v>
      </c>
      <c r="AJ5307" s="74">
        <v>0.82</v>
      </c>
      <c r="AK5307" s="74">
        <v>0.83</v>
      </c>
    </row>
    <row r="5308" spans="1:37" x14ac:dyDescent="0.3">
      <c r="A5308" s="86" t="str">
        <f t="shared" si="83"/>
        <v>SDGbaseTra_AgMaxPQXcftrp-l</v>
      </c>
      <c r="B5308" s="72" t="s">
        <v>222</v>
      </c>
      <c r="C5308" s="73" t="s">
        <v>241</v>
      </c>
      <c r="D5308" s="85" t="s">
        <v>120</v>
      </c>
      <c r="E5308" s="74" t="s">
        <v>177</v>
      </c>
      <c r="F5308" s="74">
        <v>1</v>
      </c>
      <c r="G5308" s="74">
        <v>0.98</v>
      </c>
      <c r="H5308" s="74">
        <v>0.98</v>
      </c>
      <c r="I5308" s="74">
        <v>1.04</v>
      </c>
      <c r="J5308" s="74">
        <v>1.0900000000000001</v>
      </c>
      <c r="K5308" s="74">
        <v>1.05</v>
      </c>
      <c r="L5308" s="74">
        <v>1.03</v>
      </c>
      <c r="M5308" s="74">
        <v>1.02</v>
      </c>
      <c r="N5308" s="74">
        <v>1.01</v>
      </c>
      <c r="O5308" s="74">
        <v>1</v>
      </c>
      <c r="P5308" s="74">
        <v>1</v>
      </c>
      <c r="Q5308" s="74">
        <v>0.99</v>
      </c>
      <c r="R5308" s="74">
        <v>0.93</v>
      </c>
      <c r="S5308" s="74">
        <v>0.91</v>
      </c>
      <c r="T5308" s="74">
        <v>0.88</v>
      </c>
      <c r="U5308" s="74">
        <v>0.86</v>
      </c>
      <c r="V5308" s="74">
        <v>0.85</v>
      </c>
      <c r="W5308" s="74">
        <v>0.84</v>
      </c>
      <c r="X5308" s="74">
        <v>0.82</v>
      </c>
      <c r="Y5308" s="74">
        <v>0.82</v>
      </c>
      <c r="Z5308" s="74">
        <v>0.87</v>
      </c>
      <c r="AA5308" s="74">
        <v>0.94</v>
      </c>
      <c r="AB5308" s="74">
        <v>0.93</v>
      </c>
      <c r="AC5308" s="74">
        <v>0.92</v>
      </c>
      <c r="AD5308" s="74">
        <v>0.93</v>
      </c>
      <c r="AE5308" s="74">
        <v>0.94</v>
      </c>
      <c r="AF5308" s="74">
        <v>0.95</v>
      </c>
      <c r="AG5308" s="74">
        <v>0.81</v>
      </c>
      <c r="AH5308" s="74">
        <v>0.79</v>
      </c>
      <c r="AI5308" s="74">
        <v>0.79</v>
      </c>
      <c r="AJ5308" s="74">
        <v>0.78</v>
      </c>
      <c r="AK5308" s="74">
        <v>0.78</v>
      </c>
    </row>
    <row r="5309" spans="1:37" x14ac:dyDescent="0.3">
      <c r="A5309" s="86" t="str">
        <f t="shared" si="83"/>
        <v>SDGbaseTra_AgMaxPQXcptrp-o</v>
      </c>
      <c r="B5309" s="72" t="s">
        <v>222</v>
      </c>
      <c r="C5309" s="73" t="s">
        <v>241</v>
      </c>
      <c r="D5309" s="85" t="s">
        <v>120</v>
      </c>
      <c r="E5309" s="74" t="s">
        <v>178</v>
      </c>
      <c r="F5309" s="74">
        <v>0.95</v>
      </c>
      <c r="G5309" s="74">
        <v>0.94</v>
      </c>
      <c r="H5309" s="74">
        <v>0.92</v>
      </c>
      <c r="I5309" s="74">
        <v>0.89</v>
      </c>
      <c r="J5309" s="74">
        <v>0.87</v>
      </c>
      <c r="K5309" s="74">
        <v>0.86</v>
      </c>
      <c r="L5309" s="74">
        <v>0.85</v>
      </c>
      <c r="M5309" s="74">
        <v>0.85</v>
      </c>
      <c r="N5309" s="74">
        <v>0.84</v>
      </c>
      <c r="O5309" s="74">
        <v>0.86</v>
      </c>
      <c r="P5309" s="74">
        <v>0.86</v>
      </c>
      <c r="Q5309" s="74">
        <v>0.86</v>
      </c>
      <c r="R5309" s="74">
        <v>0.87</v>
      </c>
      <c r="S5309" s="74">
        <v>0.87</v>
      </c>
      <c r="T5309" s="74">
        <v>0.87</v>
      </c>
      <c r="U5309" s="74">
        <v>0.87</v>
      </c>
      <c r="V5309" s="74">
        <v>0.87</v>
      </c>
      <c r="W5309" s="74">
        <v>0.87</v>
      </c>
      <c r="X5309" s="74">
        <v>0.87</v>
      </c>
      <c r="Y5309" s="74">
        <v>0.88</v>
      </c>
      <c r="Z5309" s="74">
        <v>0.88</v>
      </c>
      <c r="AA5309" s="74">
        <v>0.89</v>
      </c>
      <c r="AB5309" s="74">
        <v>0.89</v>
      </c>
      <c r="AC5309" s="74">
        <v>0.89</v>
      </c>
      <c r="AD5309" s="74">
        <v>0.89</v>
      </c>
      <c r="AE5309" s="74">
        <v>0.89</v>
      </c>
      <c r="AF5309" s="74">
        <v>0.89</v>
      </c>
      <c r="AG5309" s="74">
        <v>0.89</v>
      </c>
      <c r="AH5309" s="74">
        <v>0.89</v>
      </c>
      <c r="AI5309" s="74">
        <v>0.89</v>
      </c>
      <c r="AJ5309" s="74">
        <v>0.89</v>
      </c>
      <c r="AK5309" s="74">
        <v>0.89</v>
      </c>
    </row>
    <row r="5310" spans="1:37" x14ac:dyDescent="0.3">
      <c r="A5310" s="86" t="str">
        <f t="shared" si="83"/>
        <v>SDGbaseTra_AgMaxPQXcftrp-o</v>
      </c>
      <c r="B5310" s="72" t="s">
        <v>222</v>
      </c>
      <c r="C5310" s="73" t="s">
        <v>241</v>
      </c>
      <c r="D5310" s="85" t="s">
        <v>120</v>
      </c>
      <c r="E5310" s="74" t="s">
        <v>179</v>
      </c>
      <c r="F5310" s="74">
        <v>0.97</v>
      </c>
      <c r="G5310" s="74">
        <v>0.95</v>
      </c>
      <c r="H5310" s="74">
        <v>0.92</v>
      </c>
      <c r="I5310" s="74">
        <v>0.9</v>
      </c>
      <c r="J5310" s="74">
        <v>0.88</v>
      </c>
      <c r="K5310" s="74">
        <v>0.88</v>
      </c>
      <c r="L5310" s="74">
        <v>0.87</v>
      </c>
      <c r="M5310" s="74">
        <v>0.86</v>
      </c>
      <c r="N5310" s="74">
        <v>0.86</v>
      </c>
      <c r="O5310" s="74">
        <v>0.88</v>
      </c>
      <c r="P5310" s="74">
        <v>0.89</v>
      </c>
      <c r="Q5310" s="74">
        <v>0.89</v>
      </c>
      <c r="R5310" s="74">
        <v>0.89</v>
      </c>
      <c r="S5310" s="74">
        <v>0.89</v>
      </c>
      <c r="T5310" s="74">
        <v>0.89</v>
      </c>
      <c r="U5310" s="74">
        <v>0.89</v>
      </c>
      <c r="V5310" s="74">
        <v>0.89</v>
      </c>
      <c r="W5310" s="74">
        <v>0.89</v>
      </c>
      <c r="X5310" s="74">
        <v>0.89</v>
      </c>
      <c r="Y5310" s="74">
        <v>0.89</v>
      </c>
      <c r="Z5310" s="74">
        <v>0.9</v>
      </c>
      <c r="AA5310" s="74">
        <v>0.91</v>
      </c>
      <c r="AB5310" s="74">
        <v>0.91</v>
      </c>
      <c r="AC5310" s="74">
        <v>0.91</v>
      </c>
      <c r="AD5310" s="74">
        <v>0.91</v>
      </c>
      <c r="AE5310" s="74">
        <v>0.91</v>
      </c>
      <c r="AF5310" s="74">
        <v>0.92</v>
      </c>
      <c r="AG5310" s="74">
        <v>0.91</v>
      </c>
      <c r="AH5310" s="74">
        <v>0.91</v>
      </c>
      <c r="AI5310" s="74">
        <v>0.91</v>
      </c>
      <c r="AJ5310" s="74">
        <v>0.91</v>
      </c>
      <c r="AK5310" s="74">
        <v>0.91</v>
      </c>
    </row>
    <row r="5311" spans="1:37" x14ac:dyDescent="0.3">
      <c r="A5311" s="86" t="str">
        <f t="shared" si="83"/>
        <v>SDGbaseTra_AgMaxPQXcprtr</v>
      </c>
      <c r="B5311" s="72" t="s">
        <v>222</v>
      </c>
      <c r="C5311" s="73" t="s">
        <v>241</v>
      </c>
      <c r="D5311" s="85" t="s">
        <v>120</v>
      </c>
      <c r="E5311" s="74" t="s">
        <v>180</v>
      </c>
      <c r="F5311" s="74">
        <v>1</v>
      </c>
      <c r="G5311" s="74">
        <v>1.02</v>
      </c>
      <c r="H5311" s="74">
        <v>1.03</v>
      </c>
      <c r="I5311" s="74">
        <v>1.01</v>
      </c>
      <c r="J5311" s="74">
        <v>0.99</v>
      </c>
      <c r="K5311" s="74">
        <v>0.98</v>
      </c>
      <c r="L5311" s="74">
        <v>0.97</v>
      </c>
      <c r="M5311" s="74">
        <v>0.95</v>
      </c>
      <c r="N5311" s="74">
        <v>0.94</v>
      </c>
      <c r="O5311" s="74">
        <v>0.96</v>
      </c>
      <c r="P5311" s="74">
        <v>0.92</v>
      </c>
      <c r="Q5311" s="74">
        <v>0.87</v>
      </c>
      <c r="R5311" s="74">
        <v>0.81</v>
      </c>
      <c r="S5311" s="74">
        <v>0.76</v>
      </c>
      <c r="T5311" s="74">
        <v>0.71</v>
      </c>
      <c r="U5311" s="74">
        <v>0.67</v>
      </c>
      <c r="V5311" s="74">
        <v>0.63</v>
      </c>
      <c r="W5311" s="74">
        <v>0.59</v>
      </c>
      <c r="X5311" s="74">
        <v>0.55000000000000004</v>
      </c>
      <c r="Y5311" s="74">
        <v>0.5</v>
      </c>
      <c r="Z5311" s="74">
        <v>0.47</v>
      </c>
      <c r="AA5311" s="74">
        <v>0.42</v>
      </c>
      <c r="AB5311" s="74">
        <v>0.39</v>
      </c>
      <c r="AC5311" s="74">
        <v>0.37</v>
      </c>
      <c r="AD5311" s="74">
        <v>0.34</v>
      </c>
      <c r="AE5311" s="74">
        <v>0.32</v>
      </c>
      <c r="AF5311" s="74">
        <v>0.28999999999999998</v>
      </c>
      <c r="AG5311" s="74">
        <v>0.27</v>
      </c>
      <c r="AH5311" s="74">
        <v>0.26</v>
      </c>
      <c r="AI5311" s="74">
        <v>0.24</v>
      </c>
      <c r="AJ5311" s="74">
        <v>0.23</v>
      </c>
      <c r="AK5311" s="74">
        <v>0.22</v>
      </c>
    </row>
    <row r="5312" spans="1:37" x14ac:dyDescent="0.3">
      <c r="A5312" s="86" t="str">
        <f t="shared" si="83"/>
        <v>SDGbaseTra_AgMaxPQXctrps</v>
      </c>
      <c r="B5312" s="72" t="s">
        <v>222</v>
      </c>
      <c r="C5312" s="73" t="s">
        <v>241</v>
      </c>
      <c r="D5312" s="85" t="s">
        <v>120</v>
      </c>
      <c r="E5312" s="74" t="s">
        <v>181</v>
      </c>
      <c r="F5312" s="74">
        <v>1</v>
      </c>
      <c r="G5312" s="74">
        <v>1</v>
      </c>
      <c r="H5312" s="74">
        <v>1</v>
      </c>
      <c r="I5312" s="74">
        <v>1</v>
      </c>
      <c r="J5312" s="74">
        <v>1.01</v>
      </c>
      <c r="K5312" s="74">
        <v>1.01</v>
      </c>
      <c r="L5312" s="74">
        <v>1.01</v>
      </c>
      <c r="M5312" s="74">
        <v>1.01</v>
      </c>
      <c r="N5312" s="74">
        <v>1</v>
      </c>
      <c r="O5312" s="74">
        <v>1</v>
      </c>
      <c r="P5312" s="74">
        <v>1</v>
      </c>
      <c r="Q5312" s="74">
        <v>0.99</v>
      </c>
      <c r="R5312" s="74">
        <v>0.99</v>
      </c>
      <c r="S5312" s="74">
        <v>0.99</v>
      </c>
      <c r="T5312" s="74">
        <v>0.99</v>
      </c>
      <c r="U5312" s="74">
        <v>0.99</v>
      </c>
      <c r="V5312" s="74">
        <v>0.99</v>
      </c>
      <c r="W5312" s="74">
        <v>0.99</v>
      </c>
      <c r="X5312" s="74">
        <v>0.99</v>
      </c>
      <c r="Y5312" s="74">
        <v>0.98</v>
      </c>
      <c r="Z5312" s="74">
        <v>0.98</v>
      </c>
      <c r="AA5312" s="74">
        <v>0.98</v>
      </c>
      <c r="AB5312" s="74">
        <v>0.99</v>
      </c>
      <c r="AC5312" s="74">
        <v>1</v>
      </c>
      <c r="AD5312" s="74">
        <v>1</v>
      </c>
      <c r="AE5312" s="74">
        <v>1.01</v>
      </c>
      <c r="AF5312" s="74">
        <v>1.01</v>
      </c>
      <c r="AG5312" s="74">
        <v>1.01</v>
      </c>
      <c r="AH5312" s="74">
        <v>1.01</v>
      </c>
      <c r="AI5312" s="74">
        <v>1.01</v>
      </c>
      <c r="AJ5312" s="74">
        <v>1.01</v>
      </c>
      <c r="AK5312" s="74">
        <v>1.01</v>
      </c>
    </row>
    <row r="5313" spans="1:37" x14ac:dyDescent="0.3">
      <c r="A5313" s="86" t="str">
        <f t="shared" si="83"/>
        <v>SDGbaseTra_AgMaxPQXccomm</v>
      </c>
      <c r="B5313" s="72" t="s">
        <v>222</v>
      </c>
      <c r="C5313" s="73" t="s">
        <v>241</v>
      </c>
      <c r="D5313" s="85" t="s">
        <v>120</v>
      </c>
      <c r="E5313" s="74" t="s">
        <v>182</v>
      </c>
      <c r="F5313" s="74">
        <v>1</v>
      </c>
      <c r="G5313" s="74">
        <v>0.96</v>
      </c>
      <c r="H5313" s="74">
        <v>0.97</v>
      </c>
      <c r="I5313" s="74">
        <v>0.98</v>
      </c>
      <c r="J5313" s="74">
        <v>0.98</v>
      </c>
      <c r="K5313" s="74">
        <v>0.99</v>
      </c>
      <c r="L5313" s="74">
        <v>0.99</v>
      </c>
      <c r="M5313" s="74">
        <v>0.99</v>
      </c>
      <c r="N5313" s="74">
        <v>1</v>
      </c>
      <c r="O5313" s="74">
        <v>1</v>
      </c>
      <c r="P5313" s="74">
        <v>1</v>
      </c>
      <c r="Q5313" s="74">
        <v>1</v>
      </c>
      <c r="R5313" s="74">
        <v>1</v>
      </c>
      <c r="S5313" s="74">
        <v>1.01</v>
      </c>
      <c r="T5313" s="74">
        <v>1.01</v>
      </c>
      <c r="U5313" s="74">
        <v>1.01</v>
      </c>
      <c r="V5313" s="74">
        <v>1.01</v>
      </c>
      <c r="W5313" s="74">
        <v>1.02</v>
      </c>
      <c r="X5313" s="74">
        <v>1.02</v>
      </c>
      <c r="Y5313" s="74">
        <v>1.02</v>
      </c>
      <c r="Z5313" s="74">
        <v>1.01</v>
      </c>
      <c r="AA5313" s="74">
        <v>1</v>
      </c>
      <c r="AB5313" s="74">
        <v>1</v>
      </c>
      <c r="AC5313" s="74">
        <v>1</v>
      </c>
      <c r="AD5313" s="74">
        <v>1.01</v>
      </c>
      <c r="AE5313" s="74">
        <v>1.01</v>
      </c>
      <c r="AF5313" s="74">
        <v>1.01</v>
      </c>
      <c r="AG5313" s="74">
        <v>1.02</v>
      </c>
      <c r="AH5313" s="74">
        <v>1.03</v>
      </c>
      <c r="AI5313" s="74">
        <v>1.03</v>
      </c>
      <c r="AJ5313" s="74">
        <v>1.03</v>
      </c>
      <c r="AK5313" s="74">
        <v>1.03</v>
      </c>
    </row>
    <row r="5314" spans="1:37" x14ac:dyDescent="0.3">
      <c r="A5314" s="86" t="str">
        <f t="shared" si="83"/>
        <v>SDGbaseTra_AgMaxPQXcfsrv</v>
      </c>
      <c r="B5314" s="72" t="s">
        <v>222</v>
      </c>
      <c r="C5314" s="73" t="s">
        <v>241</v>
      </c>
      <c r="D5314" s="85" t="s">
        <v>120</v>
      </c>
      <c r="E5314" s="74" t="s">
        <v>183</v>
      </c>
      <c r="F5314" s="74">
        <v>1.04</v>
      </c>
      <c r="G5314" s="74">
        <v>1.01</v>
      </c>
      <c r="H5314" s="74">
        <v>1.01</v>
      </c>
      <c r="I5314" s="74">
        <v>1</v>
      </c>
      <c r="J5314" s="74">
        <v>0.98</v>
      </c>
      <c r="K5314" s="74">
        <v>0.98</v>
      </c>
      <c r="L5314" s="74">
        <v>0.99</v>
      </c>
      <c r="M5314" s="74">
        <v>0.99</v>
      </c>
      <c r="N5314" s="74">
        <v>1</v>
      </c>
      <c r="O5314" s="74">
        <v>0.99</v>
      </c>
      <c r="P5314" s="74">
        <v>0.99</v>
      </c>
      <c r="Q5314" s="74">
        <v>0.99</v>
      </c>
      <c r="R5314" s="74">
        <v>1.01</v>
      </c>
      <c r="S5314" s="74">
        <v>1.02</v>
      </c>
      <c r="T5314" s="74">
        <v>1.03</v>
      </c>
      <c r="U5314" s="74">
        <v>1.04</v>
      </c>
      <c r="V5314" s="74">
        <v>1.05</v>
      </c>
      <c r="W5314" s="74">
        <v>1.05</v>
      </c>
      <c r="X5314" s="74">
        <v>1.06</v>
      </c>
      <c r="Y5314" s="74">
        <v>1.05</v>
      </c>
      <c r="Z5314" s="74">
        <v>1.03</v>
      </c>
      <c r="AA5314" s="74">
        <v>1.01</v>
      </c>
      <c r="AB5314" s="74">
        <v>1.01</v>
      </c>
      <c r="AC5314" s="74">
        <v>1.01</v>
      </c>
      <c r="AD5314" s="74">
        <v>1.01</v>
      </c>
      <c r="AE5314" s="74">
        <v>1.01</v>
      </c>
      <c r="AF5314" s="74">
        <v>1.01</v>
      </c>
      <c r="AG5314" s="74">
        <v>1.04</v>
      </c>
      <c r="AH5314" s="74">
        <v>1.04</v>
      </c>
      <c r="AI5314" s="74">
        <v>1.03</v>
      </c>
      <c r="AJ5314" s="74">
        <v>1.02</v>
      </c>
      <c r="AK5314" s="74">
        <v>1.02</v>
      </c>
    </row>
    <row r="5315" spans="1:37" x14ac:dyDescent="0.3">
      <c r="A5315" s="86" t="str">
        <f t="shared" si="83"/>
        <v>SDGbaseTra_AgMaxPQXcbsrv</v>
      </c>
      <c r="B5315" s="72" t="s">
        <v>222</v>
      </c>
      <c r="C5315" s="73" t="s">
        <v>241</v>
      </c>
      <c r="D5315" s="85" t="s">
        <v>120</v>
      </c>
      <c r="E5315" s="74" t="s">
        <v>118</v>
      </c>
      <c r="F5315" s="74">
        <v>1.04</v>
      </c>
      <c r="G5315" s="74">
        <v>1.01</v>
      </c>
      <c r="H5315" s="74">
        <v>1.01</v>
      </c>
      <c r="I5315" s="74">
        <v>1.02</v>
      </c>
      <c r="J5315" s="74">
        <v>1.02</v>
      </c>
      <c r="K5315" s="74">
        <v>1.02</v>
      </c>
      <c r="L5315" s="74">
        <v>1.03</v>
      </c>
      <c r="M5315" s="74">
        <v>1.03</v>
      </c>
      <c r="N5315" s="74">
        <v>1.03</v>
      </c>
      <c r="O5315" s="74">
        <v>1.03</v>
      </c>
      <c r="P5315" s="74">
        <v>1.03</v>
      </c>
      <c r="Q5315" s="74">
        <v>1.03</v>
      </c>
      <c r="R5315" s="74">
        <v>1.03</v>
      </c>
      <c r="S5315" s="74">
        <v>1.03</v>
      </c>
      <c r="T5315" s="74">
        <v>1.04</v>
      </c>
      <c r="U5315" s="74">
        <v>1.04</v>
      </c>
      <c r="V5315" s="74">
        <v>1.04</v>
      </c>
      <c r="W5315" s="74">
        <v>1.04</v>
      </c>
      <c r="X5315" s="74">
        <v>1.04</v>
      </c>
      <c r="Y5315" s="74">
        <v>1.04</v>
      </c>
      <c r="Z5315" s="74">
        <v>1.04</v>
      </c>
      <c r="AA5315" s="74">
        <v>1.03</v>
      </c>
      <c r="AB5315" s="74">
        <v>1.03</v>
      </c>
      <c r="AC5315" s="74">
        <v>1.03</v>
      </c>
      <c r="AD5315" s="74">
        <v>1.03</v>
      </c>
      <c r="AE5315" s="74">
        <v>1.03</v>
      </c>
      <c r="AF5315" s="74">
        <v>1.03</v>
      </c>
      <c r="AG5315" s="74">
        <v>1.04</v>
      </c>
      <c r="AH5315" s="74">
        <v>1.05</v>
      </c>
      <c r="AI5315" s="74">
        <v>1.04</v>
      </c>
      <c r="AJ5315" s="74">
        <v>1.04</v>
      </c>
      <c r="AK5315" s="74">
        <v>1.04</v>
      </c>
    </row>
    <row r="5316" spans="1:37" x14ac:dyDescent="0.3">
      <c r="A5316" s="86" t="str">
        <f t="shared" si="83"/>
        <v>SDGbaseTra_AgMaxPQXcgsrv</v>
      </c>
      <c r="B5316" s="72" t="s">
        <v>222</v>
      </c>
      <c r="C5316" s="73" t="s">
        <v>241</v>
      </c>
      <c r="D5316" s="85" t="s">
        <v>120</v>
      </c>
      <c r="E5316" s="74" t="s">
        <v>184</v>
      </c>
      <c r="F5316" s="74">
        <v>1.02</v>
      </c>
      <c r="G5316" s="74">
        <v>1.04</v>
      </c>
      <c r="H5316" s="74">
        <v>1.04</v>
      </c>
      <c r="I5316" s="74">
        <v>1.07</v>
      </c>
      <c r="J5316" s="74">
        <v>1.1599999999999999</v>
      </c>
      <c r="K5316" s="74">
        <v>1.1599999999999999</v>
      </c>
      <c r="L5316" s="74">
        <v>1.17</v>
      </c>
      <c r="M5316" s="74">
        <v>1.18</v>
      </c>
      <c r="N5316" s="74">
        <v>1.19</v>
      </c>
      <c r="O5316" s="74">
        <v>1.19</v>
      </c>
      <c r="P5316" s="74">
        <v>1.21</v>
      </c>
      <c r="Q5316" s="74">
        <v>1.22</v>
      </c>
      <c r="R5316" s="74">
        <v>1.22</v>
      </c>
      <c r="S5316" s="74">
        <v>1.22</v>
      </c>
      <c r="T5316" s="74">
        <v>1.22</v>
      </c>
      <c r="U5316" s="74">
        <v>1.22</v>
      </c>
      <c r="V5316" s="74">
        <v>1.23</v>
      </c>
      <c r="W5316" s="74">
        <v>1.23</v>
      </c>
      <c r="X5316" s="74">
        <v>1.23</v>
      </c>
      <c r="Y5316" s="74">
        <v>1.22</v>
      </c>
      <c r="Z5316" s="74">
        <v>1.22</v>
      </c>
      <c r="AA5316" s="74">
        <v>1.22</v>
      </c>
      <c r="AB5316" s="74">
        <v>1.23</v>
      </c>
      <c r="AC5316" s="74">
        <v>1.23</v>
      </c>
      <c r="AD5316" s="74">
        <v>1.23</v>
      </c>
      <c r="AE5316" s="74">
        <v>1.24</v>
      </c>
      <c r="AF5316" s="74">
        <v>1.24</v>
      </c>
      <c r="AG5316" s="74">
        <v>1.24</v>
      </c>
      <c r="AH5316" s="74">
        <v>1.22</v>
      </c>
      <c r="AI5316" s="74">
        <v>1.2</v>
      </c>
      <c r="AJ5316" s="74">
        <v>1.19</v>
      </c>
      <c r="AK5316" s="74">
        <v>1.18</v>
      </c>
    </row>
    <row r="5317" spans="1:37" x14ac:dyDescent="0.3">
      <c r="A5317" s="86" t="str">
        <f t="shared" si="83"/>
        <v>SDGbaseTra_AgMaxPQXcosrv</v>
      </c>
      <c r="B5317" s="72" t="s">
        <v>222</v>
      </c>
      <c r="C5317" s="73" t="s">
        <v>241</v>
      </c>
      <c r="D5317" s="85" t="s">
        <v>120</v>
      </c>
      <c r="E5317" s="74" t="s">
        <v>185</v>
      </c>
      <c r="F5317" s="74">
        <v>1.07</v>
      </c>
      <c r="G5317" s="74">
        <v>1.1399999999999999</v>
      </c>
      <c r="H5317" s="74">
        <v>1.1299999999999999</v>
      </c>
      <c r="I5317" s="74">
        <v>1.1200000000000001</v>
      </c>
      <c r="J5317" s="74">
        <v>1.1100000000000001</v>
      </c>
      <c r="K5317" s="74">
        <v>1.1200000000000001</v>
      </c>
      <c r="L5317" s="74">
        <v>1.1200000000000001</v>
      </c>
      <c r="M5317" s="74">
        <v>1.1200000000000001</v>
      </c>
      <c r="N5317" s="74">
        <v>1.1200000000000001</v>
      </c>
      <c r="O5317" s="74">
        <v>1.1200000000000001</v>
      </c>
      <c r="P5317" s="74">
        <v>1.1200000000000001</v>
      </c>
      <c r="Q5317" s="74">
        <v>1.1200000000000001</v>
      </c>
      <c r="R5317" s="74">
        <v>1.1299999999999999</v>
      </c>
      <c r="S5317" s="74">
        <v>1.1399999999999999</v>
      </c>
      <c r="T5317" s="74">
        <v>1.1399999999999999</v>
      </c>
      <c r="U5317" s="74">
        <v>1.1399999999999999</v>
      </c>
      <c r="V5317" s="74">
        <v>1.1499999999999999</v>
      </c>
      <c r="W5317" s="74">
        <v>1.1499999999999999</v>
      </c>
      <c r="X5317" s="74">
        <v>1.1499999999999999</v>
      </c>
      <c r="Y5317" s="74">
        <v>1.1499999999999999</v>
      </c>
      <c r="Z5317" s="74">
        <v>1.1399999999999999</v>
      </c>
      <c r="AA5317" s="74">
        <v>1.1200000000000001</v>
      </c>
      <c r="AB5317" s="74">
        <v>1.1200000000000001</v>
      </c>
      <c r="AC5317" s="74">
        <v>1.1200000000000001</v>
      </c>
      <c r="AD5317" s="74">
        <v>1.1299999999999999</v>
      </c>
      <c r="AE5317" s="74">
        <v>1.1200000000000001</v>
      </c>
      <c r="AF5317" s="74">
        <v>1.1200000000000001</v>
      </c>
      <c r="AG5317" s="74">
        <v>1.1499999999999999</v>
      </c>
      <c r="AH5317" s="74">
        <v>1.1499999999999999</v>
      </c>
      <c r="AI5317" s="74">
        <v>1.1499999999999999</v>
      </c>
      <c r="AJ5317" s="74">
        <v>1.1499999999999999</v>
      </c>
      <c r="AK5317" s="74">
        <v>1.1499999999999999</v>
      </c>
    </row>
    <row r="5318" spans="1:37" x14ac:dyDescent="0.3">
      <c r="A5318" s="86" t="str">
        <f t="shared" si="83"/>
        <v>SDGbaseTra_AgMaxPQXcimpt</v>
      </c>
      <c r="B5318" s="72" t="s">
        <v>222</v>
      </c>
      <c r="C5318" s="73" t="s">
        <v>241</v>
      </c>
      <c r="D5318" s="85" t="s">
        <v>120</v>
      </c>
      <c r="E5318" s="74" t="s">
        <v>119</v>
      </c>
      <c r="F5318" s="74">
        <v>1.01</v>
      </c>
      <c r="G5318" s="74">
        <v>1.04</v>
      </c>
      <c r="H5318" s="74">
        <v>1.05</v>
      </c>
      <c r="I5318" s="74">
        <v>1.04</v>
      </c>
      <c r="J5318" s="74">
        <v>1.04</v>
      </c>
      <c r="K5318" s="74">
        <v>1.03</v>
      </c>
      <c r="L5318" s="74">
        <v>1.03</v>
      </c>
      <c r="M5318" s="74">
        <v>1.03</v>
      </c>
      <c r="N5318" s="74">
        <v>1.04</v>
      </c>
      <c r="O5318" s="74">
        <v>1.07</v>
      </c>
      <c r="P5318" s="74">
        <v>1.07</v>
      </c>
      <c r="Q5318" s="74">
        <v>1.07</v>
      </c>
      <c r="R5318" s="74">
        <v>1.07</v>
      </c>
      <c r="S5318" s="74">
        <v>1.07</v>
      </c>
      <c r="T5318" s="74">
        <v>1.08</v>
      </c>
      <c r="U5318" s="74">
        <v>1.08</v>
      </c>
      <c r="V5318" s="74">
        <v>1.08</v>
      </c>
      <c r="W5318" s="74">
        <v>1.0900000000000001</v>
      </c>
      <c r="X5318" s="74">
        <v>1.0900000000000001</v>
      </c>
      <c r="Y5318" s="74">
        <v>1.0900000000000001</v>
      </c>
      <c r="Z5318" s="74">
        <v>1.1000000000000001</v>
      </c>
      <c r="AA5318" s="74">
        <v>1.1100000000000001</v>
      </c>
      <c r="AB5318" s="74">
        <v>1.1100000000000001</v>
      </c>
      <c r="AC5318" s="74">
        <v>1.1100000000000001</v>
      </c>
      <c r="AD5318" s="74">
        <v>1.1100000000000001</v>
      </c>
      <c r="AE5318" s="74">
        <v>1.1100000000000001</v>
      </c>
      <c r="AF5318" s="74">
        <v>1.1100000000000001</v>
      </c>
      <c r="AG5318" s="74">
        <v>1.1000000000000001</v>
      </c>
      <c r="AH5318" s="74">
        <v>1.0900000000000001</v>
      </c>
      <c r="AI5318" s="74">
        <v>1.0900000000000001</v>
      </c>
      <c r="AJ5318" s="74">
        <v>1.08</v>
      </c>
      <c r="AK5318" s="74">
        <v>1.07</v>
      </c>
    </row>
    <row r="5319" spans="1:37" x14ac:dyDescent="0.3">
      <c r="A5319" s="86" t="str">
        <f t="shared" si="83"/>
        <v>SDGbaseTra_AgMaxC_InvValctext</v>
      </c>
      <c r="B5319" s="72" t="s">
        <v>222</v>
      </c>
      <c r="C5319" s="73" t="s">
        <v>241</v>
      </c>
      <c r="D5319" s="85" t="s">
        <v>186</v>
      </c>
      <c r="E5319" s="74" t="s">
        <v>102</v>
      </c>
      <c r="F5319" s="74">
        <v>0.03</v>
      </c>
      <c r="G5319" s="74">
        <v>0.03</v>
      </c>
      <c r="H5319" s="74">
        <v>0.03</v>
      </c>
      <c r="I5319" s="74">
        <v>0.03</v>
      </c>
      <c r="J5319" s="74">
        <v>0.03</v>
      </c>
      <c r="K5319" s="74">
        <v>0.03</v>
      </c>
      <c r="L5319" s="74">
        <v>0.04</v>
      </c>
      <c r="M5319" s="74">
        <v>0.04</v>
      </c>
      <c r="N5319" s="74">
        <v>0.04</v>
      </c>
      <c r="O5319" s="74">
        <v>0.04</v>
      </c>
      <c r="P5319" s="74">
        <v>0.04</v>
      </c>
      <c r="Q5319" s="74">
        <v>0.04</v>
      </c>
      <c r="R5319" s="74">
        <v>0.04</v>
      </c>
      <c r="S5319" s="74">
        <v>0.04</v>
      </c>
      <c r="T5319" s="74">
        <v>0.04</v>
      </c>
      <c r="U5319" s="74">
        <v>0.05</v>
      </c>
      <c r="V5319" s="74">
        <v>0.05</v>
      </c>
      <c r="W5319" s="74">
        <v>0.05</v>
      </c>
      <c r="X5319" s="74">
        <v>0.05</v>
      </c>
      <c r="Y5319" s="74">
        <v>0.05</v>
      </c>
      <c r="Z5319" s="74">
        <v>0.05</v>
      </c>
      <c r="AA5319" s="74">
        <v>0.06</v>
      </c>
      <c r="AB5319" s="74">
        <v>0.06</v>
      </c>
      <c r="AC5319" s="74">
        <v>0.06</v>
      </c>
      <c r="AD5319" s="74">
        <v>0.06</v>
      </c>
      <c r="AE5319" s="74">
        <v>0.06</v>
      </c>
      <c r="AF5319" s="74">
        <v>0.06</v>
      </c>
      <c r="AG5319" s="74">
        <v>7.0000000000000007E-2</v>
      </c>
      <c r="AH5319" s="74">
        <v>0.06</v>
      </c>
      <c r="AI5319" s="74">
        <v>0.06</v>
      </c>
      <c r="AJ5319" s="74">
        <v>0.06</v>
      </c>
      <c r="AK5319" s="74">
        <v>0.06</v>
      </c>
    </row>
    <row r="5320" spans="1:37" x14ac:dyDescent="0.3">
      <c r="A5320" s="86" t="str">
        <f t="shared" si="83"/>
        <v>SDGbaseTra_AgMaxC_InvValcleat</v>
      </c>
      <c r="B5320" s="72" t="s">
        <v>222</v>
      </c>
      <c r="C5320" s="73" t="s">
        <v>241</v>
      </c>
      <c r="D5320" s="85" t="s">
        <v>186</v>
      </c>
      <c r="E5320" s="74" t="s">
        <v>103</v>
      </c>
      <c r="F5320" s="74">
        <v>0</v>
      </c>
      <c r="G5320" s="74">
        <v>0</v>
      </c>
      <c r="H5320" s="74">
        <v>0</v>
      </c>
      <c r="I5320" s="74">
        <v>0</v>
      </c>
      <c r="J5320" s="74">
        <v>0</v>
      </c>
      <c r="K5320" s="74">
        <v>0</v>
      </c>
      <c r="L5320" s="74">
        <v>0</v>
      </c>
      <c r="M5320" s="74">
        <v>0</v>
      </c>
      <c r="N5320" s="74">
        <v>0</v>
      </c>
      <c r="O5320" s="74">
        <v>0</v>
      </c>
      <c r="P5320" s="74">
        <v>0</v>
      </c>
      <c r="Q5320" s="74">
        <v>0</v>
      </c>
      <c r="R5320" s="74">
        <v>0</v>
      </c>
      <c r="S5320" s="74">
        <v>0</v>
      </c>
      <c r="T5320" s="74">
        <v>0</v>
      </c>
      <c r="U5320" s="74">
        <v>0</v>
      </c>
      <c r="V5320" s="74">
        <v>0</v>
      </c>
      <c r="W5320" s="74">
        <v>0</v>
      </c>
      <c r="X5320" s="74">
        <v>0</v>
      </c>
      <c r="Y5320" s="74">
        <v>0</v>
      </c>
      <c r="Z5320" s="74">
        <v>0</v>
      </c>
      <c r="AA5320" s="74">
        <v>0</v>
      </c>
      <c r="AB5320" s="74">
        <v>0</v>
      </c>
      <c r="AC5320" s="74">
        <v>0</v>
      </c>
      <c r="AD5320" s="74">
        <v>0</v>
      </c>
      <c r="AE5320" s="74">
        <v>0</v>
      </c>
      <c r="AF5320" s="74">
        <v>0</v>
      </c>
      <c r="AG5320" s="74">
        <v>0</v>
      </c>
      <c r="AH5320" s="74">
        <v>0</v>
      </c>
      <c r="AI5320" s="74">
        <v>0</v>
      </c>
      <c r="AJ5320" s="74">
        <v>0</v>
      </c>
      <c r="AK5320" s="74">
        <v>0</v>
      </c>
    </row>
    <row r="5321" spans="1:37" x14ac:dyDescent="0.3">
      <c r="A5321" s="86" t="str">
        <f t="shared" si="83"/>
        <v>SDGbaseTra_AgMaxC_InvValcprnt</v>
      </c>
      <c r="B5321" s="72" t="s">
        <v>222</v>
      </c>
      <c r="C5321" s="73" t="s">
        <v>241</v>
      </c>
      <c r="D5321" s="85" t="s">
        <v>186</v>
      </c>
      <c r="E5321" s="74" t="s">
        <v>104</v>
      </c>
      <c r="F5321" s="74">
        <v>0</v>
      </c>
      <c r="G5321" s="74">
        <v>0</v>
      </c>
      <c r="H5321" s="74">
        <v>0</v>
      </c>
      <c r="I5321" s="74">
        <v>0</v>
      </c>
      <c r="J5321" s="74">
        <v>0</v>
      </c>
      <c r="K5321" s="74">
        <v>0</v>
      </c>
      <c r="L5321" s="74">
        <v>0</v>
      </c>
      <c r="M5321" s="74">
        <v>0</v>
      </c>
      <c r="N5321" s="74">
        <v>0</v>
      </c>
      <c r="O5321" s="74">
        <v>0</v>
      </c>
      <c r="P5321" s="74">
        <v>0</v>
      </c>
      <c r="Q5321" s="74">
        <v>0</v>
      </c>
      <c r="R5321" s="74">
        <v>0</v>
      </c>
      <c r="S5321" s="74">
        <v>0</v>
      </c>
      <c r="T5321" s="74">
        <v>0</v>
      </c>
      <c r="U5321" s="74">
        <v>0</v>
      </c>
      <c r="V5321" s="74">
        <v>0</v>
      </c>
      <c r="W5321" s="74">
        <v>0</v>
      </c>
      <c r="X5321" s="74">
        <v>0</v>
      </c>
      <c r="Y5321" s="74">
        <v>0</v>
      </c>
      <c r="Z5321" s="74">
        <v>0</v>
      </c>
      <c r="AA5321" s="74">
        <v>0</v>
      </c>
      <c r="AB5321" s="74">
        <v>0</v>
      </c>
      <c r="AC5321" s="74">
        <v>0</v>
      </c>
      <c r="AD5321" s="74">
        <v>0</v>
      </c>
      <c r="AE5321" s="74">
        <v>0</v>
      </c>
      <c r="AF5321" s="74">
        <v>0</v>
      </c>
      <c r="AG5321" s="74">
        <v>0</v>
      </c>
      <c r="AH5321" s="74">
        <v>0</v>
      </c>
      <c r="AI5321" s="74">
        <v>0</v>
      </c>
      <c r="AJ5321" s="74">
        <v>0</v>
      </c>
      <c r="AK5321" s="74">
        <v>0</v>
      </c>
    </row>
    <row r="5322" spans="1:37" x14ac:dyDescent="0.3">
      <c r="A5322" s="86" t="str">
        <f t="shared" si="83"/>
        <v>SDGbaseTra_AgMaxC_InvValcrubb</v>
      </c>
      <c r="B5322" s="72" t="s">
        <v>222</v>
      </c>
      <c r="C5322" s="73" t="s">
        <v>241</v>
      </c>
      <c r="D5322" s="85" t="s">
        <v>186</v>
      </c>
      <c r="E5322" s="74" t="s">
        <v>105</v>
      </c>
      <c r="F5322" s="74">
        <v>0.01</v>
      </c>
      <c r="G5322" s="74">
        <v>0.01</v>
      </c>
      <c r="H5322" s="74">
        <v>0.01</v>
      </c>
      <c r="I5322" s="74">
        <v>0.01</v>
      </c>
      <c r="J5322" s="74">
        <v>0.01</v>
      </c>
      <c r="K5322" s="74">
        <v>0.01</v>
      </c>
      <c r="L5322" s="74">
        <v>0.01</v>
      </c>
      <c r="M5322" s="74">
        <v>0.01</v>
      </c>
      <c r="N5322" s="74">
        <v>0.01</v>
      </c>
      <c r="O5322" s="74">
        <v>0.01</v>
      </c>
      <c r="P5322" s="74">
        <v>0.01</v>
      </c>
      <c r="Q5322" s="74">
        <v>0.01</v>
      </c>
      <c r="R5322" s="74">
        <v>0.01</v>
      </c>
      <c r="S5322" s="74">
        <v>0.01</v>
      </c>
      <c r="T5322" s="74">
        <v>0.01</v>
      </c>
      <c r="U5322" s="74">
        <v>0.01</v>
      </c>
      <c r="V5322" s="74">
        <v>0.01</v>
      </c>
      <c r="W5322" s="74">
        <v>0.01</v>
      </c>
      <c r="X5322" s="74">
        <v>0.01</v>
      </c>
      <c r="Y5322" s="74">
        <v>0.01</v>
      </c>
      <c r="Z5322" s="74">
        <v>0.01</v>
      </c>
      <c r="AA5322" s="74">
        <v>0.01</v>
      </c>
      <c r="AB5322" s="74">
        <v>0.01</v>
      </c>
      <c r="AC5322" s="74">
        <v>0.01</v>
      </c>
      <c r="AD5322" s="74">
        <v>0.01</v>
      </c>
      <c r="AE5322" s="74">
        <v>0.01</v>
      </c>
      <c r="AF5322" s="74">
        <v>0.01</v>
      </c>
      <c r="AG5322" s="74">
        <v>0.01</v>
      </c>
      <c r="AH5322" s="74">
        <v>0.01</v>
      </c>
      <c r="AI5322" s="74">
        <v>0.01</v>
      </c>
      <c r="AJ5322" s="74">
        <v>0.01</v>
      </c>
      <c r="AK5322" s="74">
        <v>0.01</v>
      </c>
    </row>
    <row r="5323" spans="1:37" x14ac:dyDescent="0.3">
      <c r="A5323" s="86" t="str">
        <f t="shared" si="83"/>
        <v>SDGbaseTra_AgMaxC_InvValcplas</v>
      </c>
      <c r="B5323" s="72" t="s">
        <v>222</v>
      </c>
      <c r="C5323" s="73" t="s">
        <v>241</v>
      </c>
      <c r="D5323" s="85" t="s">
        <v>186</v>
      </c>
      <c r="E5323" s="74" t="s">
        <v>106</v>
      </c>
      <c r="F5323" s="74">
        <v>0.01</v>
      </c>
      <c r="G5323" s="74">
        <v>0.01</v>
      </c>
      <c r="H5323" s="74">
        <v>0.01</v>
      </c>
      <c r="I5323" s="74">
        <v>0.01</v>
      </c>
      <c r="J5323" s="74">
        <v>0.01</v>
      </c>
      <c r="K5323" s="74">
        <v>0.01</v>
      </c>
      <c r="L5323" s="74">
        <v>0.02</v>
      </c>
      <c r="M5323" s="74">
        <v>0.02</v>
      </c>
      <c r="N5323" s="74">
        <v>0.02</v>
      </c>
      <c r="O5323" s="74">
        <v>0.02</v>
      </c>
      <c r="P5323" s="74">
        <v>0.02</v>
      </c>
      <c r="Q5323" s="74">
        <v>0.02</v>
      </c>
      <c r="R5323" s="74">
        <v>0.02</v>
      </c>
      <c r="S5323" s="74">
        <v>0.02</v>
      </c>
      <c r="T5323" s="74">
        <v>0.02</v>
      </c>
      <c r="U5323" s="74">
        <v>0.02</v>
      </c>
      <c r="V5323" s="74">
        <v>0.02</v>
      </c>
      <c r="W5323" s="74">
        <v>0.02</v>
      </c>
      <c r="X5323" s="74">
        <v>0.02</v>
      </c>
      <c r="Y5323" s="74">
        <v>0.02</v>
      </c>
      <c r="Z5323" s="74">
        <v>0.02</v>
      </c>
      <c r="AA5323" s="74">
        <v>0.02</v>
      </c>
      <c r="AB5323" s="74">
        <v>0.02</v>
      </c>
      <c r="AC5323" s="74">
        <v>0.03</v>
      </c>
      <c r="AD5323" s="74">
        <v>0.03</v>
      </c>
      <c r="AE5323" s="74">
        <v>0.03</v>
      </c>
      <c r="AF5323" s="74">
        <v>0.03</v>
      </c>
      <c r="AG5323" s="74">
        <v>0.03</v>
      </c>
      <c r="AH5323" s="74">
        <v>0.03</v>
      </c>
      <c r="AI5323" s="74">
        <v>0.03</v>
      </c>
      <c r="AJ5323" s="74">
        <v>0.03</v>
      </c>
      <c r="AK5323" s="74">
        <v>0.03</v>
      </c>
    </row>
    <row r="5324" spans="1:37" x14ac:dyDescent="0.3">
      <c r="A5324" s="86" t="str">
        <f t="shared" si="83"/>
        <v>SDGbaseTra_AgMaxC_InvValcnmet</v>
      </c>
      <c r="B5324" s="72" t="s">
        <v>222</v>
      </c>
      <c r="C5324" s="73" t="s">
        <v>241</v>
      </c>
      <c r="D5324" s="85" t="s">
        <v>186</v>
      </c>
      <c r="E5324" s="74" t="s">
        <v>107</v>
      </c>
      <c r="F5324" s="74">
        <v>0.03</v>
      </c>
      <c r="G5324" s="74">
        <v>0.03</v>
      </c>
      <c r="H5324" s="74">
        <v>0.03</v>
      </c>
      <c r="I5324" s="74">
        <v>0.03</v>
      </c>
      <c r="J5324" s="74">
        <v>0.03</v>
      </c>
      <c r="K5324" s="74">
        <v>0.03</v>
      </c>
      <c r="L5324" s="74">
        <v>0.03</v>
      </c>
      <c r="M5324" s="74">
        <v>0.03</v>
      </c>
      <c r="N5324" s="74">
        <v>0.03</v>
      </c>
      <c r="O5324" s="74">
        <v>0.03</v>
      </c>
      <c r="P5324" s="74">
        <v>0.04</v>
      </c>
      <c r="Q5324" s="74">
        <v>0.04</v>
      </c>
      <c r="R5324" s="74">
        <v>0.04</v>
      </c>
      <c r="S5324" s="74">
        <v>0.04</v>
      </c>
      <c r="T5324" s="74">
        <v>0.04</v>
      </c>
      <c r="U5324" s="74">
        <v>0.04</v>
      </c>
      <c r="V5324" s="74">
        <v>0.04</v>
      </c>
      <c r="W5324" s="74">
        <v>0.04</v>
      </c>
      <c r="X5324" s="74">
        <v>0.04</v>
      </c>
      <c r="Y5324" s="74">
        <v>0.04</v>
      </c>
      <c r="Z5324" s="74">
        <v>0.05</v>
      </c>
      <c r="AA5324" s="74">
        <v>0.05</v>
      </c>
      <c r="AB5324" s="74">
        <v>0.05</v>
      </c>
      <c r="AC5324" s="74">
        <v>0.05</v>
      </c>
      <c r="AD5324" s="74">
        <v>0.05</v>
      </c>
      <c r="AE5324" s="74">
        <v>0.05</v>
      </c>
      <c r="AF5324" s="74">
        <v>0.05</v>
      </c>
      <c r="AG5324" s="74">
        <v>0.06</v>
      </c>
      <c r="AH5324" s="74">
        <v>0.06</v>
      </c>
      <c r="AI5324" s="74">
        <v>0.06</v>
      </c>
      <c r="AJ5324" s="74">
        <v>0.06</v>
      </c>
      <c r="AK5324" s="74">
        <v>0.06</v>
      </c>
    </row>
    <row r="5325" spans="1:37" x14ac:dyDescent="0.3">
      <c r="A5325" s="86" t="str">
        <f t="shared" si="83"/>
        <v>SDGbaseTra_AgMaxC_InvValcnfrm</v>
      </c>
      <c r="B5325" s="72" t="s">
        <v>222</v>
      </c>
      <c r="C5325" s="73" t="s">
        <v>241</v>
      </c>
      <c r="D5325" s="85" t="s">
        <v>186</v>
      </c>
      <c r="E5325" s="74" t="s">
        <v>108</v>
      </c>
      <c r="F5325" s="74">
        <v>1.58</v>
      </c>
      <c r="G5325" s="74">
        <v>1.49</v>
      </c>
      <c r="H5325" s="74">
        <v>1.6</v>
      </c>
      <c r="I5325" s="74">
        <v>1.81</v>
      </c>
      <c r="J5325" s="74">
        <v>1.92</v>
      </c>
      <c r="K5325" s="74">
        <v>1.99</v>
      </c>
      <c r="L5325" s="74">
        <v>2.04</v>
      </c>
      <c r="M5325" s="74">
        <v>2.0299999999999998</v>
      </c>
      <c r="N5325" s="74">
        <v>2.0499999999999998</v>
      </c>
      <c r="O5325" s="74">
        <v>2.02</v>
      </c>
      <c r="P5325" s="74">
        <v>2.0499999999999998</v>
      </c>
      <c r="Q5325" s="74">
        <v>2.11</v>
      </c>
      <c r="R5325" s="74">
        <v>2.0499999999999998</v>
      </c>
      <c r="S5325" s="74">
        <v>2.11</v>
      </c>
      <c r="T5325" s="74">
        <v>2.17</v>
      </c>
      <c r="U5325" s="74">
        <v>2.23</v>
      </c>
      <c r="V5325" s="74">
        <v>2.25</v>
      </c>
      <c r="W5325" s="74">
        <v>2.29</v>
      </c>
      <c r="X5325" s="74">
        <v>2.38</v>
      </c>
      <c r="Y5325" s="74">
        <v>2.54</v>
      </c>
      <c r="Z5325" s="74">
        <v>2.91</v>
      </c>
      <c r="AA5325" s="74">
        <v>3.11</v>
      </c>
      <c r="AB5325" s="74">
        <v>3.35</v>
      </c>
      <c r="AC5325" s="74">
        <v>3.51</v>
      </c>
      <c r="AD5325" s="74">
        <v>3.62</v>
      </c>
      <c r="AE5325" s="74">
        <v>3.72</v>
      </c>
      <c r="AF5325" s="74">
        <v>3.83</v>
      </c>
      <c r="AG5325" s="74">
        <v>3.57</v>
      </c>
      <c r="AH5325" s="74">
        <v>3.83</v>
      </c>
      <c r="AI5325" s="74">
        <v>4.08</v>
      </c>
      <c r="AJ5325" s="74">
        <v>4.2</v>
      </c>
      <c r="AK5325" s="74">
        <v>4.2699999999999996</v>
      </c>
    </row>
    <row r="5326" spans="1:37" x14ac:dyDescent="0.3">
      <c r="A5326" s="86" t="str">
        <f t="shared" si="83"/>
        <v>SDGbaseTra_AgMaxC_InvValcmetp</v>
      </c>
      <c r="B5326" s="72" t="s">
        <v>222</v>
      </c>
      <c r="C5326" s="73" t="s">
        <v>241</v>
      </c>
      <c r="D5326" s="85" t="s">
        <v>186</v>
      </c>
      <c r="E5326" s="74" t="s">
        <v>109</v>
      </c>
      <c r="F5326" s="74">
        <v>2.84</v>
      </c>
      <c r="G5326" s="74">
        <v>2.77</v>
      </c>
      <c r="H5326" s="74">
        <v>2.87</v>
      </c>
      <c r="I5326" s="74">
        <v>3.1</v>
      </c>
      <c r="J5326" s="74">
        <v>3.17</v>
      </c>
      <c r="K5326" s="74">
        <v>3.23</v>
      </c>
      <c r="L5326" s="74">
        <v>3.29</v>
      </c>
      <c r="M5326" s="74">
        <v>3.36</v>
      </c>
      <c r="N5326" s="74">
        <v>3.44</v>
      </c>
      <c r="O5326" s="74">
        <v>3.49</v>
      </c>
      <c r="P5326" s="74">
        <v>3.59</v>
      </c>
      <c r="Q5326" s="74">
        <v>3.69</v>
      </c>
      <c r="R5326" s="74">
        <v>3.64</v>
      </c>
      <c r="S5326" s="74">
        <v>3.76</v>
      </c>
      <c r="T5326" s="74">
        <v>3.89</v>
      </c>
      <c r="U5326" s="74">
        <v>4.03</v>
      </c>
      <c r="V5326" s="74">
        <v>4.1399999999999997</v>
      </c>
      <c r="W5326" s="74">
        <v>4.28</v>
      </c>
      <c r="X5326" s="74">
        <v>4.4800000000000004</v>
      </c>
      <c r="Y5326" s="74">
        <v>4.82</v>
      </c>
      <c r="Z5326" s="74">
        <v>5.52</v>
      </c>
      <c r="AA5326" s="74">
        <v>5.87</v>
      </c>
      <c r="AB5326" s="74">
        <v>5.87</v>
      </c>
      <c r="AC5326" s="74">
        <v>5.94</v>
      </c>
      <c r="AD5326" s="74">
        <v>6.13</v>
      </c>
      <c r="AE5326" s="74">
        <v>6.33</v>
      </c>
      <c r="AF5326" s="74">
        <v>6.57</v>
      </c>
      <c r="AG5326" s="74">
        <v>6.01</v>
      </c>
      <c r="AH5326" s="74">
        <v>5.95</v>
      </c>
      <c r="AI5326" s="74">
        <v>5.94</v>
      </c>
      <c r="AJ5326" s="74">
        <v>5.93</v>
      </c>
      <c r="AK5326" s="74">
        <v>5.92</v>
      </c>
    </row>
    <row r="5327" spans="1:37" x14ac:dyDescent="0.3">
      <c r="A5327" s="86" t="str">
        <f t="shared" si="83"/>
        <v>SDGbaseTra_AgMaxC_InvValcmach</v>
      </c>
      <c r="B5327" s="72" t="s">
        <v>222</v>
      </c>
      <c r="C5327" s="73" t="s">
        <v>241</v>
      </c>
      <c r="D5327" s="85" t="s">
        <v>186</v>
      </c>
      <c r="E5327" s="74" t="s">
        <v>110</v>
      </c>
      <c r="F5327" s="74">
        <v>159.36000000000001</v>
      </c>
      <c r="G5327" s="74">
        <v>150.57</v>
      </c>
      <c r="H5327" s="74">
        <v>156.72</v>
      </c>
      <c r="I5327" s="74">
        <v>168.57</v>
      </c>
      <c r="J5327" s="74">
        <v>172.3</v>
      </c>
      <c r="K5327" s="74">
        <v>175.72</v>
      </c>
      <c r="L5327" s="74">
        <v>179.6</v>
      </c>
      <c r="M5327" s="74">
        <v>183.25</v>
      </c>
      <c r="N5327" s="74">
        <v>187.67</v>
      </c>
      <c r="O5327" s="74">
        <v>194.15</v>
      </c>
      <c r="P5327" s="74">
        <v>200.19</v>
      </c>
      <c r="Q5327" s="74">
        <v>205.82</v>
      </c>
      <c r="R5327" s="74">
        <v>202.52</v>
      </c>
      <c r="S5327" s="74">
        <v>209.51</v>
      </c>
      <c r="T5327" s="74">
        <v>216.79</v>
      </c>
      <c r="U5327" s="74">
        <v>225.1</v>
      </c>
      <c r="V5327" s="74">
        <v>232.7</v>
      </c>
      <c r="W5327" s="74">
        <v>241.18</v>
      </c>
      <c r="X5327" s="74">
        <v>250.78</v>
      </c>
      <c r="Y5327" s="74">
        <v>263.63</v>
      </c>
      <c r="Z5327" s="74">
        <v>286.04000000000002</v>
      </c>
      <c r="AA5327" s="74">
        <v>299.77999999999997</v>
      </c>
      <c r="AB5327" s="74">
        <v>307.77999999999997</v>
      </c>
      <c r="AC5327" s="74">
        <v>315.73</v>
      </c>
      <c r="AD5327" s="74">
        <v>325.2</v>
      </c>
      <c r="AE5327" s="74">
        <v>335.17</v>
      </c>
      <c r="AF5327" s="74">
        <v>346.03</v>
      </c>
      <c r="AG5327" s="74">
        <v>337.48</v>
      </c>
      <c r="AH5327" s="74">
        <v>339.02</v>
      </c>
      <c r="AI5327" s="74">
        <v>340.85</v>
      </c>
      <c r="AJ5327" s="74">
        <v>341.44</v>
      </c>
      <c r="AK5327" s="74">
        <v>341.05</v>
      </c>
    </row>
    <row r="5328" spans="1:37" x14ac:dyDescent="0.3">
      <c r="A5328" s="86" t="str">
        <f t="shared" si="83"/>
        <v>SDGbaseTra_AgMaxC_InvValcemch</v>
      </c>
      <c r="B5328" s="72" t="s">
        <v>222</v>
      </c>
      <c r="C5328" s="73" t="s">
        <v>241</v>
      </c>
      <c r="D5328" s="85" t="s">
        <v>186</v>
      </c>
      <c r="E5328" s="74" t="s">
        <v>111</v>
      </c>
      <c r="F5328" s="74">
        <v>74.739999999999995</v>
      </c>
      <c r="G5328" s="74">
        <v>69.56</v>
      </c>
      <c r="H5328" s="74">
        <v>72.569999999999993</v>
      </c>
      <c r="I5328" s="74">
        <v>78.16</v>
      </c>
      <c r="J5328" s="74">
        <v>80.03</v>
      </c>
      <c r="K5328" s="74">
        <v>81.680000000000007</v>
      </c>
      <c r="L5328" s="74">
        <v>83.51</v>
      </c>
      <c r="M5328" s="74">
        <v>85.16</v>
      </c>
      <c r="N5328" s="74">
        <v>87.22</v>
      </c>
      <c r="O5328" s="74">
        <v>90.11</v>
      </c>
      <c r="P5328" s="74">
        <v>92.95</v>
      </c>
      <c r="Q5328" s="74">
        <v>95.65</v>
      </c>
      <c r="R5328" s="74">
        <v>94.18</v>
      </c>
      <c r="S5328" s="74">
        <v>97.35</v>
      </c>
      <c r="T5328" s="74">
        <v>100.68</v>
      </c>
      <c r="U5328" s="74">
        <v>104.45</v>
      </c>
      <c r="V5328" s="74">
        <v>108.01</v>
      </c>
      <c r="W5328" s="74">
        <v>111.85</v>
      </c>
      <c r="X5328" s="74">
        <v>115.94</v>
      </c>
      <c r="Y5328" s="74">
        <v>121.05</v>
      </c>
      <c r="Z5328" s="74">
        <v>129.30000000000001</v>
      </c>
      <c r="AA5328" s="74">
        <v>135.08000000000001</v>
      </c>
      <c r="AB5328" s="74">
        <v>139.72</v>
      </c>
      <c r="AC5328" s="74">
        <v>143.83000000000001</v>
      </c>
      <c r="AD5328" s="74">
        <v>148.13999999999999</v>
      </c>
      <c r="AE5328" s="74">
        <v>152.62</v>
      </c>
      <c r="AF5328" s="74">
        <v>157.44</v>
      </c>
      <c r="AG5328" s="74">
        <v>155.72</v>
      </c>
      <c r="AH5328" s="74">
        <v>156.82</v>
      </c>
      <c r="AI5328" s="74">
        <v>157.56</v>
      </c>
      <c r="AJ5328" s="74">
        <v>157.57</v>
      </c>
      <c r="AK5328" s="74">
        <v>157.28</v>
      </c>
    </row>
    <row r="5329" spans="1:37" x14ac:dyDescent="0.3">
      <c r="A5329" s="86" t="str">
        <f t="shared" si="83"/>
        <v>SDGbaseTra_AgMaxC_InvValcsequ</v>
      </c>
      <c r="B5329" s="72" t="s">
        <v>222</v>
      </c>
      <c r="C5329" s="73" t="s">
        <v>241</v>
      </c>
      <c r="D5329" s="85" t="s">
        <v>186</v>
      </c>
      <c r="E5329" s="74" t="s">
        <v>112</v>
      </c>
      <c r="F5329" s="74">
        <v>34.74</v>
      </c>
      <c r="G5329" s="74">
        <v>32.03</v>
      </c>
      <c r="H5329" s="74">
        <v>33.340000000000003</v>
      </c>
      <c r="I5329" s="74">
        <v>35.619999999999997</v>
      </c>
      <c r="J5329" s="74">
        <v>36.270000000000003</v>
      </c>
      <c r="K5329" s="74">
        <v>37.049999999999997</v>
      </c>
      <c r="L5329" s="74">
        <v>37.92</v>
      </c>
      <c r="M5329" s="74">
        <v>38.79</v>
      </c>
      <c r="N5329" s="74">
        <v>39.81</v>
      </c>
      <c r="O5329" s="74">
        <v>41.72</v>
      </c>
      <c r="P5329" s="74">
        <v>43.12</v>
      </c>
      <c r="Q5329" s="74">
        <v>44.33</v>
      </c>
      <c r="R5329" s="74">
        <v>43.69</v>
      </c>
      <c r="S5329" s="74">
        <v>45.17</v>
      </c>
      <c r="T5329" s="74">
        <v>46.74</v>
      </c>
      <c r="U5329" s="74">
        <v>48.53</v>
      </c>
      <c r="V5329" s="74">
        <v>50.36</v>
      </c>
      <c r="W5329" s="74">
        <v>52.22</v>
      </c>
      <c r="X5329" s="74">
        <v>53.99</v>
      </c>
      <c r="Y5329" s="74">
        <v>55.82</v>
      </c>
      <c r="Z5329" s="74">
        <v>57.95</v>
      </c>
      <c r="AA5329" s="74">
        <v>59.88</v>
      </c>
      <c r="AB5329" s="74">
        <v>62.3</v>
      </c>
      <c r="AC5329" s="74">
        <v>64.290000000000006</v>
      </c>
      <c r="AD5329" s="74">
        <v>66.180000000000007</v>
      </c>
      <c r="AE5329" s="74">
        <v>68.11</v>
      </c>
      <c r="AF5329" s="74">
        <v>70.13</v>
      </c>
      <c r="AG5329" s="74">
        <v>71.64</v>
      </c>
      <c r="AH5329" s="74">
        <v>72.13</v>
      </c>
      <c r="AI5329" s="74">
        <v>72.180000000000007</v>
      </c>
      <c r="AJ5329" s="74">
        <v>72.069999999999993</v>
      </c>
      <c r="AK5329" s="74">
        <v>71.739999999999995</v>
      </c>
    </row>
    <row r="5330" spans="1:37" x14ac:dyDescent="0.3">
      <c r="A5330" s="86" t="str">
        <f t="shared" si="83"/>
        <v>SDGbaseTra_AgMaxC_InvValcvehi</v>
      </c>
      <c r="B5330" s="72" t="s">
        <v>222</v>
      </c>
      <c r="C5330" s="73" t="s">
        <v>241</v>
      </c>
      <c r="D5330" s="85" t="s">
        <v>186</v>
      </c>
      <c r="E5330" s="74" t="s">
        <v>113</v>
      </c>
      <c r="F5330" s="74">
        <v>115.65</v>
      </c>
      <c r="G5330" s="74">
        <v>107.15</v>
      </c>
      <c r="H5330" s="74">
        <v>111.66</v>
      </c>
      <c r="I5330" s="74">
        <v>120.49</v>
      </c>
      <c r="J5330" s="74">
        <v>123.58</v>
      </c>
      <c r="K5330" s="74">
        <v>126.28</v>
      </c>
      <c r="L5330" s="74">
        <v>129.13999999999999</v>
      </c>
      <c r="M5330" s="74">
        <v>131.4</v>
      </c>
      <c r="N5330" s="74">
        <v>134.46</v>
      </c>
      <c r="O5330" s="74">
        <v>138.22999999999999</v>
      </c>
      <c r="P5330" s="74">
        <v>142.56</v>
      </c>
      <c r="Q5330" s="74">
        <v>146.78</v>
      </c>
      <c r="R5330" s="74">
        <v>144.69999999999999</v>
      </c>
      <c r="S5330" s="74">
        <v>149.63999999999999</v>
      </c>
      <c r="T5330" s="74">
        <v>154.76</v>
      </c>
      <c r="U5330" s="74">
        <v>160.57</v>
      </c>
      <c r="V5330" s="74">
        <v>166.16</v>
      </c>
      <c r="W5330" s="74">
        <v>172.11</v>
      </c>
      <c r="X5330" s="74">
        <v>178.38</v>
      </c>
      <c r="Y5330" s="74">
        <v>189.89</v>
      </c>
      <c r="Z5330" s="74">
        <v>206.3</v>
      </c>
      <c r="AA5330" s="74">
        <v>219.53</v>
      </c>
      <c r="AB5330" s="74">
        <v>229.57</v>
      </c>
      <c r="AC5330" s="74">
        <v>237.72</v>
      </c>
      <c r="AD5330" s="74">
        <v>245.3</v>
      </c>
      <c r="AE5330" s="74">
        <v>252.95</v>
      </c>
      <c r="AF5330" s="74">
        <v>261.04000000000002</v>
      </c>
      <c r="AG5330" s="74">
        <v>259.73</v>
      </c>
      <c r="AH5330" s="74">
        <v>262.27999999999997</v>
      </c>
      <c r="AI5330" s="74">
        <v>265.39</v>
      </c>
      <c r="AJ5330" s="74">
        <v>266.89</v>
      </c>
      <c r="AK5330" s="74">
        <v>267.25</v>
      </c>
    </row>
    <row r="5331" spans="1:37" x14ac:dyDescent="0.3">
      <c r="A5331" s="86" t="str">
        <f t="shared" si="83"/>
        <v>SDGbaseTra_AgMaxC_InvValctequ</v>
      </c>
      <c r="B5331" s="72" t="s">
        <v>222</v>
      </c>
      <c r="C5331" s="73" t="s">
        <v>241</v>
      </c>
      <c r="D5331" s="85" t="s">
        <v>186</v>
      </c>
      <c r="E5331" s="74" t="s">
        <v>114</v>
      </c>
      <c r="F5331" s="74">
        <v>11.68</v>
      </c>
      <c r="G5331" s="74">
        <v>11.15</v>
      </c>
      <c r="H5331" s="74">
        <v>11.58</v>
      </c>
      <c r="I5331" s="74">
        <v>12.53</v>
      </c>
      <c r="J5331" s="74">
        <v>12.88</v>
      </c>
      <c r="K5331" s="74">
        <v>13.14</v>
      </c>
      <c r="L5331" s="74">
        <v>13.43</v>
      </c>
      <c r="M5331" s="74">
        <v>13.61</v>
      </c>
      <c r="N5331" s="74">
        <v>13.89</v>
      </c>
      <c r="O5331" s="74">
        <v>14.06</v>
      </c>
      <c r="P5331" s="74">
        <v>14.43</v>
      </c>
      <c r="Q5331" s="74">
        <v>14.83</v>
      </c>
      <c r="R5331" s="74">
        <v>14.63</v>
      </c>
      <c r="S5331" s="74">
        <v>15.15</v>
      </c>
      <c r="T5331" s="74">
        <v>15.68</v>
      </c>
      <c r="U5331" s="74">
        <v>16.29</v>
      </c>
      <c r="V5331" s="74">
        <v>16.850000000000001</v>
      </c>
      <c r="W5331" s="74">
        <v>17.46</v>
      </c>
      <c r="X5331" s="74">
        <v>18.149999999999999</v>
      </c>
      <c r="Y5331" s="74">
        <v>19.07</v>
      </c>
      <c r="Z5331" s="74">
        <v>20.58</v>
      </c>
      <c r="AA5331" s="74">
        <v>21.54</v>
      </c>
      <c r="AB5331" s="74">
        <v>22.58</v>
      </c>
      <c r="AC5331" s="74">
        <v>23.38</v>
      </c>
      <c r="AD5331" s="74">
        <v>24.07</v>
      </c>
      <c r="AE5331" s="74">
        <v>24.77</v>
      </c>
      <c r="AF5331" s="74">
        <v>25.52</v>
      </c>
      <c r="AG5331" s="74">
        <v>25.31</v>
      </c>
      <c r="AH5331" s="74">
        <v>25.85</v>
      </c>
      <c r="AI5331" s="74">
        <v>26.4</v>
      </c>
      <c r="AJ5331" s="74">
        <v>26.65</v>
      </c>
      <c r="AK5331" s="74">
        <v>26.79</v>
      </c>
    </row>
    <row r="5332" spans="1:37" x14ac:dyDescent="0.3">
      <c r="A5332" s="86" t="str">
        <f t="shared" si="83"/>
        <v>SDGbaseTra_AgMaxC_InvValcfurn</v>
      </c>
      <c r="B5332" s="72" t="s">
        <v>222</v>
      </c>
      <c r="C5332" s="73" t="s">
        <v>241</v>
      </c>
      <c r="D5332" s="85" t="s">
        <v>186</v>
      </c>
      <c r="E5332" s="74" t="s">
        <v>115</v>
      </c>
      <c r="F5332" s="74">
        <v>28.64</v>
      </c>
      <c r="G5332" s="74">
        <v>27.14</v>
      </c>
      <c r="H5332" s="74">
        <v>27.94</v>
      </c>
      <c r="I5332" s="74">
        <v>29.91</v>
      </c>
      <c r="J5332" s="74">
        <v>30.49</v>
      </c>
      <c r="K5332" s="74">
        <v>30.97</v>
      </c>
      <c r="L5332" s="74">
        <v>31.65</v>
      </c>
      <c r="M5332" s="74">
        <v>32.46</v>
      </c>
      <c r="N5332" s="74">
        <v>33.31</v>
      </c>
      <c r="O5332" s="74">
        <v>34.17</v>
      </c>
      <c r="P5332" s="74">
        <v>35.21</v>
      </c>
      <c r="Q5332" s="74">
        <v>36.24</v>
      </c>
      <c r="R5332" s="74">
        <v>35.64</v>
      </c>
      <c r="S5332" s="74">
        <v>36.869999999999997</v>
      </c>
      <c r="T5332" s="74">
        <v>38.130000000000003</v>
      </c>
      <c r="U5332" s="74">
        <v>39.58</v>
      </c>
      <c r="V5332" s="74">
        <v>41.03</v>
      </c>
      <c r="W5332" s="74">
        <v>42.49</v>
      </c>
      <c r="X5332" s="74">
        <v>43.94</v>
      </c>
      <c r="Y5332" s="74">
        <v>45.51</v>
      </c>
      <c r="Z5332" s="74">
        <v>47.75</v>
      </c>
      <c r="AA5332" s="74">
        <v>49.63</v>
      </c>
      <c r="AB5332" s="74">
        <v>50.61</v>
      </c>
      <c r="AC5332" s="74">
        <v>51.75</v>
      </c>
      <c r="AD5332" s="74">
        <v>53.3</v>
      </c>
      <c r="AE5332" s="74">
        <v>55</v>
      </c>
      <c r="AF5332" s="74">
        <v>56.84</v>
      </c>
      <c r="AG5332" s="74">
        <v>57.33</v>
      </c>
      <c r="AH5332" s="74">
        <v>56.67</v>
      </c>
      <c r="AI5332" s="74">
        <v>56.02</v>
      </c>
      <c r="AJ5332" s="74">
        <v>55.71</v>
      </c>
      <c r="AK5332" s="74">
        <v>55.36</v>
      </c>
    </row>
    <row r="5333" spans="1:37" x14ac:dyDescent="0.3">
      <c r="A5333" s="86" t="str">
        <f t="shared" si="83"/>
        <v>SDGbaseTra_AgMaxC_InvValcoman</v>
      </c>
      <c r="B5333" s="72" t="s">
        <v>222</v>
      </c>
      <c r="C5333" s="73" t="s">
        <v>241</v>
      </c>
      <c r="D5333" s="85" t="s">
        <v>186</v>
      </c>
      <c r="E5333" s="74" t="s">
        <v>116</v>
      </c>
      <c r="F5333" s="74">
        <v>1.75</v>
      </c>
      <c r="G5333" s="74">
        <v>1.66</v>
      </c>
      <c r="H5333" s="74">
        <v>1.7</v>
      </c>
      <c r="I5333" s="74">
        <v>1.81</v>
      </c>
      <c r="J5333" s="74">
        <v>1.83</v>
      </c>
      <c r="K5333" s="74">
        <v>1.88</v>
      </c>
      <c r="L5333" s="74">
        <v>1.93</v>
      </c>
      <c r="M5333" s="74">
        <v>1.99</v>
      </c>
      <c r="N5333" s="74">
        <v>2.04</v>
      </c>
      <c r="O5333" s="74">
        <v>2.15</v>
      </c>
      <c r="P5333" s="74">
        <v>2.2000000000000002</v>
      </c>
      <c r="Q5333" s="74">
        <v>2.25</v>
      </c>
      <c r="R5333" s="74">
        <v>2.2000000000000002</v>
      </c>
      <c r="S5333" s="74">
        <v>2.2599999999999998</v>
      </c>
      <c r="T5333" s="74">
        <v>2.34</v>
      </c>
      <c r="U5333" s="74">
        <v>2.42</v>
      </c>
      <c r="V5333" s="74">
        <v>2.5</v>
      </c>
      <c r="W5333" s="74">
        <v>2.59</v>
      </c>
      <c r="X5333" s="74">
        <v>2.67</v>
      </c>
      <c r="Y5333" s="74">
        <v>2.75</v>
      </c>
      <c r="Z5333" s="74">
        <v>2.83</v>
      </c>
      <c r="AA5333" s="74">
        <v>2.9</v>
      </c>
      <c r="AB5333" s="74">
        <v>2.97</v>
      </c>
      <c r="AC5333" s="74">
        <v>3.04</v>
      </c>
      <c r="AD5333" s="74">
        <v>3.13</v>
      </c>
      <c r="AE5333" s="74">
        <v>3.22</v>
      </c>
      <c r="AF5333" s="74">
        <v>3.32</v>
      </c>
      <c r="AG5333" s="74">
        <v>3.43</v>
      </c>
      <c r="AH5333" s="74">
        <v>3.44</v>
      </c>
      <c r="AI5333" s="74">
        <v>3.43</v>
      </c>
      <c r="AJ5333" s="74">
        <v>3.45</v>
      </c>
      <c r="AK5333" s="74">
        <v>3.45</v>
      </c>
    </row>
    <row r="5334" spans="1:37" x14ac:dyDescent="0.3">
      <c r="A5334" s="86" t="str">
        <f t="shared" si="83"/>
        <v>SDGbaseTra_AgMaxC_InvValccons</v>
      </c>
      <c r="B5334" s="72" t="s">
        <v>222</v>
      </c>
      <c r="C5334" s="73" t="s">
        <v>241</v>
      </c>
      <c r="D5334" s="85" t="s">
        <v>186</v>
      </c>
      <c r="E5334" s="74" t="s">
        <v>117</v>
      </c>
      <c r="F5334" s="74">
        <v>407.96</v>
      </c>
      <c r="G5334" s="74">
        <v>393.72</v>
      </c>
      <c r="H5334" s="74">
        <v>403.21</v>
      </c>
      <c r="I5334" s="74">
        <v>441.63</v>
      </c>
      <c r="J5334" s="74">
        <v>465.57</v>
      </c>
      <c r="K5334" s="74">
        <v>459.53</v>
      </c>
      <c r="L5334" s="74">
        <v>464.12</v>
      </c>
      <c r="M5334" s="74">
        <v>473.61</v>
      </c>
      <c r="N5334" s="74">
        <v>484.67</v>
      </c>
      <c r="O5334" s="74">
        <v>495.69</v>
      </c>
      <c r="P5334" s="74">
        <v>509.95</v>
      </c>
      <c r="Q5334" s="74">
        <v>524.57000000000005</v>
      </c>
      <c r="R5334" s="74">
        <v>508</v>
      </c>
      <c r="S5334" s="74">
        <v>525.65</v>
      </c>
      <c r="T5334" s="74">
        <v>543.5</v>
      </c>
      <c r="U5334" s="74">
        <v>563.70000000000005</v>
      </c>
      <c r="V5334" s="74">
        <v>583.66</v>
      </c>
      <c r="W5334" s="74">
        <v>604.17999999999995</v>
      </c>
      <c r="X5334" s="74">
        <v>625.52</v>
      </c>
      <c r="Y5334" s="74">
        <v>651.20000000000005</v>
      </c>
      <c r="Z5334" s="74">
        <v>690.3</v>
      </c>
      <c r="AA5334" s="74">
        <v>716.42</v>
      </c>
      <c r="AB5334" s="74">
        <v>725.77</v>
      </c>
      <c r="AC5334" s="74">
        <v>740.22</v>
      </c>
      <c r="AD5334" s="74">
        <v>762.54</v>
      </c>
      <c r="AE5334" s="74">
        <v>787.07</v>
      </c>
      <c r="AF5334" s="74">
        <v>813.42</v>
      </c>
      <c r="AG5334" s="74">
        <v>813.26</v>
      </c>
      <c r="AH5334" s="74">
        <v>807.76</v>
      </c>
      <c r="AI5334" s="74">
        <v>802.28</v>
      </c>
      <c r="AJ5334" s="74">
        <v>800.58</v>
      </c>
      <c r="AK5334" s="74">
        <v>798.19</v>
      </c>
    </row>
    <row r="5335" spans="1:37" x14ac:dyDescent="0.3">
      <c r="A5335" s="86" t="str">
        <f t="shared" si="83"/>
        <v>SDGbaseTra_AgMaxC_InvValcbsrv</v>
      </c>
      <c r="B5335" s="72" t="s">
        <v>222</v>
      </c>
      <c r="C5335" s="73" t="s">
        <v>241</v>
      </c>
      <c r="D5335" s="85" t="s">
        <v>186</v>
      </c>
      <c r="E5335" s="74" t="s">
        <v>118</v>
      </c>
      <c r="F5335" s="74">
        <v>64.14</v>
      </c>
      <c r="G5335" s="74">
        <v>56.76</v>
      </c>
      <c r="H5335" s="74">
        <v>58.8</v>
      </c>
      <c r="I5335" s="74">
        <v>62.97</v>
      </c>
      <c r="J5335" s="74">
        <v>64.23</v>
      </c>
      <c r="K5335" s="74">
        <v>65.72</v>
      </c>
      <c r="L5335" s="74">
        <v>67.44</v>
      </c>
      <c r="M5335" s="74">
        <v>69.33</v>
      </c>
      <c r="N5335" s="74">
        <v>71.27</v>
      </c>
      <c r="O5335" s="74">
        <v>73.38</v>
      </c>
      <c r="P5335" s="74">
        <v>75.63</v>
      </c>
      <c r="Q5335" s="74">
        <v>77.84</v>
      </c>
      <c r="R5335" s="74">
        <v>76.97</v>
      </c>
      <c r="S5335" s="74">
        <v>79.569999999999993</v>
      </c>
      <c r="T5335" s="74">
        <v>82.25</v>
      </c>
      <c r="U5335" s="74">
        <v>85.35</v>
      </c>
      <c r="V5335" s="74">
        <v>88.58</v>
      </c>
      <c r="W5335" s="74">
        <v>91.75</v>
      </c>
      <c r="X5335" s="74">
        <v>94.71</v>
      </c>
      <c r="Y5335" s="74">
        <v>97.41</v>
      </c>
      <c r="Z5335" s="74">
        <v>99.7</v>
      </c>
      <c r="AA5335" s="74">
        <v>101.99</v>
      </c>
      <c r="AB5335" s="74">
        <v>104.44</v>
      </c>
      <c r="AC5335" s="74">
        <v>107.1</v>
      </c>
      <c r="AD5335" s="74">
        <v>110.2</v>
      </c>
      <c r="AE5335" s="74">
        <v>113.53</v>
      </c>
      <c r="AF5335" s="74">
        <v>116.99</v>
      </c>
      <c r="AG5335" s="74">
        <v>121.67</v>
      </c>
      <c r="AH5335" s="74">
        <v>121.48</v>
      </c>
      <c r="AI5335" s="74">
        <v>120.48</v>
      </c>
      <c r="AJ5335" s="74">
        <v>119.83</v>
      </c>
      <c r="AK5335" s="74">
        <v>118.98</v>
      </c>
    </row>
    <row r="5336" spans="1:37" x14ac:dyDescent="0.3">
      <c r="A5336" s="86" t="str">
        <f t="shared" si="83"/>
        <v>SDGbaseTra_AgMaxC_InvValcimpt</v>
      </c>
      <c r="B5336" s="72" t="s">
        <v>222</v>
      </c>
      <c r="C5336" s="73" t="s">
        <v>241</v>
      </c>
      <c r="D5336" s="85" t="s">
        <v>186</v>
      </c>
      <c r="E5336" s="74" t="s">
        <v>119</v>
      </c>
      <c r="F5336" s="74">
        <v>2.86</v>
      </c>
      <c r="G5336" s="74">
        <v>2.92</v>
      </c>
      <c r="H5336" s="74">
        <v>2.95</v>
      </c>
      <c r="I5336" s="74">
        <v>2.94</v>
      </c>
      <c r="J5336" s="74">
        <v>2.92</v>
      </c>
      <c r="K5336" s="74">
        <v>2.92</v>
      </c>
      <c r="L5336" s="74">
        <v>2.91</v>
      </c>
      <c r="M5336" s="74">
        <v>2.92</v>
      </c>
      <c r="N5336" s="74">
        <v>2.92</v>
      </c>
      <c r="O5336" s="74">
        <v>3</v>
      </c>
      <c r="P5336" s="74">
        <v>3.02</v>
      </c>
      <c r="Q5336" s="74">
        <v>3.02</v>
      </c>
      <c r="R5336" s="74">
        <v>3.02</v>
      </c>
      <c r="S5336" s="74">
        <v>3.02</v>
      </c>
      <c r="T5336" s="74">
        <v>3.03</v>
      </c>
      <c r="U5336" s="74">
        <v>3.04</v>
      </c>
      <c r="V5336" s="74">
        <v>3.05</v>
      </c>
      <c r="W5336" s="74">
        <v>3.06</v>
      </c>
      <c r="X5336" s="74">
        <v>3.07</v>
      </c>
      <c r="Y5336" s="74">
        <v>3.08</v>
      </c>
      <c r="Z5336" s="74">
        <v>3.11</v>
      </c>
      <c r="AA5336" s="74">
        <v>3.12</v>
      </c>
      <c r="AB5336" s="74">
        <v>3.13</v>
      </c>
      <c r="AC5336" s="74">
        <v>3.13</v>
      </c>
      <c r="AD5336" s="74">
        <v>3.13</v>
      </c>
      <c r="AE5336" s="74">
        <v>3.13</v>
      </c>
      <c r="AF5336" s="74">
        <v>3.14</v>
      </c>
      <c r="AG5336" s="74">
        <v>3.11</v>
      </c>
      <c r="AH5336" s="74">
        <v>3.09</v>
      </c>
      <c r="AI5336" s="74">
        <v>3.06</v>
      </c>
      <c r="AJ5336" s="74">
        <v>3.04</v>
      </c>
      <c r="AK5336" s="74">
        <v>3.02</v>
      </c>
    </row>
    <row r="5337" spans="1:37" x14ac:dyDescent="0.3">
      <c r="A5337" s="86" t="str">
        <f t="shared" si="83"/>
        <v>SDGbaseTra_AgMaxC_InvValtotal</v>
      </c>
      <c r="B5337" s="72" t="s">
        <v>222</v>
      </c>
      <c r="C5337" s="73" t="s">
        <v>241</v>
      </c>
      <c r="D5337" s="85" t="s">
        <v>186</v>
      </c>
      <c r="E5337" s="74" t="s">
        <v>1</v>
      </c>
      <c r="F5337" s="74">
        <v>906.02</v>
      </c>
      <c r="G5337" s="74">
        <v>856.99</v>
      </c>
      <c r="H5337" s="74">
        <v>885.03</v>
      </c>
      <c r="I5337" s="74">
        <v>959.62</v>
      </c>
      <c r="J5337" s="74">
        <v>995.28</v>
      </c>
      <c r="K5337" s="74">
        <v>1000.2</v>
      </c>
      <c r="L5337" s="74">
        <v>1017.06</v>
      </c>
      <c r="M5337" s="74">
        <v>1038</v>
      </c>
      <c r="N5337" s="74">
        <v>1062.8399999999999</v>
      </c>
      <c r="O5337" s="74">
        <v>1092.29</v>
      </c>
      <c r="P5337" s="74">
        <v>1125.01</v>
      </c>
      <c r="Q5337" s="74">
        <v>1157.22</v>
      </c>
      <c r="R5337" s="74">
        <v>1131.3399999999999</v>
      </c>
      <c r="S5337" s="74">
        <v>1170.18</v>
      </c>
      <c r="T5337" s="74">
        <v>1210.08</v>
      </c>
      <c r="U5337" s="74">
        <v>1255.4100000000001</v>
      </c>
      <c r="V5337" s="74">
        <v>1299.4100000000001</v>
      </c>
      <c r="W5337" s="74">
        <v>1345.59</v>
      </c>
      <c r="X5337" s="74">
        <v>1394.14</v>
      </c>
      <c r="Y5337" s="74">
        <v>1456.91</v>
      </c>
      <c r="Z5337" s="74">
        <v>1552.42</v>
      </c>
      <c r="AA5337" s="74">
        <v>1619</v>
      </c>
      <c r="AB5337" s="74">
        <v>1658.23</v>
      </c>
      <c r="AC5337" s="74">
        <v>1699.79</v>
      </c>
      <c r="AD5337" s="74">
        <v>1751.08</v>
      </c>
      <c r="AE5337" s="74">
        <v>1805.78</v>
      </c>
      <c r="AF5337" s="74">
        <v>1864.42</v>
      </c>
      <c r="AG5337" s="74">
        <v>1858.43</v>
      </c>
      <c r="AH5337" s="74">
        <v>1858.48</v>
      </c>
      <c r="AI5337" s="74">
        <v>1857.84</v>
      </c>
      <c r="AJ5337" s="74">
        <v>1857.51</v>
      </c>
      <c r="AK5337" s="74">
        <v>1853.47</v>
      </c>
    </row>
    <row r="5338" spans="1:37" x14ac:dyDescent="0.3">
      <c r="A5338" s="86" t="str">
        <f t="shared" si="83"/>
        <v>SDGbaseTra_AgMaxIADJXtotal</v>
      </c>
      <c r="B5338" s="72" t="s">
        <v>222</v>
      </c>
      <c r="C5338" s="73" t="s">
        <v>241</v>
      </c>
      <c r="D5338" s="85" t="s">
        <v>187</v>
      </c>
      <c r="E5338" s="74" t="s">
        <v>1</v>
      </c>
      <c r="F5338" s="74">
        <v>1</v>
      </c>
      <c r="G5338" s="74">
        <v>0.91</v>
      </c>
      <c r="H5338" s="74">
        <v>0.94</v>
      </c>
      <c r="I5338" s="74">
        <v>1</v>
      </c>
      <c r="J5338" s="74">
        <v>1.02</v>
      </c>
      <c r="K5338" s="74">
        <v>1.04</v>
      </c>
      <c r="L5338" s="74">
        <v>1.07</v>
      </c>
      <c r="M5338" s="74">
        <v>1.0900000000000001</v>
      </c>
      <c r="N5338" s="74">
        <v>1.1200000000000001</v>
      </c>
      <c r="O5338" s="74">
        <v>1.1599999999999999</v>
      </c>
      <c r="P5338" s="74">
        <v>1.2</v>
      </c>
      <c r="Q5338" s="74">
        <v>1.23</v>
      </c>
      <c r="R5338" s="74">
        <v>1.21</v>
      </c>
      <c r="S5338" s="74">
        <v>1.25</v>
      </c>
      <c r="T5338" s="74">
        <v>1.29</v>
      </c>
      <c r="U5338" s="74">
        <v>1.34</v>
      </c>
      <c r="V5338" s="74">
        <v>1.39</v>
      </c>
      <c r="W5338" s="74">
        <v>1.44</v>
      </c>
      <c r="X5338" s="74">
        <v>1.48</v>
      </c>
      <c r="Y5338" s="74">
        <v>1.53</v>
      </c>
      <c r="Z5338" s="74">
        <v>1.58</v>
      </c>
      <c r="AA5338" s="74">
        <v>1.62</v>
      </c>
      <c r="AB5338" s="74">
        <v>1.67</v>
      </c>
      <c r="AC5338" s="74">
        <v>1.71</v>
      </c>
      <c r="AD5338" s="74">
        <v>1.76</v>
      </c>
      <c r="AE5338" s="74">
        <v>1.81</v>
      </c>
      <c r="AF5338" s="74">
        <v>1.87</v>
      </c>
      <c r="AG5338" s="74">
        <v>1.92</v>
      </c>
      <c r="AH5338" s="74">
        <v>1.91</v>
      </c>
      <c r="AI5338" s="74">
        <v>1.9</v>
      </c>
      <c r="AJ5338" s="74">
        <v>1.89</v>
      </c>
      <c r="AK5338" s="74">
        <v>1.88</v>
      </c>
    </row>
    <row r="5339" spans="1:37" x14ac:dyDescent="0.3">
      <c r="A5339" s="86" t="str">
        <f t="shared" si="83"/>
        <v>SDGbaseTra_AgMaxC_QINV_IADJtotal</v>
      </c>
      <c r="B5339" s="72" t="s">
        <v>222</v>
      </c>
      <c r="C5339" s="73" t="s">
        <v>241</v>
      </c>
      <c r="D5339" s="85" t="s">
        <v>188</v>
      </c>
      <c r="E5339" s="74" t="s">
        <v>1</v>
      </c>
      <c r="F5339" s="74">
        <v>906.02</v>
      </c>
      <c r="G5339" s="74">
        <v>943.61</v>
      </c>
      <c r="H5339" s="74">
        <v>945.66</v>
      </c>
      <c r="I5339" s="74">
        <v>959.98</v>
      </c>
      <c r="J5339" s="74">
        <v>977.43</v>
      </c>
      <c r="K5339" s="74">
        <v>962.18</v>
      </c>
      <c r="L5339" s="74">
        <v>954.88</v>
      </c>
      <c r="M5339" s="74">
        <v>948.74</v>
      </c>
      <c r="N5339" s="74">
        <v>945.1</v>
      </c>
      <c r="O5339" s="74">
        <v>939.44</v>
      </c>
      <c r="P5339" s="74">
        <v>939.12</v>
      </c>
      <c r="Q5339" s="74">
        <v>939.72</v>
      </c>
      <c r="R5339" s="74">
        <v>931.49</v>
      </c>
      <c r="S5339" s="74">
        <v>933.69</v>
      </c>
      <c r="T5339" s="74">
        <v>934.89</v>
      </c>
      <c r="U5339" s="74">
        <v>935.57</v>
      </c>
      <c r="V5339" s="74">
        <v>934.06</v>
      </c>
      <c r="W5339" s="74">
        <v>934.62</v>
      </c>
      <c r="X5339" s="74">
        <v>939.22</v>
      </c>
      <c r="Y5339" s="74">
        <v>952.29</v>
      </c>
      <c r="Z5339" s="74">
        <v>983.73</v>
      </c>
      <c r="AA5339" s="74">
        <v>996.38</v>
      </c>
      <c r="AB5339" s="74">
        <v>995.46</v>
      </c>
      <c r="AC5339" s="74">
        <v>995.57</v>
      </c>
      <c r="AD5339" s="74">
        <v>997.04</v>
      </c>
      <c r="AE5339" s="74">
        <v>998.02</v>
      </c>
      <c r="AF5339" s="74">
        <v>999.56</v>
      </c>
      <c r="AG5339" s="74">
        <v>967.88</v>
      </c>
      <c r="AH5339" s="74">
        <v>971.43</v>
      </c>
      <c r="AI5339" s="74">
        <v>978.32</v>
      </c>
      <c r="AJ5339" s="74">
        <v>982.11</v>
      </c>
      <c r="AK5339" s="74">
        <v>985.77</v>
      </c>
    </row>
    <row r="5340" spans="1:37" x14ac:dyDescent="0.3">
      <c r="A5340" s="86" t="str">
        <f t="shared" si="83"/>
        <v>SDGbaseTra_AgMaxtrnsfrx_govent-n</v>
      </c>
      <c r="B5340" s="72" t="s">
        <v>222</v>
      </c>
      <c r="C5340" s="73" t="s">
        <v>241</v>
      </c>
      <c r="D5340" s="85" t="s">
        <v>193</v>
      </c>
      <c r="E5340" s="74" t="s">
        <v>82</v>
      </c>
      <c r="F5340" s="74">
        <v>182.31</v>
      </c>
      <c r="G5340" s="74">
        <v>182.31</v>
      </c>
      <c r="H5340" s="74">
        <v>182.31</v>
      </c>
      <c r="I5340" s="74">
        <v>182.31</v>
      </c>
      <c r="J5340" s="74">
        <v>182.31</v>
      </c>
      <c r="K5340" s="74">
        <v>182.31</v>
      </c>
      <c r="L5340" s="74">
        <v>182.31</v>
      </c>
      <c r="M5340" s="74">
        <v>182.31</v>
      </c>
      <c r="N5340" s="74">
        <v>182.31</v>
      </c>
      <c r="O5340" s="74">
        <v>182.31</v>
      </c>
      <c r="P5340" s="74">
        <v>182.31</v>
      </c>
      <c r="Q5340" s="74">
        <v>182.31</v>
      </c>
      <c r="R5340" s="74">
        <v>182.31</v>
      </c>
      <c r="S5340" s="74">
        <v>182.31</v>
      </c>
      <c r="T5340" s="74">
        <v>182.31</v>
      </c>
      <c r="U5340" s="74">
        <v>182.31</v>
      </c>
      <c r="V5340" s="74">
        <v>182.31</v>
      </c>
      <c r="W5340" s="74">
        <v>182.31</v>
      </c>
      <c r="X5340" s="74">
        <v>182.31</v>
      </c>
      <c r="Y5340" s="74">
        <v>182.31</v>
      </c>
      <c r="Z5340" s="74">
        <v>182.31</v>
      </c>
      <c r="AA5340" s="74">
        <v>182.31</v>
      </c>
      <c r="AB5340" s="74">
        <v>182.31</v>
      </c>
      <c r="AC5340" s="74">
        <v>182.31</v>
      </c>
      <c r="AD5340" s="74">
        <v>182.31</v>
      </c>
      <c r="AE5340" s="74">
        <v>182.31</v>
      </c>
      <c r="AF5340" s="74">
        <v>182.31</v>
      </c>
      <c r="AG5340" s="74">
        <v>182.31</v>
      </c>
      <c r="AH5340" s="74">
        <v>182.31</v>
      </c>
      <c r="AI5340" s="74">
        <v>182.31</v>
      </c>
      <c r="AJ5340" s="74">
        <v>182.31</v>
      </c>
      <c r="AK5340" s="74">
        <v>182.31</v>
      </c>
    </row>
    <row r="5341" spans="1:37" x14ac:dyDescent="0.3">
      <c r="A5341" s="86" t="str">
        <f t="shared" si="83"/>
        <v>SDGbaseTra_AgMaxtrnsfrx_govhhd-0</v>
      </c>
      <c r="B5341" s="72" t="s">
        <v>222</v>
      </c>
      <c r="C5341" s="73" t="s">
        <v>241</v>
      </c>
      <c r="D5341" s="85" t="s">
        <v>193</v>
      </c>
      <c r="E5341" s="74" t="s">
        <v>84</v>
      </c>
      <c r="F5341" s="74">
        <v>42.27</v>
      </c>
      <c r="G5341" s="74">
        <v>42.27</v>
      </c>
      <c r="H5341" s="74">
        <v>40.799999999999997</v>
      </c>
      <c r="I5341" s="74">
        <v>42.27</v>
      </c>
      <c r="J5341" s="74">
        <v>43.27</v>
      </c>
      <c r="K5341" s="74">
        <v>44.05</v>
      </c>
      <c r="L5341" s="74">
        <v>44.77</v>
      </c>
      <c r="M5341" s="74">
        <v>45.7</v>
      </c>
      <c r="N5341" s="74">
        <v>46.71</v>
      </c>
      <c r="O5341" s="74">
        <v>47.86</v>
      </c>
      <c r="P5341" s="74">
        <v>49.15</v>
      </c>
      <c r="Q5341" s="74">
        <v>50.62</v>
      </c>
      <c r="R5341" s="74">
        <v>52.1</v>
      </c>
      <c r="S5341" s="74">
        <v>54.16</v>
      </c>
      <c r="T5341" s="74">
        <v>56.43</v>
      </c>
      <c r="U5341" s="74">
        <v>58.8</v>
      </c>
      <c r="V5341" s="74">
        <v>61.5</v>
      </c>
      <c r="W5341" s="74">
        <v>64.22</v>
      </c>
      <c r="X5341" s="74">
        <v>67.040000000000006</v>
      </c>
      <c r="Y5341" s="74">
        <v>69.98</v>
      </c>
      <c r="Z5341" s="74">
        <v>72.790000000000006</v>
      </c>
      <c r="AA5341" s="74">
        <v>75.56</v>
      </c>
      <c r="AB5341" s="74">
        <v>78.17</v>
      </c>
      <c r="AC5341" s="74">
        <v>81.209999999999994</v>
      </c>
      <c r="AD5341" s="74">
        <v>84.16</v>
      </c>
      <c r="AE5341" s="74">
        <v>87.23</v>
      </c>
      <c r="AF5341" s="74">
        <v>90.38</v>
      </c>
      <c r="AG5341" s="74">
        <v>93.61</v>
      </c>
      <c r="AH5341" s="74">
        <v>97.46</v>
      </c>
      <c r="AI5341" s="74">
        <v>98.83</v>
      </c>
      <c r="AJ5341" s="74">
        <v>99.97</v>
      </c>
      <c r="AK5341" s="74">
        <v>101.03</v>
      </c>
    </row>
    <row r="5342" spans="1:37" x14ac:dyDescent="0.3">
      <c r="A5342" s="86" t="str">
        <f t="shared" si="83"/>
        <v>SDGbaseTra_AgMaxtrnsfrx_govhhd-1</v>
      </c>
      <c r="B5342" s="72" t="s">
        <v>222</v>
      </c>
      <c r="C5342" s="73" t="s">
        <v>241</v>
      </c>
      <c r="D5342" s="85" t="s">
        <v>193</v>
      </c>
      <c r="E5342" s="74" t="s">
        <v>85</v>
      </c>
      <c r="F5342" s="74">
        <v>53.47</v>
      </c>
      <c r="G5342" s="74">
        <v>53.47</v>
      </c>
      <c r="H5342" s="74">
        <v>51.62</v>
      </c>
      <c r="I5342" s="74">
        <v>53.47</v>
      </c>
      <c r="J5342" s="74">
        <v>54.73</v>
      </c>
      <c r="K5342" s="74">
        <v>55.72</v>
      </c>
      <c r="L5342" s="74">
        <v>56.63</v>
      </c>
      <c r="M5342" s="74">
        <v>57.81</v>
      </c>
      <c r="N5342" s="74">
        <v>59.08</v>
      </c>
      <c r="O5342" s="74">
        <v>60.53</v>
      </c>
      <c r="P5342" s="74">
        <v>62.17</v>
      </c>
      <c r="Q5342" s="74">
        <v>64.03</v>
      </c>
      <c r="R5342" s="74">
        <v>65.91</v>
      </c>
      <c r="S5342" s="74">
        <v>68.510000000000005</v>
      </c>
      <c r="T5342" s="74">
        <v>71.38</v>
      </c>
      <c r="U5342" s="74">
        <v>74.38</v>
      </c>
      <c r="V5342" s="74">
        <v>77.790000000000006</v>
      </c>
      <c r="W5342" s="74">
        <v>81.23</v>
      </c>
      <c r="X5342" s="74">
        <v>84.8</v>
      </c>
      <c r="Y5342" s="74">
        <v>88.53</v>
      </c>
      <c r="Z5342" s="74">
        <v>92.08</v>
      </c>
      <c r="AA5342" s="74">
        <v>95.57</v>
      </c>
      <c r="AB5342" s="74">
        <v>98.88</v>
      </c>
      <c r="AC5342" s="74">
        <v>102.73</v>
      </c>
      <c r="AD5342" s="74">
        <v>106.46</v>
      </c>
      <c r="AE5342" s="74">
        <v>110.34</v>
      </c>
      <c r="AF5342" s="74">
        <v>114.33</v>
      </c>
      <c r="AG5342" s="74">
        <v>118.42</v>
      </c>
      <c r="AH5342" s="74">
        <v>123.28</v>
      </c>
      <c r="AI5342" s="74">
        <v>125.02</v>
      </c>
      <c r="AJ5342" s="74">
        <v>126.46</v>
      </c>
      <c r="AK5342" s="74">
        <v>127.79</v>
      </c>
    </row>
    <row r="5343" spans="1:37" x14ac:dyDescent="0.3">
      <c r="A5343" s="86" t="str">
        <f t="shared" si="83"/>
        <v>SDGbaseTra_AgMaxtrnsfrx_govhhd-2</v>
      </c>
      <c r="B5343" s="72" t="s">
        <v>222</v>
      </c>
      <c r="C5343" s="73" t="s">
        <v>241</v>
      </c>
      <c r="D5343" s="85" t="s">
        <v>193</v>
      </c>
      <c r="E5343" s="74" t="s">
        <v>86</v>
      </c>
      <c r="F5343" s="74">
        <v>58.1</v>
      </c>
      <c r="G5343" s="74">
        <v>58.1</v>
      </c>
      <c r="H5343" s="74">
        <v>56.08</v>
      </c>
      <c r="I5343" s="74">
        <v>58.09</v>
      </c>
      <c r="J5343" s="74">
        <v>59.46</v>
      </c>
      <c r="K5343" s="74">
        <v>60.53</v>
      </c>
      <c r="L5343" s="74">
        <v>61.52</v>
      </c>
      <c r="M5343" s="74">
        <v>62.81</v>
      </c>
      <c r="N5343" s="74">
        <v>64.19</v>
      </c>
      <c r="O5343" s="74">
        <v>65.77</v>
      </c>
      <c r="P5343" s="74">
        <v>67.55</v>
      </c>
      <c r="Q5343" s="74">
        <v>69.569999999999993</v>
      </c>
      <c r="R5343" s="74">
        <v>71.61</v>
      </c>
      <c r="S5343" s="74">
        <v>74.430000000000007</v>
      </c>
      <c r="T5343" s="74">
        <v>77.55</v>
      </c>
      <c r="U5343" s="74">
        <v>80.81</v>
      </c>
      <c r="V5343" s="74">
        <v>84.52</v>
      </c>
      <c r="W5343" s="74">
        <v>88.26</v>
      </c>
      <c r="X5343" s="74">
        <v>92.14</v>
      </c>
      <c r="Y5343" s="74">
        <v>96.18</v>
      </c>
      <c r="Z5343" s="74">
        <v>100.04</v>
      </c>
      <c r="AA5343" s="74">
        <v>103.84</v>
      </c>
      <c r="AB5343" s="74">
        <v>107.44</v>
      </c>
      <c r="AC5343" s="74">
        <v>111.61</v>
      </c>
      <c r="AD5343" s="74">
        <v>115.67</v>
      </c>
      <c r="AE5343" s="74">
        <v>119.89</v>
      </c>
      <c r="AF5343" s="74">
        <v>124.21</v>
      </c>
      <c r="AG5343" s="74">
        <v>128.66</v>
      </c>
      <c r="AH5343" s="74">
        <v>133.94</v>
      </c>
      <c r="AI5343" s="74">
        <v>135.83000000000001</v>
      </c>
      <c r="AJ5343" s="74">
        <v>137.4</v>
      </c>
      <c r="AK5343" s="74">
        <v>138.84</v>
      </c>
    </row>
    <row r="5344" spans="1:37" x14ac:dyDescent="0.3">
      <c r="A5344" s="86" t="str">
        <f t="shared" si="83"/>
        <v>SDGbaseTra_AgMaxtrnsfrx_govhhd-3</v>
      </c>
      <c r="B5344" s="72" t="s">
        <v>222</v>
      </c>
      <c r="C5344" s="73" t="s">
        <v>241</v>
      </c>
      <c r="D5344" s="85" t="s">
        <v>193</v>
      </c>
      <c r="E5344" s="74" t="s">
        <v>87</v>
      </c>
      <c r="F5344" s="74">
        <v>61.81</v>
      </c>
      <c r="G5344" s="74">
        <v>61.81</v>
      </c>
      <c r="H5344" s="74">
        <v>59.66</v>
      </c>
      <c r="I5344" s="74">
        <v>61.8</v>
      </c>
      <c r="J5344" s="74">
        <v>63.26</v>
      </c>
      <c r="K5344" s="74">
        <v>64.400000000000006</v>
      </c>
      <c r="L5344" s="74">
        <v>65.45</v>
      </c>
      <c r="M5344" s="74">
        <v>66.819999999999993</v>
      </c>
      <c r="N5344" s="74">
        <v>68.290000000000006</v>
      </c>
      <c r="O5344" s="74">
        <v>69.97</v>
      </c>
      <c r="P5344" s="74">
        <v>71.86</v>
      </c>
      <c r="Q5344" s="74">
        <v>74.010000000000005</v>
      </c>
      <c r="R5344" s="74">
        <v>76.180000000000007</v>
      </c>
      <c r="S5344" s="74">
        <v>79.19</v>
      </c>
      <c r="T5344" s="74">
        <v>82.51</v>
      </c>
      <c r="U5344" s="74">
        <v>85.97</v>
      </c>
      <c r="V5344" s="74">
        <v>89.92</v>
      </c>
      <c r="W5344" s="74">
        <v>93.89</v>
      </c>
      <c r="X5344" s="74">
        <v>98.02</v>
      </c>
      <c r="Y5344" s="74">
        <v>102.33</v>
      </c>
      <c r="Z5344" s="74">
        <v>106.43</v>
      </c>
      <c r="AA5344" s="74">
        <v>110.47</v>
      </c>
      <c r="AB5344" s="74">
        <v>114.3</v>
      </c>
      <c r="AC5344" s="74">
        <v>118.74</v>
      </c>
      <c r="AD5344" s="74">
        <v>123.06</v>
      </c>
      <c r="AE5344" s="74">
        <v>127.54</v>
      </c>
      <c r="AF5344" s="74">
        <v>132.15</v>
      </c>
      <c r="AG5344" s="74">
        <v>136.87</v>
      </c>
      <c r="AH5344" s="74">
        <v>142.49</v>
      </c>
      <c r="AI5344" s="74">
        <v>144.5</v>
      </c>
      <c r="AJ5344" s="74">
        <v>146.16999999999999</v>
      </c>
      <c r="AK5344" s="74">
        <v>147.71</v>
      </c>
    </row>
    <row r="5345" spans="1:37" x14ac:dyDescent="0.3">
      <c r="A5345" s="86" t="str">
        <f t="shared" si="83"/>
        <v>SDGbaseTra_AgMaxtrnsfrx_govhhd-4</v>
      </c>
      <c r="B5345" s="72" t="s">
        <v>222</v>
      </c>
      <c r="C5345" s="73" t="s">
        <v>241</v>
      </c>
      <c r="D5345" s="85" t="s">
        <v>193</v>
      </c>
      <c r="E5345" s="74" t="s">
        <v>88</v>
      </c>
      <c r="F5345" s="74">
        <v>54.28</v>
      </c>
      <c r="G5345" s="74">
        <v>54.28</v>
      </c>
      <c r="H5345" s="74">
        <v>52.39</v>
      </c>
      <c r="I5345" s="74">
        <v>54.27</v>
      </c>
      <c r="J5345" s="74">
        <v>55.55</v>
      </c>
      <c r="K5345" s="74">
        <v>56.55</v>
      </c>
      <c r="L5345" s="74">
        <v>57.48</v>
      </c>
      <c r="M5345" s="74">
        <v>58.68</v>
      </c>
      <c r="N5345" s="74">
        <v>59.97</v>
      </c>
      <c r="O5345" s="74">
        <v>61.44</v>
      </c>
      <c r="P5345" s="74">
        <v>63.11</v>
      </c>
      <c r="Q5345" s="74">
        <v>65</v>
      </c>
      <c r="R5345" s="74">
        <v>66.900000000000006</v>
      </c>
      <c r="S5345" s="74">
        <v>69.540000000000006</v>
      </c>
      <c r="T5345" s="74">
        <v>72.45</v>
      </c>
      <c r="U5345" s="74">
        <v>75.489999999999995</v>
      </c>
      <c r="V5345" s="74">
        <v>78.959999999999994</v>
      </c>
      <c r="W5345" s="74">
        <v>82.45</v>
      </c>
      <c r="X5345" s="74">
        <v>86.08</v>
      </c>
      <c r="Y5345" s="74">
        <v>89.86</v>
      </c>
      <c r="Z5345" s="74">
        <v>93.46</v>
      </c>
      <c r="AA5345" s="74">
        <v>97.01</v>
      </c>
      <c r="AB5345" s="74">
        <v>100.37</v>
      </c>
      <c r="AC5345" s="74">
        <v>104.27</v>
      </c>
      <c r="AD5345" s="74">
        <v>108.06</v>
      </c>
      <c r="AE5345" s="74">
        <v>112</v>
      </c>
      <c r="AF5345" s="74">
        <v>116.04</v>
      </c>
      <c r="AG5345" s="74">
        <v>120.2</v>
      </c>
      <c r="AH5345" s="74">
        <v>125.13</v>
      </c>
      <c r="AI5345" s="74">
        <v>126.89</v>
      </c>
      <c r="AJ5345" s="74">
        <v>128.36000000000001</v>
      </c>
      <c r="AK5345" s="74">
        <v>129.71</v>
      </c>
    </row>
    <row r="5346" spans="1:37" x14ac:dyDescent="0.3">
      <c r="A5346" s="86" t="str">
        <f t="shared" si="83"/>
        <v>SDGbaseTra_AgMaxtrnsfrx_govhhd-5</v>
      </c>
      <c r="B5346" s="72" t="s">
        <v>222</v>
      </c>
      <c r="C5346" s="73" t="s">
        <v>241</v>
      </c>
      <c r="D5346" s="85" t="s">
        <v>193</v>
      </c>
      <c r="E5346" s="74" t="s">
        <v>89</v>
      </c>
      <c r="F5346" s="74">
        <v>51.45</v>
      </c>
      <c r="G5346" s="74">
        <v>51.45</v>
      </c>
      <c r="H5346" s="74">
        <v>49.66</v>
      </c>
      <c r="I5346" s="74">
        <v>51.44</v>
      </c>
      <c r="J5346" s="74">
        <v>52.66</v>
      </c>
      <c r="K5346" s="74">
        <v>53.61</v>
      </c>
      <c r="L5346" s="74">
        <v>54.48</v>
      </c>
      <c r="M5346" s="74">
        <v>55.62</v>
      </c>
      <c r="N5346" s="74">
        <v>56.85</v>
      </c>
      <c r="O5346" s="74">
        <v>58.24</v>
      </c>
      <c r="P5346" s="74">
        <v>59.82</v>
      </c>
      <c r="Q5346" s="74">
        <v>61.61</v>
      </c>
      <c r="R5346" s="74">
        <v>63.41</v>
      </c>
      <c r="S5346" s="74">
        <v>65.91</v>
      </c>
      <c r="T5346" s="74">
        <v>68.680000000000007</v>
      </c>
      <c r="U5346" s="74">
        <v>71.56</v>
      </c>
      <c r="V5346" s="74">
        <v>74.849999999999994</v>
      </c>
      <c r="W5346" s="74">
        <v>78.150000000000006</v>
      </c>
      <c r="X5346" s="74">
        <v>81.59</v>
      </c>
      <c r="Y5346" s="74">
        <v>85.17</v>
      </c>
      <c r="Z5346" s="74">
        <v>88.59</v>
      </c>
      <c r="AA5346" s="74">
        <v>91.95</v>
      </c>
      <c r="AB5346" s="74">
        <v>95.14</v>
      </c>
      <c r="AC5346" s="74">
        <v>98.84</v>
      </c>
      <c r="AD5346" s="74">
        <v>102.43</v>
      </c>
      <c r="AE5346" s="74">
        <v>106.16</v>
      </c>
      <c r="AF5346" s="74">
        <v>110</v>
      </c>
      <c r="AG5346" s="74">
        <v>113.93</v>
      </c>
      <c r="AH5346" s="74">
        <v>118.61</v>
      </c>
      <c r="AI5346" s="74">
        <v>120.28</v>
      </c>
      <c r="AJ5346" s="74">
        <v>121.67</v>
      </c>
      <c r="AK5346" s="74">
        <v>122.95</v>
      </c>
    </row>
    <row r="5347" spans="1:37" x14ac:dyDescent="0.3">
      <c r="A5347" s="86" t="str">
        <f t="shared" si="83"/>
        <v>SDGbaseTra_AgMaxtrnsfrx_govhhd-6</v>
      </c>
      <c r="B5347" s="72" t="s">
        <v>222</v>
      </c>
      <c r="C5347" s="73" t="s">
        <v>241</v>
      </c>
      <c r="D5347" s="85" t="s">
        <v>193</v>
      </c>
      <c r="E5347" s="74" t="s">
        <v>90</v>
      </c>
      <c r="F5347" s="74">
        <v>33.299999999999997</v>
      </c>
      <c r="G5347" s="74">
        <v>33.299999999999997</v>
      </c>
      <c r="H5347" s="74">
        <v>32.15</v>
      </c>
      <c r="I5347" s="74">
        <v>33.299999999999997</v>
      </c>
      <c r="J5347" s="74">
        <v>34.090000000000003</v>
      </c>
      <c r="K5347" s="74">
        <v>34.700000000000003</v>
      </c>
      <c r="L5347" s="74">
        <v>35.270000000000003</v>
      </c>
      <c r="M5347" s="74">
        <v>36</v>
      </c>
      <c r="N5347" s="74">
        <v>36.799999999999997</v>
      </c>
      <c r="O5347" s="74">
        <v>37.700000000000003</v>
      </c>
      <c r="P5347" s="74">
        <v>38.72</v>
      </c>
      <c r="Q5347" s="74">
        <v>39.880000000000003</v>
      </c>
      <c r="R5347" s="74">
        <v>41.05</v>
      </c>
      <c r="S5347" s="74">
        <v>42.67</v>
      </c>
      <c r="T5347" s="74">
        <v>44.46</v>
      </c>
      <c r="U5347" s="74">
        <v>46.32</v>
      </c>
      <c r="V5347" s="74">
        <v>48.45</v>
      </c>
      <c r="W5347" s="74">
        <v>50.59</v>
      </c>
      <c r="X5347" s="74">
        <v>52.82</v>
      </c>
      <c r="Y5347" s="74">
        <v>55.14</v>
      </c>
      <c r="Z5347" s="74">
        <v>57.35</v>
      </c>
      <c r="AA5347" s="74">
        <v>59.53</v>
      </c>
      <c r="AB5347" s="74">
        <v>61.59</v>
      </c>
      <c r="AC5347" s="74">
        <v>63.98</v>
      </c>
      <c r="AD5347" s="74">
        <v>66.31</v>
      </c>
      <c r="AE5347" s="74">
        <v>68.72</v>
      </c>
      <c r="AF5347" s="74">
        <v>71.209999999999994</v>
      </c>
      <c r="AG5347" s="74">
        <v>73.75</v>
      </c>
      <c r="AH5347" s="74">
        <v>76.78</v>
      </c>
      <c r="AI5347" s="74">
        <v>77.86</v>
      </c>
      <c r="AJ5347" s="74">
        <v>78.760000000000005</v>
      </c>
      <c r="AK5347" s="74">
        <v>79.59</v>
      </c>
    </row>
    <row r="5348" spans="1:37" x14ac:dyDescent="0.3">
      <c r="A5348" s="86" t="str">
        <f t="shared" si="83"/>
        <v>SDGbaseTra_AgMaxtrnsfrx_govhhd-7</v>
      </c>
      <c r="B5348" s="72" t="s">
        <v>222</v>
      </c>
      <c r="C5348" s="73" t="s">
        <v>241</v>
      </c>
      <c r="D5348" s="85" t="s">
        <v>193</v>
      </c>
      <c r="E5348" s="74" t="s">
        <v>91</v>
      </c>
      <c r="F5348" s="74">
        <v>17.170000000000002</v>
      </c>
      <c r="G5348" s="74">
        <v>17.170000000000002</v>
      </c>
      <c r="H5348" s="74">
        <v>16.57</v>
      </c>
      <c r="I5348" s="74">
        <v>17.16</v>
      </c>
      <c r="J5348" s="74">
        <v>17.57</v>
      </c>
      <c r="K5348" s="74">
        <v>17.89</v>
      </c>
      <c r="L5348" s="74">
        <v>18.18</v>
      </c>
      <c r="M5348" s="74">
        <v>18.559999999999999</v>
      </c>
      <c r="N5348" s="74">
        <v>18.97</v>
      </c>
      <c r="O5348" s="74">
        <v>19.43</v>
      </c>
      <c r="P5348" s="74">
        <v>19.96</v>
      </c>
      <c r="Q5348" s="74">
        <v>20.56</v>
      </c>
      <c r="R5348" s="74">
        <v>21.16</v>
      </c>
      <c r="S5348" s="74">
        <v>21.99</v>
      </c>
      <c r="T5348" s="74">
        <v>22.91</v>
      </c>
      <c r="U5348" s="74">
        <v>23.88</v>
      </c>
      <c r="V5348" s="74">
        <v>24.97</v>
      </c>
      <c r="W5348" s="74">
        <v>26.08</v>
      </c>
      <c r="X5348" s="74">
        <v>27.22</v>
      </c>
      <c r="Y5348" s="74">
        <v>28.42</v>
      </c>
      <c r="Z5348" s="74">
        <v>29.56</v>
      </c>
      <c r="AA5348" s="74">
        <v>30.68</v>
      </c>
      <c r="AB5348" s="74">
        <v>31.74</v>
      </c>
      <c r="AC5348" s="74">
        <v>32.979999999999997</v>
      </c>
      <c r="AD5348" s="74">
        <v>34.18</v>
      </c>
      <c r="AE5348" s="74">
        <v>35.42</v>
      </c>
      <c r="AF5348" s="74">
        <v>36.700000000000003</v>
      </c>
      <c r="AG5348" s="74">
        <v>38.01</v>
      </c>
      <c r="AH5348" s="74">
        <v>39.57</v>
      </c>
      <c r="AI5348" s="74">
        <v>40.130000000000003</v>
      </c>
      <c r="AJ5348" s="74">
        <v>40.6</v>
      </c>
      <c r="AK5348" s="74">
        <v>41.02</v>
      </c>
    </row>
    <row r="5349" spans="1:37" x14ac:dyDescent="0.3">
      <c r="A5349" s="86" t="str">
        <f t="shared" si="83"/>
        <v>SDGbaseTra_AgMaxtrnsfrx_govhhd-8</v>
      </c>
      <c r="B5349" s="72" t="s">
        <v>222</v>
      </c>
      <c r="C5349" s="73" t="s">
        <v>241</v>
      </c>
      <c r="D5349" s="85" t="s">
        <v>193</v>
      </c>
      <c r="E5349" s="74" t="s">
        <v>92</v>
      </c>
      <c r="F5349" s="74">
        <v>-31.54</v>
      </c>
      <c r="G5349" s="74">
        <v>-31.54</v>
      </c>
      <c r="H5349" s="74">
        <v>-30.44</v>
      </c>
      <c r="I5349" s="74">
        <v>-31.54</v>
      </c>
      <c r="J5349" s="74">
        <v>-32.28</v>
      </c>
      <c r="K5349" s="74">
        <v>-32.86</v>
      </c>
      <c r="L5349" s="74">
        <v>-33.4</v>
      </c>
      <c r="M5349" s="74">
        <v>-34.1</v>
      </c>
      <c r="N5349" s="74">
        <v>-34.85</v>
      </c>
      <c r="O5349" s="74">
        <v>-35.700000000000003</v>
      </c>
      <c r="P5349" s="74">
        <v>-36.67</v>
      </c>
      <c r="Q5349" s="74">
        <v>-37.770000000000003</v>
      </c>
      <c r="R5349" s="74">
        <v>-38.869999999999997</v>
      </c>
      <c r="S5349" s="74">
        <v>-40.409999999999997</v>
      </c>
      <c r="T5349" s="74">
        <v>-42.1</v>
      </c>
      <c r="U5349" s="74">
        <v>-43.87</v>
      </c>
      <c r="V5349" s="74">
        <v>-45.88</v>
      </c>
      <c r="W5349" s="74">
        <v>-47.91</v>
      </c>
      <c r="X5349" s="74">
        <v>-50.02</v>
      </c>
      <c r="Y5349" s="74">
        <v>-52.21</v>
      </c>
      <c r="Z5349" s="74">
        <v>-54.31</v>
      </c>
      <c r="AA5349" s="74">
        <v>-56.37</v>
      </c>
      <c r="AB5349" s="74">
        <v>-58.32</v>
      </c>
      <c r="AC5349" s="74">
        <v>-60.59</v>
      </c>
      <c r="AD5349" s="74">
        <v>-62.79</v>
      </c>
      <c r="AE5349" s="74">
        <v>-65.08</v>
      </c>
      <c r="AF5349" s="74">
        <v>-67.430000000000007</v>
      </c>
      <c r="AG5349" s="74">
        <v>-69.84</v>
      </c>
      <c r="AH5349" s="74">
        <v>-72.709999999999994</v>
      </c>
      <c r="AI5349" s="74">
        <v>-73.73</v>
      </c>
      <c r="AJ5349" s="74">
        <v>-74.59</v>
      </c>
      <c r="AK5349" s="74">
        <v>-75.37</v>
      </c>
    </row>
    <row r="5350" spans="1:37" x14ac:dyDescent="0.3">
      <c r="A5350" s="86" t="str">
        <f t="shared" si="83"/>
        <v>SDGbaseTra_AgMaxtrnsfrx_govhhd-9</v>
      </c>
      <c r="B5350" s="72" t="s">
        <v>222</v>
      </c>
      <c r="C5350" s="73" t="s">
        <v>241</v>
      </c>
      <c r="D5350" s="85" t="s">
        <v>193</v>
      </c>
      <c r="E5350" s="74" t="s">
        <v>93</v>
      </c>
      <c r="F5350" s="74">
        <v>-164.45</v>
      </c>
      <c r="G5350" s="74">
        <v>-164.45</v>
      </c>
      <c r="H5350" s="74">
        <v>-158.74</v>
      </c>
      <c r="I5350" s="74">
        <v>-164.44</v>
      </c>
      <c r="J5350" s="74">
        <v>-168.32</v>
      </c>
      <c r="K5350" s="74">
        <v>-171.35</v>
      </c>
      <c r="L5350" s="74">
        <v>-174.15</v>
      </c>
      <c r="M5350" s="74">
        <v>-177.78</v>
      </c>
      <c r="N5350" s="74">
        <v>-181.71</v>
      </c>
      <c r="O5350" s="74">
        <v>-186.17</v>
      </c>
      <c r="P5350" s="74">
        <v>-191.2</v>
      </c>
      <c r="Q5350" s="74">
        <v>-196.93</v>
      </c>
      <c r="R5350" s="74">
        <v>-202.69</v>
      </c>
      <c r="S5350" s="74">
        <v>-210.69</v>
      </c>
      <c r="T5350" s="74">
        <v>-219.52</v>
      </c>
      <c r="U5350" s="74">
        <v>-228.74</v>
      </c>
      <c r="V5350" s="74">
        <v>-239.25</v>
      </c>
      <c r="W5350" s="74">
        <v>-249.82</v>
      </c>
      <c r="X5350" s="74">
        <v>-260.8</v>
      </c>
      <c r="Y5350" s="74">
        <v>-272.26</v>
      </c>
      <c r="Z5350" s="74">
        <v>-283.17</v>
      </c>
      <c r="AA5350" s="74">
        <v>-293.93</v>
      </c>
      <c r="AB5350" s="74">
        <v>-304.11</v>
      </c>
      <c r="AC5350" s="74">
        <v>-315.93</v>
      </c>
      <c r="AD5350" s="74">
        <v>-327.42</v>
      </c>
      <c r="AE5350" s="74">
        <v>-339.35</v>
      </c>
      <c r="AF5350" s="74">
        <v>-351.6</v>
      </c>
      <c r="AG5350" s="74">
        <v>-364.18</v>
      </c>
      <c r="AH5350" s="74">
        <v>-379.13</v>
      </c>
      <c r="AI5350" s="74">
        <v>-384.47</v>
      </c>
      <c r="AJ5350" s="74">
        <v>-388.92</v>
      </c>
      <c r="AK5350" s="74">
        <v>-393.01</v>
      </c>
    </row>
    <row r="5351" spans="1:37" x14ac:dyDescent="0.3">
      <c r="A5351" s="86" t="str">
        <f t="shared" si="83"/>
        <v>SDGbaseTra_AgMaxtrnsfrx_rowent-e</v>
      </c>
      <c r="B5351" s="72" t="s">
        <v>222</v>
      </c>
      <c r="C5351" s="73" t="s">
        <v>241</v>
      </c>
      <c r="D5351" s="85" t="s">
        <v>194</v>
      </c>
      <c r="E5351" s="74" t="s">
        <v>83</v>
      </c>
      <c r="F5351" s="74">
        <v>-32.42</v>
      </c>
      <c r="G5351" s="74">
        <v>-32.42</v>
      </c>
      <c r="H5351" s="74">
        <v>-32.42</v>
      </c>
      <c r="I5351" s="74">
        <v>-32.42</v>
      </c>
      <c r="J5351" s="74">
        <v>-32.42</v>
      </c>
      <c r="K5351" s="74">
        <v>-32.42</v>
      </c>
      <c r="L5351" s="74">
        <v>-32.42</v>
      </c>
      <c r="M5351" s="74">
        <v>-32.42</v>
      </c>
      <c r="N5351" s="74">
        <v>-32.42</v>
      </c>
      <c r="O5351" s="74">
        <v>-32.42</v>
      </c>
      <c r="P5351" s="74">
        <v>-32.42</v>
      </c>
      <c r="Q5351" s="74">
        <v>-32.42</v>
      </c>
      <c r="R5351" s="74">
        <v>-32.42</v>
      </c>
      <c r="S5351" s="74">
        <v>-32.42</v>
      </c>
      <c r="T5351" s="74">
        <v>-32.42</v>
      </c>
      <c r="U5351" s="74">
        <v>-32.42</v>
      </c>
      <c r="V5351" s="74">
        <v>-32.42</v>
      </c>
      <c r="W5351" s="74">
        <v>-32.42</v>
      </c>
      <c r="X5351" s="74">
        <v>-32.42</v>
      </c>
      <c r="Y5351" s="74">
        <v>-32.42</v>
      </c>
      <c r="Z5351" s="74">
        <v>-32.42</v>
      </c>
      <c r="AA5351" s="74">
        <v>-32.42</v>
      </c>
      <c r="AB5351" s="74">
        <v>-32.42</v>
      </c>
      <c r="AC5351" s="74">
        <v>-32.42</v>
      </c>
      <c r="AD5351" s="74">
        <v>-32.42</v>
      </c>
      <c r="AE5351" s="74">
        <v>-32.42</v>
      </c>
      <c r="AF5351" s="74">
        <v>-32.42</v>
      </c>
      <c r="AG5351" s="74">
        <v>-32.42</v>
      </c>
      <c r="AH5351" s="74">
        <v>-32.42</v>
      </c>
      <c r="AI5351" s="74">
        <v>-32.42</v>
      </c>
      <c r="AJ5351" s="74">
        <v>-32.42</v>
      </c>
      <c r="AK5351" s="74">
        <v>-32.42</v>
      </c>
    </row>
    <row r="5352" spans="1:37" x14ac:dyDescent="0.3">
      <c r="A5352" s="86" t="str">
        <f t="shared" si="83"/>
        <v>SDGbaseTra_AgMaxtrnsfrx_rowhhd-0</v>
      </c>
      <c r="B5352" s="72" t="s">
        <v>222</v>
      </c>
      <c r="C5352" s="73" t="s">
        <v>241</v>
      </c>
      <c r="D5352" s="85" t="s">
        <v>194</v>
      </c>
      <c r="E5352" s="74" t="s">
        <v>84</v>
      </c>
      <c r="F5352" s="74">
        <v>0.03</v>
      </c>
      <c r="G5352" s="74">
        <v>0.03</v>
      </c>
      <c r="H5352" s="74">
        <v>0.03</v>
      </c>
      <c r="I5352" s="74">
        <v>0.03</v>
      </c>
      <c r="J5352" s="74">
        <v>0.03</v>
      </c>
      <c r="K5352" s="74">
        <v>0.03</v>
      </c>
      <c r="L5352" s="74">
        <v>0.03</v>
      </c>
      <c r="M5352" s="74">
        <v>0.03</v>
      </c>
      <c r="N5352" s="74">
        <v>0.03</v>
      </c>
      <c r="O5352" s="74">
        <v>0.03</v>
      </c>
      <c r="P5352" s="74">
        <v>0.03</v>
      </c>
      <c r="Q5352" s="74">
        <v>0.03</v>
      </c>
      <c r="R5352" s="74">
        <v>0.03</v>
      </c>
      <c r="S5352" s="74">
        <v>0.03</v>
      </c>
      <c r="T5352" s="74">
        <v>0.03</v>
      </c>
      <c r="U5352" s="74">
        <v>0.03</v>
      </c>
      <c r="V5352" s="74">
        <v>0.03</v>
      </c>
      <c r="W5352" s="74">
        <v>0.03</v>
      </c>
      <c r="X5352" s="74">
        <v>0.03</v>
      </c>
      <c r="Y5352" s="74">
        <v>0.03</v>
      </c>
      <c r="Z5352" s="74">
        <v>0.03</v>
      </c>
      <c r="AA5352" s="74">
        <v>0.03</v>
      </c>
      <c r="AB5352" s="74">
        <v>0.03</v>
      </c>
      <c r="AC5352" s="74">
        <v>0.03</v>
      </c>
      <c r="AD5352" s="74">
        <v>0.03</v>
      </c>
      <c r="AE5352" s="74">
        <v>0.03</v>
      </c>
      <c r="AF5352" s="74">
        <v>0.03</v>
      </c>
      <c r="AG5352" s="74">
        <v>0.03</v>
      </c>
      <c r="AH5352" s="74">
        <v>0.03</v>
      </c>
      <c r="AI5352" s="74">
        <v>0.03</v>
      </c>
      <c r="AJ5352" s="74">
        <v>0.03</v>
      </c>
      <c r="AK5352" s="74">
        <v>0.03</v>
      </c>
    </row>
    <row r="5353" spans="1:37" x14ac:dyDescent="0.3">
      <c r="A5353" s="86" t="str">
        <f t="shared" si="83"/>
        <v>SDGbaseTra_AgMaxtrnsfrx_rowhhd-1</v>
      </c>
      <c r="B5353" s="72" t="s">
        <v>222</v>
      </c>
      <c r="C5353" s="73" t="s">
        <v>241</v>
      </c>
      <c r="D5353" s="85" t="s">
        <v>194</v>
      </c>
      <c r="E5353" s="74" t="s">
        <v>85</v>
      </c>
      <c r="F5353" s="74">
        <v>0.06</v>
      </c>
      <c r="G5353" s="74">
        <v>0.06</v>
      </c>
      <c r="H5353" s="74">
        <v>0.06</v>
      </c>
      <c r="I5353" s="74">
        <v>0.06</v>
      </c>
      <c r="J5353" s="74">
        <v>0.06</v>
      </c>
      <c r="K5353" s="74">
        <v>0.06</v>
      </c>
      <c r="L5353" s="74">
        <v>0.06</v>
      </c>
      <c r="M5353" s="74">
        <v>0.06</v>
      </c>
      <c r="N5353" s="74">
        <v>0.06</v>
      </c>
      <c r="O5353" s="74">
        <v>0.06</v>
      </c>
      <c r="P5353" s="74">
        <v>0.06</v>
      </c>
      <c r="Q5353" s="74">
        <v>0.06</v>
      </c>
      <c r="R5353" s="74">
        <v>0.06</v>
      </c>
      <c r="S5353" s="74">
        <v>0.06</v>
      </c>
      <c r="T5353" s="74">
        <v>0.06</v>
      </c>
      <c r="U5353" s="74">
        <v>0.06</v>
      </c>
      <c r="V5353" s="74">
        <v>0.06</v>
      </c>
      <c r="W5353" s="74">
        <v>0.06</v>
      </c>
      <c r="X5353" s="74">
        <v>0.06</v>
      </c>
      <c r="Y5353" s="74">
        <v>0.06</v>
      </c>
      <c r="Z5353" s="74">
        <v>0.06</v>
      </c>
      <c r="AA5353" s="74">
        <v>0.06</v>
      </c>
      <c r="AB5353" s="74">
        <v>0.06</v>
      </c>
      <c r="AC5353" s="74">
        <v>0.06</v>
      </c>
      <c r="AD5353" s="74">
        <v>0.06</v>
      </c>
      <c r="AE5353" s="74">
        <v>0.06</v>
      </c>
      <c r="AF5353" s="74">
        <v>0.06</v>
      </c>
      <c r="AG5353" s="74">
        <v>0.06</v>
      </c>
      <c r="AH5353" s="74">
        <v>0.06</v>
      </c>
      <c r="AI5353" s="74">
        <v>0.06</v>
      </c>
      <c r="AJ5353" s="74">
        <v>0.06</v>
      </c>
      <c r="AK5353" s="74">
        <v>0.06</v>
      </c>
    </row>
    <row r="5354" spans="1:37" x14ac:dyDescent="0.3">
      <c r="A5354" s="86" t="str">
        <f t="shared" si="83"/>
        <v>SDGbaseTra_AgMaxtrnsfrx_rowhhd-2</v>
      </c>
      <c r="B5354" s="72" t="s">
        <v>222</v>
      </c>
      <c r="C5354" s="73" t="s">
        <v>241</v>
      </c>
      <c r="D5354" s="85" t="s">
        <v>194</v>
      </c>
      <c r="E5354" s="74" t="s">
        <v>86</v>
      </c>
      <c r="F5354" s="74">
        <v>0.13</v>
      </c>
      <c r="G5354" s="74">
        <v>0.13</v>
      </c>
      <c r="H5354" s="74">
        <v>0.13</v>
      </c>
      <c r="I5354" s="74">
        <v>0.13</v>
      </c>
      <c r="J5354" s="74">
        <v>0.13</v>
      </c>
      <c r="K5354" s="74">
        <v>0.13</v>
      </c>
      <c r="L5354" s="74">
        <v>0.13</v>
      </c>
      <c r="M5354" s="74">
        <v>0.13</v>
      </c>
      <c r="N5354" s="74">
        <v>0.13</v>
      </c>
      <c r="O5354" s="74">
        <v>0.13</v>
      </c>
      <c r="P5354" s="74">
        <v>0.13</v>
      </c>
      <c r="Q5354" s="74">
        <v>0.13</v>
      </c>
      <c r="R5354" s="74">
        <v>0.13</v>
      </c>
      <c r="S5354" s="74">
        <v>0.13</v>
      </c>
      <c r="T5354" s="74">
        <v>0.13</v>
      </c>
      <c r="U5354" s="74">
        <v>0.13</v>
      </c>
      <c r="V5354" s="74">
        <v>0.13</v>
      </c>
      <c r="W5354" s="74">
        <v>0.13</v>
      </c>
      <c r="X5354" s="74">
        <v>0.13</v>
      </c>
      <c r="Y5354" s="74">
        <v>0.13</v>
      </c>
      <c r="Z5354" s="74">
        <v>0.13</v>
      </c>
      <c r="AA5354" s="74">
        <v>0.13</v>
      </c>
      <c r="AB5354" s="74">
        <v>0.13</v>
      </c>
      <c r="AC5354" s="74">
        <v>0.13</v>
      </c>
      <c r="AD5354" s="74">
        <v>0.13</v>
      </c>
      <c r="AE5354" s="74">
        <v>0.13</v>
      </c>
      <c r="AF5354" s="74">
        <v>0.13</v>
      </c>
      <c r="AG5354" s="74">
        <v>0.13</v>
      </c>
      <c r="AH5354" s="74">
        <v>0.13</v>
      </c>
      <c r="AI5354" s="74">
        <v>0.13</v>
      </c>
      <c r="AJ5354" s="74">
        <v>0.13</v>
      </c>
      <c r="AK5354" s="74">
        <v>0.13</v>
      </c>
    </row>
    <row r="5355" spans="1:37" x14ac:dyDescent="0.3">
      <c r="A5355" s="86" t="str">
        <f t="shared" si="83"/>
        <v>SDGbaseTra_AgMaxtrnsfrx_rowhhd-3</v>
      </c>
      <c r="B5355" s="72" t="s">
        <v>222</v>
      </c>
      <c r="C5355" s="73" t="s">
        <v>241</v>
      </c>
      <c r="D5355" s="85" t="s">
        <v>194</v>
      </c>
      <c r="E5355" s="74" t="s">
        <v>87</v>
      </c>
      <c r="F5355" s="74">
        <v>0.21</v>
      </c>
      <c r="G5355" s="74">
        <v>0.21</v>
      </c>
      <c r="H5355" s="74">
        <v>0.21</v>
      </c>
      <c r="I5355" s="74">
        <v>0.21</v>
      </c>
      <c r="J5355" s="74">
        <v>0.21</v>
      </c>
      <c r="K5355" s="74">
        <v>0.21</v>
      </c>
      <c r="L5355" s="74">
        <v>0.21</v>
      </c>
      <c r="M5355" s="74">
        <v>0.21</v>
      </c>
      <c r="N5355" s="74">
        <v>0.21</v>
      </c>
      <c r="O5355" s="74">
        <v>0.21</v>
      </c>
      <c r="P5355" s="74">
        <v>0.21</v>
      </c>
      <c r="Q5355" s="74">
        <v>0.21</v>
      </c>
      <c r="R5355" s="74">
        <v>0.21</v>
      </c>
      <c r="S5355" s="74">
        <v>0.21</v>
      </c>
      <c r="T5355" s="74">
        <v>0.21</v>
      </c>
      <c r="U5355" s="74">
        <v>0.21</v>
      </c>
      <c r="V5355" s="74">
        <v>0.21</v>
      </c>
      <c r="W5355" s="74">
        <v>0.21</v>
      </c>
      <c r="X5355" s="74">
        <v>0.21</v>
      </c>
      <c r="Y5355" s="74">
        <v>0.21</v>
      </c>
      <c r="Z5355" s="74">
        <v>0.21</v>
      </c>
      <c r="AA5355" s="74">
        <v>0.21</v>
      </c>
      <c r="AB5355" s="74">
        <v>0.21</v>
      </c>
      <c r="AC5355" s="74">
        <v>0.21</v>
      </c>
      <c r="AD5355" s="74">
        <v>0.21</v>
      </c>
      <c r="AE5355" s="74">
        <v>0.21</v>
      </c>
      <c r="AF5355" s="74">
        <v>0.21</v>
      </c>
      <c r="AG5355" s="74">
        <v>0.21</v>
      </c>
      <c r="AH5355" s="74">
        <v>0.21</v>
      </c>
      <c r="AI5355" s="74">
        <v>0.21</v>
      </c>
      <c r="AJ5355" s="74">
        <v>0.21</v>
      </c>
      <c r="AK5355" s="74">
        <v>0.21</v>
      </c>
    </row>
    <row r="5356" spans="1:37" x14ac:dyDescent="0.3">
      <c r="A5356" s="86" t="str">
        <f t="shared" si="83"/>
        <v>SDGbaseTra_AgMaxtrnsfrx_rowhhd-4</v>
      </c>
      <c r="B5356" s="72" t="s">
        <v>222</v>
      </c>
      <c r="C5356" s="73" t="s">
        <v>241</v>
      </c>
      <c r="D5356" s="85" t="s">
        <v>194</v>
      </c>
      <c r="E5356" s="74" t="s">
        <v>88</v>
      </c>
      <c r="F5356" s="74">
        <v>0.21</v>
      </c>
      <c r="G5356" s="74">
        <v>0.21</v>
      </c>
      <c r="H5356" s="74">
        <v>0.21</v>
      </c>
      <c r="I5356" s="74">
        <v>0.21</v>
      </c>
      <c r="J5356" s="74">
        <v>0.21</v>
      </c>
      <c r="K5356" s="74">
        <v>0.21</v>
      </c>
      <c r="L5356" s="74">
        <v>0.21</v>
      </c>
      <c r="M5356" s="74">
        <v>0.21</v>
      </c>
      <c r="N5356" s="74">
        <v>0.21</v>
      </c>
      <c r="O5356" s="74">
        <v>0.21</v>
      </c>
      <c r="P5356" s="74">
        <v>0.21</v>
      </c>
      <c r="Q5356" s="74">
        <v>0.21</v>
      </c>
      <c r="R5356" s="74">
        <v>0.21</v>
      </c>
      <c r="S5356" s="74">
        <v>0.21</v>
      </c>
      <c r="T5356" s="74">
        <v>0.21</v>
      </c>
      <c r="U5356" s="74">
        <v>0.21</v>
      </c>
      <c r="V5356" s="74">
        <v>0.21</v>
      </c>
      <c r="W5356" s="74">
        <v>0.21</v>
      </c>
      <c r="X5356" s="74">
        <v>0.21</v>
      </c>
      <c r="Y5356" s="74">
        <v>0.21</v>
      </c>
      <c r="Z5356" s="74">
        <v>0.21</v>
      </c>
      <c r="AA5356" s="74">
        <v>0.21</v>
      </c>
      <c r="AB5356" s="74">
        <v>0.21</v>
      </c>
      <c r="AC5356" s="74">
        <v>0.21</v>
      </c>
      <c r="AD5356" s="74">
        <v>0.21</v>
      </c>
      <c r="AE5356" s="74">
        <v>0.21</v>
      </c>
      <c r="AF5356" s="74">
        <v>0.21</v>
      </c>
      <c r="AG5356" s="74">
        <v>0.21</v>
      </c>
      <c r="AH5356" s="74">
        <v>0.21</v>
      </c>
      <c r="AI5356" s="74">
        <v>0.21</v>
      </c>
      <c r="AJ5356" s="74">
        <v>0.21</v>
      </c>
      <c r="AK5356" s="74">
        <v>0.21</v>
      </c>
    </row>
    <row r="5357" spans="1:37" x14ac:dyDescent="0.3">
      <c r="A5357" s="86" t="str">
        <f t="shared" si="83"/>
        <v>SDGbaseTra_AgMaxtrnsfrx_rowhhd-5</v>
      </c>
      <c r="B5357" s="72" t="s">
        <v>222</v>
      </c>
      <c r="C5357" s="73" t="s">
        <v>241</v>
      </c>
      <c r="D5357" s="85" t="s">
        <v>194</v>
      </c>
      <c r="E5357" s="74" t="s">
        <v>89</v>
      </c>
      <c r="F5357" s="74">
        <v>0.3</v>
      </c>
      <c r="G5357" s="74">
        <v>0.3</v>
      </c>
      <c r="H5357" s="74">
        <v>0.3</v>
      </c>
      <c r="I5357" s="74">
        <v>0.3</v>
      </c>
      <c r="J5357" s="74">
        <v>0.3</v>
      </c>
      <c r="K5357" s="74">
        <v>0.3</v>
      </c>
      <c r="L5357" s="74">
        <v>0.3</v>
      </c>
      <c r="M5357" s="74">
        <v>0.3</v>
      </c>
      <c r="N5357" s="74">
        <v>0.3</v>
      </c>
      <c r="O5357" s="74">
        <v>0.3</v>
      </c>
      <c r="P5357" s="74">
        <v>0.3</v>
      </c>
      <c r="Q5357" s="74">
        <v>0.3</v>
      </c>
      <c r="R5357" s="74">
        <v>0.3</v>
      </c>
      <c r="S5357" s="74">
        <v>0.3</v>
      </c>
      <c r="T5357" s="74">
        <v>0.3</v>
      </c>
      <c r="U5357" s="74">
        <v>0.3</v>
      </c>
      <c r="V5357" s="74">
        <v>0.3</v>
      </c>
      <c r="W5357" s="74">
        <v>0.3</v>
      </c>
      <c r="X5357" s="74">
        <v>0.3</v>
      </c>
      <c r="Y5357" s="74">
        <v>0.3</v>
      </c>
      <c r="Z5357" s="74">
        <v>0.3</v>
      </c>
      <c r="AA5357" s="74">
        <v>0.3</v>
      </c>
      <c r="AB5357" s="74">
        <v>0.3</v>
      </c>
      <c r="AC5357" s="74">
        <v>0.3</v>
      </c>
      <c r="AD5357" s="74">
        <v>0.3</v>
      </c>
      <c r="AE5357" s="74">
        <v>0.3</v>
      </c>
      <c r="AF5357" s="74">
        <v>0.3</v>
      </c>
      <c r="AG5357" s="74">
        <v>0.3</v>
      </c>
      <c r="AH5357" s="74">
        <v>0.3</v>
      </c>
      <c r="AI5357" s="74">
        <v>0.3</v>
      </c>
      <c r="AJ5357" s="74">
        <v>0.3</v>
      </c>
      <c r="AK5357" s="74">
        <v>0.3</v>
      </c>
    </row>
    <row r="5358" spans="1:37" x14ac:dyDescent="0.3">
      <c r="A5358" s="86" t="str">
        <f t="shared" si="83"/>
        <v>SDGbaseTra_AgMaxtrnsfrx_rowhhd-6</v>
      </c>
      <c r="B5358" s="72" t="s">
        <v>222</v>
      </c>
      <c r="C5358" s="73" t="s">
        <v>241</v>
      </c>
      <c r="D5358" s="85" t="s">
        <v>194</v>
      </c>
      <c r="E5358" s="74" t="s">
        <v>90</v>
      </c>
      <c r="F5358" s="74">
        <v>0.56000000000000005</v>
      </c>
      <c r="G5358" s="74">
        <v>0.56000000000000005</v>
      </c>
      <c r="H5358" s="74">
        <v>0.56000000000000005</v>
      </c>
      <c r="I5358" s="74">
        <v>0.56000000000000005</v>
      </c>
      <c r="J5358" s="74">
        <v>0.56000000000000005</v>
      </c>
      <c r="K5358" s="74">
        <v>0.56000000000000005</v>
      </c>
      <c r="L5358" s="74">
        <v>0.56000000000000005</v>
      </c>
      <c r="M5358" s="74">
        <v>0.56000000000000005</v>
      </c>
      <c r="N5358" s="74">
        <v>0.56000000000000005</v>
      </c>
      <c r="O5358" s="74">
        <v>0.56000000000000005</v>
      </c>
      <c r="P5358" s="74">
        <v>0.56000000000000005</v>
      </c>
      <c r="Q5358" s="74">
        <v>0.56000000000000005</v>
      </c>
      <c r="R5358" s="74">
        <v>0.56000000000000005</v>
      </c>
      <c r="S5358" s="74">
        <v>0.56000000000000005</v>
      </c>
      <c r="T5358" s="74">
        <v>0.56000000000000005</v>
      </c>
      <c r="U5358" s="74">
        <v>0.56000000000000005</v>
      </c>
      <c r="V5358" s="74">
        <v>0.56000000000000005</v>
      </c>
      <c r="W5358" s="74">
        <v>0.56000000000000005</v>
      </c>
      <c r="X5358" s="74">
        <v>0.56000000000000005</v>
      </c>
      <c r="Y5358" s="74">
        <v>0.56000000000000005</v>
      </c>
      <c r="Z5358" s="74">
        <v>0.56000000000000005</v>
      </c>
      <c r="AA5358" s="74">
        <v>0.56000000000000005</v>
      </c>
      <c r="AB5358" s="74">
        <v>0.56000000000000005</v>
      </c>
      <c r="AC5358" s="74">
        <v>0.56000000000000005</v>
      </c>
      <c r="AD5358" s="74">
        <v>0.56000000000000005</v>
      </c>
      <c r="AE5358" s="74">
        <v>0.56000000000000005</v>
      </c>
      <c r="AF5358" s="74">
        <v>0.56000000000000005</v>
      </c>
      <c r="AG5358" s="74">
        <v>0.56000000000000005</v>
      </c>
      <c r="AH5358" s="74">
        <v>0.56000000000000005</v>
      </c>
      <c r="AI5358" s="74">
        <v>0.56000000000000005</v>
      </c>
      <c r="AJ5358" s="74">
        <v>0.56000000000000005</v>
      </c>
      <c r="AK5358" s="74">
        <v>0.56000000000000005</v>
      </c>
    </row>
    <row r="5359" spans="1:37" x14ac:dyDescent="0.3">
      <c r="A5359" s="86" t="str">
        <f t="shared" si="83"/>
        <v>SDGbaseTra_AgMaxtrnsfrx_rowhhd-7</v>
      </c>
      <c r="B5359" s="72" t="s">
        <v>222</v>
      </c>
      <c r="C5359" s="73" t="s">
        <v>241</v>
      </c>
      <c r="D5359" s="85" t="s">
        <v>194</v>
      </c>
      <c r="E5359" s="74" t="s">
        <v>91</v>
      </c>
      <c r="F5359" s="74">
        <v>0.68</v>
      </c>
      <c r="G5359" s="74">
        <v>0.68</v>
      </c>
      <c r="H5359" s="74">
        <v>0.68</v>
      </c>
      <c r="I5359" s="74">
        <v>0.68</v>
      </c>
      <c r="J5359" s="74">
        <v>0.68</v>
      </c>
      <c r="K5359" s="74">
        <v>0.68</v>
      </c>
      <c r="L5359" s="74">
        <v>0.68</v>
      </c>
      <c r="M5359" s="74">
        <v>0.68</v>
      </c>
      <c r="N5359" s="74">
        <v>0.68</v>
      </c>
      <c r="O5359" s="74">
        <v>0.68</v>
      </c>
      <c r="P5359" s="74">
        <v>0.68</v>
      </c>
      <c r="Q5359" s="74">
        <v>0.68</v>
      </c>
      <c r="R5359" s="74">
        <v>0.68</v>
      </c>
      <c r="S5359" s="74">
        <v>0.68</v>
      </c>
      <c r="T5359" s="74">
        <v>0.68</v>
      </c>
      <c r="U5359" s="74">
        <v>0.68</v>
      </c>
      <c r="V5359" s="74">
        <v>0.68</v>
      </c>
      <c r="W5359" s="74">
        <v>0.68</v>
      </c>
      <c r="X5359" s="74">
        <v>0.68</v>
      </c>
      <c r="Y5359" s="74">
        <v>0.68</v>
      </c>
      <c r="Z5359" s="74">
        <v>0.68</v>
      </c>
      <c r="AA5359" s="74">
        <v>0.68</v>
      </c>
      <c r="AB5359" s="74">
        <v>0.68</v>
      </c>
      <c r="AC5359" s="74">
        <v>0.68</v>
      </c>
      <c r="AD5359" s="74">
        <v>0.68</v>
      </c>
      <c r="AE5359" s="74">
        <v>0.68</v>
      </c>
      <c r="AF5359" s="74">
        <v>0.68</v>
      </c>
      <c r="AG5359" s="74">
        <v>0.68</v>
      </c>
      <c r="AH5359" s="74">
        <v>0.68</v>
      </c>
      <c r="AI5359" s="74">
        <v>0.68</v>
      </c>
      <c r="AJ5359" s="74">
        <v>0.68</v>
      </c>
      <c r="AK5359" s="74">
        <v>0.68</v>
      </c>
    </row>
    <row r="5360" spans="1:37" x14ac:dyDescent="0.3">
      <c r="A5360" s="86" t="str">
        <f t="shared" si="83"/>
        <v>SDGbaseTra_AgMaxtrnsfrx_rowhhd-8</v>
      </c>
      <c r="B5360" s="72" t="s">
        <v>222</v>
      </c>
      <c r="C5360" s="73" t="s">
        <v>241</v>
      </c>
      <c r="D5360" s="85" t="s">
        <v>194</v>
      </c>
      <c r="E5360" s="74" t="s">
        <v>92</v>
      </c>
      <c r="F5360" s="74">
        <v>2.34</v>
      </c>
      <c r="G5360" s="74">
        <v>2.34</v>
      </c>
      <c r="H5360" s="74">
        <v>2.34</v>
      </c>
      <c r="I5360" s="74">
        <v>2.34</v>
      </c>
      <c r="J5360" s="74">
        <v>2.34</v>
      </c>
      <c r="K5360" s="74">
        <v>2.34</v>
      </c>
      <c r="L5360" s="74">
        <v>2.34</v>
      </c>
      <c r="M5360" s="74">
        <v>2.34</v>
      </c>
      <c r="N5360" s="74">
        <v>2.34</v>
      </c>
      <c r="O5360" s="74">
        <v>2.34</v>
      </c>
      <c r="P5360" s="74">
        <v>2.34</v>
      </c>
      <c r="Q5360" s="74">
        <v>2.34</v>
      </c>
      <c r="R5360" s="74">
        <v>2.34</v>
      </c>
      <c r="S5360" s="74">
        <v>2.34</v>
      </c>
      <c r="T5360" s="74">
        <v>2.34</v>
      </c>
      <c r="U5360" s="74">
        <v>2.34</v>
      </c>
      <c r="V5360" s="74">
        <v>2.34</v>
      </c>
      <c r="W5360" s="74">
        <v>2.34</v>
      </c>
      <c r="X5360" s="74">
        <v>2.34</v>
      </c>
      <c r="Y5360" s="74">
        <v>2.34</v>
      </c>
      <c r="Z5360" s="74">
        <v>2.34</v>
      </c>
      <c r="AA5360" s="74">
        <v>2.34</v>
      </c>
      <c r="AB5360" s="74">
        <v>2.34</v>
      </c>
      <c r="AC5360" s="74">
        <v>2.34</v>
      </c>
      <c r="AD5360" s="74">
        <v>2.34</v>
      </c>
      <c r="AE5360" s="74">
        <v>2.34</v>
      </c>
      <c r="AF5360" s="74">
        <v>2.34</v>
      </c>
      <c r="AG5360" s="74">
        <v>2.34</v>
      </c>
      <c r="AH5360" s="74">
        <v>2.34</v>
      </c>
      <c r="AI5360" s="74">
        <v>2.34</v>
      </c>
      <c r="AJ5360" s="74">
        <v>2.34</v>
      </c>
      <c r="AK5360" s="74">
        <v>2.34</v>
      </c>
    </row>
    <row r="5361" spans="1:37" x14ac:dyDescent="0.3">
      <c r="A5361" s="86" t="str">
        <f t="shared" si="83"/>
        <v>SDGbaseTra_AgMaxtrnsfrx_rowhhd-9</v>
      </c>
      <c r="B5361" s="72" t="s">
        <v>222</v>
      </c>
      <c r="C5361" s="73" t="s">
        <v>241</v>
      </c>
      <c r="D5361" s="85" t="s">
        <v>194</v>
      </c>
      <c r="E5361" s="74" t="s">
        <v>93</v>
      </c>
      <c r="F5361" s="74">
        <v>8.82</v>
      </c>
      <c r="G5361" s="74">
        <v>8.82</v>
      </c>
      <c r="H5361" s="74">
        <v>8.82</v>
      </c>
      <c r="I5361" s="74">
        <v>8.82</v>
      </c>
      <c r="J5361" s="74">
        <v>8.82</v>
      </c>
      <c r="K5361" s="74">
        <v>8.82</v>
      </c>
      <c r="L5361" s="74">
        <v>8.82</v>
      </c>
      <c r="M5361" s="74">
        <v>8.82</v>
      </c>
      <c r="N5361" s="74">
        <v>8.82</v>
      </c>
      <c r="O5361" s="74">
        <v>8.82</v>
      </c>
      <c r="P5361" s="74">
        <v>8.82</v>
      </c>
      <c r="Q5361" s="74">
        <v>8.82</v>
      </c>
      <c r="R5361" s="74">
        <v>8.82</v>
      </c>
      <c r="S5361" s="74">
        <v>8.82</v>
      </c>
      <c r="T5361" s="74">
        <v>8.82</v>
      </c>
      <c r="U5361" s="74">
        <v>8.82</v>
      </c>
      <c r="V5361" s="74">
        <v>8.82</v>
      </c>
      <c r="W5361" s="74">
        <v>8.82</v>
      </c>
      <c r="X5361" s="74">
        <v>8.82</v>
      </c>
      <c r="Y5361" s="74">
        <v>8.82</v>
      </c>
      <c r="Z5361" s="74">
        <v>8.82</v>
      </c>
      <c r="AA5361" s="74">
        <v>8.82</v>
      </c>
      <c r="AB5361" s="74">
        <v>8.82</v>
      </c>
      <c r="AC5361" s="74">
        <v>8.82</v>
      </c>
      <c r="AD5361" s="74">
        <v>8.82</v>
      </c>
      <c r="AE5361" s="74">
        <v>8.82</v>
      </c>
      <c r="AF5361" s="74">
        <v>8.82</v>
      </c>
      <c r="AG5361" s="74">
        <v>8.82</v>
      </c>
      <c r="AH5361" s="74">
        <v>8.82</v>
      </c>
      <c r="AI5361" s="74">
        <v>8.82</v>
      </c>
      <c r="AJ5361" s="74">
        <v>8.82</v>
      </c>
      <c r="AK5361" s="74">
        <v>8.82</v>
      </c>
    </row>
    <row r="5362" spans="1:37" x14ac:dyDescent="0.3">
      <c r="A5362" s="86" t="str">
        <f t="shared" si="83"/>
        <v>SDGbaseTra_AgMaxtrnsfrx_rowgov</v>
      </c>
      <c r="B5362" s="72" t="s">
        <v>222</v>
      </c>
      <c r="C5362" s="73" t="s">
        <v>241</v>
      </c>
      <c r="D5362" s="85" t="s">
        <v>194</v>
      </c>
      <c r="E5362" s="74" t="s">
        <v>195</v>
      </c>
      <c r="F5362" s="74">
        <v>-48.31</v>
      </c>
      <c r="G5362" s="74">
        <v>-48.31</v>
      </c>
      <c r="H5362" s="74">
        <v>-48.31</v>
      </c>
      <c r="I5362" s="74">
        <v>-48.31</v>
      </c>
      <c r="J5362" s="74">
        <v>-48.31</v>
      </c>
      <c r="K5362" s="74">
        <v>-48.31</v>
      </c>
      <c r="L5362" s="74">
        <v>-48.31</v>
      </c>
      <c r="M5362" s="74">
        <v>-48.31</v>
      </c>
      <c r="N5362" s="74">
        <v>-48.31</v>
      </c>
      <c r="O5362" s="74">
        <v>-48.31</v>
      </c>
      <c r="P5362" s="74">
        <v>-48.31</v>
      </c>
      <c r="Q5362" s="74">
        <v>-48.31</v>
      </c>
      <c r="R5362" s="74">
        <v>-48.31</v>
      </c>
      <c r="S5362" s="74">
        <v>-48.31</v>
      </c>
      <c r="T5362" s="74">
        <v>-48.31</v>
      </c>
      <c r="U5362" s="74">
        <v>-48.31</v>
      </c>
      <c r="V5362" s="74">
        <v>-48.31</v>
      </c>
      <c r="W5362" s="74">
        <v>-48.31</v>
      </c>
      <c r="X5362" s="74">
        <v>-48.31</v>
      </c>
      <c r="Y5362" s="74">
        <v>-48.31</v>
      </c>
      <c r="Z5362" s="74">
        <v>-48.31</v>
      </c>
      <c r="AA5362" s="74">
        <v>-48.31</v>
      </c>
      <c r="AB5362" s="74">
        <v>-48.31</v>
      </c>
      <c r="AC5362" s="74">
        <v>-48.31</v>
      </c>
      <c r="AD5362" s="74">
        <v>-48.31</v>
      </c>
      <c r="AE5362" s="74">
        <v>-48.31</v>
      </c>
      <c r="AF5362" s="74">
        <v>-48.31</v>
      </c>
      <c r="AG5362" s="74">
        <v>-48.31</v>
      </c>
      <c r="AH5362" s="74">
        <v>-48.31</v>
      </c>
      <c r="AI5362" s="74">
        <v>-48.31</v>
      </c>
      <c r="AJ5362" s="74">
        <v>-48.31</v>
      </c>
      <c r="AK5362" s="74">
        <v>-48.31</v>
      </c>
    </row>
    <row r="5363" spans="1:37" x14ac:dyDescent="0.3">
      <c r="A5363" s="86" t="str">
        <f t="shared" si="83"/>
        <v>SDGbaseTra_AgMaxC_NetTrnsGov2Instotal</v>
      </c>
      <c r="B5363" s="72" t="s">
        <v>222</v>
      </c>
      <c r="C5363" s="73" t="s">
        <v>241</v>
      </c>
      <c r="D5363" s="85" t="s">
        <v>196</v>
      </c>
      <c r="E5363" s="74" t="s">
        <v>1</v>
      </c>
      <c r="F5363" s="74">
        <v>406.48</v>
      </c>
      <c r="G5363" s="74">
        <v>406.48</v>
      </c>
      <c r="H5363" s="74">
        <v>400.37</v>
      </c>
      <c r="I5363" s="74">
        <v>406.46</v>
      </c>
      <c r="J5363" s="74">
        <v>410.61</v>
      </c>
      <c r="K5363" s="74">
        <v>413.85</v>
      </c>
      <c r="L5363" s="74">
        <v>416.85</v>
      </c>
      <c r="M5363" s="74">
        <v>420.73</v>
      </c>
      <c r="N5363" s="74">
        <v>424.93</v>
      </c>
      <c r="O5363" s="74">
        <v>429.7</v>
      </c>
      <c r="P5363" s="74">
        <v>435.08</v>
      </c>
      <c r="Q5363" s="74">
        <v>441.2</v>
      </c>
      <c r="R5363" s="74">
        <v>447.36</v>
      </c>
      <c r="S5363" s="74">
        <v>455.92</v>
      </c>
      <c r="T5363" s="74">
        <v>465.36</v>
      </c>
      <c r="U5363" s="74">
        <v>475.22</v>
      </c>
      <c r="V5363" s="74">
        <v>486.46</v>
      </c>
      <c r="W5363" s="74">
        <v>497.76</v>
      </c>
      <c r="X5363" s="74">
        <v>509.51</v>
      </c>
      <c r="Y5363" s="74">
        <v>521.76</v>
      </c>
      <c r="Z5363" s="74">
        <v>533.42999999999995</v>
      </c>
      <c r="AA5363" s="74">
        <v>544.92999999999995</v>
      </c>
      <c r="AB5363" s="74">
        <v>555.82000000000005</v>
      </c>
      <c r="AC5363" s="74">
        <v>568.46</v>
      </c>
      <c r="AD5363" s="74">
        <v>580.74</v>
      </c>
      <c r="AE5363" s="74">
        <v>593.5</v>
      </c>
      <c r="AF5363" s="74">
        <v>606.6</v>
      </c>
      <c r="AG5363" s="74">
        <v>620.04999999999995</v>
      </c>
      <c r="AH5363" s="74">
        <v>636.04</v>
      </c>
      <c r="AI5363" s="74">
        <v>641.75</v>
      </c>
      <c r="AJ5363" s="74">
        <v>646.51</v>
      </c>
      <c r="AK5363" s="74">
        <v>650.88</v>
      </c>
    </row>
    <row r="5364" spans="1:37" x14ac:dyDescent="0.3">
      <c r="A5364" s="86" t="str">
        <f t="shared" ref="A5364:A5427" si="84">_xlfn.CONCAT(C5364,D5364,E5364)</f>
        <v>SDGbaseTra_AgMaxQFSXflab-p</v>
      </c>
      <c r="B5364" s="72" t="s">
        <v>222</v>
      </c>
      <c r="C5364" s="73" t="s">
        <v>241</v>
      </c>
      <c r="D5364" s="85" t="s">
        <v>198</v>
      </c>
      <c r="E5364" s="74" t="s">
        <v>199</v>
      </c>
      <c r="F5364" s="74">
        <v>3154.55</v>
      </c>
      <c r="G5364" s="74">
        <v>2950.18</v>
      </c>
      <c r="H5364" s="74">
        <v>3076.73</v>
      </c>
      <c r="I5364" s="74">
        <v>3184.2</v>
      </c>
      <c r="J5364" s="74">
        <v>3276.36</v>
      </c>
      <c r="K5364" s="74">
        <v>3346.95</v>
      </c>
      <c r="L5364" s="74">
        <v>3412.28</v>
      </c>
      <c r="M5364" s="74">
        <v>3477.13</v>
      </c>
      <c r="N5364" s="74">
        <v>3545.04</v>
      </c>
      <c r="O5364" s="74">
        <v>3618.44</v>
      </c>
      <c r="P5364" s="74">
        <v>3699.41</v>
      </c>
      <c r="Q5364" s="74">
        <v>3784.13</v>
      </c>
      <c r="R5364" s="74">
        <v>3885.51</v>
      </c>
      <c r="S5364" s="74">
        <v>4002.63</v>
      </c>
      <c r="T5364" s="74">
        <v>4131.18</v>
      </c>
      <c r="U5364" s="74">
        <v>4274.63</v>
      </c>
      <c r="V5364" s="74">
        <v>4427.2700000000004</v>
      </c>
      <c r="W5364" s="74">
        <v>4586.71</v>
      </c>
      <c r="X5364" s="74">
        <v>4754.53</v>
      </c>
      <c r="Y5364" s="74">
        <v>4908.3</v>
      </c>
      <c r="Z5364" s="74">
        <v>5008.66</v>
      </c>
      <c r="AA5364" s="74">
        <v>5094.34</v>
      </c>
      <c r="AB5364" s="74">
        <v>5233.37</v>
      </c>
      <c r="AC5364" s="74">
        <v>5389.39</v>
      </c>
      <c r="AD5364" s="74">
        <v>5546.46</v>
      </c>
      <c r="AE5364" s="74">
        <v>5704.77</v>
      </c>
      <c r="AF5364" s="74">
        <v>5862.11</v>
      </c>
      <c r="AG5364" s="74">
        <v>6143.54</v>
      </c>
      <c r="AH5364" s="74">
        <v>6345.21</v>
      </c>
      <c r="AI5364" s="74">
        <v>6480.17</v>
      </c>
      <c r="AJ5364" s="74">
        <v>6574.33</v>
      </c>
      <c r="AK5364" s="74">
        <v>6639.93</v>
      </c>
    </row>
    <row r="5365" spans="1:37" x14ac:dyDescent="0.3">
      <c r="A5365" s="86" t="str">
        <f t="shared" si="84"/>
        <v>SDGbaseTra_AgMaxQFSXflab-m</v>
      </c>
      <c r="B5365" s="72" t="s">
        <v>222</v>
      </c>
      <c r="C5365" s="73" t="s">
        <v>241</v>
      </c>
      <c r="D5365" s="85" t="s">
        <v>198</v>
      </c>
      <c r="E5365" s="74" t="s">
        <v>200</v>
      </c>
      <c r="F5365" s="74">
        <v>5235.99</v>
      </c>
      <c r="G5365" s="74">
        <v>4903.0200000000004</v>
      </c>
      <c r="H5365" s="74">
        <v>5118.28</v>
      </c>
      <c r="I5365" s="74">
        <v>5286.32</v>
      </c>
      <c r="J5365" s="74">
        <v>5421.74</v>
      </c>
      <c r="K5365" s="74">
        <v>5520.04</v>
      </c>
      <c r="L5365" s="74">
        <v>5608.98</v>
      </c>
      <c r="M5365" s="74">
        <v>5697.78</v>
      </c>
      <c r="N5365" s="74">
        <v>5791.42</v>
      </c>
      <c r="O5365" s="74">
        <v>5885.63</v>
      </c>
      <c r="P5365" s="74">
        <v>5992.48</v>
      </c>
      <c r="Q5365" s="74">
        <v>6105.05</v>
      </c>
      <c r="R5365" s="74">
        <v>6251.53</v>
      </c>
      <c r="S5365" s="74">
        <v>6432.35</v>
      </c>
      <c r="T5365" s="74">
        <v>6638.05</v>
      </c>
      <c r="U5365" s="74">
        <v>6873.42</v>
      </c>
      <c r="V5365" s="74">
        <v>7129.03</v>
      </c>
      <c r="W5365" s="74">
        <v>7397.72</v>
      </c>
      <c r="X5365" s="74">
        <v>7679.13</v>
      </c>
      <c r="Y5365" s="74">
        <v>7928.66</v>
      </c>
      <c r="Z5365" s="74">
        <v>8077.53</v>
      </c>
      <c r="AA5365" s="74">
        <v>8201.06</v>
      </c>
      <c r="AB5365" s="74">
        <v>8414.42</v>
      </c>
      <c r="AC5365" s="74">
        <v>8658.7999999999993</v>
      </c>
      <c r="AD5365" s="74">
        <v>8906.82</v>
      </c>
      <c r="AE5365" s="74">
        <v>9158.43</v>
      </c>
      <c r="AF5365" s="74">
        <v>9409.41</v>
      </c>
      <c r="AG5365" s="74">
        <v>9869.65</v>
      </c>
      <c r="AH5365" s="74">
        <v>10183.14</v>
      </c>
      <c r="AI5365" s="74">
        <v>10371.950000000001</v>
      </c>
      <c r="AJ5365" s="74">
        <v>10484.959999999999</v>
      </c>
      <c r="AK5365" s="74">
        <v>10545.11</v>
      </c>
    </row>
    <row r="5366" spans="1:37" x14ac:dyDescent="0.3">
      <c r="A5366" s="86" t="str">
        <f t="shared" si="84"/>
        <v>SDGbaseTra_AgMaxQFSXflab-s</v>
      </c>
      <c r="B5366" s="72" t="s">
        <v>222</v>
      </c>
      <c r="C5366" s="73" t="s">
        <v>241</v>
      </c>
      <c r="D5366" s="85" t="s">
        <v>198</v>
      </c>
      <c r="E5366" s="74" t="s">
        <v>201</v>
      </c>
      <c r="F5366" s="74">
        <v>4708.9399999999996</v>
      </c>
      <c r="G5366" s="74">
        <v>4371.2</v>
      </c>
      <c r="H5366" s="74">
        <v>4549.88</v>
      </c>
      <c r="I5366" s="74">
        <v>4707.17</v>
      </c>
      <c r="J5366" s="74">
        <v>4835.87</v>
      </c>
      <c r="K5366" s="74">
        <v>4945.75</v>
      </c>
      <c r="L5366" s="74">
        <v>5048.8900000000003</v>
      </c>
      <c r="M5366" s="74">
        <v>5150.6000000000004</v>
      </c>
      <c r="N5366" s="74">
        <v>5253.34</v>
      </c>
      <c r="O5366" s="74">
        <v>5344.44</v>
      </c>
      <c r="P5366" s="74">
        <v>5447.53</v>
      </c>
      <c r="Q5366" s="74">
        <v>5557.53</v>
      </c>
      <c r="R5366" s="74">
        <v>5690.91</v>
      </c>
      <c r="S5366" s="74">
        <v>5846.67</v>
      </c>
      <c r="T5366" s="74">
        <v>6020.83</v>
      </c>
      <c r="U5366" s="74">
        <v>6217.19</v>
      </c>
      <c r="V5366" s="74">
        <v>6430.95</v>
      </c>
      <c r="W5366" s="74">
        <v>6657.71</v>
      </c>
      <c r="X5366" s="74">
        <v>6896.89</v>
      </c>
      <c r="Y5366" s="74">
        <v>7118.31</v>
      </c>
      <c r="Z5366" s="74">
        <v>7274.45</v>
      </c>
      <c r="AA5366" s="74">
        <v>7409.32</v>
      </c>
      <c r="AB5366" s="74">
        <v>7590.57</v>
      </c>
      <c r="AC5366" s="74">
        <v>7792.92</v>
      </c>
      <c r="AD5366" s="74">
        <v>8002.48</v>
      </c>
      <c r="AE5366" s="74">
        <v>8218.51</v>
      </c>
      <c r="AF5366" s="74">
        <v>8437.56</v>
      </c>
      <c r="AG5366" s="74">
        <v>8791.08</v>
      </c>
      <c r="AH5366" s="74">
        <v>9063.7900000000009</v>
      </c>
      <c r="AI5366" s="74">
        <v>9259.34</v>
      </c>
      <c r="AJ5366" s="74">
        <v>9401.44</v>
      </c>
      <c r="AK5366" s="74">
        <v>9502.15</v>
      </c>
    </row>
    <row r="5367" spans="1:37" x14ac:dyDescent="0.3">
      <c r="A5367" s="86" t="str">
        <f t="shared" si="84"/>
        <v>SDGbaseTra_AgMaxQFSXflab-t</v>
      </c>
      <c r="B5367" s="72" t="s">
        <v>222</v>
      </c>
      <c r="C5367" s="73" t="s">
        <v>241</v>
      </c>
      <c r="D5367" s="85" t="s">
        <v>198</v>
      </c>
      <c r="E5367" s="74" t="s">
        <v>202</v>
      </c>
      <c r="F5367" s="74">
        <v>3319.1</v>
      </c>
      <c r="G5367" s="74">
        <v>3045.89</v>
      </c>
      <c r="H5367" s="74">
        <v>3146.42</v>
      </c>
      <c r="I5367" s="74">
        <v>3235.21</v>
      </c>
      <c r="J5367" s="74">
        <v>3303.11</v>
      </c>
      <c r="K5367" s="74">
        <v>3365.95</v>
      </c>
      <c r="L5367" s="74">
        <v>3428.49</v>
      </c>
      <c r="M5367" s="74">
        <v>3492.36</v>
      </c>
      <c r="N5367" s="74">
        <v>3558.33</v>
      </c>
      <c r="O5367" s="74">
        <v>3614.92</v>
      </c>
      <c r="P5367" s="74">
        <v>3680.41</v>
      </c>
      <c r="Q5367" s="74">
        <v>3751.83</v>
      </c>
      <c r="R5367" s="74">
        <v>3845.68</v>
      </c>
      <c r="S5367" s="74">
        <v>3954.34</v>
      </c>
      <c r="T5367" s="74">
        <v>4075.48</v>
      </c>
      <c r="U5367" s="74">
        <v>4211.6099999999997</v>
      </c>
      <c r="V5367" s="74">
        <v>4358.01</v>
      </c>
      <c r="W5367" s="74">
        <v>4512.8</v>
      </c>
      <c r="X5367" s="74">
        <v>4678.82</v>
      </c>
      <c r="Y5367" s="74">
        <v>4835.76</v>
      </c>
      <c r="Z5367" s="74">
        <v>4955.71</v>
      </c>
      <c r="AA5367" s="74">
        <v>5061.21</v>
      </c>
      <c r="AB5367" s="74">
        <v>5190.93</v>
      </c>
      <c r="AC5367" s="74">
        <v>5331.85</v>
      </c>
      <c r="AD5367" s="74">
        <v>5476.54</v>
      </c>
      <c r="AE5367" s="74">
        <v>5625</v>
      </c>
      <c r="AF5367" s="74">
        <v>5775.43</v>
      </c>
      <c r="AG5367" s="74">
        <v>6006.39</v>
      </c>
      <c r="AH5367" s="74">
        <v>6188.49</v>
      </c>
      <c r="AI5367" s="74">
        <v>6322.36</v>
      </c>
      <c r="AJ5367" s="74">
        <v>6422.29</v>
      </c>
      <c r="AK5367" s="74">
        <v>6495.83</v>
      </c>
    </row>
    <row r="5368" spans="1:37" x14ac:dyDescent="0.3">
      <c r="A5368" s="86" t="str">
        <f t="shared" si="84"/>
        <v>SDGbaseTra_AgMaxQFSXfcap</v>
      </c>
      <c r="B5368" s="72" t="s">
        <v>222</v>
      </c>
      <c r="C5368" s="73" t="s">
        <v>241</v>
      </c>
      <c r="D5368" s="85" t="s">
        <v>198</v>
      </c>
      <c r="E5368" s="74" t="s">
        <v>203</v>
      </c>
      <c r="F5368" s="74">
        <v>3799.09</v>
      </c>
      <c r="G5368" s="74">
        <v>3955.03</v>
      </c>
      <c r="H5368" s="74">
        <v>4074.85</v>
      </c>
      <c r="I5368" s="74">
        <v>4051.11</v>
      </c>
      <c r="J5368" s="74">
        <v>4047.59</v>
      </c>
      <c r="K5368" s="74">
        <v>4069.03</v>
      </c>
      <c r="L5368" s="74">
        <v>4116.04</v>
      </c>
      <c r="M5368" s="74">
        <v>4166.55</v>
      </c>
      <c r="N5368" s="74">
        <v>4217.38</v>
      </c>
      <c r="O5368" s="74">
        <v>4249.92</v>
      </c>
      <c r="P5368" s="74">
        <v>4283.3100000000004</v>
      </c>
      <c r="Q5368" s="74">
        <v>4317.47</v>
      </c>
      <c r="R5368" s="74">
        <v>4508.2299999999996</v>
      </c>
      <c r="S5368" s="74">
        <v>4679.96</v>
      </c>
      <c r="T5368" s="74">
        <v>4860.17</v>
      </c>
      <c r="U5368" s="74">
        <v>5070.8599999999997</v>
      </c>
      <c r="V5368" s="74">
        <v>5265.68</v>
      </c>
      <c r="W5368" s="74">
        <v>5471.65</v>
      </c>
      <c r="X5368" s="74">
        <v>5689.19</v>
      </c>
      <c r="Y5368" s="74">
        <v>5891.27</v>
      </c>
      <c r="Z5368" s="74">
        <v>6094.68</v>
      </c>
      <c r="AA5368" s="74">
        <v>6304.52</v>
      </c>
      <c r="AB5368" s="74">
        <v>6519.3</v>
      </c>
      <c r="AC5368" s="74">
        <v>6721.14</v>
      </c>
      <c r="AD5368" s="74">
        <v>6928.4</v>
      </c>
      <c r="AE5368" s="74">
        <v>7143.37</v>
      </c>
      <c r="AF5368" s="74">
        <v>7367.08</v>
      </c>
      <c r="AG5368" s="74">
        <v>7577.56</v>
      </c>
      <c r="AH5368" s="74">
        <v>7447.75</v>
      </c>
      <c r="AI5368" s="74">
        <v>7327.79</v>
      </c>
      <c r="AJ5368" s="74">
        <v>7240.89</v>
      </c>
      <c r="AK5368" s="74">
        <v>7157.17</v>
      </c>
    </row>
    <row r="5369" spans="1:37" x14ac:dyDescent="0.3">
      <c r="A5369" s="86" t="str">
        <f t="shared" si="84"/>
        <v>SDGbaseTra_AgMaxQFSXfegy</v>
      </c>
      <c r="B5369" s="72" t="s">
        <v>222</v>
      </c>
      <c r="C5369" s="73" t="s">
        <v>241</v>
      </c>
      <c r="D5369" s="85" t="s">
        <v>198</v>
      </c>
      <c r="E5369" s="74" t="s">
        <v>204</v>
      </c>
      <c r="F5369" s="74">
        <v>200.18</v>
      </c>
      <c r="G5369" s="74">
        <v>216.05</v>
      </c>
      <c r="H5369" s="74">
        <v>219.02</v>
      </c>
      <c r="I5369" s="74">
        <v>220.32</v>
      </c>
      <c r="J5369" s="74">
        <v>220.22</v>
      </c>
      <c r="K5369" s="74">
        <v>227.72</v>
      </c>
      <c r="L5369" s="74">
        <v>236.2</v>
      </c>
      <c r="M5369" s="74">
        <v>235.63</v>
      </c>
      <c r="N5369" s="74">
        <v>231.68</v>
      </c>
      <c r="O5369" s="74">
        <v>230.77</v>
      </c>
      <c r="P5369" s="74">
        <v>235.32</v>
      </c>
      <c r="Q5369" s="74">
        <v>240.86</v>
      </c>
      <c r="R5369" s="74">
        <v>256.57</v>
      </c>
      <c r="S5369" s="74">
        <v>268.94</v>
      </c>
      <c r="T5369" s="74">
        <v>280.2</v>
      </c>
      <c r="U5369" s="74">
        <v>291.86</v>
      </c>
      <c r="V5369" s="74">
        <v>293.64</v>
      </c>
      <c r="W5369" s="74">
        <v>303.20999999999998</v>
      </c>
      <c r="X5369" s="74">
        <v>327.27</v>
      </c>
      <c r="Y5369" s="74">
        <v>347.73</v>
      </c>
      <c r="Z5369" s="74">
        <v>365.25</v>
      </c>
      <c r="AA5369" s="74">
        <v>386.38</v>
      </c>
      <c r="AB5369" s="74">
        <v>404</v>
      </c>
      <c r="AC5369" s="74">
        <v>419.73</v>
      </c>
      <c r="AD5369" s="74">
        <v>439.02</v>
      </c>
      <c r="AE5369" s="74">
        <v>458.54</v>
      </c>
      <c r="AF5369" s="74">
        <v>477.47</v>
      </c>
      <c r="AG5369" s="74">
        <v>571.11</v>
      </c>
      <c r="AH5369" s="74">
        <v>643.27</v>
      </c>
      <c r="AI5369" s="74">
        <v>719.7</v>
      </c>
      <c r="AJ5369" s="74">
        <v>791.94</v>
      </c>
      <c r="AK5369" s="74">
        <v>860.79</v>
      </c>
    </row>
    <row r="5370" spans="1:37" x14ac:dyDescent="0.3">
      <c r="A5370" s="86" t="str">
        <f t="shared" si="84"/>
        <v>SDGbaseTra_AgMaxQFSXfland</v>
      </c>
      <c r="B5370" s="72" t="s">
        <v>222</v>
      </c>
      <c r="C5370" s="73" t="s">
        <v>241</v>
      </c>
      <c r="D5370" s="85" t="s">
        <v>198</v>
      </c>
      <c r="E5370" s="74" t="s">
        <v>205</v>
      </c>
      <c r="F5370" s="74">
        <v>17.03</v>
      </c>
      <c r="G5370" s="74">
        <v>17.2</v>
      </c>
      <c r="H5370" s="74">
        <v>17.37</v>
      </c>
      <c r="I5370" s="74">
        <v>17.54</v>
      </c>
      <c r="J5370" s="74">
        <v>17.72</v>
      </c>
      <c r="K5370" s="74">
        <v>17.899999999999999</v>
      </c>
      <c r="L5370" s="74">
        <v>18.07</v>
      </c>
      <c r="M5370" s="74">
        <v>18.260000000000002</v>
      </c>
      <c r="N5370" s="74">
        <v>18.440000000000001</v>
      </c>
      <c r="O5370" s="74">
        <v>18.62</v>
      </c>
      <c r="P5370" s="74">
        <v>18.809999999999999</v>
      </c>
      <c r="Q5370" s="74">
        <v>19</v>
      </c>
      <c r="R5370" s="74">
        <v>19.190000000000001</v>
      </c>
      <c r="S5370" s="74">
        <v>19.38</v>
      </c>
      <c r="T5370" s="74">
        <v>19.57</v>
      </c>
      <c r="U5370" s="74">
        <v>19.77</v>
      </c>
      <c r="V5370" s="74">
        <v>19.97</v>
      </c>
      <c r="W5370" s="74">
        <v>20.170000000000002</v>
      </c>
      <c r="X5370" s="74">
        <v>20.37</v>
      </c>
      <c r="Y5370" s="74">
        <v>20.57</v>
      </c>
      <c r="Z5370" s="74">
        <v>20.78</v>
      </c>
      <c r="AA5370" s="74">
        <v>20.98</v>
      </c>
      <c r="AB5370" s="74">
        <v>21.19</v>
      </c>
      <c r="AC5370" s="74">
        <v>21.41</v>
      </c>
      <c r="AD5370" s="74">
        <v>21.62</v>
      </c>
      <c r="AE5370" s="74">
        <v>21.84</v>
      </c>
      <c r="AF5370" s="74">
        <v>22.05</v>
      </c>
      <c r="AG5370" s="74">
        <v>22.28</v>
      </c>
      <c r="AH5370" s="74">
        <v>22.5</v>
      </c>
      <c r="AI5370" s="74">
        <v>22.72</v>
      </c>
      <c r="AJ5370" s="74">
        <v>22.95</v>
      </c>
      <c r="AK5370" s="74">
        <v>23.18</v>
      </c>
    </row>
    <row r="5371" spans="1:37" x14ac:dyDescent="0.3">
      <c r="A5371" s="86" t="str">
        <f t="shared" si="84"/>
        <v>SDGbaseTra_AgMaxP_ActivePoptotal</v>
      </c>
      <c r="B5371" s="72" t="s">
        <v>222</v>
      </c>
      <c r="C5371" s="73" t="s">
        <v>241</v>
      </c>
      <c r="D5371" s="85" t="s">
        <v>207</v>
      </c>
      <c r="E5371" s="74" t="s">
        <v>1</v>
      </c>
      <c r="F5371" s="74"/>
      <c r="G5371" s="74">
        <v>24292.9</v>
      </c>
      <c r="H5371" s="74">
        <v>24642.6</v>
      </c>
      <c r="I5371" s="74">
        <v>24992.2</v>
      </c>
      <c r="J5371" s="74">
        <v>25341.9</v>
      </c>
      <c r="K5371" s="74">
        <v>25691.599999999999</v>
      </c>
      <c r="L5371" s="74">
        <v>26041.200000000001</v>
      </c>
      <c r="M5371" s="74">
        <v>26390.6</v>
      </c>
      <c r="N5371" s="74">
        <v>26740</v>
      </c>
      <c r="O5371" s="74">
        <v>27089.3</v>
      </c>
      <c r="P5371" s="74">
        <v>27438.7</v>
      </c>
      <c r="Q5371" s="74">
        <v>27788.1</v>
      </c>
      <c r="R5371" s="74">
        <v>28086.2</v>
      </c>
      <c r="S5371" s="74">
        <v>28384.400000000001</v>
      </c>
      <c r="T5371" s="74">
        <v>28682.5</v>
      </c>
      <c r="U5371" s="74">
        <v>28980.7</v>
      </c>
      <c r="V5371" s="74">
        <v>29278.799999999999</v>
      </c>
      <c r="W5371" s="74">
        <v>29514.3</v>
      </c>
      <c r="X5371" s="74">
        <v>29749.7</v>
      </c>
      <c r="Y5371" s="74">
        <v>29985.200000000001</v>
      </c>
      <c r="Z5371" s="74">
        <v>30220.7</v>
      </c>
      <c r="AA5371" s="74">
        <v>30456.1</v>
      </c>
      <c r="AB5371" s="74">
        <v>30638.2</v>
      </c>
      <c r="AC5371" s="74">
        <v>30820.3</v>
      </c>
      <c r="AD5371" s="74">
        <v>31002.3</v>
      </c>
      <c r="AE5371" s="74">
        <v>31184.400000000001</v>
      </c>
      <c r="AF5371" s="74">
        <v>31366.5</v>
      </c>
      <c r="AG5371" s="74">
        <v>31469.200000000001</v>
      </c>
      <c r="AH5371" s="74">
        <v>31571.9</v>
      </c>
      <c r="AI5371" s="74">
        <v>31674.6</v>
      </c>
      <c r="AJ5371" s="74">
        <v>31777.4</v>
      </c>
      <c r="AK5371" s="74">
        <v>31880.1</v>
      </c>
    </row>
    <row r="5372" spans="1:37" x14ac:dyDescent="0.3">
      <c r="A5372" s="86" t="str">
        <f t="shared" si="84"/>
        <v>SDGbaseTra_AgMaxP_WAgePoptotal</v>
      </c>
      <c r="B5372" s="72" t="s">
        <v>222</v>
      </c>
      <c r="C5372" s="73" t="s">
        <v>241</v>
      </c>
      <c r="D5372" s="85" t="s">
        <v>208</v>
      </c>
      <c r="E5372" s="74" t="s">
        <v>1</v>
      </c>
      <c r="F5372" s="74"/>
      <c r="G5372" s="74">
        <v>38959.5</v>
      </c>
      <c r="H5372" s="74">
        <v>39520.300000000003</v>
      </c>
      <c r="I5372" s="74">
        <v>40081.1</v>
      </c>
      <c r="J5372" s="74">
        <v>40641.9</v>
      </c>
      <c r="K5372" s="74">
        <v>41202.699999999997</v>
      </c>
      <c r="L5372" s="74">
        <v>41763.4</v>
      </c>
      <c r="M5372" s="74">
        <v>42323.7</v>
      </c>
      <c r="N5372" s="74">
        <v>42884</v>
      </c>
      <c r="O5372" s="74">
        <v>43444.3</v>
      </c>
      <c r="P5372" s="74">
        <v>44004.6</v>
      </c>
      <c r="Q5372" s="74">
        <v>44564.9</v>
      </c>
      <c r="R5372" s="74">
        <v>45043.1</v>
      </c>
      <c r="S5372" s="74">
        <v>45521.2</v>
      </c>
      <c r="T5372" s="74">
        <v>45999.4</v>
      </c>
      <c r="U5372" s="74">
        <v>46477.5</v>
      </c>
      <c r="V5372" s="74">
        <v>46955.7</v>
      </c>
      <c r="W5372" s="74">
        <v>47333.3</v>
      </c>
      <c r="X5372" s="74">
        <v>47710.9</v>
      </c>
      <c r="Y5372" s="74">
        <v>48088.6</v>
      </c>
      <c r="Z5372" s="74">
        <v>48466.2</v>
      </c>
      <c r="AA5372" s="74">
        <v>48843.8</v>
      </c>
      <c r="AB5372" s="74">
        <v>49135.8</v>
      </c>
      <c r="AC5372" s="74">
        <v>49427.8</v>
      </c>
      <c r="AD5372" s="74">
        <v>49719.8</v>
      </c>
      <c r="AE5372" s="74">
        <v>50011.8</v>
      </c>
      <c r="AF5372" s="74">
        <v>50303.8</v>
      </c>
      <c r="AG5372" s="74">
        <v>50468.5</v>
      </c>
      <c r="AH5372" s="74">
        <v>50633.3</v>
      </c>
      <c r="AI5372" s="74">
        <v>50798</v>
      </c>
      <c r="AJ5372" s="74">
        <v>50962.7</v>
      </c>
      <c r="AK5372" s="74">
        <v>51127.5</v>
      </c>
    </row>
    <row r="5373" spans="1:37" x14ac:dyDescent="0.3">
      <c r="A5373" s="86" t="str">
        <f t="shared" si="84"/>
        <v>SDGbaseTra_AgMaxC_BroadUnEmpRatetotal</v>
      </c>
      <c r="B5373" s="72" t="s">
        <v>222</v>
      </c>
      <c r="C5373" s="73" t="s">
        <v>241</v>
      </c>
      <c r="D5373" s="85" t="s">
        <v>209</v>
      </c>
      <c r="E5373" s="74" t="s">
        <v>1</v>
      </c>
      <c r="F5373" s="74"/>
      <c r="G5373" s="74">
        <v>0.37</v>
      </c>
      <c r="H5373" s="74">
        <v>0.36</v>
      </c>
      <c r="I5373" s="74">
        <v>0.34</v>
      </c>
      <c r="J5373" s="74">
        <v>0.34</v>
      </c>
      <c r="K5373" s="74">
        <v>0.33</v>
      </c>
      <c r="L5373" s="74">
        <v>0.33</v>
      </c>
      <c r="M5373" s="74">
        <v>0.32</v>
      </c>
      <c r="N5373" s="74">
        <v>0.32</v>
      </c>
      <c r="O5373" s="74">
        <v>0.32</v>
      </c>
      <c r="P5373" s="74">
        <v>0.31</v>
      </c>
      <c r="Q5373" s="74">
        <v>0.31</v>
      </c>
      <c r="R5373" s="74">
        <v>0.3</v>
      </c>
      <c r="S5373" s="74">
        <v>0.28999999999999998</v>
      </c>
      <c r="T5373" s="74">
        <v>0.27</v>
      </c>
      <c r="U5373" s="74">
        <v>0.26</v>
      </c>
      <c r="V5373" s="74">
        <v>0.24</v>
      </c>
      <c r="W5373" s="74">
        <v>0.22</v>
      </c>
      <c r="X5373" s="74">
        <v>0.19</v>
      </c>
      <c r="Y5373" s="74">
        <v>0.17</v>
      </c>
      <c r="Z5373" s="74">
        <v>0.16</v>
      </c>
      <c r="AA5373" s="74">
        <v>0.15</v>
      </c>
      <c r="AB5373" s="74">
        <v>0.14000000000000001</v>
      </c>
      <c r="AC5373" s="74">
        <v>0.12</v>
      </c>
      <c r="AD5373" s="74">
        <v>0.1</v>
      </c>
      <c r="AE5373" s="74">
        <v>0.08</v>
      </c>
      <c r="AF5373" s="74">
        <v>0.06</v>
      </c>
      <c r="AG5373" s="74">
        <v>0.02</v>
      </c>
      <c r="AH5373" s="74">
        <v>-0.01</v>
      </c>
      <c r="AI5373" s="74">
        <v>-0.02</v>
      </c>
      <c r="AJ5373" s="74">
        <v>-0.03</v>
      </c>
      <c r="AK5373" s="74">
        <v>-0.04</v>
      </c>
    </row>
    <row r="5374" spans="1:37" x14ac:dyDescent="0.3">
      <c r="A5374" s="86" t="str">
        <f t="shared" si="84"/>
        <v>SDGbaseTra_AgMaxC_LabForceParttotal</v>
      </c>
      <c r="B5374" s="72" t="s">
        <v>222</v>
      </c>
      <c r="C5374" s="73" t="s">
        <v>241</v>
      </c>
      <c r="D5374" s="85" t="s">
        <v>210</v>
      </c>
      <c r="E5374" s="74" t="s">
        <v>1</v>
      </c>
      <c r="F5374" s="74"/>
      <c r="G5374" s="74">
        <v>0.39</v>
      </c>
      <c r="H5374" s="74">
        <v>0.4</v>
      </c>
      <c r="I5374" s="74">
        <v>0.41</v>
      </c>
      <c r="J5374" s="74">
        <v>0.41</v>
      </c>
      <c r="K5374" s="74">
        <v>0.42</v>
      </c>
      <c r="L5374" s="74">
        <v>0.42</v>
      </c>
      <c r="M5374" s="74">
        <v>0.42</v>
      </c>
      <c r="N5374" s="74">
        <v>0.42</v>
      </c>
      <c r="O5374" s="74">
        <v>0.42</v>
      </c>
      <c r="P5374" s="74">
        <v>0.43</v>
      </c>
      <c r="Q5374" s="74">
        <v>0.43</v>
      </c>
      <c r="R5374" s="74">
        <v>0.44</v>
      </c>
      <c r="S5374" s="74">
        <v>0.44</v>
      </c>
      <c r="T5374" s="74">
        <v>0.45</v>
      </c>
      <c r="U5374" s="74">
        <v>0.46</v>
      </c>
      <c r="V5374" s="74">
        <v>0.48</v>
      </c>
      <c r="W5374" s="74">
        <v>0.49</v>
      </c>
      <c r="X5374" s="74">
        <v>0.5</v>
      </c>
      <c r="Y5374" s="74">
        <v>0.52</v>
      </c>
      <c r="Z5374" s="74">
        <v>0.52</v>
      </c>
      <c r="AA5374" s="74">
        <v>0.53</v>
      </c>
      <c r="AB5374" s="74">
        <v>0.54</v>
      </c>
      <c r="AC5374" s="74">
        <v>0.55000000000000004</v>
      </c>
      <c r="AD5374" s="74">
        <v>0.56000000000000005</v>
      </c>
      <c r="AE5374" s="74">
        <v>0.56999999999999995</v>
      </c>
      <c r="AF5374" s="74">
        <v>0.59</v>
      </c>
      <c r="AG5374" s="74">
        <v>0.61</v>
      </c>
      <c r="AH5374" s="74">
        <v>0.63</v>
      </c>
      <c r="AI5374" s="74">
        <v>0.64</v>
      </c>
      <c r="AJ5374" s="74">
        <v>0.65</v>
      </c>
      <c r="AK5374" s="74">
        <v>0.65</v>
      </c>
    </row>
    <row r="5375" spans="1:37" x14ac:dyDescent="0.3">
      <c r="A5375" s="86" t="str">
        <f t="shared" si="84"/>
        <v>SDGbaseTra_AgMaxQVAXaawhe</v>
      </c>
      <c r="B5375" s="72" t="s">
        <v>222</v>
      </c>
      <c r="C5375" s="73" t="s">
        <v>241</v>
      </c>
      <c r="D5375" s="85" t="s">
        <v>211</v>
      </c>
      <c r="E5375" s="74" t="s">
        <v>4</v>
      </c>
      <c r="F5375" s="74">
        <v>2.66</v>
      </c>
      <c r="G5375" s="74">
        <v>2.65</v>
      </c>
      <c r="H5375" s="74">
        <v>2.71</v>
      </c>
      <c r="I5375" s="74">
        <v>2.71</v>
      </c>
      <c r="J5375" s="74">
        <v>2.7</v>
      </c>
      <c r="K5375" s="74">
        <v>2.71</v>
      </c>
      <c r="L5375" s="74">
        <v>2.73</v>
      </c>
      <c r="M5375" s="74">
        <v>2.74</v>
      </c>
      <c r="N5375" s="74">
        <v>2.76</v>
      </c>
      <c r="O5375" s="74">
        <v>2.81</v>
      </c>
      <c r="P5375" s="74">
        <v>2.84</v>
      </c>
      <c r="Q5375" s="74">
        <v>2.86</v>
      </c>
      <c r="R5375" s="74">
        <v>2.93</v>
      </c>
      <c r="S5375" s="74">
        <v>2.99</v>
      </c>
      <c r="T5375" s="74">
        <v>3.04</v>
      </c>
      <c r="U5375" s="74">
        <v>3.11</v>
      </c>
      <c r="V5375" s="74">
        <v>3.17</v>
      </c>
      <c r="W5375" s="74">
        <v>3.22</v>
      </c>
      <c r="X5375" s="74">
        <v>3.27</v>
      </c>
      <c r="Y5375" s="74">
        <v>3.33</v>
      </c>
      <c r="Z5375" s="74">
        <v>3.38</v>
      </c>
      <c r="AA5375" s="74">
        <v>3.43</v>
      </c>
      <c r="AB5375" s="74">
        <v>3.49</v>
      </c>
      <c r="AC5375" s="74">
        <v>3.55</v>
      </c>
      <c r="AD5375" s="74">
        <v>3.59</v>
      </c>
      <c r="AE5375" s="74">
        <v>3.64</v>
      </c>
      <c r="AF5375" s="74">
        <v>3.69</v>
      </c>
      <c r="AG5375" s="74">
        <v>3.75</v>
      </c>
      <c r="AH5375" s="74">
        <v>3.74</v>
      </c>
      <c r="AI5375" s="74">
        <v>3.73</v>
      </c>
      <c r="AJ5375" s="74">
        <v>3.73</v>
      </c>
      <c r="AK5375" s="74">
        <v>3.72</v>
      </c>
    </row>
    <row r="5376" spans="1:37" x14ac:dyDescent="0.3">
      <c r="A5376" s="86" t="str">
        <f t="shared" si="84"/>
        <v>SDGbaseTra_AgMaxQVAXaamai</v>
      </c>
      <c r="B5376" s="72" t="s">
        <v>222</v>
      </c>
      <c r="C5376" s="73" t="s">
        <v>241</v>
      </c>
      <c r="D5376" s="85" t="s">
        <v>211</v>
      </c>
      <c r="E5376" s="74" t="s">
        <v>5</v>
      </c>
      <c r="F5376" s="74">
        <v>11.93</v>
      </c>
      <c r="G5376" s="74">
        <v>11.82</v>
      </c>
      <c r="H5376" s="74">
        <v>12.13</v>
      </c>
      <c r="I5376" s="74">
        <v>12.16</v>
      </c>
      <c r="J5376" s="74">
        <v>12.14</v>
      </c>
      <c r="K5376" s="74">
        <v>12.19</v>
      </c>
      <c r="L5376" s="74">
        <v>12.26</v>
      </c>
      <c r="M5376" s="74">
        <v>12.32</v>
      </c>
      <c r="N5376" s="74">
        <v>12.39</v>
      </c>
      <c r="O5376" s="74">
        <v>12.71</v>
      </c>
      <c r="P5376" s="74">
        <v>12.88</v>
      </c>
      <c r="Q5376" s="74">
        <v>12.97</v>
      </c>
      <c r="R5376" s="74">
        <v>13.3</v>
      </c>
      <c r="S5376" s="74">
        <v>13.57</v>
      </c>
      <c r="T5376" s="74">
        <v>13.83</v>
      </c>
      <c r="U5376" s="74">
        <v>14.13</v>
      </c>
      <c r="V5376" s="74">
        <v>14.37</v>
      </c>
      <c r="W5376" s="74">
        <v>14.6</v>
      </c>
      <c r="X5376" s="74">
        <v>14.83</v>
      </c>
      <c r="Y5376" s="74">
        <v>15.06</v>
      </c>
      <c r="Z5376" s="74">
        <v>15.31</v>
      </c>
      <c r="AA5376" s="74">
        <v>15.58</v>
      </c>
      <c r="AB5376" s="74">
        <v>15.89</v>
      </c>
      <c r="AC5376" s="74">
        <v>16.11</v>
      </c>
      <c r="AD5376" s="74">
        <v>16.32</v>
      </c>
      <c r="AE5376" s="74">
        <v>16.54</v>
      </c>
      <c r="AF5376" s="74">
        <v>16.760000000000002</v>
      </c>
      <c r="AG5376" s="74">
        <v>16.920000000000002</v>
      </c>
      <c r="AH5376" s="74">
        <v>16.78</v>
      </c>
      <c r="AI5376" s="74">
        <v>16.68</v>
      </c>
      <c r="AJ5376" s="74">
        <v>16.59</v>
      </c>
      <c r="AK5376" s="74">
        <v>16.47</v>
      </c>
    </row>
    <row r="5377" spans="1:37" x14ac:dyDescent="0.3">
      <c r="A5377" s="86" t="str">
        <f t="shared" si="84"/>
        <v>SDGbaseTra_AgMaxQVAXaaoce</v>
      </c>
      <c r="B5377" s="72" t="s">
        <v>222</v>
      </c>
      <c r="C5377" s="73" t="s">
        <v>241</v>
      </c>
      <c r="D5377" s="85" t="s">
        <v>211</v>
      </c>
      <c r="E5377" s="74" t="s">
        <v>6</v>
      </c>
      <c r="F5377" s="74">
        <v>0.82</v>
      </c>
      <c r="G5377" s="74">
        <v>0.81</v>
      </c>
      <c r="H5377" s="74">
        <v>0.83</v>
      </c>
      <c r="I5377" s="74">
        <v>0.83</v>
      </c>
      <c r="J5377" s="74">
        <v>0.83</v>
      </c>
      <c r="K5377" s="74">
        <v>0.84</v>
      </c>
      <c r="L5377" s="74">
        <v>0.84</v>
      </c>
      <c r="M5377" s="74">
        <v>0.84</v>
      </c>
      <c r="N5377" s="74">
        <v>0.85</v>
      </c>
      <c r="O5377" s="74">
        <v>0.87</v>
      </c>
      <c r="P5377" s="74">
        <v>0.88</v>
      </c>
      <c r="Q5377" s="74">
        <v>0.89</v>
      </c>
      <c r="R5377" s="74">
        <v>0.91</v>
      </c>
      <c r="S5377" s="74">
        <v>0.93</v>
      </c>
      <c r="T5377" s="74">
        <v>0.95</v>
      </c>
      <c r="U5377" s="74">
        <v>0.97</v>
      </c>
      <c r="V5377" s="74">
        <v>0.99</v>
      </c>
      <c r="W5377" s="74">
        <v>1</v>
      </c>
      <c r="X5377" s="74">
        <v>1.02</v>
      </c>
      <c r="Y5377" s="74">
        <v>1.04</v>
      </c>
      <c r="Z5377" s="74">
        <v>1.06</v>
      </c>
      <c r="AA5377" s="74">
        <v>1.08</v>
      </c>
      <c r="AB5377" s="74">
        <v>1.1000000000000001</v>
      </c>
      <c r="AC5377" s="74">
        <v>1.1200000000000001</v>
      </c>
      <c r="AD5377" s="74">
        <v>1.1399999999999999</v>
      </c>
      <c r="AE5377" s="74">
        <v>1.1599999999999999</v>
      </c>
      <c r="AF5377" s="74">
        <v>1.18</v>
      </c>
      <c r="AG5377" s="74">
        <v>1.19</v>
      </c>
      <c r="AH5377" s="74">
        <v>1.19</v>
      </c>
      <c r="AI5377" s="74">
        <v>1.19</v>
      </c>
      <c r="AJ5377" s="74">
        <v>1.19</v>
      </c>
      <c r="AK5377" s="74">
        <v>1.19</v>
      </c>
    </row>
    <row r="5378" spans="1:37" x14ac:dyDescent="0.3">
      <c r="A5378" s="86" t="str">
        <f t="shared" si="84"/>
        <v>SDGbaseTra_AgMaxQVAXaaveg</v>
      </c>
      <c r="B5378" s="72" t="s">
        <v>222</v>
      </c>
      <c r="C5378" s="73" t="s">
        <v>241</v>
      </c>
      <c r="D5378" s="85" t="s">
        <v>211</v>
      </c>
      <c r="E5378" s="74" t="s">
        <v>7</v>
      </c>
      <c r="F5378" s="74">
        <v>6.73</v>
      </c>
      <c r="G5378" s="74">
        <v>6.44</v>
      </c>
      <c r="H5378" s="74">
        <v>6.57</v>
      </c>
      <c r="I5378" s="74">
        <v>6.57</v>
      </c>
      <c r="J5378" s="74">
        <v>6.52</v>
      </c>
      <c r="K5378" s="74">
        <v>6.56</v>
      </c>
      <c r="L5378" s="74">
        <v>6.59</v>
      </c>
      <c r="M5378" s="74">
        <v>6.6</v>
      </c>
      <c r="N5378" s="74">
        <v>6.62</v>
      </c>
      <c r="O5378" s="74">
        <v>6.72</v>
      </c>
      <c r="P5378" s="74">
        <v>6.76</v>
      </c>
      <c r="Q5378" s="74">
        <v>6.76</v>
      </c>
      <c r="R5378" s="74">
        <v>6.96</v>
      </c>
      <c r="S5378" s="74">
        <v>7.08</v>
      </c>
      <c r="T5378" s="74">
        <v>7.21</v>
      </c>
      <c r="U5378" s="74">
        <v>7.36</v>
      </c>
      <c r="V5378" s="74">
        <v>7.49</v>
      </c>
      <c r="W5378" s="74">
        <v>7.6</v>
      </c>
      <c r="X5378" s="74">
        <v>7.72</v>
      </c>
      <c r="Y5378" s="74">
        <v>7.82</v>
      </c>
      <c r="Z5378" s="74">
        <v>7.87</v>
      </c>
      <c r="AA5378" s="74">
        <v>7.96</v>
      </c>
      <c r="AB5378" s="74">
        <v>8.1300000000000008</v>
      </c>
      <c r="AC5378" s="74">
        <v>8.25</v>
      </c>
      <c r="AD5378" s="74">
        <v>8.34</v>
      </c>
      <c r="AE5378" s="74">
        <v>8.4499999999999993</v>
      </c>
      <c r="AF5378" s="74">
        <v>8.56</v>
      </c>
      <c r="AG5378" s="74">
        <v>8.81</v>
      </c>
      <c r="AH5378" s="74">
        <v>8.77</v>
      </c>
      <c r="AI5378" s="74">
        <v>8.76</v>
      </c>
      <c r="AJ5378" s="74">
        <v>8.76</v>
      </c>
      <c r="AK5378" s="74">
        <v>8.75</v>
      </c>
    </row>
    <row r="5379" spans="1:37" x14ac:dyDescent="0.3">
      <c r="A5379" s="86" t="str">
        <f t="shared" si="84"/>
        <v>SDGbaseTra_AgMaxQVAXaaofr</v>
      </c>
      <c r="B5379" s="72" t="s">
        <v>222</v>
      </c>
      <c r="C5379" s="73" t="s">
        <v>241</v>
      </c>
      <c r="D5379" s="85" t="s">
        <v>211</v>
      </c>
      <c r="E5379" s="74" t="s">
        <v>8</v>
      </c>
      <c r="F5379" s="74">
        <v>13</v>
      </c>
      <c r="G5379" s="74">
        <v>12.6</v>
      </c>
      <c r="H5379" s="74">
        <v>13.03</v>
      </c>
      <c r="I5379" s="74">
        <v>13</v>
      </c>
      <c r="J5379" s="74">
        <v>12.93</v>
      </c>
      <c r="K5379" s="74">
        <v>13.07</v>
      </c>
      <c r="L5379" s="74">
        <v>13.18</v>
      </c>
      <c r="M5379" s="74">
        <v>13.25</v>
      </c>
      <c r="N5379" s="74">
        <v>13.35</v>
      </c>
      <c r="O5379" s="74">
        <v>13.96</v>
      </c>
      <c r="P5379" s="74">
        <v>14.17</v>
      </c>
      <c r="Q5379" s="74">
        <v>14.24</v>
      </c>
      <c r="R5379" s="74">
        <v>14.68</v>
      </c>
      <c r="S5379" s="74">
        <v>15.01</v>
      </c>
      <c r="T5379" s="74">
        <v>15.37</v>
      </c>
      <c r="U5379" s="74">
        <v>15.79</v>
      </c>
      <c r="V5379" s="74">
        <v>16.18</v>
      </c>
      <c r="W5379" s="74">
        <v>16.53</v>
      </c>
      <c r="X5379" s="74">
        <v>16.89</v>
      </c>
      <c r="Y5379" s="74">
        <v>17.2</v>
      </c>
      <c r="Z5379" s="74">
        <v>17.39</v>
      </c>
      <c r="AA5379" s="74">
        <v>17.63</v>
      </c>
      <c r="AB5379" s="74">
        <v>18.11</v>
      </c>
      <c r="AC5379" s="74">
        <v>18.45</v>
      </c>
      <c r="AD5379" s="74">
        <v>18.75</v>
      </c>
      <c r="AE5379" s="74">
        <v>19.07</v>
      </c>
      <c r="AF5379" s="74">
        <v>19.38</v>
      </c>
      <c r="AG5379" s="74">
        <v>19.97</v>
      </c>
      <c r="AH5379" s="74">
        <v>19.920000000000002</v>
      </c>
      <c r="AI5379" s="74">
        <v>19.8</v>
      </c>
      <c r="AJ5379" s="74">
        <v>19.71</v>
      </c>
      <c r="AK5379" s="74">
        <v>19.57</v>
      </c>
    </row>
    <row r="5380" spans="1:37" x14ac:dyDescent="0.3">
      <c r="A5380" s="86" t="str">
        <f t="shared" si="84"/>
        <v>SDGbaseTra_AgMaxQVAXaagra</v>
      </c>
      <c r="B5380" s="72" t="s">
        <v>222</v>
      </c>
      <c r="C5380" s="73" t="s">
        <v>241</v>
      </c>
      <c r="D5380" s="85" t="s">
        <v>211</v>
      </c>
      <c r="E5380" s="74" t="s">
        <v>9</v>
      </c>
      <c r="F5380" s="74">
        <v>6.2</v>
      </c>
      <c r="G5380" s="74">
        <v>6.02</v>
      </c>
      <c r="H5380" s="74">
        <v>6.28</v>
      </c>
      <c r="I5380" s="74">
        <v>6.23</v>
      </c>
      <c r="J5380" s="74">
        <v>6.18</v>
      </c>
      <c r="K5380" s="74">
        <v>6.22</v>
      </c>
      <c r="L5380" s="74">
        <v>6.25</v>
      </c>
      <c r="M5380" s="74">
        <v>6.29</v>
      </c>
      <c r="N5380" s="74">
        <v>6.34</v>
      </c>
      <c r="O5380" s="74">
        <v>6.72</v>
      </c>
      <c r="P5380" s="74">
        <v>6.85</v>
      </c>
      <c r="Q5380" s="74">
        <v>6.9</v>
      </c>
      <c r="R5380" s="74">
        <v>7.13</v>
      </c>
      <c r="S5380" s="74">
        <v>7.33</v>
      </c>
      <c r="T5380" s="74">
        <v>7.57</v>
      </c>
      <c r="U5380" s="74">
        <v>7.85</v>
      </c>
      <c r="V5380" s="74">
        <v>8.1199999999999992</v>
      </c>
      <c r="W5380" s="74">
        <v>8.4</v>
      </c>
      <c r="X5380" s="74">
        <v>8.7100000000000009</v>
      </c>
      <c r="Y5380" s="74">
        <v>9.0299999999999994</v>
      </c>
      <c r="Z5380" s="74">
        <v>9.39</v>
      </c>
      <c r="AA5380" s="74">
        <v>9.69</v>
      </c>
      <c r="AB5380" s="74">
        <v>10.02</v>
      </c>
      <c r="AC5380" s="74">
        <v>10.3</v>
      </c>
      <c r="AD5380" s="74">
        <v>10.56</v>
      </c>
      <c r="AE5380" s="74">
        <v>10.82</v>
      </c>
      <c r="AF5380" s="74">
        <v>11.08</v>
      </c>
      <c r="AG5380" s="74">
        <v>11.19</v>
      </c>
      <c r="AH5380" s="74">
        <v>11.22</v>
      </c>
      <c r="AI5380" s="74">
        <v>11.18</v>
      </c>
      <c r="AJ5380" s="74">
        <v>11.13</v>
      </c>
      <c r="AK5380" s="74">
        <v>11.04</v>
      </c>
    </row>
    <row r="5381" spans="1:37" x14ac:dyDescent="0.3">
      <c r="A5381" s="86" t="str">
        <f t="shared" si="84"/>
        <v>SDGbaseTra_AgMaxQVAXaaoil</v>
      </c>
      <c r="B5381" s="72" t="s">
        <v>222</v>
      </c>
      <c r="C5381" s="73" t="s">
        <v>241</v>
      </c>
      <c r="D5381" s="85" t="s">
        <v>211</v>
      </c>
      <c r="E5381" s="74" t="s">
        <v>10</v>
      </c>
      <c r="F5381" s="74">
        <v>5.45</v>
      </c>
      <c r="G5381" s="74">
        <v>5.35</v>
      </c>
      <c r="H5381" s="74">
        <v>5.47</v>
      </c>
      <c r="I5381" s="74">
        <v>5.47</v>
      </c>
      <c r="J5381" s="74">
        <v>5.46</v>
      </c>
      <c r="K5381" s="74">
        <v>5.48</v>
      </c>
      <c r="L5381" s="74">
        <v>5.51</v>
      </c>
      <c r="M5381" s="74">
        <v>5.54</v>
      </c>
      <c r="N5381" s="74">
        <v>5.57</v>
      </c>
      <c r="O5381" s="74">
        <v>5.65</v>
      </c>
      <c r="P5381" s="74">
        <v>5.71</v>
      </c>
      <c r="Q5381" s="74">
        <v>5.75</v>
      </c>
      <c r="R5381" s="74">
        <v>5.9</v>
      </c>
      <c r="S5381" s="74">
        <v>6.03</v>
      </c>
      <c r="T5381" s="74">
        <v>6.16</v>
      </c>
      <c r="U5381" s="74">
        <v>6.31</v>
      </c>
      <c r="V5381" s="74">
        <v>6.45</v>
      </c>
      <c r="W5381" s="74">
        <v>6.57</v>
      </c>
      <c r="X5381" s="74">
        <v>6.71</v>
      </c>
      <c r="Y5381" s="74">
        <v>6.83</v>
      </c>
      <c r="Z5381" s="74">
        <v>6.95</v>
      </c>
      <c r="AA5381" s="74">
        <v>7.07</v>
      </c>
      <c r="AB5381" s="74">
        <v>7.23</v>
      </c>
      <c r="AC5381" s="74">
        <v>7.36</v>
      </c>
      <c r="AD5381" s="74">
        <v>7.48</v>
      </c>
      <c r="AE5381" s="74">
        <v>7.6</v>
      </c>
      <c r="AF5381" s="74">
        <v>7.73</v>
      </c>
      <c r="AG5381" s="74">
        <v>7.89</v>
      </c>
      <c r="AH5381" s="74">
        <v>7.89</v>
      </c>
      <c r="AI5381" s="74">
        <v>7.91</v>
      </c>
      <c r="AJ5381" s="74">
        <v>7.93</v>
      </c>
      <c r="AK5381" s="74">
        <v>7.94</v>
      </c>
    </row>
    <row r="5382" spans="1:37" x14ac:dyDescent="0.3">
      <c r="A5382" s="86" t="str">
        <f t="shared" si="84"/>
        <v>SDGbaseTra_AgMaxQVAXaatub</v>
      </c>
      <c r="B5382" s="72" t="s">
        <v>222</v>
      </c>
      <c r="C5382" s="73" t="s">
        <v>241</v>
      </c>
      <c r="D5382" s="85" t="s">
        <v>211</v>
      </c>
      <c r="E5382" s="74" t="s">
        <v>11</v>
      </c>
      <c r="F5382" s="74">
        <v>2.95</v>
      </c>
      <c r="G5382" s="74">
        <v>2.83</v>
      </c>
      <c r="H5382" s="74">
        <v>2.89</v>
      </c>
      <c r="I5382" s="74">
        <v>2.88</v>
      </c>
      <c r="J5382" s="74">
        <v>2.86</v>
      </c>
      <c r="K5382" s="74">
        <v>2.87</v>
      </c>
      <c r="L5382" s="74">
        <v>2.88</v>
      </c>
      <c r="M5382" s="74">
        <v>2.89</v>
      </c>
      <c r="N5382" s="74">
        <v>2.9</v>
      </c>
      <c r="O5382" s="74">
        <v>2.95</v>
      </c>
      <c r="P5382" s="74">
        <v>2.97</v>
      </c>
      <c r="Q5382" s="74">
        <v>2.98</v>
      </c>
      <c r="R5382" s="74">
        <v>3.07</v>
      </c>
      <c r="S5382" s="74">
        <v>3.13</v>
      </c>
      <c r="T5382" s="74">
        <v>3.2</v>
      </c>
      <c r="U5382" s="74">
        <v>3.27</v>
      </c>
      <c r="V5382" s="74">
        <v>3.34</v>
      </c>
      <c r="W5382" s="74">
        <v>3.39</v>
      </c>
      <c r="X5382" s="74">
        <v>3.45</v>
      </c>
      <c r="Y5382" s="74">
        <v>3.5</v>
      </c>
      <c r="Z5382" s="74">
        <v>3.52</v>
      </c>
      <c r="AA5382" s="74">
        <v>3.56</v>
      </c>
      <c r="AB5382" s="74">
        <v>3.65</v>
      </c>
      <c r="AC5382" s="74">
        <v>3.7</v>
      </c>
      <c r="AD5382" s="74">
        <v>3.74</v>
      </c>
      <c r="AE5382" s="74">
        <v>3.8</v>
      </c>
      <c r="AF5382" s="74">
        <v>3.85</v>
      </c>
      <c r="AG5382" s="74">
        <v>3.96</v>
      </c>
      <c r="AH5382" s="74">
        <v>3.91</v>
      </c>
      <c r="AI5382" s="74">
        <v>3.89</v>
      </c>
      <c r="AJ5382" s="74">
        <v>3.87</v>
      </c>
      <c r="AK5382" s="74">
        <v>3.84</v>
      </c>
    </row>
    <row r="5383" spans="1:37" x14ac:dyDescent="0.3">
      <c r="A5383" s="86" t="str">
        <f t="shared" si="84"/>
        <v>SDGbaseTra_AgMaxQVAXaapul</v>
      </c>
      <c r="B5383" s="72" t="s">
        <v>222</v>
      </c>
      <c r="C5383" s="73" t="s">
        <v>241</v>
      </c>
      <c r="D5383" s="85" t="s">
        <v>211</v>
      </c>
      <c r="E5383" s="74" t="s">
        <v>12</v>
      </c>
      <c r="F5383" s="74">
        <v>0.52</v>
      </c>
      <c r="G5383" s="74">
        <v>0.52</v>
      </c>
      <c r="H5383" s="74">
        <v>0.53</v>
      </c>
      <c r="I5383" s="74">
        <v>0.53</v>
      </c>
      <c r="J5383" s="74">
        <v>0.53</v>
      </c>
      <c r="K5383" s="74">
        <v>0.53</v>
      </c>
      <c r="L5383" s="74">
        <v>0.53</v>
      </c>
      <c r="M5383" s="74">
        <v>0.53</v>
      </c>
      <c r="N5383" s="74">
        <v>0.53</v>
      </c>
      <c r="O5383" s="74">
        <v>0.54</v>
      </c>
      <c r="P5383" s="74">
        <v>0.54</v>
      </c>
      <c r="Q5383" s="74">
        <v>0.55000000000000004</v>
      </c>
      <c r="R5383" s="74">
        <v>0.56000000000000005</v>
      </c>
      <c r="S5383" s="74">
        <v>0.56999999999999995</v>
      </c>
      <c r="T5383" s="74">
        <v>0.57999999999999996</v>
      </c>
      <c r="U5383" s="74">
        <v>0.59</v>
      </c>
      <c r="V5383" s="74">
        <v>0.6</v>
      </c>
      <c r="W5383" s="74">
        <v>0.61</v>
      </c>
      <c r="X5383" s="74">
        <v>0.62</v>
      </c>
      <c r="Y5383" s="74">
        <v>0.63</v>
      </c>
      <c r="Z5383" s="74">
        <v>0.63</v>
      </c>
      <c r="AA5383" s="74">
        <v>0.64</v>
      </c>
      <c r="AB5383" s="74">
        <v>0.65</v>
      </c>
      <c r="AC5383" s="74">
        <v>0.66</v>
      </c>
      <c r="AD5383" s="74">
        <v>0.67</v>
      </c>
      <c r="AE5383" s="74">
        <v>0.68</v>
      </c>
      <c r="AF5383" s="74">
        <v>0.69</v>
      </c>
      <c r="AG5383" s="74">
        <v>0.7</v>
      </c>
      <c r="AH5383" s="74">
        <v>0.7</v>
      </c>
      <c r="AI5383" s="74">
        <v>0.7</v>
      </c>
      <c r="AJ5383" s="74">
        <v>0.7</v>
      </c>
      <c r="AK5383" s="74">
        <v>0.7</v>
      </c>
    </row>
    <row r="5384" spans="1:37" x14ac:dyDescent="0.3">
      <c r="A5384" s="86" t="str">
        <f t="shared" si="84"/>
        <v>SDGbaseTra_AgMaxQVAXaasug</v>
      </c>
      <c r="B5384" s="72" t="s">
        <v>222</v>
      </c>
      <c r="C5384" s="73" t="s">
        <v>241</v>
      </c>
      <c r="D5384" s="85" t="s">
        <v>211</v>
      </c>
      <c r="E5384" s="74" t="s">
        <v>13</v>
      </c>
      <c r="F5384" s="74">
        <v>3.82</v>
      </c>
      <c r="G5384" s="74">
        <v>3.74</v>
      </c>
      <c r="H5384" s="74">
        <v>3.82</v>
      </c>
      <c r="I5384" s="74">
        <v>3.82</v>
      </c>
      <c r="J5384" s="74">
        <v>3.82</v>
      </c>
      <c r="K5384" s="74">
        <v>3.83</v>
      </c>
      <c r="L5384" s="74">
        <v>3.85</v>
      </c>
      <c r="M5384" s="74">
        <v>3.86</v>
      </c>
      <c r="N5384" s="74">
        <v>3.87</v>
      </c>
      <c r="O5384" s="74">
        <v>3.96</v>
      </c>
      <c r="P5384" s="74">
        <v>3.98</v>
      </c>
      <c r="Q5384" s="74">
        <v>3.99</v>
      </c>
      <c r="R5384" s="74">
        <v>4.07</v>
      </c>
      <c r="S5384" s="74">
        <v>4.13</v>
      </c>
      <c r="T5384" s="74">
        <v>4.1900000000000004</v>
      </c>
      <c r="U5384" s="74">
        <v>4.2699999999999996</v>
      </c>
      <c r="V5384" s="74">
        <v>4.33</v>
      </c>
      <c r="W5384" s="74">
        <v>4.38</v>
      </c>
      <c r="X5384" s="74">
        <v>4.45</v>
      </c>
      <c r="Y5384" s="74">
        <v>4.5199999999999996</v>
      </c>
      <c r="Z5384" s="74">
        <v>4.59</v>
      </c>
      <c r="AA5384" s="74">
        <v>4.6500000000000004</v>
      </c>
      <c r="AB5384" s="74">
        <v>4.72</v>
      </c>
      <c r="AC5384" s="74">
        <v>4.76</v>
      </c>
      <c r="AD5384" s="74">
        <v>4.8</v>
      </c>
      <c r="AE5384" s="74">
        <v>4.84</v>
      </c>
      <c r="AF5384" s="74">
        <v>4.8899999999999997</v>
      </c>
      <c r="AG5384" s="74">
        <v>4.95</v>
      </c>
      <c r="AH5384" s="74">
        <v>4.9400000000000004</v>
      </c>
      <c r="AI5384" s="74">
        <v>4.9400000000000004</v>
      </c>
      <c r="AJ5384" s="74">
        <v>4.9400000000000004</v>
      </c>
      <c r="AK5384" s="74">
        <v>4.9400000000000004</v>
      </c>
    </row>
    <row r="5385" spans="1:37" x14ac:dyDescent="0.3">
      <c r="A5385" s="86" t="str">
        <f t="shared" si="84"/>
        <v>SDGbaseTra_AgMaxQVAXaaoth</v>
      </c>
      <c r="B5385" s="72" t="s">
        <v>222</v>
      </c>
      <c r="C5385" s="73" t="s">
        <v>241</v>
      </c>
      <c r="D5385" s="85" t="s">
        <v>211</v>
      </c>
      <c r="E5385" s="74" t="s">
        <v>14</v>
      </c>
      <c r="F5385" s="74">
        <v>7.29</v>
      </c>
      <c r="G5385" s="74">
        <v>7.3</v>
      </c>
      <c r="H5385" s="74">
        <v>7.41</v>
      </c>
      <c r="I5385" s="74">
        <v>7.43</v>
      </c>
      <c r="J5385" s="74">
        <v>7.44</v>
      </c>
      <c r="K5385" s="74">
        <v>7.47</v>
      </c>
      <c r="L5385" s="74">
        <v>7.51</v>
      </c>
      <c r="M5385" s="74">
        <v>7.57</v>
      </c>
      <c r="N5385" s="74">
        <v>7.64</v>
      </c>
      <c r="O5385" s="74">
        <v>7.76</v>
      </c>
      <c r="P5385" s="74">
        <v>7.89</v>
      </c>
      <c r="Q5385" s="74">
        <v>8</v>
      </c>
      <c r="R5385" s="74">
        <v>8.15</v>
      </c>
      <c r="S5385" s="74">
        <v>8.3000000000000007</v>
      </c>
      <c r="T5385" s="74">
        <v>8.4499999999999993</v>
      </c>
      <c r="U5385" s="74">
        <v>8.6199999999999992</v>
      </c>
      <c r="V5385" s="74">
        <v>8.7799999999999994</v>
      </c>
      <c r="W5385" s="74">
        <v>8.94</v>
      </c>
      <c r="X5385" s="74">
        <v>9.11</v>
      </c>
      <c r="Y5385" s="74">
        <v>9.27</v>
      </c>
      <c r="Z5385" s="74">
        <v>9.4499999999999993</v>
      </c>
      <c r="AA5385" s="74">
        <v>9.6199999999999992</v>
      </c>
      <c r="AB5385" s="74">
        <v>9.8000000000000007</v>
      </c>
      <c r="AC5385" s="74">
        <v>9.9600000000000009</v>
      </c>
      <c r="AD5385" s="74">
        <v>10.119999999999999</v>
      </c>
      <c r="AE5385" s="74">
        <v>10.28</v>
      </c>
      <c r="AF5385" s="74">
        <v>10.45</v>
      </c>
      <c r="AG5385" s="74">
        <v>10.61</v>
      </c>
      <c r="AH5385" s="74">
        <v>10.68</v>
      </c>
      <c r="AI5385" s="74">
        <v>10.74</v>
      </c>
      <c r="AJ5385" s="74">
        <v>10.8</v>
      </c>
      <c r="AK5385" s="74">
        <v>10.85</v>
      </c>
    </row>
    <row r="5386" spans="1:37" x14ac:dyDescent="0.3">
      <c r="A5386" s="86" t="str">
        <f t="shared" si="84"/>
        <v>SDGbaseTra_AgMaxQVAXalani</v>
      </c>
      <c r="B5386" s="72" t="s">
        <v>222</v>
      </c>
      <c r="C5386" s="73" t="s">
        <v>241</v>
      </c>
      <c r="D5386" s="85" t="s">
        <v>211</v>
      </c>
      <c r="E5386" s="74" t="s">
        <v>15</v>
      </c>
      <c r="F5386" s="74">
        <v>27.55</v>
      </c>
      <c r="G5386" s="74">
        <v>27.7</v>
      </c>
      <c r="H5386" s="74">
        <v>28.18</v>
      </c>
      <c r="I5386" s="74">
        <v>27.67</v>
      </c>
      <c r="J5386" s="74">
        <v>27.08</v>
      </c>
      <c r="K5386" s="74">
        <v>26.7</v>
      </c>
      <c r="L5386" s="74">
        <v>26.59</v>
      </c>
      <c r="M5386" s="74">
        <v>26.6</v>
      </c>
      <c r="N5386" s="74">
        <v>26.7</v>
      </c>
      <c r="O5386" s="74">
        <v>27.21</v>
      </c>
      <c r="P5386" s="74">
        <v>27.71</v>
      </c>
      <c r="Q5386" s="74">
        <v>27.99</v>
      </c>
      <c r="R5386" s="74">
        <v>29.16</v>
      </c>
      <c r="S5386" s="74">
        <v>30.29</v>
      </c>
      <c r="T5386" s="74">
        <v>31.49</v>
      </c>
      <c r="U5386" s="74">
        <v>32.9</v>
      </c>
      <c r="V5386" s="74">
        <v>34.229999999999997</v>
      </c>
      <c r="W5386" s="74">
        <v>35.61</v>
      </c>
      <c r="X5386" s="74">
        <v>37.08</v>
      </c>
      <c r="Y5386" s="74">
        <v>38.520000000000003</v>
      </c>
      <c r="Z5386" s="74">
        <v>40.090000000000003</v>
      </c>
      <c r="AA5386" s="74">
        <v>41.73</v>
      </c>
      <c r="AB5386" s="74">
        <v>43.45</v>
      </c>
      <c r="AC5386" s="74">
        <v>44.91</v>
      </c>
      <c r="AD5386" s="74">
        <v>46.3</v>
      </c>
      <c r="AE5386" s="74">
        <v>47.7</v>
      </c>
      <c r="AF5386" s="74">
        <v>49.15</v>
      </c>
      <c r="AG5386" s="74">
        <v>50.45</v>
      </c>
      <c r="AH5386" s="74">
        <v>49.95</v>
      </c>
      <c r="AI5386" s="74">
        <v>49.37</v>
      </c>
      <c r="AJ5386" s="74">
        <v>48.92</v>
      </c>
      <c r="AK5386" s="74">
        <v>48.41</v>
      </c>
    </row>
    <row r="5387" spans="1:37" x14ac:dyDescent="0.3">
      <c r="A5387" s="86" t="str">
        <f t="shared" si="84"/>
        <v>SDGbaseTra_AgMaxQVAXafore</v>
      </c>
      <c r="B5387" s="72" t="s">
        <v>222</v>
      </c>
      <c r="C5387" s="73" t="s">
        <v>241</v>
      </c>
      <c r="D5387" s="85" t="s">
        <v>211</v>
      </c>
      <c r="E5387" s="74" t="s">
        <v>16</v>
      </c>
      <c r="F5387" s="74">
        <v>6.49</v>
      </c>
      <c r="G5387" s="74">
        <v>6.17</v>
      </c>
      <c r="H5387" s="74">
        <v>6.35</v>
      </c>
      <c r="I5387" s="74">
        <v>6.38</v>
      </c>
      <c r="J5387" s="74">
        <v>6.36</v>
      </c>
      <c r="K5387" s="74">
        <v>6.4</v>
      </c>
      <c r="L5387" s="74">
        <v>6.45</v>
      </c>
      <c r="M5387" s="74">
        <v>6.48</v>
      </c>
      <c r="N5387" s="74">
        <v>6.52</v>
      </c>
      <c r="O5387" s="74">
        <v>6.68</v>
      </c>
      <c r="P5387" s="74">
        <v>6.77</v>
      </c>
      <c r="Q5387" s="74">
        <v>6.83</v>
      </c>
      <c r="R5387" s="74">
        <v>7.04</v>
      </c>
      <c r="S5387" s="74">
        <v>7.17</v>
      </c>
      <c r="T5387" s="74">
        <v>7.3</v>
      </c>
      <c r="U5387" s="74">
        <v>7.47</v>
      </c>
      <c r="V5387" s="74">
        <v>7.66</v>
      </c>
      <c r="W5387" s="74">
        <v>7.85</v>
      </c>
      <c r="X5387" s="74">
        <v>8.08</v>
      </c>
      <c r="Y5387" s="74">
        <v>8.2899999999999991</v>
      </c>
      <c r="Z5387" s="74">
        <v>8.5</v>
      </c>
      <c r="AA5387" s="74">
        <v>8.66</v>
      </c>
      <c r="AB5387" s="74">
        <v>8.8699999999999992</v>
      </c>
      <c r="AC5387" s="74">
        <v>9.0299999999999994</v>
      </c>
      <c r="AD5387" s="74">
        <v>9.19</v>
      </c>
      <c r="AE5387" s="74">
        <v>9.36</v>
      </c>
      <c r="AF5387" s="74">
        <v>9.52</v>
      </c>
      <c r="AG5387" s="74">
        <v>9.7799999999999994</v>
      </c>
      <c r="AH5387" s="74">
        <v>9.7200000000000006</v>
      </c>
      <c r="AI5387" s="74">
        <v>9.67</v>
      </c>
      <c r="AJ5387" s="74">
        <v>9.6300000000000008</v>
      </c>
      <c r="AK5387" s="74">
        <v>9.56</v>
      </c>
    </row>
    <row r="5388" spans="1:37" x14ac:dyDescent="0.3">
      <c r="A5388" s="86" t="str">
        <f t="shared" si="84"/>
        <v>SDGbaseTra_AgMaxQVAXafish</v>
      </c>
      <c r="B5388" s="72" t="s">
        <v>222</v>
      </c>
      <c r="C5388" s="73" t="s">
        <v>241</v>
      </c>
      <c r="D5388" s="85" t="s">
        <v>211</v>
      </c>
      <c r="E5388" s="74" t="s">
        <v>17</v>
      </c>
      <c r="F5388" s="74">
        <v>7.37</v>
      </c>
      <c r="G5388" s="74">
        <v>7.41</v>
      </c>
      <c r="H5388" s="74">
        <v>7.69</v>
      </c>
      <c r="I5388" s="74">
        <v>7.62</v>
      </c>
      <c r="J5388" s="74">
        <v>7.49</v>
      </c>
      <c r="K5388" s="74">
        <v>7.43</v>
      </c>
      <c r="L5388" s="74">
        <v>7.4</v>
      </c>
      <c r="M5388" s="74">
        <v>7.38</v>
      </c>
      <c r="N5388" s="74">
        <v>7.39</v>
      </c>
      <c r="O5388" s="74">
        <v>7.55</v>
      </c>
      <c r="P5388" s="74">
        <v>7.67</v>
      </c>
      <c r="Q5388" s="74">
        <v>7.74</v>
      </c>
      <c r="R5388" s="74">
        <v>8.0500000000000007</v>
      </c>
      <c r="S5388" s="74">
        <v>8.34</v>
      </c>
      <c r="T5388" s="74">
        <v>8.66</v>
      </c>
      <c r="U5388" s="74">
        <v>9.0399999999999991</v>
      </c>
      <c r="V5388" s="74">
        <v>9.4</v>
      </c>
      <c r="W5388" s="74">
        <v>9.7799999999999994</v>
      </c>
      <c r="X5388" s="74">
        <v>10.19</v>
      </c>
      <c r="Y5388" s="74">
        <v>10.61</v>
      </c>
      <c r="Z5388" s="74">
        <v>11.1</v>
      </c>
      <c r="AA5388" s="74">
        <v>11.63</v>
      </c>
      <c r="AB5388" s="74">
        <v>12.18</v>
      </c>
      <c r="AC5388" s="74">
        <v>12.67</v>
      </c>
      <c r="AD5388" s="74">
        <v>13.14</v>
      </c>
      <c r="AE5388" s="74">
        <v>13.62</v>
      </c>
      <c r="AF5388" s="74">
        <v>14.11</v>
      </c>
      <c r="AG5388" s="74">
        <v>14.45</v>
      </c>
      <c r="AH5388" s="74">
        <v>14.36</v>
      </c>
      <c r="AI5388" s="74">
        <v>14.21</v>
      </c>
      <c r="AJ5388" s="74">
        <v>14.07</v>
      </c>
      <c r="AK5388" s="74">
        <v>13.91</v>
      </c>
    </row>
    <row r="5389" spans="1:37" x14ac:dyDescent="0.3">
      <c r="A5389" s="86" t="str">
        <f t="shared" si="84"/>
        <v>SDGbaseTra_AgMaxQVAXacoal</v>
      </c>
      <c r="B5389" s="72" t="s">
        <v>222</v>
      </c>
      <c r="C5389" s="73" t="s">
        <v>241</v>
      </c>
      <c r="D5389" s="85" t="s">
        <v>211</v>
      </c>
      <c r="E5389" s="74" t="s">
        <v>18</v>
      </c>
      <c r="F5389" s="74">
        <v>112.99</v>
      </c>
      <c r="G5389" s="74">
        <v>109.36</v>
      </c>
      <c r="H5389" s="74">
        <v>107.44</v>
      </c>
      <c r="I5389" s="74">
        <v>105.71</v>
      </c>
      <c r="J5389" s="74">
        <v>102.51</v>
      </c>
      <c r="K5389" s="74">
        <v>101.15</v>
      </c>
      <c r="L5389" s="74">
        <v>99.16</v>
      </c>
      <c r="M5389" s="74">
        <v>97.19</v>
      </c>
      <c r="N5389" s="74">
        <v>96.05</v>
      </c>
      <c r="O5389" s="74">
        <v>94.64</v>
      </c>
      <c r="P5389" s="74">
        <v>91.73</v>
      </c>
      <c r="Q5389" s="74">
        <v>86.88</v>
      </c>
      <c r="R5389" s="74">
        <v>83.68</v>
      </c>
      <c r="S5389" s="74">
        <v>83.66</v>
      </c>
      <c r="T5389" s="74">
        <v>82.77</v>
      </c>
      <c r="U5389" s="74">
        <v>82.34</v>
      </c>
      <c r="V5389" s="74">
        <v>81.459999999999994</v>
      </c>
      <c r="W5389" s="74">
        <v>81.19</v>
      </c>
      <c r="X5389" s="74">
        <v>79.09</v>
      </c>
      <c r="Y5389" s="74">
        <v>77.17</v>
      </c>
      <c r="Z5389" s="74">
        <v>75.25</v>
      </c>
      <c r="AA5389" s="74">
        <v>73.33</v>
      </c>
      <c r="AB5389" s="74">
        <v>69.099999999999994</v>
      </c>
      <c r="AC5389" s="74">
        <v>64.88</v>
      </c>
      <c r="AD5389" s="74">
        <v>60.66</v>
      </c>
      <c r="AE5389" s="74">
        <v>56.43</v>
      </c>
      <c r="AF5389" s="74">
        <v>52.21</v>
      </c>
      <c r="AG5389" s="74">
        <v>44.49</v>
      </c>
      <c r="AH5389" s="74">
        <v>36.770000000000003</v>
      </c>
      <c r="AI5389" s="74">
        <v>29.05</v>
      </c>
      <c r="AJ5389" s="74">
        <v>21.33</v>
      </c>
      <c r="AK5389" s="74">
        <v>13.61</v>
      </c>
    </row>
    <row r="5390" spans="1:37" x14ac:dyDescent="0.3">
      <c r="A5390" s="86" t="str">
        <f t="shared" si="84"/>
        <v>SDGbaseTra_AgMaxQVAXagold</v>
      </c>
      <c r="B5390" s="72" t="s">
        <v>222</v>
      </c>
      <c r="C5390" s="73" t="s">
        <v>241</v>
      </c>
      <c r="D5390" s="85" t="s">
        <v>211</v>
      </c>
      <c r="E5390" s="74" t="s">
        <v>19</v>
      </c>
      <c r="F5390" s="74">
        <v>61.14</v>
      </c>
      <c r="G5390" s="74">
        <v>61.08</v>
      </c>
      <c r="H5390" s="74">
        <v>60.95</v>
      </c>
      <c r="I5390" s="74">
        <v>60.89</v>
      </c>
      <c r="J5390" s="74">
        <v>60.83</v>
      </c>
      <c r="K5390" s="74">
        <v>60.77</v>
      </c>
      <c r="L5390" s="74">
        <v>60.71</v>
      </c>
      <c r="M5390" s="74">
        <v>60.64</v>
      </c>
      <c r="N5390" s="74">
        <v>60.58</v>
      </c>
      <c r="O5390" s="74">
        <v>60.52</v>
      </c>
      <c r="P5390" s="74">
        <v>60.46</v>
      </c>
      <c r="Q5390" s="74">
        <v>60.4</v>
      </c>
      <c r="R5390" s="74">
        <v>60.34</v>
      </c>
      <c r="S5390" s="74">
        <v>60.28</v>
      </c>
      <c r="T5390" s="74">
        <v>60.22</v>
      </c>
      <c r="U5390" s="74">
        <v>60.16</v>
      </c>
      <c r="V5390" s="74">
        <v>60.1</v>
      </c>
      <c r="W5390" s="74">
        <v>60.04</v>
      </c>
      <c r="X5390" s="74">
        <v>59.98</v>
      </c>
      <c r="Y5390" s="74">
        <v>59.92</v>
      </c>
      <c r="Z5390" s="74">
        <v>59.86</v>
      </c>
      <c r="AA5390" s="74">
        <v>59.8</v>
      </c>
      <c r="AB5390" s="74">
        <v>59.74</v>
      </c>
      <c r="AC5390" s="74">
        <v>59.68</v>
      </c>
      <c r="AD5390" s="74">
        <v>59.62</v>
      </c>
      <c r="AE5390" s="74">
        <v>59.56</v>
      </c>
      <c r="AF5390" s="74">
        <v>59.5</v>
      </c>
      <c r="AG5390" s="74">
        <v>59.44</v>
      </c>
      <c r="AH5390" s="74">
        <v>59.38</v>
      </c>
      <c r="AI5390" s="74">
        <v>59.32</v>
      </c>
      <c r="AJ5390" s="74">
        <v>59.27</v>
      </c>
      <c r="AK5390" s="74">
        <v>59.21</v>
      </c>
    </row>
    <row r="5391" spans="1:37" x14ac:dyDescent="0.3">
      <c r="A5391" s="86" t="str">
        <f t="shared" si="84"/>
        <v>SDGbaseTra_AgMaxQVAXangas</v>
      </c>
      <c r="B5391" s="72" t="s">
        <v>222</v>
      </c>
      <c r="C5391" s="73" t="s">
        <v>241</v>
      </c>
      <c r="D5391" s="85" t="s">
        <v>211</v>
      </c>
      <c r="E5391" s="74" t="s">
        <v>20</v>
      </c>
      <c r="F5391" s="74">
        <v>0.94</v>
      </c>
      <c r="G5391" s="74">
        <v>0.8</v>
      </c>
      <c r="H5391" s="74">
        <v>0.77</v>
      </c>
      <c r="I5391" s="74">
        <v>0.72</v>
      </c>
      <c r="J5391" s="74">
        <v>0.68</v>
      </c>
      <c r="K5391" s="74">
        <v>0.65</v>
      </c>
      <c r="L5391" s="74">
        <v>0.62</v>
      </c>
      <c r="M5391" s="74">
        <v>0.59</v>
      </c>
      <c r="N5391" s="74">
        <v>0.56999999999999995</v>
      </c>
      <c r="O5391" s="74">
        <v>0.56000000000000005</v>
      </c>
      <c r="P5391" s="74">
        <v>0.54</v>
      </c>
      <c r="Q5391" s="74">
        <v>0.52</v>
      </c>
      <c r="R5391" s="74">
        <v>0.49</v>
      </c>
      <c r="S5391" s="74">
        <v>0.47</v>
      </c>
      <c r="T5391" s="74">
        <v>0.44</v>
      </c>
      <c r="U5391" s="74">
        <v>0.42</v>
      </c>
      <c r="V5391" s="74">
        <v>0.4</v>
      </c>
      <c r="W5391" s="74">
        <v>0.38</v>
      </c>
      <c r="X5391" s="74">
        <v>0.36</v>
      </c>
      <c r="Y5391" s="74">
        <v>0.35</v>
      </c>
      <c r="Z5391" s="74">
        <v>0.33</v>
      </c>
      <c r="AA5391" s="74">
        <v>0.32</v>
      </c>
      <c r="AB5391" s="74">
        <v>0.3</v>
      </c>
      <c r="AC5391" s="74">
        <v>0.28999999999999998</v>
      </c>
      <c r="AD5391" s="74">
        <v>0.27</v>
      </c>
      <c r="AE5391" s="74">
        <v>0.26</v>
      </c>
      <c r="AF5391" s="74">
        <v>0.25</v>
      </c>
      <c r="AG5391" s="74">
        <v>0.23</v>
      </c>
      <c r="AH5391" s="74">
        <v>0.22</v>
      </c>
      <c r="AI5391" s="74">
        <v>0.21</v>
      </c>
      <c r="AJ5391" s="74">
        <v>0.2</v>
      </c>
      <c r="AK5391" s="74">
        <v>0.19</v>
      </c>
    </row>
    <row r="5392" spans="1:37" x14ac:dyDescent="0.3">
      <c r="A5392" s="86" t="str">
        <f t="shared" si="84"/>
        <v>SDGbaseTra_AgMaxQVAXapgm</v>
      </c>
      <c r="B5392" s="72" t="s">
        <v>222</v>
      </c>
      <c r="C5392" s="73" t="s">
        <v>241</v>
      </c>
      <c r="D5392" s="85" t="s">
        <v>211</v>
      </c>
      <c r="E5392" s="74" t="s">
        <v>21</v>
      </c>
      <c r="F5392" s="74">
        <v>97.82</v>
      </c>
      <c r="G5392" s="74">
        <v>74.06</v>
      </c>
      <c r="H5392" s="74">
        <v>78.09</v>
      </c>
      <c r="I5392" s="74">
        <v>81.96</v>
      </c>
      <c r="J5392" s="74">
        <v>85.81</v>
      </c>
      <c r="K5392" s="74">
        <v>89.81</v>
      </c>
      <c r="L5392" s="74">
        <v>93.86</v>
      </c>
      <c r="M5392" s="74">
        <v>94.38</v>
      </c>
      <c r="N5392" s="74">
        <v>94.86</v>
      </c>
      <c r="O5392" s="74">
        <v>95.61</v>
      </c>
      <c r="P5392" s="74">
        <v>96.15</v>
      </c>
      <c r="Q5392" s="74">
        <v>96.6</v>
      </c>
      <c r="R5392" s="74">
        <v>98.63</v>
      </c>
      <c r="S5392" s="74">
        <v>100.72</v>
      </c>
      <c r="T5392" s="74">
        <v>102.83</v>
      </c>
      <c r="U5392" s="74">
        <v>104.98</v>
      </c>
      <c r="V5392" s="74">
        <v>107.23</v>
      </c>
      <c r="W5392" s="74">
        <v>109.46</v>
      </c>
      <c r="X5392" s="74">
        <v>111.6</v>
      </c>
      <c r="Y5392" s="74">
        <v>113.49</v>
      </c>
      <c r="Z5392" s="74">
        <v>115</v>
      </c>
      <c r="AA5392" s="74">
        <v>116.89</v>
      </c>
      <c r="AB5392" s="74">
        <v>139.97</v>
      </c>
      <c r="AC5392" s="74">
        <v>163.16999999999999</v>
      </c>
      <c r="AD5392" s="74">
        <v>186.45</v>
      </c>
      <c r="AE5392" s="74">
        <v>209.77</v>
      </c>
      <c r="AF5392" s="74">
        <v>233.1</v>
      </c>
      <c r="AG5392" s="74">
        <v>256.98</v>
      </c>
      <c r="AH5392" s="74">
        <v>279.72000000000003</v>
      </c>
      <c r="AI5392" s="74">
        <v>302.48</v>
      </c>
      <c r="AJ5392" s="74">
        <v>325.38</v>
      </c>
      <c r="AK5392" s="74">
        <v>348.32</v>
      </c>
    </row>
    <row r="5393" spans="1:37" x14ac:dyDescent="0.3">
      <c r="A5393" s="86" t="str">
        <f t="shared" si="84"/>
        <v>SDGbaseTra_AgMaxQVAXamore</v>
      </c>
      <c r="B5393" s="72" t="s">
        <v>222</v>
      </c>
      <c r="C5393" s="73" t="s">
        <v>241</v>
      </c>
      <c r="D5393" s="85" t="s">
        <v>211</v>
      </c>
      <c r="E5393" s="74" t="s">
        <v>22</v>
      </c>
      <c r="F5393" s="74">
        <v>78.23</v>
      </c>
      <c r="G5393" s="74">
        <v>72.83</v>
      </c>
      <c r="H5393" s="74">
        <v>76.319999999999993</v>
      </c>
      <c r="I5393" s="74">
        <v>77.22</v>
      </c>
      <c r="J5393" s="74">
        <v>78.150000000000006</v>
      </c>
      <c r="K5393" s="74">
        <v>79.239999999999995</v>
      </c>
      <c r="L5393" s="74">
        <v>80.459999999999994</v>
      </c>
      <c r="M5393" s="74">
        <v>81.99</v>
      </c>
      <c r="N5393" s="74">
        <v>83.69</v>
      </c>
      <c r="O5393" s="74">
        <v>88.6</v>
      </c>
      <c r="P5393" s="74">
        <v>91.87</v>
      </c>
      <c r="Q5393" s="74">
        <v>94.28</v>
      </c>
      <c r="R5393" s="74">
        <v>97.72</v>
      </c>
      <c r="S5393" s="74">
        <v>101.06</v>
      </c>
      <c r="T5393" s="74">
        <v>104.58</v>
      </c>
      <c r="U5393" s="74">
        <v>108.49</v>
      </c>
      <c r="V5393" s="74">
        <v>111.96</v>
      </c>
      <c r="W5393" s="74">
        <v>115.6</v>
      </c>
      <c r="X5393" s="74">
        <v>119.6</v>
      </c>
      <c r="Y5393" s="74">
        <v>123.51</v>
      </c>
      <c r="Z5393" s="74">
        <v>127.98</v>
      </c>
      <c r="AA5393" s="74">
        <v>132.41</v>
      </c>
      <c r="AB5393" s="74">
        <v>136.24</v>
      </c>
      <c r="AC5393" s="74">
        <v>139.41</v>
      </c>
      <c r="AD5393" s="74">
        <v>142.53</v>
      </c>
      <c r="AE5393" s="74">
        <v>145.55000000000001</v>
      </c>
      <c r="AF5393" s="74">
        <v>148.61000000000001</v>
      </c>
      <c r="AG5393" s="74">
        <v>148.94</v>
      </c>
      <c r="AH5393" s="74">
        <v>147.59</v>
      </c>
      <c r="AI5393" s="74">
        <v>144.68</v>
      </c>
      <c r="AJ5393" s="74">
        <v>141.63</v>
      </c>
      <c r="AK5393" s="74">
        <v>137.77000000000001</v>
      </c>
    </row>
    <row r="5394" spans="1:37" x14ac:dyDescent="0.3">
      <c r="A5394" s="86" t="str">
        <f t="shared" si="84"/>
        <v>SDGbaseTra_AgMaxQVAXamine</v>
      </c>
      <c r="B5394" s="72" t="s">
        <v>222</v>
      </c>
      <c r="C5394" s="73" t="s">
        <v>241</v>
      </c>
      <c r="D5394" s="85" t="s">
        <v>211</v>
      </c>
      <c r="E5394" s="74" t="s">
        <v>23</v>
      </c>
      <c r="F5394" s="74">
        <v>57.01</v>
      </c>
      <c r="G5394" s="74">
        <v>53.2</v>
      </c>
      <c r="H5394" s="74">
        <v>55.29</v>
      </c>
      <c r="I5394" s="74">
        <v>56.37</v>
      </c>
      <c r="J5394" s="74">
        <v>58.11</v>
      </c>
      <c r="K5394" s="74">
        <v>59.29</v>
      </c>
      <c r="L5394" s="74">
        <v>60.63</v>
      </c>
      <c r="M5394" s="74">
        <v>62.12</v>
      </c>
      <c r="N5394" s="74">
        <v>63.69</v>
      </c>
      <c r="O5394" s="74">
        <v>66.260000000000005</v>
      </c>
      <c r="P5394" s="74">
        <v>68.11</v>
      </c>
      <c r="Q5394" s="74">
        <v>69.650000000000006</v>
      </c>
      <c r="R5394" s="74">
        <v>71.81</v>
      </c>
      <c r="S5394" s="74">
        <v>74.08</v>
      </c>
      <c r="T5394" s="74">
        <v>76.599999999999994</v>
      </c>
      <c r="U5394" s="74">
        <v>79.55</v>
      </c>
      <c r="V5394" s="74">
        <v>82.23</v>
      </c>
      <c r="W5394" s="74">
        <v>85</v>
      </c>
      <c r="X5394" s="74">
        <v>88.31</v>
      </c>
      <c r="Y5394" s="74">
        <v>91.65</v>
      </c>
      <c r="Z5394" s="74">
        <v>95.16</v>
      </c>
      <c r="AA5394" s="74">
        <v>98.68</v>
      </c>
      <c r="AB5394" s="74">
        <v>101.81</v>
      </c>
      <c r="AC5394" s="74">
        <v>104.39</v>
      </c>
      <c r="AD5394" s="74">
        <v>106.92</v>
      </c>
      <c r="AE5394" s="74">
        <v>109.52</v>
      </c>
      <c r="AF5394" s="74">
        <v>112.24</v>
      </c>
      <c r="AG5394" s="74">
        <v>114.57</v>
      </c>
      <c r="AH5394" s="74">
        <v>114.5</v>
      </c>
      <c r="AI5394" s="74">
        <v>113.66</v>
      </c>
      <c r="AJ5394" s="74">
        <v>113.07</v>
      </c>
      <c r="AK5394" s="74">
        <v>112.29</v>
      </c>
    </row>
    <row r="5395" spans="1:37" x14ac:dyDescent="0.3">
      <c r="A5395" s="86" t="str">
        <f t="shared" si="84"/>
        <v>SDGbaseTra_AgMaxQVAXameat</v>
      </c>
      <c r="B5395" s="72" t="s">
        <v>222</v>
      </c>
      <c r="C5395" s="73" t="s">
        <v>241</v>
      </c>
      <c r="D5395" s="85" t="s">
        <v>211</v>
      </c>
      <c r="E5395" s="74" t="s">
        <v>24</v>
      </c>
      <c r="F5395" s="74">
        <v>14.3</v>
      </c>
      <c r="G5395" s="74">
        <v>14.33</v>
      </c>
      <c r="H5395" s="74">
        <v>14.66</v>
      </c>
      <c r="I5395" s="74">
        <v>14.49</v>
      </c>
      <c r="J5395" s="74">
        <v>14.32</v>
      </c>
      <c r="K5395" s="74">
        <v>14.21</v>
      </c>
      <c r="L5395" s="74">
        <v>14.17</v>
      </c>
      <c r="M5395" s="74">
        <v>14.17</v>
      </c>
      <c r="N5395" s="74">
        <v>14.21</v>
      </c>
      <c r="O5395" s="74">
        <v>14.41</v>
      </c>
      <c r="P5395" s="74">
        <v>14.6</v>
      </c>
      <c r="Q5395" s="74">
        <v>14.72</v>
      </c>
      <c r="R5395" s="74">
        <v>15.28</v>
      </c>
      <c r="S5395" s="74">
        <v>15.79</v>
      </c>
      <c r="T5395" s="74">
        <v>16.36</v>
      </c>
      <c r="U5395" s="74">
        <v>17.04</v>
      </c>
      <c r="V5395" s="74">
        <v>17.66</v>
      </c>
      <c r="W5395" s="74">
        <v>18.28</v>
      </c>
      <c r="X5395" s="74">
        <v>18.95</v>
      </c>
      <c r="Y5395" s="74">
        <v>19.579999999999998</v>
      </c>
      <c r="Z5395" s="74">
        <v>20.239999999999998</v>
      </c>
      <c r="AA5395" s="74">
        <v>20.95</v>
      </c>
      <c r="AB5395" s="74">
        <v>21.69</v>
      </c>
      <c r="AC5395" s="74">
        <v>22.28</v>
      </c>
      <c r="AD5395" s="74">
        <v>22.82</v>
      </c>
      <c r="AE5395" s="74">
        <v>23.37</v>
      </c>
      <c r="AF5395" s="74">
        <v>23.92</v>
      </c>
      <c r="AG5395" s="74">
        <v>24.42</v>
      </c>
      <c r="AH5395" s="74">
        <v>24.16</v>
      </c>
      <c r="AI5395" s="74">
        <v>23.95</v>
      </c>
      <c r="AJ5395" s="74">
        <v>23.8</v>
      </c>
      <c r="AK5395" s="74">
        <v>23.62</v>
      </c>
    </row>
    <row r="5396" spans="1:37" x14ac:dyDescent="0.3">
      <c r="A5396" s="86" t="str">
        <f t="shared" si="84"/>
        <v>SDGbaseTra_AgMaxQVAXapfis</v>
      </c>
      <c r="B5396" s="72" t="s">
        <v>222</v>
      </c>
      <c r="C5396" s="73" t="s">
        <v>241</v>
      </c>
      <c r="D5396" s="85" t="s">
        <v>211</v>
      </c>
      <c r="E5396" s="74" t="s">
        <v>25</v>
      </c>
      <c r="F5396" s="74">
        <v>6.32</v>
      </c>
      <c r="G5396" s="74">
        <v>6.24</v>
      </c>
      <c r="H5396" s="74">
        <v>6.45</v>
      </c>
      <c r="I5396" s="74">
        <v>6.38</v>
      </c>
      <c r="J5396" s="74">
        <v>6.29</v>
      </c>
      <c r="K5396" s="74">
        <v>6.27</v>
      </c>
      <c r="L5396" s="74">
        <v>6.26</v>
      </c>
      <c r="M5396" s="74">
        <v>6.25</v>
      </c>
      <c r="N5396" s="74">
        <v>6.26</v>
      </c>
      <c r="O5396" s="74">
        <v>6.45</v>
      </c>
      <c r="P5396" s="74">
        <v>6.53</v>
      </c>
      <c r="Q5396" s="74">
        <v>6.57</v>
      </c>
      <c r="R5396" s="74">
        <v>6.81</v>
      </c>
      <c r="S5396" s="74">
        <v>7.01</v>
      </c>
      <c r="T5396" s="74">
        <v>7.25</v>
      </c>
      <c r="U5396" s="74">
        <v>7.53</v>
      </c>
      <c r="V5396" s="74">
        <v>7.79</v>
      </c>
      <c r="W5396" s="74">
        <v>8.07</v>
      </c>
      <c r="X5396" s="74">
        <v>8.3699999999999992</v>
      </c>
      <c r="Y5396" s="74">
        <v>8.68</v>
      </c>
      <c r="Z5396" s="74">
        <v>9.0399999999999991</v>
      </c>
      <c r="AA5396" s="74">
        <v>9.3699999999999992</v>
      </c>
      <c r="AB5396" s="74">
        <v>9.7200000000000006</v>
      </c>
      <c r="AC5396" s="74">
        <v>10.01</v>
      </c>
      <c r="AD5396" s="74">
        <v>10.3</v>
      </c>
      <c r="AE5396" s="74">
        <v>10.59</v>
      </c>
      <c r="AF5396" s="74">
        <v>10.88</v>
      </c>
      <c r="AG5396" s="74">
        <v>11.08</v>
      </c>
      <c r="AH5396" s="74">
        <v>11.04</v>
      </c>
      <c r="AI5396" s="74">
        <v>10.98</v>
      </c>
      <c r="AJ5396" s="74">
        <v>10.92</v>
      </c>
      <c r="AK5396" s="74">
        <v>10.83</v>
      </c>
    </row>
    <row r="5397" spans="1:37" x14ac:dyDescent="0.3">
      <c r="A5397" s="86" t="str">
        <f t="shared" si="84"/>
        <v>SDGbaseTra_AgMaxQVAXavege</v>
      </c>
      <c r="B5397" s="72" t="s">
        <v>222</v>
      </c>
      <c r="C5397" s="73" t="s">
        <v>241</v>
      </c>
      <c r="D5397" s="85" t="s">
        <v>211</v>
      </c>
      <c r="E5397" s="74" t="s">
        <v>26</v>
      </c>
      <c r="F5397" s="74">
        <v>10.97</v>
      </c>
      <c r="G5397" s="74">
        <v>10.62</v>
      </c>
      <c r="H5397" s="74">
        <v>11.01</v>
      </c>
      <c r="I5397" s="74">
        <v>10.87</v>
      </c>
      <c r="J5397" s="74">
        <v>10.66</v>
      </c>
      <c r="K5397" s="74">
        <v>10.68</v>
      </c>
      <c r="L5397" s="74">
        <v>10.69</v>
      </c>
      <c r="M5397" s="74">
        <v>10.71</v>
      </c>
      <c r="N5397" s="74">
        <v>10.76</v>
      </c>
      <c r="O5397" s="74">
        <v>11.18</v>
      </c>
      <c r="P5397" s="74">
        <v>11.35</v>
      </c>
      <c r="Q5397" s="74">
        <v>11.41</v>
      </c>
      <c r="R5397" s="74">
        <v>11.91</v>
      </c>
      <c r="S5397" s="74">
        <v>12.29</v>
      </c>
      <c r="T5397" s="74">
        <v>12.73</v>
      </c>
      <c r="U5397" s="74">
        <v>13.25</v>
      </c>
      <c r="V5397" s="74">
        <v>13.73</v>
      </c>
      <c r="W5397" s="74">
        <v>14.25</v>
      </c>
      <c r="X5397" s="74">
        <v>14.82</v>
      </c>
      <c r="Y5397" s="74">
        <v>15.39</v>
      </c>
      <c r="Z5397" s="74">
        <v>15.95</v>
      </c>
      <c r="AA5397" s="74">
        <v>16.38</v>
      </c>
      <c r="AB5397" s="74">
        <v>16.97</v>
      </c>
      <c r="AC5397" s="74">
        <v>17.47</v>
      </c>
      <c r="AD5397" s="74">
        <v>17.920000000000002</v>
      </c>
      <c r="AE5397" s="74">
        <v>18.37</v>
      </c>
      <c r="AF5397" s="74">
        <v>18.82</v>
      </c>
      <c r="AG5397" s="74">
        <v>19.34</v>
      </c>
      <c r="AH5397" s="74">
        <v>19.440000000000001</v>
      </c>
      <c r="AI5397" s="74">
        <v>19.420000000000002</v>
      </c>
      <c r="AJ5397" s="74">
        <v>19.350000000000001</v>
      </c>
      <c r="AK5397" s="74">
        <v>19.21</v>
      </c>
    </row>
    <row r="5398" spans="1:37" x14ac:dyDescent="0.3">
      <c r="A5398" s="86" t="str">
        <f t="shared" si="84"/>
        <v>SDGbaseTra_AgMaxQVAXafats</v>
      </c>
      <c r="B5398" s="72" t="s">
        <v>222</v>
      </c>
      <c r="C5398" s="73" t="s">
        <v>241</v>
      </c>
      <c r="D5398" s="85" t="s">
        <v>211</v>
      </c>
      <c r="E5398" s="74" t="s">
        <v>27</v>
      </c>
      <c r="F5398" s="74">
        <v>3.48</v>
      </c>
      <c r="G5398" s="74">
        <v>3.56</v>
      </c>
      <c r="H5398" s="74">
        <v>3.7</v>
      </c>
      <c r="I5398" s="74">
        <v>3.68</v>
      </c>
      <c r="J5398" s="74">
        <v>3.64</v>
      </c>
      <c r="K5398" s="74">
        <v>3.63</v>
      </c>
      <c r="L5398" s="74">
        <v>3.63</v>
      </c>
      <c r="M5398" s="74">
        <v>3.63</v>
      </c>
      <c r="N5398" s="74">
        <v>3.65</v>
      </c>
      <c r="O5398" s="74">
        <v>3.77</v>
      </c>
      <c r="P5398" s="74">
        <v>3.87</v>
      </c>
      <c r="Q5398" s="74">
        <v>3.93</v>
      </c>
      <c r="R5398" s="74">
        <v>4.09</v>
      </c>
      <c r="S5398" s="74">
        <v>4.2300000000000004</v>
      </c>
      <c r="T5398" s="74">
        <v>4.38</v>
      </c>
      <c r="U5398" s="74">
        <v>4.54</v>
      </c>
      <c r="V5398" s="74">
        <v>4.67</v>
      </c>
      <c r="W5398" s="74">
        <v>4.8099999999999996</v>
      </c>
      <c r="X5398" s="74">
        <v>4.95</v>
      </c>
      <c r="Y5398" s="74">
        <v>5.1100000000000003</v>
      </c>
      <c r="Z5398" s="74">
        <v>5.32</v>
      </c>
      <c r="AA5398" s="74">
        <v>5.54</v>
      </c>
      <c r="AB5398" s="74">
        <v>5.76</v>
      </c>
      <c r="AC5398" s="74">
        <v>5.94</v>
      </c>
      <c r="AD5398" s="74">
        <v>6.09</v>
      </c>
      <c r="AE5398" s="74">
        <v>6.22</v>
      </c>
      <c r="AF5398" s="74">
        <v>6.35</v>
      </c>
      <c r="AG5398" s="74">
        <v>6.39</v>
      </c>
      <c r="AH5398" s="74">
        <v>6.29</v>
      </c>
      <c r="AI5398" s="74">
        <v>6.17</v>
      </c>
      <c r="AJ5398" s="74">
        <v>6.06</v>
      </c>
      <c r="AK5398" s="74">
        <v>5.94</v>
      </c>
    </row>
    <row r="5399" spans="1:37" x14ac:dyDescent="0.3">
      <c r="A5399" s="86" t="str">
        <f t="shared" si="84"/>
        <v>SDGbaseTra_AgMaxQVAXadair</v>
      </c>
      <c r="B5399" s="72" t="s">
        <v>222</v>
      </c>
      <c r="C5399" s="73" t="s">
        <v>241</v>
      </c>
      <c r="D5399" s="85" t="s">
        <v>211</v>
      </c>
      <c r="E5399" s="74" t="s">
        <v>28</v>
      </c>
      <c r="F5399" s="74">
        <v>10.56</v>
      </c>
      <c r="G5399" s="74">
        <v>10.31</v>
      </c>
      <c r="H5399" s="74">
        <v>10.58</v>
      </c>
      <c r="I5399" s="74">
        <v>10.4</v>
      </c>
      <c r="J5399" s="74">
        <v>10.220000000000001</v>
      </c>
      <c r="K5399" s="74">
        <v>10.23</v>
      </c>
      <c r="L5399" s="74">
        <v>10.24</v>
      </c>
      <c r="M5399" s="74">
        <v>10.25</v>
      </c>
      <c r="N5399" s="74">
        <v>10.29</v>
      </c>
      <c r="O5399" s="74">
        <v>10.61</v>
      </c>
      <c r="P5399" s="74">
        <v>10.74</v>
      </c>
      <c r="Q5399" s="74">
        <v>10.79</v>
      </c>
      <c r="R5399" s="74">
        <v>11.26</v>
      </c>
      <c r="S5399" s="74">
        <v>11.6</v>
      </c>
      <c r="T5399" s="74">
        <v>12</v>
      </c>
      <c r="U5399" s="74">
        <v>12.47</v>
      </c>
      <c r="V5399" s="74">
        <v>12.9</v>
      </c>
      <c r="W5399" s="74">
        <v>13.36</v>
      </c>
      <c r="X5399" s="74">
        <v>13.87</v>
      </c>
      <c r="Y5399" s="74">
        <v>14.38</v>
      </c>
      <c r="Z5399" s="74">
        <v>14.85</v>
      </c>
      <c r="AA5399" s="74">
        <v>15.24</v>
      </c>
      <c r="AB5399" s="74">
        <v>15.76</v>
      </c>
      <c r="AC5399" s="74">
        <v>16.190000000000001</v>
      </c>
      <c r="AD5399" s="74">
        <v>16.57</v>
      </c>
      <c r="AE5399" s="74">
        <v>16.96</v>
      </c>
      <c r="AF5399" s="74">
        <v>17.34</v>
      </c>
      <c r="AG5399" s="74">
        <v>17.84</v>
      </c>
      <c r="AH5399" s="74">
        <v>17.86</v>
      </c>
      <c r="AI5399" s="74">
        <v>17.850000000000001</v>
      </c>
      <c r="AJ5399" s="74">
        <v>17.809999999999999</v>
      </c>
      <c r="AK5399" s="74">
        <v>17.71</v>
      </c>
    </row>
    <row r="5400" spans="1:37" x14ac:dyDescent="0.3">
      <c r="A5400" s="86" t="str">
        <f t="shared" si="84"/>
        <v>SDGbaseTra_AgMaxQVAXagrai</v>
      </c>
      <c r="B5400" s="72" t="s">
        <v>222</v>
      </c>
      <c r="C5400" s="73" t="s">
        <v>241</v>
      </c>
      <c r="D5400" s="85" t="s">
        <v>211</v>
      </c>
      <c r="E5400" s="74" t="s">
        <v>29</v>
      </c>
      <c r="F5400" s="74">
        <v>8.56</v>
      </c>
      <c r="G5400" s="74">
        <v>8.42</v>
      </c>
      <c r="H5400" s="74">
        <v>8.58</v>
      </c>
      <c r="I5400" s="74">
        <v>8.59</v>
      </c>
      <c r="J5400" s="74">
        <v>8.57</v>
      </c>
      <c r="K5400" s="74">
        <v>8.59</v>
      </c>
      <c r="L5400" s="74">
        <v>8.61</v>
      </c>
      <c r="M5400" s="74">
        <v>8.61</v>
      </c>
      <c r="N5400" s="74">
        <v>8.6199999999999992</v>
      </c>
      <c r="O5400" s="74">
        <v>8.7799999999999994</v>
      </c>
      <c r="P5400" s="74">
        <v>8.83</v>
      </c>
      <c r="Q5400" s="74">
        <v>8.83</v>
      </c>
      <c r="R5400" s="74">
        <v>9.02</v>
      </c>
      <c r="S5400" s="74">
        <v>9.1199999999999992</v>
      </c>
      <c r="T5400" s="74">
        <v>9.2200000000000006</v>
      </c>
      <c r="U5400" s="74">
        <v>9.33</v>
      </c>
      <c r="V5400" s="74">
        <v>9.4</v>
      </c>
      <c r="W5400" s="74">
        <v>9.4700000000000006</v>
      </c>
      <c r="X5400" s="74">
        <v>9.5299999999999994</v>
      </c>
      <c r="Y5400" s="74">
        <v>9.59</v>
      </c>
      <c r="Z5400" s="74">
        <v>9.68</v>
      </c>
      <c r="AA5400" s="74">
        <v>9.7799999999999994</v>
      </c>
      <c r="AB5400" s="74">
        <v>9.92</v>
      </c>
      <c r="AC5400" s="74">
        <v>9.98</v>
      </c>
      <c r="AD5400" s="74">
        <v>10.02</v>
      </c>
      <c r="AE5400" s="74">
        <v>10.1</v>
      </c>
      <c r="AF5400" s="74">
        <v>10.16</v>
      </c>
      <c r="AG5400" s="74">
        <v>10.24</v>
      </c>
      <c r="AH5400" s="74">
        <v>10.06</v>
      </c>
      <c r="AI5400" s="74">
        <v>9.98</v>
      </c>
      <c r="AJ5400" s="74">
        <v>9.93</v>
      </c>
      <c r="AK5400" s="74">
        <v>9.86</v>
      </c>
    </row>
    <row r="5401" spans="1:37" x14ac:dyDescent="0.3">
      <c r="A5401" s="86" t="str">
        <f t="shared" si="84"/>
        <v>SDGbaseTra_AgMaxQVAXastar</v>
      </c>
      <c r="B5401" s="72" t="s">
        <v>222</v>
      </c>
      <c r="C5401" s="73" t="s">
        <v>241</v>
      </c>
      <c r="D5401" s="85" t="s">
        <v>211</v>
      </c>
      <c r="E5401" s="74" t="s">
        <v>30</v>
      </c>
      <c r="F5401" s="74">
        <v>7.25</v>
      </c>
      <c r="G5401" s="74">
        <v>7.17</v>
      </c>
      <c r="H5401" s="74">
        <v>7.36</v>
      </c>
      <c r="I5401" s="74">
        <v>7.38</v>
      </c>
      <c r="J5401" s="74">
        <v>7.37</v>
      </c>
      <c r="K5401" s="74">
        <v>7.39</v>
      </c>
      <c r="L5401" s="74">
        <v>7.41</v>
      </c>
      <c r="M5401" s="74">
        <v>7.44</v>
      </c>
      <c r="N5401" s="74">
        <v>7.46</v>
      </c>
      <c r="O5401" s="74">
        <v>7.6</v>
      </c>
      <c r="P5401" s="74">
        <v>7.66</v>
      </c>
      <c r="Q5401" s="74">
        <v>7.68</v>
      </c>
      <c r="R5401" s="74">
        <v>7.84</v>
      </c>
      <c r="S5401" s="74">
        <v>7.94</v>
      </c>
      <c r="T5401" s="74">
        <v>8.0399999999999991</v>
      </c>
      <c r="U5401" s="74">
        <v>8.14</v>
      </c>
      <c r="V5401" s="74">
        <v>8.1999999999999993</v>
      </c>
      <c r="W5401" s="74">
        <v>8.26</v>
      </c>
      <c r="X5401" s="74">
        <v>8.31</v>
      </c>
      <c r="Y5401" s="74">
        <v>8.35</v>
      </c>
      <c r="Z5401" s="74">
        <v>8.41</v>
      </c>
      <c r="AA5401" s="74">
        <v>8.49</v>
      </c>
      <c r="AB5401" s="74">
        <v>8.58</v>
      </c>
      <c r="AC5401" s="74">
        <v>8.61</v>
      </c>
      <c r="AD5401" s="74">
        <v>8.6199999999999992</v>
      </c>
      <c r="AE5401" s="74">
        <v>8.66</v>
      </c>
      <c r="AF5401" s="74">
        <v>8.69</v>
      </c>
      <c r="AG5401" s="74">
        <v>8.5500000000000007</v>
      </c>
      <c r="AH5401" s="74">
        <v>8.2200000000000006</v>
      </c>
      <c r="AI5401" s="74">
        <v>7.95</v>
      </c>
      <c r="AJ5401" s="74">
        <v>7.7</v>
      </c>
      <c r="AK5401" s="74">
        <v>7.44</v>
      </c>
    </row>
    <row r="5402" spans="1:37" x14ac:dyDescent="0.3">
      <c r="A5402" s="86" t="str">
        <f t="shared" si="84"/>
        <v>SDGbaseTra_AgMaxQVAXafeed</v>
      </c>
      <c r="B5402" s="72" t="s">
        <v>222</v>
      </c>
      <c r="C5402" s="73" t="s">
        <v>241</v>
      </c>
      <c r="D5402" s="85" t="s">
        <v>211</v>
      </c>
      <c r="E5402" s="74" t="s">
        <v>31</v>
      </c>
      <c r="F5402" s="74">
        <v>6.55</v>
      </c>
      <c r="G5402" s="74">
        <v>6.49</v>
      </c>
      <c r="H5402" s="74">
        <v>6.6</v>
      </c>
      <c r="I5402" s="74">
        <v>6.44</v>
      </c>
      <c r="J5402" s="74">
        <v>6.25</v>
      </c>
      <c r="K5402" s="74">
        <v>6.15</v>
      </c>
      <c r="L5402" s="74">
        <v>6.13</v>
      </c>
      <c r="M5402" s="74">
        <v>6.13</v>
      </c>
      <c r="N5402" s="74">
        <v>6.14</v>
      </c>
      <c r="O5402" s="74">
        <v>6.24</v>
      </c>
      <c r="P5402" s="74">
        <v>6.33</v>
      </c>
      <c r="Q5402" s="74">
        <v>6.38</v>
      </c>
      <c r="R5402" s="74">
        <v>6.68</v>
      </c>
      <c r="S5402" s="74">
        <v>6.99</v>
      </c>
      <c r="T5402" s="74">
        <v>7.31</v>
      </c>
      <c r="U5402" s="74">
        <v>7.68</v>
      </c>
      <c r="V5402" s="74">
        <v>8.0399999999999991</v>
      </c>
      <c r="W5402" s="74">
        <v>8.43</v>
      </c>
      <c r="X5402" s="74">
        <v>8.84</v>
      </c>
      <c r="Y5402" s="74">
        <v>9.25</v>
      </c>
      <c r="Z5402" s="74">
        <v>9.67</v>
      </c>
      <c r="AA5402" s="74">
        <v>10.08</v>
      </c>
      <c r="AB5402" s="74">
        <v>10.52</v>
      </c>
      <c r="AC5402" s="74">
        <v>10.93</v>
      </c>
      <c r="AD5402" s="74">
        <v>11.34</v>
      </c>
      <c r="AE5402" s="74">
        <v>11.76</v>
      </c>
      <c r="AF5402" s="74">
        <v>12.18</v>
      </c>
      <c r="AG5402" s="74">
        <v>12.6</v>
      </c>
      <c r="AH5402" s="74">
        <v>12.59</v>
      </c>
      <c r="AI5402" s="74">
        <v>12.55</v>
      </c>
      <c r="AJ5402" s="74">
        <v>12.52</v>
      </c>
      <c r="AK5402" s="74">
        <v>12.47</v>
      </c>
    </row>
    <row r="5403" spans="1:37" x14ac:dyDescent="0.3">
      <c r="A5403" s="86" t="str">
        <f t="shared" si="84"/>
        <v>SDGbaseTra_AgMaxQVAXabake</v>
      </c>
      <c r="B5403" s="72" t="s">
        <v>222</v>
      </c>
      <c r="C5403" s="73" t="s">
        <v>241</v>
      </c>
      <c r="D5403" s="85" t="s">
        <v>211</v>
      </c>
      <c r="E5403" s="74" t="s">
        <v>32</v>
      </c>
      <c r="F5403" s="74">
        <v>22.28</v>
      </c>
      <c r="G5403" s="74">
        <v>21.41</v>
      </c>
      <c r="H5403" s="74">
        <v>21.9</v>
      </c>
      <c r="I5403" s="74">
        <v>21.85</v>
      </c>
      <c r="J5403" s="74">
        <v>21.73</v>
      </c>
      <c r="K5403" s="74">
        <v>21.88</v>
      </c>
      <c r="L5403" s="74">
        <v>21.99</v>
      </c>
      <c r="M5403" s="74">
        <v>22.08</v>
      </c>
      <c r="N5403" s="74">
        <v>22.23</v>
      </c>
      <c r="O5403" s="74">
        <v>22.66</v>
      </c>
      <c r="P5403" s="74">
        <v>22.9</v>
      </c>
      <c r="Q5403" s="74">
        <v>23.07</v>
      </c>
      <c r="R5403" s="74">
        <v>23.89</v>
      </c>
      <c r="S5403" s="74">
        <v>24.45</v>
      </c>
      <c r="T5403" s="74">
        <v>25.07</v>
      </c>
      <c r="U5403" s="74">
        <v>25.8</v>
      </c>
      <c r="V5403" s="74">
        <v>26.42</v>
      </c>
      <c r="W5403" s="74">
        <v>27.06</v>
      </c>
      <c r="X5403" s="74">
        <v>27.76</v>
      </c>
      <c r="Y5403" s="74">
        <v>28.44</v>
      </c>
      <c r="Z5403" s="74">
        <v>29.03</v>
      </c>
      <c r="AA5403" s="74">
        <v>29.58</v>
      </c>
      <c r="AB5403" s="74">
        <v>30.32</v>
      </c>
      <c r="AC5403" s="74">
        <v>30.87</v>
      </c>
      <c r="AD5403" s="74">
        <v>31.37</v>
      </c>
      <c r="AE5403" s="74">
        <v>31.93</v>
      </c>
      <c r="AF5403" s="74">
        <v>32.47</v>
      </c>
      <c r="AG5403" s="74">
        <v>33.21</v>
      </c>
      <c r="AH5403" s="74">
        <v>33.08</v>
      </c>
      <c r="AI5403" s="74">
        <v>33.04</v>
      </c>
      <c r="AJ5403" s="74">
        <v>33.01</v>
      </c>
      <c r="AK5403" s="74">
        <v>32.9</v>
      </c>
    </row>
    <row r="5404" spans="1:37" x14ac:dyDescent="0.3">
      <c r="A5404" s="86" t="str">
        <f t="shared" si="84"/>
        <v>SDGbaseTra_AgMaxQVAXasuga</v>
      </c>
      <c r="B5404" s="72" t="s">
        <v>222</v>
      </c>
      <c r="C5404" s="73" t="s">
        <v>241</v>
      </c>
      <c r="D5404" s="85" t="s">
        <v>211</v>
      </c>
      <c r="E5404" s="74" t="s">
        <v>33</v>
      </c>
      <c r="F5404" s="74">
        <v>8.52</v>
      </c>
      <c r="G5404" s="74">
        <v>8.31</v>
      </c>
      <c r="H5404" s="74">
        <v>8.52</v>
      </c>
      <c r="I5404" s="74">
        <v>8.51</v>
      </c>
      <c r="J5404" s="74">
        <v>8.4700000000000006</v>
      </c>
      <c r="K5404" s="74">
        <v>8.51</v>
      </c>
      <c r="L5404" s="74">
        <v>8.5399999999999991</v>
      </c>
      <c r="M5404" s="74">
        <v>8.56</v>
      </c>
      <c r="N5404" s="74">
        <v>8.58</v>
      </c>
      <c r="O5404" s="74">
        <v>8.82</v>
      </c>
      <c r="P5404" s="74">
        <v>8.89</v>
      </c>
      <c r="Q5404" s="74">
        <v>8.8800000000000008</v>
      </c>
      <c r="R5404" s="74">
        <v>9.1199999999999992</v>
      </c>
      <c r="S5404" s="74">
        <v>9.27</v>
      </c>
      <c r="T5404" s="74">
        <v>9.44</v>
      </c>
      <c r="U5404" s="74">
        <v>9.65</v>
      </c>
      <c r="V5404" s="74">
        <v>9.81</v>
      </c>
      <c r="W5404" s="74">
        <v>9.94</v>
      </c>
      <c r="X5404" s="74">
        <v>10.119999999999999</v>
      </c>
      <c r="Y5404" s="74">
        <v>10.31</v>
      </c>
      <c r="Z5404" s="74">
        <v>10.5</v>
      </c>
      <c r="AA5404" s="74">
        <v>10.66</v>
      </c>
      <c r="AB5404" s="74">
        <v>10.84</v>
      </c>
      <c r="AC5404" s="74">
        <v>10.95</v>
      </c>
      <c r="AD5404" s="74">
        <v>11.03</v>
      </c>
      <c r="AE5404" s="74">
        <v>11.14</v>
      </c>
      <c r="AF5404" s="74">
        <v>11.24</v>
      </c>
      <c r="AG5404" s="74">
        <v>11.41</v>
      </c>
      <c r="AH5404" s="74">
        <v>11.37</v>
      </c>
      <c r="AI5404" s="74">
        <v>11.36</v>
      </c>
      <c r="AJ5404" s="74">
        <v>11.38</v>
      </c>
      <c r="AK5404" s="74">
        <v>11.37</v>
      </c>
    </row>
    <row r="5405" spans="1:37" x14ac:dyDescent="0.3">
      <c r="A5405" s="86" t="str">
        <f t="shared" si="84"/>
        <v>SDGbaseTra_AgMaxQVAXaconf</v>
      </c>
      <c r="B5405" s="72" t="s">
        <v>222</v>
      </c>
      <c r="C5405" s="73" t="s">
        <v>241</v>
      </c>
      <c r="D5405" s="85" t="s">
        <v>211</v>
      </c>
      <c r="E5405" s="74" t="s">
        <v>34</v>
      </c>
      <c r="F5405" s="74">
        <v>2.4900000000000002</v>
      </c>
      <c r="G5405" s="74">
        <v>2.38</v>
      </c>
      <c r="H5405" s="74">
        <v>2.4700000000000002</v>
      </c>
      <c r="I5405" s="74">
        <v>2.4</v>
      </c>
      <c r="J5405" s="74">
        <v>2.3199999999999998</v>
      </c>
      <c r="K5405" s="74">
        <v>2.31</v>
      </c>
      <c r="L5405" s="74">
        <v>2.31</v>
      </c>
      <c r="M5405" s="74">
        <v>2.31</v>
      </c>
      <c r="N5405" s="74">
        <v>2.3199999999999998</v>
      </c>
      <c r="O5405" s="74">
        <v>2.39</v>
      </c>
      <c r="P5405" s="74">
        <v>2.42</v>
      </c>
      <c r="Q5405" s="74">
        <v>2.4300000000000002</v>
      </c>
      <c r="R5405" s="74">
        <v>2.57</v>
      </c>
      <c r="S5405" s="74">
        <v>2.69</v>
      </c>
      <c r="T5405" s="74">
        <v>2.82</v>
      </c>
      <c r="U5405" s="74">
        <v>2.98</v>
      </c>
      <c r="V5405" s="74">
        <v>3.14</v>
      </c>
      <c r="W5405" s="74">
        <v>3.3</v>
      </c>
      <c r="X5405" s="74">
        <v>3.48</v>
      </c>
      <c r="Y5405" s="74">
        <v>3.65</v>
      </c>
      <c r="Z5405" s="74">
        <v>3.82</v>
      </c>
      <c r="AA5405" s="74">
        <v>3.97</v>
      </c>
      <c r="AB5405" s="74">
        <v>4.1399999999999997</v>
      </c>
      <c r="AC5405" s="74">
        <v>4.3099999999999996</v>
      </c>
      <c r="AD5405" s="74">
        <v>4.47</v>
      </c>
      <c r="AE5405" s="74">
        <v>4.6399999999999997</v>
      </c>
      <c r="AF5405" s="74">
        <v>4.8099999999999996</v>
      </c>
      <c r="AG5405" s="74">
        <v>4.97</v>
      </c>
      <c r="AH5405" s="74">
        <v>5.04</v>
      </c>
      <c r="AI5405" s="74">
        <v>5.0599999999999996</v>
      </c>
      <c r="AJ5405" s="74">
        <v>5.0599999999999996</v>
      </c>
      <c r="AK5405" s="74">
        <v>5.04</v>
      </c>
    </row>
    <row r="5406" spans="1:37" x14ac:dyDescent="0.3">
      <c r="A5406" s="86" t="str">
        <f t="shared" si="84"/>
        <v>SDGbaseTra_AgMaxQVAXapast</v>
      </c>
      <c r="B5406" s="72" t="s">
        <v>222</v>
      </c>
      <c r="C5406" s="73" t="s">
        <v>241</v>
      </c>
      <c r="D5406" s="85" t="s">
        <v>211</v>
      </c>
      <c r="E5406" s="74" t="s">
        <v>35</v>
      </c>
      <c r="F5406" s="74">
        <v>0.65</v>
      </c>
      <c r="G5406" s="74">
        <v>0.66</v>
      </c>
      <c r="H5406" s="74">
        <v>0.68</v>
      </c>
      <c r="I5406" s="74">
        <v>0.68</v>
      </c>
      <c r="J5406" s="74">
        <v>0.67</v>
      </c>
      <c r="K5406" s="74">
        <v>0.66</v>
      </c>
      <c r="L5406" s="74">
        <v>0.66</v>
      </c>
      <c r="M5406" s="74">
        <v>0.66</v>
      </c>
      <c r="N5406" s="74">
        <v>0.66</v>
      </c>
      <c r="O5406" s="74">
        <v>0.68</v>
      </c>
      <c r="P5406" s="74">
        <v>0.69</v>
      </c>
      <c r="Q5406" s="74">
        <v>0.7</v>
      </c>
      <c r="R5406" s="74">
        <v>0.73</v>
      </c>
      <c r="S5406" s="74">
        <v>0.76</v>
      </c>
      <c r="T5406" s="74">
        <v>0.79</v>
      </c>
      <c r="U5406" s="74">
        <v>0.83</v>
      </c>
      <c r="V5406" s="74">
        <v>0.87</v>
      </c>
      <c r="W5406" s="74">
        <v>0.91</v>
      </c>
      <c r="X5406" s="74">
        <v>0.96</v>
      </c>
      <c r="Y5406" s="74">
        <v>1</v>
      </c>
      <c r="Z5406" s="74">
        <v>1.05</v>
      </c>
      <c r="AA5406" s="74">
        <v>1.1000000000000001</v>
      </c>
      <c r="AB5406" s="74">
        <v>1.1499999999999999</v>
      </c>
      <c r="AC5406" s="74">
        <v>1.2</v>
      </c>
      <c r="AD5406" s="74">
        <v>1.24</v>
      </c>
      <c r="AE5406" s="74">
        <v>1.28</v>
      </c>
      <c r="AF5406" s="74">
        <v>1.32</v>
      </c>
      <c r="AG5406" s="74">
        <v>1.35</v>
      </c>
      <c r="AH5406" s="74">
        <v>1.34</v>
      </c>
      <c r="AI5406" s="74">
        <v>1.32</v>
      </c>
      <c r="AJ5406" s="74">
        <v>1.3</v>
      </c>
      <c r="AK5406" s="74">
        <v>1.28</v>
      </c>
    </row>
    <row r="5407" spans="1:37" x14ac:dyDescent="0.3">
      <c r="A5407" s="86" t="str">
        <f t="shared" si="84"/>
        <v>SDGbaseTra_AgMaxQVAXaofoo</v>
      </c>
      <c r="B5407" s="72" t="s">
        <v>222</v>
      </c>
      <c r="C5407" s="73" t="s">
        <v>241</v>
      </c>
      <c r="D5407" s="85" t="s">
        <v>211</v>
      </c>
      <c r="E5407" s="74" t="s">
        <v>36</v>
      </c>
      <c r="F5407" s="74">
        <v>12.41</v>
      </c>
      <c r="G5407" s="74">
        <v>12.12</v>
      </c>
      <c r="H5407" s="74">
        <v>12.51</v>
      </c>
      <c r="I5407" s="74">
        <v>12.36</v>
      </c>
      <c r="J5407" s="74">
        <v>12.18</v>
      </c>
      <c r="K5407" s="74">
        <v>12.19</v>
      </c>
      <c r="L5407" s="74">
        <v>12.21</v>
      </c>
      <c r="M5407" s="74">
        <v>12.25</v>
      </c>
      <c r="N5407" s="74">
        <v>12.33</v>
      </c>
      <c r="O5407" s="74">
        <v>12.79</v>
      </c>
      <c r="P5407" s="74">
        <v>12.98</v>
      </c>
      <c r="Q5407" s="74">
        <v>13.07</v>
      </c>
      <c r="R5407" s="74">
        <v>13.59</v>
      </c>
      <c r="S5407" s="74">
        <v>14.01</v>
      </c>
      <c r="T5407" s="74">
        <v>14.49</v>
      </c>
      <c r="U5407" s="74">
        <v>15.06</v>
      </c>
      <c r="V5407" s="74">
        <v>15.58</v>
      </c>
      <c r="W5407" s="74">
        <v>16.14</v>
      </c>
      <c r="X5407" s="74">
        <v>16.78</v>
      </c>
      <c r="Y5407" s="74">
        <v>17.36</v>
      </c>
      <c r="Z5407" s="74">
        <v>17.87</v>
      </c>
      <c r="AA5407" s="74">
        <v>18.329999999999998</v>
      </c>
      <c r="AB5407" s="74">
        <v>18.97</v>
      </c>
      <c r="AC5407" s="74">
        <v>19.489999999999998</v>
      </c>
      <c r="AD5407" s="74">
        <v>19.940000000000001</v>
      </c>
      <c r="AE5407" s="74">
        <v>20.399999999999999</v>
      </c>
      <c r="AF5407" s="74">
        <v>20.86</v>
      </c>
      <c r="AG5407" s="74">
        <v>21.48</v>
      </c>
      <c r="AH5407" s="74">
        <v>21.56</v>
      </c>
      <c r="AI5407" s="74">
        <v>21.52</v>
      </c>
      <c r="AJ5407" s="74">
        <v>21.45</v>
      </c>
      <c r="AK5407" s="74">
        <v>21.33</v>
      </c>
    </row>
    <row r="5408" spans="1:37" x14ac:dyDescent="0.3">
      <c r="A5408" s="86" t="str">
        <f t="shared" si="84"/>
        <v>SDGbaseTra_AgMaxQVAXabevt</v>
      </c>
      <c r="B5408" s="72" t="s">
        <v>222</v>
      </c>
      <c r="C5408" s="73" t="s">
        <v>241</v>
      </c>
      <c r="D5408" s="85" t="s">
        <v>211</v>
      </c>
      <c r="E5408" s="74" t="s">
        <v>37</v>
      </c>
      <c r="F5408" s="74">
        <v>40.840000000000003</v>
      </c>
      <c r="G5408" s="74">
        <v>40.08</v>
      </c>
      <c r="H5408" s="74">
        <v>42.16</v>
      </c>
      <c r="I5408" s="74">
        <v>41.45</v>
      </c>
      <c r="J5408" s="74">
        <v>40.61</v>
      </c>
      <c r="K5408" s="74">
        <v>40.909999999999997</v>
      </c>
      <c r="L5408" s="74">
        <v>41.06</v>
      </c>
      <c r="M5408" s="74">
        <v>41.24</v>
      </c>
      <c r="N5408" s="74">
        <v>41.56</v>
      </c>
      <c r="O5408" s="74">
        <v>44.14</v>
      </c>
      <c r="P5408" s="74">
        <v>45.03</v>
      </c>
      <c r="Q5408" s="74">
        <v>45.33</v>
      </c>
      <c r="R5408" s="74">
        <v>47.53</v>
      </c>
      <c r="S5408" s="74">
        <v>49.26</v>
      </c>
      <c r="T5408" s="74">
        <v>51.33</v>
      </c>
      <c r="U5408" s="74">
        <v>53.81</v>
      </c>
      <c r="V5408" s="74">
        <v>56.05</v>
      </c>
      <c r="W5408" s="74">
        <v>58.5</v>
      </c>
      <c r="X5408" s="74">
        <v>61.25</v>
      </c>
      <c r="Y5408" s="74">
        <v>64.099999999999994</v>
      </c>
      <c r="Z5408" s="74">
        <v>67.19</v>
      </c>
      <c r="AA5408" s="74">
        <v>69.52</v>
      </c>
      <c r="AB5408" s="74">
        <v>72.180000000000007</v>
      </c>
      <c r="AC5408" s="74">
        <v>74.47</v>
      </c>
      <c r="AD5408" s="74">
        <v>76.61</v>
      </c>
      <c r="AE5408" s="74">
        <v>78.63</v>
      </c>
      <c r="AF5408" s="74">
        <v>80.62</v>
      </c>
      <c r="AG5408" s="74">
        <v>81.99</v>
      </c>
      <c r="AH5408" s="74">
        <v>82.75</v>
      </c>
      <c r="AI5408" s="74">
        <v>82.89</v>
      </c>
      <c r="AJ5408" s="74">
        <v>82.81</v>
      </c>
      <c r="AK5408" s="74">
        <v>82.43</v>
      </c>
    </row>
    <row r="5409" spans="1:37" x14ac:dyDescent="0.3">
      <c r="A5409" s="86" t="str">
        <f t="shared" si="84"/>
        <v>SDGbaseTra_AgMaxQVAXatext</v>
      </c>
      <c r="B5409" s="72" t="s">
        <v>222</v>
      </c>
      <c r="C5409" s="73" t="s">
        <v>241</v>
      </c>
      <c r="D5409" s="85" t="s">
        <v>211</v>
      </c>
      <c r="E5409" s="74" t="s">
        <v>38</v>
      </c>
      <c r="F5409" s="74">
        <v>6.57</v>
      </c>
      <c r="G5409" s="74">
        <v>6.07</v>
      </c>
      <c r="H5409" s="74">
        <v>6.25</v>
      </c>
      <c r="I5409" s="74">
        <v>6.17</v>
      </c>
      <c r="J5409" s="74">
        <v>6.1</v>
      </c>
      <c r="K5409" s="74">
        <v>6.15</v>
      </c>
      <c r="L5409" s="74">
        <v>6.2</v>
      </c>
      <c r="M5409" s="74">
        <v>6.27</v>
      </c>
      <c r="N5409" s="74">
        <v>6.36</v>
      </c>
      <c r="O5409" s="74">
        <v>6.64</v>
      </c>
      <c r="P5409" s="74">
        <v>6.77</v>
      </c>
      <c r="Q5409" s="74">
        <v>6.85</v>
      </c>
      <c r="R5409" s="74">
        <v>7.14</v>
      </c>
      <c r="S5409" s="74">
        <v>7.39</v>
      </c>
      <c r="T5409" s="74">
        <v>7.66</v>
      </c>
      <c r="U5409" s="74">
        <v>7.98</v>
      </c>
      <c r="V5409" s="74">
        <v>8.27</v>
      </c>
      <c r="W5409" s="74">
        <v>8.6</v>
      </c>
      <c r="X5409" s="74">
        <v>8.9600000000000009</v>
      </c>
      <c r="Y5409" s="74">
        <v>9.3000000000000007</v>
      </c>
      <c r="Z5409" s="74">
        <v>9.5</v>
      </c>
      <c r="AA5409" s="74">
        <v>9.65</v>
      </c>
      <c r="AB5409" s="74">
        <v>10.01</v>
      </c>
      <c r="AC5409" s="74">
        <v>10.31</v>
      </c>
      <c r="AD5409" s="74">
        <v>10.57</v>
      </c>
      <c r="AE5409" s="74">
        <v>10.84</v>
      </c>
      <c r="AF5409" s="74">
        <v>11.1</v>
      </c>
      <c r="AG5409" s="74">
        <v>11.75</v>
      </c>
      <c r="AH5409" s="74">
        <v>11.9</v>
      </c>
      <c r="AI5409" s="74">
        <v>11.94</v>
      </c>
      <c r="AJ5409" s="74">
        <v>11.94</v>
      </c>
      <c r="AK5409" s="74">
        <v>11.91</v>
      </c>
    </row>
    <row r="5410" spans="1:37" x14ac:dyDescent="0.3">
      <c r="A5410" s="86" t="str">
        <f t="shared" si="84"/>
        <v>SDGbaseTra_AgMaxQVAXaclth</v>
      </c>
      <c r="B5410" s="72" t="s">
        <v>222</v>
      </c>
      <c r="C5410" s="73" t="s">
        <v>241</v>
      </c>
      <c r="D5410" s="85" t="s">
        <v>211</v>
      </c>
      <c r="E5410" s="74" t="s">
        <v>39</v>
      </c>
      <c r="F5410" s="74">
        <v>6.76</v>
      </c>
      <c r="G5410" s="74">
        <v>6.19</v>
      </c>
      <c r="H5410" s="74">
        <v>6.39</v>
      </c>
      <c r="I5410" s="74">
        <v>6.31</v>
      </c>
      <c r="J5410" s="74">
        <v>6.21</v>
      </c>
      <c r="K5410" s="74">
        <v>6.26</v>
      </c>
      <c r="L5410" s="74">
        <v>6.28</v>
      </c>
      <c r="M5410" s="74">
        <v>6.31</v>
      </c>
      <c r="N5410" s="74">
        <v>6.35</v>
      </c>
      <c r="O5410" s="74">
        <v>6.54</v>
      </c>
      <c r="P5410" s="74">
        <v>6.63</v>
      </c>
      <c r="Q5410" s="74">
        <v>6.68</v>
      </c>
      <c r="R5410" s="74">
        <v>6.99</v>
      </c>
      <c r="S5410" s="74">
        <v>7.2</v>
      </c>
      <c r="T5410" s="74">
        <v>7.44</v>
      </c>
      <c r="U5410" s="74">
        <v>7.72</v>
      </c>
      <c r="V5410" s="74">
        <v>7.99</v>
      </c>
      <c r="W5410" s="74">
        <v>8.27</v>
      </c>
      <c r="X5410" s="74">
        <v>8.59</v>
      </c>
      <c r="Y5410" s="74">
        <v>8.89</v>
      </c>
      <c r="Z5410" s="74">
        <v>9.1300000000000008</v>
      </c>
      <c r="AA5410" s="74">
        <v>9.32</v>
      </c>
      <c r="AB5410" s="74">
        <v>9.6300000000000008</v>
      </c>
      <c r="AC5410" s="74">
        <v>9.89</v>
      </c>
      <c r="AD5410" s="74">
        <v>10.119999999999999</v>
      </c>
      <c r="AE5410" s="74">
        <v>10.35</v>
      </c>
      <c r="AF5410" s="74">
        <v>10.58</v>
      </c>
      <c r="AG5410" s="74">
        <v>11</v>
      </c>
      <c r="AH5410" s="74">
        <v>11.11</v>
      </c>
      <c r="AI5410" s="74">
        <v>11.18</v>
      </c>
      <c r="AJ5410" s="74">
        <v>11.23</v>
      </c>
      <c r="AK5410" s="74">
        <v>11.23</v>
      </c>
    </row>
    <row r="5411" spans="1:37" x14ac:dyDescent="0.3">
      <c r="A5411" s="86" t="str">
        <f t="shared" si="84"/>
        <v>SDGbaseTra_AgMaxQVAXaleat</v>
      </c>
      <c r="B5411" s="72" t="s">
        <v>222</v>
      </c>
      <c r="C5411" s="73" t="s">
        <v>241</v>
      </c>
      <c r="D5411" s="85" t="s">
        <v>211</v>
      </c>
      <c r="E5411" s="74" t="s">
        <v>40</v>
      </c>
      <c r="F5411" s="74">
        <v>2.4500000000000002</v>
      </c>
      <c r="G5411" s="74">
        <v>2.44</v>
      </c>
      <c r="H5411" s="74">
        <v>2.56</v>
      </c>
      <c r="I5411" s="74">
        <v>2.5499999999999998</v>
      </c>
      <c r="J5411" s="74">
        <v>2.52</v>
      </c>
      <c r="K5411" s="74">
        <v>2.48</v>
      </c>
      <c r="L5411" s="74">
        <v>2.4700000000000002</v>
      </c>
      <c r="M5411" s="74">
        <v>2.4700000000000002</v>
      </c>
      <c r="N5411" s="74">
        <v>2.4900000000000002</v>
      </c>
      <c r="O5411" s="74">
        <v>2.63</v>
      </c>
      <c r="P5411" s="74">
        <v>2.74</v>
      </c>
      <c r="Q5411" s="74">
        <v>2.81</v>
      </c>
      <c r="R5411" s="74">
        <v>2.92</v>
      </c>
      <c r="S5411" s="74">
        <v>3.05</v>
      </c>
      <c r="T5411" s="74">
        <v>3.18</v>
      </c>
      <c r="U5411" s="74">
        <v>3.34</v>
      </c>
      <c r="V5411" s="74">
        <v>3.48</v>
      </c>
      <c r="W5411" s="74">
        <v>3.64</v>
      </c>
      <c r="X5411" s="74">
        <v>3.82</v>
      </c>
      <c r="Y5411" s="74">
        <v>3.99</v>
      </c>
      <c r="Z5411" s="74">
        <v>4.21</v>
      </c>
      <c r="AA5411" s="74">
        <v>4.45</v>
      </c>
      <c r="AB5411" s="74">
        <v>4.6900000000000004</v>
      </c>
      <c r="AC5411" s="74">
        <v>4.9000000000000004</v>
      </c>
      <c r="AD5411" s="74">
        <v>5.1100000000000003</v>
      </c>
      <c r="AE5411" s="74">
        <v>5.31</v>
      </c>
      <c r="AF5411" s="74">
        <v>5.51</v>
      </c>
      <c r="AG5411" s="74">
        <v>5.59</v>
      </c>
      <c r="AH5411" s="74">
        <v>5.47</v>
      </c>
      <c r="AI5411" s="74">
        <v>5.32</v>
      </c>
      <c r="AJ5411" s="74">
        <v>5.18</v>
      </c>
      <c r="AK5411" s="74">
        <v>5.05</v>
      </c>
    </row>
    <row r="5412" spans="1:37" x14ac:dyDescent="0.3">
      <c r="A5412" s="86" t="str">
        <f t="shared" si="84"/>
        <v>SDGbaseTra_AgMaxQVAXafoot</v>
      </c>
      <c r="B5412" s="72" t="s">
        <v>222</v>
      </c>
      <c r="C5412" s="73" t="s">
        <v>241</v>
      </c>
      <c r="D5412" s="85" t="s">
        <v>211</v>
      </c>
      <c r="E5412" s="74" t="s">
        <v>41</v>
      </c>
      <c r="F5412" s="74">
        <v>1.91</v>
      </c>
      <c r="G5412" s="74">
        <v>1.82</v>
      </c>
      <c r="H5412" s="74">
        <v>1.88</v>
      </c>
      <c r="I5412" s="74">
        <v>1.87</v>
      </c>
      <c r="J5412" s="74">
        <v>1.86</v>
      </c>
      <c r="K5412" s="74">
        <v>1.87</v>
      </c>
      <c r="L5412" s="74">
        <v>1.88</v>
      </c>
      <c r="M5412" s="74">
        <v>1.89</v>
      </c>
      <c r="N5412" s="74">
        <v>1.91</v>
      </c>
      <c r="O5412" s="74">
        <v>1.98</v>
      </c>
      <c r="P5412" s="74">
        <v>2.02</v>
      </c>
      <c r="Q5412" s="74">
        <v>2.04</v>
      </c>
      <c r="R5412" s="74">
        <v>2.12</v>
      </c>
      <c r="S5412" s="74">
        <v>2.1800000000000002</v>
      </c>
      <c r="T5412" s="74">
        <v>2.25</v>
      </c>
      <c r="U5412" s="74">
        <v>2.33</v>
      </c>
      <c r="V5412" s="74">
        <v>2.41</v>
      </c>
      <c r="W5412" s="74">
        <v>2.4900000000000002</v>
      </c>
      <c r="X5412" s="74">
        <v>2.58</v>
      </c>
      <c r="Y5412" s="74">
        <v>2.66</v>
      </c>
      <c r="Z5412" s="74">
        <v>2.71</v>
      </c>
      <c r="AA5412" s="74">
        <v>2.74</v>
      </c>
      <c r="AB5412" s="74">
        <v>2.86</v>
      </c>
      <c r="AC5412" s="74">
        <v>2.95</v>
      </c>
      <c r="AD5412" s="74">
        <v>3.02</v>
      </c>
      <c r="AE5412" s="74">
        <v>3.09</v>
      </c>
      <c r="AF5412" s="74">
        <v>3.16</v>
      </c>
      <c r="AG5412" s="74">
        <v>3.35</v>
      </c>
      <c r="AH5412" s="74">
        <v>3.38</v>
      </c>
      <c r="AI5412" s="74">
        <v>3.39</v>
      </c>
      <c r="AJ5412" s="74">
        <v>3.4</v>
      </c>
      <c r="AK5412" s="74">
        <v>3.4</v>
      </c>
    </row>
    <row r="5413" spans="1:37" x14ac:dyDescent="0.3">
      <c r="A5413" s="86" t="str">
        <f t="shared" si="84"/>
        <v>SDGbaseTra_AgMaxQVAXawood</v>
      </c>
      <c r="B5413" s="72" t="s">
        <v>222</v>
      </c>
      <c r="C5413" s="73" t="s">
        <v>241</v>
      </c>
      <c r="D5413" s="85" t="s">
        <v>211</v>
      </c>
      <c r="E5413" s="74" t="s">
        <v>42</v>
      </c>
      <c r="F5413" s="74">
        <v>23.69</v>
      </c>
      <c r="G5413" s="74">
        <v>22.09</v>
      </c>
      <c r="H5413" s="74">
        <v>22.85</v>
      </c>
      <c r="I5413" s="74">
        <v>23.14</v>
      </c>
      <c r="J5413" s="74">
        <v>23.4</v>
      </c>
      <c r="K5413" s="74">
        <v>23.69</v>
      </c>
      <c r="L5413" s="74">
        <v>24.01</v>
      </c>
      <c r="M5413" s="74">
        <v>24.38</v>
      </c>
      <c r="N5413" s="74">
        <v>24.8</v>
      </c>
      <c r="O5413" s="74">
        <v>25.57</v>
      </c>
      <c r="P5413" s="74">
        <v>26.07</v>
      </c>
      <c r="Q5413" s="74">
        <v>26.49</v>
      </c>
      <c r="R5413" s="74">
        <v>27.24</v>
      </c>
      <c r="S5413" s="74">
        <v>28.09</v>
      </c>
      <c r="T5413" s="74">
        <v>29.03</v>
      </c>
      <c r="U5413" s="74">
        <v>30.13</v>
      </c>
      <c r="V5413" s="74">
        <v>31.18</v>
      </c>
      <c r="W5413" s="74">
        <v>32.29</v>
      </c>
      <c r="X5413" s="74">
        <v>33.51</v>
      </c>
      <c r="Y5413" s="74">
        <v>34.65</v>
      </c>
      <c r="Z5413" s="74">
        <v>35.67</v>
      </c>
      <c r="AA5413" s="74">
        <v>36.61</v>
      </c>
      <c r="AB5413" s="74">
        <v>37.64</v>
      </c>
      <c r="AC5413" s="74">
        <v>38.590000000000003</v>
      </c>
      <c r="AD5413" s="74">
        <v>39.53</v>
      </c>
      <c r="AE5413" s="74">
        <v>40.51</v>
      </c>
      <c r="AF5413" s="74">
        <v>41.52</v>
      </c>
      <c r="AG5413" s="74">
        <v>42.77</v>
      </c>
      <c r="AH5413" s="74">
        <v>42.94</v>
      </c>
      <c r="AI5413" s="74">
        <v>42.81</v>
      </c>
      <c r="AJ5413" s="74">
        <v>42.68</v>
      </c>
      <c r="AK5413" s="74">
        <v>42.45</v>
      </c>
    </row>
    <row r="5414" spans="1:37" x14ac:dyDescent="0.3">
      <c r="A5414" s="86" t="str">
        <f t="shared" si="84"/>
        <v>SDGbaseTra_AgMaxQVAXapapr</v>
      </c>
      <c r="B5414" s="72" t="s">
        <v>222</v>
      </c>
      <c r="C5414" s="73" t="s">
        <v>241</v>
      </c>
      <c r="D5414" s="85" t="s">
        <v>211</v>
      </c>
      <c r="E5414" s="74" t="s">
        <v>43</v>
      </c>
      <c r="F5414" s="74">
        <v>24.02</v>
      </c>
      <c r="G5414" s="74">
        <v>22.8</v>
      </c>
      <c r="H5414" s="74">
        <v>23.69</v>
      </c>
      <c r="I5414" s="74">
        <v>23.75</v>
      </c>
      <c r="J5414" s="74">
        <v>23.61</v>
      </c>
      <c r="K5414" s="74">
        <v>23.9</v>
      </c>
      <c r="L5414" s="74">
        <v>24.15</v>
      </c>
      <c r="M5414" s="74">
        <v>24.27</v>
      </c>
      <c r="N5414" s="74">
        <v>24.6</v>
      </c>
      <c r="O5414" s="74">
        <v>25.35</v>
      </c>
      <c r="P5414" s="74">
        <v>25.77</v>
      </c>
      <c r="Q5414" s="74">
        <v>26.09</v>
      </c>
      <c r="R5414" s="74">
        <v>27.35</v>
      </c>
      <c r="S5414" s="74">
        <v>28.25</v>
      </c>
      <c r="T5414" s="74">
        <v>29.26</v>
      </c>
      <c r="U5414" s="74">
        <v>30.41</v>
      </c>
      <c r="V5414" s="74">
        <v>31.51</v>
      </c>
      <c r="W5414" s="74">
        <v>32.700000000000003</v>
      </c>
      <c r="X5414" s="74">
        <v>33.97</v>
      </c>
      <c r="Y5414" s="74">
        <v>35.159999999999997</v>
      </c>
      <c r="Z5414" s="74">
        <v>36.130000000000003</v>
      </c>
      <c r="AA5414" s="74">
        <v>36.93</v>
      </c>
      <c r="AB5414" s="74">
        <v>38.01</v>
      </c>
      <c r="AC5414" s="74">
        <v>38.96</v>
      </c>
      <c r="AD5414" s="74">
        <v>39.869999999999997</v>
      </c>
      <c r="AE5414" s="74">
        <v>40.79</v>
      </c>
      <c r="AF5414" s="74">
        <v>41.72</v>
      </c>
      <c r="AG5414" s="74">
        <v>43.24</v>
      </c>
      <c r="AH5414" s="74">
        <v>43.46</v>
      </c>
      <c r="AI5414" s="74">
        <v>43.38</v>
      </c>
      <c r="AJ5414" s="74">
        <v>43.26</v>
      </c>
      <c r="AK5414" s="74">
        <v>43.03</v>
      </c>
    </row>
    <row r="5415" spans="1:37" x14ac:dyDescent="0.3">
      <c r="A5415" s="86" t="str">
        <f t="shared" si="84"/>
        <v>SDGbaseTra_AgMaxQVAXaprnt</v>
      </c>
      <c r="B5415" s="72" t="s">
        <v>222</v>
      </c>
      <c r="C5415" s="73" t="s">
        <v>241</v>
      </c>
      <c r="D5415" s="85" t="s">
        <v>211</v>
      </c>
      <c r="E5415" s="74" t="s">
        <v>44</v>
      </c>
      <c r="F5415" s="74">
        <v>16.78</v>
      </c>
      <c r="G5415" s="74">
        <v>15.65</v>
      </c>
      <c r="H5415" s="74">
        <v>16.18</v>
      </c>
      <c r="I5415" s="74">
        <v>16.2</v>
      </c>
      <c r="J5415" s="74">
        <v>16.07</v>
      </c>
      <c r="K5415" s="74">
        <v>16.22</v>
      </c>
      <c r="L5415" s="74">
        <v>16.39</v>
      </c>
      <c r="M5415" s="74">
        <v>16.600000000000001</v>
      </c>
      <c r="N5415" s="74">
        <v>16.850000000000001</v>
      </c>
      <c r="O5415" s="74">
        <v>17.05</v>
      </c>
      <c r="P5415" s="74">
        <v>17.3</v>
      </c>
      <c r="Q5415" s="74">
        <v>17.57</v>
      </c>
      <c r="R5415" s="74">
        <v>18.3</v>
      </c>
      <c r="S5415" s="74">
        <v>18.97</v>
      </c>
      <c r="T5415" s="74">
        <v>19.7</v>
      </c>
      <c r="U5415" s="74">
        <v>20.54</v>
      </c>
      <c r="V5415" s="74">
        <v>21.38</v>
      </c>
      <c r="W5415" s="74">
        <v>22.26</v>
      </c>
      <c r="X5415" s="74">
        <v>23.21</v>
      </c>
      <c r="Y5415" s="74">
        <v>24.08</v>
      </c>
      <c r="Z5415" s="74">
        <v>24.82</v>
      </c>
      <c r="AA5415" s="74">
        <v>25.52</v>
      </c>
      <c r="AB5415" s="74">
        <v>26.29</v>
      </c>
      <c r="AC5415" s="74">
        <v>27.06</v>
      </c>
      <c r="AD5415" s="74">
        <v>27.84</v>
      </c>
      <c r="AE5415" s="74">
        <v>28.65</v>
      </c>
      <c r="AF5415" s="74">
        <v>29.48</v>
      </c>
      <c r="AG5415" s="74">
        <v>30.59</v>
      </c>
      <c r="AH5415" s="74">
        <v>30.83</v>
      </c>
      <c r="AI5415" s="74">
        <v>30.88</v>
      </c>
      <c r="AJ5415" s="74">
        <v>30.89</v>
      </c>
      <c r="AK5415" s="74">
        <v>30.83</v>
      </c>
    </row>
    <row r="5416" spans="1:37" x14ac:dyDescent="0.3">
      <c r="A5416" s="86" t="str">
        <f t="shared" si="84"/>
        <v>SDGbaseTra_AgMaxQVAXapetr</v>
      </c>
      <c r="B5416" s="72" t="s">
        <v>222</v>
      </c>
      <c r="C5416" s="73" t="s">
        <v>241</v>
      </c>
      <c r="D5416" s="85" t="s">
        <v>211</v>
      </c>
      <c r="E5416" s="74" t="s">
        <v>45</v>
      </c>
      <c r="F5416" s="74">
        <v>46.32</v>
      </c>
      <c r="G5416" s="74">
        <v>28.85</v>
      </c>
      <c r="H5416" s="74">
        <v>33.270000000000003</v>
      </c>
      <c r="I5416" s="74">
        <v>38.35</v>
      </c>
      <c r="J5416" s="74">
        <v>38.35</v>
      </c>
      <c r="K5416" s="74">
        <v>38.35</v>
      </c>
      <c r="L5416" s="74">
        <v>38.35</v>
      </c>
      <c r="M5416" s="74">
        <v>38.35</v>
      </c>
      <c r="N5416" s="74">
        <v>38.299999999999997</v>
      </c>
      <c r="O5416" s="74">
        <v>16.66</v>
      </c>
      <c r="P5416" s="74">
        <v>10.65</v>
      </c>
      <c r="Q5416" s="74">
        <v>10.56</v>
      </c>
      <c r="R5416" s="74">
        <v>10.56</v>
      </c>
      <c r="S5416" s="74">
        <v>10.56</v>
      </c>
      <c r="T5416" s="74">
        <v>10.56</v>
      </c>
      <c r="U5416" s="74">
        <v>10.56</v>
      </c>
      <c r="V5416" s="74">
        <v>10.52</v>
      </c>
      <c r="W5416" s="74">
        <v>10.52</v>
      </c>
      <c r="X5416" s="74">
        <v>10.57</v>
      </c>
      <c r="Y5416" s="74">
        <v>10.5</v>
      </c>
      <c r="Z5416" s="74">
        <v>10.43</v>
      </c>
      <c r="AA5416" s="74">
        <v>10.37</v>
      </c>
      <c r="AB5416" s="74">
        <v>9.4499999999999993</v>
      </c>
      <c r="AC5416" s="74">
        <v>8.5299999999999994</v>
      </c>
      <c r="AD5416" s="74">
        <v>7.61</v>
      </c>
      <c r="AE5416" s="74">
        <v>6.69</v>
      </c>
      <c r="AF5416" s="74">
        <v>5.78</v>
      </c>
      <c r="AG5416" s="74">
        <v>4.82</v>
      </c>
      <c r="AH5416" s="74">
        <v>3.86</v>
      </c>
      <c r="AI5416" s="74">
        <v>2.9</v>
      </c>
      <c r="AJ5416" s="74">
        <v>1.94</v>
      </c>
      <c r="AK5416" s="74">
        <v>0.99</v>
      </c>
    </row>
    <row r="5417" spans="1:37" x14ac:dyDescent="0.3">
      <c r="A5417" s="86" t="str">
        <f t="shared" si="84"/>
        <v>SDGbaseTra_AgMaxQVAXahydr</v>
      </c>
      <c r="B5417" s="72" t="s">
        <v>222</v>
      </c>
      <c r="C5417" s="73" t="s">
        <v>241</v>
      </c>
      <c r="D5417" s="85" t="s">
        <v>211</v>
      </c>
      <c r="E5417" s="74" t="s">
        <v>46</v>
      </c>
      <c r="F5417" s="74">
        <v>0.12</v>
      </c>
      <c r="G5417" s="74">
        <v>0.13</v>
      </c>
      <c r="H5417" s="74">
        <v>0.31</v>
      </c>
      <c r="I5417" s="74">
        <v>0.72</v>
      </c>
      <c r="J5417" s="74">
        <v>0.72</v>
      </c>
      <c r="K5417" s="74">
        <v>0.72</v>
      </c>
      <c r="L5417" s="74">
        <v>0.72</v>
      </c>
      <c r="M5417" s="74">
        <v>0.72</v>
      </c>
      <c r="N5417" s="74">
        <v>0.72</v>
      </c>
      <c r="O5417" s="74">
        <v>0.72</v>
      </c>
      <c r="P5417" s="74">
        <v>0.72</v>
      </c>
      <c r="Q5417" s="74">
        <v>0.72</v>
      </c>
      <c r="R5417" s="74">
        <v>0.72</v>
      </c>
      <c r="S5417" s="74">
        <v>0.72</v>
      </c>
      <c r="T5417" s="74">
        <v>0.72</v>
      </c>
      <c r="U5417" s="74">
        <v>0.72</v>
      </c>
      <c r="V5417" s="74">
        <v>0.72</v>
      </c>
      <c r="W5417" s="74">
        <v>0.72</v>
      </c>
      <c r="X5417" s="74">
        <v>2.37</v>
      </c>
      <c r="Y5417" s="74">
        <v>3.57</v>
      </c>
      <c r="Z5417" s="74">
        <v>4.7699999999999996</v>
      </c>
      <c r="AA5417" s="74">
        <v>5.98</v>
      </c>
      <c r="AB5417" s="74">
        <v>6.46</v>
      </c>
      <c r="AC5417" s="74">
        <v>6.95</v>
      </c>
      <c r="AD5417" s="74">
        <v>7.44</v>
      </c>
      <c r="AE5417" s="74">
        <v>7.93</v>
      </c>
      <c r="AF5417" s="74">
        <v>8.42</v>
      </c>
      <c r="AG5417" s="74">
        <v>9.49</v>
      </c>
      <c r="AH5417" s="74">
        <v>10.55</v>
      </c>
      <c r="AI5417" s="74">
        <v>11.62</v>
      </c>
      <c r="AJ5417" s="74">
        <v>12.69</v>
      </c>
      <c r="AK5417" s="74">
        <v>13.76</v>
      </c>
    </row>
    <row r="5418" spans="1:37" x14ac:dyDescent="0.3">
      <c r="A5418" s="86" t="str">
        <f t="shared" si="84"/>
        <v>SDGbaseTra_AgMaxQVAXaammo</v>
      </c>
      <c r="B5418" s="72" t="s">
        <v>222</v>
      </c>
      <c r="C5418" s="73" t="s">
        <v>241</v>
      </c>
      <c r="D5418" s="85" t="s">
        <v>211</v>
      </c>
      <c r="E5418" s="74" t="s">
        <v>47</v>
      </c>
      <c r="F5418" s="74">
        <v>2.4900000000000002</v>
      </c>
      <c r="G5418" s="74">
        <v>2.35</v>
      </c>
      <c r="H5418" s="74">
        <v>2.35</v>
      </c>
      <c r="I5418" s="74">
        <v>2.37</v>
      </c>
      <c r="J5418" s="74">
        <v>2.37</v>
      </c>
      <c r="K5418" s="74">
        <v>2.37</v>
      </c>
      <c r="L5418" s="74">
        <v>2.39</v>
      </c>
      <c r="M5418" s="74">
        <v>2.41</v>
      </c>
      <c r="N5418" s="74">
        <v>2.42</v>
      </c>
      <c r="O5418" s="74">
        <v>2.39</v>
      </c>
      <c r="P5418" s="74">
        <v>2.39</v>
      </c>
      <c r="Q5418" s="74">
        <v>2.4</v>
      </c>
      <c r="R5418" s="74">
        <v>2.44</v>
      </c>
      <c r="S5418" s="74">
        <v>2.4900000000000002</v>
      </c>
      <c r="T5418" s="74">
        <v>2.54</v>
      </c>
      <c r="U5418" s="74">
        <v>2.6</v>
      </c>
      <c r="V5418" s="74">
        <v>2.66</v>
      </c>
      <c r="W5418" s="74">
        <v>2.73</v>
      </c>
      <c r="X5418" s="74">
        <v>2.81</v>
      </c>
      <c r="Y5418" s="74">
        <v>2.84</v>
      </c>
      <c r="Z5418" s="74">
        <v>2.83</v>
      </c>
      <c r="AA5418" s="74">
        <v>2.82</v>
      </c>
      <c r="AB5418" s="74">
        <v>2.76</v>
      </c>
      <c r="AC5418" s="74">
        <v>2.69</v>
      </c>
      <c r="AD5418" s="74">
        <v>2.64</v>
      </c>
      <c r="AE5418" s="74">
        <v>2.59</v>
      </c>
      <c r="AF5418" s="74">
        <v>2.5499999999999998</v>
      </c>
      <c r="AG5418" s="74">
        <v>2.6</v>
      </c>
      <c r="AH5418" s="74">
        <v>2.54</v>
      </c>
      <c r="AI5418" s="74">
        <v>2.44</v>
      </c>
      <c r="AJ5418" s="74">
        <v>2.35</v>
      </c>
      <c r="AK5418" s="74">
        <v>2.2599999999999998</v>
      </c>
    </row>
    <row r="5419" spans="1:37" x14ac:dyDescent="0.3">
      <c r="A5419" s="86" t="str">
        <f t="shared" si="84"/>
        <v>SDGbaseTra_AgMaxQVAXabchm</v>
      </c>
      <c r="B5419" s="72" t="s">
        <v>222</v>
      </c>
      <c r="C5419" s="73" t="s">
        <v>241</v>
      </c>
      <c r="D5419" s="85" t="s">
        <v>211</v>
      </c>
      <c r="E5419" s="74" t="s">
        <v>48</v>
      </c>
      <c r="F5419" s="74">
        <v>22.37</v>
      </c>
      <c r="G5419" s="74">
        <v>22.37</v>
      </c>
      <c r="H5419" s="74">
        <v>21.77</v>
      </c>
      <c r="I5419" s="74">
        <v>21.81</v>
      </c>
      <c r="J5419" s="74">
        <v>21.89</v>
      </c>
      <c r="K5419" s="74">
        <v>21.89</v>
      </c>
      <c r="L5419" s="74">
        <v>21.91</v>
      </c>
      <c r="M5419" s="74">
        <v>21.95</v>
      </c>
      <c r="N5419" s="74">
        <v>21.92</v>
      </c>
      <c r="O5419" s="74">
        <v>22.05</v>
      </c>
      <c r="P5419" s="74">
        <v>21.96</v>
      </c>
      <c r="Q5419" s="74">
        <v>21.88</v>
      </c>
      <c r="R5419" s="74">
        <v>21.91</v>
      </c>
      <c r="S5419" s="74">
        <v>22.02</v>
      </c>
      <c r="T5419" s="74">
        <v>22.14</v>
      </c>
      <c r="U5419" s="74">
        <v>22.27</v>
      </c>
      <c r="V5419" s="74">
        <v>22.35</v>
      </c>
      <c r="W5419" s="74">
        <v>22.5</v>
      </c>
      <c r="X5419" s="74">
        <v>22.75</v>
      </c>
      <c r="Y5419" s="74">
        <v>22.94</v>
      </c>
      <c r="Z5419" s="74">
        <v>23.03</v>
      </c>
      <c r="AA5419" s="74">
        <v>22.64</v>
      </c>
      <c r="AB5419" s="74">
        <v>21.12</v>
      </c>
      <c r="AC5419" s="74">
        <v>19.559999999999999</v>
      </c>
      <c r="AD5419" s="74">
        <v>18.079999999999998</v>
      </c>
      <c r="AE5419" s="74">
        <v>16.7</v>
      </c>
      <c r="AF5419" s="74">
        <v>15.44</v>
      </c>
      <c r="AG5419" s="74">
        <v>14.23</v>
      </c>
      <c r="AH5419" s="74">
        <v>13.41</v>
      </c>
      <c r="AI5419" s="74">
        <v>12.21</v>
      </c>
      <c r="AJ5419" s="74">
        <v>11</v>
      </c>
      <c r="AK5419" s="74">
        <v>9.8800000000000008</v>
      </c>
    </row>
    <row r="5420" spans="1:37" x14ac:dyDescent="0.3">
      <c r="A5420" s="86" t="str">
        <f t="shared" si="84"/>
        <v>SDGbaseTra_AgMaxQVAXaochm</v>
      </c>
      <c r="B5420" s="72" t="s">
        <v>222</v>
      </c>
      <c r="C5420" s="73" t="s">
        <v>241</v>
      </c>
      <c r="D5420" s="85" t="s">
        <v>211</v>
      </c>
      <c r="E5420" s="74" t="s">
        <v>49</v>
      </c>
      <c r="F5420" s="74">
        <v>34.24</v>
      </c>
      <c r="G5420" s="74">
        <v>34.24</v>
      </c>
      <c r="H5420" s="74">
        <v>33.32</v>
      </c>
      <c r="I5420" s="74">
        <v>33.369999999999997</v>
      </c>
      <c r="J5420" s="74">
        <v>33.5</v>
      </c>
      <c r="K5420" s="74">
        <v>33.5</v>
      </c>
      <c r="L5420" s="74">
        <v>33.53</v>
      </c>
      <c r="M5420" s="74">
        <v>33.58</v>
      </c>
      <c r="N5420" s="74">
        <v>33.549999999999997</v>
      </c>
      <c r="O5420" s="74">
        <v>33.74</v>
      </c>
      <c r="P5420" s="74">
        <v>33.61</v>
      </c>
      <c r="Q5420" s="74">
        <v>33.479999999999997</v>
      </c>
      <c r="R5420" s="74">
        <v>33.53</v>
      </c>
      <c r="S5420" s="74">
        <v>33.69</v>
      </c>
      <c r="T5420" s="74">
        <v>33.880000000000003</v>
      </c>
      <c r="U5420" s="74">
        <v>34.08</v>
      </c>
      <c r="V5420" s="74">
        <v>34.200000000000003</v>
      </c>
      <c r="W5420" s="74">
        <v>34.43</v>
      </c>
      <c r="X5420" s="74">
        <v>34.81</v>
      </c>
      <c r="Y5420" s="74">
        <v>35.1</v>
      </c>
      <c r="Z5420" s="74">
        <v>35.25</v>
      </c>
      <c r="AA5420" s="74">
        <v>34.65</v>
      </c>
      <c r="AB5420" s="74">
        <v>32.33</v>
      </c>
      <c r="AC5420" s="74">
        <v>29.93</v>
      </c>
      <c r="AD5420" s="74">
        <v>27.66</v>
      </c>
      <c r="AE5420" s="74">
        <v>25.56</v>
      </c>
      <c r="AF5420" s="74">
        <v>23.63</v>
      </c>
      <c r="AG5420" s="74">
        <v>21.78</v>
      </c>
      <c r="AH5420" s="74">
        <v>20.51</v>
      </c>
      <c r="AI5420" s="74">
        <v>18.68</v>
      </c>
      <c r="AJ5420" s="74">
        <v>16.829999999999998</v>
      </c>
      <c r="AK5420" s="74">
        <v>15.12</v>
      </c>
    </row>
    <row r="5421" spans="1:37" x14ac:dyDescent="0.3">
      <c r="A5421" s="86" t="str">
        <f t="shared" si="84"/>
        <v>SDGbaseTra_AgMaxQVAXarubb</v>
      </c>
      <c r="B5421" s="72" t="s">
        <v>222</v>
      </c>
      <c r="C5421" s="73" t="s">
        <v>241</v>
      </c>
      <c r="D5421" s="85" t="s">
        <v>211</v>
      </c>
      <c r="E5421" s="74" t="s">
        <v>50</v>
      </c>
      <c r="F5421" s="74">
        <v>6.77</v>
      </c>
      <c r="G5421" s="74">
        <v>6.41</v>
      </c>
      <c r="H5421" s="74">
        <v>6.67</v>
      </c>
      <c r="I5421" s="74">
        <v>6.62</v>
      </c>
      <c r="J5421" s="74">
        <v>6.56</v>
      </c>
      <c r="K5421" s="74">
        <v>6.66</v>
      </c>
      <c r="L5421" s="74">
        <v>6.75</v>
      </c>
      <c r="M5421" s="74">
        <v>6.84</v>
      </c>
      <c r="N5421" s="74">
        <v>6.96</v>
      </c>
      <c r="O5421" s="74">
        <v>7.31</v>
      </c>
      <c r="P5421" s="74">
        <v>7.49</v>
      </c>
      <c r="Q5421" s="74">
        <v>7.63</v>
      </c>
      <c r="R5421" s="74">
        <v>7.99</v>
      </c>
      <c r="S5421" s="74">
        <v>8.3000000000000007</v>
      </c>
      <c r="T5421" s="74">
        <v>8.64</v>
      </c>
      <c r="U5421" s="74">
        <v>9.02</v>
      </c>
      <c r="V5421" s="74">
        <v>9.39</v>
      </c>
      <c r="W5421" s="74">
        <v>9.8000000000000007</v>
      </c>
      <c r="X5421" s="74">
        <v>10.210000000000001</v>
      </c>
      <c r="Y5421" s="74">
        <v>10.49</v>
      </c>
      <c r="Z5421" s="74">
        <v>10.31</v>
      </c>
      <c r="AA5421" s="74">
        <v>10.14</v>
      </c>
      <c r="AB5421" s="74">
        <v>10.69</v>
      </c>
      <c r="AC5421" s="74">
        <v>11.14</v>
      </c>
      <c r="AD5421" s="74">
        <v>11.49</v>
      </c>
      <c r="AE5421" s="74">
        <v>11.81</v>
      </c>
      <c r="AF5421" s="74">
        <v>12.1</v>
      </c>
      <c r="AG5421" s="74">
        <v>13.66</v>
      </c>
      <c r="AH5421" s="74">
        <v>14.05</v>
      </c>
      <c r="AI5421" s="74">
        <v>14.2</v>
      </c>
      <c r="AJ5421" s="74">
        <v>14.31</v>
      </c>
      <c r="AK5421" s="74">
        <v>14.37</v>
      </c>
    </row>
    <row r="5422" spans="1:37" x14ac:dyDescent="0.3">
      <c r="A5422" s="86" t="str">
        <f t="shared" si="84"/>
        <v>SDGbaseTra_AgMaxQVAXaplas</v>
      </c>
      <c r="B5422" s="72" t="s">
        <v>222</v>
      </c>
      <c r="C5422" s="73" t="s">
        <v>241</v>
      </c>
      <c r="D5422" s="85" t="s">
        <v>211</v>
      </c>
      <c r="E5422" s="74" t="s">
        <v>51</v>
      </c>
      <c r="F5422" s="74">
        <v>15.43</v>
      </c>
      <c r="G5422" s="74">
        <v>14.49</v>
      </c>
      <c r="H5422" s="74">
        <v>14.95</v>
      </c>
      <c r="I5422" s="74">
        <v>15.12</v>
      </c>
      <c r="J5422" s="74">
        <v>15.35</v>
      </c>
      <c r="K5422" s="74">
        <v>15.53</v>
      </c>
      <c r="L5422" s="74">
        <v>15.72</v>
      </c>
      <c r="M5422" s="74">
        <v>15.94</v>
      </c>
      <c r="N5422" s="74">
        <v>16.18</v>
      </c>
      <c r="O5422" s="74">
        <v>16.7</v>
      </c>
      <c r="P5422" s="74">
        <v>17.010000000000002</v>
      </c>
      <c r="Q5422" s="74">
        <v>17.260000000000002</v>
      </c>
      <c r="R5422" s="74">
        <v>17.739999999999998</v>
      </c>
      <c r="S5422" s="74">
        <v>18.27</v>
      </c>
      <c r="T5422" s="74">
        <v>18.88</v>
      </c>
      <c r="U5422" s="74">
        <v>19.59</v>
      </c>
      <c r="V5422" s="74">
        <v>20.27</v>
      </c>
      <c r="W5422" s="74">
        <v>21</v>
      </c>
      <c r="X5422" s="74">
        <v>21.8</v>
      </c>
      <c r="Y5422" s="74">
        <v>22.49</v>
      </c>
      <c r="Z5422" s="74">
        <v>22.83</v>
      </c>
      <c r="AA5422" s="74">
        <v>23.15</v>
      </c>
      <c r="AB5422" s="74">
        <v>23.8</v>
      </c>
      <c r="AC5422" s="74">
        <v>24.37</v>
      </c>
      <c r="AD5422" s="74">
        <v>24.89</v>
      </c>
      <c r="AE5422" s="74">
        <v>25.44</v>
      </c>
      <c r="AF5422" s="74">
        <v>25.99</v>
      </c>
      <c r="AG5422" s="74">
        <v>27.4</v>
      </c>
      <c r="AH5422" s="74">
        <v>27.55</v>
      </c>
      <c r="AI5422" s="74">
        <v>27.51</v>
      </c>
      <c r="AJ5422" s="74">
        <v>27.4</v>
      </c>
      <c r="AK5422" s="74">
        <v>27.23</v>
      </c>
    </row>
    <row r="5423" spans="1:37" x14ac:dyDescent="0.3">
      <c r="A5423" s="86" t="str">
        <f t="shared" si="84"/>
        <v>SDGbaseTra_AgMaxQVAXanmet</v>
      </c>
      <c r="B5423" s="72" t="s">
        <v>222</v>
      </c>
      <c r="C5423" s="73" t="s">
        <v>241</v>
      </c>
      <c r="D5423" s="85" t="s">
        <v>211</v>
      </c>
      <c r="E5423" s="74" t="s">
        <v>52</v>
      </c>
      <c r="F5423" s="74">
        <v>17.63</v>
      </c>
      <c r="G5423" s="74">
        <v>16.350000000000001</v>
      </c>
      <c r="H5423" s="74">
        <v>16.989999999999998</v>
      </c>
      <c r="I5423" s="74">
        <v>17.72</v>
      </c>
      <c r="J5423" s="74">
        <v>19</v>
      </c>
      <c r="K5423" s="74">
        <v>19.399999999999999</v>
      </c>
      <c r="L5423" s="74">
        <v>19.84</v>
      </c>
      <c r="M5423" s="74">
        <v>20.329999999999998</v>
      </c>
      <c r="N5423" s="74">
        <v>20.86</v>
      </c>
      <c r="O5423" s="74">
        <v>21.73</v>
      </c>
      <c r="P5423" s="74">
        <v>22.39</v>
      </c>
      <c r="Q5423" s="74">
        <v>22.97</v>
      </c>
      <c r="R5423" s="74">
        <v>23.4</v>
      </c>
      <c r="S5423" s="74">
        <v>24.18</v>
      </c>
      <c r="T5423" s="74">
        <v>25.01</v>
      </c>
      <c r="U5423" s="74">
        <v>25.97</v>
      </c>
      <c r="V5423" s="74">
        <v>26.92</v>
      </c>
      <c r="W5423" s="74">
        <v>27.91</v>
      </c>
      <c r="X5423" s="74">
        <v>28.92</v>
      </c>
      <c r="Y5423" s="74">
        <v>29.91</v>
      </c>
      <c r="Z5423" s="74">
        <v>30.88</v>
      </c>
      <c r="AA5423" s="74">
        <v>31.77</v>
      </c>
      <c r="AB5423" s="74">
        <v>32.74</v>
      </c>
      <c r="AC5423" s="74">
        <v>33.67</v>
      </c>
      <c r="AD5423" s="74">
        <v>34.64</v>
      </c>
      <c r="AE5423" s="74">
        <v>35.64</v>
      </c>
      <c r="AF5423" s="74">
        <v>36.69</v>
      </c>
      <c r="AG5423" s="74">
        <v>37.770000000000003</v>
      </c>
      <c r="AH5423" s="74">
        <v>37.92</v>
      </c>
      <c r="AI5423" s="74">
        <v>37.86</v>
      </c>
      <c r="AJ5423" s="74">
        <v>37.82</v>
      </c>
      <c r="AK5423" s="74">
        <v>37.69</v>
      </c>
    </row>
    <row r="5424" spans="1:37" x14ac:dyDescent="0.3">
      <c r="A5424" s="86" t="str">
        <f t="shared" si="84"/>
        <v>SDGbaseTra_AgMaxQVAXairon</v>
      </c>
      <c r="B5424" s="72" t="s">
        <v>222</v>
      </c>
      <c r="C5424" s="73" t="s">
        <v>241</v>
      </c>
      <c r="D5424" s="85" t="s">
        <v>211</v>
      </c>
      <c r="E5424" s="74" t="s">
        <v>53</v>
      </c>
      <c r="F5424" s="74">
        <v>20.84</v>
      </c>
      <c r="G5424" s="74">
        <v>19.63</v>
      </c>
      <c r="H5424" s="74">
        <v>19.940000000000001</v>
      </c>
      <c r="I5424" s="74">
        <v>20.07</v>
      </c>
      <c r="J5424" s="74">
        <v>20.309999999999999</v>
      </c>
      <c r="K5424" s="74">
        <v>20.48</v>
      </c>
      <c r="L5424" s="74">
        <v>20.74</v>
      </c>
      <c r="M5424" s="74">
        <v>21.15</v>
      </c>
      <c r="N5424" s="74">
        <v>21.53</v>
      </c>
      <c r="O5424" s="74">
        <v>22.39</v>
      </c>
      <c r="P5424" s="74">
        <v>22.88</v>
      </c>
      <c r="Q5424" s="74">
        <v>23.22</v>
      </c>
      <c r="R5424" s="74">
        <v>23.54</v>
      </c>
      <c r="S5424" s="74">
        <v>24.11</v>
      </c>
      <c r="T5424" s="74">
        <v>24.73</v>
      </c>
      <c r="U5424" s="74">
        <v>25.46</v>
      </c>
      <c r="V5424" s="74">
        <v>26.33</v>
      </c>
      <c r="W5424" s="74">
        <v>27.17</v>
      </c>
      <c r="X5424" s="74">
        <v>27.93</v>
      </c>
      <c r="Y5424" s="74">
        <v>28.29</v>
      </c>
      <c r="Z5424" s="74">
        <v>27.93</v>
      </c>
      <c r="AA5424" s="74">
        <v>28.3</v>
      </c>
      <c r="AB5424" s="74">
        <v>28.78</v>
      </c>
      <c r="AC5424" s="74">
        <v>29.37</v>
      </c>
      <c r="AD5424" s="74">
        <v>30.05</v>
      </c>
      <c r="AE5424" s="74">
        <v>30.81</v>
      </c>
      <c r="AF5424" s="74">
        <v>31.58</v>
      </c>
      <c r="AG5424" s="74">
        <v>33.549999999999997</v>
      </c>
      <c r="AH5424" s="74">
        <v>33.22</v>
      </c>
      <c r="AI5424" s="74">
        <v>32.96</v>
      </c>
      <c r="AJ5424" s="74">
        <v>32.78</v>
      </c>
      <c r="AK5424" s="74">
        <v>32.6</v>
      </c>
    </row>
    <row r="5425" spans="1:37" x14ac:dyDescent="0.3">
      <c r="A5425" s="86" t="str">
        <f t="shared" si="84"/>
        <v>SDGbaseTra_AgMaxQVAXanfrm</v>
      </c>
      <c r="B5425" s="72" t="s">
        <v>222</v>
      </c>
      <c r="C5425" s="73" t="s">
        <v>241</v>
      </c>
      <c r="D5425" s="85" t="s">
        <v>211</v>
      </c>
      <c r="E5425" s="74" t="s">
        <v>54</v>
      </c>
      <c r="F5425" s="74">
        <v>13.07</v>
      </c>
      <c r="G5425" s="74">
        <v>11.8</v>
      </c>
      <c r="H5425" s="74">
        <v>11.43</v>
      </c>
      <c r="I5425" s="74">
        <v>10.39</v>
      </c>
      <c r="J5425" s="74">
        <v>9.74</v>
      </c>
      <c r="K5425" s="74">
        <v>9.6</v>
      </c>
      <c r="L5425" s="74">
        <v>9.73</v>
      </c>
      <c r="M5425" s="74">
        <v>10.44</v>
      </c>
      <c r="N5425" s="74">
        <v>10.95</v>
      </c>
      <c r="O5425" s="74">
        <v>12.89</v>
      </c>
      <c r="P5425" s="74">
        <v>13.7</v>
      </c>
      <c r="Q5425" s="74">
        <v>13.95</v>
      </c>
      <c r="R5425" s="74">
        <v>14.5</v>
      </c>
      <c r="S5425" s="74">
        <v>15.17</v>
      </c>
      <c r="T5425" s="74">
        <v>15.87</v>
      </c>
      <c r="U5425" s="74">
        <v>16.79</v>
      </c>
      <c r="V5425" s="74">
        <v>18.39</v>
      </c>
      <c r="W5425" s="74">
        <v>19.850000000000001</v>
      </c>
      <c r="X5425" s="74">
        <v>20.6</v>
      </c>
      <c r="Y5425" s="74">
        <v>19.940000000000001</v>
      </c>
      <c r="Z5425" s="74">
        <v>16.86</v>
      </c>
      <c r="AA5425" s="74">
        <v>16.440000000000001</v>
      </c>
      <c r="AB5425" s="74">
        <v>15.69</v>
      </c>
      <c r="AC5425" s="74">
        <v>15.61</v>
      </c>
      <c r="AD5425" s="74">
        <v>16.010000000000002</v>
      </c>
      <c r="AE5425" s="74">
        <v>16.579999999999998</v>
      </c>
      <c r="AF5425" s="74">
        <v>17.14</v>
      </c>
      <c r="AG5425" s="74">
        <v>20.92</v>
      </c>
      <c r="AH5425" s="74">
        <v>18.43</v>
      </c>
      <c r="AI5425" s="74">
        <v>16.61</v>
      </c>
      <c r="AJ5425" s="74">
        <v>15.69</v>
      </c>
      <c r="AK5425" s="74">
        <v>15.01</v>
      </c>
    </row>
    <row r="5426" spans="1:37" x14ac:dyDescent="0.3">
      <c r="A5426" s="86" t="str">
        <f t="shared" si="84"/>
        <v>SDGbaseTra_AgMaxQVAXametp</v>
      </c>
      <c r="B5426" s="72" t="s">
        <v>222</v>
      </c>
      <c r="C5426" s="73" t="s">
        <v>241</v>
      </c>
      <c r="D5426" s="85" t="s">
        <v>211</v>
      </c>
      <c r="E5426" s="74" t="s">
        <v>55</v>
      </c>
      <c r="F5426" s="74">
        <v>33.25</v>
      </c>
      <c r="G5426" s="74">
        <v>30.12</v>
      </c>
      <c r="H5426" s="74">
        <v>31.17</v>
      </c>
      <c r="I5426" s="74">
        <v>32</v>
      </c>
      <c r="J5426" s="74">
        <v>33.19</v>
      </c>
      <c r="K5426" s="74">
        <v>33.78</v>
      </c>
      <c r="L5426" s="74">
        <v>34.46</v>
      </c>
      <c r="M5426" s="74">
        <v>35.29</v>
      </c>
      <c r="N5426" s="74">
        <v>36.15</v>
      </c>
      <c r="O5426" s="74">
        <v>37.96</v>
      </c>
      <c r="P5426" s="74">
        <v>39.03</v>
      </c>
      <c r="Q5426" s="74">
        <v>39.86</v>
      </c>
      <c r="R5426" s="74">
        <v>40.6</v>
      </c>
      <c r="S5426" s="74">
        <v>41.89</v>
      </c>
      <c r="T5426" s="74">
        <v>43.31</v>
      </c>
      <c r="U5426" s="74">
        <v>44.96</v>
      </c>
      <c r="V5426" s="74">
        <v>46.81</v>
      </c>
      <c r="W5426" s="74">
        <v>48.54</v>
      </c>
      <c r="X5426" s="74">
        <v>50.02</v>
      </c>
      <c r="Y5426" s="74">
        <v>50.77</v>
      </c>
      <c r="Z5426" s="74">
        <v>50.06</v>
      </c>
      <c r="AA5426" s="74">
        <v>50.89</v>
      </c>
      <c r="AB5426" s="74">
        <v>53.01</v>
      </c>
      <c r="AC5426" s="74">
        <v>54.87</v>
      </c>
      <c r="AD5426" s="74">
        <v>56.56</v>
      </c>
      <c r="AE5426" s="74">
        <v>58.33</v>
      </c>
      <c r="AF5426" s="74">
        <v>60.08</v>
      </c>
      <c r="AG5426" s="74">
        <v>65.239999999999995</v>
      </c>
      <c r="AH5426" s="74">
        <v>65.69</v>
      </c>
      <c r="AI5426" s="74">
        <v>65.540000000000006</v>
      </c>
      <c r="AJ5426" s="74">
        <v>65.5</v>
      </c>
      <c r="AK5426" s="74">
        <v>65.37</v>
      </c>
    </row>
    <row r="5427" spans="1:37" x14ac:dyDescent="0.3">
      <c r="A5427" s="86" t="str">
        <f t="shared" si="84"/>
        <v>SDGbaseTra_AgMaxQVAXamach</v>
      </c>
      <c r="B5427" s="72" t="s">
        <v>222</v>
      </c>
      <c r="C5427" s="73" t="s">
        <v>241</v>
      </c>
      <c r="D5427" s="85" t="s">
        <v>211</v>
      </c>
      <c r="E5427" s="74" t="s">
        <v>56</v>
      </c>
      <c r="F5427" s="74">
        <v>38.67</v>
      </c>
      <c r="G5427" s="74">
        <v>34.909999999999997</v>
      </c>
      <c r="H5427" s="74">
        <v>36.03</v>
      </c>
      <c r="I5427" s="74">
        <v>37.200000000000003</v>
      </c>
      <c r="J5427" s="74">
        <v>37.42</v>
      </c>
      <c r="K5427" s="74">
        <v>38.07</v>
      </c>
      <c r="L5427" s="74">
        <v>38.909999999999997</v>
      </c>
      <c r="M5427" s="74">
        <v>40.049999999999997</v>
      </c>
      <c r="N5427" s="74">
        <v>41.14</v>
      </c>
      <c r="O5427" s="74">
        <v>43.44</v>
      </c>
      <c r="P5427" s="74">
        <v>44.77</v>
      </c>
      <c r="Q5427" s="74">
        <v>45.79</v>
      </c>
      <c r="R5427" s="74">
        <v>45.97</v>
      </c>
      <c r="S5427" s="74">
        <v>47.4</v>
      </c>
      <c r="T5427" s="74">
        <v>48.98</v>
      </c>
      <c r="U5427" s="74">
        <v>50.82</v>
      </c>
      <c r="V5427" s="74">
        <v>52.83</v>
      </c>
      <c r="W5427" s="74">
        <v>54.75</v>
      </c>
      <c r="X5427" s="74">
        <v>56.42</v>
      </c>
      <c r="Y5427" s="74">
        <v>57.5</v>
      </c>
      <c r="Z5427" s="74">
        <v>57.23</v>
      </c>
      <c r="AA5427" s="74">
        <v>58.43</v>
      </c>
      <c r="AB5427" s="74">
        <v>60.17</v>
      </c>
      <c r="AC5427" s="74">
        <v>61.95</v>
      </c>
      <c r="AD5427" s="74">
        <v>63.91</v>
      </c>
      <c r="AE5427" s="74">
        <v>66.040000000000006</v>
      </c>
      <c r="AF5427" s="74">
        <v>68.2</v>
      </c>
      <c r="AG5427" s="74">
        <v>73.02</v>
      </c>
      <c r="AH5427" s="74">
        <v>72.38</v>
      </c>
      <c r="AI5427" s="74">
        <v>71.37</v>
      </c>
      <c r="AJ5427" s="74">
        <v>70.8</v>
      </c>
      <c r="AK5427" s="74">
        <v>70.209999999999994</v>
      </c>
    </row>
    <row r="5428" spans="1:37" x14ac:dyDescent="0.3">
      <c r="A5428" s="86" t="str">
        <f t="shared" ref="A5428:A5491" si="85">_xlfn.CONCAT(C5428,D5428,E5428)</f>
        <v>SDGbaseTra_AgMaxQVAXafcel</v>
      </c>
      <c r="B5428" s="72" t="s">
        <v>222</v>
      </c>
      <c r="C5428" s="73" t="s">
        <v>241</v>
      </c>
      <c r="D5428" s="85" t="s">
        <v>211</v>
      </c>
      <c r="E5428" s="74" t="s">
        <v>57</v>
      </c>
      <c r="F5428" s="74">
        <v>0.28999999999999998</v>
      </c>
      <c r="G5428" s="74">
        <v>0.28999999999999998</v>
      </c>
      <c r="H5428" s="74">
        <v>0.28999999999999998</v>
      </c>
      <c r="I5428" s="74">
        <v>0.28999999999999998</v>
      </c>
      <c r="J5428" s="74">
        <v>0.28999999999999998</v>
      </c>
      <c r="K5428" s="74">
        <v>0.28999999999999998</v>
      </c>
      <c r="L5428" s="74">
        <v>0.28999999999999998</v>
      </c>
      <c r="M5428" s="74">
        <v>0.28999999999999998</v>
      </c>
      <c r="N5428" s="74">
        <v>0.28999999999999998</v>
      </c>
      <c r="O5428" s="74">
        <v>0.28999999999999998</v>
      </c>
      <c r="P5428" s="74">
        <v>0.28999999999999998</v>
      </c>
      <c r="Q5428" s="74">
        <v>0.28999999999999998</v>
      </c>
      <c r="R5428" s="74">
        <v>0.28999999999999998</v>
      </c>
      <c r="S5428" s="74">
        <v>0.28999999999999998</v>
      </c>
      <c r="T5428" s="74">
        <v>0.28999999999999998</v>
      </c>
      <c r="U5428" s="74">
        <v>0.28999999999999998</v>
      </c>
      <c r="V5428" s="74">
        <v>0.28999999999999998</v>
      </c>
      <c r="W5428" s="74">
        <v>0.28999999999999998</v>
      </c>
      <c r="X5428" s="74">
        <v>0.28999999999999998</v>
      </c>
      <c r="Y5428" s="74">
        <v>4.22</v>
      </c>
      <c r="Z5428" s="74">
        <v>8.44</v>
      </c>
      <c r="AA5428" s="74">
        <v>12.66</v>
      </c>
      <c r="AB5428" s="74">
        <v>13.65</v>
      </c>
      <c r="AC5428" s="74">
        <v>14.64</v>
      </c>
      <c r="AD5428" s="74">
        <v>15.63</v>
      </c>
      <c r="AE5428" s="74">
        <v>16.62</v>
      </c>
      <c r="AF5428" s="74">
        <v>17.61</v>
      </c>
      <c r="AG5428" s="74">
        <v>17.559999999999999</v>
      </c>
      <c r="AH5428" s="74">
        <v>17.52</v>
      </c>
      <c r="AI5428" s="74">
        <v>17.47</v>
      </c>
      <c r="AJ5428" s="74">
        <v>17.43</v>
      </c>
      <c r="AK5428" s="74">
        <v>17.38</v>
      </c>
    </row>
    <row r="5429" spans="1:37" x14ac:dyDescent="0.3">
      <c r="A5429" s="86" t="str">
        <f t="shared" si="85"/>
        <v>SDGbaseTra_AgMaxQVAXaelct</v>
      </c>
      <c r="B5429" s="72" t="s">
        <v>222</v>
      </c>
      <c r="C5429" s="73" t="s">
        <v>241</v>
      </c>
      <c r="D5429" s="85" t="s">
        <v>211</v>
      </c>
      <c r="E5429" s="74" t="s">
        <v>58</v>
      </c>
      <c r="F5429" s="74">
        <v>0.08</v>
      </c>
      <c r="G5429" s="74">
        <v>0.08</v>
      </c>
      <c r="H5429" s="74">
        <v>0.08</v>
      </c>
      <c r="I5429" s="74">
        <v>0.08</v>
      </c>
      <c r="J5429" s="74">
        <v>0.08</v>
      </c>
      <c r="K5429" s="74">
        <v>0.08</v>
      </c>
      <c r="L5429" s="74">
        <v>0.08</v>
      </c>
      <c r="M5429" s="74">
        <v>0.08</v>
      </c>
      <c r="N5429" s="74">
        <v>0.08</v>
      </c>
      <c r="O5429" s="74">
        <v>0.08</v>
      </c>
      <c r="P5429" s="74">
        <v>0.08</v>
      </c>
      <c r="Q5429" s="74">
        <v>0.08</v>
      </c>
      <c r="R5429" s="74">
        <v>0.08</v>
      </c>
      <c r="S5429" s="74">
        <v>0.08</v>
      </c>
      <c r="T5429" s="74">
        <v>0.08</v>
      </c>
      <c r="U5429" s="74">
        <v>0.08</v>
      </c>
      <c r="V5429" s="74">
        <v>0.08</v>
      </c>
      <c r="W5429" s="74">
        <v>0.08</v>
      </c>
      <c r="X5429" s="74">
        <v>3.19</v>
      </c>
      <c r="Y5429" s="74">
        <v>3.19</v>
      </c>
      <c r="Z5429" s="74">
        <v>1.76</v>
      </c>
      <c r="AA5429" s="74">
        <v>1.76</v>
      </c>
      <c r="AB5429" s="74">
        <v>1.76</v>
      </c>
      <c r="AC5429" s="74">
        <v>1.76</v>
      </c>
      <c r="AD5429" s="74">
        <v>0.99</v>
      </c>
      <c r="AE5429" s="74">
        <v>0.99</v>
      </c>
      <c r="AF5429" s="74">
        <v>0.99</v>
      </c>
      <c r="AG5429" s="74">
        <v>0.99</v>
      </c>
      <c r="AH5429" s="74">
        <v>0.99</v>
      </c>
      <c r="AI5429" s="74">
        <v>7.46</v>
      </c>
      <c r="AJ5429" s="74">
        <v>7.46</v>
      </c>
      <c r="AK5429" s="74">
        <v>7.46</v>
      </c>
    </row>
    <row r="5430" spans="1:37" x14ac:dyDescent="0.3">
      <c r="A5430" s="86" t="str">
        <f t="shared" si="85"/>
        <v>SDGbaseTra_AgMaxQVAXaemch</v>
      </c>
      <c r="B5430" s="72" t="s">
        <v>222</v>
      </c>
      <c r="C5430" s="73" t="s">
        <v>241</v>
      </c>
      <c r="D5430" s="85" t="s">
        <v>211</v>
      </c>
      <c r="E5430" s="74" t="s">
        <v>59</v>
      </c>
      <c r="F5430" s="74">
        <v>8.99</v>
      </c>
      <c r="G5430" s="74">
        <v>8.25</v>
      </c>
      <c r="H5430" s="74">
        <v>8.48</v>
      </c>
      <c r="I5430" s="74">
        <v>8.65</v>
      </c>
      <c r="J5430" s="74">
        <v>8.7100000000000009</v>
      </c>
      <c r="K5430" s="74">
        <v>8.83</v>
      </c>
      <c r="L5430" s="74">
        <v>9.01</v>
      </c>
      <c r="M5430" s="74">
        <v>9.32</v>
      </c>
      <c r="N5430" s="74">
        <v>9.6</v>
      </c>
      <c r="O5430" s="74">
        <v>10.24</v>
      </c>
      <c r="P5430" s="74">
        <v>10.57</v>
      </c>
      <c r="Q5430" s="74">
        <v>10.8</v>
      </c>
      <c r="R5430" s="74">
        <v>10.89</v>
      </c>
      <c r="S5430" s="74">
        <v>11.25</v>
      </c>
      <c r="T5430" s="74">
        <v>11.65</v>
      </c>
      <c r="U5430" s="74">
        <v>12.12</v>
      </c>
      <c r="V5430" s="74">
        <v>12.63</v>
      </c>
      <c r="W5430" s="74">
        <v>13.11</v>
      </c>
      <c r="X5430" s="74">
        <v>13.57</v>
      </c>
      <c r="Y5430" s="74">
        <v>13.84</v>
      </c>
      <c r="Z5430" s="74">
        <v>13.69</v>
      </c>
      <c r="AA5430" s="74">
        <v>13.92</v>
      </c>
      <c r="AB5430" s="74">
        <v>14.14</v>
      </c>
      <c r="AC5430" s="74">
        <v>14.44</v>
      </c>
      <c r="AD5430" s="74">
        <v>14.86</v>
      </c>
      <c r="AE5430" s="74">
        <v>15.33</v>
      </c>
      <c r="AF5430" s="74">
        <v>15.81</v>
      </c>
      <c r="AG5430" s="74">
        <v>17.14</v>
      </c>
      <c r="AH5430" s="74">
        <v>16.77</v>
      </c>
      <c r="AI5430" s="74">
        <v>16.329999999999998</v>
      </c>
      <c r="AJ5430" s="74">
        <v>16.13</v>
      </c>
      <c r="AK5430" s="74">
        <v>15.91</v>
      </c>
    </row>
    <row r="5431" spans="1:37" x14ac:dyDescent="0.3">
      <c r="A5431" s="86" t="str">
        <f t="shared" si="85"/>
        <v>SDGbaseTra_AgMaxQVAXasequ</v>
      </c>
      <c r="B5431" s="72" t="s">
        <v>222</v>
      </c>
      <c r="C5431" s="73" t="s">
        <v>241</v>
      </c>
      <c r="D5431" s="85" t="s">
        <v>211</v>
      </c>
      <c r="E5431" s="74" t="s">
        <v>60</v>
      </c>
      <c r="F5431" s="74">
        <v>8.7799999999999994</v>
      </c>
      <c r="G5431" s="74">
        <v>8.4</v>
      </c>
      <c r="H5431" s="74">
        <v>8.66</v>
      </c>
      <c r="I5431" s="74">
        <v>8.6199999999999992</v>
      </c>
      <c r="J5431" s="74">
        <v>8.5</v>
      </c>
      <c r="K5431" s="74">
        <v>8.5500000000000007</v>
      </c>
      <c r="L5431" s="74">
        <v>8.68</v>
      </c>
      <c r="M5431" s="74">
        <v>8.94</v>
      </c>
      <c r="N5431" s="74">
        <v>9.17</v>
      </c>
      <c r="O5431" s="74">
        <v>9.73</v>
      </c>
      <c r="P5431" s="74">
        <v>10.01</v>
      </c>
      <c r="Q5431" s="74">
        <v>10.210000000000001</v>
      </c>
      <c r="R5431" s="74">
        <v>10.49</v>
      </c>
      <c r="S5431" s="74">
        <v>10.86</v>
      </c>
      <c r="T5431" s="74">
        <v>11.28</v>
      </c>
      <c r="U5431" s="74">
        <v>11.77</v>
      </c>
      <c r="V5431" s="74">
        <v>12.24</v>
      </c>
      <c r="W5431" s="74">
        <v>12.75</v>
      </c>
      <c r="X5431" s="74">
        <v>13.29</v>
      </c>
      <c r="Y5431" s="74">
        <v>13.83</v>
      </c>
      <c r="Z5431" s="74">
        <v>14.31</v>
      </c>
      <c r="AA5431" s="74">
        <v>14.8</v>
      </c>
      <c r="AB5431" s="74">
        <v>14.77</v>
      </c>
      <c r="AC5431" s="74">
        <v>15</v>
      </c>
      <c r="AD5431" s="74">
        <v>15.47</v>
      </c>
      <c r="AE5431" s="74">
        <v>16</v>
      </c>
      <c r="AF5431" s="74">
        <v>16.57</v>
      </c>
      <c r="AG5431" s="74">
        <v>17.13</v>
      </c>
      <c r="AH5431" s="74">
        <v>16.62</v>
      </c>
      <c r="AI5431" s="74">
        <v>16.09</v>
      </c>
      <c r="AJ5431" s="74">
        <v>15.82</v>
      </c>
      <c r="AK5431" s="74">
        <v>15.57</v>
      </c>
    </row>
    <row r="5432" spans="1:37" x14ac:dyDescent="0.3">
      <c r="A5432" s="86" t="str">
        <f t="shared" si="85"/>
        <v>SDGbaseTra_AgMaxQVAXavehi</v>
      </c>
      <c r="B5432" s="72" t="s">
        <v>222</v>
      </c>
      <c r="C5432" s="73" t="s">
        <v>241</v>
      </c>
      <c r="D5432" s="85" t="s">
        <v>211</v>
      </c>
      <c r="E5432" s="74" t="s">
        <v>61</v>
      </c>
      <c r="F5432" s="74">
        <v>39.57</v>
      </c>
      <c r="G5432" s="74">
        <v>36.25</v>
      </c>
      <c r="H5432" s="74">
        <v>37.4</v>
      </c>
      <c r="I5432" s="74">
        <v>36.840000000000003</v>
      </c>
      <c r="J5432" s="74">
        <v>35.67</v>
      </c>
      <c r="K5432" s="74">
        <v>35.89</v>
      </c>
      <c r="L5432" s="74">
        <v>36.39</v>
      </c>
      <c r="M5432" s="74">
        <v>37.229999999999997</v>
      </c>
      <c r="N5432" s="74">
        <v>38.01</v>
      </c>
      <c r="O5432" s="74">
        <v>39.53</v>
      </c>
      <c r="P5432" s="74">
        <v>40.4</v>
      </c>
      <c r="Q5432" s="74">
        <v>41.07</v>
      </c>
      <c r="R5432" s="74">
        <v>42.89</v>
      </c>
      <c r="S5432" s="74">
        <v>44.76</v>
      </c>
      <c r="T5432" s="74">
        <v>46.81</v>
      </c>
      <c r="U5432" s="74">
        <v>49.21</v>
      </c>
      <c r="V5432" s="74">
        <v>51.76</v>
      </c>
      <c r="W5432" s="74">
        <v>54.36</v>
      </c>
      <c r="X5432" s="74">
        <v>56.86</v>
      </c>
      <c r="Y5432" s="74">
        <v>57.69</v>
      </c>
      <c r="Z5432" s="74">
        <v>57.25</v>
      </c>
      <c r="AA5432" s="74">
        <v>57.53</v>
      </c>
      <c r="AB5432" s="74">
        <v>58.77</v>
      </c>
      <c r="AC5432" s="74">
        <v>60.53</v>
      </c>
      <c r="AD5432" s="74">
        <v>62.68</v>
      </c>
      <c r="AE5432" s="74">
        <v>64.97</v>
      </c>
      <c r="AF5432" s="74">
        <v>67.33</v>
      </c>
      <c r="AG5432" s="74">
        <v>72.37</v>
      </c>
      <c r="AH5432" s="74">
        <v>72.459999999999994</v>
      </c>
      <c r="AI5432" s="74">
        <v>71.36</v>
      </c>
      <c r="AJ5432" s="74">
        <v>70.709999999999994</v>
      </c>
      <c r="AK5432" s="74">
        <v>70.02</v>
      </c>
    </row>
    <row r="5433" spans="1:37" x14ac:dyDescent="0.3">
      <c r="A5433" s="86" t="str">
        <f t="shared" si="85"/>
        <v>SDGbaseTra_AgMaxQVAXatequ</v>
      </c>
      <c r="B5433" s="72" t="s">
        <v>222</v>
      </c>
      <c r="C5433" s="73" t="s">
        <v>241</v>
      </c>
      <c r="D5433" s="85" t="s">
        <v>211</v>
      </c>
      <c r="E5433" s="74" t="s">
        <v>62</v>
      </c>
      <c r="F5433" s="74">
        <v>7.09</v>
      </c>
      <c r="G5433" s="74">
        <v>6.19</v>
      </c>
      <c r="H5433" s="74">
        <v>6.42</v>
      </c>
      <c r="I5433" s="74">
        <v>6.36</v>
      </c>
      <c r="J5433" s="74">
        <v>6.21</v>
      </c>
      <c r="K5433" s="74">
        <v>6.29</v>
      </c>
      <c r="L5433" s="74">
        <v>6.44</v>
      </c>
      <c r="M5433" s="74">
        <v>6.77</v>
      </c>
      <c r="N5433" s="74">
        <v>7.04</v>
      </c>
      <c r="O5433" s="74">
        <v>8.09</v>
      </c>
      <c r="P5433" s="74">
        <v>8.5</v>
      </c>
      <c r="Q5433" s="74">
        <v>8.69</v>
      </c>
      <c r="R5433" s="74">
        <v>8.77</v>
      </c>
      <c r="S5433" s="74">
        <v>9.0299999999999994</v>
      </c>
      <c r="T5433" s="74">
        <v>9.35</v>
      </c>
      <c r="U5433" s="74">
        <v>9.7200000000000006</v>
      </c>
      <c r="V5433" s="74">
        <v>10.17</v>
      </c>
      <c r="W5433" s="74">
        <v>10.59</v>
      </c>
      <c r="X5433" s="74">
        <v>10.89</v>
      </c>
      <c r="Y5433" s="74">
        <v>10.91</v>
      </c>
      <c r="Z5433" s="74">
        <v>10.39</v>
      </c>
      <c r="AA5433" s="74">
        <v>10.48</v>
      </c>
      <c r="AB5433" s="74">
        <v>10.37</v>
      </c>
      <c r="AC5433" s="74">
        <v>10.49</v>
      </c>
      <c r="AD5433" s="74">
        <v>10.82</v>
      </c>
      <c r="AE5433" s="74">
        <v>11.2</v>
      </c>
      <c r="AF5433" s="74">
        <v>11.59</v>
      </c>
      <c r="AG5433" s="74">
        <v>12.69</v>
      </c>
      <c r="AH5433" s="74">
        <v>12.05</v>
      </c>
      <c r="AI5433" s="74">
        <v>11.4</v>
      </c>
      <c r="AJ5433" s="74">
        <v>11.05</v>
      </c>
      <c r="AK5433" s="74">
        <v>10.76</v>
      </c>
    </row>
    <row r="5434" spans="1:37" x14ac:dyDescent="0.3">
      <c r="A5434" s="86" t="str">
        <f t="shared" si="85"/>
        <v>SDGbaseTra_AgMaxQVAXafurn</v>
      </c>
      <c r="B5434" s="72" t="s">
        <v>222</v>
      </c>
      <c r="C5434" s="73" t="s">
        <v>241</v>
      </c>
      <c r="D5434" s="85" t="s">
        <v>211</v>
      </c>
      <c r="E5434" s="74" t="s">
        <v>63</v>
      </c>
      <c r="F5434" s="74">
        <v>6.09</v>
      </c>
      <c r="G5434" s="74">
        <v>5.46</v>
      </c>
      <c r="H5434" s="74">
        <v>5.67</v>
      </c>
      <c r="I5434" s="74">
        <v>5.86</v>
      </c>
      <c r="J5434" s="74">
        <v>5.89</v>
      </c>
      <c r="K5434" s="74">
        <v>6.01</v>
      </c>
      <c r="L5434" s="74">
        <v>6.13</v>
      </c>
      <c r="M5434" s="74">
        <v>6.28</v>
      </c>
      <c r="N5434" s="74">
        <v>6.44</v>
      </c>
      <c r="O5434" s="74">
        <v>6.78</v>
      </c>
      <c r="P5434" s="74">
        <v>6.99</v>
      </c>
      <c r="Q5434" s="74">
        <v>7.15</v>
      </c>
      <c r="R5434" s="74">
        <v>7.22</v>
      </c>
      <c r="S5434" s="74">
        <v>7.47</v>
      </c>
      <c r="T5434" s="74">
        <v>7.75</v>
      </c>
      <c r="U5434" s="74">
        <v>8.08</v>
      </c>
      <c r="V5434" s="74">
        <v>8.4</v>
      </c>
      <c r="W5434" s="74">
        <v>8.73</v>
      </c>
      <c r="X5434" s="74">
        <v>9.06</v>
      </c>
      <c r="Y5434" s="74">
        <v>9.3699999999999992</v>
      </c>
      <c r="Z5434" s="74">
        <v>9.58</v>
      </c>
      <c r="AA5434" s="74">
        <v>9.82</v>
      </c>
      <c r="AB5434" s="74">
        <v>10.17</v>
      </c>
      <c r="AC5434" s="74">
        <v>10.47</v>
      </c>
      <c r="AD5434" s="74">
        <v>10.78</v>
      </c>
      <c r="AE5434" s="74">
        <v>11.09</v>
      </c>
      <c r="AF5434" s="74">
        <v>11.41</v>
      </c>
      <c r="AG5434" s="74">
        <v>11.95</v>
      </c>
      <c r="AH5434" s="74">
        <v>12</v>
      </c>
      <c r="AI5434" s="74">
        <v>11.93</v>
      </c>
      <c r="AJ5434" s="74">
        <v>11.88</v>
      </c>
      <c r="AK5434" s="74">
        <v>11.79</v>
      </c>
    </row>
    <row r="5435" spans="1:37" x14ac:dyDescent="0.3">
      <c r="A5435" s="86" t="str">
        <f t="shared" si="85"/>
        <v>SDGbaseTra_AgMaxQVAXaoman</v>
      </c>
      <c r="B5435" s="72" t="s">
        <v>222</v>
      </c>
      <c r="C5435" s="73" t="s">
        <v>241</v>
      </c>
      <c r="D5435" s="85" t="s">
        <v>211</v>
      </c>
      <c r="E5435" s="74" t="s">
        <v>64</v>
      </c>
      <c r="F5435" s="74">
        <v>25.46</v>
      </c>
      <c r="G5435" s="74">
        <v>23.35</v>
      </c>
      <c r="H5435" s="74">
        <v>24.46</v>
      </c>
      <c r="I5435" s="74">
        <v>24.39</v>
      </c>
      <c r="J5435" s="74">
        <v>24.15</v>
      </c>
      <c r="K5435" s="74">
        <v>24.09</v>
      </c>
      <c r="L5435" s="74">
        <v>24.18</v>
      </c>
      <c r="M5435" s="74">
        <v>24.4</v>
      </c>
      <c r="N5435" s="74">
        <v>24.7</v>
      </c>
      <c r="O5435" s="74">
        <v>25.69</v>
      </c>
      <c r="P5435" s="74">
        <v>26.52</v>
      </c>
      <c r="Q5435" s="74">
        <v>27.12</v>
      </c>
      <c r="R5435" s="74">
        <v>28.39</v>
      </c>
      <c r="S5435" s="74">
        <v>29.53</v>
      </c>
      <c r="T5435" s="74">
        <v>30.75</v>
      </c>
      <c r="U5435" s="74">
        <v>32.17</v>
      </c>
      <c r="V5435" s="74">
        <v>33.5</v>
      </c>
      <c r="W5435" s="74">
        <v>34.869999999999997</v>
      </c>
      <c r="X5435" s="74">
        <v>36.31</v>
      </c>
      <c r="Y5435" s="74">
        <v>37.659999999999997</v>
      </c>
      <c r="Z5435" s="74">
        <v>39.020000000000003</v>
      </c>
      <c r="AA5435" s="74">
        <v>40.43</v>
      </c>
      <c r="AB5435" s="74">
        <v>41.83</v>
      </c>
      <c r="AC5435" s="74">
        <v>43.02</v>
      </c>
      <c r="AD5435" s="74">
        <v>44.23</v>
      </c>
      <c r="AE5435" s="74">
        <v>45.48</v>
      </c>
      <c r="AF5435" s="74">
        <v>46.79</v>
      </c>
      <c r="AG5435" s="74">
        <v>47.99</v>
      </c>
      <c r="AH5435" s="74">
        <v>47.29</v>
      </c>
      <c r="AI5435" s="74">
        <v>46.31</v>
      </c>
      <c r="AJ5435" s="74">
        <v>45.46</v>
      </c>
      <c r="AK5435" s="74">
        <v>44.55</v>
      </c>
    </row>
    <row r="5436" spans="1:37" x14ac:dyDescent="0.3">
      <c r="A5436" s="86" t="str">
        <f t="shared" si="85"/>
        <v>SDGbaseTra_AgMaxQVAXaelec</v>
      </c>
      <c r="B5436" s="72" t="s">
        <v>222</v>
      </c>
      <c r="C5436" s="73" t="s">
        <v>241</v>
      </c>
      <c r="D5436" s="85" t="s">
        <v>211</v>
      </c>
      <c r="E5436" s="74" t="s">
        <v>65</v>
      </c>
      <c r="F5436" s="74">
        <v>142.19999999999999</v>
      </c>
      <c r="G5436" s="74">
        <v>136.87</v>
      </c>
      <c r="H5436" s="74">
        <v>141.79</v>
      </c>
      <c r="I5436" s="74">
        <v>139.28</v>
      </c>
      <c r="J5436" s="74">
        <v>133.06</v>
      </c>
      <c r="K5436" s="74">
        <v>131.82</v>
      </c>
      <c r="L5436" s="74">
        <v>131.63</v>
      </c>
      <c r="M5436" s="74">
        <v>131.28</v>
      </c>
      <c r="N5436" s="74">
        <v>131.54</v>
      </c>
      <c r="O5436" s="74">
        <v>131.35</v>
      </c>
      <c r="P5436" s="74">
        <v>132.07</v>
      </c>
      <c r="Q5436" s="74">
        <v>132.25</v>
      </c>
      <c r="R5436" s="74">
        <v>136.44999999999999</v>
      </c>
      <c r="S5436" s="74">
        <v>141.79</v>
      </c>
      <c r="T5436" s="74">
        <v>145.74</v>
      </c>
      <c r="U5436" s="74">
        <v>150.83000000000001</v>
      </c>
      <c r="V5436" s="74">
        <v>152.38999999999999</v>
      </c>
      <c r="W5436" s="74">
        <v>156.69</v>
      </c>
      <c r="X5436" s="74">
        <v>168.71</v>
      </c>
      <c r="Y5436" s="74">
        <v>175.2</v>
      </c>
      <c r="Z5436" s="74">
        <v>180.24</v>
      </c>
      <c r="AA5436" s="74">
        <v>187.07</v>
      </c>
      <c r="AB5436" s="74">
        <v>191.8</v>
      </c>
      <c r="AC5436" s="74">
        <v>195.67</v>
      </c>
      <c r="AD5436" s="74">
        <v>201.22</v>
      </c>
      <c r="AE5436" s="74">
        <v>206.88</v>
      </c>
      <c r="AF5436" s="74">
        <v>212.25</v>
      </c>
      <c r="AG5436" s="74">
        <v>229.64</v>
      </c>
      <c r="AH5436" s="74">
        <v>238.82</v>
      </c>
      <c r="AI5436" s="74">
        <v>250.35</v>
      </c>
      <c r="AJ5436" s="74">
        <v>260.92</v>
      </c>
      <c r="AK5436" s="74">
        <v>270.86</v>
      </c>
    </row>
    <row r="5437" spans="1:37" x14ac:dyDescent="0.3">
      <c r="A5437" s="86" t="str">
        <f t="shared" si="85"/>
        <v>SDGbaseTra_AgMaxQVAXawatr</v>
      </c>
      <c r="B5437" s="72" t="s">
        <v>222</v>
      </c>
      <c r="C5437" s="73" t="s">
        <v>241</v>
      </c>
      <c r="D5437" s="85" t="s">
        <v>211</v>
      </c>
      <c r="E5437" s="74" t="s">
        <v>66</v>
      </c>
      <c r="F5437" s="74">
        <v>38.119999999999997</v>
      </c>
      <c r="G5437" s="74">
        <v>37.590000000000003</v>
      </c>
      <c r="H5437" s="74">
        <v>38.549999999999997</v>
      </c>
      <c r="I5437" s="74">
        <v>38.03</v>
      </c>
      <c r="J5437" s="74">
        <v>37.43</v>
      </c>
      <c r="K5437" s="74">
        <v>37.35</v>
      </c>
      <c r="L5437" s="74">
        <v>37.51</v>
      </c>
      <c r="M5437" s="74">
        <v>37.76</v>
      </c>
      <c r="N5437" s="74">
        <v>38.119999999999997</v>
      </c>
      <c r="O5437" s="74">
        <v>38.81</v>
      </c>
      <c r="P5437" s="74">
        <v>39.35</v>
      </c>
      <c r="Q5437" s="74">
        <v>39.78</v>
      </c>
      <c r="R5437" s="74">
        <v>41.55</v>
      </c>
      <c r="S5437" s="74">
        <v>43.23</v>
      </c>
      <c r="T5437" s="74">
        <v>45.12</v>
      </c>
      <c r="U5437" s="74">
        <v>47.4</v>
      </c>
      <c r="V5437" s="74">
        <v>49.59</v>
      </c>
      <c r="W5437" s="74">
        <v>51.87</v>
      </c>
      <c r="X5437" s="74">
        <v>54.31</v>
      </c>
      <c r="Y5437" s="74">
        <v>56.6</v>
      </c>
      <c r="Z5437" s="74">
        <v>58.75</v>
      </c>
      <c r="AA5437" s="74">
        <v>60.89</v>
      </c>
      <c r="AB5437" s="74">
        <v>63.53</v>
      </c>
      <c r="AC5437" s="74">
        <v>66.09</v>
      </c>
      <c r="AD5437" s="74">
        <v>68.69</v>
      </c>
      <c r="AE5437" s="74">
        <v>71.39</v>
      </c>
      <c r="AF5437" s="74">
        <v>74.2</v>
      </c>
      <c r="AG5437" s="74">
        <v>77.25</v>
      </c>
      <c r="AH5437" s="74">
        <v>77.760000000000005</v>
      </c>
      <c r="AI5437" s="74">
        <v>77.97</v>
      </c>
      <c r="AJ5437" s="74">
        <v>78.3</v>
      </c>
      <c r="AK5437" s="74">
        <v>78.52</v>
      </c>
    </row>
    <row r="5438" spans="1:37" x14ac:dyDescent="0.3">
      <c r="A5438" s="86" t="str">
        <f t="shared" si="85"/>
        <v>SDGbaseTra_AgMaxQVAXacons</v>
      </c>
      <c r="B5438" s="72" t="s">
        <v>222</v>
      </c>
      <c r="C5438" s="73" t="s">
        <v>241</v>
      </c>
      <c r="D5438" s="85" t="s">
        <v>211</v>
      </c>
      <c r="E5438" s="74" t="s">
        <v>67</v>
      </c>
      <c r="F5438" s="74">
        <v>140.65</v>
      </c>
      <c r="G5438" s="74">
        <v>129.69999999999999</v>
      </c>
      <c r="H5438" s="74">
        <v>134.68</v>
      </c>
      <c r="I5438" s="74">
        <v>145.01</v>
      </c>
      <c r="J5438" s="74">
        <v>162.78</v>
      </c>
      <c r="K5438" s="74">
        <v>166.64</v>
      </c>
      <c r="L5438" s="74">
        <v>171.05</v>
      </c>
      <c r="M5438" s="74">
        <v>175.94</v>
      </c>
      <c r="N5438" s="74">
        <v>181.17</v>
      </c>
      <c r="O5438" s="74">
        <v>187.64</v>
      </c>
      <c r="P5438" s="74">
        <v>193.69</v>
      </c>
      <c r="Q5438" s="74">
        <v>199.61</v>
      </c>
      <c r="R5438" s="74">
        <v>200.6</v>
      </c>
      <c r="S5438" s="74">
        <v>206.92</v>
      </c>
      <c r="T5438" s="74">
        <v>213.69</v>
      </c>
      <c r="U5438" s="74">
        <v>221.43</v>
      </c>
      <c r="V5438" s="74">
        <v>229.31</v>
      </c>
      <c r="W5438" s="74">
        <v>237.27</v>
      </c>
      <c r="X5438" s="74">
        <v>245.01</v>
      </c>
      <c r="Y5438" s="74">
        <v>252.72</v>
      </c>
      <c r="Z5438" s="74">
        <v>260.37</v>
      </c>
      <c r="AA5438" s="74">
        <v>267.83</v>
      </c>
      <c r="AB5438" s="74">
        <v>275.19</v>
      </c>
      <c r="AC5438" s="74">
        <v>282.55</v>
      </c>
      <c r="AD5438" s="74">
        <v>290.62</v>
      </c>
      <c r="AE5438" s="74">
        <v>299.18</v>
      </c>
      <c r="AF5438" s="74">
        <v>308.10000000000002</v>
      </c>
      <c r="AG5438" s="74">
        <v>317.77</v>
      </c>
      <c r="AH5438" s="74">
        <v>319.07</v>
      </c>
      <c r="AI5438" s="74">
        <v>319.08999999999997</v>
      </c>
      <c r="AJ5438" s="74">
        <v>319.66000000000003</v>
      </c>
      <c r="AK5438" s="74">
        <v>319.7</v>
      </c>
    </row>
    <row r="5439" spans="1:37" x14ac:dyDescent="0.3">
      <c r="A5439" s="86" t="str">
        <f t="shared" si="85"/>
        <v>SDGbaseTra_AgMaxQVAXatrad</v>
      </c>
      <c r="B5439" s="72" t="s">
        <v>222</v>
      </c>
      <c r="C5439" s="73" t="s">
        <v>241</v>
      </c>
      <c r="D5439" s="85" t="s">
        <v>211</v>
      </c>
      <c r="E5439" s="74" t="s">
        <v>68</v>
      </c>
      <c r="F5439" s="74">
        <v>482.47</v>
      </c>
      <c r="G5439" s="74">
        <v>441.68</v>
      </c>
      <c r="H5439" s="74">
        <v>455.83</v>
      </c>
      <c r="I5439" s="74">
        <v>461.35</v>
      </c>
      <c r="J5439" s="74">
        <v>460.53</v>
      </c>
      <c r="K5439" s="74">
        <v>463.54</v>
      </c>
      <c r="L5439" s="74">
        <v>467.63</v>
      </c>
      <c r="M5439" s="74">
        <v>473.07</v>
      </c>
      <c r="N5439" s="74">
        <v>479.17</v>
      </c>
      <c r="O5439" s="74">
        <v>468.87</v>
      </c>
      <c r="P5439" s="74">
        <v>470.93</v>
      </c>
      <c r="Q5439" s="74">
        <v>476.9</v>
      </c>
      <c r="R5439" s="74">
        <v>490.69</v>
      </c>
      <c r="S5439" s="74">
        <v>505.55</v>
      </c>
      <c r="T5439" s="74">
        <v>522.02</v>
      </c>
      <c r="U5439" s="74">
        <v>541.24</v>
      </c>
      <c r="V5439" s="74">
        <v>560.54999999999995</v>
      </c>
      <c r="W5439" s="74">
        <v>580.51</v>
      </c>
      <c r="X5439" s="74">
        <v>601.15</v>
      </c>
      <c r="Y5439" s="74">
        <v>617.49</v>
      </c>
      <c r="Z5439" s="74">
        <v>627.84</v>
      </c>
      <c r="AA5439" s="74">
        <v>640.44000000000005</v>
      </c>
      <c r="AB5439" s="74">
        <v>652.78</v>
      </c>
      <c r="AC5439" s="74">
        <v>664.87</v>
      </c>
      <c r="AD5439" s="74">
        <v>677.79</v>
      </c>
      <c r="AE5439" s="74">
        <v>691.66</v>
      </c>
      <c r="AF5439" s="74">
        <v>706.11</v>
      </c>
      <c r="AG5439" s="74">
        <v>730.83</v>
      </c>
      <c r="AH5439" s="74">
        <v>727.94</v>
      </c>
      <c r="AI5439" s="74">
        <v>721.25</v>
      </c>
      <c r="AJ5439" s="74">
        <v>715.25</v>
      </c>
      <c r="AK5439" s="74">
        <v>708.17</v>
      </c>
    </row>
    <row r="5440" spans="1:37" x14ac:dyDescent="0.3">
      <c r="A5440" s="86" t="str">
        <f t="shared" si="85"/>
        <v>SDGbaseTra_AgMaxQVAXahotl</v>
      </c>
      <c r="B5440" s="72" t="s">
        <v>222</v>
      </c>
      <c r="C5440" s="73" t="s">
        <v>241</v>
      </c>
      <c r="D5440" s="85" t="s">
        <v>211</v>
      </c>
      <c r="E5440" s="74" t="s">
        <v>69</v>
      </c>
      <c r="F5440" s="74">
        <v>37.69</v>
      </c>
      <c r="G5440" s="74">
        <v>35.1</v>
      </c>
      <c r="H5440" s="74">
        <v>36.659999999999997</v>
      </c>
      <c r="I5440" s="74">
        <v>36.18</v>
      </c>
      <c r="J5440" s="74">
        <v>35.31</v>
      </c>
      <c r="K5440" s="74">
        <v>35.29</v>
      </c>
      <c r="L5440" s="74">
        <v>35.39</v>
      </c>
      <c r="M5440" s="74">
        <v>35.590000000000003</v>
      </c>
      <c r="N5440" s="74">
        <v>35.909999999999997</v>
      </c>
      <c r="O5440" s="74">
        <v>36.9</v>
      </c>
      <c r="P5440" s="74">
        <v>37.5</v>
      </c>
      <c r="Q5440" s="74">
        <v>37.94</v>
      </c>
      <c r="R5440" s="74">
        <v>39.93</v>
      </c>
      <c r="S5440" s="74">
        <v>41.67</v>
      </c>
      <c r="T5440" s="74">
        <v>43.65</v>
      </c>
      <c r="U5440" s="74">
        <v>45.98</v>
      </c>
      <c r="V5440" s="74">
        <v>48.24</v>
      </c>
      <c r="W5440" s="74">
        <v>50.67</v>
      </c>
      <c r="X5440" s="74">
        <v>53.36</v>
      </c>
      <c r="Y5440" s="74">
        <v>56.05</v>
      </c>
      <c r="Z5440" s="74">
        <v>58.85</v>
      </c>
      <c r="AA5440" s="74">
        <v>61.36</v>
      </c>
      <c r="AB5440" s="74">
        <v>64</v>
      </c>
      <c r="AC5440" s="74">
        <v>66.53</v>
      </c>
      <c r="AD5440" s="74">
        <v>69.040000000000006</v>
      </c>
      <c r="AE5440" s="74">
        <v>71.569999999999993</v>
      </c>
      <c r="AF5440" s="74">
        <v>74.180000000000007</v>
      </c>
      <c r="AG5440" s="74">
        <v>76.540000000000006</v>
      </c>
      <c r="AH5440" s="74">
        <v>77.47</v>
      </c>
      <c r="AI5440" s="74">
        <v>77.739999999999995</v>
      </c>
      <c r="AJ5440" s="74">
        <v>77.81</v>
      </c>
      <c r="AK5440" s="74">
        <v>77.650000000000006</v>
      </c>
    </row>
    <row r="5441" spans="1:37" x14ac:dyDescent="0.3">
      <c r="A5441" s="86" t="str">
        <f t="shared" si="85"/>
        <v>SDGbaseTra_AgMaxQVAXaltrp-p</v>
      </c>
      <c r="B5441" s="72" t="s">
        <v>222</v>
      </c>
      <c r="C5441" s="73" t="s">
        <v>241</v>
      </c>
      <c r="D5441" s="85" t="s">
        <v>211</v>
      </c>
      <c r="E5441" s="74" t="s">
        <v>70</v>
      </c>
      <c r="F5441" s="74">
        <v>60.68</v>
      </c>
      <c r="G5441" s="74">
        <v>58.31</v>
      </c>
      <c r="H5441" s="74">
        <v>59.83</v>
      </c>
      <c r="I5441" s="74">
        <v>59.35</v>
      </c>
      <c r="J5441" s="74">
        <v>58.69</v>
      </c>
      <c r="K5441" s="74">
        <v>58.45</v>
      </c>
      <c r="L5441" s="74">
        <v>58.46</v>
      </c>
      <c r="M5441" s="74">
        <v>58.68</v>
      </c>
      <c r="N5441" s="74">
        <v>59.19</v>
      </c>
      <c r="O5441" s="74">
        <v>60.43</v>
      </c>
      <c r="P5441" s="74">
        <v>61.58</v>
      </c>
      <c r="Q5441" s="74">
        <v>62.61</v>
      </c>
      <c r="R5441" s="74">
        <v>65.540000000000006</v>
      </c>
      <c r="S5441" s="74">
        <v>68.31</v>
      </c>
      <c r="T5441" s="74">
        <v>71.31</v>
      </c>
      <c r="U5441" s="74">
        <v>74.819999999999993</v>
      </c>
      <c r="V5441" s="74">
        <v>78.16</v>
      </c>
      <c r="W5441" s="74">
        <v>81.61</v>
      </c>
      <c r="X5441" s="74">
        <v>85.24</v>
      </c>
      <c r="Y5441" s="74">
        <v>88.71</v>
      </c>
      <c r="Z5441" s="74">
        <v>92.48</v>
      </c>
      <c r="AA5441" s="74">
        <v>96.53</v>
      </c>
      <c r="AB5441" s="74">
        <v>100.68</v>
      </c>
      <c r="AC5441" s="74">
        <v>104.06</v>
      </c>
      <c r="AD5441" s="74">
        <v>107.26</v>
      </c>
      <c r="AE5441" s="74">
        <v>110.38</v>
      </c>
      <c r="AF5441" s="74">
        <v>113.46</v>
      </c>
      <c r="AG5441" s="74">
        <v>115.76</v>
      </c>
      <c r="AH5441" s="74">
        <v>114.51</v>
      </c>
      <c r="AI5441" s="74">
        <v>113.26</v>
      </c>
      <c r="AJ5441" s="74">
        <v>112.27</v>
      </c>
      <c r="AK5441" s="74">
        <v>111.03</v>
      </c>
    </row>
    <row r="5442" spans="1:37" x14ac:dyDescent="0.3">
      <c r="A5442" s="86" t="str">
        <f t="shared" si="85"/>
        <v>SDGbaseTra_AgMaxQVAXaltrp-f</v>
      </c>
      <c r="B5442" s="72" t="s">
        <v>222</v>
      </c>
      <c r="C5442" s="73" t="s">
        <v>241</v>
      </c>
      <c r="D5442" s="85" t="s">
        <v>211</v>
      </c>
      <c r="E5442" s="74" t="s">
        <v>71</v>
      </c>
      <c r="F5442" s="74">
        <v>247.43</v>
      </c>
      <c r="G5442" s="74">
        <v>235</v>
      </c>
      <c r="H5442" s="74">
        <v>240.99</v>
      </c>
      <c r="I5442" s="74">
        <v>249.42</v>
      </c>
      <c r="J5442" s="74">
        <v>264.79000000000002</v>
      </c>
      <c r="K5442" s="74">
        <v>275.3</v>
      </c>
      <c r="L5442" s="74">
        <v>285.87</v>
      </c>
      <c r="M5442" s="74">
        <v>296.98</v>
      </c>
      <c r="N5442" s="74">
        <v>309.52999999999997</v>
      </c>
      <c r="O5442" s="74">
        <v>324.91000000000003</v>
      </c>
      <c r="P5442" s="74">
        <v>342.24</v>
      </c>
      <c r="Q5442" s="74">
        <v>361.78</v>
      </c>
      <c r="R5442" s="74">
        <v>380.55</v>
      </c>
      <c r="S5442" s="74">
        <v>396.72</v>
      </c>
      <c r="T5442" s="74">
        <v>411.75</v>
      </c>
      <c r="U5442" s="74">
        <v>427.25</v>
      </c>
      <c r="V5442" s="74">
        <v>443.07</v>
      </c>
      <c r="W5442" s="74">
        <v>459.99</v>
      </c>
      <c r="X5442" s="74">
        <v>475.96</v>
      </c>
      <c r="Y5442" s="74">
        <v>488.64</v>
      </c>
      <c r="Z5442" s="74">
        <v>490.69</v>
      </c>
      <c r="AA5442" s="74">
        <v>492.71</v>
      </c>
      <c r="AB5442" s="74">
        <v>508.84</v>
      </c>
      <c r="AC5442" s="74">
        <v>523.05999999999995</v>
      </c>
      <c r="AD5442" s="74">
        <v>535.91</v>
      </c>
      <c r="AE5442" s="74">
        <v>547.89</v>
      </c>
      <c r="AF5442" s="74">
        <v>559</v>
      </c>
      <c r="AG5442" s="74">
        <v>604.41999999999996</v>
      </c>
      <c r="AH5442" s="74">
        <v>609.75</v>
      </c>
      <c r="AI5442" s="74">
        <v>612.67999999999995</v>
      </c>
      <c r="AJ5442" s="74">
        <v>616.89</v>
      </c>
      <c r="AK5442" s="74">
        <v>620.11</v>
      </c>
    </row>
    <row r="5443" spans="1:37" x14ac:dyDescent="0.3">
      <c r="A5443" s="86" t="str">
        <f t="shared" si="85"/>
        <v>SDGbaseTra_AgMaxQVAXaotrp-p</v>
      </c>
      <c r="B5443" s="72" t="s">
        <v>222</v>
      </c>
      <c r="C5443" s="73" t="s">
        <v>241</v>
      </c>
      <c r="D5443" s="85" t="s">
        <v>211</v>
      </c>
      <c r="E5443" s="74" t="s">
        <v>72</v>
      </c>
      <c r="F5443" s="74">
        <v>8.1</v>
      </c>
      <c r="G5443" s="74">
        <v>7.97</v>
      </c>
      <c r="H5443" s="74">
        <v>8.42</v>
      </c>
      <c r="I5443" s="74">
        <v>8.64</v>
      </c>
      <c r="J5443" s="74">
        <v>8.8000000000000007</v>
      </c>
      <c r="K5443" s="74">
        <v>8.99</v>
      </c>
      <c r="L5443" s="74">
        <v>9.17</v>
      </c>
      <c r="M5443" s="74">
        <v>9.32</v>
      </c>
      <c r="N5443" s="74">
        <v>9.4600000000000009</v>
      </c>
      <c r="O5443" s="74">
        <v>9.4600000000000009</v>
      </c>
      <c r="P5443" s="74">
        <v>9.5399999999999991</v>
      </c>
      <c r="Q5443" s="74">
        <v>9.64</v>
      </c>
      <c r="R5443" s="74">
        <v>10.02</v>
      </c>
      <c r="S5443" s="74">
        <v>10.33</v>
      </c>
      <c r="T5443" s="74">
        <v>10.67</v>
      </c>
      <c r="U5443" s="74">
        <v>11.06</v>
      </c>
      <c r="V5443" s="74">
        <v>11.43</v>
      </c>
      <c r="W5443" s="74">
        <v>11.78</v>
      </c>
      <c r="X5443" s="74">
        <v>12.13</v>
      </c>
      <c r="Y5443" s="74">
        <v>12.37</v>
      </c>
      <c r="Z5443" s="74">
        <v>12.47</v>
      </c>
      <c r="AA5443" s="74">
        <v>12.62</v>
      </c>
      <c r="AB5443" s="74">
        <v>12.88</v>
      </c>
      <c r="AC5443" s="74">
        <v>13.08</v>
      </c>
      <c r="AD5443" s="74">
        <v>13.26</v>
      </c>
      <c r="AE5443" s="74">
        <v>13.46</v>
      </c>
      <c r="AF5443" s="74">
        <v>13.64</v>
      </c>
      <c r="AG5443" s="74">
        <v>14.13</v>
      </c>
      <c r="AH5443" s="74">
        <v>14.04</v>
      </c>
      <c r="AI5443" s="74">
        <v>13.99</v>
      </c>
      <c r="AJ5443" s="74">
        <v>13.98</v>
      </c>
      <c r="AK5443" s="74">
        <v>13.95</v>
      </c>
    </row>
    <row r="5444" spans="1:37" x14ac:dyDescent="0.3">
      <c r="A5444" s="86" t="str">
        <f t="shared" si="85"/>
        <v>SDGbaseTra_AgMaxQVAXaotrp-f</v>
      </c>
      <c r="B5444" s="72" t="s">
        <v>222</v>
      </c>
      <c r="C5444" s="73" t="s">
        <v>241</v>
      </c>
      <c r="D5444" s="85" t="s">
        <v>211</v>
      </c>
      <c r="E5444" s="74" t="s">
        <v>73</v>
      </c>
      <c r="F5444" s="74">
        <v>7.29</v>
      </c>
      <c r="G5444" s="74">
        <v>7.01</v>
      </c>
      <c r="H5444" s="74">
        <v>7.29</v>
      </c>
      <c r="I5444" s="74">
        <v>7.41</v>
      </c>
      <c r="J5444" s="74">
        <v>7.48</v>
      </c>
      <c r="K5444" s="74">
        <v>7.59</v>
      </c>
      <c r="L5444" s="74">
        <v>7.7</v>
      </c>
      <c r="M5444" s="74">
        <v>7.83</v>
      </c>
      <c r="N5444" s="74">
        <v>7.96</v>
      </c>
      <c r="O5444" s="74">
        <v>8.07</v>
      </c>
      <c r="P5444" s="74">
        <v>8.24</v>
      </c>
      <c r="Q5444" s="74">
        <v>8.42</v>
      </c>
      <c r="R5444" s="74">
        <v>8.77</v>
      </c>
      <c r="S5444" s="74">
        <v>9.11</v>
      </c>
      <c r="T5444" s="74">
        <v>9.43</v>
      </c>
      <c r="U5444" s="74">
        <v>9.75</v>
      </c>
      <c r="V5444" s="74">
        <v>10.1</v>
      </c>
      <c r="W5444" s="74">
        <v>10.47</v>
      </c>
      <c r="X5444" s="74">
        <v>10.78</v>
      </c>
      <c r="Y5444" s="74">
        <v>11.04</v>
      </c>
      <c r="Z5444" s="74">
        <v>11.27</v>
      </c>
      <c r="AA5444" s="74">
        <v>11.54</v>
      </c>
      <c r="AB5444" s="74">
        <v>11.88</v>
      </c>
      <c r="AC5444" s="74">
        <v>12.18</v>
      </c>
      <c r="AD5444" s="74">
        <v>12.5</v>
      </c>
      <c r="AE5444" s="74">
        <v>12.81</v>
      </c>
      <c r="AF5444" s="74">
        <v>13.12</v>
      </c>
      <c r="AG5444" s="74">
        <v>13.58</v>
      </c>
      <c r="AH5444" s="74">
        <v>13.53</v>
      </c>
      <c r="AI5444" s="74">
        <v>13.5</v>
      </c>
      <c r="AJ5444" s="74">
        <v>13.5</v>
      </c>
      <c r="AK5444" s="74">
        <v>13.48</v>
      </c>
    </row>
    <row r="5445" spans="1:37" x14ac:dyDescent="0.3">
      <c r="A5445" s="86" t="str">
        <f t="shared" si="85"/>
        <v>SDGbaseTra_AgMaxQVAXaprtr</v>
      </c>
      <c r="B5445" s="72" t="s">
        <v>222</v>
      </c>
      <c r="C5445" s="73" t="s">
        <v>241</v>
      </c>
      <c r="D5445" s="85" t="s">
        <v>211</v>
      </c>
      <c r="E5445" s="74" t="s">
        <v>74</v>
      </c>
      <c r="F5445" s="74">
        <v>0</v>
      </c>
      <c r="G5445" s="74">
        <v>0</v>
      </c>
      <c r="H5445" s="74">
        <v>0</v>
      </c>
      <c r="I5445" s="74">
        <v>0</v>
      </c>
      <c r="J5445" s="74">
        <v>0</v>
      </c>
      <c r="K5445" s="74">
        <v>0</v>
      </c>
      <c r="L5445" s="74">
        <v>0</v>
      </c>
      <c r="M5445" s="74">
        <v>0</v>
      </c>
      <c r="N5445" s="74">
        <v>0</v>
      </c>
      <c r="O5445" s="74">
        <v>0</v>
      </c>
      <c r="P5445" s="74">
        <v>0</v>
      </c>
      <c r="Q5445" s="74">
        <v>0</v>
      </c>
      <c r="R5445" s="74">
        <v>0</v>
      </c>
      <c r="S5445" s="74">
        <v>0</v>
      </c>
      <c r="T5445" s="74">
        <v>0</v>
      </c>
      <c r="U5445" s="74">
        <v>0</v>
      </c>
      <c r="V5445" s="74">
        <v>0</v>
      </c>
      <c r="W5445" s="74">
        <v>0</v>
      </c>
      <c r="X5445" s="74">
        <v>0</v>
      </c>
      <c r="Y5445" s="74">
        <v>0</v>
      </c>
      <c r="Z5445" s="74">
        <v>0</v>
      </c>
      <c r="AA5445" s="74">
        <v>0</v>
      </c>
      <c r="AB5445" s="74">
        <v>0</v>
      </c>
      <c r="AC5445" s="74">
        <v>0</v>
      </c>
      <c r="AD5445" s="74">
        <v>0</v>
      </c>
      <c r="AE5445" s="74">
        <v>0</v>
      </c>
      <c r="AF5445" s="74">
        <v>0</v>
      </c>
      <c r="AG5445" s="74">
        <v>0</v>
      </c>
      <c r="AH5445" s="74">
        <v>0</v>
      </c>
      <c r="AI5445" s="74">
        <v>0</v>
      </c>
      <c r="AJ5445" s="74">
        <v>0</v>
      </c>
      <c r="AK5445" s="74">
        <v>0</v>
      </c>
    </row>
    <row r="5446" spans="1:37" x14ac:dyDescent="0.3">
      <c r="A5446" s="86" t="str">
        <f t="shared" si="85"/>
        <v>SDGbaseTra_AgMaxQVAXatrps</v>
      </c>
      <c r="B5446" s="72" t="s">
        <v>222</v>
      </c>
      <c r="C5446" s="73" t="s">
        <v>241</v>
      </c>
      <c r="D5446" s="85" t="s">
        <v>211</v>
      </c>
      <c r="E5446" s="74" t="s">
        <v>75</v>
      </c>
      <c r="F5446" s="74">
        <v>54.94</v>
      </c>
      <c r="G5446" s="74">
        <v>50.42</v>
      </c>
      <c r="H5446" s="74">
        <v>51.69</v>
      </c>
      <c r="I5446" s="74">
        <v>51.57</v>
      </c>
      <c r="J5446" s="74">
        <v>51.34</v>
      </c>
      <c r="K5446" s="74">
        <v>51.79</v>
      </c>
      <c r="L5446" s="74">
        <v>52.27</v>
      </c>
      <c r="M5446" s="74">
        <v>52.6</v>
      </c>
      <c r="N5446" s="74">
        <v>53.01</v>
      </c>
      <c r="O5446" s="74">
        <v>53.84</v>
      </c>
      <c r="P5446" s="74">
        <v>54.3</v>
      </c>
      <c r="Q5446" s="74">
        <v>54.54</v>
      </c>
      <c r="R5446" s="74">
        <v>56.14</v>
      </c>
      <c r="S5446" s="74">
        <v>57.81</v>
      </c>
      <c r="T5446" s="74">
        <v>59.57</v>
      </c>
      <c r="U5446" s="74">
        <v>61.63</v>
      </c>
      <c r="V5446" s="74">
        <v>63.52</v>
      </c>
      <c r="W5446" s="74">
        <v>65.66</v>
      </c>
      <c r="X5446" s="74">
        <v>67.8</v>
      </c>
      <c r="Y5446" s="74">
        <v>69.83</v>
      </c>
      <c r="Z5446" s="74">
        <v>71.53</v>
      </c>
      <c r="AA5446" s="74">
        <v>73.09</v>
      </c>
      <c r="AB5446" s="74">
        <v>76.38</v>
      </c>
      <c r="AC5446" s="74">
        <v>79.680000000000007</v>
      </c>
      <c r="AD5446" s="74">
        <v>82.98</v>
      </c>
      <c r="AE5446" s="74">
        <v>86.35</v>
      </c>
      <c r="AF5446" s="74">
        <v>89.79</v>
      </c>
      <c r="AG5446" s="74">
        <v>93.73</v>
      </c>
      <c r="AH5446" s="74">
        <v>95.45</v>
      </c>
      <c r="AI5446" s="74">
        <v>96.66</v>
      </c>
      <c r="AJ5446" s="74">
        <v>97.77</v>
      </c>
      <c r="AK5446" s="74">
        <v>98.68</v>
      </c>
    </row>
    <row r="5447" spans="1:37" x14ac:dyDescent="0.3">
      <c r="A5447" s="86" t="str">
        <f t="shared" si="85"/>
        <v>SDGbaseTra_AgMaxQVAXacomm</v>
      </c>
      <c r="B5447" s="72" t="s">
        <v>222</v>
      </c>
      <c r="C5447" s="73" t="s">
        <v>241</v>
      </c>
      <c r="D5447" s="85" t="s">
        <v>211</v>
      </c>
      <c r="E5447" s="74" t="s">
        <v>76</v>
      </c>
      <c r="F5447" s="74">
        <v>84.05</v>
      </c>
      <c r="G5447" s="74">
        <v>79.89</v>
      </c>
      <c r="H5447" s="74">
        <v>82.41</v>
      </c>
      <c r="I5447" s="74">
        <v>82.04</v>
      </c>
      <c r="J5447" s="74">
        <v>81.19</v>
      </c>
      <c r="K5447" s="74">
        <v>81.83</v>
      </c>
      <c r="L5447" s="74">
        <v>82.69</v>
      </c>
      <c r="M5447" s="74">
        <v>83.81</v>
      </c>
      <c r="N5447" s="74">
        <v>85.12</v>
      </c>
      <c r="O5447" s="74">
        <v>87.23</v>
      </c>
      <c r="P5447" s="74">
        <v>88.84</v>
      </c>
      <c r="Q5447" s="74">
        <v>90.29</v>
      </c>
      <c r="R5447" s="74">
        <v>94.17</v>
      </c>
      <c r="S5447" s="74">
        <v>97.76</v>
      </c>
      <c r="T5447" s="74">
        <v>101.77</v>
      </c>
      <c r="U5447" s="74">
        <v>106.43</v>
      </c>
      <c r="V5447" s="74">
        <v>110.96</v>
      </c>
      <c r="W5447" s="74">
        <v>115.78</v>
      </c>
      <c r="X5447" s="74">
        <v>120.99</v>
      </c>
      <c r="Y5447" s="74">
        <v>125.92</v>
      </c>
      <c r="Z5447" s="74">
        <v>130.34</v>
      </c>
      <c r="AA5447" s="74">
        <v>134.47999999999999</v>
      </c>
      <c r="AB5447" s="74">
        <v>138.9</v>
      </c>
      <c r="AC5447" s="74">
        <v>143.34</v>
      </c>
      <c r="AD5447" s="74">
        <v>147.93</v>
      </c>
      <c r="AE5447" s="74">
        <v>152.66</v>
      </c>
      <c r="AF5447" s="74">
        <v>157.57</v>
      </c>
      <c r="AG5447" s="74">
        <v>163.63999999999999</v>
      </c>
      <c r="AH5447" s="74">
        <v>164.97</v>
      </c>
      <c r="AI5447" s="74">
        <v>165.26</v>
      </c>
      <c r="AJ5447" s="74">
        <v>165.44</v>
      </c>
      <c r="AK5447" s="74">
        <v>165.24</v>
      </c>
    </row>
    <row r="5448" spans="1:37" x14ac:dyDescent="0.3">
      <c r="A5448" s="86" t="str">
        <f t="shared" si="85"/>
        <v>SDGbaseTra_AgMaxQVAXafsrv</v>
      </c>
      <c r="B5448" s="72" t="s">
        <v>222</v>
      </c>
      <c r="C5448" s="73" t="s">
        <v>241</v>
      </c>
      <c r="D5448" s="85" t="s">
        <v>211</v>
      </c>
      <c r="E5448" s="74" t="s">
        <v>77</v>
      </c>
      <c r="F5448" s="74">
        <v>413.44</v>
      </c>
      <c r="G5448" s="74">
        <v>391.05</v>
      </c>
      <c r="H5448" s="74">
        <v>404.98</v>
      </c>
      <c r="I5448" s="74">
        <v>401.57</v>
      </c>
      <c r="J5448" s="74">
        <v>395.28</v>
      </c>
      <c r="K5448" s="74">
        <v>396.68</v>
      </c>
      <c r="L5448" s="74">
        <v>399.14</v>
      </c>
      <c r="M5448" s="74">
        <v>402.27</v>
      </c>
      <c r="N5448" s="74">
        <v>406.67</v>
      </c>
      <c r="O5448" s="74">
        <v>415.8</v>
      </c>
      <c r="P5448" s="74">
        <v>422.07</v>
      </c>
      <c r="Q5448" s="74">
        <v>427.39</v>
      </c>
      <c r="R5448" s="74">
        <v>447.13</v>
      </c>
      <c r="S5448" s="74">
        <v>464.76</v>
      </c>
      <c r="T5448" s="74">
        <v>484.77</v>
      </c>
      <c r="U5448" s="74">
        <v>508.29</v>
      </c>
      <c r="V5448" s="74">
        <v>531.46</v>
      </c>
      <c r="W5448" s="74">
        <v>556.54999999999995</v>
      </c>
      <c r="X5448" s="74">
        <v>584.07000000000005</v>
      </c>
      <c r="Y5448" s="74">
        <v>612.13</v>
      </c>
      <c r="Z5448" s="74">
        <v>641.70000000000005</v>
      </c>
      <c r="AA5448" s="74">
        <v>667.98</v>
      </c>
      <c r="AB5448" s="74">
        <v>694.88</v>
      </c>
      <c r="AC5448" s="74">
        <v>722.27</v>
      </c>
      <c r="AD5448" s="74">
        <v>750.4</v>
      </c>
      <c r="AE5448" s="74">
        <v>779.11</v>
      </c>
      <c r="AF5448" s="74">
        <v>809.1</v>
      </c>
      <c r="AG5448" s="74">
        <v>833.78</v>
      </c>
      <c r="AH5448" s="74">
        <v>849.47</v>
      </c>
      <c r="AI5448" s="74">
        <v>858.31</v>
      </c>
      <c r="AJ5448" s="74">
        <v>863.86</v>
      </c>
      <c r="AK5448" s="74">
        <v>866.46</v>
      </c>
    </row>
    <row r="5449" spans="1:37" x14ac:dyDescent="0.3">
      <c r="A5449" s="86" t="str">
        <f t="shared" si="85"/>
        <v>SDGbaseTra_AgMaxQVAXabsrv</v>
      </c>
      <c r="B5449" s="72" t="s">
        <v>222</v>
      </c>
      <c r="C5449" s="73" t="s">
        <v>241</v>
      </c>
      <c r="D5449" s="85" t="s">
        <v>211</v>
      </c>
      <c r="E5449" s="74" t="s">
        <v>78</v>
      </c>
      <c r="F5449" s="74">
        <v>367.48</v>
      </c>
      <c r="G5449" s="74">
        <v>349.28</v>
      </c>
      <c r="H5449" s="74">
        <v>360.41</v>
      </c>
      <c r="I5449" s="74">
        <v>358.72</v>
      </c>
      <c r="J5449" s="74">
        <v>354.99</v>
      </c>
      <c r="K5449" s="74">
        <v>357.91</v>
      </c>
      <c r="L5449" s="74">
        <v>361.66</v>
      </c>
      <c r="M5449" s="74">
        <v>366.17</v>
      </c>
      <c r="N5449" s="74">
        <v>371.72</v>
      </c>
      <c r="O5449" s="74">
        <v>380.25</v>
      </c>
      <c r="P5449" s="74">
        <v>387.12</v>
      </c>
      <c r="Q5449" s="74">
        <v>393.44</v>
      </c>
      <c r="R5449" s="74">
        <v>410.91</v>
      </c>
      <c r="S5449" s="74">
        <v>426.78</v>
      </c>
      <c r="T5449" s="74">
        <v>444.43</v>
      </c>
      <c r="U5449" s="74">
        <v>464.97</v>
      </c>
      <c r="V5449" s="74">
        <v>484.99</v>
      </c>
      <c r="W5449" s="74">
        <v>506.24</v>
      </c>
      <c r="X5449" s="74">
        <v>529.14</v>
      </c>
      <c r="Y5449" s="74">
        <v>550.87</v>
      </c>
      <c r="Z5449" s="74">
        <v>570.36</v>
      </c>
      <c r="AA5449" s="74">
        <v>588.41</v>
      </c>
      <c r="AB5449" s="74">
        <v>609.45000000000005</v>
      </c>
      <c r="AC5449" s="74">
        <v>629.91</v>
      </c>
      <c r="AD5449" s="74">
        <v>650.30999999999995</v>
      </c>
      <c r="AE5449" s="74">
        <v>671.23</v>
      </c>
      <c r="AF5449" s="74">
        <v>692.84</v>
      </c>
      <c r="AG5449" s="74">
        <v>719.99</v>
      </c>
      <c r="AH5449" s="74">
        <v>728.03</v>
      </c>
      <c r="AI5449" s="74">
        <v>731.08</v>
      </c>
      <c r="AJ5449" s="74">
        <v>732.9</v>
      </c>
      <c r="AK5449" s="74">
        <v>732.86</v>
      </c>
    </row>
    <row r="5450" spans="1:37" x14ac:dyDescent="0.3">
      <c r="A5450" s="86" t="str">
        <f t="shared" si="85"/>
        <v>SDGbaseTra_AgMaxQVAXagsrv</v>
      </c>
      <c r="B5450" s="72" t="s">
        <v>222</v>
      </c>
      <c r="C5450" s="73" t="s">
        <v>241</v>
      </c>
      <c r="D5450" s="85" t="s">
        <v>211</v>
      </c>
      <c r="E5450" s="74" t="s">
        <v>79</v>
      </c>
      <c r="F5450" s="74">
        <v>789.44</v>
      </c>
      <c r="G5450" s="74">
        <v>803.74</v>
      </c>
      <c r="H5450" s="74">
        <v>823.33</v>
      </c>
      <c r="I5450" s="74">
        <v>866.92</v>
      </c>
      <c r="J5450" s="74">
        <v>894.37</v>
      </c>
      <c r="K5450" s="74">
        <v>926.11</v>
      </c>
      <c r="L5450" s="74">
        <v>958.89</v>
      </c>
      <c r="M5450" s="74">
        <v>992.68</v>
      </c>
      <c r="N5450" s="74">
        <v>1027.8</v>
      </c>
      <c r="O5450" s="74">
        <v>1064.6500000000001</v>
      </c>
      <c r="P5450" s="74">
        <v>1102.6400000000001</v>
      </c>
      <c r="Q5450" s="74">
        <v>1141.74</v>
      </c>
      <c r="R5450" s="74">
        <v>1170.43</v>
      </c>
      <c r="S5450" s="74">
        <v>1199.01</v>
      </c>
      <c r="T5450" s="74">
        <v>1228.49</v>
      </c>
      <c r="U5450" s="74">
        <v>1258.98</v>
      </c>
      <c r="V5450" s="74">
        <v>1289.97</v>
      </c>
      <c r="W5450" s="74">
        <v>1321.78</v>
      </c>
      <c r="X5450" s="74">
        <v>1354.67</v>
      </c>
      <c r="Y5450" s="74">
        <v>1388.24</v>
      </c>
      <c r="Z5450" s="74">
        <v>1422</v>
      </c>
      <c r="AA5450" s="74">
        <v>1455.97</v>
      </c>
      <c r="AB5450" s="74">
        <v>1491.41</v>
      </c>
      <c r="AC5450" s="74">
        <v>1527.78</v>
      </c>
      <c r="AD5450" s="74">
        <v>1564.85</v>
      </c>
      <c r="AE5450" s="74">
        <v>1602.77</v>
      </c>
      <c r="AF5450" s="74">
        <v>1641.59</v>
      </c>
      <c r="AG5450" s="74">
        <v>1682.43</v>
      </c>
      <c r="AH5450" s="74">
        <v>1722.95</v>
      </c>
      <c r="AI5450" s="74">
        <v>1763.2</v>
      </c>
      <c r="AJ5450" s="74">
        <v>1803.81</v>
      </c>
      <c r="AK5450" s="74">
        <v>1844.98</v>
      </c>
    </row>
    <row r="5451" spans="1:37" x14ac:dyDescent="0.3">
      <c r="A5451" s="86" t="str">
        <f t="shared" si="85"/>
        <v>SDGbaseTra_AgMaxQVAXaosrv</v>
      </c>
      <c r="B5451" s="72" t="s">
        <v>222</v>
      </c>
      <c r="C5451" s="73" t="s">
        <v>241</v>
      </c>
      <c r="D5451" s="85" t="s">
        <v>211</v>
      </c>
      <c r="E5451" s="74" t="s">
        <v>80</v>
      </c>
      <c r="F5451" s="74">
        <v>475.08</v>
      </c>
      <c r="G5451" s="74">
        <v>430.05</v>
      </c>
      <c r="H5451" s="74">
        <v>447.56</v>
      </c>
      <c r="I5451" s="74">
        <v>447.02</v>
      </c>
      <c r="J5451" s="74">
        <v>444.44</v>
      </c>
      <c r="K5451" s="74">
        <v>447.29</v>
      </c>
      <c r="L5451" s="74">
        <v>451.39</v>
      </c>
      <c r="M5451" s="74">
        <v>456.3</v>
      </c>
      <c r="N5451" s="74">
        <v>462.44</v>
      </c>
      <c r="O5451" s="74">
        <v>472.24</v>
      </c>
      <c r="P5451" s="74">
        <v>480.44</v>
      </c>
      <c r="Q5451" s="74">
        <v>487.92</v>
      </c>
      <c r="R5451" s="74">
        <v>510.21</v>
      </c>
      <c r="S5451" s="74">
        <v>530.54</v>
      </c>
      <c r="T5451" s="74">
        <v>553.02</v>
      </c>
      <c r="U5451" s="74">
        <v>579.24</v>
      </c>
      <c r="V5451" s="74">
        <v>604.84</v>
      </c>
      <c r="W5451" s="74">
        <v>632.01</v>
      </c>
      <c r="X5451" s="74">
        <v>661.25</v>
      </c>
      <c r="Y5451" s="74">
        <v>689.44</v>
      </c>
      <c r="Z5451" s="74">
        <v>716.34</v>
      </c>
      <c r="AA5451" s="74">
        <v>741.45</v>
      </c>
      <c r="AB5451" s="74">
        <v>769.12</v>
      </c>
      <c r="AC5451" s="74">
        <v>795.86</v>
      </c>
      <c r="AD5451" s="74">
        <v>822.83</v>
      </c>
      <c r="AE5451" s="74">
        <v>850.45</v>
      </c>
      <c r="AF5451" s="74">
        <v>879.07</v>
      </c>
      <c r="AG5451" s="74">
        <v>910.51</v>
      </c>
      <c r="AH5451" s="74">
        <v>918.69</v>
      </c>
      <c r="AI5451" s="74">
        <v>921.15</v>
      </c>
      <c r="AJ5451" s="74">
        <v>922.16</v>
      </c>
      <c r="AK5451" s="74">
        <v>920.84</v>
      </c>
    </row>
    <row r="5452" spans="1:37" x14ac:dyDescent="0.3">
      <c r="A5452" s="86" t="str">
        <f t="shared" si="85"/>
        <v>SDGbaseTra_AgMaxPVAXaawhe</v>
      </c>
      <c r="B5452" s="72" t="s">
        <v>222</v>
      </c>
      <c r="C5452" s="73" t="s">
        <v>241</v>
      </c>
      <c r="D5452" s="85" t="s">
        <v>212</v>
      </c>
      <c r="E5452" s="74" t="s">
        <v>4</v>
      </c>
      <c r="F5452" s="74">
        <v>1</v>
      </c>
      <c r="G5452" s="74">
        <v>0.94</v>
      </c>
      <c r="H5452" s="74">
        <v>0.95</v>
      </c>
      <c r="I5452" s="74">
        <v>0.94</v>
      </c>
      <c r="J5452" s="74">
        <v>0.92</v>
      </c>
      <c r="K5452" s="74">
        <v>0.93</v>
      </c>
      <c r="L5452" s="74">
        <v>0.93</v>
      </c>
      <c r="M5452" s="74">
        <v>0.93</v>
      </c>
      <c r="N5452" s="74">
        <v>0.92</v>
      </c>
      <c r="O5452" s="74">
        <v>0.94</v>
      </c>
      <c r="P5452" s="74">
        <v>0.93</v>
      </c>
      <c r="Q5452" s="74">
        <v>0.91</v>
      </c>
      <c r="R5452" s="74">
        <v>0.94</v>
      </c>
      <c r="S5452" s="74">
        <v>0.94</v>
      </c>
      <c r="T5452" s="74">
        <v>0.94</v>
      </c>
      <c r="U5452" s="74">
        <v>0.95</v>
      </c>
      <c r="V5452" s="74">
        <v>0.95</v>
      </c>
      <c r="W5452" s="74">
        <v>0.95</v>
      </c>
      <c r="X5452" s="74">
        <v>0.95</v>
      </c>
      <c r="Y5452" s="74">
        <v>0.95</v>
      </c>
      <c r="Z5452" s="74">
        <v>0.92</v>
      </c>
      <c r="AA5452" s="74">
        <v>0.91</v>
      </c>
      <c r="AB5452" s="74">
        <v>0.93</v>
      </c>
      <c r="AC5452" s="74">
        <v>0.93</v>
      </c>
      <c r="AD5452" s="74">
        <v>0.92</v>
      </c>
      <c r="AE5452" s="74">
        <v>0.93</v>
      </c>
      <c r="AF5452" s="74">
        <v>0.92</v>
      </c>
      <c r="AG5452" s="74">
        <v>0.97</v>
      </c>
      <c r="AH5452" s="74">
        <v>0.95</v>
      </c>
      <c r="AI5452" s="74">
        <v>0.93</v>
      </c>
      <c r="AJ5452" s="74">
        <v>0.93</v>
      </c>
      <c r="AK5452" s="74">
        <v>0.92</v>
      </c>
    </row>
    <row r="5453" spans="1:37" x14ac:dyDescent="0.3">
      <c r="A5453" s="86" t="str">
        <f t="shared" si="85"/>
        <v>SDGbaseTra_AgMaxPVAXaamai</v>
      </c>
      <c r="B5453" s="72" t="s">
        <v>222</v>
      </c>
      <c r="C5453" s="73" t="s">
        <v>241</v>
      </c>
      <c r="D5453" s="85" t="s">
        <v>212</v>
      </c>
      <c r="E5453" s="74" t="s">
        <v>5</v>
      </c>
      <c r="F5453" s="74">
        <v>1</v>
      </c>
      <c r="G5453" s="74">
        <v>0.95</v>
      </c>
      <c r="H5453" s="74">
        <v>0.98</v>
      </c>
      <c r="I5453" s="74">
        <v>0.96</v>
      </c>
      <c r="J5453" s="74">
        <v>0.94</v>
      </c>
      <c r="K5453" s="74">
        <v>0.94</v>
      </c>
      <c r="L5453" s="74">
        <v>0.94</v>
      </c>
      <c r="M5453" s="74">
        <v>0.93</v>
      </c>
      <c r="N5453" s="74">
        <v>0.93</v>
      </c>
      <c r="O5453" s="74">
        <v>0.97</v>
      </c>
      <c r="P5453" s="74">
        <v>0.96</v>
      </c>
      <c r="Q5453" s="74">
        <v>0.93</v>
      </c>
      <c r="R5453" s="74">
        <v>0.96</v>
      </c>
      <c r="S5453" s="74">
        <v>0.96</v>
      </c>
      <c r="T5453" s="74">
        <v>0.97</v>
      </c>
      <c r="U5453" s="74">
        <v>0.97</v>
      </c>
      <c r="V5453" s="74">
        <v>0.97</v>
      </c>
      <c r="W5453" s="74">
        <v>0.97</v>
      </c>
      <c r="X5453" s="74">
        <v>0.97</v>
      </c>
      <c r="Y5453" s="74">
        <v>0.97</v>
      </c>
      <c r="Z5453" s="74">
        <v>0.95</v>
      </c>
      <c r="AA5453" s="74">
        <v>0.95</v>
      </c>
      <c r="AB5453" s="74">
        <v>0.96</v>
      </c>
      <c r="AC5453" s="74">
        <v>0.96</v>
      </c>
      <c r="AD5453" s="74">
        <v>0.95</v>
      </c>
      <c r="AE5453" s="74">
        <v>0.95</v>
      </c>
      <c r="AF5453" s="74">
        <v>0.95</v>
      </c>
      <c r="AG5453" s="74">
        <v>0.98</v>
      </c>
      <c r="AH5453" s="74">
        <v>0.93</v>
      </c>
      <c r="AI5453" s="74">
        <v>0.9</v>
      </c>
      <c r="AJ5453" s="74">
        <v>0.88</v>
      </c>
      <c r="AK5453" s="74">
        <v>0.86</v>
      </c>
    </row>
    <row r="5454" spans="1:37" x14ac:dyDescent="0.3">
      <c r="A5454" s="86" t="str">
        <f t="shared" si="85"/>
        <v>SDGbaseTra_AgMaxPVAXaaoce</v>
      </c>
      <c r="B5454" s="72" t="s">
        <v>222</v>
      </c>
      <c r="C5454" s="73" t="s">
        <v>241</v>
      </c>
      <c r="D5454" s="85" t="s">
        <v>212</v>
      </c>
      <c r="E5454" s="74" t="s">
        <v>6</v>
      </c>
      <c r="F5454" s="74">
        <v>1</v>
      </c>
      <c r="G5454" s="74">
        <v>0.93</v>
      </c>
      <c r="H5454" s="74">
        <v>0.96</v>
      </c>
      <c r="I5454" s="74">
        <v>0.95</v>
      </c>
      <c r="J5454" s="74">
        <v>0.92</v>
      </c>
      <c r="K5454" s="74">
        <v>0.93</v>
      </c>
      <c r="L5454" s="74">
        <v>0.93</v>
      </c>
      <c r="M5454" s="74">
        <v>0.92</v>
      </c>
      <c r="N5454" s="74">
        <v>0.91</v>
      </c>
      <c r="O5454" s="74">
        <v>0.96</v>
      </c>
      <c r="P5454" s="74">
        <v>0.95</v>
      </c>
      <c r="Q5454" s="74">
        <v>0.92</v>
      </c>
      <c r="R5454" s="74">
        <v>0.96</v>
      </c>
      <c r="S5454" s="74">
        <v>0.97</v>
      </c>
      <c r="T5454" s="74">
        <v>0.98</v>
      </c>
      <c r="U5454" s="74">
        <v>1</v>
      </c>
      <c r="V5454" s="74">
        <v>1.01</v>
      </c>
      <c r="W5454" s="74">
        <v>1.01</v>
      </c>
      <c r="X5454" s="74">
        <v>1.02</v>
      </c>
      <c r="Y5454" s="74">
        <v>1.03</v>
      </c>
      <c r="Z5454" s="74">
        <v>1.02</v>
      </c>
      <c r="AA5454" s="74">
        <v>1.02</v>
      </c>
      <c r="AB5454" s="74">
        <v>1.04</v>
      </c>
      <c r="AC5454" s="74">
        <v>1.04</v>
      </c>
      <c r="AD5454" s="74">
        <v>1.04</v>
      </c>
      <c r="AE5454" s="74">
        <v>1.04</v>
      </c>
      <c r="AF5454" s="74">
        <v>1.04</v>
      </c>
      <c r="AG5454" s="74">
        <v>1.08</v>
      </c>
      <c r="AH5454" s="74">
        <v>1.04</v>
      </c>
      <c r="AI5454" s="74">
        <v>1.01</v>
      </c>
      <c r="AJ5454" s="74">
        <v>1</v>
      </c>
      <c r="AK5454" s="74">
        <v>0.98</v>
      </c>
    </row>
    <row r="5455" spans="1:37" x14ac:dyDescent="0.3">
      <c r="A5455" s="86" t="str">
        <f t="shared" si="85"/>
        <v>SDGbaseTra_AgMaxPVAXaaveg</v>
      </c>
      <c r="B5455" s="72" t="s">
        <v>222</v>
      </c>
      <c r="C5455" s="73" t="s">
        <v>241</v>
      </c>
      <c r="D5455" s="85" t="s">
        <v>212</v>
      </c>
      <c r="E5455" s="74" t="s">
        <v>7</v>
      </c>
      <c r="F5455" s="74">
        <v>1</v>
      </c>
      <c r="G5455" s="74">
        <v>1</v>
      </c>
      <c r="H5455" s="74">
        <v>0.99</v>
      </c>
      <c r="I5455" s="74">
        <v>0.97</v>
      </c>
      <c r="J5455" s="74">
        <v>0.96</v>
      </c>
      <c r="K5455" s="74">
        <v>0.96</v>
      </c>
      <c r="L5455" s="74">
        <v>0.96</v>
      </c>
      <c r="M5455" s="74">
        <v>0.96</v>
      </c>
      <c r="N5455" s="74">
        <v>0.95</v>
      </c>
      <c r="O5455" s="74">
        <v>0.95</v>
      </c>
      <c r="P5455" s="74">
        <v>0.94</v>
      </c>
      <c r="Q5455" s="74">
        <v>0.94</v>
      </c>
      <c r="R5455" s="74">
        <v>0.95</v>
      </c>
      <c r="S5455" s="74">
        <v>0.96</v>
      </c>
      <c r="T5455" s="74">
        <v>0.96</v>
      </c>
      <c r="U5455" s="74">
        <v>0.96</v>
      </c>
      <c r="V5455" s="74">
        <v>0.97</v>
      </c>
      <c r="W5455" s="74">
        <v>0.97</v>
      </c>
      <c r="X5455" s="74">
        <v>0.97</v>
      </c>
      <c r="Y5455" s="74">
        <v>0.96</v>
      </c>
      <c r="Z5455" s="74">
        <v>0.93</v>
      </c>
      <c r="AA5455" s="74">
        <v>0.92</v>
      </c>
      <c r="AB5455" s="74">
        <v>0.93</v>
      </c>
      <c r="AC5455" s="74">
        <v>0.93</v>
      </c>
      <c r="AD5455" s="74">
        <v>0.93</v>
      </c>
      <c r="AE5455" s="74">
        <v>0.93</v>
      </c>
      <c r="AF5455" s="74">
        <v>0.93</v>
      </c>
      <c r="AG5455" s="74">
        <v>0.98</v>
      </c>
      <c r="AH5455" s="74">
        <v>0.95</v>
      </c>
      <c r="AI5455" s="74">
        <v>0.94</v>
      </c>
      <c r="AJ5455" s="74">
        <v>0.93</v>
      </c>
      <c r="AK5455" s="74">
        <v>0.92</v>
      </c>
    </row>
    <row r="5456" spans="1:37" x14ac:dyDescent="0.3">
      <c r="A5456" s="86" t="str">
        <f t="shared" si="85"/>
        <v>SDGbaseTra_AgMaxPVAXaaofr</v>
      </c>
      <c r="B5456" s="72" t="s">
        <v>222</v>
      </c>
      <c r="C5456" s="73" t="s">
        <v>241</v>
      </c>
      <c r="D5456" s="85" t="s">
        <v>212</v>
      </c>
      <c r="E5456" s="74" t="s">
        <v>8</v>
      </c>
      <c r="F5456" s="74">
        <v>1</v>
      </c>
      <c r="G5456" s="74">
        <v>1</v>
      </c>
      <c r="H5456" s="74">
        <v>1</v>
      </c>
      <c r="I5456" s="74">
        <v>0.98</v>
      </c>
      <c r="J5456" s="74">
        <v>0.97</v>
      </c>
      <c r="K5456" s="74">
        <v>0.97</v>
      </c>
      <c r="L5456" s="74">
        <v>0.97</v>
      </c>
      <c r="M5456" s="74">
        <v>0.96</v>
      </c>
      <c r="N5456" s="74">
        <v>0.96</v>
      </c>
      <c r="O5456" s="74">
        <v>0.98</v>
      </c>
      <c r="P5456" s="74">
        <v>0.97</v>
      </c>
      <c r="Q5456" s="74">
        <v>0.96</v>
      </c>
      <c r="R5456" s="74">
        <v>0.97</v>
      </c>
      <c r="S5456" s="74">
        <v>0.97</v>
      </c>
      <c r="T5456" s="74">
        <v>0.97</v>
      </c>
      <c r="U5456" s="74">
        <v>0.98</v>
      </c>
      <c r="V5456" s="74">
        <v>0.98</v>
      </c>
      <c r="W5456" s="74">
        <v>0.98</v>
      </c>
      <c r="X5456" s="74">
        <v>0.98</v>
      </c>
      <c r="Y5456" s="74">
        <v>0.97</v>
      </c>
      <c r="Z5456" s="74">
        <v>0.94</v>
      </c>
      <c r="AA5456" s="74">
        <v>0.92</v>
      </c>
      <c r="AB5456" s="74">
        <v>0.94</v>
      </c>
      <c r="AC5456" s="74">
        <v>0.94</v>
      </c>
      <c r="AD5456" s="74">
        <v>0.94</v>
      </c>
      <c r="AE5456" s="74">
        <v>0.94</v>
      </c>
      <c r="AF5456" s="74">
        <v>0.93</v>
      </c>
      <c r="AG5456" s="74">
        <v>0.98</v>
      </c>
      <c r="AH5456" s="74">
        <v>0.96</v>
      </c>
      <c r="AI5456" s="74">
        <v>0.95</v>
      </c>
      <c r="AJ5456" s="74">
        <v>0.94</v>
      </c>
      <c r="AK5456" s="74">
        <v>0.93</v>
      </c>
    </row>
    <row r="5457" spans="1:37" x14ac:dyDescent="0.3">
      <c r="A5457" s="86" t="str">
        <f t="shared" si="85"/>
        <v>SDGbaseTra_AgMaxPVAXaagra</v>
      </c>
      <c r="B5457" s="72" t="s">
        <v>222</v>
      </c>
      <c r="C5457" s="73" t="s">
        <v>241</v>
      </c>
      <c r="D5457" s="85" t="s">
        <v>212</v>
      </c>
      <c r="E5457" s="74" t="s">
        <v>9</v>
      </c>
      <c r="F5457" s="74">
        <v>1</v>
      </c>
      <c r="G5457" s="74">
        <v>1.02</v>
      </c>
      <c r="H5457" s="74">
        <v>1.02</v>
      </c>
      <c r="I5457" s="74">
        <v>1</v>
      </c>
      <c r="J5457" s="74">
        <v>0.98</v>
      </c>
      <c r="K5457" s="74">
        <v>0.97</v>
      </c>
      <c r="L5457" s="74">
        <v>0.97</v>
      </c>
      <c r="M5457" s="74">
        <v>0.97</v>
      </c>
      <c r="N5457" s="74">
        <v>0.97</v>
      </c>
      <c r="O5457" s="74">
        <v>0.98</v>
      </c>
      <c r="P5457" s="74">
        <v>0.98</v>
      </c>
      <c r="Q5457" s="74">
        <v>0.97</v>
      </c>
      <c r="R5457" s="74">
        <v>0.98</v>
      </c>
      <c r="S5457" s="74">
        <v>0.99</v>
      </c>
      <c r="T5457" s="74">
        <v>1</v>
      </c>
      <c r="U5457" s="74">
        <v>1</v>
      </c>
      <c r="V5457" s="74">
        <v>1.01</v>
      </c>
      <c r="W5457" s="74">
        <v>1.02</v>
      </c>
      <c r="X5457" s="74">
        <v>1.02</v>
      </c>
      <c r="Y5457" s="74">
        <v>1.02</v>
      </c>
      <c r="Z5457" s="74">
        <v>1</v>
      </c>
      <c r="AA5457" s="74">
        <v>0.98</v>
      </c>
      <c r="AB5457" s="74">
        <v>0.99</v>
      </c>
      <c r="AC5457" s="74">
        <v>0.99</v>
      </c>
      <c r="AD5457" s="74">
        <v>0.99</v>
      </c>
      <c r="AE5457" s="74">
        <v>0.99</v>
      </c>
      <c r="AF5457" s="74">
        <v>0.99</v>
      </c>
      <c r="AG5457" s="74">
        <v>1.02</v>
      </c>
      <c r="AH5457" s="74">
        <v>1</v>
      </c>
      <c r="AI5457" s="74">
        <v>0.97</v>
      </c>
      <c r="AJ5457" s="74">
        <v>0.96</v>
      </c>
      <c r="AK5457" s="74">
        <v>0.94</v>
      </c>
    </row>
    <row r="5458" spans="1:37" x14ac:dyDescent="0.3">
      <c r="A5458" s="86" t="str">
        <f t="shared" si="85"/>
        <v>SDGbaseTra_AgMaxPVAXaaoil</v>
      </c>
      <c r="B5458" s="72" t="s">
        <v>222</v>
      </c>
      <c r="C5458" s="73" t="s">
        <v>241</v>
      </c>
      <c r="D5458" s="85" t="s">
        <v>212</v>
      </c>
      <c r="E5458" s="74" t="s">
        <v>10</v>
      </c>
      <c r="F5458" s="74">
        <v>1</v>
      </c>
      <c r="G5458" s="74">
        <v>0.92</v>
      </c>
      <c r="H5458" s="74">
        <v>0.94</v>
      </c>
      <c r="I5458" s="74">
        <v>0.93</v>
      </c>
      <c r="J5458" s="74">
        <v>0.91</v>
      </c>
      <c r="K5458" s="74">
        <v>0.92</v>
      </c>
      <c r="L5458" s="74">
        <v>0.92</v>
      </c>
      <c r="M5458" s="74">
        <v>0.91</v>
      </c>
      <c r="N5458" s="74">
        <v>0.9</v>
      </c>
      <c r="O5458" s="74">
        <v>0.91</v>
      </c>
      <c r="P5458" s="74">
        <v>0.9</v>
      </c>
      <c r="Q5458" s="74">
        <v>0.89</v>
      </c>
      <c r="R5458" s="74">
        <v>0.93</v>
      </c>
      <c r="S5458" s="74">
        <v>0.94</v>
      </c>
      <c r="T5458" s="74">
        <v>0.95</v>
      </c>
      <c r="U5458" s="74">
        <v>0.97</v>
      </c>
      <c r="V5458" s="74">
        <v>0.98</v>
      </c>
      <c r="W5458" s="74">
        <v>0.99</v>
      </c>
      <c r="X5458" s="74">
        <v>1</v>
      </c>
      <c r="Y5458" s="74">
        <v>1</v>
      </c>
      <c r="Z5458" s="74">
        <v>0.97</v>
      </c>
      <c r="AA5458" s="74">
        <v>0.96</v>
      </c>
      <c r="AB5458" s="74">
        <v>0.99</v>
      </c>
      <c r="AC5458" s="74">
        <v>1</v>
      </c>
      <c r="AD5458" s="74">
        <v>0.99</v>
      </c>
      <c r="AE5458" s="74">
        <v>1</v>
      </c>
      <c r="AF5458" s="74">
        <v>1</v>
      </c>
      <c r="AG5458" s="74">
        <v>1.07</v>
      </c>
      <c r="AH5458" s="74">
        <v>1.04</v>
      </c>
      <c r="AI5458" s="74">
        <v>1.02</v>
      </c>
      <c r="AJ5458" s="74">
        <v>1.01</v>
      </c>
      <c r="AK5458" s="74">
        <v>1</v>
      </c>
    </row>
    <row r="5459" spans="1:37" x14ac:dyDescent="0.3">
      <c r="A5459" s="86" t="str">
        <f t="shared" si="85"/>
        <v>SDGbaseTra_AgMaxPVAXaatub</v>
      </c>
      <c r="B5459" s="72" t="s">
        <v>222</v>
      </c>
      <c r="C5459" s="73" t="s">
        <v>241</v>
      </c>
      <c r="D5459" s="85" t="s">
        <v>212</v>
      </c>
      <c r="E5459" s="74" t="s">
        <v>11</v>
      </c>
      <c r="F5459" s="74">
        <v>1</v>
      </c>
      <c r="G5459" s="74">
        <v>0.98</v>
      </c>
      <c r="H5459" s="74">
        <v>0.97</v>
      </c>
      <c r="I5459" s="74">
        <v>0.96</v>
      </c>
      <c r="J5459" s="74">
        <v>0.95</v>
      </c>
      <c r="K5459" s="74">
        <v>0.95</v>
      </c>
      <c r="L5459" s="74">
        <v>0.95</v>
      </c>
      <c r="M5459" s="74">
        <v>0.95</v>
      </c>
      <c r="N5459" s="74">
        <v>0.95</v>
      </c>
      <c r="O5459" s="74">
        <v>0.95</v>
      </c>
      <c r="P5459" s="74">
        <v>0.94</v>
      </c>
      <c r="Q5459" s="74">
        <v>0.94</v>
      </c>
      <c r="R5459" s="74">
        <v>0.95</v>
      </c>
      <c r="S5459" s="74">
        <v>0.95</v>
      </c>
      <c r="T5459" s="74">
        <v>0.96</v>
      </c>
      <c r="U5459" s="74">
        <v>0.96</v>
      </c>
      <c r="V5459" s="74">
        <v>0.96</v>
      </c>
      <c r="W5459" s="74">
        <v>0.96</v>
      </c>
      <c r="X5459" s="74">
        <v>0.96</v>
      </c>
      <c r="Y5459" s="74">
        <v>0.95</v>
      </c>
      <c r="Z5459" s="74">
        <v>0.92</v>
      </c>
      <c r="AA5459" s="74">
        <v>0.9</v>
      </c>
      <c r="AB5459" s="74">
        <v>0.92</v>
      </c>
      <c r="AC5459" s="74">
        <v>0.92</v>
      </c>
      <c r="AD5459" s="74">
        <v>0.92</v>
      </c>
      <c r="AE5459" s="74">
        <v>0.92</v>
      </c>
      <c r="AF5459" s="74">
        <v>0.91</v>
      </c>
      <c r="AG5459" s="74">
        <v>0.97</v>
      </c>
      <c r="AH5459" s="74">
        <v>0.94</v>
      </c>
      <c r="AI5459" s="74">
        <v>0.92</v>
      </c>
      <c r="AJ5459" s="74">
        <v>0.92</v>
      </c>
      <c r="AK5459" s="74">
        <v>0.91</v>
      </c>
    </row>
    <row r="5460" spans="1:37" x14ac:dyDescent="0.3">
      <c r="A5460" s="86" t="str">
        <f t="shared" si="85"/>
        <v>SDGbaseTra_AgMaxPVAXaapul</v>
      </c>
      <c r="B5460" s="72" t="s">
        <v>222</v>
      </c>
      <c r="C5460" s="73" t="s">
        <v>241</v>
      </c>
      <c r="D5460" s="85" t="s">
        <v>212</v>
      </c>
      <c r="E5460" s="74" t="s">
        <v>12</v>
      </c>
      <c r="F5460" s="74">
        <v>1</v>
      </c>
      <c r="G5460" s="74">
        <v>0.94</v>
      </c>
      <c r="H5460" s="74">
        <v>0.94</v>
      </c>
      <c r="I5460" s="74">
        <v>0.94</v>
      </c>
      <c r="J5460" s="74">
        <v>0.93</v>
      </c>
      <c r="K5460" s="74">
        <v>0.93</v>
      </c>
      <c r="L5460" s="74">
        <v>0.94</v>
      </c>
      <c r="M5460" s="74">
        <v>0.93</v>
      </c>
      <c r="N5460" s="74">
        <v>0.92</v>
      </c>
      <c r="O5460" s="74">
        <v>0.91</v>
      </c>
      <c r="P5460" s="74">
        <v>0.9</v>
      </c>
      <c r="Q5460" s="74">
        <v>0.89</v>
      </c>
      <c r="R5460" s="74">
        <v>0.92</v>
      </c>
      <c r="S5460" s="74">
        <v>0.92</v>
      </c>
      <c r="T5460" s="74">
        <v>0.92</v>
      </c>
      <c r="U5460" s="74">
        <v>0.92</v>
      </c>
      <c r="V5460" s="74">
        <v>0.92</v>
      </c>
      <c r="W5460" s="74">
        <v>0.92</v>
      </c>
      <c r="X5460" s="74">
        <v>0.92</v>
      </c>
      <c r="Y5460" s="74">
        <v>0.91</v>
      </c>
      <c r="Z5460" s="74">
        <v>0.88</v>
      </c>
      <c r="AA5460" s="74">
        <v>0.86</v>
      </c>
      <c r="AB5460" s="74">
        <v>0.88</v>
      </c>
      <c r="AC5460" s="74">
        <v>0.88</v>
      </c>
      <c r="AD5460" s="74">
        <v>0.88</v>
      </c>
      <c r="AE5460" s="74">
        <v>0.88</v>
      </c>
      <c r="AF5460" s="74">
        <v>0.88</v>
      </c>
      <c r="AG5460" s="74">
        <v>0.94</v>
      </c>
      <c r="AH5460" s="74">
        <v>0.92</v>
      </c>
      <c r="AI5460" s="74">
        <v>0.92</v>
      </c>
      <c r="AJ5460" s="74">
        <v>0.92</v>
      </c>
      <c r="AK5460" s="74">
        <v>0.92</v>
      </c>
    </row>
    <row r="5461" spans="1:37" x14ac:dyDescent="0.3">
      <c r="A5461" s="86" t="str">
        <f t="shared" si="85"/>
        <v>SDGbaseTra_AgMaxPVAXaasug</v>
      </c>
      <c r="B5461" s="72" t="s">
        <v>222</v>
      </c>
      <c r="C5461" s="73" t="s">
        <v>241</v>
      </c>
      <c r="D5461" s="85" t="s">
        <v>212</v>
      </c>
      <c r="E5461" s="74" t="s">
        <v>13</v>
      </c>
      <c r="F5461" s="74">
        <v>1</v>
      </c>
      <c r="G5461" s="74">
        <v>0.98</v>
      </c>
      <c r="H5461" s="74">
        <v>0.97</v>
      </c>
      <c r="I5461" s="74">
        <v>0.96</v>
      </c>
      <c r="J5461" s="74">
        <v>0.95</v>
      </c>
      <c r="K5461" s="74">
        <v>0.95</v>
      </c>
      <c r="L5461" s="74">
        <v>0.94</v>
      </c>
      <c r="M5461" s="74">
        <v>0.94</v>
      </c>
      <c r="N5461" s="74">
        <v>0.93</v>
      </c>
      <c r="O5461" s="74">
        <v>0.95</v>
      </c>
      <c r="P5461" s="74">
        <v>0.93</v>
      </c>
      <c r="Q5461" s="74">
        <v>0.92</v>
      </c>
      <c r="R5461" s="74">
        <v>0.93</v>
      </c>
      <c r="S5461" s="74">
        <v>0.93</v>
      </c>
      <c r="T5461" s="74">
        <v>0.93</v>
      </c>
      <c r="U5461" s="74">
        <v>0.93</v>
      </c>
      <c r="V5461" s="74">
        <v>0.93</v>
      </c>
      <c r="W5461" s="74">
        <v>0.93</v>
      </c>
      <c r="X5461" s="74">
        <v>0.93</v>
      </c>
      <c r="Y5461" s="74">
        <v>0.93</v>
      </c>
      <c r="Z5461" s="74">
        <v>0.91</v>
      </c>
      <c r="AA5461" s="74">
        <v>0.9</v>
      </c>
      <c r="AB5461" s="74">
        <v>0.9</v>
      </c>
      <c r="AC5461" s="74">
        <v>0.9</v>
      </c>
      <c r="AD5461" s="74">
        <v>0.89</v>
      </c>
      <c r="AE5461" s="74">
        <v>0.89</v>
      </c>
      <c r="AF5461" s="74">
        <v>0.88</v>
      </c>
      <c r="AG5461" s="74">
        <v>0.93</v>
      </c>
      <c r="AH5461" s="74">
        <v>0.91</v>
      </c>
      <c r="AI5461" s="74">
        <v>0.9</v>
      </c>
      <c r="AJ5461" s="74">
        <v>0.9</v>
      </c>
      <c r="AK5461" s="74">
        <v>0.89</v>
      </c>
    </row>
    <row r="5462" spans="1:37" x14ac:dyDescent="0.3">
      <c r="A5462" s="86" t="str">
        <f t="shared" si="85"/>
        <v>SDGbaseTra_AgMaxPVAXaaoth</v>
      </c>
      <c r="B5462" s="72" t="s">
        <v>222</v>
      </c>
      <c r="C5462" s="73" t="s">
        <v>241</v>
      </c>
      <c r="D5462" s="85" t="s">
        <v>212</v>
      </c>
      <c r="E5462" s="74" t="s">
        <v>14</v>
      </c>
      <c r="F5462" s="74">
        <v>1</v>
      </c>
      <c r="G5462" s="74">
        <v>0.93</v>
      </c>
      <c r="H5462" s="74">
        <v>0.96</v>
      </c>
      <c r="I5462" s="74">
        <v>0.94</v>
      </c>
      <c r="J5462" s="74">
        <v>0.91</v>
      </c>
      <c r="K5462" s="74">
        <v>0.91</v>
      </c>
      <c r="L5462" s="74">
        <v>0.91</v>
      </c>
      <c r="M5462" s="74">
        <v>0.91</v>
      </c>
      <c r="N5462" s="74">
        <v>0.91</v>
      </c>
      <c r="O5462" s="74">
        <v>0.97</v>
      </c>
      <c r="P5462" s="74">
        <v>0.97</v>
      </c>
      <c r="Q5462" s="74">
        <v>0.95</v>
      </c>
      <c r="R5462" s="74">
        <v>0.98</v>
      </c>
      <c r="S5462" s="74">
        <v>1</v>
      </c>
      <c r="T5462" s="74">
        <v>1.03</v>
      </c>
      <c r="U5462" s="74">
        <v>1.07</v>
      </c>
      <c r="V5462" s="74">
        <v>1.1000000000000001</v>
      </c>
      <c r="W5462" s="74">
        <v>1.1299999999999999</v>
      </c>
      <c r="X5462" s="74">
        <v>1.18</v>
      </c>
      <c r="Y5462" s="74">
        <v>1.21</v>
      </c>
      <c r="Z5462" s="74">
        <v>1.22</v>
      </c>
      <c r="AA5462" s="74">
        <v>1.22</v>
      </c>
      <c r="AB5462" s="74">
        <v>1.25</v>
      </c>
      <c r="AC5462" s="74">
        <v>1.27</v>
      </c>
      <c r="AD5462" s="74">
        <v>1.29</v>
      </c>
      <c r="AE5462" s="74">
        <v>1.3</v>
      </c>
      <c r="AF5462" s="74">
        <v>1.32</v>
      </c>
      <c r="AG5462" s="74">
        <v>1.4</v>
      </c>
      <c r="AH5462" s="74">
        <v>1.38</v>
      </c>
      <c r="AI5462" s="74">
        <v>1.34</v>
      </c>
      <c r="AJ5462" s="74">
        <v>1.31</v>
      </c>
      <c r="AK5462" s="74">
        <v>1.26</v>
      </c>
    </row>
    <row r="5463" spans="1:37" x14ac:dyDescent="0.3">
      <c r="A5463" s="86" t="str">
        <f t="shared" si="85"/>
        <v>SDGbaseTra_AgMaxPVAXalani</v>
      </c>
      <c r="B5463" s="72" t="s">
        <v>222</v>
      </c>
      <c r="C5463" s="73" t="s">
        <v>241</v>
      </c>
      <c r="D5463" s="85" t="s">
        <v>212</v>
      </c>
      <c r="E5463" s="74" t="s">
        <v>15</v>
      </c>
      <c r="F5463" s="74">
        <v>1</v>
      </c>
      <c r="G5463" s="74">
        <v>0.79</v>
      </c>
      <c r="H5463" s="74">
        <v>0.86</v>
      </c>
      <c r="I5463" s="74">
        <v>0.85</v>
      </c>
      <c r="J5463" s="74">
        <v>0.84</v>
      </c>
      <c r="K5463" s="74">
        <v>0.89</v>
      </c>
      <c r="L5463" s="74">
        <v>0.91</v>
      </c>
      <c r="M5463" s="74">
        <v>0.92</v>
      </c>
      <c r="N5463" s="74">
        <v>0.92</v>
      </c>
      <c r="O5463" s="74">
        <v>0.99</v>
      </c>
      <c r="P5463" s="74">
        <v>0.97</v>
      </c>
      <c r="Q5463" s="74">
        <v>0.95</v>
      </c>
      <c r="R5463" s="74">
        <v>0.98</v>
      </c>
      <c r="S5463" s="74">
        <v>0.97</v>
      </c>
      <c r="T5463" s="74">
        <v>0.97</v>
      </c>
      <c r="U5463" s="74">
        <v>0.97</v>
      </c>
      <c r="V5463" s="74">
        <v>0.97</v>
      </c>
      <c r="W5463" s="74">
        <v>0.97</v>
      </c>
      <c r="X5463" s="74">
        <v>0.97</v>
      </c>
      <c r="Y5463" s="74">
        <v>0.98</v>
      </c>
      <c r="Z5463" s="74">
        <v>0.96</v>
      </c>
      <c r="AA5463" s="74">
        <v>0.92</v>
      </c>
      <c r="AB5463" s="74">
        <v>0.91</v>
      </c>
      <c r="AC5463" s="74">
        <v>0.9</v>
      </c>
      <c r="AD5463" s="74">
        <v>0.9</v>
      </c>
      <c r="AE5463" s="74">
        <v>0.89</v>
      </c>
      <c r="AF5463" s="74">
        <v>0.89</v>
      </c>
      <c r="AG5463" s="74">
        <v>0.91</v>
      </c>
      <c r="AH5463" s="74">
        <v>0.95</v>
      </c>
      <c r="AI5463" s="74">
        <v>0.98</v>
      </c>
      <c r="AJ5463" s="74">
        <v>0.99</v>
      </c>
      <c r="AK5463" s="74">
        <v>0.99</v>
      </c>
    </row>
    <row r="5464" spans="1:37" x14ac:dyDescent="0.3">
      <c r="A5464" s="86" t="str">
        <f t="shared" si="85"/>
        <v>SDGbaseTra_AgMaxPVAXafore</v>
      </c>
      <c r="B5464" s="72" t="s">
        <v>222</v>
      </c>
      <c r="C5464" s="73" t="s">
        <v>241</v>
      </c>
      <c r="D5464" s="85" t="s">
        <v>212</v>
      </c>
      <c r="E5464" s="74" t="s">
        <v>16</v>
      </c>
      <c r="F5464" s="74">
        <v>1</v>
      </c>
      <c r="G5464" s="74">
        <v>0.95</v>
      </c>
      <c r="H5464" s="74">
        <v>0.95</v>
      </c>
      <c r="I5464" s="74">
        <v>0.96</v>
      </c>
      <c r="J5464" s="74">
        <v>0.95</v>
      </c>
      <c r="K5464" s="74">
        <v>0.96</v>
      </c>
      <c r="L5464" s="74">
        <v>0.96</v>
      </c>
      <c r="M5464" s="74">
        <v>0.96</v>
      </c>
      <c r="N5464" s="74">
        <v>0.96</v>
      </c>
      <c r="O5464" s="74">
        <v>0.97</v>
      </c>
      <c r="P5464" s="74">
        <v>0.96</v>
      </c>
      <c r="Q5464" s="74">
        <v>0.96</v>
      </c>
      <c r="R5464" s="74">
        <v>0.96</v>
      </c>
      <c r="S5464" s="74">
        <v>0.96</v>
      </c>
      <c r="T5464" s="74">
        <v>0.95</v>
      </c>
      <c r="U5464" s="74">
        <v>0.95</v>
      </c>
      <c r="V5464" s="74">
        <v>0.96</v>
      </c>
      <c r="W5464" s="74">
        <v>0.96</v>
      </c>
      <c r="X5464" s="74">
        <v>0.97</v>
      </c>
      <c r="Y5464" s="74">
        <v>0.96</v>
      </c>
      <c r="Z5464" s="74">
        <v>0.94</v>
      </c>
      <c r="AA5464" s="74">
        <v>0.92</v>
      </c>
      <c r="AB5464" s="74">
        <v>0.92</v>
      </c>
      <c r="AC5464" s="74">
        <v>0.92</v>
      </c>
      <c r="AD5464" s="74">
        <v>0.92</v>
      </c>
      <c r="AE5464" s="74">
        <v>0.91</v>
      </c>
      <c r="AF5464" s="74">
        <v>0.91</v>
      </c>
      <c r="AG5464" s="74">
        <v>0.96</v>
      </c>
      <c r="AH5464" s="74">
        <v>0.94</v>
      </c>
      <c r="AI5464" s="74">
        <v>0.93</v>
      </c>
      <c r="AJ5464" s="74">
        <v>0.93</v>
      </c>
      <c r="AK5464" s="74">
        <v>0.93</v>
      </c>
    </row>
    <row r="5465" spans="1:37" x14ac:dyDescent="0.3">
      <c r="A5465" s="86" t="str">
        <f t="shared" si="85"/>
        <v>SDGbaseTra_AgMaxPVAXafish</v>
      </c>
      <c r="B5465" s="72" t="s">
        <v>222</v>
      </c>
      <c r="C5465" s="73" t="s">
        <v>241</v>
      </c>
      <c r="D5465" s="85" t="s">
        <v>212</v>
      </c>
      <c r="E5465" s="74" t="s">
        <v>17</v>
      </c>
      <c r="F5465" s="74">
        <v>1</v>
      </c>
      <c r="G5465" s="74">
        <v>0.93</v>
      </c>
      <c r="H5465" s="74">
        <v>0.94</v>
      </c>
      <c r="I5465" s="74">
        <v>0.91</v>
      </c>
      <c r="J5465" s="74">
        <v>0.89</v>
      </c>
      <c r="K5465" s="74">
        <v>0.9</v>
      </c>
      <c r="L5465" s="74">
        <v>0.91</v>
      </c>
      <c r="M5465" s="74">
        <v>0.92</v>
      </c>
      <c r="N5465" s="74">
        <v>0.92</v>
      </c>
      <c r="O5465" s="74">
        <v>0.97</v>
      </c>
      <c r="P5465" s="74">
        <v>0.97</v>
      </c>
      <c r="Q5465" s="74">
        <v>0.96</v>
      </c>
      <c r="R5465" s="74">
        <v>0.97</v>
      </c>
      <c r="S5465" s="74">
        <v>0.97</v>
      </c>
      <c r="T5465" s="74">
        <v>0.98</v>
      </c>
      <c r="U5465" s="74">
        <v>0.98</v>
      </c>
      <c r="V5465" s="74">
        <v>0.98</v>
      </c>
      <c r="W5465" s="74">
        <v>0.98</v>
      </c>
      <c r="X5465" s="74">
        <v>0.98</v>
      </c>
      <c r="Y5465" s="74">
        <v>0.99</v>
      </c>
      <c r="Z5465" s="74">
        <v>0.99</v>
      </c>
      <c r="AA5465" s="74">
        <v>0.97</v>
      </c>
      <c r="AB5465" s="74">
        <v>0.96</v>
      </c>
      <c r="AC5465" s="74">
        <v>0.95</v>
      </c>
      <c r="AD5465" s="74">
        <v>0.94</v>
      </c>
      <c r="AE5465" s="74">
        <v>0.94</v>
      </c>
      <c r="AF5465" s="74">
        <v>0.93</v>
      </c>
      <c r="AG5465" s="74">
        <v>0.93</v>
      </c>
      <c r="AH5465" s="74">
        <v>0.94</v>
      </c>
      <c r="AI5465" s="74">
        <v>0.95</v>
      </c>
      <c r="AJ5465" s="74">
        <v>0.96</v>
      </c>
      <c r="AK5465" s="74">
        <v>0.96</v>
      </c>
    </row>
    <row r="5466" spans="1:37" x14ac:dyDescent="0.3">
      <c r="A5466" s="86" t="str">
        <f t="shared" si="85"/>
        <v>SDGbaseTra_AgMaxPVAXacoal</v>
      </c>
      <c r="B5466" s="72" t="s">
        <v>222</v>
      </c>
      <c r="C5466" s="73" t="s">
        <v>241</v>
      </c>
      <c r="D5466" s="85" t="s">
        <v>212</v>
      </c>
      <c r="E5466" s="74" t="s">
        <v>18</v>
      </c>
      <c r="F5466" s="74">
        <v>1</v>
      </c>
      <c r="G5466" s="74">
        <v>1.03</v>
      </c>
      <c r="H5466" s="74">
        <v>1.05</v>
      </c>
      <c r="I5466" s="74">
        <v>1.04</v>
      </c>
      <c r="J5466" s="74">
        <v>1.03</v>
      </c>
      <c r="K5466" s="74">
        <v>1.02</v>
      </c>
      <c r="L5466" s="74">
        <v>1.02</v>
      </c>
      <c r="M5466" s="74">
        <v>1.03</v>
      </c>
      <c r="N5466" s="74">
        <v>1.02</v>
      </c>
      <c r="O5466" s="74">
        <v>1.07</v>
      </c>
      <c r="P5466" s="74">
        <v>1.0900000000000001</v>
      </c>
      <c r="Q5466" s="74">
        <v>1.0900000000000001</v>
      </c>
      <c r="R5466" s="74">
        <v>1.1000000000000001</v>
      </c>
      <c r="S5466" s="74">
        <v>1.1000000000000001</v>
      </c>
      <c r="T5466" s="74">
        <v>1.1200000000000001</v>
      </c>
      <c r="U5466" s="74">
        <v>1.1299999999999999</v>
      </c>
      <c r="V5466" s="74">
        <v>1.1299999999999999</v>
      </c>
      <c r="W5466" s="74">
        <v>1.1399999999999999</v>
      </c>
      <c r="X5466" s="74">
        <v>1.1499999999999999</v>
      </c>
      <c r="Y5466" s="74">
        <v>1.17</v>
      </c>
      <c r="Z5466" s="74">
        <v>1.19</v>
      </c>
      <c r="AA5466" s="74">
        <v>1.2</v>
      </c>
      <c r="AB5466" s="74">
        <v>1.22</v>
      </c>
      <c r="AC5466" s="74">
        <v>1.23</v>
      </c>
      <c r="AD5466" s="74">
        <v>1.25</v>
      </c>
      <c r="AE5466" s="74">
        <v>1.27</v>
      </c>
      <c r="AF5466" s="74">
        <v>1.29</v>
      </c>
      <c r="AG5466" s="74">
        <v>1.32</v>
      </c>
      <c r="AH5466" s="74">
        <v>1.35</v>
      </c>
      <c r="AI5466" s="74">
        <v>1.39</v>
      </c>
      <c r="AJ5466" s="74">
        <v>1.48</v>
      </c>
      <c r="AK5466" s="74">
        <v>1.64</v>
      </c>
    </row>
    <row r="5467" spans="1:37" x14ac:dyDescent="0.3">
      <c r="A5467" s="86" t="str">
        <f t="shared" si="85"/>
        <v>SDGbaseTra_AgMaxPVAXagold</v>
      </c>
      <c r="B5467" s="72" t="s">
        <v>222</v>
      </c>
      <c r="C5467" s="73" t="s">
        <v>241</v>
      </c>
      <c r="D5467" s="85" t="s">
        <v>212</v>
      </c>
      <c r="E5467" s="74" t="s">
        <v>19</v>
      </c>
      <c r="F5467" s="74">
        <v>1</v>
      </c>
      <c r="G5467" s="74">
        <v>0.98</v>
      </c>
      <c r="H5467" s="74">
        <v>1.01</v>
      </c>
      <c r="I5467" s="74">
        <v>0.99</v>
      </c>
      <c r="J5467" s="74">
        <v>0.98</v>
      </c>
      <c r="K5467" s="74">
        <v>0.98</v>
      </c>
      <c r="L5467" s="74">
        <v>0.98</v>
      </c>
      <c r="M5467" s="74">
        <v>1</v>
      </c>
      <c r="N5467" s="74">
        <v>1.01</v>
      </c>
      <c r="O5467" s="74">
        <v>1.0900000000000001</v>
      </c>
      <c r="P5467" s="74">
        <v>1.1100000000000001</v>
      </c>
      <c r="Q5467" s="74">
        <v>1.1200000000000001</v>
      </c>
      <c r="R5467" s="74">
        <v>1.1200000000000001</v>
      </c>
      <c r="S5467" s="74">
        <v>1.1399999999999999</v>
      </c>
      <c r="T5467" s="74">
        <v>1.1599999999999999</v>
      </c>
      <c r="U5467" s="74">
        <v>1.18</v>
      </c>
      <c r="V5467" s="74">
        <v>1.2</v>
      </c>
      <c r="W5467" s="74">
        <v>1.22</v>
      </c>
      <c r="X5467" s="74">
        <v>1.25</v>
      </c>
      <c r="Y5467" s="74">
        <v>1.27</v>
      </c>
      <c r="Z5467" s="74">
        <v>1.29</v>
      </c>
      <c r="AA5467" s="74">
        <v>1.31</v>
      </c>
      <c r="AB5467" s="74">
        <v>1.34</v>
      </c>
      <c r="AC5467" s="74">
        <v>1.35</v>
      </c>
      <c r="AD5467" s="74">
        <v>1.36</v>
      </c>
      <c r="AE5467" s="74">
        <v>1.36</v>
      </c>
      <c r="AF5467" s="74">
        <v>1.37</v>
      </c>
      <c r="AG5467" s="74">
        <v>1.33</v>
      </c>
      <c r="AH5467" s="74">
        <v>1.26</v>
      </c>
      <c r="AI5467" s="74">
        <v>1.18</v>
      </c>
      <c r="AJ5467" s="74">
        <v>1.1000000000000001</v>
      </c>
      <c r="AK5467" s="74">
        <v>1.02</v>
      </c>
    </row>
    <row r="5468" spans="1:37" x14ac:dyDescent="0.3">
      <c r="A5468" s="86" t="str">
        <f t="shared" si="85"/>
        <v>SDGbaseTra_AgMaxPVAXangas</v>
      </c>
      <c r="B5468" s="72" t="s">
        <v>222</v>
      </c>
      <c r="C5468" s="73" t="s">
        <v>241</v>
      </c>
      <c r="D5468" s="85" t="s">
        <v>212</v>
      </c>
      <c r="E5468" s="74" t="s">
        <v>20</v>
      </c>
      <c r="F5468" s="74">
        <v>1</v>
      </c>
      <c r="G5468" s="74">
        <v>1.05</v>
      </c>
      <c r="H5468" s="74">
        <v>1.07</v>
      </c>
      <c r="I5468" s="74">
        <v>1.04</v>
      </c>
      <c r="J5468" s="74">
        <v>1.01</v>
      </c>
      <c r="K5468" s="74">
        <v>1.02</v>
      </c>
      <c r="L5468" s="74">
        <v>1.02</v>
      </c>
      <c r="M5468" s="74">
        <v>1.03</v>
      </c>
      <c r="N5468" s="74">
        <v>1.03</v>
      </c>
      <c r="O5468" s="74">
        <v>1.1100000000000001</v>
      </c>
      <c r="P5468" s="74">
        <v>1.1200000000000001</v>
      </c>
      <c r="Q5468" s="74">
        <v>1.1200000000000001</v>
      </c>
      <c r="R5468" s="74">
        <v>1.1299999999999999</v>
      </c>
      <c r="S5468" s="74">
        <v>1.1399999999999999</v>
      </c>
      <c r="T5468" s="74">
        <v>1.1399999999999999</v>
      </c>
      <c r="U5468" s="74">
        <v>1.1499999999999999</v>
      </c>
      <c r="V5468" s="74">
        <v>1.1599999999999999</v>
      </c>
      <c r="W5468" s="74">
        <v>1.17</v>
      </c>
      <c r="X5468" s="74">
        <v>1.18</v>
      </c>
      <c r="Y5468" s="74">
        <v>1.19</v>
      </c>
      <c r="Z5468" s="74">
        <v>1.18</v>
      </c>
      <c r="AA5468" s="74">
        <v>1.17</v>
      </c>
      <c r="AB5468" s="74">
        <v>1.18</v>
      </c>
      <c r="AC5468" s="74">
        <v>1.18</v>
      </c>
      <c r="AD5468" s="74">
        <v>1.18</v>
      </c>
      <c r="AE5468" s="74">
        <v>1.18</v>
      </c>
      <c r="AF5468" s="74">
        <v>1.18</v>
      </c>
      <c r="AG5468" s="74">
        <v>1.2</v>
      </c>
      <c r="AH5468" s="74">
        <v>1.19</v>
      </c>
      <c r="AI5468" s="74">
        <v>1.17</v>
      </c>
      <c r="AJ5468" s="74">
        <v>1.1499999999999999</v>
      </c>
      <c r="AK5468" s="74">
        <v>1.1200000000000001</v>
      </c>
    </row>
    <row r="5469" spans="1:37" x14ac:dyDescent="0.3">
      <c r="A5469" s="86" t="str">
        <f t="shared" si="85"/>
        <v>SDGbaseTra_AgMaxPVAXapgm</v>
      </c>
      <c r="B5469" s="72" t="s">
        <v>222</v>
      </c>
      <c r="C5469" s="73" t="s">
        <v>241</v>
      </c>
      <c r="D5469" s="85" t="s">
        <v>212</v>
      </c>
      <c r="E5469" s="74" t="s">
        <v>21</v>
      </c>
      <c r="F5469" s="74">
        <v>1</v>
      </c>
      <c r="G5469" s="74">
        <v>0.69</v>
      </c>
      <c r="H5469" s="74">
        <v>0.82</v>
      </c>
      <c r="I5469" s="74">
        <v>0.99</v>
      </c>
      <c r="J5469" s="74">
        <v>1.1000000000000001</v>
      </c>
      <c r="K5469" s="74">
        <v>1.1499999999999999</v>
      </c>
      <c r="L5469" s="74">
        <v>1.1499999999999999</v>
      </c>
      <c r="M5469" s="74">
        <v>1.05</v>
      </c>
      <c r="N5469" s="74">
        <v>1.02</v>
      </c>
      <c r="O5469" s="74">
        <v>1</v>
      </c>
      <c r="P5469" s="74">
        <v>0.99</v>
      </c>
      <c r="Q5469" s="74">
        <v>1</v>
      </c>
      <c r="R5469" s="74">
        <v>0.99</v>
      </c>
      <c r="S5469" s="74">
        <v>0.99</v>
      </c>
      <c r="T5469" s="74">
        <v>0.99</v>
      </c>
      <c r="U5469" s="74">
        <v>0.98</v>
      </c>
      <c r="V5469" s="74">
        <v>0.98</v>
      </c>
      <c r="W5469" s="74">
        <v>0.98</v>
      </c>
      <c r="X5469" s="74">
        <v>0.98</v>
      </c>
      <c r="Y5469" s="74">
        <v>0.97</v>
      </c>
      <c r="Z5469" s="74">
        <v>0.94</v>
      </c>
      <c r="AA5469" s="74">
        <v>0.92</v>
      </c>
      <c r="AB5469" s="74">
        <v>1.32</v>
      </c>
      <c r="AC5469" s="74">
        <v>1.43</v>
      </c>
      <c r="AD5469" s="74">
        <v>1.38</v>
      </c>
      <c r="AE5469" s="74">
        <v>1.32</v>
      </c>
      <c r="AF5469" s="74">
        <v>1.27</v>
      </c>
      <c r="AG5469" s="74">
        <v>1.3</v>
      </c>
      <c r="AH5469" s="74">
        <v>1.49</v>
      </c>
      <c r="AI5469" s="74">
        <v>1.61</v>
      </c>
      <c r="AJ5469" s="74">
        <v>1.63</v>
      </c>
      <c r="AK5469" s="74">
        <v>1.63</v>
      </c>
    </row>
    <row r="5470" spans="1:37" x14ac:dyDescent="0.3">
      <c r="A5470" s="86" t="str">
        <f t="shared" si="85"/>
        <v>SDGbaseTra_AgMaxPVAXamore</v>
      </c>
      <c r="B5470" s="72" t="s">
        <v>222</v>
      </c>
      <c r="C5470" s="73" t="s">
        <v>241</v>
      </c>
      <c r="D5470" s="85" t="s">
        <v>212</v>
      </c>
      <c r="E5470" s="74" t="s">
        <v>22</v>
      </c>
      <c r="F5470" s="74">
        <v>1</v>
      </c>
      <c r="G5470" s="74">
        <v>1.06</v>
      </c>
      <c r="H5470" s="74">
        <v>1.07</v>
      </c>
      <c r="I5470" s="74">
        <v>1.06</v>
      </c>
      <c r="J5470" s="74">
        <v>1.05</v>
      </c>
      <c r="K5470" s="74">
        <v>1.05</v>
      </c>
      <c r="L5470" s="74">
        <v>1.05</v>
      </c>
      <c r="M5470" s="74">
        <v>1.05</v>
      </c>
      <c r="N5470" s="74">
        <v>1.05</v>
      </c>
      <c r="O5470" s="74">
        <v>1.0900000000000001</v>
      </c>
      <c r="P5470" s="74">
        <v>1.08</v>
      </c>
      <c r="Q5470" s="74">
        <v>1.07</v>
      </c>
      <c r="R5470" s="74">
        <v>1.06</v>
      </c>
      <c r="S5470" s="74">
        <v>1.05</v>
      </c>
      <c r="T5470" s="74">
        <v>1.05</v>
      </c>
      <c r="U5470" s="74">
        <v>1.05</v>
      </c>
      <c r="V5470" s="74">
        <v>1.05</v>
      </c>
      <c r="W5470" s="74">
        <v>1.05</v>
      </c>
      <c r="X5470" s="74">
        <v>1.05</v>
      </c>
      <c r="Y5470" s="74">
        <v>1.04</v>
      </c>
      <c r="Z5470" s="74">
        <v>1.02</v>
      </c>
      <c r="AA5470" s="74">
        <v>1</v>
      </c>
      <c r="AB5470" s="74">
        <v>1</v>
      </c>
      <c r="AC5470" s="74">
        <v>1</v>
      </c>
      <c r="AD5470" s="74">
        <v>0.99</v>
      </c>
      <c r="AE5470" s="74">
        <v>0.98</v>
      </c>
      <c r="AF5470" s="74">
        <v>0.98</v>
      </c>
      <c r="AG5470" s="74">
        <v>1</v>
      </c>
      <c r="AH5470" s="74">
        <v>0.98</v>
      </c>
      <c r="AI5470" s="74">
        <v>0.96</v>
      </c>
      <c r="AJ5470" s="74">
        <v>0.94</v>
      </c>
      <c r="AK5470" s="74">
        <v>0.92</v>
      </c>
    </row>
    <row r="5471" spans="1:37" x14ac:dyDescent="0.3">
      <c r="A5471" s="86" t="str">
        <f t="shared" si="85"/>
        <v>SDGbaseTra_AgMaxPVAXamine</v>
      </c>
      <c r="B5471" s="72" t="s">
        <v>222</v>
      </c>
      <c r="C5471" s="73" t="s">
        <v>241</v>
      </c>
      <c r="D5471" s="85" t="s">
        <v>212</v>
      </c>
      <c r="E5471" s="74" t="s">
        <v>23</v>
      </c>
      <c r="F5471" s="74">
        <v>1</v>
      </c>
      <c r="G5471" s="74">
        <v>1.03</v>
      </c>
      <c r="H5471" s="74">
        <v>1.04</v>
      </c>
      <c r="I5471" s="74">
        <v>1.06</v>
      </c>
      <c r="J5471" s="74">
        <v>1.0900000000000001</v>
      </c>
      <c r="K5471" s="74">
        <v>1.08</v>
      </c>
      <c r="L5471" s="74">
        <v>1.08</v>
      </c>
      <c r="M5471" s="74">
        <v>1.07</v>
      </c>
      <c r="N5471" s="74">
        <v>1.07</v>
      </c>
      <c r="O5471" s="74">
        <v>1.08</v>
      </c>
      <c r="P5471" s="74">
        <v>1.07</v>
      </c>
      <c r="Q5471" s="74">
        <v>1.06</v>
      </c>
      <c r="R5471" s="74">
        <v>1.04</v>
      </c>
      <c r="S5471" s="74">
        <v>1.03</v>
      </c>
      <c r="T5471" s="74">
        <v>1.04</v>
      </c>
      <c r="U5471" s="74">
        <v>1.04</v>
      </c>
      <c r="V5471" s="74">
        <v>1.04</v>
      </c>
      <c r="W5471" s="74">
        <v>1.04</v>
      </c>
      <c r="X5471" s="74">
        <v>1.05</v>
      </c>
      <c r="Y5471" s="74">
        <v>1.05</v>
      </c>
      <c r="Z5471" s="74">
        <v>1.02</v>
      </c>
      <c r="AA5471" s="74">
        <v>1.01</v>
      </c>
      <c r="AB5471" s="74">
        <v>1</v>
      </c>
      <c r="AC5471" s="74">
        <v>0.99</v>
      </c>
      <c r="AD5471" s="74">
        <v>0.98</v>
      </c>
      <c r="AE5471" s="74">
        <v>0.97</v>
      </c>
      <c r="AF5471" s="74">
        <v>0.97</v>
      </c>
      <c r="AG5471" s="74">
        <v>1.01</v>
      </c>
      <c r="AH5471" s="74">
        <v>1.01</v>
      </c>
      <c r="AI5471" s="74">
        <v>1</v>
      </c>
      <c r="AJ5471" s="74">
        <v>1</v>
      </c>
      <c r="AK5471" s="74">
        <v>1.01</v>
      </c>
    </row>
    <row r="5472" spans="1:37" x14ac:dyDescent="0.3">
      <c r="A5472" s="86" t="str">
        <f t="shared" si="85"/>
        <v>SDGbaseTra_AgMaxPVAXameat</v>
      </c>
      <c r="B5472" s="72" t="s">
        <v>222</v>
      </c>
      <c r="C5472" s="73" t="s">
        <v>241</v>
      </c>
      <c r="D5472" s="85" t="s">
        <v>212</v>
      </c>
      <c r="E5472" s="74" t="s">
        <v>24</v>
      </c>
      <c r="F5472" s="74">
        <v>1</v>
      </c>
      <c r="G5472" s="74">
        <v>0.96</v>
      </c>
      <c r="H5472" s="74">
        <v>0.93</v>
      </c>
      <c r="I5472" s="74">
        <v>0.91</v>
      </c>
      <c r="J5472" s="74">
        <v>0.9</v>
      </c>
      <c r="K5472" s="74">
        <v>0.91</v>
      </c>
      <c r="L5472" s="74">
        <v>0.92</v>
      </c>
      <c r="M5472" s="74">
        <v>0.92</v>
      </c>
      <c r="N5472" s="74">
        <v>0.93</v>
      </c>
      <c r="O5472" s="74">
        <v>0.94</v>
      </c>
      <c r="P5472" s="74">
        <v>0.95</v>
      </c>
      <c r="Q5472" s="74">
        <v>0.95</v>
      </c>
      <c r="R5472" s="74">
        <v>0.97</v>
      </c>
      <c r="S5472" s="74">
        <v>0.97</v>
      </c>
      <c r="T5472" s="74">
        <v>0.97</v>
      </c>
      <c r="U5472" s="74">
        <v>0.98</v>
      </c>
      <c r="V5472" s="74">
        <v>0.97</v>
      </c>
      <c r="W5472" s="74">
        <v>0.97</v>
      </c>
      <c r="X5472" s="74">
        <v>0.97</v>
      </c>
      <c r="Y5472" s="74">
        <v>0.97</v>
      </c>
      <c r="Z5472" s="74">
        <v>0.94</v>
      </c>
      <c r="AA5472" s="74">
        <v>0.93</v>
      </c>
      <c r="AB5472" s="74">
        <v>0.92</v>
      </c>
      <c r="AC5472" s="74">
        <v>0.92</v>
      </c>
      <c r="AD5472" s="74">
        <v>0.91</v>
      </c>
      <c r="AE5472" s="74">
        <v>0.9</v>
      </c>
      <c r="AF5472" s="74">
        <v>0.89</v>
      </c>
      <c r="AG5472" s="74">
        <v>0.93</v>
      </c>
      <c r="AH5472" s="74">
        <v>0.92</v>
      </c>
      <c r="AI5472" s="74">
        <v>0.93</v>
      </c>
      <c r="AJ5472" s="74">
        <v>0.94</v>
      </c>
      <c r="AK5472" s="74">
        <v>0.95</v>
      </c>
    </row>
    <row r="5473" spans="1:37" x14ac:dyDescent="0.3">
      <c r="A5473" s="86" t="str">
        <f t="shared" si="85"/>
        <v>SDGbaseTra_AgMaxPVAXapfis</v>
      </c>
      <c r="B5473" s="72" t="s">
        <v>222</v>
      </c>
      <c r="C5473" s="73" t="s">
        <v>241</v>
      </c>
      <c r="D5473" s="85" t="s">
        <v>212</v>
      </c>
      <c r="E5473" s="74" t="s">
        <v>25</v>
      </c>
      <c r="F5473" s="74">
        <v>1</v>
      </c>
      <c r="G5473" s="74">
        <v>1</v>
      </c>
      <c r="H5473" s="74">
        <v>0.99</v>
      </c>
      <c r="I5473" s="74">
        <v>0.96</v>
      </c>
      <c r="J5473" s="74">
        <v>0.94</v>
      </c>
      <c r="K5473" s="74">
        <v>0.94</v>
      </c>
      <c r="L5473" s="74">
        <v>0.94</v>
      </c>
      <c r="M5473" s="74">
        <v>0.94</v>
      </c>
      <c r="N5473" s="74">
        <v>0.94</v>
      </c>
      <c r="O5473" s="74">
        <v>0.96</v>
      </c>
      <c r="P5473" s="74">
        <v>0.96</v>
      </c>
      <c r="Q5473" s="74">
        <v>0.95</v>
      </c>
      <c r="R5473" s="74">
        <v>0.97</v>
      </c>
      <c r="S5473" s="74">
        <v>0.97</v>
      </c>
      <c r="T5473" s="74">
        <v>0.98</v>
      </c>
      <c r="U5473" s="74">
        <v>0.99</v>
      </c>
      <c r="V5473" s="74">
        <v>0.99</v>
      </c>
      <c r="W5473" s="74">
        <v>0.99</v>
      </c>
      <c r="X5473" s="74">
        <v>1</v>
      </c>
      <c r="Y5473" s="74">
        <v>0.99</v>
      </c>
      <c r="Z5473" s="74">
        <v>0.97</v>
      </c>
      <c r="AA5473" s="74">
        <v>0.95</v>
      </c>
      <c r="AB5473" s="74">
        <v>0.96</v>
      </c>
      <c r="AC5473" s="74">
        <v>0.96</v>
      </c>
      <c r="AD5473" s="74">
        <v>0.95</v>
      </c>
      <c r="AE5473" s="74">
        <v>0.95</v>
      </c>
      <c r="AF5473" s="74">
        <v>0.94</v>
      </c>
      <c r="AG5473" s="74">
        <v>0.97</v>
      </c>
      <c r="AH5473" s="74">
        <v>0.96</v>
      </c>
      <c r="AI5473" s="74">
        <v>0.94</v>
      </c>
      <c r="AJ5473" s="74">
        <v>0.94</v>
      </c>
      <c r="AK5473" s="74">
        <v>0.93</v>
      </c>
    </row>
    <row r="5474" spans="1:37" x14ac:dyDescent="0.3">
      <c r="A5474" s="86" t="str">
        <f t="shared" si="85"/>
        <v>SDGbaseTra_AgMaxPVAXavege</v>
      </c>
      <c r="B5474" s="72" t="s">
        <v>222</v>
      </c>
      <c r="C5474" s="73" t="s">
        <v>241</v>
      </c>
      <c r="D5474" s="85" t="s">
        <v>212</v>
      </c>
      <c r="E5474" s="74" t="s">
        <v>26</v>
      </c>
      <c r="F5474" s="74">
        <v>1</v>
      </c>
      <c r="G5474" s="74">
        <v>0.98</v>
      </c>
      <c r="H5474" s="74">
        <v>0.98</v>
      </c>
      <c r="I5474" s="74">
        <v>0.96</v>
      </c>
      <c r="J5474" s="74">
        <v>0.93</v>
      </c>
      <c r="K5474" s="74">
        <v>0.94</v>
      </c>
      <c r="L5474" s="74">
        <v>0.94</v>
      </c>
      <c r="M5474" s="74">
        <v>0.95</v>
      </c>
      <c r="N5474" s="74">
        <v>0.95</v>
      </c>
      <c r="O5474" s="74">
        <v>0.97</v>
      </c>
      <c r="P5474" s="74">
        <v>0.96</v>
      </c>
      <c r="Q5474" s="74">
        <v>0.96</v>
      </c>
      <c r="R5474" s="74">
        <v>0.98</v>
      </c>
      <c r="S5474" s="74">
        <v>0.98</v>
      </c>
      <c r="T5474" s="74">
        <v>0.99</v>
      </c>
      <c r="U5474" s="74">
        <v>0.99</v>
      </c>
      <c r="V5474" s="74">
        <v>0.99</v>
      </c>
      <c r="W5474" s="74">
        <v>1</v>
      </c>
      <c r="X5474" s="74">
        <v>1</v>
      </c>
      <c r="Y5474" s="74">
        <v>1</v>
      </c>
      <c r="Z5474" s="74">
        <v>0.97</v>
      </c>
      <c r="AA5474" s="74">
        <v>0.94</v>
      </c>
      <c r="AB5474" s="74">
        <v>0.95</v>
      </c>
      <c r="AC5474" s="74">
        <v>0.95</v>
      </c>
      <c r="AD5474" s="74">
        <v>0.95</v>
      </c>
      <c r="AE5474" s="74">
        <v>0.94</v>
      </c>
      <c r="AF5474" s="74">
        <v>0.94</v>
      </c>
      <c r="AG5474" s="74">
        <v>0.98</v>
      </c>
      <c r="AH5474" s="74">
        <v>0.97</v>
      </c>
      <c r="AI5474" s="74">
        <v>0.96</v>
      </c>
      <c r="AJ5474" s="74">
        <v>0.95</v>
      </c>
      <c r="AK5474" s="74">
        <v>0.94</v>
      </c>
    </row>
    <row r="5475" spans="1:37" x14ac:dyDescent="0.3">
      <c r="A5475" s="86" t="str">
        <f t="shared" si="85"/>
        <v>SDGbaseTra_AgMaxPVAXafats</v>
      </c>
      <c r="B5475" s="72" t="s">
        <v>222</v>
      </c>
      <c r="C5475" s="73" t="s">
        <v>241</v>
      </c>
      <c r="D5475" s="85" t="s">
        <v>212</v>
      </c>
      <c r="E5475" s="74" t="s">
        <v>27</v>
      </c>
      <c r="F5475" s="74">
        <v>1</v>
      </c>
      <c r="G5475" s="74">
        <v>0.97</v>
      </c>
      <c r="H5475" s="74">
        <v>0.96</v>
      </c>
      <c r="I5475" s="74">
        <v>0.92</v>
      </c>
      <c r="J5475" s="74">
        <v>0.9</v>
      </c>
      <c r="K5475" s="74">
        <v>0.92</v>
      </c>
      <c r="L5475" s="74">
        <v>0.93</v>
      </c>
      <c r="M5475" s="74">
        <v>0.93</v>
      </c>
      <c r="N5475" s="74">
        <v>0.93</v>
      </c>
      <c r="O5475" s="74">
        <v>1.03</v>
      </c>
      <c r="P5475" s="74">
        <v>1.01</v>
      </c>
      <c r="Q5475" s="74">
        <v>0.98</v>
      </c>
      <c r="R5475" s="74">
        <v>0.97</v>
      </c>
      <c r="S5475" s="74">
        <v>0.96</v>
      </c>
      <c r="T5475" s="74">
        <v>0.95</v>
      </c>
      <c r="U5475" s="74">
        <v>0.95</v>
      </c>
      <c r="V5475" s="74">
        <v>0.93</v>
      </c>
      <c r="W5475" s="74">
        <v>0.93</v>
      </c>
      <c r="X5475" s="74">
        <v>0.94</v>
      </c>
      <c r="Y5475" s="74">
        <v>0.95</v>
      </c>
      <c r="Z5475" s="74">
        <v>0.96</v>
      </c>
      <c r="AA5475" s="74">
        <v>0.94</v>
      </c>
      <c r="AB5475" s="74">
        <v>0.92</v>
      </c>
      <c r="AC5475" s="74">
        <v>0.9</v>
      </c>
      <c r="AD5475" s="74">
        <v>0.89</v>
      </c>
      <c r="AE5475" s="74">
        <v>0.87</v>
      </c>
      <c r="AF5475" s="74">
        <v>0.86</v>
      </c>
      <c r="AG5475" s="74">
        <v>0.84</v>
      </c>
      <c r="AH5475" s="74">
        <v>0.85</v>
      </c>
      <c r="AI5475" s="74">
        <v>0.86</v>
      </c>
      <c r="AJ5475" s="74">
        <v>0.87</v>
      </c>
      <c r="AK5475" s="74">
        <v>0.87</v>
      </c>
    </row>
    <row r="5476" spans="1:37" x14ac:dyDescent="0.3">
      <c r="A5476" s="86" t="str">
        <f t="shared" si="85"/>
        <v>SDGbaseTra_AgMaxPVAXadair</v>
      </c>
      <c r="B5476" s="72" t="s">
        <v>222</v>
      </c>
      <c r="C5476" s="73" t="s">
        <v>241</v>
      </c>
      <c r="D5476" s="85" t="s">
        <v>212</v>
      </c>
      <c r="E5476" s="74" t="s">
        <v>28</v>
      </c>
      <c r="F5476" s="74">
        <v>1</v>
      </c>
      <c r="G5476" s="74">
        <v>0.99</v>
      </c>
      <c r="H5476" s="74">
        <v>0.98</v>
      </c>
      <c r="I5476" s="74">
        <v>0.95</v>
      </c>
      <c r="J5476" s="74">
        <v>0.93</v>
      </c>
      <c r="K5476" s="74">
        <v>0.94</v>
      </c>
      <c r="L5476" s="74">
        <v>0.94</v>
      </c>
      <c r="M5476" s="74">
        <v>0.94</v>
      </c>
      <c r="N5476" s="74">
        <v>0.95</v>
      </c>
      <c r="O5476" s="74">
        <v>0.96</v>
      </c>
      <c r="P5476" s="74">
        <v>0.96</v>
      </c>
      <c r="Q5476" s="74">
        <v>0.95</v>
      </c>
      <c r="R5476" s="74">
        <v>0.97</v>
      </c>
      <c r="S5476" s="74">
        <v>0.98</v>
      </c>
      <c r="T5476" s="74">
        <v>0.98</v>
      </c>
      <c r="U5476" s="74">
        <v>0.99</v>
      </c>
      <c r="V5476" s="74">
        <v>0.99</v>
      </c>
      <c r="W5476" s="74">
        <v>0.99</v>
      </c>
      <c r="X5476" s="74">
        <v>1</v>
      </c>
      <c r="Y5476" s="74">
        <v>0.99</v>
      </c>
      <c r="Z5476" s="74">
        <v>0.96</v>
      </c>
      <c r="AA5476" s="74">
        <v>0.94</v>
      </c>
      <c r="AB5476" s="74">
        <v>0.95</v>
      </c>
      <c r="AC5476" s="74">
        <v>0.95</v>
      </c>
      <c r="AD5476" s="74">
        <v>0.94</v>
      </c>
      <c r="AE5476" s="74">
        <v>0.94</v>
      </c>
      <c r="AF5476" s="74">
        <v>0.93</v>
      </c>
      <c r="AG5476" s="74">
        <v>0.98</v>
      </c>
      <c r="AH5476" s="74">
        <v>0.97</v>
      </c>
      <c r="AI5476" s="74">
        <v>0.96</v>
      </c>
      <c r="AJ5476" s="74">
        <v>0.95</v>
      </c>
      <c r="AK5476" s="74">
        <v>0.94</v>
      </c>
    </row>
    <row r="5477" spans="1:37" x14ac:dyDescent="0.3">
      <c r="A5477" s="86" t="str">
        <f t="shared" si="85"/>
        <v>SDGbaseTra_AgMaxPVAXagrai</v>
      </c>
      <c r="B5477" s="72" t="s">
        <v>222</v>
      </c>
      <c r="C5477" s="73" t="s">
        <v>241</v>
      </c>
      <c r="D5477" s="85" t="s">
        <v>212</v>
      </c>
      <c r="E5477" s="74" t="s">
        <v>29</v>
      </c>
      <c r="F5477" s="74">
        <v>1</v>
      </c>
      <c r="G5477" s="74">
        <v>1</v>
      </c>
      <c r="H5477" s="74">
        <v>0.98</v>
      </c>
      <c r="I5477" s="74">
        <v>0.97</v>
      </c>
      <c r="J5477" s="74">
        <v>0.96</v>
      </c>
      <c r="K5477" s="74">
        <v>0.96</v>
      </c>
      <c r="L5477" s="74">
        <v>0.95</v>
      </c>
      <c r="M5477" s="74">
        <v>0.95</v>
      </c>
      <c r="N5477" s="74">
        <v>0.95</v>
      </c>
      <c r="O5477" s="74">
        <v>0.95</v>
      </c>
      <c r="P5477" s="74">
        <v>0.94</v>
      </c>
      <c r="Q5477" s="74">
        <v>0.94</v>
      </c>
      <c r="R5477" s="74">
        <v>0.94</v>
      </c>
      <c r="S5477" s="74">
        <v>0.94</v>
      </c>
      <c r="T5477" s="74">
        <v>0.94</v>
      </c>
      <c r="U5477" s="74">
        <v>0.93</v>
      </c>
      <c r="V5477" s="74">
        <v>0.93</v>
      </c>
      <c r="W5477" s="74">
        <v>0.93</v>
      </c>
      <c r="X5477" s="74">
        <v>0.93</v>
      </c>
      <c r="Y5477" s="74">
        <v>0.92</v>
      </c>
      <c r="Z5477" s="74">
        <v>0.89</v>
      </c>
      <c r="AA5477" s="74">
        <v>0.88</v>
      </c>
      <c r="AB5477" s="74">
        <v>0.89</v>
      </c>
      <c r="AC5477" s="74">
        <v>0.89</v>
      </c>
      <c r="AD5477" s="74">
        <v>0.89</v>
      </c>
      <c r="AE5477" s="74">
        <v>0.89</v>
      </c>
      <c r="AF5477" s="74">
        <v>0.88</v>
      </c>
      <c r="AG5477" s="74">
        <v>0.92</v>
      </c>
      <c r="AH5477" s="74">
        <v>0.9</v>
      </c>
      <c r="AI5477" s="74">
        <v>0.89</v>
      </c>
      <c r="AJ5477" s="74">
        <v>0.89</v>
      </c>
      <c r="AK5477" s="74">
        <v>0.89</v>
      </c>
    </row>
    <row r="5478" spans="1:37" x14ac:dyDescent="0.3">
      <c r="A5478" s="86" t="str">
        <f t="shared" si="85"/>
        <v>SDGbaseTra_AgMaxPVAXastar</v>
      </c>
      <c r="B5478" s="72" t="s">
        <v>222</v>
      </c>
      <c r="C5478" s="73" t="s">
        <v>241</v>
      </c>
      <c r="D5478" s="85" t="s">
        <v>212</v>
      </c>
      <c r="E5478" s="74" t="s">
        <v>30</v>
      </c>
      <c r="F5478" s="74">
        <v>1</v>
      </c>
      <c r="G5478" s="74">
        <v>0.99</v>
      </c>
      <c r="H5478" s="74">
        <v>0.97</v>
      </c>
      <c r="I5478" s="74">
        <v>0.97</v>
      </c>
      <c r="J5478" s="74">
        <v>0.96</v>
      </c>
      <c r="K5478" s="74">
        <v>0.96</v>
      </c>
      <c r="L5478" s="74">
        <v>0.95</v>
      </c>
      <c r="M5478" s="74">
        <v>0.95</v>
      </c>
      <c r="N5478" s="74">
        <v>0.95</v>
      </c>
      <c r="O5478" s="74">
        <v>0.95</v>
      </c>
      <c r="P5478" s="74">
        <v>0.94</v>
      </c>
      <c r="Q5478" s="74">
        <v>0.94</v>
      </c>
      <c r="R5478" s="74">
        <v>0.94</v>
      </c>
      <c r="S5478" s="74">
        <v>0.94</v>
      </c>
      <c r="T5478" s="74">
        <v>0.93</v>
      </c>
      <c r="U5478" s="74">
        <v>0.92</v>
      </c>
      <c r="V5478" s="74">
        <v>0.92</v>
      </c>
      <c r="W5478" s="74">
        <v>0.92</v>
      </c>
      <c r="X5478" s="74">
        <v>0.91</v>
      </c>
      <c r="Y5478" s="74">
        <v>0.9</v>
      </c>
      <c r="Z5478" s="74">
        <v>0.88</v>
      </c>
      <c r="AA5478" s="74">
        <v>0.87</v>
      </c>
      <c r="AB5478" s="74">
        <v>0.87</v>
      </c>
      <c r="AC5478" s="74">
        <v>0.87</v>
      </c>
      <c r="AD5478" s="74">
        <v>0.87</v>
      </c>
      <c r="AE5478" s="74">
        <v>0.87</v>
      </c>
      <c r="AF5478" s="74">
        <v>0.86</v>
      </c>
      <c r="AG5478" s="74">
        <v>0.88</v>
      </c>
      <c r="AH5478" s="74">
        <v>0.84</v>
      </c>
      <c r="AI5478" s="74">
        <v>0.82</v>
      </c>
      <c r="AJ5478" s="74">
        <v>0.8</v>
      </c>
      <c r="AK5478" s="74">
        <v>0.79</v>
      </c>
    </row>
    <row r="5479" spans="1:37" x14ac:dyDescent="0.3">
      <c r="A5479" s="86" t="str">
        <f t="shared" si="85"/>
        <v>SDGbaseTra_AgMaxPVAXafeed</v>
      </c>
      <c r="B5479" s="72" t="s">
        <v>222</v>
      </c>
      <c r="C5479" s="73" t="s">
        <v>241</v>
      </c>
      <c r="D5479" s="85" t="s">
        <v>212</v>
      </c>
      <c r="E5479" s="74" t="s">
        <v>31</v>
      </c>
      <c r="F5479" s="74">
        <v>1</v>
      </c>
      <c r="G5479" s="74">
        <v>0.76</v>
      </c>
      <c r="H5479" s="74">
        <v>0.86</v>
      </c>
      <c r="I5479" s="74">
        <v>0.82</v>
      </c>
      <c r="J5479" s="74">
        <v>0.79</v>
      </c>
      <c r="K5479" s="74">
        <v>0.89</v>
      </c>
      <c r="L5479" s="74">
        <v>0.91</v>
      </c>
      <c r="M5479" s="74">
        <v>0.91</v>
      </c>
      <c r="N5479" s="74">
        <v>0.92</v>
      </c>
      <c r="O5479" s="74">
        <v>0.97</v>
      </c>
      <c r="P5479" s="74">
        <v>0.96</v>
      </c>
      <c r="Q5479" s="74">
        <v>0.95</v>
      </c>
      <c r="R5479" s="74">
        <v>1.03</v>
      </c>
      <c r="S5479" s="74">
        <v>1</v>
      </c>
      <c r="T5479" s="74">
        <v>1</v>
      </c>
      <c r="U5479" s="74">
        <v>1</v>
      </c>
      <c r="V5479" s="74">
        <v>1</v>
      </c>
      <c r="W5479" s="74">
        <v>1.01</v>
      </c>
      <c r="X5479" s="74">
        <v>1.01</v>
      </c>
      <c r="Y5479" s="74">
        <v>1.01</v>
      </c>
      <c r="Z5479" s="74">
        <v>0.98</v>
      </c>
      <c r="AA5479" s="74">
        <v>0.93</v>
      </c>
      <c r="AB5479" s="74">
        <v>0.93</v>
      </c>
      <c r="AC5479" s="74">
        <v>0.94</v>
      </c>
      <c r="AD5479" s="74">
        <v>0.93</v>
      </c>
      <c r="AE5479" s="74">
        <v>0.93</v>
      </c>
      <c r="AF5479" s="74">
        <v>0.92</v>
      </c>
      <c r="AG5479" s="74">
        <v>0.95</v>
      </c>
      <c r="AH5479" s="74">
        <v>1.03</v>
      </c>
      <c r="AI5479" s="74">
        <v>1.07</v>
      </c>
      <c r="AJ5479" s="74">
        <v>1.07</v>
      </c>
      <c r="AK5479" s="74">
        <v>1.06</v>
      </c>
    </row>
    <row r="5480" spans="1:37" x14ac:dyDescent="0.3">
      <c r="A5480" s="86" t="str">
        <f t="shared" si="85"/>
        <v>SDGbaseTra_AgMaxPVAXabake</v>
      </c>
      <c r="B5480" s="72" t="s">
        <v>222</v>
      </c>
      <c r="C5480" s="73" t="s">
        <v>241</v>
      </c>
      <c r="D5480" s="85" t="s">
        <v>212</v>
      </c>
      <c r="E5480" s="74" t="s">
        <v>32</v>
      </c>
      <c r="F5480" s="74">
        <v>1</v>
      </c>
      <c r="G5480" s="74">
        <v>1.01</v>
      </c>
      <c r="H5480" s="74">
        <v>1</v>
      </c>
      <c r="I5480" s="74">
        <v>0.98</v>
      </c>
      <c r="J5480" s="74">
        <v>0.97</v>
      </c>
      <c r="K5480" s="74">
        <v>0.97</v>
      </c>
      <c r="L5480" s="74">
        <v>0.97</v>
      </c>
      <c r="M5480" s="74">
        <v>0.96</v>
      </c>
      <c r="N5480" s="74">
        <v>0.96</v>
      </c>
      <c r="O5480" s="74">
        <v>0.96</v>
      </c>
      <c r="P5480" s="74">
        <v>0.95</v>
      </c>
      <c r="Q5480" s="74">
        <v>0.95</v>
      </c>
      <c r="R5480" s="74">
        <v>0.97</v>
      </c>
      <c r="S5480" s="74">
        <v>0.97</v>
      </c>
      <c r="T5480" s="74">
        <v>0.98</v>
      </c>
      <c r="U5480" s="74">
        <v>0.98</v>
      </c>
      <c r="V5480" s="74">
        <v>0.99</v>
      </c>
      <c r="W5480" s="74">
        <v>0.99</v>
      </c>
      <c r="X5480" s="74">
        <v>0.99</v>
      </c>
      <c r="Y5480" s="74">
        <v>0.98</v>
      </c>
      <c r="Z5480" s="74">
        <v>0.95</v>
      </c>
      <c r="AA5480" s="74">
        <v>0.94</v>
      </c>
      <c r="AB5480" s="74">
        <v>0.95</v>
      </c>
      <c r="AC5480" s="74">
        <v>0.95</v>
      </c>
      <c r="AD5480" s="74">
        <v>0.95</v>
      </c>
      <c r="AE5480" s="74">
        <v>0.94</v>
      </c>
      <c r="AF5480" s="74">
        <v>0.94</v>
      </c>
      <c r="AG5480" s="74">
        <v>0.99</v>
      </c>
      <c r="AH5480" s="74">
        <v>0.96</v>
      </c>
      <c r="AI5480" s="74">
        <v>0.95</v>
      </c>
      <c r="AJ5480" s="74">
        <v>0.94</v>
      </c>
      <c r="AK5480" s="74">
        <v>0.93</v>
      </c>
    </row>
    <row r="5481" spans="1:37" x14ac:dyDescent="0.3">
      <c r="A5481" s="86" t="str">
        <f t="shared" si="85"/>
        <v>SDGbaseTra_AgMaxPVAXasuga</v>
      </c>
      <c r="B5481" s="72" t="s">
        <v>222</v>
      </c>
      <c r="C5481" s="73" t="s">
        <v>241</v>
      </c>
      <c r="D5481" s="85" t="s">
        <v>212</v>
      </c>
      <c r="E5481" s="74" t="s">
        <v>33</v>
      </c>
      <c r="F5481" s="74">
        <v>1</v>
      </c>
      <c r="G5481" s="74">
        <v>1</v>
      </c>
      <c r="H5481" s="74">
        <v>1</v>
      </c>
      <c r="I5481" s="74">
        <v>0.98</v>
      </c>
      <c r="J5481" s="74">
        <v>0.96</v>
      </c>
      <c r="K5481" s="74">
        <v>0.96</v>
      </c>
      <c r="L5481" s="74">
        <v>0.96</v>
      </c>
      <c r="M5481" s="74">
        <v>0.96</v>
      </c>
      <c r="N5481" s="74">
        <v>0.95</v>
      </c>
      <c r="O5481" s="74">
        <v>0.96</v>
      </c>
      <c r="P5481" s="74">
        <v>0.95</v>
      </c>
      <c r="Q5481" s="74">
        <v>0.94</v>
      </c>
      <c r="R5481" s="74">
        <v>0.96</v>
      </c>
      <c r="S5481" s="74">
        <v>0.96</v>
      </c>
      <c r="T5481" s="74">
        <v>0.96</v>
      </c>
      <c r="U5481" s="74">
        <v>0.96</v>
      </c>
      <c r="V5481" s="74">
        <v>0.96</v>
      </c>
      <c r="W5481" s="74">
        <v>0.96</v>
      </c>
      <c r="X5481" s="74">
        <v>0.96</v>
      </c>
      <c r="Y5481" s="74">
        <v>0.96</v>
      </c>
      <c r="Z5481" s="74">
        <v>0.93</v>
      </c>
      <c r="AA5481" s="74">
        <v>0.92</v>
      </c>
      <c r="AB5481" s="74">
        <v>0.92</v>
      </c>
      <c r="AC5481" s="74">
        <v>0.92</v>
      </c>
      <c r="AD5481" s="74">
        <v>0.92</v>
      </c>
      <c r="AE5481" s="74">
        <v>0.92</v>
      </c>
      <c r="AF5481" s="74">
        <v>0.91</v>
      </c>
      <c r="AG5481" s="74">
        <v>0.96</v>
      </c>
      <c r="AH5481" s="74">
        <v>0.94</v>
      </c>
      <c r="AI5481" s="74">
        <v>0.93</v>
      </c>
      <c r="AJ5481" s="74">
        <v>0.92</v>
      </c>
      <c r="AK5481" s="74">
        <v>0.92</v>
      </c>
    </row>
    <row r="5482" spans="1:37" x14ac:dyDescent="0.3">
      <c r="A5482" s="86" t="str">
        <f t="shared" si="85"/>
        <v>SDGbaseTra_AgMaxPVAXaconf</v>
      </c>
      <c r="B5482" s="72" t="s">
        <v>222</v>
      </c>
      <c r="C5482" s="73" t="s">
        <v>241</v>
      </c>
      <c r="D5482" s="85" t="s">
        <v>212</v>
      </c>
      <c r="E5482" s="74" t="s">
        <v>34</v>
      </c>
      <c r="F5482" s="74">
        <v>1</v>
      </c>
      <c r="G5482" s="74">
        <v>1</v>
      </c>
      <c r="H5482" s="74">
        <v>1</v>
      </c>
      <c r="I5482" s="74">
        <v>0.96</v>
      </c>
      <c r="J5482" s="74">
        <v>0.93</v>
      </c>
      <c r="K5482" s="74">
        <v>0.94</v>
      </c>
      <c r="L5482" s="74">
        <v>0.94</v>
      </c>
      <c r="M5482" s="74">
        <v>0.94</v>
      </c>
      <c r="N5482" s="74">
        <v>0.95</v>
      </c>
      <c r="O5482" s="74">
        <v>0.95</v>
      </c>
      <c r="P5482" s="74">
        <v>0.95</v>
      </c>
      <c r="Q5482" s="74">
        <v>0.95</v>
      </c>
      <c r="R5482" s="74">
        <v>0.98</v>
      </c>
      <c r="S5482" s="74">
        <v>1</v>
      </c>
      <c r="T5482" s="74">
        <v>1.01</v>
      </c>
      <c r="U5482" s="74">
        <v>1.02</v>
      </c>
      <c r="V5482" s="74">
        <v>1.03</v>
      </c>
      <c r="W5482" s="74">
        <v>1.03</v>
      </c>
      <c r="X5482" s="74">
        <v>1.04</v>
      </c>
      <c r="Y5482" s="74">
        <v>1.03</v>
      </c>
      <c r="Z5482" s="74">
        <v>1</v>
      </c>
      <c r="AA5482" s="74">
        <v>0.98</v>
      </c>
      <c r="AB5482" s="74">
        <v>0.98</v>
      </c>
      <c r="AC5482" s="74">
        <v>0.99</v>
      </c>
      <c r="AD5482" s="74">
        <v>0.98</v>
      </c>
      <c r="AE5482" s="74">
        <v>0.98</v>
      </c>
      <c r="AF5482" s="74">
        <v>0.98</v>
      </c>
      <c r="AG5482" s="74">
        <v>1.02</v>
      </c>
      <c r="AH5482" s="74">
        <v>1</v>
      </c>
      <c r="AI5482" s="74">
        <v>0.99</v>
      </c>
      <c r="AJ5482" s="74">
        <v>0.97</v>
      </c>
      <c r="AK5482" s="74">
        <v>0.96</v>
      </c>
    </row>
    <row r="5483" spans="1:37" x14ac:dyDescent="0.3">
      <c r="A5483" s="86" t="str">
        <f t="shared" si="85"/>
        <v>SDGbaseTra_AgMaxPVAXapast</v>
      </c>
      <c r="B5483" s="72" t="s">
        <v>222</v>
      </c>
      <c r="C5483" s="73" t="s">
        <v>241</v>
      </c>
      <c r="D5483" s="85" t="s">
        <v>212</v>
      </c>
      <c r="E5483" s="74" t="s">
        <v>35</v>
      </c>
      <c r="F5483" s="74">
        <v>1</v>
      </c>
      <c r="G5483" s="74">
        <v>0.92</v>
      </c>
      <c r="H5483" s="74">
        <v>0.94</v>
      </c>
      <c r="I5483" s="74">
        <v>0.9</v>
      </c>
      <c r="J5483" s="74">
        <v>0.87</v>
      </c>
      <c r="K5483" s="74">
        <v>0.9</v>
      </c>
      <c r="L5483" s="74">
        <v>0.92</v>
      </c>
      <c r="M5483" s="74">
        <v>0.92</v>
      </c>
      <c r="N5483" s="74">
        <v>0.93</v>
      </c>
      <c r="O5483" s="74">
        <v>0.99</v>
      </c>
      <c r="P5483" s="74">
        <v>0.98</v>
      </c>
      <c r="Q5483" s="74">
        <v>0.97</v>
      </c>
      <c r="R5483" s="74">
        <v>0.99</v>
      </c>
      <c r="S5483" s="74">
        <v>0.99</v>
      </c>
      <c r="T5483" s="74">
        <v>0.99</v>
      </c>
      <c r="U5483" s="74">
        <v>1</v>
      </c>
      <c r="V5483" s="74">
        <v>1</v>
      </c>
      <c r="W5483" s="74">
        <v>1</v>
      </c>
      <c r="X5483" s="74">
        <v>1.01</v>
      </c>
      <c r="Y5483" s="74">
        <v>1.01</v>
      </c>
      <c r="Z5483" s="74">
        <v>0.99</v>
      </c>
      <c r="AA5483" s="74">
        <v>0.96</v>
      </c>
      <c r="AB5483" s="74">
        <v>0.94</v>
      </c>
      <c r="AC5483" s="74">
        <v>0.93</v>
      </c>
      <c r="AD5483" s="74">
        <v>0.92</v>
      </c>
      <c r="AE5483" s="74">
        <v>0.91</v>
      </c>
      <c r="AF5483" s="74">
        <v>0.9</v>
      </c>
      <c r="AG5483" s="74">
        <v>0.91</v>
      </c>
      <c r="AH5483" s="74">
        <v>0.93</v>
      </c>
      <c r="AI5483" s="74">
        <v>0.94</v>
      </c>
      <c r="AJ5483" s="74">
        <v>0.95</v>
      </c>
      <c r="AK5483" s="74">
        <v>0.95</v>
      </c>
    </row>
    <row r="5484" spans="1:37" x14ac:dyDescent="0.3">
      <c r="A5484" s="86" t="str">
        <f t="shared" si="85"/>
        <v>SDGbaseTra_AgMaxPVAXaofoo</v>
      </c>
      <c r="B5484" s="72" t="s">
        <v>222</v>
      </c>
      <c r="C5484" s="73" t="s">
        <v>241</v>
      </c>
      <c r="D5484" s="85" t="s">
        <v>212</v>
      </c>
      <c r="E5484" s="74" t="s">
        <v>36</v>
      </c>
      <c r="F5484" s="74">
        <v>1</v>
      </c>
      <c r="G5484" s="74">
        <v>0.96</v>
      </c>
      <c r="H5484" s="74">
        <v>0.96</v>
      </c>
      <c r="I5484" s="74">
        <v>0.94</v>
      </c>
      <c r="J5484" s="74">
        <v>0.92</v>
      </c>
      <c r="K5484" s="74">
        <v>0.93</v>
      </c>
      <c r="L5484" s="74">
        <v>0.94</v>
      </c>
      <c r="M5484" s="74">
        <v>0.94</v>
      </c>
      <c r="N5484" s="74">
        <v>0.95</v>
      </c>
      <c r="O5484" s="74">
        <v>0.98</v>
      </c>
      <c r="P5484" s="74">
        <v>0.97</v>
      </c>
      <c r="Q5484" s="74">
        <v>0.96</v>
      </c>
      <c r="R5484" s="74">
        <v>0.97</v>
      </c>
      <c r="S5484" s="74">
        <v>0.97</v>
      </c>
      <c r="T5484" s="74">
        <v>0.98</v>
      </c>
      <c r="U5484" s="74">
        <v>0.98</v>
      </c>
      <c r="V5484" s="74">
        <v>0.98</v>
      </c>
      <c r="W5484" s="74">
        <v>0.98</v>
      </c>
      <c r="X5484" s="74">
        <v>0.99</v>
      </c>
      <c r="Y5484" s="74">
        <v>0.98</v>
      </c>
      <c r="Z5484" s="74">
        <v>0.95</v>
      </c>
      <c r="AA5484" s="74">
        <v>0.92</v>
      </c>
      <c r="AB5484" s="74">
        <v>0.93</v>
      </c>
      <c r="AC5484" s="74">
        <v>0.93</v>
      </c>
      <c r="AD5484" s="74">
        <v>0.93</v>
      </c>
      <c r="AE5484" s="74">
        <v>0.92</v>
      </c>
      <c r="AF5484" s="74">
        <v>0.91</v>
      </c>
      <c r="AG5484" s="74">
        <v>0.96</v>
      </c>
      <c r="AH5484" s="74">
        <v>0.97</v>
      </c>
      <c r="AI5484" s="74">
        <v>0.96</v>
      </c>
      <c r="AJ5484" s="74">
        <v>0.96</v>
      </c>
      <c r="AK5484" s="74">
        <v>0.95</v>
      </c>
    </row>
    <row r="5485" spans="1:37" x14ac:dyDescent="0.3">
      <c r="A5485" s="86" t="str">
        <f t="shared" si="85"/>
        <v>SDGbaseTra_AgMaxPVAXabevt</v>
      </c>
      <c r="B5485" s="72" t="s">
        <v>222</v>
      </c>
      <c r="C5485" s="73" t="s">
        <v>241</v>
      </c>
      <c r="D5485" s="85" t="s">
        <v>212</v>
      </c>
      <c r="E5485" s="74" t="s">
        <v>37</v>
      </c>
      <c r="F5485" s="74">
        <v>1</v>
      </c>
      <c r="G5485" s="74">
        <v>0.99</v>
      </c>
      <c r="H5485" s="74">
        <v>1.01</v>
      </c>
      <c r="I5485" s="74">
        <v>0.97</v>
      </c>
      <c r="J5485" s="74">
        <v>0.94</v>
      </c>
      <c r="K5485" s="74">
        <v>0.95</v>
      </c>
      <c r="L5485" s="74">
        <v>0.95</v>
      </c>
      <c r="M5485" s="74">
        <v>0.95</v>
      </c>
      <c r="N5485" s="74">
        <v>0.96</v>
      </c>
      <c r="O5485" s="74">
        <v>1</v>
      </c>
      <c r="P5485" s="74">
        <v>0.99</v>
      </c>
      <c r="Q5485" s="74">
        <v>0.97</v>
      </c>
      <c r="R5485" s="74">
        <v>0.99</v>
      </c>
      <c r="S5485" s="74">
        <v>0.99</v>
      </c>
      <c r="T5485" s="74">
        <v>1</v>
      </c>
      <c r="U5485" s="74">
        <v>1.01</v>
      </c>
      <c r="V5485" s="74">
        <v>1.01</v>
      </c>
      <c r="W5485" s="74">
        <v>1.01</v>
      </c>
      <c r="X5485" s="74">
        <v>1.02</v>
      </c>
      <c r="Y5485" s="74">
        <v>1.02</v>
      </c>
      <c r="Z5485" s="74">
        <v>0.99</v>
      </c>
      <c r="AA5485" s="74">
        <v>0.97</v>
      </c>
      <c r="AB5485" s="74">
        <v>0.97</v>
      </c>
      <c r="AC5485" s="74">
        <v>0.96</v>
      </c>
      <c r="AD5485" s="74">
        <v>0.96</v>
      </c>
      <c r="AE5485" s="74">
        <v>0.95</v>
      </c>
      <c r="AF5485" s="74">
        <v>0.94</v>
      </c>
      <c r="AG5485" s="74">
        <v>0.97</v>
      </c>
      <c r="AH5485" s="74">
        <v>0.97</v>
      </c>
      <c r="AI5485" s="74">
        <v>0.96</v>
      </c>
      <c r="AJ5485" s="74">
        <v>0.96</v>
      </c>
      <c r="AK5485" s="74">
        <v>0.95</v>
      </c>
    </row>
    <row r="5486" spans="1:37" x14ac:dyDescent="0.3">
      <c r="A5486" s="86" t="str">
        <f t="shared" si="85"/>
        <v>SDGbaseTra_AgMaxPVAXatext</v>
      </c>
      <c r="B5486" s="72" t="s">
        <v>222</v>
      </c>
      <c r="C5486" s="73" t="s">
        <v>241</v>
      </c>
      <c r="D5486" s="85" t="s">
        <v>212</v>
      </c>
      <c r="E5486" s="74" t="s">
        <v>38</v>
      </c>
      <c r="F5486" s="74">
        <v>1</v>
      </c>
      <c r="G5486" s="74">
        <v>1.0900000000000001</v>
      </c>
      <c r="H5486" s="74">
        <v>1.08</v>
      </c>
      <c r="I5486" s="74">
        <v>1.06</v>
      </c>
      <c r="J5486" s="74">
        <v>1.04</v>
      </c>
      <c r="K5486" s="74">
        <v>1.03</v>
      </c>
      <c r="L5486" s="74">
        <v>1.02</v>
      </c>
      <c r="M5486" s="74">
        <v>1.02</v>
      </c>
      <c r="N5486" s="74">
        <v>1.02</v>
      </c>
      <c r="O5486" s="74">
        <v>1.01</v>
      </c>
      <c r="P5486" s="74">
        <v>1.01</v>
      </c>
      <c r="Q5486" s="74">
        <v>1.01</v>
      </c>
      <c r="R5486" s="74">
        <v>1.02</v>
      </c>
      <c r="S5486" s="74">
        <v>1.03</v>
      </c>
      <c r="T5486" s="74">
        <v>1.04</v>
      </c>
      <c r="U5486" s="74">
        <v>1.05</v>
      </c>
      <c r="V5486" s="74">
        <v>1.06</v>
      </c>
      <c r="W5486" s="74">
        <v>1.06</v>
      </c>
      <c r="X5486" s="74">
        <v>1.07</v>
      </c>
      <c r="Y5486" s="74">
        <v>1.06</v>
      </c>
      <c r="Z5486" s="74">
        <v>1.03</v>
      </c>
      <c r="AA5486" s="74">
        <v>1.02</v>
      </c>
      <c r="AB5486" s="74">
        <v>1.03</v>
      </c>
      <c r="AC5486" s="74">
        <v>1.03</v>
      </c>
      <c r="AD5486" s="74">
        <v>1.03</v>
      </c>
      <c r="AE5486" s="74">
        <v>1.03</v>
      </c>
      <c r="AF5486" s="74">
        <v>1.03</v>
      </c>
      <c r="AG5486" s="74">
        <v>1.08</v>
      </c>
      <c r="AH5486" s="74">
        <v>1.05</v>
      </c>
      <c r="AI5486" s="74">
        <v>1.02</v>
      </c>
      <c r="AJ5486" s="74">
        <v>1</v>
      </c>
      <c r="AK5486" s="74">
        <v>0.98</v>
      </c>
    </row>
    <row r="5487" spans="1:37" x14ac:dyDescent="0.3">
      <c r="A5487" s="86" t="str">
        <f t="shared" si="85"/>
        <v>SDGbaseTra_AgMaxPVAXaclth</v>
      </c>
      <c r="B5487" s="72" t="s">
        <v>222</v>
      </c>
      <c r="C5487" s="73" t="s">
        <v>241</v>
      </c>
      <c r="D5487" s="85" t="s">
        <v>212</v>
      </c>
      <c r="E5487" s="74" t="s">
        <v>39</v>
      </c>
      <c r="F5487" s="74">
        <v>1</v>
      </c>
      <c r="G5487" s="74">
        <v>1.1000000000000001</v>
      </c>
      <c r="H5487" s="74">
        <v>1.1000000000000001</v>
      </c>
      <c r="I5487" s="74">
        <v>1.07</v>
      </c>
      <c r="J5487" s="74">
        <v>1.05</v>
      </c>
      <c r="K5487" s="74">
        <v>1.04</v>
      </c>
      <c r="L5487" s="74">
        <v>1.04</v>
      </c>
      <c r="M5487" s="74">
        <v>1.03</v>
      </c>
      <c r="N5487" s="74">
        <v>1.03</v>
      </c>
      <c r="O5487" s="74">
        <v>1.02</v>
      </c>
      <c r="P5487" s="74">
        <v>1.01</v>
      </c>
      <c r="Q5487" s="74">
        <v>1.01</v>
      </c>
      <c r="R5487" s="74">
        <v>1.02</v>
      </c>
      <c r="S5487" s="74">
        <v>1.04</v>
      </c>
      <c r="T5487" s="74">
        <v>1.05</v>
      </c>
      <c r="U5487" s="74">
        <v>1.06</v>
      </c>
      <c r="V5487" s="74">
        <v>1.07</v>
      </c>
      <c r="W5487" s="74">
        <v>1.07</v>
      </c>
      <c r="X5487" s="74">
        <v>1.08</v>
      </c>
      <c r="Y5487" s="74">
        <v>1.07</v>
      </c>
      <c r="Z5487" s="74">
        <v>1.04</v>
      </c>
      <c r="AA5487" s="74">
        <v>1.03</v>
      </c>
      <c r="AB5487" s="74">
        <v>1.04</v>
      </c>
      <c r="AC5487" s="74">
        <v>1.05</v>
      </c>
      <c r="AD5487" s="74">
        <v>1.05</v>
      </c>
      <c r="AE5487" s="74">
        <v>1.05</v>
      </c>
      <c r="AF5487" s="74">
        <v>1.05</v>
      </c>
      <c r="AG5487" s="74">
        <v>1.0900000000000001</v>
      </c>
      <c r="AH5487" s="74">
        <v>1.06</v>
      </c>
      <c r="AI5487" s="74">
        <v>1.02</v>
      </c>
      <c r="AJ5487" s="74">
        <v>1</v>
      </c>
      <c r="AK5487" s="74">
        <v>0.98</v>
      </c>
    </row>
    <row r="5488" spans="1:37" x14ac:dyDescent="0.3">
      <c r="A5488" s="86" t="str">
        <f t="shared" si="85"/>
        <v>SDGbaseTra_AgMaxPVAXaleat</v>
      </c>
      <c r="B5488" s="72" t="s">
        <v>222</v>
      </c>
      <c r="C5488" s="73" t="s">
        <v>241</v>
      </c>
      <c r="D5488" s="85" t="s">
        <v>212</v>
      </c>
      <c r="E5488" s="74" t="s">
        <v>40</v>
      </c>
      <c r="F5488" s="74">
        <v>1</v>
      </c>
      <c r="G5488" s="74">
        <v>1.0900000000000001</v>
      </c>
      <c r="H5488" s="74">
        <v>1.05</v>
      </c>
      <c r="I5488" s="74">
        <v>1</v>
      </c>
      <c r="J5488" s="74">
        <v>0.97</v>
      </c>
      <c r="K5488" s="74">
        <v>0.94</v>
      </c>
      <c r="L5488" s="74">
        <v>0.94</v>
      </c>
      <c r="M5488" s="74">
        <v>0.96</v>
      </c>
      <c r="N5488" s="74">
        <v>0.98</v>
      </c>
      <c r="O5488" s="74">
        <v>1.08</v>
      </c>
      <c r="P5488" s="74">
        <v>1.0900000000000001</v>
      </c>
      <c r="Q5488" s="74">
        <v>1.06</v>
      </c>
      <c r="R5488" s="74">
        <v>1.03</v>
      </c>
      <c r="S5488" s="74">
        <v>1.04</v>
      </c>
      <c r="T5488" s="74">
        <v>1.04</v>
      </c>
      <c r="U5488" s="74">
        <v>1.04</v>
      </c>
      <c r="V5488" s="74">
        <v>1.04</v>
      </c>
      <c r="W5488" s="74">
        <v>1.04</v>
      </c>
      <c r="X5488" s="74">
        <v>1.05</v>
      </c>
      <c r="Y5488" s="74">
        <v>1.05</v>
      </c>
      <c r="Z5488" s="74">
        <v>1.04</v>
      </c>
      <c r="AA5488" s="74">
        <v>1.04</v>
      </c>
      <c r="AB5488" s="74">
        <v>1.03</v>
      </c>
      <c r="AC5488" s="74">
        <v>1.02</v>
      </c>
      <c r="AD5488" s="74">
        <v>1.01</v>
      </c>
      <c r="AE5488" s="74">
        <v>1</v>
      </c>
      <c r="AF5488" s="74">
        <v>0.99</v>
      </c>
      <c r="AG5488" s="74">
        <v>0.98</v>
      </c>
      <c r="AH5488" s="74">
        <v>0.94</v>
      </c>
      <c r="AI5488" s="74">
        <v>0.9</v>
      </c>
      <c r="AJ5488" s="74">
        <v>0.88</v>
      </c>
      <c r="AK5488" s="74">
        <v>0.87</v>
      </c>
    </row>
    <row r="5489" spans="1:37" x14ac:dyDescent="0.3">
      <c r="A5489" s="86" t="str">
        <f t="shared" si="85"/>
        <v>SDGbaseTra_AgMaxPVAXafoot</v>
      </c>
      <c r="B5489" s="72" t="s">
        <v>222</v>
      </c>
      <c r="C5489" s="73" t="s">
        <v>241</v>
      </c>
      <c r="D5489" s="85" t="s">
        <v>212</v>
      </c>
      <c r="E5489" s="74" t="s">
        <v>41</v>
      </c>
      <c r="F5489" s="74">
        <v>1</v>
      </c>
      <c r="G5489" s="74">
        <v>1.0900000000000001</v>
      </c>
      <c r="H5489" s="74">
        <v>1.08</v>
      </c>
      <c r="I5489" s="74">
        <v>1.06</v>
      </c>
      <c r="J5489" s="74">
        <v>1.04</v>
      </c>
      <c r="K5489" s="74">
        <v>1.03</v>
      </c>
      <c r="L5489" s="74">
        <v>1.02</v>
      </c>
      <c r="M5489" s="74">
        <v>1.02</v>
      </c>
      <c r="N5489" s="74">
        <v>1.02</v>
      </c>
      <c r="O5489" s="74">
        <v>1.01</v>
      </c>
      <c r="P5489" s="74">
        <v>1.01</v>
      </c>
      <c r="Q5489" s="74">
        <v>1</v>
      </c>
      <c r="R5489" s="74">
        <v>1.02</v>
      </c>
      <c r="S5489" s="74">
        <v>1.03</v>
      </c>
      <c r="T5489" s="74">
        <v>1.04</v>
      </c>
      <c r="U5489" s="74">
        <v>1.05</v>
      </c>
      <c r="V5489" s="74">
        <v>1.05</v>
      </c>
      <c r="W5489" s="74">
        <v>1.06</v>
      </c>
      <c r="X5489" s="74">
        <v>1.06</v>
      </c>
      <c r="Y5489" s="74">
        <v>1.06</v>
      </c>
      <c r="Z5489" s="74">
        <v>1.03</v>
      </c>
      <c r="AA5489" s="74">
        <v>1.01</v>
      </c>
      <c r="AB5489" s="74">
        <v>1.03</v>
      </c>
      <c r="AC5489" s="74">
        <v>1.03</v>
      </c>
      <c r="AD5489" s="74">
        <v>1.03</v>
      </c>
      <c r="AE5489" s="74">
        <v>1.03</v>
      </c>
      <c r="AF5489" s="74">
        <v>1.03</v>
      </c>
      <c r="AG5489" s="74">
        <v>1.08</v>
      </c>
      <c r="AH5489" s="74">
        <v>1.05</v>
      </c>
      <c r="AI5489" s="74">
        <v>1.02</v>
      </c>
      <c r="AJ5489" s="74">
        <v>1</v>
      </c>
      <c r="AK5489" s="74">
        <v>0.98</v>
      </c>
    </row>
    <row r="5490" spans="1:37" x14ac:dyDescent="0.3">
      <c r="A5490" s="86" t="str">
        <f t="shared" si="85"/>
        <v>SDGbaseTra_AgMaxPVAXawood</v>
      </c>
      <c r="B5490" s="72" t="s">
        <v>222</v>
      </c>
      <c r="C5490" s="73" t="s">
        <v>241</v>
      </c>
      <c r="D5490" s="85" t="s">
        <v>212</v>
      </c>
      <c r="E5490" s="74" t="s">
        <v>42</v>
      </c>
      <c r="F5490" s="74">
        <v>1</v>
      </c>
      <c r="G5490" s="74">
        <v>1.01</v>
      </c>
      <c r="H5490" s="74">
        <v>1.01</v>
      </c>
      <c r="I5490" s="74">
        <v>1.02</v>
      </c>
      <c r="J5490" s="74">
        <v>1.02</v>
      </c>
      <c r="K5490" s="74">
        <v>1.02</v>
      </c>
      <c r="L5490" s="74">
        <v>1.02</v>
      </c>
      <c r="M5490" s="74">
        <v>1.02</v>
      </c>
      <c r="N5490" s="74">
        <v>1.02</v>
      </c>
      <c r="O5490" s="74">
        <v>1.02</v>
      </c>
      <c r="P5490" s="74">
        <v>1.02</v>
      </c>
      <c r="Q5490" s="74">
        <v>1.02</v>
      </c>
      <c r="R5490" s="74">
        <v>1.01</v>
      </c>
      <c r="S5490" s="74">
        <v>1.01</v>
      </c>
      <c r="T5490" s="74">
        <v>1.02</v>
      </c>
      <c r="U5490" s="74">
        <v>1.02</v>
      </c>
      <c r="V5490" s="74">
        <v>1.03</v>
      </c>
      <c r="W5490" s="74">
        <v>1.03</v>
      </c>
      <c r="X5490" s="74">
        <v>1.03</v>
      </c>
      <c r="Y5490" s="74">
        <v>1.02</v>
      </c>
      <c r="Z5490" s="74">
        <v>0.99</v>
      </c>
      <c r="AA5490" s="74">
        <v>0.97</v>
      </c>
      <c r="AB5490" s="74">
        <v>0.98</v>
      </c>
      <c r="AC5490" s="74">
        <v>0.97</v>
      </c>
      <c r="AD5490" s="74">
        <v>0.97</v>
      </c>
      <c r="AE5490" s="74">
        <v>0.97</v>
      </c>
      <c r="AF5490" s="74">
        <v>0.97</v>
      </c>
      <c r="AG5490" s="74">
        <v>1.01</v>
      </c>
      <c r="AH5490" s="74">
        <v>1.01</v>
      </c>
      <c r="AI5490" s="74">
        <v>0.99</v>
      </c>
      <c r="AJ5490" s="74">
        <v>0.99</v>
      </c>
      <c r="AK5490" s="74">
        <v>0.99</v>
      </c>
    </row>
    <row r="5491" spans="1:37" x14ac:dyDescent="0.3">
      <c r="A5491" s="86" t="str">
        <f t="shared" si="85"/>
        <v>SDGbaseTra_AgMaxPVAXapapr</v>
      </c>
      <c r="B5491" s="72" t="s">
        <v>222</v>
      </c>
      <c r="C5491" s="73" t="s">
        <v>241</v>
      </c>
      <c r="D5491" s="85" t="s">
        <v>212</v>
      </c>
      <c r="E5491" s="74" t="s">
        <v>43</v>
      </c>
      <c r="F5491" s="74">
        <v>1</v>
      </c>
      <c r="G5491" s="74">
        <v>1.04</v>
      </c>
      <c r="H5491" s="74">
        <v>1.04</v>
      </c>
      <c r="I5491" s="74">
        <v>1.02</v>
      </c>
      <c r="J5491" s="74">
        <v>1</v>
      </c>
      <c r="K5491" s="74">
        <v>1</v>
      </c>
      <c r="L5491" s="74">
        <v>1</v>
      </c>
      <c r="M5491" s="74">
        <v>1</v>
      </c>
      <c r="N5491" s="74">
        <v>1</v>
      </c>
      <c r="O5491" s="74">
        <v>1</v>
      </c>
      <c r="P5491" s="74">
        <v>1</v>
      </c>
      <c r="Q5491" s="74">
        <v>0.99</v>
      </c>
      <c r="R5491" s="74">
        <v>1.02</v>
      </c>
      <c r="S5491" s="74">
        <v>1.02</v>
      </c>
      <c r="T5491" s="74">
        <v>1.02</v>
      </c>
      <c r="U5491" s="74">
        <v>1.03</v>
      </c>
      <c r="V5491" s="74">
        <v>1.03</v>
      </c>
      <c r="W5491" s="74">
        <v>1.04</v>
      </c>
      <c r="X5491" s="74">
        <v>1.04</v>
      </c>
      <c r="Y5491" s="74">
        <v>1.03</v>
      </c>
      <c r="Z5491" s="74">
        <v>0.99</v>
      </c>
      <c r="AA5491" s="74">
        <v>0.97</v>
      </c>
      <c r="AB5491" s="74">
        <v>0.98</v>
      </c>
      <c r="AC5491" s="74">
        <v>0.98</v>
      </c>
      <c r="AD5491" s="74">
        <v>0.98</v>
      </c>
      <c r="AE5491" s="74">
        <v>0.97</v>
      </c>
      <c r="AF5491" s="74">
        <v>0.97</v>
      </c>
      <c r="AG5491" s="74">
        <v>1.02</v>
      </c>
      <c r="AH5491" s="74">
        <v>1.01</v>
      </c>
      <c r="AI5491" s="74">
        <v>0.99</v>
      </c>
      <c r="AJ5491" s="74">
        <v>0.98</v>
      </c>
      <c r="AK5491" s="74">
        <v>0.97</v>
      </c>
    </row>
    <row r="5492" spans="1:37" x14ac:dyDescent="0.3">
      <c r="A5492" s="86" t="str">
        <f t="shared" ref="A5492:A5547" si="86">_xlfn.CONCAT(C5492,D5492,E5492)</f>
        <v>SDGbaseTra_AgMaxPVAXaprnt</v>
      </c>
      <c r="B5492" s="72" t="s">
        <v>222</v>
      </c>
      <c r="C5492" s="73" t="s">
        <v>241</v>
      </c>
      <c r="D5492" s="85" t="s">
        <v>212</v>
      </c>
      <c r="E5492" s="74" t="s">
        <v>44</v>
      </c>
      <c r="F5492" s="74">
        <v>1</v>
      </c>
      <c r="G5492" s="74">
        <v>1.0900000000000001</v>
      </c>
      <c r="H5492" s="74">
        <v>1.0900000000000001</v>
      </c>
      <c r="I5492" s="74">
        <v>1.07</v>
      </c>
      <c r="J5492" s="74">
        <v>1.05</v>
      </c>
      <c r="K5492" s="74">
        <v>1.03</v>
      </c>
      <c r="L5492" s="74">
        <v>1.03</v>
      </c>
      <c r="M5492" s="74">
        <v>1.03</v>
      </c>
      <c r="N5492" s="74">
        <v>1.02</v>
      </c>
      <c r="O5492" s="74">
        <v>1.01</v>
      </c>
      <c r="P5492" s="74">
        <v>1</v>
      </c>
      <c r="Q5492" s="74">
        <v>1</v>
      </c>
      <c r="R5492" s="74">
        <v>1.01</v>
      </c>
      <c r="S5492" s="74">
        <v>1.03</v>
      </c>
      <c r="T5492" s="74">
        <v>1.04</v>
      </c>
      <c r="U5492" s="74">
        <v>1.05</v>
      </c>
      <c r="V5492" s="74">
        <v>1.06</v>
      </c>
      <c r="W5492" s="74">
        <v>1.06</v>
      </c>
      <c r="X5492" s="74">
        <v>1.07</v>
      </c>
      <c r="Y5492" s="74">
        <v>1.06</v>
      </c>
      <c r="Z5492" s="74">
        <v>1.03</v>
      </c>
      <c r="AA5492" s="74">
        <v>1.02</v>
      </c>
      <c r="AB5492" s="74">
        <v>1.03</v>
      </c>
      <c r="AC5492" s="74">
        <v>1.04</v>
      </c>
      <c r="AD5492" s="74">
        <v>1.04</v>
      </c>
      <c r="AE5492" s="74">
        <v>1.04</v>
      </c>
      <c r="AF5492" s="74">
        <v>1.04</v>
      </c>
      <c r="AG5492" s="74">
        <v>1.0900000000000001</v>
      </c>
      <c r="AH5492" s="74">
        <v>1.05</v>
      </c>
      <c r="AI5492" s="74">
        <v>1.02</v>
      </c>
      <c r="AJ5492" s="74">
        <v>0.99</v>
      </c>
      <c r="AK5492" s="74">
        <v>0.97</v>
      </c>
    </row>
    <row r="5493" spans="1:37" x14ac:dyDescent="0.3">
      <c r="A5493" s="86" t="str">
        <f t="shared" si="86"/>
        <v>SDGbaseTra_AgMaxPVAXapetr</v>
      </c>
      <c r="B5493" s="72" t="s">
        <v>222</v>
      </c>
      <c r="C5493" s="73" t="s">
        <v>241</v>
      </c>
      <c r="D5493" s="85" t="s">
        <v>212</v>
      </c>
      <c r="E5493" s="74" t="s">
        <v>45</v>
      </c>
      <c r="F5493" s="74">
        <v>1</v>
      </c>
      <c r="G5493" s="74">
        <v>1.17</v>
      </c>
      <c r="H5493" s="74">
        <v>0.85</v>
      </c>
      <c r="I5493" s="74">
        <v>0.62</v>
      </c>
      <c r="J5493" s="74">
        <v>0.53</v>
      </c>
      <c r="K5493" s="74">
        <v>0.49</v>
      </c>
      <c r="L5493" s="74">
        <v>0.46</v>
      </c>
      <c r="M5493" s="74">
        <v>0.46</v>
      </c>
      <c r="N5493" s="74">
        <v>0.46</v>
      </c>
      <c r="O5493" s="74">
        <v>0.98</v>
      </c>
      <c r="P5493" s="74">
        <v>1.27</v>
      </c>
      <c r="Q5493" s="74">
        <v>1.18</v>
      </c>
      <c r="R5493" s="74">
        <v>1.1399999999999999</v>
      </c>
      <c r="S5493" s="74">
        <v>1.1599999999999999</v>
      </c>
      <c r="T5493" s="74">
        <v>1.17</v>
      </c>
      <c r="U5493" s="74">
        <v>1.18</v>
      </c>
      <c r="V5493" s="74">
        <v>1.19</v>
      </c>
      <c r="W5493" s="74">
        <v>1.21</v>
      </c>
      <c r="X5493" s="74">
        <v>1.25</v>
      </c>
      <c r="Y5493" s="74">
        <v>1.28</v>
      </c>
      <c r="Z5493" s="74">
        <v>1.32</v>
      </c>
      <c r="AA5493" s="74">
        <v>1.35</v>
      </c>
      <c r="AB5493" s="74">
        <v>1.4</v>
      </c>
      <c r="AC5493" s="74">
        <v>1.37</v>
      </c>
      <c r="AD5493" s="74">
        <v>1.34</v>
      </c>
      <c r="AE5493" s="74">
        <v>1.31</v>
      </c>
      <c r="AF5493" s="74">
        <v>1.28</v>
      </c>
      <c r="AG5493" s="74">
        <v>1.18</v>
      </c>
      <c r="AH5493" s="74">
        <v>0.99</v>
      </c>
      <c r="AI5493" s="74">
        <v>0.81</v>
      </c>
      <c r="AJ5493" s="74">
        <v>0.64</v>
      </c>
      <c r="AK5493" s="74">
        <v>0.42</v>
      </c>
    </row>
    <row r="5494" spans="1:37" x14ac:dyDescent="0.3">
      <c r="A5494" s="86" t="str">
        <f t="shared" si="86"/>
        <v>SDGbaseTra_AgMaxPVAXahydr</v>
      </c>
      <c r="B5494" s="72" t="s">
        <v>222</v>
      </c>
      <c r="C5494" s="73" t="s">
        <v>241</v>
      </c>
      <c r="D5494" s="85" t="s">
        <v>212</v>
      </c>
      <c r="E5494" s="74" t="s">
        <v>46</v>
      </c>
      <c r="F5494" s="74">
        <v>1</v>
      </c>
      <c r="G5494" s="74">
        <v>2.6</v>
      </c>
      <c r="H5494" s="74">
        <v>2.71</v>
      </c>
      <c r="I5494" s="74">
        <v>2.6</v>
      </c>
      <c r="J5494" s="74">
        <v>2.4900000000000002</v>
      </c>
      <c r="K5494" s="74">
        <v>2.5299999999999998</v>
      </c>
      <c r="L5494" s="74">
        <v>2.54</v>
      </c>
      <c r="M5494" s="74">
        <v>2.56</v>
      </c>
      <c r="N5494" s="74">
        <v>2.58</v>
      </c>
      <c r="O5494" s="74">
        <v>2.8</v>
      </c>
      <c r="P5494" s="74">
        <v>2.84</v>
      </c>
      <c r="Q5494" s="74">
        <v>3.19</v>
      </c>
      <c r="R5494" s="74">
        <v>3.26</v>
      </c>
      <c r="S5494" s="74">
        <v>3.3</v>
      </c>
      <c r="T5494" s="74">
        <v>3.34</v>
      </c>
      <c r="U5494" s="74">
        <v>3.38</v>
      </c>
      <c r="V5494" s="74">
        <v>3.4</v>
      </c>
      <c r="W5494" s="74">
        <v>3.42</v>
      </c>
      <c r="X5494" s="74">
        <v>-1.17</v>
      </c>
      <c r="Y5494" s="74">
        <v>19.72</v>
      </c>
      <c r="Z5494" s="74">
        <v>76.34</v>
      </c>
      <c r="AA5494" s="74">
        <v>92.84</v>
      </c>
      <c r="AB5494" s="74">
        <v>73.03</v>
      </c>
      <c r="AC5494" s="74">
        <v>64.06</v>
      </c>
      <c r="AD5494" s="74">
        <v>64.94</v>
      </c>
      <c r="AE5494" s="74">
        <v>66.75</v>
      </c>
      <c r="AF5494" s="74">
        <v>70.260000000000005</v>
      </c>
      <c r="AG5494" s="74">
        <v>7.37</v>
      </c>
      <c r="AH5494" s="74">
        <v>1.23</v>
      </c>
      <c r="AI5494" s="74">
        <v>0.86</v>
      </c>
      <c r="AJ5494" s="74">
        <v>0.55000000000000004</v>
      </c>
      <c r="AK5494" s="74">
        <v>0.28999999999999998</v>
      </c>
    </row>
    <row r="5495" spans="1:37" x14ac:dyDescent="0.3">
      <c r="A5495" s="86" t="str">
        <f t="shared" si="86"/>
        <v>SDGbaseTra_AgMaxPVAXaammo</v>
      </c>
      <c r="B5495" s="72" t="s">
        <v>222</v>
      </c>
      <c r="C5495" s="73" t="s">
        <v>241</v>
      </c>
      <c r="D5495" s="85" t="s">
        <v>212</v>
      </c>
      <c r="E5495" s="74" t="s">
        <v>47</v>
      </c>
      <c r="F5495" s="74">
        <v>1</v>
      </c>
      <c r="G5495" s="74">
        <v>1.03</v>
      </c>
      <c r="H5495" s="74">
        <v>1.02</v>
      </c>
      <c r="I5495" s="74">
        <v>1</v>
      </c>
      <c r="J5495" s="74">
        <v>0.99</v>
      </c>
      <c r="K5495" s="74">
        <v>0.98</v>
      </c>
      <c r="L5495" s="74">
        <v>0.98</v>
      </c>
      <c r="M5495" s="74">
        <v>0.98</v>
      </c>
      <c r="N5495" s="74">
        <v>0.98</v>
      </c>
      <c r="O5495" s="74">
        <v>0.96</v>
      </c>
      <c r="P5495" s="74">
        <v>0.96</v>
      </c>
      <c r="Q5495" s="74">
        <v>0.96</v>
      </c>
      <c r="R5495" s="74">
        <v>0.97</v>
      </c>
      <c r="S5495" s="74">
        <v>0.98</v>
      </c>
      <c r="T5495" s="74">
        <v>0.99</v>
      </c>
      <c r="U5495" s="74">
        <v>1</v>
      </c>
      <c r="V5495" s="74">
        <v>1</v>
      </c>
      <c r="W5495" s="74">
        <v>1.01</v>
      </c>
      <c r="X5495" s="74">
        <v>1.01</v>
      </c>
      <c r="Y5495" s="74">
        <v>1</v>
      </c>
      <c r="Z5495" s="74">
        <v>0.97</v>
      </c>
      <c r="AA5495" s="74">
        <v>0.95</v>
      </c>
      <c r="AB5495" s="74">
        <v>0.95</v>
      </c>
      <c r="AC5495" s="74">
        <v>0.95</v>
      </c>
      <c r="AD5495" s="74">
        <v>0.94</v>
      </c>
      <c r="AE5495" s="74">
        <v>0.94</v>
      </c>
      <c r="AF5495" s="74">
        <v>0.93</v>
      </c>
      <c r="AG5495" s="74">
        <v>0.98</v>
      </c>
      <c r="AH5495" s="74">
        <v>0.95</v>
      </c>
      <c r="AI5495" s="74">
        <v>0.92</v>
      </c>
      <c r="AJ5495" s="74">
        <v>0.9</v>
      </c>
      <c r="AK5495" s="74">
        <v>0.88</v>
      </c>
    </row>
    <row r="5496" spans="1:37" x14ac:dyDescent="0.3">
      <c r="A5496" s="86" t="str">
        <f t="shared" si="86"/>
        <v>SDGbaseTra_AgMaxPVAXabchm</v>
      </c>
      <c r="B5496" s="72" t="s">
        <v>222</v>
      </c>
      <c r="C5496" s="73" t="s">
        <v>241</v>
      </c>
      <c r="D5496" s="85" t="s">
        <v>212</v>
      </c>
      <c r="E5496" s="74" t="s">
        <v>48</v>
      </c>
      <c r="F5496" s="74">
        <v>1</v>
      </c>
      <c r="G5496" s="74">
        <v>1.26</v>
      </c>
      <c r="H5496" s="74">
        <v>1.37</v>
      </c>
      <c r="I5496" s="74">
        <v>1.26</v>
      </c>
      <c r="J5496" s="74">
        <v>1.1599999999999999</v>
      </c>
      <c r="K5496" s="74">
        <v>1.22</v>
      </c>
      <c r="L5496" s="74">
        <v>1.26</v>
      </c>
      <c r="M5496" s="74">
        <v>1.29</v>
      </c>
      <c r="N5496" s="74">
        <v>1.33</v>
      </c>
      <c r="O5496" s="74">
        <v>1.62</v>
      </c>
      <c r="P5496" s="74">
        <v>1.67</v>
      </c>
      <c r="Q5496" s="74">
        <v>1.67</v>
      </c>
      <c r="R5496" s="74">
        <v>1.74</v>
      </c>
      <c r="S5496" s="74">
        <v>1.77</v>
      </c>
      <c r="T5496" s="74">
        <v>1.8</v>
      </c>
      <c r="U5496" s="74">
        <v>1.84</v>
      </c>
      <c r="V5496" s="74">
        <v>1.86</v>
      </c>
      <c r="W5496" s="74">
        <v>1.88</v>
      </c>
      <c r="X5496" s="74">
        <v>1.93</v>
      </c>
      <c r="Y5496" s="74">
        <v>1.87</v>
      </c>
      <c r="Z5496" s="74">
        <v>1.4</v>
      </c>
      <c r="AA5496" s="74">
        <v>0.91</v>
      </c>
      <c r="AB5496" s="74">
        <v>1.1000000000000001</v>
      </c>
      <c r="AC5496" s="74">
        <v>1.1599999999999999</v>
      </c>
      <c r="AD5496" s="74">
        <v>1.0900000000000001</v>
      </c>
      <c r="AE5496" s="74">
        <v>1</v>
      </c>
      <c r="AF5496" s="74">
        <v>0.88</v>
      </c>
      <c r="AG5496" s="74">
        <v>1.8</v>
      </c>
      <c r="AH5496" s="74">
        <v>1.81</v>
      </c>
      <c r="AI5496" s="74">
        <v>1.7</v>
      </c>
      <c r="AJ5496" s="74">
        <v>1.6</v>
      </c>
      <c r="AK5496" s="74">
        <v>1.5</v>
      </c>
    </row>
    <row r="5497" spans="1:37" x14ac:dyDescent="0.3">
      <c r="A5497" s="86" t="str">
        <f t="shared" si="86"/>
        <v>SDGbaseTra_AgMaxPVAXaochm</v>
      </c>
      <c r="B5497" s="72" t="s">
        <v>222</v>
      </c>
      <c r="C5497" s="73" t="s">
        <v>241</v>
      </c>
      <c r="D5497" s="85" t="s">
        <v>212</v>
      </c>
      <c r="E5497" s="74" t="s">
        <v>49</v>
      </c>
      <c r="F5497" s="74">
        <v>1</v>
      </c>
      <c r="G5497" s="74">
        <v>1.19</v>
      </c>
      <c r="H5497" s="74">
        <v>1.27</v>
      </c>
      <c r="I5497" s="74">
        <v>1.19</v>
      </c>
      <c r="J5497" s="74">
        <v>1.1299999999999999</v>
      </c>
      <c r="K5497" s="74">
        <v>1.1599999999999999</v>
      </c>
      <c r="L5497" s="74">
        <v>1.17</v>
      </c>
      <c r="M5497" s="74">
        <v>1.18</v>
      </c>
      <c r="N5497" s="74">
        <v>1.2</v>
      </c>
      <c r="O5497" s="74">
        <v>1.46</v>
      </c>
      <c r="P5497" s="74">
        <v>1.49</v>
      </c>
      <c r="Q5497" s="74">
        <v>1.47</v>
      </c>
      <c r="R5497" s="74">
        <v>1.5</v>
      </c>
      <c r="S5497" s="74">
        <v>1.51</v>
      </c>
      <c r="T5497" s="74">
        <v>1.52</v>
      </c>
      <c r="U5497" s="74">
        <v>1.54</v>
      </c>
      <c r="V5497" s="74">
        <v>1.55</v>
      </c>
      <c r="W5497" s="74">
        <v>1.56</v>
      </c>
      <c r="X5497" s="74">
        <v>1.59</v>
      </c>
      <c r="Y5497" s="74">
        <v>1.58</v>
      </c>
      <c r="Z5497" s="74">
        <v>1.38</v>
      </c>
      <c r="AA5497" s="74">
        <v>1.1499999999999999</v>
      </c>
      <c r="AB5497" s="74">
        <v>1.25</v>
      </c>
      <c r="AC5497" s="74">
        <v>1.28</v>
      </c>
      <c r="AD5497" s="74">
        <v>1.25</v>
      </c>
      <c r="AE5497" s="74">
        <v>1.2</v>
      </c>
      <c r="AF5497" s="74">
        <v>1.1399999999999999</v>
      </c>
      <c r="AG5497" s="74">
        <v>1.55</v>
      </c>
      <c r="AH5497" s="74">
        <v>1.55</v>
      </c>
      <c r="AI5497" s="74">
        <v>1.49</v>
      </c>
      <c r="AJ5497" s="74">
        <v>1.43</v>
      </c>
      <c r="AK5497" s="74">
        <v>1.37</v>
      </c>
    </row>
    <row r="5498" spans="1:37" x14ac:dyDescent="0.3">
      <c r="A5498" s="86" t="str">
        <f t="shared" si="86"/>
        <v>SDGbaseTra_AgMaxPVAXarubb</v>
      </c>
      <c r="B5498" s="72" t="s">
        <v>222</v>
      </c>
      <c r="C5498" s="73" t="s">
        <v>241</v>
      </c>
      <c r="D5498" s="85" t="s">
        <v>212</v>
      </c>
      <c r="E5498" s="74" t="s">
        <v>50</v>
      </c>
      <c r="F5498" s="74">
        <v>1</v>
      </c>
      <c r="G5498" s="74">
        <v>1.01</v>
      </c>
      <c r="H5498" s="74">
        <v>1.01</v>
      </c>
      <c r="I5498" s="74">
        <v>0.99</v>
      </c>
      <c r="J5498" s="74">
        <v>0.97</v>
      </c>
      <c r="K5498" s="74">
        <v>0.97</v>
      </c>
      <c r="L5498" s="74">
        <v>0.98</v>
      </c>
      <c r="M5498" s="74">
        <v>0.98</v>
      </c>
      <c r="N5498" s="74">
        <v>0.98</v>
      </c>
      <c r="O5498" s="74">
        <v>0.99</v>
      </c>
      <c r="P5498" s="74">
        <v>0.99</v>
      </c>
      <c r="Q5498" s="74">
        <v>0.98</v>
      </c>
      <c r="R5498" s="74">
        <v>1</v>
      </c>
      <c r="S5498" s="74">
        <v>1</v>
      </c>
      <c r="T5498" s="74">
        <v>1.01</v>
      </c>
      <c r="U5498" s="74">
        <v>1.01</v>
      </c>
      <c r="V5498" s="74">
        <v>1.02</v>
      </c>
      <c r="W5498" s="74">
        <v>1.02</v>
      </c>
      <c r="X5498" s="74">
        <v>1.02</v>
      </c>
      <c r="Y5498" s="74">
        <v>1.01</v>
      </c>
      <c r="Z5498" s="74">
        <v>0.95</v>
      </c>
      <c r="AA5498" s="74">
        <v>0.92</v>
      </c>
      <c r="AB5498" s="74">
        <v>0.95</v>
      </c>
      <c r="AC5498" s="74">
        <v>0.96</v>
      </c>
      <c r="AD5498" s="74">
        <v>0.97</v>
      </c>
      <c r="AE5498" s="74">
        <v>0.97</v>
      </c>
      <c r="AF5498" s="74">
        <v>0.96</v>
      </c>
      <c r="AG5498" s="74">
        <v>1.07</v>
      </c>
      <c r="AH5498" s="74">
        <v>1.05</v>
      </c>
      <c r="AI5498" s="74">
        <v>1.03</v>
      </c>
      <c r="AJ5498" s="74">
        <v>1.02</v>
      </c>
      <c r="AK5498" s="74">
        <v>1</v>
      </c>
    </row>
    <row r="5499" spans="1:37" x14ac:dyDescent="0.3">
      <c r="A5499" s="86" t="str">
        <f t="shared" si="86"/>
        <v>SDGbaseTra_AgMaxPVAXaplas</v>
      </c>
      <c r="B5499" s="72" t="s">
        <v>222</v>
      </c>
      <c r="C5499" s="73" t="s">
        <v>241</v>
      </c>
      <c r="D5499" s="85" t="s">
        <v>212</v>
      </c>
      <c r="E5499" s="74" t="s">
        <v>51</v>
      </c>
      <c r="F5499" s="74">
        <v>1</v>
      </c>
      <c r="G5499" s="74">
        <v>1.05</v>
      </c>
      <c r="H5499" s="74">
        <v>1.05</v>
      </c>
      <c r="I5499" s="74">
        <v>1.03</v>
      </c>
      <c r="J5499" s="74">
        <v>1.01</v>
      </c>
      <c r="K5499" s="74">
        <v>1</v>
      </c>
      <c r="L5499" s="74">
        <v>0.99</v>
      </c>
      <c r="M5499" s="74">
        <v>0.99</v>
      </c>
      <c r="N5499" s="74">
        <v>0.99</v>
      </c>
      <c r="O5499" s="74">
        <v>0.98</v>
      </c>
      <c r="P5499" s="74">
        <v>0.97</v>
      </c>
      <c r="Q5499" s="74">
        <v>0.97</v>
      </c>
      <c r="R5499" s="74">
        <v>0.98</v>
      </c>
      <c r="S5499" s="74">
        <v>0.99</v>
      </c>
      <c r="T5499" s="74">
        <v>1</v>
      </c>
      <c r="U5499" s="74">
        <v>1.01</v>
      </c>
      <c r="V5499" s="74">
        <v>1.02</v>
      </c>
      <c r="W5499" s="74">
        <v>1.03</v>
      </c>
      <c r="X5499" s="74">
        <v>1.03</v>
      </c>
      <c r="Y5499" s="74">
        <v>1.02</v>
      </c>
      <c r="Z5499" s="74">
        <v>0.99</v>
      </c>
      <c r="AA5499" s="74">
        <v>0.98</v>
      </c>
      <c r="AB5499" s="74">
        <v>0.99</v>
      </c>
      <c r="AC5499" s="74">
        <v>1</v>
      </c>
      <c r="AD5499" s="74">
        <v>1</v>
      </c>
      <c r="AE5499" s="74">
        <v>1</v>
      </c>
      <c r="AF5499" s="74">
        <v>1</v>
      </c>
      <c r="AG5499" s="74">
        <v>1.04</v>
      </c>
      <c r="AH5499" s="74">
        <v>1.01</v>
      </c>
      <c r="AI5499" s="74">
        <v>0.98</v>
      </c>
      <c r="AJ5499" s="74">
        <v>0.96</v>
      </c>
      <c r="AK5499" s="74">
        <v>0.94</v>
      </c>
    </row>
    <row r="5500" spans="1:37" x14ac:dyDescent="0.3">
      <c r="A5500" s="86" t="str">
        <f t="shared" si="86"/>
        <v>SDGbaseTra_AgMaxPVAXanmet</v>
      </c>
      <c r="B5500" s="72" t="s">
        <v>222</v>
      </c>
      <c r="C5500" s="73" t="s">
        <v>241</v>
      </c>
      <c r="D5500" s="85" t="s">
        <v>212</v>
      </c>
      <c r="E5500" s="74" t="s">
        <v>52</v>
      </c>
      <c r="F5500" s="74">
        <v>1</v>
      </c>
      <c r="G5500" s="74">
        <v>1.08</v>
      </c>
      <c r="H5500" s="74">
        <v>1.07</v>
      </c>
      <c r="I5500" s="74">
        <v>1.08</v>
      </c>
      <c r="J5500" s="74">
        <v>1.1100000000000001</v>
      </c>
      <c r="K5500" s="74">
        <v>1.08</v>
      </c>
      <c r="L5500" s="74">
        <v>1.07</v>
      </c>
      <c r="M5500" s="74">
        <v>1.06</v>
      </c>
      <c r="N5500" s="74">
        <v>1.06</v>
      </c>
      <c r="O5500" s="74">
        <v>1.05</v>
      </c>
      <c r="P5500" s="74">
        <v>1.05</v>
      </c>
      <c r="Q5500" s="74">
        <v>1.04</v>
      </c>
      <c r="R5500" s="74">
        <v>1.03</v>
      </c>
      <c r="S5500" s="74">
        <v>1.04</v>
      </c>
      <c r="T5500" s="74">
        <v>1.04</v>
      </c>
      <c r="U5500" s="74">
        <v>1.05</v>
      </c>
      <c r="V5500" s="74">
        <v>1.06</v>
      </c>
      <c r="W5500" s="74">
        <v>1.06</v>
      </c>
      <c r="X5500" s="74">
        <v>1.06</v>
      </c>
      <c r="Y5500" s="74">
        <v>1.05</v>
      </c>
      <c r="Z5500" s="74">
        <v>1.02</v>
      </c>
      <c r="AA5500" s="74">
        <v>1.01</v>
      </c>
      <c r="AB5500" s="74">
        <v>1.01</v>
      </c>
      <c r="AC5500" s="74">
        <v>1.01</v>
      </c>
      <c r="AD5500" s="74">
        <v>1.01</v>
      </c>
      <c r="AE5500" s="74">
        <v>1.01</v>
      </c>
      <c r="AF5500" s="74">
        <v>1.01</v>
      </c>
      <c r="AG5500" s="74">
        <v>1.06</v>
      </c>
      <c r="AH5500" s="74">
        <v>1.03</v>
      </c>
      <c r="AI5500" s="74">
        <v>1.01</v>
      </c>
      <c r="AJ5500" s="74">
        <v>1</v>
      </c>
      <c r="AK5500" s="74">
        <v>0.99</v>
      </c>
    </row>
    <row r="5501" spans="1:37" x14ac:dyDescent="0.3">
      <c r="A5501" s="86" t="str">
        <f t="shared" si="86"/>
        <v>SDGbaseTra_AgMaxPVAXairon</v>
      </c>
      <c r="B5501" s="72" t="s">
        <v>222</v>
      </c>
      <c r="C5501" s="73" t="s">
        <v>241</v>
      </c>
      <c r="D5501" s="85" t="s">
        <v>212</v>
      </c>
      <c r="E5501" s="74" t="s">
        <v>53</v>
      </c>
      <c r="F5501" s="74">
        <v>1</v>
      </c>
      <c r="G5501" s="74">
        <v>1.2</v>
      </c>
      <c r="H5501" s="74">
        <v>1.17</v>
      </c>
      <c r="I5501" s="74">
        <v>1.1399999999999999</v>
      </c>
      <c r="J5501" s="74">
        <v>1.1299999999999999</v>
      </c>
      <c r="K5501" s="74">
        <v>1.1100000000000001</v>
      </c>
      <c r="L5501" s="74">
        <v>1.1000000000000001</v>
      </c>
      <c r="M5501" s="74">
        <v>1.1000000000000001</v>
      </c>
      <c r="N5501" s="74">
        <v>1.1000000000000001</v>
      </c>
      <c r="O5501" s="74">
        <v>1.1000000000000001</v>
      </c>
      <c r="P5501" s="74">
        <v>1.0900000000000001</v>
      </c>
      <c r="Q5501" s="74">
        <v>1.0900000000000001</v>
      </c>
      <c r="R5501" s="74">
        <v>1.0900000000000001</v>
      </c>
      <c r="S5501" s="74">
        <v>1.1000000000000001</v>
      </c>
      <c r="T5501" s="74">
        <v>1.1000000000000001</v>
      </c>
      <c r="U5501" s="74">
        <v>1.1100000000000001</v>
      </c>
      <c r="V5501" s="74">
        <v>1.1200000000000001</v>
      </c>
      <c r="W5501" s="74">
        <v>1.1299999999999999</v>
      </c>
      <c r="X5501" s="74">
        <v>1.1299999999999999</v>
      </c>
      <c r="Y5501" s="74">
        <v>1.1100000000000001</v>
      </c>
      <c r="Z5501" s="74">
        <v>1.07</v>
      </c>
      <c r="AA5501" s="74">
        <v>1.06</v>
      </c>
      <c r="AB5501" s="74">
        <v>1.07</v>
      </c>
      <c r="AC5501" s="74">
        <v>1.08</v>
      </c>
      <c r="AD5501" s="74">
        <v>1.08</v>
      </c>
      <c r="AE5501" s="74">
        <v>1.08</v>
      </c>
      <c r="AF5501" s="74">
        <v>1.08</v>
      </c>
      <c r="AG5501" s="74">
        <v>1.1399999999999999</v>
      </c>
      <c r="AH5501" s="74">
        <v>1.1100000000000001</v>
      </c>
      <c r="AI5501" s="74">
        <v>1.08</v>
      </c>
      <c r="AJ5501" s="74">
        <v>1.06</v>
      </c>
      <c r="AK5501" s="74">
        <v>1.04</v>
      </c>
    </row>
    <row r="5502" spans="1:37" x14ac:dyDescent="0.3">
      <c r="A5502" s="86" t="str">
        <f t="shared" si="86"/>
        <v>SDGbaseTra_AgMaxPVAXanfrm</v>
      </c>
      <c r="B5502" s="72" t="s">
        <v>222</v>
      </c>
      <c r="C5502" s="73" t="s">
        <v>241</v>
      </c>
      <c r="D5502" s="85" t="s">
        <v>212</v>
      </c>
      <c r="E5502" s="74" t="s">
        <v>54</v>
      </c>
      <c r="F5502" s="74">
        <v>1</v>
      </c>
      <c r="G5502" s="74">
        <v>1.1599999999999999</v>
      </c>
      <c r="H5502" s="74">
        <v>1.1000000000000001</v>
      </c>
      <c r="I5502" s="74">
        <v>1.03</v>
      </c>
      <c r="J5502" s="74">
        <v>1</v>
      </c>
      <c r="K5502" s="74">
        <v>1.01</v>
      </c>
      <c r="L5502" s="74">
        <v>1.03</v>
      </c>
      <c r="M5502" s="74">
        <v>1.08</v>
      </c>
      <c r="N5502" s="74">
        <v>1.1000000000000001</v>
      </c>
      <c r="O5502" s="74">
        <v>1.19</v>
      </c>
      <c r="P5502" s="74">
        <v>1.17</v>
      </c>
      <c r="Q5502" s="74">
        <v>1.1399999999999999</v>
      </c>
      <c r="R5502" s="74">
        <v>1.1299999999999999</v>
      </c>
      <c r="S5502" s="74">
        <v>1.1299999999999999</v>
      </c>
      <c r="T5502" s="74">
        <v>1.1299999999999999</v>
      </c>
      <c r="U5502" s="74">
        <v>1.1399999999999999</v>
      </c>
      <c r="V5502" s="74">
        <v>1.18</v>
      </c>
      <c r="W5502" s="74">
        <v>1.19</v>
      </c>
      <c r="X5502" s="74">
        <v>1.17</v>
      </c>
      <c r="Y5502" s="74">
        <v>1.1000000000000001</v>
      </c>
      <c r="Z5502" s="74">
        <v>0.96</v>
      </c>
      <c r="AA5502" s="74">
        <v>0.95</v>
      </c>
      <c r="AB5502" s="74">
        <v>0.94</v>
      </c>
      <c r="AC5502" s="74">
        <v>0.96</v>
      </c>
      <c r="AD5502" s="74">
        <v>0.98</v>
      </c>
      <c r="AE5502" s="74">
        <v>1.01</v>
      </c>
      <c r="AF5502" s="74">
        <v>1.03</v>
      </c>
      <c r="AG5502" s="74">
        <v>1.2</v>
      </c>
      <c r="AH5502" s="74">
        <v>1.08</v>
      </c>
      <c r="AI5502" s="74">
        <v>0.99</v>
      </c>
      <c r="AJ5502" s="74">
        <v>0.96</v>
      </c>
      <c r="AK5502" s="74">
        <v>0.94</v>
      </c>
    </row>
    <row r="5503" spans="1:37" x14ac:dyDescent="0.3">
      <c r="A5503" s="86" t="str">
        <f t="shared" si="86"/>
        <v>SDGbaseTra_AgMaxPVAXametp</v>
      </c>
      <c r="B5503" s="72" t="s">
        <v>222</v>
      </c>
      <c r="C5503" s="73" t="s">
        <v>241</v>
      </c>
      <c r="D5503" s="85" t="s">
        <v>212</v>
      </c>
      <c r="E5503" s="74" t="s">
        <v>55</v>
      </c>
      <c r="F5503" s="74">
        <v>1</v>
      </c>
      <c r="G5503" s="74">
        <v>1.19</v>
      </c>
      <c r="H5503" s="74">
        <v>1.18</v>
      </c>
      <c r="I5503" s="74">
        <v>1.1599999999999999</v>
      </c>
      <c r="J5503" s="74">
        <v>1.1399999999999999</v>
      </c>
      <c r="K5503" s="74">
        <v>1.1299999999999999</v>
      </c>
      <c r="L5503" s="74">
        <v>1.1200000000000001</v>
      </c>
      <c r="M5503" s="74">
        <v>1.1200000000000001</v>
      </c>
      <c r="N5503" s="74">
        <v>1.1100000000000001</v>
      </c>
      <c r="O5503" s="74">
        <v>1.1000000000000001</v>
      </c>
      <c r="P5503" s="74">
        <v>1.1000000000000001</v>
      </c>
      <c r="Q5503" s="74">
        <v>1.0900000000000001</v>
      </c>
      <c r="R5503" s="74">
        <v>1.1000000000000001</v>
      </c>
      <c r="S5503" s="74">
        <v>1.1100000000000001</v>
      </c>
      <c r="T5503" s="74">
        <v>1.1200000000000001</v>
      </c>
      <c r="U5503" s="74">
        <v>1.1399999999999999</v>
      </c>
      <c r="V5503" s="74">
        <v>1.1399999999999999</v>
      </c>
      <c r="W5503" s="74">
        <v>1.1499999999999999</v>
      </c>
      <c r="X5503" s="74">
        <v>1.1499999999999999</v>
      </c>
      <c r="Y5503" s="74">
        <v>1.1399999999999999</v>
      </c>
      <c r="Z5503" s="74">
        <v>1.1100000000000001</v>
      </c>
      <c r="AA5503" s="74">
        <v>1.1000000000000001</v>
      </c>
      <c r="AB5503" s="74">
        <v>1.1200000000000001</v>
      </c>
      <c r="AC5503" s="74">
        <v>1.1200000000000001</v>
      </c>
      <c r="AD5503" s="74">
        <v>1.1200000000000001</v>
      </c>
      <c r="AE5503" s="74">
        <v>1.1200000000000001</v>
      </c>
      <c r="AF5503" s="74">
        <v>1.1200000000000001</v>
      </c>
      <c r="AG5503" s="74">
        <v>1.18</v>
      </c>
      <c r="AH5503" s="74">
        <v>1.1399999999999999</v>
      </c>
      <c r="AI5503" s="74">
        <v>1.1000000000000001</v>
      </c>
      <c r="AJ5503" s="74">
        <v>1.08</v>
      </c>
      <c r="AK5503" s="74">
        <v>1.06</v>
      </c>
    </row>
    <row r="5504" spans="1:37" x14ac:dyDescent="0.3">
      <c r="A5504" s="86" t="str">
        <f t="shared" si="86"/>
        <v>SDGbaseTra_AgMaxPVAXamach</v>
      </c>
      <c r="B5504" s="72" t="s">
        <v>222</v>
      </c>
      <c r="C5504" s="73" t="s">
        <v>241</v>
      </c>
      <c r="D5504" s="85" t="s">
        <v>212</v>
      </c>
      <c r="E5504" s="74" t="s">
        <v>56</v>
      </c>
      <c r="F5504" s="74">
        <v>1</v>
      </c>
      <c r="G5504" s="74">
        <v>1.17</v>
      </c>
      <c r="H5504" s="74">
        <v>1.1599999999999999</v>
      </c>
      <c r="I5504" s="74">
        <v>1.1499999999999999</v>
      </c>
      <c r="J5504" s="74">
        <v>1.1200000000000001</v>
      </c>
      <c r="K5504" s="74">
        <v>1.1100000000000001</v>
      </c>
      <c r="L5504" s="74">
        <v>1.1100000000000001</v>
      </c>
      <c r="M5504" s="74">
        <v>1.1100000000000001</v>
      </c>
      <c r="N5504" s="74">
        <v>1.1100000000000001</v>
      </c>
      <c r="O5504" s="74">
        <v>1.1100000000000001</v>
      </c>
      <c r="P5504" s="74">
        <v>1.1000000000000001</v>
      </c>
      <c r="Q5504" s="74">
        <v>1.0900000000000001</v>
      </c>
      <c r="R5504" s="74">
        <v>1.0900000000000001</v>
      </c>
      <c r="S5504" s="74">
        <v>1.1000000000000001</v>
      </c>
      <c r="T5504" s="74">
        <v>1.1100000000000001</v>
      </c>
      <c r="U5504" s="74">
        <v>1.1200000000000001</v>
      </c>
      <c r="V5504" s="74">
        <v>1.1299999999999999</v>
      </c>
      <c r="W5504" s="74">
        <v>1.1299999999999999</v>
      </c>
      <c r="X5504" s="74">
        <v>1.1299999999999999</v>
      </c>
      <c r="Y5504" s="74">
        <v>1.1200000000000001</v>
      </c>
      <c r="Z5504" s="74">
        <v>1.07</v>
      </c>
      <c r="AA5504" s="74">
        <v>1.06</v>
      </c>
      <c r="AB5504" s="74">
        <v>1.08</v>
      </c>
      <c r="AC5504" s="74">
        <v>1.08</v>
      </c>
      <c r="AD5504" s="74">
        <v>1.0900000000000001</v>
      </c>
      <c r="AE5504" s="74">
        <v>1.0900000000000001</v>
      </c>
      <c r="AF5504" s="74">
        <v>1.0900000000000001</v>
      </c>
      <c r="AG5504" s="74">
        <v>1.1499999999999999</v>
      </c>
      <c r="AH5504" s="74">
        <v>1.1200000000000001</v>
      </c>
      <c r="AI5504" s="74">
        <v>1.08</v>
      </c>
      <c r="AJ5504" s="74">
        <v>1.06</v>
      </c>
      <c r="AK5504" s="74">
        <v>1.04</v>
      </c>
    </row>
    <row r="5505" spans="1:37" x14ac:dyDescent="0.3">
      <c r="A5505" s="86" t="str">
        <f t="shared" si="86"/>
        <v>SDGbaseTra_AgMaxPVAXafcel</v>
      </c>
      <c r="B5505" s="72" t="s">
        <v>222</v>
      </c>
      <c r="C5505" s="73" t="s">
        <v>241</v>
      </c>
      <c r="D5505" s="85" t="s">
        <v>212</v>
      </c>
      <c r="E5505" s="74" t="s">
        <v>57</v>
      </c>
      <c r="F5505" s="74">
        <v>1</v>
      </c>
      <c r="G5505" s="74">
        <v>1</v>
      </c>
      <c r="H5505" s="74">
        <v>1.01</v>
      </c>
      <c r="I5505" s="74">
        <v>0.93</v>
      </c>
      <c r="J5505" s="74">
        <v>0.87</v>
      </c>
      <c r="K5505" s="74">
        <v>0.87</v>
      </c>
      <c r="L5505" s="74">
        <v>0.87</v>
      </c>
      <c r="M5505" s="74">
        <v>0.9</v>
      </c>
      <c r="N5505" s="74">
        <v>0.91</v>
      </c>
      <c r="O5505" s="74">
        <v>1.06</v>
      </c>
      <c r="P5505" s="74">
        <v>1.0900000000000001</v>
      </c>
      <c r="Q5505" s="74">
        <v>1.08</v>
      </c>
      <c r="R5505" s="74">
        <v>1.0900000000000001</v>
      </c>
      <c r="S5505" s="74">
        <v>1.1000000000000001</v>
      </c>
      <c r="T5505" s="74">
        <v>1.1100000000000001</v>
      </c>
      <c r="U5505" s="74">
        <v>1.1299999999999999</v>
      </c>
      <c r="V5505" s="74">
        <v>1.1599999999999999</v>
      </c>
      <c r="W5505" s="74">
        <v>1.18</v>
      </c>
      <c r="X5505" s="74">
        <v>1.1599999999999999</v>
      </c>
      <c r="Y5505" s="74">
        <v>1.0900000000000001</v>
      </c>
      <c r="Z5505" s="74">
        <v>0.87</v>
      </c>
      <c r="AA5505" s="74">
        <v>0.78</v>
      </c>
      <c r="AB5505" s="74">
        <v>0.81</v>
      </c>
      <c r="AC5505" s="74">
        <v>0.81</v>
      </c>
      <c r="AD5505" s="74">
        <v>0.81</v>
      </c>
      <c r="AE5505" s="74">
        <v>0.8</v>
      </c>
      <c r="AF5505" s="74">
        <v>0.79</v>
      </c>
      <c r="AG5505" s="74">
        <v>1.05</v>
      </c>
      <c r="AH5505" s="74">
        <v>0.99</v>
      </c>
      <c r="AI5505" s="74">
        <v>0.9</v>
      </c>
      <c r="AJ5505" s="74">
        <v>0.85</v>
      </c>
      <c r="AK5505" s="74">
        <v>0.8</v>
      </c>
    </row>
    <row r="5506" spans="1:37" x14ac:dyDescent="0.3">
      <c r="A5506" s="86" t="str">
        <f t="shared" si="86"/>
        <v>SDGbaseTra_AgMaxPVAXaelct</v>
      </c>
      <c r="B5506" s="72" t="s">
        <v>222</v>
      </c>
      <c r="C5506" s="73" t="s">
        <v>241</v>
      </c>
      <c r="D5506" s="85" t="s">
        <v>212</v>
      </c>
      <c r="E5506" s="74" t="s">
        <v>58</v>
      </c>
      <c r="F5506" s="74">
        <v>1</v>
      </c>
      <c r="G5506" s="74">
        <v>1.01</v>
      </c>
      <c r="H5506" s="74">
        <v>1.01</v>
      </c>
      <c r="I5506" s="74">
        <v>0.94</v>
      </c>
      <c r="J5506" s="74">
        <v>0.89</v>
      </c>
      <c r="K5506" s="74">
        <v>0.88</v>
      </c>
      <c r="L5506" s="74">
        <v>0.88</v>
      </c>
      <c r="M5506" s="74">
        <v>0.91</v>
      </c>
      <c r="N5506" s="74">
        <v>0.92</v>
      </c>
      <c r="O5506" s="74">
        <v>1.06</v>
      </c>
      <c r="P5506" s="74">
        <v>1.0900000000000001</v>
      </c>
      <c r="Q5506" s="74">
        <v>1.08</v>
      </c>
      <c r="R5506" s="74">
        <v>1.0900000000000001</v>
      </c>
      <c r="S5506" s="74">
        <v>1.1000000000000001</v>
      </c>
      <c r="T5506" s="74">
        <v>1.1100000000000001</v>
      </c>
      <c r="U5506" s="74">
        <v>1.1200000000000001</v>
      </c>
      <c r="V5506" s="74">
        <v>1.1499999999999999</v>
      </c>
      <c r="W5506" s="74">
        <v>1.17</v>
      </c>
      <c r="X5506" s="74">
        <v>1.1499999999999999</v>
      </c>
      <c r="Y5506" s="74">
        <v>1.0900000000000001</v>
      </c>
      <c r="Z5506" s="74">
        <v>0.89</v>
      </c>
      <c r="AA5506" s="74">
        <v>0.81</v>
      </c>
      <c r="AB5506" s="74">
        <v>0.83</v>
      </c>
      <c r="AC5506" s="74">
        <v>0.84</v>
      </c>
      <c r="AD5506" s="74">
        <v>0.84</v>
      </c>
      <c r="AE5506" s="74">
        <v>0.83</v>
      </c>
      <c r="AF5506" s="74">
        <v>0.82</v>
      </c>
      <c r="AG5506" s="74">
        <v>1.05</v>
      </c>
      <c r="AH5506" s="74">
        <v>1</v>
      </c>
      <c r="AI5506" s="74">
        <v>0.91</v>
      </c>
      <c r="AJ5506" s="74">
        <v>0.87</v>
      </c>
      <c r="AK5506" s="74">
        <v>0.82</v>
      </c>
    </row>
    <row r="5507" spans="1:37" x14ac:dyDescent="0.3">
      <c r="A5507" s="86" t="str">
        <f t="shared" si="86"/>
        <v>SDGbaseTra_AgMaxPVAXaemch</v>
      </c>
      <c r="B5507" s="72" t="s">
        <v>222</v>
      </c>
      <c r="C5507" s="73" t="s">
        <v>241</v>
      </c>
      <c r="D5507" s="85" t="s">
        <v>212</v>
      </c>
      <c r="E5507" s="74" t="s">
        <v>59</v>
      </c>
      <c r="F5507" s="74">
        <v>1</v>
      </c>
      <c r="G5507" s="74">
        <v>1.18</v>
      </c>
      <c r="H5507" s="74">
        <v>1.18</v>
      </c>
      <c r="I5507" s="74">
        <v>1.1599999999999999</v>
      </c>
      <c r="J5507" s="74">
        <v>1.1299999999999999</v>
      </c>
      <c r="K5507" s="74">
        <v>1.1200000000000001</v>
      </c>
      <c r="L5507" s="74">
        <v>1.1100000000000001</v>
      </c>
      <c r="M5507" s="74">
        <v>1.1100000000000001</v>
      </c>
      <c r="N5507" s="74">
        <v>1.1000000000000001</v>
      </c>
      <c r="O5507" s="74">
        <v>1.0900000000000001</v>
      </c>
      <c r="P5507" s="74">
        <v>1.08</v>
      </c>
      <c r="Q5507" s="74">
        <v>1.08</v>
      </c>
      <c r="R5507" s="74">
        <v>1.0900000000000001</v>
      </c>
      <c r="S5507" s="74">
        <v>1.1100000000000001</v>
      </c>
      <c r="T5507" s="74">
        <v>1.1200000000000001</v>
      </c>
      <c r="U5507" s="74">
        <v>1.1299999999999999</v>
      </c>
      <c r="V5507" s="74">
        <v>1.1399999999999999</v>
      </c>
      <c r="W5507" s="74">
        <v>1.1499999999999999</v>
      </c>
      <c r="X5507" s="74">
        <v>1.1499999999999999</v>
      </c>
      <c r="Y5507" s="74">
        <v>1.1499999999999999</v>
      </c>
      <c r="Z5507" s="74">
        <v>1.1100000000000001</v>
      </c>
      <c r="AA5507" s="74">
        <v>1.1000000000000001</v>
      </c>
      <c r="AB5507" s="74">
        <v>1.1100000000000001</v>
      </c>
      <c r="AC5507" s="74">
        <v>1.1200000000000001</v>
      </c>
      <c r="AD5507" s="74">
        <v>1.1200000000000001</v>
      </c>
      <c r="AE5507" s="74">
        <v>1.1200000000000001</v>
      </c>
      <c r="AF5507" s="74">
        <v>1.1200000000000001</v>
      </c>
      <c r="AG5507" s="74">
        <v>1.17</v>
      </c>
      <c r="AH5507" s="74">
        <v>1.1299999999999999</v>
      </c>
      <c r="AI5507" s="74">
        <v>1.1000000000000001</v>
      </c>
      <c r="AJ5507" s="74">
        <v>1.07</v>
      </c>
      <c r="AK5507" s="74">
        <v>1.05</v>
      </c>
    </row>
    <row r="5508" spans="1:37" x14ac:dyDescent="0.3">
      <c r="A5508" s="86" t="str">
        <f t="shared" si="86"/>
        <v>SDGbaseTra_AgMaxPVAXasequ</v>
      </c>
      <c r="B5508" s="72" t="s">
        <v>222</v>
      </c>
      <c r="C5508" s="73" t="s">
        <v>241</v>
      </c>
      <c r="D5508" s="85" t="s">
        <v>212</v>
      </c>
      <c r="E5508" s="74" t="s">
        <v>60</v>
      </c>
      <c r="F5508" s="74">
        <v>1</v>
      </c>
      <c r="G5508" s="74">
        <v>1.2</v>
      </c>
      <c r="H5508" s="74">
        <v>1.17</v>
      </c>
      <c r="I5508" s="74">
        <v>1.1299999999999999</v>
      </c>
      <c r="J5508" s="74">
        <v>1.0900000000000001</v>
      </c>
      <c r="K5508" s="74">
        <v>1.08</v>
      </c>
      <c r="L5508" s="74">
        <v>1.08</v>
      </c>
      <c r="M5508" s="74">
        <v>1.0900000000000001</v>
      </c>
      <c r="N5508" s="74">
        <v>1.0900000000000001</v>
      </c>
      <c r="O5508" s="74">
        <v>1.1000000000000001</v>
      </c>
      <c r="P5508" s="74">
        <v>1.1000000000000001</v>
      </c>
      <c r="Q5508" s="74">
        <v>1.0900000000000001</v>
      </c>
      <c r="R5508" s="74">
        <v>1.0900000000000001</v>
      </c>
      <c r="S5508" s="74">
        <v>1.1000000000000001</v>
      </c>
      <c r="T5508" s="74">
        <v>1.1000000000000001</v>
      </c>
      <c r="U5508" s="74">
        <v>1.1100000000000001</v>
      </c>
      <c r="V5508" s="74">
        <v>1.1200000000000001</v>
      </c>
      <c r="W5508" s="74">
        <v>1.1200000000000001</v>
      </c>
      <c r="X5508" s="74">
        <v>1.1299999999999999</v>
      </c>
      <c r="Y5508" s="74">
        <v>1.1200000000000001</v>
      </c>
      <c r="Z5508" s="74">
        <v>1.08</v>
      </c>
      <c r="AA5508" s="74">
        <v>1.07</v>
      </c>
      <c r="AB5508" s="74">
        <v>1.05</v>
      </c>
      <c r="AC5508" s="74">
        <v>1.05</v>
      </c>
      <c r="AD5508" s="74">
        <v>1.06</v>
      </c>
      <c r="AE5508" s="74">
        <v>1.06</v>
      </c>
      <c r="AF5508" s="74">
        <v>1.07</v>
      </c>
      <c r="AG5508" s="74">
        <v>1.1200000000000001</v>
      </c>
      <c r="AH5508" s="74">
        <v>1.07</v>
      </c>
      <c r="AI5508" s="74">
        <v>1.03</v>
      </c>
      <c r="AJ5508" s="74">
        <v>1.01</v>
      </c>
      <c r="AK5508" s="74">
        <v>1</v>
      </c>
    </row>
    <row r="5509" spans="1:37" x14ac:dyDescent="0.3">
      <c r="A5509" s="86" t="str">
        <f t="shared" si="86"/>
        <v>SDGbaseTra_AgMaxPVAXavehi</v>
      </c>
      <c r="B5509" s="72" t="s">
        <v>222</v>
      </c>
      <c r="C5509" s="73" t="s">
        <v>241</v>
      </c>
      <c r="D5509" s="85" t="s">
        <v>212</v>
      </c>
      <c r="E5509" s="74" t="s">
        <v>61</v>
      </c>
      <c r="F5509" s="74">
        <v>1</v>
      </c>
      <c r="G5509" s="74">
        <v>1.18</v>
      </c>
      <c r="H5509" s="74">
        <v>1.17</v>
      </c>
      <c r="I5509" s="74">
        <v>1.1399999999999999</v>
      </c>
      <c r="J5509" s="74">
        <v>1.1100000000000001</v>
      </c>
      <c r="K5509" s="74">
        <v>1.1000000000000001</v>
      </c>
      <c r="L5509" s="74">
        <v>1.1000000000000001</v>
      </c>
      <c r="M5509" s="74">
        <v>1.1000000000000001</v>
      </c>
      <c r="N5509" s="74">
        <v>1.1000000000000001</v>
      </c>
      <c r="O5509" s="74">
        <v>1.0900000000000001</v>
      </c>
      <c r="P5509" s="74">
        <v>1.08</v>
      </c>
      <c r="Q5509" s="74">
        <v>1.08</v>
      </c>
      <c r="R5509" s="74">
        <v>1.1000000000000001</v>
      </c>
      <c r="S5509" s="74">
        <v>1.1100000000000001</v>
      </c>
      <c r="T5509" s="74">
        <v>1.1200000000000001</v>
      </c>
      <c r="U5509" s="74">
        <v>1.1299999999999999</v>
      </c>
      <c r="V5509" s="74">
        <v>1.1399999999999999</v>
      </c>
      <c r="W5509" s="74">
        <v>1.1499999999999999</v>
      </c>
      <c r="X5509" s="74">
        <v>1.1499999999999999</v>
      </c>
      <c r="Y5509" s="74">
        <v>1.1399999999999999</v>
      </c>
      <c r="Z5509" s="74">
        <v>1.0900000000000001</v>
      </c>
      <c r="AA5509" s="74">
        <v>1.07</v>
      </c>
      <c r="AB5509" s="74">
        <v>1.0900000000000001</v>
      </c>
      <c r="AC5509" s="74">
        <v>1.0900000000000001</v>
      </c>
      <c r="AD5509" s="74">
        <v>1.1000000000000001</v>
      </c>
      <c r="AE5509" s="74">
        <v>1.1000000000000001</v>
      </c>
      <c r="AF5509" s="74">
        <v>1.1000000000000001</v>
      </c>
      <c r="AG5509" s="74">
        <v>1.1599999999999999</v>
      </c>
      <c r="AH5509" s="74">
        <v>1.1299999999999999</v>
      </c>
      <c r="AI5509" s="74">
        <v>1.0900000000000001</v>
      </c>
      <c r="AJ5509" s="74">
        <v>1.07</v>
      </c>
      <c r="AK5509" s="74">
        <v>1.05</v>
      </c>
    </row>
    <row r="5510" spans="1:37" x14ac:dyDescent="0.3">
      <c r="A5510" s="86" t="str">
        <f t="shared" si="86"/>
        <v>SDGbaseTra_AgMaxPVAXatequ</v>
      </c>
      <c r="B5510" s="72" t="s">
        <v>222</v>
      </c>
      <c r="C5510" s="73" t="s">
        <v>241</v>
      </c>
      <c r="D5510" s="85" t="s">
        <v>212</v>
      </c>
      <c r="E5510" s="74" t="s">
        <v>62</v>
      </c>
      <c r="F5510" s="74">
        <v>1</v>
      </c>
      <c r="G5510" s="74">
        <v>1.18</v>
      </c>
      <c r="H5510" s="74">
        <v>1.17</v>
      </c>
      <c r="I5510" s="74">
        <v>1.1399999999999999</v>
      </c>
      <c r="J5510" s="74">
        <v>1.1200000000000001</v>
      </c>
      <c r="K5510" s="74">
        <v>1.1000000000000001</v>
      </c>
      <c r="L5510" s="74">
        <v>1.1000000000000001</v>
      </c>
      <c r="M5510" s="74">
        <v>1.1000000000000001</v>
      </c>
      <c r="N5510" s="74">
        <v>1.1000000000000001</v>
      </c>
      <c r="O5510" s="74">
        <v>1.1000000000000001</v>
      </c>
      <c r="P5510" s="74">
        <v>1.1000000000000001</v>
      </c>
      <c r="Q5510" s="74">
        <v>1.0900000000000001</v>
      </c>
      <c r="R5510" s="74">
        <v>1.0900000000000001</v>
      </c>
      <c r="S5510" s="74">
        <v>1.1000000000000001</v>
      </c>
      <c r="T5510" s="74">
        <v>1.1100000000000001</v>
      </c>
      <c r="U5510" s="74">
        <v>1.1200000000000001</v>
      </c>
      <c r="V5510" s="74">
        <v>1.1299999999999999</v>
      </c>
      <c r="W5510" s="74">
        <v>1.1399999999999999</v>
      </c>
      <c r="X5510" s="74">
        <v>1.1399999999999999</v>
      </c>
      <c r="Y5510" s="74">
        <v>1.1299999999999999</v>
      </c>
      <c r="Z5510" s="74">
        <v>1.08</v>
      </c>
      <c r="AA5510" s="74">
        <v>1.07</v>
      </c>
      <c r="AB5510" s="74">
        <v>1.08</v>
      </c>
      <c r="AC5510" s="74">
        <v>1.0900000000000001</v>
      </c>
      <c r="AD5510" s="74">
        <v>1.0900000000000001</v>
      </c>
      <c r="AE5510" s="74">
        <v>1.0900000000000001</v>
      </c>
      <c r="AF5510" s="74">
        <v>1.1000000000000001</v>
      </c>
      <c r="AG5510" s="74">
        <v>1.1599999999999999</v>
      </c>
      <c r="AH5510" s="74">
        <v>1.1100000000000001</v>
      </c>
      <c r="AI5510" s="74">
        <v>1.07</v>
      </c>
      <c r="AJ5510" s="74">
        <v>1.04</v>
      </c>
      <c r="AK5510" s="74">
        <v>1.02</v>
      </c>
    </row>
    <row r="5511" spans="1:37" x14ac:dyDescent="0.3">
      <c r="A5511" s="86" t="str">
        <f t="shared" si="86"/>
        <v>SDGbaseTra_AgMaxPVAXafurn</v>
      </c>
      <c r="B5511" s="72" t="s">
        <v>222</v>
      </c>
      <c r="C5511" s="73" t="s">
        <v>241</v>
      </c>
      <c r="D5511" s="85" t="s">
        <v>212</v>
      </c>
      <c r="E5511" s="74" t="s">
        <v>63</v>
      </c>
      <c r="F5511" s="74">
        <v>1</v>
      </c>
      <c r="G5511" s="74">
        <v>1.18</v>
      </c>
      <c r="H5511" s="74">
        <v>1.17</v>
      </c>
      <c r="I5511" s="74">
        <v>1.1499999999999999</v>
      </c>
      <c r="J5511" s="74">
        <v>1.1399999999999999</v>
      </c>
      <c r="K5511" s="74">
        <v>1.1200000000000001</v>
      </c>
      <c r="L5511" s="74">
        <v>1.1200000000000001</v>
      </c>
      <c r="M5511" s="74">
        <v>1.1200000000000001</v>
      </c>
      <c r="N5511" s="74">
        <v>1.1200000000000001</v>
      </c>
      <c r="O5511" s="74">
        <v>1.1200000000000001</v>
      </c>
      <c r="P5511" s="74">
        <v>1.1100000000000001</v>
      </c>
      <c r="Q5511" s="74">
        <v>1.1100000000000001</v>
      </c>
      <c r="R5511" s="74">
        <v>1.1000000000000001</v>
      </c>
      <c r="S5511" s="74">
        <v>1.1100000000000001</v>
      </c>
      <c r="T5511" s="74">
        <v>1.1200000000000001</v>
      </c>
      <c r="U5511" s="74">
        <v>1.1299999999999999</v>
      </c>
      <c r="V5511" s="74">
        <v>1.1399999999999999</v>
      </c>
      <c r="W5511" s="74">
        <v>1.1399999999999999</v>
      </c>
      <c r="X5511" s="74">
        <v>1.1499999999999999</v>
      </c>
      <c r="Y5511" s="74">
        <v>1.1399999999999999</v>
      </c>
      <c r="Z5511" s="74">
        <v>1.1000000000000001</v>
      </c>
      <c r="AA5511" s="74">
        <v>1.0900000000000001</v>
      </c>
      <c r="AB5511" s="74">
        <v>1.1000000000000001</v>
      </c>
      <c r="AC5511" s="74">
        <v>1.1100000000000001</v>
      </c>
      <c r="AD5511" s="74">
        <v>1.1100000000000001</v>
      </c>
      <c r="AE5511" s="74">
        <v>1.1000000000000001</v>
      </c>
      <c r="AF5511" s="74">
        <v>1.1000000000000001</v>
      </c>
      <c r="AG5511" s="74">
        <v>1.1599999999999999</v>
      </c>
      <c r="AH5511" s="74">
        <v>1.1200000000000001</v>
      </c>
      <c r="AI5511" s="74">
        <v>1.0900000000000001</v>
      </c>
      <c r="AJ5511" s="74">
        <v>1.07</v>
      </c>
      <c r="AK5511" s="74">
        <v>1.06</v>
      </c>
    </row>
    <row r="5512" spans="1:37" x14ac:dyDescent="0.3">
      <c r="A5512" s="86" t="str">
        <f t="shared" si="86"/>
        <v>SDGbaseTra_AgMaxPVAXaoman</v>
      </c>
      <c r="B5512" s="72" t="s">
        <v>222</v>
      </c>
      <c r="C5512" s="73" t="s">
        <v>241</v>
      </c>
      <c r="D5512" s="85" t="s">
        <v>212</v>
      </c>
      <c r="E5512" s="74" t="s">
        <v>64</v>
      </c>
      <c r="F5512" s="74">
        <v>1</v>
      </c>
      <c r="G5512" s="74">
        <v>1.1299999999999999</v>
      </c>
      <c r="H5512" s="74">
        <v>1.1100000000000001</v>
      </c>
      <c r="I5512" s="74">
        <v>1.06</v>
      </c>
      <c r="J5512" s="74">
        <v>1.03</v>
      </c>
      <c r="K5512" s="74">
        <v>1.04</v>
      </c>
      <c r="L5512" s="74">
        <v>1.05</v>
      </c>
      <c r="M5512" s="74">
        <v>1.07</v>
      </c>
      <c r="N5512" s="74">
        <v>1.08</v>
      </c>
      <c r="O5512" s="74">
        <v>1.17</v>
      </c>
      <c r="P5512" s="74">
        <v>1.1599999999999999</v>
      </c>
      <c r="Q5512" s="74">
        <v>1.1299999999999999</v>
      </c>
      <c r="R5512" s="74">
        <v>1.1200000000000001</v>
      </c>
      <c r="S5512" s="74">
        <v>1.1100000000000001</v>
      </c>
      <c r="T5512" s="74">
        <v>1.1100000000000001</v>
      </c>
      <c r="U5512" s="74">
        <v>1.1100000000000001</v>
      </c>
      <c r="V5512" s="74">
        <v>1.1000000000000001</v>
      </c>
      <c r="W5512" s="74">
        <v>1.1000000000000001</v>
      </c>
      <c r="X5512" s="74">
        <v>1.1000000000000001</v>
      </c>
      <c r="Y5512" s="74">
        <v>1.0900000000000001</v>
      </c>
      <c r="Z5512" s="74">
        <v>1.06</v>
      </c>
      <c r="AA5512" s="74">
        <v>1.04</v>
      </c>
      <c r="AB5512" s="74">
        <v>1.02</v>
      </c>
      <c r="AC5512" s="74">
        <v>1.01</v>
      </c>
      <c r="AD5512" s="74">
        <v>1.01</v>
      </c>
      <c r="AE5512" s="74">
        <v>1.01</v>
      </c>
      <c r="AF5512" s="74">
        <v>1.01</v>
      </c>
      <c r="AG5512" s="74">
        <v>1.04</v>
      </c>
      <c r="AH5512" s="74">
        <v>1.02</v>
      </c>
      <c r="AI5512" s="74">
        <v>1</v>
      </c>
      <c r="AJ5512" s="74">
        <v>0.99</v>
      </c>
      <c r="AK5512" s="74">
        <v>0.99</v>
      </c>
    </row>
    <row r="5513" spans="1:37" x14ac:dyDescent="0.3">
      <c r="A5513" s="86" t="str">
        <f t="shared" si="86"/>
        <v>SDGbaseTra_AgMaxPVAXaelec</v>
      </c>
      <c r="B5513" s="72" t="s">
        <v>222</v>
      </c>
      <c r="C5513" s="73" t="s">
        <v>241</v>
      </c>
      <c r="D5513" s="85" t="s">
        <v>212</v>
      </c>
      <c r="E5513" s="74" t="s">
        <v>65</v>
      </c>
      <c r="F5513" s="74">
        <v>1</v>
      </c>
      <c r="G5513" s="74">
        <v>1.1200000000000001</v>
      </c>
      <c r="H5513" s="74">
        <v>1.01</v>
      </c>
      <c r="I5513" s="74">
        <v>1.01</v>
      </c>
      <c r="J5513" s="74">
        <v>1.06</v>
      </c>
      <c r="K5513" s="74">
        <v>1.1100000000000001</v>
      </c>
      <c r="L5513" s="74">
        <v>1.1399999999999999</v>
      </c>
      <c r="M5513" s="74">
        <v>1.1299999999999999</v>
      </c>
      <c r="N5513" s="74">
        <v>1.1100000000000001</v>
      </c>
      <c r="O5513" s="74">
        <v>1.1100000000000001</v>
      </c>
      <c r="P5513" s="74">
        <v>1.1200000000000001</v>
      </c>
      <c r="Q5513" s="74">
        <v>1.1599999999999999</v>
      </c>
      <c r="R5513" s="74">
        <v>1.22</v>
      </c>
      <c r="S5513" s="74">
        <v>1.22</v>
      </c>
      <c r="T5513" s="74">
        <v>1.23</v>
      </c>
      <c r="U5513" s="74">
        <v>1.24</v>
      </c>
      <c r="V5513" s="74">
        <v>1.23</v>
      </c>
      <c r="W5513" s="74">
        <v>1.24</v>
      </c>
      <c r="X5513" s="74">
        <v>1.24</v>
      </c>
      <c r="Y5513" s="74">
        <v>1.26</v>
      </c>
      <c r="Z5513" s="74">
        <v>1.27</v>
      </c>
      <c r="AA5513" s="74">
        <v>1.24</v>
      </c>
      <c r="AB5513" s="74">
        <v>1.23</v>
      </c>
      <c r="AC5513" s="74">
        <v>1.28</v>
      </c>
      <c r="AD5513" s="74">
        <v>1.31</v>
      </c>
      <c r="AE5513" s="74">
        <v>1.32</v>
      </c>
      <c r="AF5513" s="74">
        <v>1.34</v>
      </c>
      <c r="AG5513" s="74">
        <v>1.45</v>
      </c>
      <c r="AH5513" s="74">
        <v>1.64</v>
      </c>
      <c r="AI5513" s="74">
        <v>1.78</v>
      </c>
      <c r="AJ5513" s="74">
        <v>1.9</v>
      </c>
      <c r="AK5513" s="74">
        <v>2</v>
      </c>
    </row>
    <row r="5514" spans="1:37" x14ac:dyDescent="0.3">
      <c r="A5514" s="86" t="str">
        <f t="shared" si="86"/>
        <v>SDGbaseTra_AgMaxPVAXawatr</v>
      </c>
      <c r="B5514" s="72" t="s">
        <v>222</v>
      </c>
      <c r="C5514" s="73" t="s">
        <v>241</v>
      </c>
      <c r="D5514" s="85" t="s">
        <v>212</v>
      </c>
      <c r="E5514" s="74" t="s">
        <v>66</v>
      </c>
      <c r="F5514" s="74">
        <v>1</v>
      </c>
      <c r="G5514" s="74">
        <v>0.85</v>
      </c>
      <c r="H5514" s="74">
        <v>0.88</v>
      </c>
      <c r="I5514" s="74">
        <v>0.88</v>
      </c>
      <c r="J5514" s="74">
        <v>0.88</v>
      </c>
      <c r="K5514" s="74">
        <v>0.91</v>
      </c>
      <c r="L5514" s="74">
        <v>0.93</v>
      </c>
      <c r="M5514" s="74">
        <v>0.94</v>
      </c>
      <c r="N5514" s="74">
        <v>0.94</v>
      </c>
      <c r="O5514" s="74">
        <v>0.95</v>
      </c>
      <c r="P5514" s="74">
        <v>0.95</v>
      </c>
      <c r="Q5514" s="74">
        <v>0.95</v>
      </c>
      <c r="R5514" s="74">
        <v>0.98</v>
      </c>
      <c r="S5514" s="74">
        <v>0.98</v>
      </c>
      <c r="T5514" s="74">
        <v>0.99</v>
      </c>
      <c r="U5514" s="74">
        <v>0.99</v>
      </c>
      <c r="V5514" s="74">
        <v>1</v>
      </c>
      <c r="W5514" s="74">
        <v>1</v>
      </c>
      <c r="X5514" s="74">
        <v>1</v>
      </c>
      <c r="Y5514" s="74">
        <v>0.99</v>
      </c>
      <c r="Z5514" s="74">
        <v>0.95</v>
      </c>
      <c r="AA5514" s="74">
        <v>0.92</v>
      </c>
      <c r="AB5514" s="74">
        <v>0.93</v>
      </c>
      <c r="AC5514" s="74">
        <v>0.94</v>
      </c>
      <c r="AD5514" s="74">
        <v>0.94</v>
      </c>
      <c r="AE5514" s="74">
        <v>0.94</v>
      </c>
      <c r="AF5514" s="74">
        <v>0.94</v>
      </c>
      <c r="AG5514" s="74">
        <v>0.99</v>
      </c>
      <c r="AH5514" s="74">
        <v>1.02</v>
      </c>
      <c r="AI5514" s="74">
        <v>1.04</v>
      </c>
      <c r="AJ5514" s="74">
        <v>1.05</v>
      </c>
      <c r="AK5514" s="74">
        <v>1.06</v>
      </c>
    </row>
    <row r="5515" spans="1:37" x14ac:dyDescent="0.3">
      <c r="A5515" s="86" t="str">
        <f t="shared" si="86"/>
        <v>SDGbaseTra_AgMaxPVAXacons</v>
      </c>
      <c r="B5515" s="72" t="s">
        <v>222</v>
      </c>
      <c r="C5515" s="73" t="s">
        <v>241</v>
      </c>
      <c r="D5515" s="85" t="s">
        <v>212</v>
      </c>
      <c r="E5515" s="74" t="s">
        <v>67</v>
      </c>
      <c r="F5515" s="74">
        <v>1</v>
      </c>
      <c r="G5515" s="74">
        <v>1.1499999999999999</v>
      </c>
      <c r="H5515" s="74">
        <v>1.1299999999999999</v>
      </c>
      <c r="I5515" s="74">
        <v>1.21</v>
      </c>
      <c r="J5515" s="74">
        <v>1.33</v>
      </c>
      <c r="K5515" s="74">
        <v>1.21</v>
      </c>
      <c r="L5515" s="74">
        <v>1.1599999999999999</v>
      </c>
      <c r="M5515" s="74">
        <v>1.1399999999999999</v>
      </c>
      <c r="N5515" s="74">
        <v>1.1299999999999999</v>
      </c>
      <c r="O5515" s="74">
        <v>1.1200000000000001</v>
      </c>
      <c r="P5515" s="74">
        <v>1.1200000000000001</v>
      </c>
      <c r="Q5515" s="74">
        <v>1.1200000000000001</v>
      </c>
      <c r="R5515" s="74">
        <v>1.06</v>
      </c>
      <c r="S5515" s="74">
        <v>1.07</v>
      </c>
      <c r="T5515" s="74">
        <v>1.08</v>
      </c>
      <c r="U5515" s="74">
        <v>1.0900000000000001</v>
      </c>
      <c r="V5515" s="74">
        <v>1.0900000000000001</v>
      </c>
      <c r="W5515" s="74">
        <v>1.1000000000000001</v>
      </c>
      <c r="X5515" s="74">
        <v>1.1000000000000001</v>
      </c>
      <c r="Y5515" s="74">
        <v>1.0900000000000001</v>
      </c>
      <c r="Z5515" s="74">
        <v>1.06</v>
      </c>
      <c r="AA5515" s="74">
        <v>1.04</v>
      </c>
      <c r="AB5515" s="74">
        <v>1.04</v>
      </c>
      <c r="AC5515" s="74">
        <v>1.04</v>
      </c>
      <c r="AD5515" s="74">
        <v>1.04</v>
      </c>
      <c r="AE5515" s="74">
        <v>1.04</v>
      </c>
      <c r="AF5515" s="74">
        <v>1.04</v>
      </c>
      <c r="AG5515" s="74">
        <v>1.0900000000000001</v>
      </c>
      <c r="AH5515" s="74">
        <v>1.0900000000000001</v>
      </c>
      <c r="AI5515" s="74">
        <v>1.08</v>
      </c>
      <c r="AJ5515" s="74">
        <v>1.08</v>
      </c>
      <c r="AK5515" s="74">
        <v>1.08</v>
      </c>
    </row>
    <row r="5516" spans="1:37" x14ac:dyDescent="0.3">
      <c r="A5516" s="86" t="str">
        <f t="shared" si="86"/>
        <v>SDGbaseTra_AgMaxPVAXatrad</v>
      </c>
      <c r="B5516" s="72" t="s">
        <v>222</v>
      </c>
      <c r="C5516" s="73" t="s">
        <v>241</v>
      </c>
      <c r="D5516" s="85" t="s">
        <v>212</v>
      </c>
      <c r="E5516" s="74" t="s">
        <v>68</v>
      </c>
      <c r="F5516" s="74">
        <v>1</v>
      </c>
      <c r="G5516" s="74">
        <v>1.01</v>
      </c>
      <c r="H5516" s="74">
        <v>1.01</v>
      </c>
      <c r="I5516" s="74">
        <v>1.02</v>
      </c>
      <c r="J5516" s="74">
        <v>1.01</v>
      </c>
      <c r="K5516" s="74">
        <v>1.01</v>
      </c>
      <c r="L5516" s="74">
        <v>1.01</v>
      </c>
      <c r="M5516" s="74">
        <v>1.02</v>
      </c>
      <c r="N5516" s="74">
        <v>1.02</v>
      </c>
      <c r="O5516" s="74">
        <v>0.96</v>
      </c>
      <c r="P5516" s="74">
        <v>0.97</v>
      </c>
      <c r="Q5516" s="74">
        <v>0.99</v>
      </c>
      <c r="R5516" s="74">
        <v>1</v>
      </c>
      <c r="S5516" s="74">
        <v>1.01</v>
      </c>
      <c r="T5516" s="74">
        <v>1.02</v>
      </c>
      <c r="U5516" s="74">
        <v>1.03</v>
      </c>
      <c r="V5516" s="74">
        <v>1.03</v>
      </c>
      <c r="W5516" s="74">
        <v>1.04</v>
      </c>
      <c r="X5516" s="74">
        <v>1.04</v>
      </c>
      <c r="Y5516" s="74">
        <v>1.03</v>
      </c>
      <c r="Z5516" s="74">
        <v>0.98</v>
      </c>
      <c r="AA5516" s="74">
        <v>0.96</v>
      </c>
      <c r="AB5516" s="74">
        <v>0.96</v>
      </c>
      <c r="AC5516" s="74">
        <v>0.96</v>
      </c>
      <c r="AD5516" s="74">
        <v>0.96</v>
      </c>
      <c r="AE5516" s="74">
        <v>0.96</v>
      </c>
      <c r="AF5516" s="74">
        <v>0.96</v>
      </c>
      <c r="AG5516" s="74">
        <v>1.02</v>
      </c>
      <c r="AH5516" s="74">
        <v>1.01</v>
      </c>
      <c r="AI5516" s="74">
        <v>0.99</v>
      </c>
      <c r="AJ5516" s="74">
        <v>0.98</v>
      </c>
      <c r="AK5516" s="74">
        <v>0.97</v>
      </c>
    </row>
    <row r="5517" spans="1:37" x14ac:dyDescent="0.3">
      <c r="A5517" s="86" t="str">
        <f t="shared" si="86"/>
        <v>SDGbaseTra_AgMaxPVAXahotl</v>
      </c>
      <c r="B5517" s="72" t="s">
        <v>222</v>
      </c>
      <c r="C5517" s="73" t="s">
        <v>241</v>
      </c>
      <c r="D5517" s="85" t="s">
        <v>212</v>
      </c>
      <c r="E5517" s="74" t="s">
        <v>69</v>
      </c>
      <c r="F5517" s="74">
        <v>1</v>
      </c>
      <c r="G5517" s="74">
        <v>1.01</v>
      </c>
      <c r="H5517" s="74">
        <v>1.03</v>
      </c>
      <c r="I5517" s="74">
        <v>0.99</v>
      </c>
      <c r="J5517" s="74">
        <v>0.96</v>
      </c>
      <c r="K5517" s="74">
        <v>0.97</v>
      </c>
      <c r="L5517" s="74">
        <v>0.99</v>
      </c>
      <c r="M5517" s="74">
        <v>0.99</v>
      </c>
      <c r="N5517" s="74">
        <v>1</v>
      </c>
      <c r="O5517" s="74">
        <v>1.02</v>
      </c>
      <c r="P5517" s="74">
        <v>1.02</v>
      </c>
      <c r="Q5517" s="74">
        <v>1.01</v>
      </c>
      <c r="R5517" s="74">
        <v>1.04</v>
      </c>
      <c r="S5517" s="74">
        <v>1.05</v>
      </c>
      <c r="T5517" s="74">
        <v>1.06</v>
      </c>
      <c r="U5517" s="74">
        <v>1.07</v>
      </c>
      <c r="V5517" s="74">
        <v>1.07</v>
      </c>
      <c r="W5517" s="74">
        <v>1.08</v>
      </c>
      <c r="X5517" s="74">
        <v>1.08</v>
      </c>
      <c r="Y5517" s="74">
        <v>1.08</v>
      </c>
      <c r="Z5517" s="74">
        <v>1.05</v>
      </c>
      <c r="AA5517" s="74">
        <v>1.02</v>
      </c>
      <c r="AB5517" s="74">
        <v>1.02</v>
      </c>
      <c r="AC5517" s="74">
        <v>1.02</v>
      </c>
      <c r="AD5517" s="74">
        <v>1.01</v>
      </c>
      <c r="AE5517" s="74">
        <v>1.01</v>
      </c>
      <c r="AF5517" s="74">
        <v>1</v>
      </c>
      <c r="AG5517" s="74">
        <v>1.04</v>
      </c>
      <c r="AH5517" s="74">
        <v>1.05</v>
      </c>
      <c r="AI5517" s="74">
        <v>1.05</v>
      </c>
      <c r="AJ5517" s="74">
        <v>1.05</v>
      </c>
      <c r="AK5517" s="74">
        <v>1.04</v>
      </c>
    </row>
    <row r="5518" spans="1:37" x14ac:dyDescent="0.3">
      <c r="A5518" s="86" t="str">
        <f t="shared" si="86"/>
        <v>SDGbaseTra_AgMaxPVAXaltrp-p</v>
      </c>
      <c r="B5518" s="72" t="s">
        <v>222</v>
      </c>
      <c r="C5518" s="73" t="s">
        <v>241</v>
      </c>
      <c r="D5518" s="85" t="s">
        <v>212</v>
      </c>
      <c r="E5518" s="74" t="s">
        <v>70</v>
      </c>
      <c r="F5518" s="74">
        <v>1</v>
      </c>
      <c r="G5518" s="74">
        <v>0.98</v>
      </c>
      <c r="H5518" s="74">
        <v>0.96</v>
      </c>
      <c r="I5518" s="74">
        <v>0.96</v>
      </c>
      <c r="J5518" s="74">
        <v>0.95</v>
      </c>
      <c r="K5518" s="74">
        <v>0.96</v>
      </c>
      <c r="L5518" s="74">
        <v>0.97</v>
      </c>
      <c r="M5518" s="74">
        <v>0.98</v>
      </c>
      <c r="N5518" s="74">
        <v>0.99</v>
      </c>
      <c r="O5518" s="74">
        <v>1.01</v>
      </c>
      <c r="P5518" s="74">
        <v>1.02</v>
      </c>
      <c r="Q5518" s="74">
        <v>1.02</v>
      </c>
      <c r="R5518" s="74">
        <v>1.04</v>
      </c>
      <c r="S5518" s="74">
        <v>1.04</v>
      </c>
      <c r="T5518" s="74">
        <v>1.04</v>
      </c>
      <c r="U5518" s="74">
        <v>1.04</v>
      </c>
      <c r="V5518" s="74">
        <v>1.04</v>
      </c>
      <c r="W5518" s="74">
        <v>1.04</v>
      </c>
      <c r="X5518" s="74">
        <v>1.04</v>
      </c>
      <c r="Y5518" s="74">
        <v>1.04</v>
      </c>
      <c r="Z5518" s="74">
        <v>1.01</v>
      </c>
      <c r="AA5518" s="74">
        <v>1</v>
      </c>
      <c r="AB5518" s="74">
        <v>0.99</v>
      </c>
      <c r="AC5518" s="74">
        <v>0.97</v>
      </c>
      <c r="AD5518" s="74">
        <v>0.96</v>
      </c>
      <c r="AE5518" s="74">
        <v>0.95</v>
      </c>
      <c r="AF5518" s="74">
        <v>0.94</v>
      </c>
      <c r="AG5518" s="74">
        <v>0.96</v>
      </c>
      <c r="AH5518" s="74">
        <v>0.96</v>
      </c>
      <c r="AI5518" s="74">
        <v>0.97</v>
      </c>
      <c r="AJ5518" s="74">
        <v>0.98</v>
      </c>
      <c r="AK5518" s="74">
        <v>0.98</v>
      </c>
    </row>
    <row r="5519" spans="1:37" x14ac:dyDescent="0.3">
      <c r="A5519" s="86" t="str">
        <f t="shared" si="86"/>
        <v>SDGbaseTra_AgMaxPVAXaltrp-f</v>
      </c>
      <c r="B5519" s="72" t="s">
        <v>222</v>
      </c>
      <c r="C5519" s="73" t="s">
        <v>241</v>
      </c>
      <c r="D5519" s="85" t="s">
        <v>212</v>
      </c>
      <c r="E5519" s="74" t="s">
        <v>71</v>
      </c>
      <c r="F5519" s="74">
        <v>1</v>
      </c>
      <c r="G5519" s="74">
        <v>0.94</v>
      </c>
      <c r="H5519" s="74">
        <v>0.95</v>
      </c>
      <c r="I5519" s="74">
        <v>1.0900000000000001</v>
      </c>
      <c r="J5519" s="74">
        <v>1.23</v>
      </c>
      <c r="K5519" s="74">
        <v>1.1499999999999999</v>
      </c>
      <c r="L5519" s="74">
        <v>1.1100000000000001</v>
      </c>
      <c r="M5519" s="74">
        <v>1.1100000000000001</v>
      </c>
      <c r="N5519" s="74">
        <v>1.1200000000000001</v>
      </c>
      <c r="O5519" s="74">
        <v>1.1100000000000001</v>
      </c>
      <c r="P5519" s="74">
        <v>1.1499999999999999</v>
      </c>
      <c r="Q5519" s="74">
        <v>1.18</v>
      </c>
      <c r="R5519" s="74">
        <v>1.07</v>
      </c>
      <c r="S5519" s="74">
        <v>1.05</v>
      </c>
      <c r="T5519" s="74">
        <v>1.02</v>
      </c>
      <c r="U5519" s="74">
        <v>1</v>
      </c>
      <c r="V5519" s="74">
        <v>1.01</v>
      </c>
      <c r="W5519" s="74">
        <v>1.02</v>
      </c>
      <c r="X5519" s="74">
        <v>1.01</v>
      </c>
      <c r="Y5519" s="74">
        <v>0.98</v>
      </c>
      <c r="Z5519" s="74">
        <v>0.89</v>
      </c>
      <c r="AA5519" s="74">
        <v>0.85</v>
      </c>
      <c r="AB5519" s="74">
        <v>0.91</v>
      </c>
      <c r="AC5519" s="74">
        <v>0.94</v>
      </c>
      <c r="AD5519" s="74">
        <v>0.93</v>
      </c>
      <c r="AE5519" s="74">
        <v>0.93</v>
      </c>
      <c r="AF5519" s="74">
        <v>0.91</v>
      </c>
      <c r="AG5519" s="74">
        <v>1.1499999999999999</v>
      </c>
      <c r="AH5519" s="74">
        <v>1.1599999999999999</v>
      </c>
      <c r="AI5519" s="74">
        <v>1.1599999999999999</v>
      </c>
      <c r="AJ5519" s="74">
        <v>1.1499999999999999</v>
      </c>
      <c r="AK5519" s="74">
        <v>1.1499999999999999</v>
      </c>
    </row>
    <row r="5520" spans="1:37" x14ac:dyDescent="0.3">
      <c r="A5520" s="86" t="str">
        <f t="shared" si="86"/>
        <v>SDGbaseTra_AgMaxPVAXaotrp-p</v>
      </c>
      <c r="B5520" s="72" t="s">
        <v>222</v>
      </c>
      <c r="C5520" s="73" t="s">
        <v>241</v>
      </c>
      <c r="D5520" s="85" t="s">
        <v>212</v>
      </c>
      <c r="E5520" s="74" t="s">
        <v>72</v>
      </c>
      <c r="F5520" s="74">
        <v>1</v>
      </c>
      <c r="G5520" s="74">
        <v>1.07</v>
      </c>
      <c r="H5520" s="74">
        <v>1.08</v>
      </c>
      <c r="I5520" s="74">
        <v>1.0900000000000001</v>
      </c>
      <c r="J5520" s="74">
        <v>1.07</v>
      </c>
      <c r="K5520" s="74">
        <v>1.07</v>
      </c>
      <c r="L5520" s="74">
        <v>1.05</v>
      </c>
      <c r="M5520" s="74">
        <v>1.04</v>
      </c>
      <c r="N5520" s="74">
        <v>1.02</v>
      </c>
      <c r="O5520" s="74">
        <v>0.97</v>
      </c>
      <c r="P5520" s="74">
        <v>0.98</v>
      </c>
      <c r="Q5520" s="74">
        <v>0.99</v>
      </c>
      <c r="R5520" s="74">
        <v>1.01</v>
      </c>
      <c r="S5520" s="74">
        <v>1.01</v>
      </c>
      <c r="T5520" s="74">
        <v>1.01</v>
      </c>
      <c r="U5520" s="74">
        <v>1.01</v>
      </c>
      <c r="V5520" s="74">
        <v>1.01</v>
      </c>
      <c r="W5520" s="74">
        <v>1.01</v>
      </c>
      <c r="X5520" s="74">
        <v>1</v>
      </c>
      <c r="Y5520" s="74">
        <v>0.98</v>
      </c>
      <c r="Z5520" s="74">
        <v>0.92</v>
      </c>
      <c r="AA5520" s="74">
        <v>0.9</v>
      </c>
      <c r="AB5520" s="74">
        <v>0.91</v>
      </c>
      <c r="AC5520" s="74">
        <v>0.91</v>
      </c>
      <c r="AD5520" s="74">
        <v>0.91</v>
      </c>
      <c r="AE5520" s="74">
        <v>0.91</v>
      </c>
      <c r="AF5520" s="74">
        <v>0.91</v>
      </c>
      <c r="AG5520" s="74">
        <v>0.99</v>
      </c>
      <c r="AH5520" s="74">
        <v>0.98</v>
      </c>
      <c r="AI5520" s="74">
        <v>0.99</v>
      </c>
      <c r="AJ5520" s="74">
        <v>1</v>
      </c>
      <c r="AK5520" s="74">
        <v>1.02</v>
      </c>
    </row>
    <row r="5521" spans="1:37" x14ac:dyDescent="0.3">
      <c r="A5521" s="86" t="str">
        <f t="shared" si="86"/>
        <v>SDGbaseTra_AgMaxPVAXaotrp-f</v>
      </c>
      <c r="B5521" s="72" t="s">
        <v>222</v>
      </c>
      <c r="C5521" s="73" t="s">
        <v>241</v>
      </c>
      <c r="D5521" s="85" t="s">
        <v>212</v>
      </c>
      <c r="E5521" s="74" t="s">
        <v>73</v>
      </c>
      <c r="F5521" s="74">
        <v>1</v>
      </c>
      <c r="G5521" s="74">
        <v>1.02</v>
      </c>
      <c r="H5521" s="74">
        <v>1.02</v>
      </c>
      <c r="I5521" s="74">
        <v>1.04</v>
      </c>
      <c r="J5521" s="74">
        <v>1.03</v>
      </c>
      <c r="K5521" s="74">
        <v>1.04</v>
      </c>
      <c r="L5521" s="74">
        <v>1.03</v>
      </c>
      <c r="M5521" s="74">
        <v>1.03</v>
      </c>
      <c r="N5521" s="74">
        <v>1.02</v>
      </c>
      <c r="O5521" s="74">
        <v>1</v>
      </c>
      <c r="P5521" s="74">
        <v>1.02</v>
      </c>
      <c r="Q5521" s="74">
        <v>1.03</v>
      </c>
      <c r="R5521" s="74">
        <v>1.03</v>
      </c>
      <c r="S5521" s="74">
        <v>1.03</v>
      </c>
      <c r="T5521" s="74">
        <v>1.02</v>
      </c>
      <c r="U5521" s="74">
        <v>1.01</v>
      </c>
      <c r="V5521" s="74">
        <v>1.02</v>
      </c>
      <c r="W5521" s="74">
        <v>1.02</v>
      </c>
      <c r="X5521" s="74">
        <v>1.01</v>
      </c>
      <c r="Y5521" s="74">
        <v>0.99</v>
      </c>
      <c r="Z5521" s="74">
        <v>0.95</v>
      </c>
      <c r="AA5521" s="74">
        <v>0.94</v>
      </c>
      <c r="AB5521" s="74">
        <v>0.95</v>
      </c>
      <c r="AC5521" s="74">
        <v>0.95</v>
      </c>
      <c r="AD5521" s="74">
        <v>0.95</v>
      </c>
      <c r="AE5521" s="74">
        <v>0.95</v>
      </c>
      <c r="AF5521" s="74">
        <v>0.95</v>
      </c>
      <c r="AG5521" s="74">
        <v>1.01</v>
      </c>
      <c r="AH5521" s="74">
        <v>1</v>
      </c>
      <c r="AI5521" s="74">
        <v>1.01</v>
      </c>
      <c r="AJ5521" s="74">
        <v>1.02</v>
      </c>
      <c r="AK5521" s="74">
        <v>1.03</v>
      </c>
    </row>
    <row r="5522" spans="1:37" x14ac:dyDescent="0.3">
      <c r="A5522" s="86" t="str">
        <f t="shared" si="86"/>
        <v>SDGbaseTra_AgMaxPVAXaprtr</v>
      </c>
      <c r="B5522" s="72" t="s">
        <v>222</v>
      </c>
      <c r="C5522" s="73" t="s">
        <v>241</v>
      </c>
      <c r="D5522" s="85" t="s">
        <v>212</v>
      </c>
      <c r="E5522" s="74" t="s">
        <v>74</v>
      </c>
      <c r="F5522" s="74">
        <v>1</v>
      </c>
      <c r="G5522" s="74">
        <v>1.01</v>
      </c>
      <c r="H5522" s="74">
        <v>1.01</v>
      </c>
      <c r="I5522" s="74">
        <v>0.98</v>
      </c>
      <c r="J5522" s="74">
        <v>0.95</v>
      </c>
      <c r="K5522" s="74">
        <v>0.94</v>
      </c>
      <c r="L5522" s="74">
        <v>0.94</v>
      </c>
      <c r="M5522" s="74">
        <v>0.94</v>
      </c>
      <c r="N5522" s="74">
        <v>0.94</v>
      </c>
      <c r="O5522" s="74">
        <v>0.93</v>
      </c>
      <c r="P5522" s="74">
        <v>0.93</v>
      </c>
      <c r="Q5522" s="74">
        <v>0.94</v>
      </c>
      <c r="R5522" s="74">
        <v>0.97</v>
      </c>
      <c r="S5522" s="74">
        <v>0.99</v>
      </c>
      <c r="T5522" s="74">
        <v>1</v>
      </c>
      <c r="U5522" s="74">
        <v>1.01</v>
      </c>
      <c r="V5522" s="74">
        <v>1.02</v>
      </c>
      <c r="W5522" s="74">
        <v>1.03</v>
      </c>
      <c r="X5522" s="74">
        <v>1.03</v>
      </c>
      <c r="Y5522" s="74">
        <v>1.02</v>
      </c>
      <c r="Z5522" s="74">
        <v>0.99</v>
      </c>
      <c r="AA5522" s="74">
        <v>0.98</v>
      </c>
      <c r="AB5522" s="74">
        <v>0.99</v>
      </c>
      <c r="AC5522" s="74">
        <v>1</v>
      </c>
      <c r="AD5522" s="74">
        <v>0.99</v>
      </c>
      <c r="AE5522" s="74">
        <v>0.99</v>
      </c>
      <c r="AF5522" s="74">
        <v>0.99</v>
      </c>
      <c r="AG5522" s="74">
        <v>1.04</v>
      </c>
      <c r="AH5522" s="74">
        <v>1.01</v>
      </c>
      <c r="AI5522" s="74">
        <v>0.98</v>
      </c>
      <c r="AJ5522" s="74">
        <v>0.96</v>
      </c>
      <c r="AK5522" s="74">
        <v>0.95</v>
      </c>
    </row>
    <row r="5523" spans="1:37" x14ac:dyDescent="0.3">
      <c r="A5523" s="86" t="str">
        <f t="shared" si="86"/>
        <v>SDGbaseTra_AgMaxPVAXatrps</v>
      </c>
      <c r="B5523" s="72" t="s">
        <v>222</v>
      </c>
      <c r="C5523" s="73" t="s">
        <v>241</v>
      </c>
      <c r="D5523" s="85" t="s">
        <v>212</v>
      </c>
      <c r="E5523" s="74" t="s">
        <v>75</v>
      </c>
      <c r="F5523" s="74">
        <v>1</v>
      </c>
      <c r="G5523" s="74">
        <v>0.99</v>
      </c>
      <c r="H5523" s="74">
        <v>0.99</v>
      </c>
      <c r="I5523" s="74">
        <v>0.99</v>
      </c>
      <c r="J5523" s="74">
        <v>0.98</v>
      </c>
      <c r="K5523" s="74">
        <v>1</v>
      </c>
      <c r="L5523" s="74">
        <v>1</v>
      </c>
      <c r="M5523" s="74">
        <v>1</v>
      </c>
      <c r="N5523" s="74">
        <v>1</v>
      </c>
      <c r="O5523" s="74">
        <v>0.99</v>
      </c>
      <c r="P5523" s="74">
        <v>0.99</v>
      </c>
      <c r="Q5523" s="74">
        <v>0.98</v>
      </c>
      <c r="R5523" s="74">
        <v>0.99</v>
      </c>
      <c r="S5523" s="74">
        <v>1</v>
      </c>
      <c r="T5523" s="74">
        <v>1.01</v>
      </c>
      <c r="U5523" s="74">
        <v>1.01</v>
      </c>
      <c r="V5523" s="74">
        <v>1.02</v>
      </c>
      <c r="W5523" s="74">
        <v>1.02</v>
      </c>
      <c r="X5523" s="74">
        <v>1.02</v>
      </c>
      <c r="Y5523" s="74">
        <v>1.01</v>
      </c>
      <c r="Z5523" s="74">
        <v>0.98</v>
      </c>
      <c r="AA5523" s="74">
        <v>0.96</v>
      </c>
      <c r="AB5523" s="74">
        <v>0.99</v>
      </c>
      <c r="AC5523" s="74">
        <v>1</v>
      </c>
      <c r="AD5523" s="74">
        <v>1.01</v>
      </c>
      <c r="AE5523" s="74">
        <v>1.01</v>
      </c>
      <c r="AF5523" s="74">
        <v>1.01</v>
      </c>
      <c r="AG5523" s="74">
        <v>1.06</v>
      </c>
      <c r="AH5523" s="74">
        <v>1.07</v>
      </c>
      <c r="AI5523" s="74">
        <v>1.07</v>
      </c>
      <c r="AJ5523" s="74">
        <v>1.07</v>
      </c>
      <c r="AK5523" s="74">
        <v>1.07</v>
      </c>
    </row>
    <row r="5524" spans="1:37" x14ac:dyDescent="0.3">
      <c r="A5524" s="86" t="str">
        <f t="shared" si="86"/>
        <v>SDGbaseTra_AgMaxPVAXacomm</v>
      </c>
      <c r="B5524" s="72" t="s">
        <v>222</v>
      </c>
      <c r="C5524" s="73" t="s">
        <v>241</v>
      </c>
      <c r="D5524" s="85" t="s">
        <v>212</v>
      </c>
      <c r="E5524" s="74" t="s">
        <v>76</v>
      </c>
      <c r="F5524" s="74">
        <v>1</v>
      </c>
      <c r="G5524" s="74">
        <v>0.88</v>
      </c>
      <c r="H5524" s="74">
        <v>0.92</v>
      </c>
      <c r="I5524" s="74">
        <v>0.92</v>
      </c>
      <c r="J5524" s="74">
        <v>0.91</v>
      </c>
      <c r="K5524" s="74">
        <v>0.94</v>
      </c>
      <c r="L5524" s="74">
        <v>0.96</v>
      </c>
      <c r="M5524" s="74">
        <v>0.97</v>
      </c>
      <c r="N5524" s="74">
        <v>0.97</v>
      </c>
      <c r="O5524" s="74">
        <v>0.97</v>
      </c>
      <c r="P5524" s="74">
        <v>0.97</v>
      </c>
      <c r="Q5524" s="74">
        <v>0.97</v>
      </c>
      <c r="R5524" s="74">
        <v>0.98</v>
      </c>
      <c r="S5524" s="74">
        <v>0.99</v>
      </c>
      <c r="T5524" s="74">
        <v>0.99</v>
      </c>
      <c r="U5524" s="74">
        <v>0.99</v>
      </c>
      <c r="V5524" s="74">
        <v>1</v>
      </c>
      <c r="W5524" s="74">
        <v>1</v>
      </c>
      <c r="X5524" s="74">
        <v>1</v>
      </c>
      <c r="Y5524" s="74">
        <v>1</v>
      </c>
      <c r="Z5524" s="74">
        <v>0.96</v>
      </c>
      <c r="AA5524" s="74">
        <v>0.93</v>
      </c>
      <c r="AB5524" s="74">
        <v>0.93</v>
      </c>
      <c r="AC5524" s="74">
        <v>0.93</v>
      </c>
      <c r="AD5524" s="74">
        <v>0.93</v>
      </c>
      <c r="AE5524" s="74">
        <v>0.93</v>
      </c>
      <c r="AF5524" s="74">
        <v>0.93</v>
      </c>
      <c r="AG5524" s="74">
        <v>0.98</v>
      </c>
      <c r="AH5524" s="74">
        <v>1</v>
      </c>
      <c r="AI5524" s="74">
        <v>1</v>
      </c>
      <c r="AJ5524" s="74">
        <v>1</v>
      </c>
      <c r="AK5524" s="74">
        <v>1</v>
      </c>
    </row>
    <row r="5525" spans="1:37" x14ac:dyDescent="0.3">
      <c r="A5525" s="86" t="str">
        <f t="shared" si="86"/>
        <v>SDGbaseTra_AgMaxPVAXafsrv</v>
      </c>
      <c r="B5525" s="72" t="s">
        <v>222</v>
      </c>
      <c r="C5525" s="73" t="s">
        <v>241</v>
      </c>
      <c r="D5525" s="85" t="s">
        <v>212</v>
      </c>
      <c r="E5525" s="74" t="s">
        <v>77</v>
      </c>
      <c r="F5525" s="74">
        <v>1</v>
      </c>
      <c r="G5525" s="74">
        <v>0.96</v>
      </c>
      <c r="H5525" s="74">
        <v>0.97</v>
      </c>
      <c r="I5525" s="74">
        <v>0.95</v>
      </c>
      <c r="J5525" s="74">
        <v>0.93</v>
      </c>
      <c r="K5525" s="74">
        <v>0.93</v>
      </c>
      <c r="L5525" s="74">
        <v>0.94</v>
      </c>
      <c r="M5525" s="74">
        <v>0.94</v>
      </c>
      <c r="N5525" s="74">
        <v>0.95</v>
      </c>
      <c r="O5525" s="74">
        <v>0.94</v>
      </c>
      <c r="P5525" s="74">
        <v>0.94</v>
      </c>
      <c r="Q5525" s="74">
        <v>0.94</v>
      </c>
      <c r="R5525" s="74">
        <v>0.97</v>
      </c>
      <c r="S5525" s="74">
        <v>0.98</v>
      </c>
      <c r="T5525" s="74">
        <v>0.99</v>
      </c>
      <c r="U5525" s="74">
        <v>1</v>
      </c>
      <c r="V5525" s="74">
        <v>1</v>
      </c>
      <c r="W5525" s="74">
        <v>1.01</v>
      </c>
      <c r="X5525" s="74">
        <v>1.01</v>
      </c>
      <c r="Y5525" s="74">
        <v>1.01</v>
      </c>
      <c r="Z5525" s="74">
        <v>0.98</v>
      </c>
      <c r="AA5525" s="74">
        <v>0.96</v>
      </c>
      <c r="AB5525" s="74">
        <v>0.97</v>
      </c>
      <c r="AC5525" s="74">
        <v>0.97</v>
      </c>
      <c r="AD5525" s="74">
        <v>0.97</v>
      </c>
      <c r="AE5525" s="74">
        <v>0.97</v>
      </c>
      <c r="AF5525" s="74">
        <v>0.96</v>
      </c>
      <c r="AG5525" s="74">
        <v>1</v>
      </c>
      <c r="AH5525" s="74">
        <v>0.99</v>
      </c>
      <c r="AI5525" s="74">
        <v>0.98</v>
      </c>
      <c r="AJ5525" s="74">
        <v>0.97</v>
      </c>
      <c r="AK5525" s="74">
        <v>0.96</v>
      </c>
    </row>
    <row r="5526" spans="1:37" x14ac:dyDescent="0.3">
      <c r="A5526" s="86" t="str">
        <f t="shared" si="86"/>
        <v>SDGbaseTra_AgMaxPVAXabsrv</v>
      </c>
      <c r="B5526" s="72" t="s">
        <v>222</v>
      </c>
      <c r="C5526" s="73" t="s">
        <v>241</v>
      </c>
      <c r="D5526" s="85" t="s">
        <v>212</v>
      </c>
      <c r="E5526" s="74" t="s">
        <v>78</v>
      </c>
      <c r="F5526" s="74">
        <v>1</v>
      </c>
      <c r="G5526" s="74">
        <v>0.89</v>
      </c>
      <c r="H5526" s="74">
        <v>0.91</v>
      </c>
      <c r="I5526" s="74">
        <v>0.91</v>
      </c>
      <c r="J5526" s="74">
        <v>0.9</v>
      </c>
      <c r="K5526" s="74">
        <v>0.93</v>
      </c>
      <c r="L5526" s="74">
        <v>0.94</v>
      </c>
      <c r="M5526" s="74">
        <v>0.95</v>
      </c>
      <c r="N5526" s="74">
        <v>0.96</v>
      </c>
      <c r="O5526" s="74">
        <v>0.95</v>
      </c>
      <c r="P5526" s="74">
        <v>0.96</v>
      </c>
      <c r="Q5526" s="74">
        <v>0.96</v>
      </c>
      <c r="R5526" s="74">
        <v>0.98</v>
      </c>
      <c r="S5526" s="74">
        <v>0.98</v>
      </c>
      <c r="T5526" s="74">
        <v>0.98</v>
      </c>
      <c r="U5526" s="74">
        <v>0.99</v>
      </c>
      <c r="V5526" s="74">
        <v>0.99</v>
      </c>
      <c r="W5526" s="74">
        <v>0.99</v>
      </c>
      <c r="X5526" s="74">
        <v>1</v>
      </c>
      <c r="Y5526" s="74">
        <v>0.99</v>
      </c>
      <c r="Z5526" s="74">
        <v>0.95</v>
      </c>
      <c r="AA5526" s="74">
        <v>0.93</v>
      </c>
      <c r="AB5526" s="74">
        <v>0.93</v>
      </c>
      <c r="AC5526" s="74">
        <v>0.93</v>
      </c>
      <c r="AD5526" s="74">
        <v>0.93</v>
      </c>
      <c r="AE5526" s="74">
        <v>0.93</v>
      </c>
      <c r="AF5526" s="74">
        <v>0.93</v>
      </c>
      <c r="AG5526" s="74">
        <v>0.98</v>
      </c>
      <c r="AH5526" s="74">
        <v>0.99</v>
      </c>
      <c r="AI5526" s="74">
        <v>0.99</v>
      </c>
      <c r="AJ5526" s="74">
        <v>0.98</v>
      </c>
      <c r="AK5526" s="74">
        <v>0.98</v>
      </c>
    </row>
    <row r="5527" spans="1:37" x14ac:dyDescent="0.3">
      <c r="A5527" s="86" t="str">
        <f t="shared" si="86"/>
        <v>SDGbaseTra_AgMaxPVAXagsrv</v>
      </c>
      <c r="B5527" s="72" t="s">
        <v>222</v>
      </c>
      <c r="C5527" s="73" t="s">
        <v>241</v>
      </c>
      <c r="D5527" s="85" t="s">
        <v>212</v>
      </c>
      <c r="E5527" s="74" t="s">
        <v>79</v>
      </c>
      <c r="F5527" s="74">
        <v>1</v>
      </c>
      <c r="G5527" s="74">
        <v>1.03</v>
      </c>
      <c r="H5527" s="74">
        <v>1.02</v>
      </c>
      <c r="I5527" s="74">
        <v>1.01</v>
      </c>
      <c r="J5527" s="74">
        <v>0.99</v>
      </c>
      <c r="K5527" s="74">
        <v>0.99</v>
      </c>
      <c r="L5527" s="74">
        <v>0.98</v>
      </c>
      <c r="M5527" s="74">
        <v>0.98</v>
      </c>
      <c r="N5527" s="74">
        <v>0.97</v>
      </c>
      <c r="O5527" s="74">
        <v>0.96</v>
      </c>
      <c r="P5527" s="74">
        <v>0.96</v>
      </c>
      <c r="Q5527" s="74">
        <v>0.95</v>
      </c>
      <c r="R5527" s="74">
        <v>0.96</v>
      </c>
      <c r="S5527" s="74">
        <v>0.97</v>
      </c>
      <c r="T5527" s="74">
        <v>0.98</v>
      </c>
      <c r="U5527" s="74">
        <v>0.98</v>
      </c>
      <c r="V5527" s="74">
        <v>0.99</v>
      </c>
      <c r="W5527" s="74">
        <v>0.99</v>
      </c>
      <c r="X5527" s="74">
        <v>1</v>
      </c>
      <c r="Y5527" s="74">
        <v>0.99</v>
      </c>
      <c r="Z5527" s="74">
        <v>0.96</v>
      </c>
      <c r="AA5527" s="74">
        <v>0.95</v>
      </c>
      <c r="AB5527" s="74">
        <v>0.96</v>
      </c>
      <c r="AC5527" s="74">
        <v>0.97</v>
      </c>
      <c r="AD5527" s="74">
        <v>0.97</v>
      </c>
      <c r="AE5527" s="74">
        <v>0.97</v>
      </c>
      <c r="AF5527" s="74">
        <v>0.96</v>
      </c>
      <c r="AG5527" s="74">
        <v>1.01</v>
      </c>
      <c r="AH5527" s="74">
        <v>0.98</v>
      </c>
      <c r="AI5527" s="74">
        <v>0.96</v>
      </c>
      <c r="AJ5527" s="74">
        <v>0.95</v>
      </c>
      <c r="AK5527" s="74">
        <v>0.93</v>
      </c>
    </row>
    <row r="5528" spans="1:37" x14ac:dyDescent="0.3">
      <c r="A5528" s="86" t="str">
        <f t="shared" si="86"/>
        <v>SDGbaseTra_AgMaxPVAXaosrv</v>
      </c>
      <c r="B5528" s="72" t="s">
        <v>222</v>
      </c>
      <c r="C5528" s="73" t="s">
        <v>241</v>
      </c>
      <c r="D5528" s="85" t="s">
        <v>212</v>
      </c>
      <c r="E5528" s="74" t="s">
        <v>80</v>
      </c>
      <c r="F5528" s="74">
        <v>1</v>
      </c>
      <c r="G5528" s="74">
        <v>1.1299999999999999</v>
      </c>
      <c r="H5528" s="74">
        <v>1.1200000000000001</v>
      </c>
      <c r="I5528" s="74">
        <v>1.0900000000000001</v>
      </c>
      <c r="J5528" s="74">
        <v>1.07</v>
      </c>
      <c r="K5528" s="74">
        <v>1.08</v>
      </c>
      <c r="L5528" s="74">
        <v>1.08</v>
      </c>
      <c r="M5528" s="74">
        <v>1.08</v>
      </c>
      <c r="N5528" s="74">
        <v>1.0900000000000001</v>
      </c>
      <c r="O5528" s="74">
        <v>1.0900000000000001</v>
      </c>
      <c r="P5528" s="74">
        <v>1.0900000000000001</v>
      </c>
      <c r="Q5528" s="74">
        <v>1.0900000000000001</v>
      </c>
      <c r="R5528" s="74">
        <v>1.1100000000000001</v>
      </c>
      <c r="S5528" s="74">
        <v>1.1100000000000001</v>
      </c>
      <c r="T5528" s="74">
        <v>1.1200000000000001</v>
      </c>
      <c r="U5528" s="74">
        <v>1.1200000000000001</v>
      </c>
      <c r="V5528" s="74">
        <v>1.1299999999999999</v>
      </c>
      <c r="W5528" s="74">
        <v>1.1299999999999999</v>
      </c>
      <c r="X5528" s="74">
        <v>1.1299999999999999</v>
      </c>
      <c r="Y5528" s="74">
        <v>1.1299999999999999</v>
      </c>
      <c r="Z5528" s="74">
        <v>1.0900000000000001</v>
      </c>
      <c r="AA5528" s="74">
        <v>1.06</v>
      </c>
      <c r="AB5528" s="74">
        <v>1.06</v>
      </c>
      <c r="AC5528" s="74">
        <v>1.07</v>
      </c>
      <c r="AD5528" s="74">
        <v>1.06</v>
      </c>
      <c r="AE5528" s="74">
        <v>1.06</v>
      </c>
      <c r="AF5528" s="74">
        <v>1.06</v>
      </c>
      <c r="AG5528" s="74">
        <v>1.1100000000000001</v>
      </c>
      <c r="AH5528" s="74">
        <v>1.1200000000000001</v>
      </c>
      <c r="AI5528" s="74">
        <v>1.1200000000000001</v>
      </c>
      <c r="AJ5528" s="74">
        <v>1.1200000000000001</v>
      </c>
      <c r="AK5528" s="74">
        <v>1.1200000000000001</v>
      </c>
    </row>
    <row r="5529" spans="1:37" x14ac:dyDescent="0.3">
      <c r="A5529" s="86" t="str">
        <f t="shared" si="86"/>
        <v>SDGbaseTra_AgMaxutaxbase</v>
      </c>
      <c r="B5529" s="72" t="s">
        <v>222</v>
      </c>
      <c r="C5529" s="73" t="s">
        <v>241</v>
      </c>
      <c r="D5529" s="85" t="s">
        <v>226</v>
      </c>
      <c r="E5529" s="74" t="s">
        <v>220</v>
      </c>
      <c r="F5529" s="74">
        <v>58.648751329495703</v>
      </c>
      <c r="G5529" s="74">
        <v>55.263844489654304</v>
      </c>
      <c r="H5529" s="74">
        <v>56.964329482095998</v>
      </c>
      <c r="I5529" s="74">
        <v>55.738720043981601</v>
      </c>
      <c r="J5529" s="74">
        <v>49.964232063191098</v>
      </c>
      <c r="K5529" s="74">
        <v>50.672389333599099</v>
      </c>
      <c r="L5529" s="74">
        <v>51.326560922903603</v>
      </c>
      <c r="M5529" s="74">
        <v>51.289151774414897</v>
      </c>
      <c r="N5529" s="74">
        <v>50.531697978575103</v>
      </c>
      <c r="O5529" s="74">
        <v>49.950266635158002</v>
      </c>
      <c r="P5529" s="74">
        <v>49.832618563895998</v>
      </c>
      <c r="Q5529" s="74">
        <v>49.594789212695296</v>
      </c>
      <c r="R5529" s="74">
        <v>52.6742765145734</v>
      </c>
      <c r="S5529" s="74">
        <v>55.502485067530102</v>
      </c>
      <c r="T5529" s="74">
        <v>56.834711568463298</v>
      </c>
      <c r="U5529" s="74">
        <v>59.208981407943298</v>
      </c>
      <c r="V5529" s="74">
        <v>61.408511171571902</v>
      </c>
      <c r="W5529" s="74">
        <v>63.516123392080203</v>
      </c>
      <c r="X5529" s="74">
        <v>66.167633638826402</v>
      </c>
      <c r="Y5529" s="74">
        <v>67.678317514684593</v>
      </c>
      <c r="Z5529" s="74">
        <v>69.284267054899601</v>
      </c>
      <c r="AA5529" s="74">
        <v>70.580319510979393</v>
      </c>
      <c r="AB5529" s="74">
        <v>70.433863909222595</v>
      </c>
      <c r="AC5529" s="74">
        <v>70.663231296475402</v>
      </c>
      <c r="AD5529" s="74">
        <v>73.022089453656605</v>
      </c>
      <c r="AE5529" s="74">
        <v>74.954873186930797</v>
      </c>
      <c r="AF5529" s="74">
        <v>76.320358543925593</v>
      </c>
      <c r="AG5529" s="74">
        <v>79.047930610234303</v>
      </c>
      <c r="AH5529" s="74">
        <v>82.233090895250996</v>
      </c>
      <c r="AI5529" s="74">
        <v>89.109042390947195</v>
      </c>
      <c r="AJ5529" s="74">
        <v>93.676801217187801</v>
      </c>
      <c r="AK5529" s="74">
        <v>97.0765515863514</v>
      </c>
    </row>
    <row r="5530" spans="1:37" x14ac:dyDescent="0.3">
      <c r="A5530" s="86" t="str">
        <f t="shared" si="86"/>
        <v>SDGbaseTra_AgMaximptaxbase</v>
      </c>
      <c r="B5530" s="72" t="s">
        <v>222</v>
      </c>
      <c r="C5530" s="73" t="s">
        <v>241</v>
      </c>
      <c r="D5530" s="85" t="s">
        <v>221</v>
      </c>
      <c r="E5530" s="74" t="s">
        <v>220</v>
      </c>
      <c r="F5530" s="74">
        <v>53.826071644541003</v>
      </c>
      <c r="G5530" s="74">
        <v>51.048689409896397</v>
      </c>
      <c r="H5530" s="74">
        <v>53.1679211655157</v>
      </c>
      <c r="I5530" s="74">
        <v>52.964979968313102</v>
      </c>
      <c r="J5530" s="74">
        <v>52.207914085263198</v>
      </c>
      <c r="K5530" s="74">
        <v>52.700411763237803</v>
      </c>
      <c r="L5530" s="74">
        <v>53.265009584708103</v>
      </c>
      <c r="M5530" s="74">
        <v>53.990995968425203</v>
      </c>
      <c r="N5530" s="74">
        <v>54.811954357744199</v>
      </c>
      <c r="O5530" s="74">
        <v>57.282675893839802</v>
      </c>
      <c r="P5530" s="74">
        <v>58.484529788977298</v>
      </c>
      <c r="Q5530" s="74">
        <v>59.3077974944283</v>
      </c>
      <c r="R5530" s="74">
        <v>61.595775396499</v>
      </c>
      <c r="S5530" s="74">
        <v>63.997386600178203</v>
      </c>
      <c r="T5530" s="74">
        <v>66.671271895120597</v>
      </c>
      <c r="U5530" s="74">
        <v>69.7919667267101</v>
      </c>
      <c r="V5530" s="74">
        <v>72.768676953094101</v>
      </c>
      <c r="W5530" s="74">
        <v>75.968317115242897</v>
      </c>
      <c r="X5530" s="74">
        <v>79.471883492274998</v>
      </c>
      <c r="Y5530" s="74">
        <v>82.578554633964899</v>
      </c>
      <c r="Z5530" s="74">
        <v>85.428462831930204</v>
      </c>
      <c r="AA5530" s="74">
        <v>87.9235632225719</v>
      </c>
      <c r="AB5530" s="74">
        <v>90.798085322619698</v>
      </c>
      <c r="AC5530" s="74">
        <v>93.624850858897503</v>
      </c>
      <c r="AD5530" s="74">
        <v>96.592264326334899</v>
      </c>
      <c r="AE5530" s="74">
        <v>99.649410379765399</v>
      </c>
      <c r="AF5530" s="74">
        <v>102.793027536181</v>
      </c>
      <c r="AG5530" s="74">
        <v>106.372628783046</v>
      </c>
      <c r="AH5530" s="74">
        <v>106.924434570003</v>
      </c>
      <c r="AI5530" s="74">
        <v>106.657783612724</v>
      </c>
      <c r="AJ5530" s="74">
        <v>106.40655747250599</v>
      </c>
      <c r="AK5530" s="74">
        <v>105.93151588569199</v>
      </c>
    </row>
    <row r="5531" spans="1:37" x14ac:dyDescent="0.3">
      <c r="A5531" s="86" t="str">
        <f t="shared" si="86"/>
        <v>SDGbaseTra_AgMaxvataxbase</v>
      </c>
      <c r="B5531" s="72" t="s">
        <v>222</v>
      </c>
      <c r="C5531" s="73" t="s">
        <v>241</v>
      </c>
      <c r="D5531" s="85" t="s">
        <v>227</v>
      </c>
      <c r="E5531" s="74" t="s">
        <v>220</v>
      </c>
      <c r="F5531" s="75">
        <v>2.2587798931727801E-11</v>
      </c>
      <c r="G5531" s="75">
        <v>-4.2803094404060597E-11</v>
      </c>
      <c r="H5531" s="75">
        <v>6.4233060361098597E-12</v>
      </c>
      <c r="I5531" s="75">
        <v>7.5431221223509803E-11</v>
      </c>
      <c r="J5531" s="75">
        <v>1.00840225034847E-10</v>
      </c>
      <c r="K5531" s="75">
        <v>-6.1496502352908097E-12</v>
      </c>
      <c r="L5531" s="75">
        <v>-2.9772295722018701E-12</v>
      </c>
      <c r="M5531" s="75">
        <v>6.1390892342529799E-12</v>
      </c>
      <c r="N5531" s="75">
        <v>-2.5465851631770899E-11</v>
      </c>
      <c r="O5531" s="75">
        <v>2.35331754071093E-11</v>
      </c>
      <c r="P5531" s="75">
        <v>-2.9558577706637401E-12</v>
      </c>
      <c r="Q5531" s="75">
        <v>-2.2737367325247599E-13</v>
      </c>
      <c r="R5531" s="75">
        <v>6.8212102204876095E-13</v>
      </c>
      <c r="S5531" s="75">
        <v>-6.70752341649404E-12</v>
      </c>
      <c r="T5531" s="74"/>
      <c r="U5531" s="75">
        <v>-4.0927261567559903E-12</v>
      </c>
      <c r="V5531" s="75">
        <v>6.1390892364645498E-12</v>
      </c>
      <c r="W5531" s="75">
        <v>7.9580875755221201E-13</v>
      </c>
      <c r="X5531" s="75">
        <v>-7.5317547717607595E-13</v>
      </c>
      <c r="Y5531" s="75">
        <v>2.0463615492239001E-12</v>
      </c>
      <c r="Z5531" s="75">
        <v>-4.48608979962421E-10</v>
      </c>
      <c r="AA5531" s="75">
        <v>1.8644674292536301E-11</v>
      </c>
      <c r="AB5531" s="75">
        <v>-2.5329532526456302E-10</v>
      </c>
      <c r="AC5531" s="75">
        <v>1.09992569173286E-10</v>
      </c>
      <c r="AD5531" s="75">
        <v>-1.91677235702347E-10</v>
      </c>
      <c r="AE5531" s="75">
        <v>6.6608496047612401E-11</v>
      </c>
      <c r="AF5531" s="75">
        <v>-2.1521111079683599E-10</v>
      </c>
      <c r="AG5531" s="75">
        <v>-8.8675601121043693E-12</v>
      </c>
      <c r="AH5531" s="75">
        <v>2.2737367556788102E-13</v>
      </c>
      <c r="AI5531" s="75">
        <v>4.5474735485662198E-13</v>
      </c>
      <c r="AJ5531" s="75">
        <v>-1.00044417186679E-11</v>
      </c>
      <c r="AK5531" s="75">
        <v>1.8189894018271999E-12</v>
      </c>
    </row>
    <row r="5532" spans="1:37" x14ac:dyDescent="0.3">
      <c r="A5532" s="86" t="str">
        <f t="shared" si="86"/>
        <v>SDGbaseTra_AgMaxacttaxbase</v>
      </c>
      <c r="B5532" s="72" t="s">
        <v>222</v>
      </c>
      <c r="C5532" s="73" t="s">
        <v>241</v>
      </c>
      <c r="D5532" s="85" t="s">
        <v>219</v>
      </c>
      <c r="E5532" s="74" t="s">
        <v>220</v>
      </c>
      <c r="F5532" s="74">
        <v>94.683488898731298</v>
      </c>
      <c r="G5532" s="74">
        <v>86.0888884386478</v>
      </c>
      <c r="H5532" s="74">
        <v>86.365741007097</v>
      </c>
      <c r="I5532" s="74">
        <v>88.478144535863194</v>
      </c>
      <c r="J5532" s="74">
        <v>91.406362205889494</v>
      </c>
      <c r="K5532" s="74">
        <v>92.231030884141006</v>
      </c>
      <c r="L5532" s="74">
        <v>93.866345351463295</v>
      </c>
      <c r="M5532" s="74">
        <v>95.949565123425998</v>
      </c>
      <c r="N5532" s="74">
        <v>98.531685237788906</v>
      </c>
      <c r="O5532" s="74">
        <v>100.044460690047</v>
      </c>
      <c r="P5532" s="74">
        <v>103.233231362521</v>
      </c>
      <c r="Q5532" s="74">
        <v>106.818388147018</v>
      </c>
      <c r="R5532" s="74">
        <v>109.932067717159</v>
      </c>
      <c r="S5532" s="74">
        <v>114.107011826852</v>
      </c>
      <c r="T5532" s="74">
        <v>118.567606143674</v>
      </c>
      <c r="U5532" s="74">
        <v>123.554240590365</v>
      </c>
      <c r="V5532" s="74">
        <v>128.733719493103</v>
      </c>
      <c r="W5532" s="74">
        <v>134.05867083376401</v>
      </c>
      <c r="X5532" s="74">
        <v>139.41943766656601</v>
      </c>
      <c r="Y5532" s="74">
        <v>144.49146182092301</v>
      </c>
      <c r="Z5532" s="74">
        <v>148.30234178286099</v>
      </c>
      <c r="AA5532" s="74">
        <v>152.54291053155401</v>
      </c>
      <c r="AB5532" s="74">
        <v>159.19841825759201</v>
      </c>
      <c r="AC5532" s="74">
        <v>165.28413983153899</v>
      </c>
      <c r="AD5532" s="74">
        <v>170.90698947182401</v>
      </c>
      <c r="AE5532" s="74">
        <v>176.64349052665</v>
      </c>
      <c r="AF5532" s="74">
        <v>182.534460983793</v>
      </c>
      <c r="AG5532" s="74">
        <v>192.473036554278</v>
      </c>
      <c r="AH5532" s="74">
        <v>194.482601667008</v>
      </c>
      <c r="AI5532" s="74">
        <v>195.08398437352699</v>
      </c>
      <c r="AJ5532" s="74">
        <v>195.75198320909001</v>
      </c>
      <c r="AK5532" s="74">
        <v>196.139322073502</v>
      </c>
    </row>
    <row r="5533" spans="1:37" x14ac:dyDescent="0.3">
      <c r="A5533" s="86" t="str">
        <f t="shared" si="86"/>
        <v>SDGbaseTra_AgMaxcomtaxbase</v>
      </c>
      <c r="B5533" s="72" t="s">
        <v>222</v>
      </c>
      <c r="C5533" s="73" t="s">
        <v>241</v>
      </c>
      <c r="D5533" s="85" t="s">
        <v>228</v>
      </c>
      <c r="E5533" s="74" t="s">
        <v>220</v>
      </c>
      <c r="F5533" s="74">
        <v>497.90817031404998</v>
      </c>
      <c r="G5533" s="74">
        <v>456.95068509397697</v>
      </c>
      <c r="H5533" s="74">
        <v>455.72832026095801</v>
      </c>
      <c r="I5533" s="74">
        <v>459.55657367641601</v>
      </c>
      <c r="J5533" s="74">
        <v>467.86701209517099</v>
      </c>
      <c r="K5533" s="74">
        <v>471.22410315451702</v>
      </c>
      <c r="L5533" s="74">
        <v>477.63416338984098</v>
      </c>
      <c r="M5533" s="74">
        <v>486.04567031786399</v>
      </c>
      <c r="N5533" s="74">
        <v>496.46562795700299</v>
      </c>
      <c r="O5533" s="74">
        <v>508.04680105812201</v>
      </c>
      <c r="P5533" s="74">
        <v>521.23339265280094</v>
      </c>
      <c r="Q5533" s="74">
        <v>534.48077155553995</v>
      </c>
      <c r="R5533" s="74">
        <v>551.575494675914</v>
      </c>
      <c r="S5533" s="74">
        <v>570.49411071910095</v>
      </c>
      <c r="T5533" s="74">
        <v>591.468376573515</v>
      </c>
      <c r="U5533" s="74">
        <v>614.85762034734</v>
      </c>
      <c r="V5533" s="74">
        <v>638.22455501879597</v>
      </c>
      <c r="W5533" s="74">
        <v>662.45444674081602</v>
      </c>
      <c r="X5533" s="74">
        <v>687.10497688850899</v>
      </c>
      <c r="Y5533" s="74">
        <v>711.24714587538597</v>
      </c>
      <c r="Z5533" s="74">
        <v>735.80431556732594</v>
      </c>
      <c r="AA5533" s="74">
        <v>758.21664619723595</v>
      </c>
      <c r="AB5533" s="74">
        <v>784.82003155270604</v>
      </c>
      <c r="AC5533" s="74">
        <v>810.07645100356694</v>
      </c>
      <c r="AD5533" s="74">
        <v>834.70408618979297</v>
      </c>
      <c r="AE5533" s="74">
        <v>860.28295642542503</v>
      </c>
      <c r="AF5533" s="74">
        <v>886.91346208211098</v>
      </c>
      <c r="AG5533" s="74">
        <v>915.67497580582699</v>
      </c>
      <c r="AH5533" s="74">
        <v>921.28191650406404</v>
      </c>
      <c r="AI5533" s="74">
        <v>922.23372207912098</v>
      </c>
      <c r="AJ5533" s="74">
        <v>924.05623500021704</v>
      </c>
      <c r="AK5533" s="74">
        <v>925.08356689700202</v>
      </c>
    </row>
    <row r="5534" spans="1:37" x14ac:dyDescent="0.3">
      <c r="A5534" s="86" t="str">
        <f t="shared" si="86"/>
        <v>SDGbaseTra_AgMaxDIRTAXbase</v>
      </c>
      <c r="B5534" s="72" t="s">
        <v>222</v>
      </c>
      <c r="C5534" s="73" t="s">
        <v>241</v>
      </c>
      <c r="D5534" s="85" t="s">
        <v>229</v>
      </c>
      <c r="E5534" s="74" t="s">
        <v>220</v>
      </c>
      <c r="F5534" s="74">
        <v>784.14526173304796</v>
      </c>
      <c r="G5534" s="74">
        <v>880.21513693523298</v>
      </c>
      <c r="H5534" s="74">
        <v>878.04639441243796</v>
      </c>
      <c r="I5534" s="74">
        <v>1070.6327920665201</v>
      </c>
      <c r="J5534" s="74">
        <v>1285.20847953471</v>
      </c>
      <c r="K5534" s="74">
        <v>1330.17164114662</v>
      </c>
      <c r="L5534" s="74">
        <v>1396.16711403053</v>
      </c>
      <c r="M5534" s="74">
        <v>1474.00377715838</v>
      </c>
      <c r="N5534" s="74">
        <v>1557.1063433392101</v>
      </c>
      <c r="O5534" s="74">
        <v>1626.9800623369599</v>
      </c>
      <c r="P5534" s="74">
        <v>1720.19742727324</v>
      </c>
      <c r="Q5534" s="74">
        <v>1822.4751497883601</v>
      </c>
      <c r="R5534" s="74">
        <v>1753.2520717710299</v>
      </c>
      <c r="S5534" s="74">
        <v>1781.37259527834</v>
      </c>
      <c r="T5534" s="74">
        <v>1805.48848771862</v>
      </c>
      <c r="U5534" s="74">
        <v>1825.4176375536399</v>
      </c>
      <c r="V5534" s="74">
        <v>1849.8308336049599</v>
      </c>
      <c r="W5534" s="74">
        <v>1870.5053731359401</v>
      </c>
      <c r="X5534" s="74">
        <v>1887.91752039065</v>
      </c>
      <c r="Y5534" s="74">
        <v>1909.65668424462</v>
      </c>
      <c r="Z5534" s="74">
        <v>1943.3951545303</v>
      </c>
      <c r="AA5534" s="74">
        <v>1998.31115938839</v>
      </c>
      <c r="AB5534" s="74">
        <v>2045.51667338471</v>
      </c>
      <c r="AC5534" s="74">
        <v>2078.9702711026398</v>
      </c>
      <c r="AD5534" s="74">
        <v>2111.2765241331199</v>
      </c>
      <c r="AE5534" s="74">
        <v>2148.3583175263002</v>
      </c>
      <c r="AF5534" s="74">
        <v>2188.12084944767</v>
      </c>
      <c r="AG5534" s="74">
        <v>2216.8462764312799</v>
      </c>
      <c r="AH5534" s="74">
        <v>2205.6005576118901</v>
      </c>
      <c r="AI5534" s="74">
        <v>2206.5013146062001</v>
      </c>
      <c r="AJ5534" s="74">
        <v>2231.2228122732599</v>
      </c>
      <c r="AK5534" s="74">
        <v>2269.81460189261</v>
      </c>
    </row>
    <row r="5535" spans="1:37" x14ac:dyDescent="0.3">
      <c r="A5535" s="86" t="str">
        <f t="shared" si="86"/>
        <v>SDGbaseTra_AgMaxFACINCbase</v>
      </c>
      <c r="B5535" s="72" t="s">
        <v>222</v>
      </c>
      <c r="C5535" s="73" t="s">
        <v>241</v>
      </c>
      <c r="D5535" s="85" t="s">
        <v>230</v>
      </c>
      <c r="E5535" s="74" t="s">
        <v>220</v>
      </c>
      <c r="F5535" s="74">
        <v>108.72526139301399</v>
      </c>
      <c r="G5535" s="74">
        <v>98.912673418651195</v>
      </c>
      <c r="H5535" s="74">
        <v>102.888998484287</v>
      </c>
      <c r="I5535" s="74">
        <v>105.81271056257199</v>
      </c>
      <c r="J5535" s="74">
        <v>108.404500780009</v>
      </c>
      <c r="K5535" s="74">
        <v>109.57335907829599</v>
      </c>
      <c r="L5535" s="74">
        <v>111.16567560935501</v>
      </c>
      <c r="M5535" s="74">
        <v>113.018700005101</v>
      </c>
      <c r="N5535" s="74">
        <v>115.460615064327</v>
      </c>
      <c r="O5535" s="74">
        <v>119.14971324415001</v>
      </c>
      <c r="P5535" s="74">
        <v>122.600718934231</v>
      </c>
      <c r="Q5535" s="74">
        <v>125.901965825708</v>
      </c>
      <c r="R5535" s="74">
        <v>129.06410755382601</v>
      </c>
      <c r="S5535" s="74">
        <v>133.65530890012201</v>
      </c>
      <c r="T5535" s="74">
        <v>138.46757893489999</v>
      </c>
      <c r="U5535" s="74">
        <v>144.039917788715</v>
      </c>
      <c r="V5535" s="74">
        <v>150.03514535839</v>
      </c>
      <c r="W5535" s="74">
        <v>156.226173419666</v>
      </c>
      <c r="X5535" s="74">
        <v>162.151419154883</v>
      </c>
      <c r="Y5535" s="74">
        <v>170.491869046993</v>
      </c>
      <c r="Z5535" s="74">
        <v>185.040973343573</v>
      </c>
      <c r="AA5535" s="74">
        <v>195.50951251170099</v>
      </c>
      <c r="AB5535" s="74">
        <v>200.30490647952999</v>
      </c>
      <c r="AC5535" s="74">
        <v>205.87089110143401</v>
      </c>
      <c r="AD5535" s="74">
        <v>213.163378103859</v>
      </c>
      <c r="AE5535" s="74">
        <v>220.757323076034</v>
      </c>
      <c r="AF5535" s="74">
        <v>228.936820576554</v>
      </c>
      <c r="AG5535" s="74">
        <v>221.16817188018899</v>
      </c>
      <c r="AH5535" s="74">
        <v>223.10188347433001</v>
      </c>
      <c r="AI5535" s="74">
        <v>225.50847842726299</v>
      </c>
      <c r="AJ5535" s="74">
        <v>226.50009461005601</v>
      </c>
      <c r="AK5535" s="74">
        <v>226.635580306886</v>
      </c>
    </row>
    <row r="5536" spans="1:37" x14ac:dyDescent="0.3">
      <c r="A5536" s="86" t="str">
        <f t="shared" si="86"/>
        <v>SDGbaseTra_AgMaxTRNSFRbase</v>
      </c>
      <c r="B5536" s="72" t="s">
        <v>222</v>
      </c>
      <c r="C5536" s="73" t="s">
        <v>241</v>
      </c>
      <c r="D5536" s="85" t="s">
        <v>231</v>
      </c>
      <c r="E5536" s="74" t="s">
        <v>220</v>
      </c>
      <c r="F5536" s="74">
        <v>-48.3117601953644</v>
      </c>
      <c r="G5536" s="74">
        <v>-49.493834907735099</v>
      </c>
      <c r="H5536" s="74">
        <v>-50.161062930491298</v>
      </c>
      <c r="I5536" s="74">
        <v>-49.768848479223799</v>
      </c>
      <c r="J5536" s="74">
        <v>-49.431558128616402</v>
      </c>
      <c r="K5536" s="74">
        <v>-49.369352728646099</v>
      </c>
      <c r="L5536" s="74">
        <v>-49.302894086139197</v>
      </c>
      <c r="M5536" s="74">
        <v>-49.380538990306597</v>
      </c>
      <c r="N5536" s="74">
        <v>-49.442342400896102</v>
      </c>
      <c r="O5536" s="74">
        <v>-51.176826568594201</v>
      </c>
      <c r="P5536" s="74">
        <v>-51.498836513306401</v>
      </c>
      <c r="Q5536" s="74">
        <v>-51.438338505618603</v>
      </c>
      <c r="R5536" s="74">
        <v>-51.3918456486861</v>
      </c>
      <c r="S5536" s="74">
        <v>-51.517982323367697</v>
      </c>
      <c r="T5536" s="74">
        <v>-51.672383700442502</v>
      </c>
      <c r="U5536" s="74">
        <v>-51.831351771137697</v>
      </c>
      <c r="V5536" s="74">
        <v>-51.907034333920997</v>
      </c>
      <c r="W5536" s="74">
        <v>-52.089171141612198</v>
      </c>
      <c r="X5536" s="74">
        <v>-52.306870842585703</v>
      </c>
      <c r="Y5536" s="74">
        <v>-52.589485043823899</v>
      </c>
      <c r="Z5536" s="74">
        <v>-53.148489643734699</v>
      </c>
      <c r="AA5536" s="74">
        <v>-53.450619498953202</v>
      </c>
      <c r="AB5536" s="74">
        <v>-53.498994434431303</v>
      </c>
      <c r="AC5536" s="74">
        <v>-53.515164526601403</v>
      </c>
      <c r="AD5536" s="74">
        <v>-53.579546690181203</v>
      </c>
      <c r="AE5536" s="74">
        <v>-53.606318338522897</v>
      </c>
      <c r="AF5536" s="74">
        <v>-53.643324857167002</v>
      </c>
      <c r="AG5536" s="74">
        <v>-52.9941621973786</v>
      </c>
      <c r="AH5536" s="74">
        <v>-52.670929452989697</v>
      </c>
      <c r="AI5536" s="74">
        <v>-52.194736095378502</v>
      </c>
      <c r="AJ5536" s="74">
        <v>-51.843473679508897</v>
      </c>
      <c r="AK5536" s="74">
        <v>-51.512344375106899</v>
      </c>
    </row>
    <row r="5537" spans="1:37" x14ac:dyDescent="0.3">
      <c r="A5537" s="86" t="str">
        <f t="shared" si="86"/>
        <v>SDG_NoInv_BaseEXRXbase</v>
      </c>
      <c r="B5537" s="9" t="s">
        <v>222</v>
      </c>
      <c r="C5537" s="10" t="s">
        <v>217</v>
      </c>
      <c r="D5537" s="7" t="s">
        <v>266</v>
      </c>
      <c r="E5537" s="11" t="s">
        <v>220</v>
      </c>
      <c r="F5537">
        <v>0.99999999999994504</v>
      </c>
      <c r="G5537">
        <v>1.02453528579318</v>
      </c>
      <c r="H5537">
        <v>1.0385866581391101</v>
      </c>
      <c r="I5537">
        <v>1.0346732284187401</v>
      </c>
      <c r="J5537">
        <v>1.0360516823495001</v>
      </c>
      <c r="K5537">
        <v>1.03867476279791</v>
      </c>
      <c r="L5537">
        <v>1.04207995130619</v>
      </c>
      <c r="M5537">
        <v>1.04810820630587</v>
      </c>
      <c r="N5537">
        <v>1.05330833965565</v>
      </c>
      <c r="O5537">
        <v>1.0890141849671899</v>
      </c>
      <c r="P5537">
        <v>1.0979946208722899</v>
      </c>
      <c r="Q5537">
        <v>1.09989340013842</v>
      </c>
      <c r="R5537">
        <v>1.1003885043814099</v>
      </c>
      <c r="S5537">
        <v>1.1013831445245199</v>
      </c>
      <c r="T5537">
        <v>1.1033372583076499</v>
      </c>
      <c r="U5537">
        <v>1.1054527057896899</v>
      </c>
      <c r="V5537">
        <v>1.1055732255192401</v>
      </c>
      <c r="W5537">
        <v>1.10723010565638</v>
      </c>
      <c r="X5537">
        <v>1.1105453550452999</v>
      </c>
      <c r="Y5537">
        <v>1.1101421819469399</v>
      </c>
      <c r="Z5537">
        <v>1.1081428482559501</v>
      </c>
      <c r="AA5537">
        <v>1.10900265290147</v>
      </c>
      <c r="AB5537">
        <v>1.11651443963852</v>
      </c>
      <c r="AC5537">
        <v>1.12005549135166</v>
      </c>
      <c r="AD5537">
        <v>1.1211588004795701</v>
      </c>
      <c r="AE5537">
        <v>1.1209246309309999</v>
      </c>
      <c r="AF5537">
        <v>1.12052320658323</v>
      </c>
      <c r="AG5537">
        <v>1.1192669378522</v>
      </c>
      <c r="AH5537">
        <v>1.1156245390483099</v>
      </c>
      <c r="AI5537">
        <v>1.10557463210248</v>
      </c>
      <c r="AJ5537">
        <v>1.0981383370651501</v>
      </c>
      <c r="AK5537">
        <v>1.09105730922171</v>
      </c>
    </row>
    <row r="5538" spans="1:37" x14ac:dyDescent="0.3">
      <c r="A5538" s="86" t="str">
        <f t="shared" si="86"/>
        <v>SDGbaseTra_UrbAS_BAUEXRXbase</v>
      </c>
      <c r="B5538" s="2" t="s">
        <v>222</v>
      </c>
      <c r="C5538" s="4" t="s">
        <v>218</v>
      </c>
      <c r="D5538" s="7" t="s">
        <v>266</v>
      </c>
      <c r="E5538" s="11" t="s">
        <v>220</v>
      </c>
      <c r="F5538">
        <v>0.99999999999994504</v>
      </c>
      <c r="G5538">
        <v>1.02447368775726</v>
      </c>
      <c r="H5538">
        <v>1.0383207691919101</v>
      </c>
      <c r="I5538">
        <v>1.03291517568844</v>
      </c>
      <c r="J5538">
        <v>1.03076818741288</v>
      </c>
      <c r="K5538">
        <v>1.03258575594591</v>
      </c>
      <c r="L5538">
        <v>1.0348471510369599</v>
      </c>
      <c r="M5538">
        <v>1.03974115805914</v>
      </c>
      <c r="N5538">
        <v>1.0439269291445701</v>
      </c>
      <c r="O5538">
        <v>1.0796023576796301</v>
      </c>
      <c r="P5538">
        <v>1.08802767429356</v>
      </c>
      <c r="Q5538">
        <v>1.0891937565560399</v>
      </c>
      <c r="R5538">
        <v>1.08966617501059</v>
      </c>
      <c r="S5538">
        <v>1.09073150850891</v>
      </c>
      <c r="T5538">
        <v>1.0927761460065799</v>
      </c>
      <c r="U5538">
        <v>1.09506142926593</v>
      </c>
      <c r="V5538">
        <v>1.09539540397553</v>
      </c>
      <c r="W5538">
        <v>1.0974999021371801</v>
      </c>
      <c r="X5538">
        <v>1.10102731270486</v>
      </c>
      <c r="Y5538">
        <v>1.1008146542647299</v>
      </c>
      <c r="Z5538">
        <v>1.0989773413096799</v>
      </c>
      <c r="AA5538">
        <v>1.1000462081103</v>
      </c>
      <c r="AB5538">
        <v>1.10781063711896</v>
      </c>
      <c r="AC5538">
        <v>1.1115640803287301</v>
      </c>
      <c r="AD5538">
        <v>1.1127567512155401</v>
      </c>
      <c r="AE5538">
        <v>1.1125378044796299</v>
      </c>
      <c r="AF5538">
        <v>1.1122405746017101</v>
      </c>
      <c r="AG5538">
        <v>1.1110843230568901</v>
      </c>
      <c r="AH5538">
        <v>1.10743241224014</v>
      </c>
      <c r="AI5538">
        <v>1.0973107533569599</v>
      </c>
      <c r="AJ5538">
        <v>1.08980611503227</v>
      </c>
      <c r="AK5538">
        <v>1.0826638829494</v>
      </c>
    </row>
    <row r="5539" spans="1:37" x14ac:dyDescent="0.3">
      <c r="A5539" s="86" t="str">
        <f t="shared" si="86"/>
        <v>SDGbaseTra_UrbAS_IRTEXRXbase</v>
      </c>
      <c r="B5539" s="2" t="s">
        <v>222</v>
      </c>
      <c r="C5539" s="4" t="s">
        <v>232</v>
      </c>
      <c r="D5539" s="7" t="s">
        <v>266</v>
      </c>
      <c r="E5539" s="11" t="s">
        <v>220</v>
      </c>
      <c r="F5539">
        <v>0.99999999999994504</v>
      </c>
      <c r="G5539">
        <v>1.02447368775726</v>
      </c>
      <c r="H5539">
        <v>1.0383207691919101</v>
      </c>
      <c r="I5539">
        <v>1.0338220828365701</v>
      </c>
      <c r="J5539">
        <v>1.03231081047173</v>
      </c>
      <c r="K5539">
        <v>1.03483886007786</v>
      </c>
      <c r="L5539">
        <v>1.03782454249008</v>
      </c>
      <c r="M5539">
        <v>1.04349286450349</v>
      </c>
      <c r="N5539">
        <v>1.04838465508529</v>
      </c>
      <c r="O5539">
        <v>1.0841604005547001</v>
      </c>
      <c r="P5539">
        <v>1.09292938682479</v>
      </c>
      <c r="Q5539">
        <v>1.09456528136133</v>
      </c>
      <c r="R5539">
        <v>1.0945641922436999</v>
      </c>
      <c r="S5539">
        <v>1.09583529019634</v>
      </c>
      <c r="T5539">
        <v>1.0980602661632901</v>
      </c>
      <c r="U5539">
        <v>1.1004369713753299</v>
      </c>
      <c r="V5539">
        <v>1.10063061864122</v>
      </c>
      <c r="W5539">
        <v>1.10246064436061</v>
      </c>
      <c r="X5539">
        <v>1.10610766439589</v>
      </c>
      <c r="Y5539">
        <v>1.1058198574912801</v>
      </c>
      <c r="Z5539">
        <v>1.1039462963690301</v>
      </c>
      <c r="AA5539">
        <v>1.10489103189789</v>
      </c>
      <c r="AB5539">
        <v>1.11262228671527</v>
      </c>
      <c r="AC5539">
        <v>1.116315237442</v>
      </c>
      <c r="AD5539">
        <v>1.1175112915846399</v>
      </c>
      <c r="AE5539">
        <v>1.11740223101497</v>
      </c>
      <c r="AF5539">
        <v>1.1171171283996899</v>
      </c>
      <c r="AG5539">
        <v>1.1160220329903201</v>
      </c>
      <c r="AH5539">
        <v>1.1126515735307001</v>
      </c>
      <c r="AI5539">
        <v>1.10282273957872</v>
      </c>
      <c r="AJ5539">
        <v>1.0954671108993701</v>
      </c>
      <c r="AK5539">
        <v>1.0884780241767</v>
      </c>
    </row>
    <row r="5540" spans="1:37" x14ac:dyDescent="0.3">
      <c r="A5540" s="86" t="str">
        <f t="shared" si="86"/>
        <v>SDGbaseTra_UrbAS_ERTEXRXbase</v>
      </c>
      <c r="B5540" s="2" t="s">
        <v>222</v>
      </c>
      <c r="C5540" s="4" t="s">
        <v>233</v>
      </c>
      <c r="D5540" s="7" t="s">
        <v>266</v>
      </c>
      <c r="E5540" s="11" t="s">
        <v>220</v>
      </c>
      <c r="F5540">
        <v>0.99999999999994504</v>
      </c>
      <c r="G5540">
        <v>1.0244676390921801</v>
      </c>
      <c r="H5540">
        <v>1.0382785211643299</v>
      </c>
      <c r="I5540">
        <v>1.0341487208770299</v>
      </c>
      <c r="J5540">
        <v>1.0320408632801901</v>
      </c>
      <c r="K5540">
        <v>1.03520785583329</v>
      </c>
      <c r="L5540">
        <v>1.03853006689857</v>
      </c>
      <c r="M5540">
        <v>1.04442659502166</v>
      </c>
      <c r="N5540">
        <v>1.04929832207121</v>
      </c>
      <c r="O5540">
        <v>1.0848750181154601</v>
      </c>
      <c r="P5540">
        <v>1.0928622099448599</v>
      </c>
      <c r="Q5540">
        <v>1.0932549309675801</v>
      </c>
      <c r="R5540">
        <v>1.0914855659723</v>
      </c>
      <c r="S5540">
        <v>1.0913528470662801</v>
      </c>
      <c r="T5540">
        <v>1.09230910226966</v>
      </c>
      <c r="U5540">
        <v>1.0933185393924001</v>
      </c>
      <c r="V5540">
        <v>1.09246802720419</v>
      </c>
      <c r="W5540">
        <v>1.0936587602993599</v>
      </c>
      <c r="X5540">
        <v>1.09619731405645</v>
      </c>
      <c r="Y5540">
        <v>1.11536253338515</v>
      </c>
      <c r="Z5540">
        <v>1.1223500527449599</v>
      </c>
      <c r="AA5540">
        <v>1.1219325258345401</v>
      </c>
      <c r="AB5540">
        <v>1.1181574583027001</v>
      </c>
      <c r="AC5540">
        <v>1.1152941274711801</v>
      </c>
      <c r="AD5540">
        <v>1.11417226572824</v>
      </c>
      <c r="AE5540">
        <v>1.1128641914445701</v>
      </c>
      <c r="AF5540">
        <v>1.1119954714942799</v>
      </c>
      <c r="AG5540">
        <v>1.09958795429923</v>
      </c>
      <c r="AH5540">
        <v>1.0872662619679101</v>
      </c>
      <c r="AI5540">
        <v>1.07682233495324</v>
      </c>
      <c r="AJ5540">
        <v>1.0695577916885799</v>
      </c>
      <c r="AK5540">
        <v>1.06258826573122</v>
      </c>
    </row>
    <row r="5541" spans="1:37" x14ac:dyDescent="0.3">
      <c r="A5541" s="86" t="str">
        <f t="shared" si="86"/>
        <v>SDGbaseTra_RurAS_UacombiEXRXbase</v>
      </c>
      <c r="B5541" s="2" t="s">
        <v>222</v>
      </c>
      <c r="C5541" s="4" t="s">
        <v>234</v>
      </c>
      <c r="D5541" s="7" t="s">
        <v>266</v>
      </c>
      <c r="E5541" s="11" t="s">
        <v>220</v>
      </c>
      <c r="F5541">
        <v>0.99999999999994504</v>
      </c>
      <c r="G5541">
        <v>1.02448287829519</v>
      </c>
      <c r="H5541">
        <v>1.03837938335427</v>
      </c>
      <c r="I5541">
        <v>1.03387382126065</v>
      </c>
      <c r="J5541">
        <v>1.03292155386646</v>
      </c>
      <c r="K5541">
        <v>1.0351882166609101</v>
      </c>
      <c r="L5541">
        <v>1.03852900985017</v>
      </c>
      <c r="M5541">
        <v>1.04482669624234</v>
      </c>
      <c r="N5541">
        <v>1.0507836424996</v>
      </c>
      <c r="O5541">
        <v>1.0878210173470899</v>
      </c>
      <c r="P5541">
        <v>1.0979047828072099</v>
      </c>
      <c r="Q5541">
        <v>1.1011118638920501</v>
      </c>
      <c r="R5541">
        <v>1.10278356560221</v>
      </c>
      <c r="S5541">
        <v>1.10630015297534</v>
      </c>
      <c r="T5541">
        <v>1.1104227184150199</v>
      </c>
      <c r="U5541">
        <v>1.11476880256412</v>
      </c>
      <c r="V5541">
        <v>1.1166117216473099</v>
      </c>
      <c r="W5541">
        <v>1.1204236474546601</v>
      </c>
      <c r="X5541">
        <v>1.1292351613001801</v>
      </c>
      <c r="Y5541">
        <v>1.12929224251583</v>
      </c>
      <c r="Z5541">
        <v>1.1305364881273201</v>
      </c>
      <c r="AA5541">
        <v>1.1345326980228201</v>
      </c>
      <c r="AB5541">
        <v>1.1433154895984401</v>
      </c>
      <c r="AC5541">
        <v>1.14845805841135</v>
      </c>
      <c r="AD5541">
        <v>1.1518650171607601</v>
      </c>
      <c r="AE5541">
        <v>1.1539966776649599</v>
      </c>
      <c r="AF5541">
        <v>1.1558103128016799</v>
      </c>
      <c r="AG5541">
        <v>1.1572054674121</v>
      </c>
      <c r="AH5541">
        <v>1.1534781230995399</v>
      </c>
      <c r="AI5541">
        <v>1.1435069531934099</v>
      </c>
      <c r="AJ5541">
        <v>1.1354201691004699</v>
      </c>
      <c r="AK5541">
        <v>1.12618592849721</v>
      </c>
    </row>
    <row r="5542" spans="1:37" x14ac:dyDescent="0.3">
      <c r="A5542" s="86" t="str">
        <f t="shared" si="86"/>
        <v>SDGbaseTra_RurAS_CUGEXRXbase</v>
      </c>
      <c r="B5542" s="2" t="s">
        <v>222</v>
      </c>
      <c r="C5542" s="4" t="s">
        <v>235</v>
      </c>
      <c r="D5542" s="7" t="s">
        <v>266</v>
      </c>
      <c r="E5542" s="11" t="s">
        <v>220</v>
      </c>
      <c r="F5542">
        <v>0.99999999999994504</v>
      </c>
      <c r="G5542">
        <v>1.02452322158302</v>
      </c>
      <c r="H5542">
        <v>1.0385579529798701</v>
      </c>
      <c r="I5542">
        <v>1.0297149339751801</v>
      </c>
      <c r="J5542">
        <v>1.0253407579026399</v>
      </c>
      <c r="K5542">
        <v>1.02224169954427</v>
      </c>
      <c r="L5542">
        <v>1.0201901834321401</v>
      </c>
      <c r="M5542">
        <v>1.02145004676842</v>
      </c>
      <c r="N5542">
        <v>1.02255089273772</v>
      </c>
      <c r="O5542">
        <v>1.05872740248224</v>
      </c>
      <c r="P5542">
        <v>1.06601494235</v>
      </c>
      <c r="Q5542">
        <v>1.0656901658868401</v>
      </c>
      <c r="R5542">
        <v>1.0672143559720899</v>
      </c>
      <c r="S5542">
        <v>1.0711290349190801</v>
      </c>
      <c r="T5542">
        <v>1.0758087778830301</v>
      </c>
      <c r="U5542">
        <v>1.0804798431739</v>
      </c>
      <c r="V5542">
        <v>1.0829811833430001</v>
      </c>
      <c r="W5542">
        <v>1.08733023516149</v>
      </c>
      <c r="X5542">
        <v>1.0929517813082701</v>
      </c>
      <c r="Y5542">
        <v>1.0944110283755999</v>
      </c>
      <c r="Z5542">
        <v>1.0941876736384299</v>
      </c>
      <c r="AA5542">
        <v>1.0969755687078799</v>
      </c>
      <c r="AB5542">
        <v>1.1061037226700701</v>
      </c>
      <c r="AC5542">
        <v>1.1110224919370599</v>
      </c>
      <c r="AD5542">
        <v>1.11327373875308</v>
      </c>
      <c r="AE5542">
        <v>1.11396139259114</v>
      </c>
      <c r="AF5542">
        <v>1.11452232020294</v>
      </c>
      <c r="AG5542">
        <v>1.1141600631109001</v>
      </c>
      <c r="AH5542">
        <v>1.1109477329693001</v>
      </c>
      <c r="AI5542">
        <v>1.1012625630162201</v>
      </c>
      <c r="AJ5542">
        <v>1.0943174456116</v>
      </c>
      <c r="AK5542">
        <v>1.08770004163198</v>
      </c>
    </row>
    <row r="5543" spans="1:37" x14ac:dyDescent="0.3">
      <c r="A5543" s="86" t="str">
        <f t="shared" si="86"/>
        <v>SDGbaseTra_RurAS_CUSEXRXbase</v>
      </c>
      <c r="B5543" s="2" t="s">
        <v>222</v>
      </c>
      <c r="C5543" s="38" t="s">
        <v>236</v>
      </c>
      <c r="D5543" s="7" t="s">
        <v>266</v>
      </c>
      <c r="E5543" s="11" t="s">
        <v>220</v>
      </c>
      <c r="F5543">
        <v>0.99999999999994504</v>
      </c>
      <c r="G5543">
        <v>1.0245252733576899</v>
      </c>
      <c r="H5543">
        <v>1.03856363336878</v>
      </c>
      <c r="I5543">
        <v>1.0301237066737301</v>
      </c>
      <c r="J5543">
        <v>1.0262252374472101</v>
      </c>
      <c r="K5543">
        <v>1.0235287367557</v>
      </c>
      <c r="L5543">
        <v>1.0219683543258899</v>
      </c>
      <c r="M5543">
        <v>1.02360823841392</v>
      </c>
      <c r="N5543">
        <v>1.0250192362441899</v>
      </c>
      <c r="O5543">
        <v>1.0611276497289199</v>
      </c>
      <c r="P5543">
        <v>1.06856689679744</v>
      </c>
      <c r="Q5543">
        <v>1.06840608987757</v>
      </c>
      <c r="R5543">
        <v>1.0698370731701601</v>
      </c>
      <c r="S5543">
        <v>1.0734504004205001</v>
      </c>
      <c r="T5543">
        <v>1.0778473853491899</v>
      </c>
      <c r="U5543">
        <v>1.0822215931910599</v>
      </c>
      <c r="V5543">
        <v>1.0845044664841299</v>
      </c>
      <c r="W5543">
        <v>1.0886433112288001</v>
      </c>
      <c r="X5543">
        <v>1.09407012215194</v>
      </c>
      <c r="Y5543">
        <v>1.0953385760054899</v>
      </c>
      <c r="Z5543">
        <v>1.09496874089414</v>
      </c>
      <c r="AA5543">
        <v>1.09758892421617</v>
      </c>
      <c r="AB5543">
        <v>1.10657751283409</v>
      </c>
      <c r="AC5543">
        <v>1.1114002889682</v>
      </c>
      <c r="AD5543">
        <v>1.11353887075255</v>
      </c>
      <c r="AE5543">
        <v>1.1141385545248199</v>
      </c>
      <c r="AF5543">
        <v>1.1146205731265399</v>
      </c>
      <c r="AG5543">
        <v>1.11417763717147</v>
      </c>
      <c r="AH5543">
        <v>1.1109196189066399</v>
      </c>
      <c r="AI5543">
        <v>1.10118502175463</v>
      </c>
      <c r="AJ5543">
        <v>1.09419001097892</v>
      </c>
      <c r="AK5543">
        <v>1.08752447533025</v>
      </c>
    </row>
    <row r="5544" spans="1:37" x14ac:dyDescent="0.3">
      <c r="A5544" s="86" t="str">
        <f t="shared" si="86"/>
        <v>SDGbaseTra_RurAS_CRGEXRXbase</v>
      </c>
      <c r="B5544" s="2" t="s">
        <v>222</v>
      </c>
      <c r="C5544" s="48" t="s">
        <v>237</v>
      </c>
      <c r="D5544" s="7" t="s">
        <v>266</v>
      </c>
      <c r="E5544" s="11" t="s">
        <v>220</v>
      </c>
      <c r="F5544">
        <v>0.99999999999994504</v>
      </c>
      <c r="G5544">
        <v>1.0245249110491801</v>
      </c>
      <c r="H5544">
        <v>1.03856265456887</v>
      </c>
      <c r="I5544">
        <v>1.03003763943767</v>
      </c>
      <c r="J5544">
        <v>1.02598857330617</v>
      </c>
      <c r="K5544">
        <v>1.0231996908382699</v>
      </c>
      <c r="L5544">
        <v>1.0215421563664999</v>
      </c>
      <c r="M5544">
        <v>1.02316273265656</v>
      </c>
      <c r="N5544">
        <v>1.02462209333294</v>
      </c>
      <c r="O5544">
        <v>1.0608762033246399</v>
      </c>
      <c r="P5544">
        <v>1.0684014946836999</v>
      </c>
      <c r="Q5544">
        <v>1.0683574009702299</v>
      </c>
      <c r="R5544">
        <v>1.06992252011584</v>
      </c>
      <c r="S5544">
        <v>1.0738489211987901</v>
      </c>
      <c r="T5544">
        <v>1.07851261205795</v>
      </c>
      <c r="U5544">
        <v>1.0831329110249901</v>
      </c>
      <c r="V5544">
        <v>1.08561158789213</v>
      </c>
      <c r="W5544">
        <v>1.0899341469556001</v>
      </c>
      <c r="X5544">
        <v>1.09554742752964</v>
      </c>
      <c r="Y5544">
        <v>1.09695408497741</v>
      </c>
      <c r="Z5544">
        <v>1.09674635027768</v>
      </c>
      <c r="AA5544">
        <v>1.09947106527847</v>
      </c>
      <c r="AB5544">
        <v>1.10857575832049</v>
      </c>
      <c r="AC5544">
        <v>1.11348634137613</v>
      </c>
      <c r="AD5544">
        <v>1.11565106744024</v>
      </c>
      <c r="AE5544">
        <v>1.11634589396996</v>
      </c>
      <c r="AF5544">
        <v>1.1169545146547499</v>
      </c>
      <c r="AG5544">
        <v>1.1165995046096799</v>
      </c>
      <c r="AH5544">
        <v>1.11346397497383</v>
      </c>
      <c r="AI5544">
        <v>1.1038905973455</v>
      </c>
      <c r="AJ5544">
        <v>1.0970068825519801</v>
      </c>
      <c r="AK5544">
        <v>1.0904551155506299</v>
      </c>
    </row>
    <row r="5545" spans="1:37" x14ac:dyDescent="0.3">
      <c r="A5545" s="86" t="str">
        <f t="shared" si="86"/>
        <v>SDGbaseTra_RurAS_CRSEXRXbase</v>
      </c>
      <c r="B5545" s="2" t="s">
        <v>222</v>
      </c>
      <c r="C5545" s="56" t="s">
        <v>238</v>
      </c>
      <c r="D5545" s="7" t="s">
        <v>266</v>
      </c>
      <c r="E5545" s="11" t="s">
        <v>220</v>
      </c>
      <c r="F5545">
        <v>0.99999999999994504</v>
      </c>
      <c r="G5545">
        <v>1.0245256350405201</v>
      </c>
      <c r="H5545">
        <v>1.03856460170984</v>
      </c>
      <c r="I5545">
        <v>1.0309420288620701</v>
      </c>
      <c r="J5545">
        <v>1.0279218893619899</v>
      </c>
      <c r="K5545">
        <v>1.0261542739254499</v>
      </c>
      <c r="L5545">
        <v>1.0255627748251099</v>
      </c>
      <c r="M5545">
        <v>1.0280638273779601</v>
      </c>
      <c r="N5545">
        <v>1.03021556795311</v>
      </c>
      <c r="O5545">
        <v>1.0663591853951599</v>
      </c>
      <c r="P5545">
        <v>1.0742056136857501</v>
      </c>
      <c r="Q5545">
        <v>1.07455011550992</v>
      </c>
      <c r="R5545">
        <v>1.075917468191</v>
      </c>
      <c r="S5545">
        <v>1.0792012615356601</v>
      </c>
      <c r="T5545">
        <v>1.08318245358841</v>
      </c>
      <c r="U5545">
        <v>1.0872619319982599</v>
      </c>
      <c r="V5545">
        <v>1.08925260495887</v>
      </c>
      <c r="W5545">
        <v>1.09313453623414</v>
      </c>
      <c r="X5545">
        <v>1.0982438513369199</v>
      </c>
      <c r="Y5545">
        <v>1.0992710453096599</v>
      </c>
      <c r="Z5545">
        <v>1.09875176198918</v>
      </c>
      <c r="AA5545">
        <v>1.101104677962</v>
      </c>
      <c r="AB5545">
        <v>1.1099016949237499</v>
      </c>
      <c r="AC5545">
        <v>1.1145600643573901</v>
      </c>
      <c r="AD5545">
        <v>1.11651179499321</v>
      </c>
      <c r="AE5545">
        <v>1.1170135952483999</v>
      </c>
      <c r="AF5545">
        <v>1.11745544848515</v>
      </c>
      <c r="AG5545">
        <v>1.11693420993431</v>
      </c>
      <c r="AH5545">
        <v>1.11370566814519</v>
      </c>
      <c r="AI5545">
        <v>1.10403917714026</v>
      </c>
      <c r="AJ5545">
        <v>1.09705103360573</v>
      </c>
      <c r="AK5545">
        <v>1.09039980801794</v>
      </c>
    </row>
    <row r="5546" spans="1:37" x14ac:dyDescent="0.3">
      <c r="A5546" s="86" t="str">
        <f t="shared" si="86"/>
        <v>SDGbaseTra_AgMinEXRXbase</v>
      </c>
      <c r="B5546" s="2" t="s">
        <v>222</v>
      </c>
      <c r="C5546" s="60" t="s">
        <v>239</v>
      </c>
      <c r="D5546" s="7" t="s">
        <v>266</v>
      </c>
      <c r="E5546" s="11" t="s">
        <v>220</v>
      </c>
      <c r="F5546">
        <v>0.99999999999994504</v>
      </c>
      <c r="G5546">
        <v>1.0244676390921801</v>
      </c>
      <c r="H5546">
        <v>1.0382785211643299</v>
      </c>
      <c r="I5546">
        <v>1.0281220613614099</v>
      </c>
      <c r="J5546">
        <v>1.0194919665818001</v>
      </c>
      <c r="K5546">
        <v>1.01640101988547</v>
      </c>
      <c r="L5546">
        <v>1.0134991398306501</v>
      </c>
      <c r="M5546">
        <v>1.0136314389117</v>
      </c>
      <c r="N5546">
        <v>1.0137986339924101</v>
      </c>
      <c r="O5546">
        <v>1.04983434824015</v>
      </c>
      <c r="P5546">
        <v>1.05658698904909</v>
      </c>
      <c r="Q5546">
        <v>1.05563238907482</v>
      </c>
      <c r="R5546">
        <v>1.05696288221543</v>
      </c>
      <c r="S5546">
        <v>1.0609099845129399</v>
      </c>
      <c r="T5546">
        <v>1.06569041791918</v>
      </c>
      <c r="U5546">
        <v>1.0704930461270901</v>
      </c>
      <c r="V5546">
        <v>1.0730839057558399</v>
      </c>
      <c r="W5546">
        <v>1.07762617125462</v>
      </c>
      <c r="X5546">
        <v>1.0834747166772201</v>
      </c>
      <c r="Y5546">
        <v>1.08511100317558</v>
      </c>
      <c r="Z5546">
        <v>1.08495700482262</v>
      </c>
      <c r="AA5546">
        <v>1.0878894205818399</v>
      </c>
      <c r="AB5546">
        <v>1.09721599847679</v>
      </c>
      <c r="AC5546">
        <v>1.10224450279266</v>
      </c>
      <c r="AD5546">
        <v>1.10461808990088</v>
      </c>
      <c r="AE5546">
        <v>1.10535879201288</v>
      </c>
      <c r="AF5546">
        <v>1.10590491400429</v>
      </c>
      <c r="AG5546">
        <v>1.1056165369339801</v>
      </c>
      <c r="AH5546">
        <v>1.1023754405867401</v>
      </c>
      <c r="AI5546">
        <v>1.09262633699832</v>
      </c>
      <c r="AJ5546">
        <v>1.0855817475312299</v>
      </c>
      <c r="AK5546">
        <v>1.0788786152040699</v>
      </c>
    </row>
    <row r="5547" spans="1:37" x14ac:dyDescent="0.3">
      <c r="A5547" s="86" t="str">
        <f t="shared" si="86"/>
        <v>SDGbaseTra_AgMedEXRXbase</v>
      </c>
      <c r="B5547" s="2" t="s">
        <v>222</v>
      </c>
      <c r="C5547" s="64" t="s">
        <v>240</v>
      </c>
      <c r="D5547" s="7" t="s">
        <v>266</v>
      </c>
      <c r="E5547" s="11" t="s">
        <v>220</v>
      </c>
      <c r="F5547">
        <v>0.99999999999994504</v>
      </c>
      <c r="G5547">
        <v>1.0244673972111</v>
      </c>
      <c r="H5547">
        <v>1.03827677008973</v>
      </c>
      <c r="I5547">
        <v>1.02987951922351</v>
      </c>
      <c r="J5547">
        <v>1.02281711795757</v>
      </c>
      <c r="K5547">
        <v>1.0218360652429801</v>
      </c>
      <c r="L5547">
        <v>1.0203477612216301</v>
      </c>
      <c r="M5547">
        <v>1.0217262936970399</v>
      </c>
      <c r="N5547">
        <v>1.0227705571368999</v>
      </c>
      <c r="O5547">
        <v>1.05850809384162</v>
      </c>
      <c r="P5547">
        <v>1.06508206891341</v>
      </c>
      <c r="Q5547">
        <v>1.0638297494672</v>
      </c>
      <c r="R5547">
        <v>1.06335582404903</v>
      </c>
      <c r="S5547">
        <v>1.06607657622856</v>
      </c>
      <c r="T5547">
        <v>1.0694979186487701</v>
      </c>
      <c r="U5547">
        <v>1.07292022723334</v>
      </c>
      <c r="V5547">
        <v>1.07455840945337</v>
      </c>
      <c r="W5547">
        <v>1.0784143533512001</v>
      </c>
      <c r="X5547">
        <v>1.0831169317984399</v>
      </c>
      <c r="Y5547">
        <v>1.0852667917822401</v>
      </c>
      <c r="Z5547">
        <v>1.09610840721303</v>
      </c>
      <c r="AA5547">
        <v>1.10319577767485</v>
      </c>
      <c r="AB5547">
        <v>1.1052539834630299</v>
      </c>
      <c r="AC5547">
        <v>1.1063068881412399</v>
      </c>
      <c r="AD5547">
        <v>1.10811487667442</v>
      </c>
      <c r="AE5547">
        <v>1.1090044577397</v>
      </c>
      <c r="AF5547">
        <v>1.11006752026262</v>
      </c>
      <c r="AG5547">
        <v>1.09743226112971</v>
      </c>
      <c r="AH5547">
        <v>1.09245804527678</v>
      </c>
      <c r="AI5547">
        <v>1.08264569599802</v>
      </c>
      <c r="AJ5547">
        <v>1.07527895879977</v>
      </c>
      <c r="AK5547">
        <v>1.0683540845760899</v>
      </c>
    </row>
    <row r="5548" spans="1:37" x14ac:dyDescent="0.3">
      <c r="A5548" s="86" t="str">
        <f t="shared" ref="A5548" si="87">_xlfn.CONCAT(C5548,D5548,E5548)</f>
        <v>SDGbaseTra_AgMaxEXRXbase</v>
      </c>
      <c r="B5548" s="2" t="s">
        <v>222</v>
      </c>
      <c r="C5548" s="73" t="s">
        <v>241</v>
      </c>
      <c r="D5548" s="7" t="s">
        <v>266</v>
      </c>
      <c r="E5548" s="11" t="s">
        <v>220</v>
      </c>
      <c r="F5548">
        <v>0.99999999999994504</v>
      </c>
      <c r="G5548">
        <v>1.0244676390921801</v>
      </c>
      <c r="H5548">
        <v>1.0382785211643299</v>
      </c>
      <c r="I5548">
        <v>1.03016011583856</v>
      </c>
      <c r="J5548">
        <v>1.02317857864671</v>
      </c>
      <c r="K5548">
        <v>1.0218909956706701</v>
      </c>
      <c r="L5548">
        <v>1.0205153752784899</v>
      </c>
      <c r="M5548">
        <v>1.0221225389142801</v>
      </c>
      <c r="N5548">
        <v>1.0234018011547701</v>
      </c>
      <c r="O5548">
        <v>1.0593037049704099</v>
      </c>
      <c r="P5548">
        <v>1.06596895466138</v>
      </c>
      <c r="Q5548">
        <v>1.06471671281709</v>
      </c>
      <c r="R5548">
        <v>1.0637543621028001</v>
      </c>
      <c r="S5548">
        <v>1.0663652517530899</v>
      </c>
      <c r="T5548">
        <v>1.0695611894802699</v>
      </c>
      <c r="U5548">
        <v>1.0728516527143199</v>
      </c>
      <c r="V5548">
        <v>1.07441819805396</v>
      </c>
      <c r="W5548">
        <v>1.0781882285176501</v>
      </c>
      <c r="X5548">
        <v>1.0826943715373401</v>
      </c>
      <c r="Y5548">
        <v>1.0885441729127301</v>
      </c>
      <c r="Z5548">
        <v>1.1001149498343401</v>
      </c>
      <c r="AA5548">
        <v>1.10636870366149</v>
      </c>
      <c r="AB5548">
        <v>1.10737001131997</v>
      </c>
      <c r="AC5548">
        <v>1.1077047143426899</v>
      </c>
      <c r="AD5548">
        <v>1.1090373539178</v>
      </c>
      <c r="AE5548">
        <v>1.1095914974272401</v>
      </c>
      <c r="AF5548">
        <v>1.11035749143148</v>
      </c>
      <c r="AG5548">
        <v>1.09692054239126</v>
      </c>
      <c r="AH5548">
        <v>1.0902299820994901</v>
      </c>
      <c r="AI5548">
        <v>1.0803733062987</v>
      </c>
      <c r="AJ5548">
        <v>1.07310256280997</v>
      </c>
      <c r="AK5548">
        <v>1.06624855246005</v>
      </c>
    </row>
    <row r="5549" spans="1:37" x14ac:dyDescent="0.3">
      <c r="A5549" s="86" t="str">
        <f t="shared" ref="A5549:A5557" si="88">_xlfn.CONCAT(C5549,D5549,E5549)</f>
        <v>SDG_NoInv_Baseutaxbase</v>
      </c>
      <c r="B5549" s="9" t="s">
        <v>222</v>
      </c>
      <c r="C5549" s="10" t="s">
        <v>217</v>
      </c>
      <c r="D5549" s="4" t="s">
        <v>226</v>
      </c>
      <c r="E5549" s="7" t="s">
        <v>220</v>
      </c>
      <c r="F5549">
        <v>58.648751329495703</v>
      </c>
      <c r="G5549">
        <v>55.285945235177799</v>
      </c>
      <c r="H5549">
        <v>57.069200441301597</v>
      </c>
      <c r="I5549">
        <v>58.459002023389402</v>
      </c>
      <c r="J5549">
        <v>55.4217077436018</v>
      </c>
      <c r="K5549">
        <v>56.456593992387198</v>
      </c>
      <c r="L5549">
        <v>57.7558285243908</v>
      </c>
      <c r="M5549">
        <v>58.813808162889501</v>
      </c>
      <c r="N5549">
        <v>58.830340173378801</v>
      </c>
      <c r="O5549">
        <v>58.928209604378701</v>
      </c>
      <c r="P5549">
        <v>59.668013761610098</v>
      </c>
      <c r="Q5549">
        <v>60.343413378933001</v>
      </c>
      <c r="R5549">
        <v>62.1222285833569</v>
      </c>
      <c r="S5549">
        <v>64.452724054498006</v>
      </c>
      <c r="T5549">
        <v>66.097699549813797</v>
      </c>
      <c r="U5549">
        <v>68.006800330089007</v>
      </c>
      <c r="V5549">
        <v>70.022017389177606</v>
      </c>
      <c r="W5549">
        <v>72.052065719118303</v>
      </c>
      <c r="X5549">
        <v>74.194842289283002</v>
      </c>
      <c r="Y5549">
        <v>75.195072980215699</v>
      </c>
      <c r="Z5549">
        <v>77.172732897188993</v>
      </c>
      <c r="AA5549">
        <v>79.147265441902405</v>
      </c>
      <c r="AB5549">
        <v>80.747711967247099</v>
      </c>
      <c r="AC5549">
        <v>82.1974354758255</v>
      </c>
      <c r="AD5549">
        <v>84.057199006979005</v>
      </c>
      <c r="AE5549">
        <v>85.930178713287305</v>
      </c>
      <c r="AF5549">
        <v>87.793147283314894</v>
      </c>
      <c r="AG5549">
        <v>89.199489501956407</v>
      </c>
      <c r="AH5549">
        <v>92.889802768231306</v>
      </c>
      <c r="AI5549">
        <v>94.971440397609797</v>
      </c>
      <c r="AJ5549">
        <v>98.740549438711696</v>
      </c>
      <c r="AK5549">
        <v>101.68386362618099</v>
      </c>
    </row>
    <row r="5550" spans="1:37" x14ac:dyDescent="0.3">
      <c r="A5550" s="86" t="str">
        <f t="shared" si="88"/>
        <v>SDG_NoInv_Baseimptaxbase</v>
      </c>
      <c r="B5550" s="9" t="s">
        <v>222</v>
      </c>
      <c r="C5550" s="10" t="s">
        <v>217</v>
      </c>
      <c r="D5550" s="4" t="s">
        <v>221</v>
      </c>
      <c r="E5550" s="7" t="s">
        <v>220</v>
      </c>
      <c r="F5550">
        <v>53.826071644541003</v>
      </c>
      <c r="G5550">
        <v>51.061287995746198</v>
      </c>
      <c r="H5550">
        <v>53.226305720645698</v>
      </c>
      <c r="I5550">
        <v>54.250753677509501</v>
      </c>
      <c r="J5550">
        <v>55.444794158434703</v>
      </c>
      <c r="K5550">
        <v>56.7393632749368</v>
      </c>
      <c r="L5550">
        <v>58.241935167464298</v>
      </c>
      <c r="M5550">
        <v>59.939395571112598</v>
      </c>
      <c r="N5550">
        <v>61.706323991763703</v>
      </c>
      <c r="O5550">
        <v>65.083569027624705</v>
      </c>
      <c r="P5550">
        <v>67.304400575126806</v>
      </c>
      <c r="Q5550">
        <v>69.169301125657796</v>
      </c>
      <c r="R5550">
        <v>71.378116985023098</v>
      </c>
      <c r="S5550">
        <v>73.705474940786004</v>
      </c>
      <c r="T5550">
        <v>76.201134976351</v>
      </c>
      <c r="U5550">
        <v>79.026324298033501</v>
      </c>
      <c r="V5550">
        <v>81.733636442321696</v>
      </c>
      <c r="W5550">
        <v>84.653566527892295</v>
      </c>
      <c r="X5550">
        <v>87.814838367406097</v>
      </c>
      <c r="Y5550">
        <v>90.424288221905002</v>
      </c>
      <c r="Z5550">
        <v>92.962053832981994</v>
      </c>
      <c r="AA5550">
        <v>95.644384704358899</v>
      </c>
      <c r="AB5550">
        <v>98.853992607385607</v>
      </c>
      <c r="AC5550">
        <v>101.69095748701</v>
      </c>
      <c r="AD5550">
        <v>104.593148751992</v>
      </c>
      <c r="AE5550">
        <v>107.610652132965</v>
      </c>
      <c r="AF5550">
        <v>110.81899738841901</v>
      </c>
      <c r="AG5550">
        <v>114.01452797461501</v>
      </c>
      <c r="AH5550">
        <v>113.94511496532201</v>
      </c>
      <c r="AI5550">
        <v>113.095997482351</v>
      </c>
      <c r="AJ5550">
        <v>112.44521817878901</v>
      </c>
      <c r="AK5550">
        <v>111.67391767955699</v>
      </c>
    </row>
    <row r="5551" spans="1:37" x14ac:dyDescent="0.3">
      <c r="A5551" s="86" t="str">
        <f t="shared" si="88"/>
        <v>SDG_NoInv_Basevataxbase</v>
      </c>
      <c r="B5551" s="9" t="s">
        <v>222</v>
      </c>
      <c r="C5551" s="10" t="s">
        <v>217</v>
      </c>
      <c r="D5551" s="4" t="s">
        <v>227</v>
      </c>
      <c r="E5551" s="7" t="s">
        <v>220</v>
      </c>
      <c r="F5551" s="5">
        <v>2.2587798931727801E-11</v>
      </c>
      <c r="G5551" s="5">
        <v>-4.6611603457916299E-12</v>
      </c>
      <c r="H5551" s="5">
        <v>6.2357228193308498E-11</v>
      </c>
      <c r="I5551" s="5">
        <v>5.7980286555766002E-12</v>
      </c>
      <c r="J5551" s="5">
        <v>1.73940864920164E-11</v>
      </c>
      <c r="K5551" s="5">
        <v>1.1368684721178199E-12</v>
      </c>
      <c r="L5551" s="5">
        <v>-6.8212109115409302E-13</v>
      </c>
      <c r="M5551" s="5">
        <v>-5.2295945883842302E-12</v>
      </c>
      <c r="N5551" s="5">
        <v>-3.4106051460831698E-13</v>
      </c>
      <c r="O5551" s="5">
        <v>6.8212102899360598E-12</v>
      </c>
      <c r="P5551" s="5">
        <v>1.7621460030827299E-12</v>
      </c>
      <c r="Q5551" s="5">
        <v>2.8421709807060199E-12</v>
      </c>
      <c r="R5551" s="5">
        <v>2.6147972649007998E-12</v>
      </c>
      <c r="S5551" s="5">
        <v>-7.0485840692015602E-12</v>
      </c>
      <c r="T5551" s="5">
        <v>1.7053026001625201E-12</v>
      </c>
      <c r="U5551" s="5">
        <v>-1.1823431123973201E-11</v>
      </c>
      <c r="V5551" s="5">
        <v>-2.0463631153817801E-12</v>
      </c>
      <c r="W5551" s="5">
        <v>-1.08002496447323E-12</v>
      </c>
      <c r="X5551" s="5">
        <v>2.0463630777896302E-12</v>
      </c>
      <c r="Y5551" s="5">
        <v>-1.09139364219394E-11</v>
      </c>
      <c r="Z5551" s="5">
        <v>-2.2964741227268701E-11</v>
      </c>
      <c r="AA5551" s="5">
        <v>-1.8187059133522401E-12</v>
      </c>
      <c r="AB5551" s="5">
        <v>-6.6627339932155894E-14</v>
      </c>
      <c r="AC5551" s="5">
        <v>-7.9580792692665403E-13</v>
      </c>
      <c r="AD5551" s="5">
        <v>1.4779289889917E-12</v>
      </c>
      <c r="AE5551" s="5">
        <v>-6.25277681530108E-12</v>
      </c>
      <c r="AF5551" s="5">
        <v>-1.59161572903842E-11</v>
      </c>
      <c r="AG5551" s="5">
        <v>-1.81898812528669E-12</v>
      </c>
      <c r="AH5551" s="5">
        <v>-3.18323398352185E-12</v>
      </c>
      <c r="AI5551" s="5">
        <v>-6.82121027736627E-12</v>
      </c>
      <c r="AJ5551" s="5">
        <v>1.95218953778408E-11</v>
      </c>
      <c r="AK5551" s="5">
        <v>-1.3653159238544499E-11</v>
      </c>
    </row>
    <row r="5552" spans="1:37" x14ac:dyDescent="0.3">
      <c r="A5552" s="86" t="str">
        <f t="shared" si="88"/>
        <v>SDG_NoInv_Baseacttaxbase</v>
      </c>
      <c r="B5552" s="9" t="s">
        <v>222</v>
      </c>
      <c r="C5552" s="10" t="s">
        <v>217</v>
      </c>
      <c r="D5552" s="38" t="s">
        <v>219</v>
      </c>
      <c r="E5552" s="7" t="s">
        <v>220</v>
      </c>
      <c r="F5552">
        <v>94.683488898731298</v>
      </c>
      <c r="G5552">
        <v>86.068999607087306</v>
      </c>
      <c r="H5552">
        <v>86.273317079321501</v>
      </c>
      <c r="I5552">
        <v>87.402163569845101</v>
      </c>
      <c r="J5552">
        <v>89.231950513775502</v>
      </c>
      <c r="K5552">
        <v>91.057723363105495</v>
      </c>
      <c r="L5552">
        <v>93.236773454703794</v>
      </c>
      <c r="M5552">
        <v>95.646408885979895</v>
      </c>
      <c r="N5552">
        <v>98.509125118758206</v>
      </c>
      <c r="O5552">
        <v>100.40089162163601</v>
      </c>
      <c r="P5552">
        <v>103.661641661505</v>
      </c>
      <c r="Q5552">
        <v>107.21553197577001</v>
      </c>
      <c r="R5552">
        <v>111.060668586864</v>
      </c>
      <c r="S5552">
        <v>114.894660097928</v>
      </c>
      <c r="T5552">
        <v>118.997093899825</v>
      </c>
      <c r="U5552">
        <v>123.687650378501</v>
      </c>
      <c r="V5552">
        <v>128.36429749080301</v>
      </c>
      <c r="W5552">
        <v>133.09762145847699</v>
      </c>
      <c r="X5552">
        <v>137.97585203661799</v>
      </c>
      <c r="Y5552">
        <v>143.054521964782</v>
      </c>
      <c r="Z5552">
        <v>148.248694332844</v>
      </c>
      <c r="AA5552">
        <v>153.332344006526</v>
      </c>
      <c r="AB5552">
        <v>158.45641485293501</v>
      </c>
      <c r="AC5552">
        <v>163.559892911996</v>
      </c>
      <c r="AD5552">
        <v>168.809653305035</v>
      </c>
      <c r="AE5552">
        <v>174.268796863311</v>
      </c>
      <c r="AF5552">
        <v>179.872034540897</v>
      </c>
      <c r="AG5552">
        <v>185.263554571561</v>
      </c>
      <c r="AH5552">
        <v>185.993269228283</v>
      </c>
      <c r="AI5552">
        <v>186.41544181884501</v>
      </c>
      <c r="AJ5552">
        <v>186.539262661816</v>
      </c>
      <c r="AK5552">
        <v>186.39545958223499</v>
      </c>
    </row>
    <row r="5553" spans="1:37" x14ac:dyDescent="0.3">
      <c r="A5553" s="86" t="str">
        <f t="shared" si="88"/>
        <v>SDG_NoInv_Basecomtaxbase</v>
      </c>
      <c r="B5553" s="9" t="s">
        <v>222</v>
      </c>
      <c r="C5553" s="10" t="s">
        <v>217</v>
      </c>
      <c r="D5553" s="48" t="s">
        <v>228</v>
      </c>
      <c r="E5553" s="7" t="s">
        <v>220</v>
      </c>
      <c r="F5553">
        <v>497.90817031404998</v>
      </c>
      <c r="G5553">
        <v>456.91269180707297</v>
      </c>
      <c r="H5553">
        <v>455.55449975615801</v>
      </c>
      <c r="I5553">
        <v>459.60748840184402</v>
      </c>
      <c r="J5553">
        <v>468.80122530277902</v>
      </c>
      <c r="K5553">
        <v>477.76951900672901</v>
      </c>
      <c r="L5553">
        <v>488.65012887233399</v>
      </c>
      <c r="M5553">
        <v>500.60639587066498</v>
      </c>
      <c r="N5553">
        <v>514.36690065796995</v>
      </c>
      <c r="O5553">
        <v>529.06253232814595</v>
      </c>
      <c r="P5553">
        <v>544.88236549579199</v>
      </c>
      <c r="Q5553">
        <v>560.57592211604901</v>
      </c>
      <c r="R5553">
        <v>578.38821753253399</v>
      </c>
      <c r="S5553">
        <v>595.86145020641197</v>
      </c>
      <c r="T5553">
        <v>614.68877472490101</v>
      </c>
      <c r="U5553">
        <v>635.97438603755097</v>
      </c>
      <c r="V5553">
        <v>656.63303311488005</v>
      </c>
      <c r="W5553">
        <v>677.91953613677697</v>
      </c>
      <c r="X5553">
        <v>699.88296216401704</v>
      </c>
      <c r="Y5553">
        <v>721.36413590785901</v>
      </c>
      <c r="Z5553">
        <v>743.520940072744</v>
      </c>
      <c r="AA5553">
        <v>764.92317101543495</v>
      </c>
      <c r="AB5553">
        <v>788.84817883772905</v>
      </c>
      <c r="AC5553">
        <v>811.48923810629503</v>
      </c>
      <c r="AD5553">
        <v>834.37395684166995</v>
      </c>
      <c r="AE5553">
        <v>858.21196209497805</v>
      </c>
      <c r="AF5553">
        <v>883.01349399239598</v>
      </c>
      <c r="AG5553">
        <v>907.82853262476203</v>
      </c>
      <c r="AH5553">
        <v>909.73330842529697</v>
      </c>
      <c r="AI5553">
        <v>910.59845602277505</v>
      </c>
      <c r="AJ5553">
        <v>910.31355619733404</v>
      </c>
      <c r="AK5553">
        <v>909.37624974893697</v>
      </c>
    </row>
    <row r="5554" spans="1:37" x14ac:dyDescent="0.3">
      <c r="A5554" s="86" t="str">
        <f t="shared" si="88"/>
        <v>SDG_NoInv_BaseDIRTAXbase</v>
      </c>
      <c r="B5554" s="9" t="s">
        <v>222</v>
      </c>
      <c r="C5554" s="10" t="s">
        <v>217</v>
      </c>
      <c r="D5554" s="56" t="s">
        <v>229</v>
      </c>
      <c r="E5554" s="7" t="s">
        <v>220</v>
      </c>
      <c r="F5554">
        <v>784.14526173304796</v>
      </c>
      <c r="G5554">
        <v>878.24091906113404</v>
      </c>
      <c r="H5554">
        <v>868.72615224209505</v>
      </c>
      <c r="I5554">
        <v>882.35496972582598</v>
      </c>
      <c r="J5554">
        <v>897.49190333008005</v>
      </c>
      <c r="K5554">
        <v>914.56600794486997</v>
      </c>
      <c r="L5554">
        <v>933.37542938204604</v>
      </c>
      <c r="M5554">
        <v>953.53570281759505</v>
      </c>
      <c r="N5554">
        <v>971.58588063448894</v>
      </c>
      <c r="O5554">
        <v>980.07553518054203</v>
      </c>
      <c r="P5554">
        <v>995.93060071929403</v>
      </c>
      <c r="Q5554">
        <v>1014.20920083316</v>
      </c>
      <c r="R5554">
        <v>1030.84229620156</v>
      </c>
      <c r="S5554">
        <v>1047.2777514004599</v>
      </c>
      <c r="T5554">
        <v>1062.81175264126</v>
      </c>
      <c r="U5554">
        <v>1077.1287501432</v>
      </c>
      <c r="V5554">
        <v>1095.8333623997401</v>
      </c>
      <c r="W5554">
        <v>1112.7393159271501</v>
      </c>
      <c r="X5554">
        <v>1128.8025216118101</v>
      </c>
      <c r="Y5554">
        <v>1144.7940831861699</v>
      </c>
      <c r="Z5554">
        <v>1159.0893942687201</v>
      </c>
      <c r="AA5554">
        <v>1176.86195373792</v>
      </c>
      <c r="AB5554">
        <v>1184.71163818073</v>
      </c>
      <c r="AC5554">
        <v>1200.0798297488</v>
      </c>
      <c r="AD5554">
        <v>1220.8716444445699</v>
      </c>
      <c r="AE5554">
        <v>1242.70997188143</v>
      </c>
      <c r="AF5554">
        <v>1265.1129465124</v>
      </c>
      <c r="AG5554">
        <v>1286.0482250510499</v>
      </c>
      <c r="AH5554">
        <v>1311.08157014361</v>
      </c>
      <c r="AI5554">
        <v>1337.5852635189401</v>
      </c>
      <c r="AJ5554">
        <v>1373.67232123444</v>
      </c>
      <c r="AK5554">
        <v>1416.25602579567</v>
      </c>
    </row>
    <row r="5555" spans="1:37" x14ac:dyDescent="0.3">
      <c r="A5555" s="86" t="str">
        <f t="shared" si="88"/>
        <v>SDG_NoInv_BaseFACINCbase</v>
      </c>
      <c r="B5555" s="9" t="s">
        <v>222</v>
      </c>
      <c r="C5555" s="10" t="s">
        <v>217</v>
      </c>
      <c r="D5555" s="60" t="s">
        <v>230</v>
      </c>
      <c r="E5555" s="7" t="s">
        <v>220</v>
      </c>
      <c r="F5555">
        <v>108.72526139301399</v>
      </c>
      <c r="G5555">
        <v>98.913060948747898</v>
      </c>
      <c r="H5555">
        <v>102.891875688441</v>
      </c>
      <c r="I5555">
        <v>105.703847360298</v>
      </c>
      <c r="J5555">
        <v>108.119441239807</v>
      </c>
      <c r="K5555">
        <v>110.65796822192701</v>
      </c>
      <c r="L5555">
        <v>113.340040679762</v>
      </c>
      <c r="M5555">
        <v>116.14908749712301</v>
      </c>
      <c r="N5555">
        <v>119.45057228925501</v>
      </c>
      <c r="O5555">
        <v>123.758581764949</v>
      </c>
      <c r="P5555">
        <v>127.74035443764301</v>
      </c>
      <c r="Q5555">
        <v>131.545579253818</v>
      </c>
      <c r="R5555">
        <v>135.74849784970601</v>
      </c>
      <c r="S5555">
        <v>140.24391755044201</v>
      </c>
      <c r="T5555">
        <v>144.99043590207299</v>
      </c>
      <c r="U5555">
        <v>150.385182614911</v>
      </c>
      <c r="V5555">
        <v>155.72740607516499</v>
      </c>
      <c r="W5555">
        <v>161.13698356347501</v>
      </c>
      <c r="X5555">
        <v>166.47547072362499</v>
      </c>
      <c r="Y5555">
        <v>171.87922275841001</v>
      </c>
      <c r="Z5555">
        <v>177.907781339335</v>
      </c>
      <c r="AA5555">
        <v>183.47520640393901</v>
      </c>
      <c r="AB5555">
        <v>190.760825786232</v>
      </c>
      <c r="AC5555">
        <v>197.21043822101501</v>
      </c>
      <c r="AD5555">
        <v>203.061005116644</v>
      </c>
      <c r="AE5555">
        <v>209.022566655682</v>
      </c>
      <c r="AF5555">
        <v>215.08337227936201</v>
      </c>
      <c r="AG5555">
        <v>219.97035049216001</v>
      </c>
      <c r="AH5555">
        <v>222.61510618466801</v>
      </c>
      <c r="AI5555">
        <v>223.63887444794099</v>
      </c>
      <c r="AJ5555">
        <v>223.59767899141201</v>
      </c>
      <c r="AK5555">
        <v>222.90827267087499</v>
      </c>
    </row>
    <row r="5556" spans="1:37" x14ac:dyDescent="0.3">
      <c r="A5556" s="86" t="str">
        <f t="shared" si="88"/>
        <v>SDG_NoInv_BaseTRNSFRbase</v>
      </c>
      <c r="B5556" s="9" t="s">
        <v>222</v>
      </c>
      <c r="C5556" s="10" t="s">
        <v>217</v>
      </c>
      <c r="D5556" s="64" t="s">
        <v>231</v>
      </c>
      <c r="E5556" s="7" t="s">
        <v>220</v>
      </c>
      <c r="F5556">
        <v>-48.3117601953644</v>
      </c>
      <c r="G5556">
        <v>-49.497103038932103</v>
      </c>
      <c r="H5556">
        <v>-50.175949570124203</v>
      </c>
      <c r="I5556">
        <v>-49.986884891932299</v>
      </c>
      <c r="J5556">
        <v>-50.053480427675403</v>
      </c>
      <c r="K5556">
        <v>-50.180206061272301</v>
      </c>
      <c r="L5556">
        <v>-50.344716711904603</v>
      </c>
      <c r="M5556">
        <v>-50.6359523218457</v>
      </c>
      <c r="N5556">
        <v>-50.887179917224003</v>
      </c>
      <c r="O5556">
        <v>-52.612192153487797</v>
      </c>
      <c r="P5556">
        <v>-53.046052819385203</v>
      </c>
      <c r="Q5556">
        <v>-53.137786187954298</v>
      </c>
      <c r="R5556">
        <v>-53.161705545413298</v>
      </c>
      <c r="S5556">
        <v>-53.209758361487701</v>
      </c>
      <c r="T5556">
        <v>-53.304165037972702</v>
      </c>
      <c r="U5556">
        <v>-53.406366029430998</v>
      </c>
      <c r="V5556">
        <v>-53.412188549703799</v>
      </c>
      <c r="W5556">
        <v>-53.492235345561802</v>
      </c>
      <c r="X5556">
        <v>-53.652400879027503</v>
      </c>
      <c r="Y5556">
        <v>-53.632922876982299</v>
      </c>
      <c r="Z5556">
        <v>-53.5363315471525</v>
      </c>
      <c r="AA5556">
        <v>-53.577870223001703</v>
      </c>
      <c r="AB5556">
        <v>-53.9407778624809</v>
      </c>
      <c r="AC5556">
        <v>-54.111852303685502</v>
      </c>
      <c r="AD5556">
        <v>-54.165155109694503</v>
      </c>
      <c r="AE5556">
        <v>-54.153841966618799</v>
      </c>
      <c r="AF5556">
        <v>-54.1344484497927</v>
      </c>
      <c r="AG5556">
        <v>-54.073755896118001</v>
      </c>
      <c r="AH5556">
        <v>-53.897785198569103</v>
      </c>
      <c r="AI5556">
        <v>-53.412256504216302</v>
      </c>
      <c r="AJ5556">
        <v>-53.052996001630802</v>
      </c>
      <c r="AK5556">
        <v>-52.710899082521699</v>
      </c>
    </row>
    <row r="5557" spans="1:37" x14ac:dyDescent="0.3">
      <c r="A5557" s="86" t="str">
        <f t="shared" si="88"/>
        <v>SDG_NoInv_Base_ReproTest01PalmaRatiototal</v>
      </c>
      <c r="B5557" s="9" t="s">
        <v>222</v>
      </c>
      <c r="C5557" s="10" t="s">
        <v>285</v>
      </c>
      <c r="D5557" s="7" t="s">
        <v>0</v>
      </c>
      <c r="E5557" t="s">
        <v>1</v>
      </c>
      <c r="F5557">
        <v>3.69</v>
      </c>
      <c r="G5557">
        <v>3.48</v>
      </c>
      <c r="H5557">
        <v>3.7</v>
      </c>
      <c r="I5557">
        <v>3.69</v>
      </c>
      <c r="J5557">
        <v>3.67</v>
      </c>
      <c r="K5557">
        <v>3.67</v>
      </c>
      <c r="L5557">
        <v>3.67</v>
      </c>
      <c r="M5557">
        <v>3.66</v>
      </c>
      <c r="N5557">
        <v>3.65</v>
      </c>
      <c r="O5557">
        <v>3.65</v>
      </c>
      <c r="P5557">
        <v>3.64</v>
      </c>
      <c r="Q5557">
        <v>3.63</v>
      </c>
      <c r="R5557">
        <v>3.63</v>
      </c>
      <c r="S5557">
        <v>3.61</v>
      </c>
      <c r="T5557">
        <v>3.6</v>
      </c>
      <c r="U5557">
        <v>3.6</v>
      </c>
      <c r="V5557">
        <v>3.58</v>
      </c>
      <c r="W5557">
        <v>3.57</v>
      </c>
      <c r="X5557">
        <v>3.57</v>
      </c>
      <c r="Y5557">
        <v>3.55</v>
      </c>
      <c r="Z5557">
        <v>3.54</v>
      </c>
      <c r="AA5557">
        <v>3.53</v>
      </c>
      <c r="AB5557">
        <v>3.53</v>
      </c>
      <c r="AC5557">
        <v>3.5</v>
      </c>
      <c r="AD5557">
        <v>3.48</v>
      </c>
      <c r="AE5557">
        <v>3.47</v>
      </c>
      <c r="AF5557">
        <v>3.45</v>
      </c>
      <c r="AG5557">
        <v>3.42</v>
      </c>
      <c r="AH5557">
        <v>3.33</v>
      </c>
      <c r="AI5557">
        <v>3.29</v>
      </c>
      <c r="AJ5557">
        <v>3.27</v>
      </c>
      <c r="AK5557">
        <v>3.24</v>
      </c>
    </row>
    <row r="5558" spans="1:37" x14ac:dyDescent="0.3">
      <c r="A5558" s="86" t="str">
        <f t="shared" ref="A5558:A5621" si="89">_xlfn.CONCAT(C5558,D5558,E5558)</f>
        <v>SDG_NoInv_Base_ReproTest0120-20Ratiototal</v>
      </c>
      <c r="B5558" s="9" t="s">
        <v>222</v>
      </c>
      <c r="C5558" s="10" t="s">
        <v>285</v>
      </c>
      <c r="D5558" s="7" t="s">
        <v>2</v>
      </c>
      <c r="E5558" t="s">
        <v>1</v>
      </c>
      <c r="F5558">
        <v>13.17</v>
      </c>
      <c r="G5558">
        <v>12.42</v>
      </c>
      <c r="H5558">
        <v>13.24</v>
      </c>
      <c r="I5558">
        <v>13.17</v>
      </c>
      <c r="J5558">
        <v>13.1</v>
      </c>
      <c r="K5558">
        <v>13.1</v>
      </c>
      <c r="L5558">
        <v>13.08</v>
      </c>
      <c r="M5558">
        <v>13.05</v>
      </c>
      <c r="N5558">
        <v>13.04</v>
      </c>
      <c r="O5558">
        <v>13.01</v>
      </c>
      <c r="P5558">
        <v>12.99</v>
      </c>
      <c r="Q5558">
        <v>12.95</v>
      </c>
      <c r="R5558">
        <v>12.92</v>
      </c>
      <c r="S5558">
        <v>12.86</v>
      </c>
      <c r="T5558">
        <v>12.83</v>
      </c>
      <c r="U5558">
        <v>12.81</v>
      </c>
      <c r="V5558">
        <v>12.76</v>
      </c>
      <c r="W5558">
        <v>12.72</v>
      </c>
      <c r="X5558">
        <v>12.68</v>
      </c>
      <c r="Y5558">
        <v>12.62</v>
      </c>
      <c r="Z5558">
        <v>12.59</v>
      </c>
      <c r="AA5558">
        <v>12.54</v>
      </c>
      <c r="AB5558">
        <v>12.52</v>
      </c>
      <c r="AC5558">
        <v>12.42</v>
      </c>
      <c r="AD5558">
        <v>12.35</v>
      </c>
      <c r="AE5558">
        <v>12.29</v>
      </c>
      <c r="AF5558">
        <v>12.23</v>
      </c>
      <c r="AG5558">
        <v>12.12</v>
      </c>
      <c r="AH5558">
        <v>11.8</v>
      </c>
      <c r="AI5558">
        <v>11.62</v>
      </c>
      <c r="AJ5558">
        <v>11.56</v>
      </c>
      <c r="AK5558">
        <v>11.45</v>
      </c>
    </row>
    <row r="5559" spans="1:37" x14ac:dyDescent="0.3">
      <c r="A5559" s="86" t="str">
        <f t="shared" si="89"/>
        <v>SDG_NoInv_Base_ReproTest01C_GVAaawhe</v>
      </c>
      <c r="B5559" s="9" t="s">
        <v>222</v>
      </c>
      <c r="C5559" s="10" t="s">
        <v>285</v>
      </c>
      <c r="D5559" s="7" t="s">
        <v>3</v>
      </c>
      <c r="E5559" t="s">
        <v>4</v>
      </c>
      <c r="F5559">
        <v>2.66</v>
      </c>
      <c r="G5559">
        <v>2.4900000000000002</v>
      </c>
      <c r="H5559">
        <v>2.56</v>
      </c>
      <c r="I5559">
        <v>2.67</v>
      </c>
      <c r="J5559">
        <v>2.79</v>
      </c>
      <c r="K5559">
        <v>2.84</v>
      </c>
      <c r="L5559">
        <v>2.9</v>
      </c>
      <c r="M5559">
        <v>2.93</v>
      </c>
      <c r="N5559">
        <v>2.97</v>
      </c>
      <c r="O5559">
        <v>3.14</v>
      </c>
      <c r="P5559">
        <v>3.19</v>
      </c>
      <c r="Q5559">
        <v>3.21</v>
      </c>
      <c r="R5559">
        <v>3.27</v>
      </c>
      <c r="S5559">
        <v>3.31</v>
      </c>
      <c r="T5559">
        <v>3.36</v>
      </c>
      <c r="U5559">
        <v>3.41</v>
      </c>
      <c r="V5559">
        <v>3.46</v>
      </c>
      <c r="W5559">
        <v>3.49</v>
      </c>
      <c r="X5559">
        <v>3.52</v>
      </c>
      <c r="Y5559">
        <v>3.55</v>
      </c>
      <c r="Z5559">
        <v>3.57</v>
      </c>
      <c r="AA5559">
        <v>3.59</v>
      </c>
      <c r="AB5559">
        <v>3.67</v>
      </c>
      <c r="AC5559">
        <v>3.74</v>
      </c>
      <c r="AD5559">
        <v>3.82</v>
      </c>
      <c r="AE5559">
        <v>3.91</v>
      </c>
      <c r="AF5559">
        <v>4</v>
      </c>
      <c r="AG5559">
        <v>4.07</v>
      </c>
      <c r="AH5559">
        <v>4.09</v>
      </c>
      <c r="AI5559">
        <v>4.05</v>
      </c>
      <c r="AJ5559">
        <v>4.0199999999999996</v>
      </c>
      <c r="AK5559">
        <v>3.97</v>
      </c>
    </row>
    <row r="5560" spans="1:37" x14ac:dyDescent="0.3">
      <c r="A5560" s="86" t="str">
        <f t="shared" si="89"/>
        <v>SDG_NoInv_Base_ReproTest01C_GVAaamai</v>
      </c>
      <c r="B5560" s="9" t="s">
        <v>222</v>
      </c>
      <c r="C5560" s="10" t="s">
        <v>285</v>
      </c>
      <c r="D5560" s="7" t="s">
        <v>3</v>
      </c>
      <c r="E5560" t="s">
        <v>5</v>
      </c>
      <c r="F5560">
        <v>11.93</v>
      </c>
      <c r="G5560">
        <v>11.25</v>
      </c>
      <c r="H5560">
        <v>11.73</v>
      </c>
      <c r="I5560">
        <v>12.37</v>
      </c>
      <c r="J5560">
        <v>13.11</v>
      </c>
      <c r="K5560">
        <v>13.42</v>
      </c>
      <c r="L5560">
        <v>13.75</v>
      </c>
      <c r="M5560">
        <v>13.91</v>
      </c>
      <c r="N5560">
        <v>14.15</v>
      </c>
      <c r="O5560">
        <v>15.29</v>
      </c>
      <c r="P5560">
        <v>15.55</v>
      </c>
      <c r="Q5560">
        <v>15.63</v>
      </c>
      <c r="R5560">
        <v>15.8</v>
      </c>
      <c r="S5560">
        <v>15.9</v>
      </c>
      <c r="T5560">
        <v>16.059999999999999</v>
      </c>
      <c r="U5560">
        <v>16.28</v>
      </c>
      <c r="V5560">
        <v>16.37</v>
      </c>
      <c r="W5560">
        <v>16.41</v>
      </c>
      <c r="X5560">
        <v>16.489999999999998</v>
      </c>
      <c r="Y5560">
        <v>16.55</v>
      </c>
      <c r="Z5560">
        <v>16.59</v>
      </c>
      <c r="AA5560">
        <v>16.61</v>
      </c>
      <c r="AB5560">
        <v>16.989999999999998</v>
      </c>
      <c r="AC5560">
        <v>17.34</v>
      </c>
      <c r="AD5560">
        <v>17.670000000000002</v>
      </c>
      <c r="AE5560">
        <v>18.02</v>
      </c>
      <c r="AF5560">
        <v>18.36</v>
      </c>
      <c r="AG5560">
        <v>18.43</v>
      </c>
      <c r="AH5560">
        <v>18.260000000000002</v>
      </c>
      <c r="AI5560">
        <v>17.78</v>
      </c>
      <c r="AJ5560">
        <v>17.34</v>
      </c>
      <c r="AK5560">
        <v>16.88</v>
      </c>
    </row>
    <row r="5561" spans="1:37" x14ac:dyDescent="0.3">
      <c r="A5561" s="86" t="str">
        <f t="shared" si="89"/>
        <v>SDG_NoInv_Base_ReproTest01C_GVAaaoce</v>
      </c>
      <c r="B5561" s="9" t="s">
        <v>222</v>
      </c>
      <c r="C5561" s="10" t="s">
        <v>285</v>
      </c>
      <c r="D5561" s="7" t="s">
        <v>3</v>
      </c>
      <c r="E5561" t="s">
        <v>6</v>
      </c>
      <c r="F5561">
        <v>0.82</v>
      </c>
      <c r="G5561">
        <v>0.75</v>
      </c>
      <c r="H5561">
        <v>0.79</v>
      </c>
      <c r="I5561">
        <v>0.84</v>
      </c>
      <c r="J5561">
        <v>0.9</v>
      </c>
      <c r="K5561">
        <v>0.92</v>
      </c>
      <c r="L5561">
        <v>0.95</v>
      </c>
      <c r="M5561">
        <v>0.97</v>
      </c>
      <c r="N5561">
        <v>0.99</v>
      </c>
      <c r="O5561">
        <v>1.08</v>
      </c>
      <c r="P5561">
        <v>1.1100000000000001</v>
      </c>
      <c r="Q5561">
        <v>1.1299999999999999</v>
      </c>
      <c r="R5561">
        <v>1.1499999999999999</v>
      </c>
      <c r="S5561">
        <v>1.17</v>
      </c>
      <c r="T5561">
        <v>1.19</v>
      </c>
      <c r="U5561">
        <v>1.22</v>
      </c>
      <c r="V5561">
        <v>1.24</v>
      </c>
      <c r="W5561">
        <v>1.25</v>
      </c>
      <c r="X5561">
        <v>1.27</v>
      </c>
      <c r="Y5561">
        <v>1.29</v>
      </c>
      <c r="Z5561">
        <v>1.3</v>
      </c>
      <c r="AA5561">
        <v>1.32</v>
      </c>
      <c r="AB5561">
        <v>1.37</v>
      </c>
      <c r="AC5561">
        <v>1.4</v>
      </c>
      <c r="AD5561">
        <v>1.44</v>
      </c>
      <c r="AE5561">
        <v>1.48</v>
      </c>
      <c r="AF5561">
        <v>1.51</v>
      </c>
      <c r="AG5561">
        <v>1.53</v>
      </c>
      <c r="AH5561">
        <v>1.53</v>
      </c>
      <c r="AI5561">
        <v>1.49</v>
      </c>
      <c r="AJ5561">
        <v>1.47</v>
      </c>
      <c r="AK5561">
        <v>1.44</v>
      </c>
    </row>
    <row r="5562" spans="1:37" x14ac:dyDescent="0.3">
      <c r="A5562" s="86" t="str">
        <f t="shared" si="89"/>
        <v>SDG_NoInv_Base_ReproTest01C_GVAaaveg</v>
      </c>
      <c r="B5562" s="9" t="s">
        <v>222</v>
      </c>
      <c r="C5562" s="10" t="s">
        <v>285</v>
      </c>
      <c r="D5562" s="7" t="s">
        <v>3</v>
      </c>
      <c r="E5562" t="s">
        <v>7</v>
      </c>
      <c r="F5562">
        <v>6.73</v>
      </c>
      <c r="G5562">
        <v>6.46</v>
      </c>
      <c r="H5562">
        <v>6.49</v>
      </c>
      <c r="I5562">
        <v>6.66</v>
      </c>
      <c r="J5562">
        <v>6.83</v>
      </c>
      <c r="K5562">
        <v>6.91</v>
      </c>
      <c r="L5562">
        <v>7</v>
      </c>
      <c r="M5562">
        <v>7.06</v>
      </c>
      <c r="N5562">
        <v>7.14</v>
      </c>
      <c r="O5562">
        <v>7.29</v>
      </c>
      <c r="P5562">
        <v>7.37</v>
      </c>
      <c r="Q5562">
        <v>7.43</v>
      </c>
      <c r="R5562">
        <v>7.56</v>
      </c>
      <c r="S5562">
        <v>7.66</v>
      </c>
      <c r="T5562">
        <v>7.75</v>
      </c>
      <c r="U5562">
        <v>7.86</v>
      </c>
      <c r="V5562">
        <v>7.97</v>
      </c>
      <c r="W5562">
        <v>8.0500000000000007</v>
      </c>
      <c r="X5562">
        <v>8.07</v>
      </c>
      <c r="Y5562">
        <v>8.1</v>
      </c>
      <c r="Z5562">
        <v>8.1199999999999992</v>
      </c>
      <c r="AA5562">
        <v>8.1199999999999992</v>
      </c>
      <c r="AB5562">
        <v>8.19</v>
      </c>
      <c r="AC5562">
        <v>8.32</v>
      </c>
      <c r="AD5562">
        <v>8.49</v>
      </c>
      <c r="AE5562">
        <v>8.7100000000000009</v>
      </c>
      <c r="AF5562">
        <v>8.93</v>
      </c>
      <c r="AG5562">
        <v>9.15</v>
      </c>
      <c r="AH5562">
        <v>9.23</v>
      </c>
      <c r="AI5562">
        <v>9.15</v>
      </c>
      <c r="AJ5562">
        <v>9.09</v>
      </c>
      <c r="AK5562">
        <v>9.0299999999999994</v>
      </c>
    </row>
    <row r="5563" spans="1:37" x14ac:dyDescent="0.3">
      <c r="A5563" s="86" t="str">
        <f t="shared" si="89"/>
        <v>SDG_NoInv_Base_ReproTest01C_GVAaaofr</v>
      </c>
      <c r="B5563" s="9" t="s">
        <v>222</v>
      </c>
      <c r="C5563" s="10" t="s">
        <v>285</v>
      </c>
      <c r="D5563" s="7" t="s">
        <v>3</v>
      </c>
      <c r="E5563" t="s">
        <v>8</v>
      </c>
      <c r="F5563">
        <v>13</v>
      </c>
      <c r="G5563">
        <v>12.67</v>
      </c>
      <c r="H5563">
        <v>12.99</v>
      </c>
      <c r="I5563">
        <v>13.25</v>
      </c>
      <c r="J5563">
        <v>13.62</v>
      </c>
      <c r="K5563">
        <v>13.9</v>
      </c>
      <c r="L5563">
        <v>14.21</v>
      </c>
      <c r="M5563">
        <v>14.45</v>
      </c>
      <c r="N5563">
        <v>14.71</v>
      </c>
      <c r="O5563">
        <v>15.83</v>
      </c>
      <c r="P5563">
        <v>16.18</v>
      </c>
      <c r="Q5563">
        <v>16.350000000000001</v>
      </c>
      <c r="R5563">
        <v>16.649999999999999</v>
      </c>
      <c r="S5563">
        <v>16.91</v>
      </c>
      <c r="T5563">
        <v>17.18</v>
      </c>
      <c r="U5563">
        <v>17.52</v>
      </c>
      <c r="V5563">
        <v>17.850000000000001</v>
      </c>
      <c r="W5563">
        <v>18.11</v>
      </c>
      <c r="X5563">
        <v>18.22</v>
      </c>
      <c r="Y5563">
        <v>18.350000000000001</v>
      </c>
      <c r="Z5563">
        <v>18.43</v>
      </c>
      <c r="AA5563">
        <v>18.5</v>
      </c>
      <c r="AB5563">
        <v>18.899999999999999</v>
      </c>
      <c r="AC5563">
        <v>19.329999999999998</v>
      </c>
      <c r="AD5563">
        <v>19.82</v>
      </c>
      <c r="AE5563">
        <v>20.38</v>
      </c>
      <c r="AF5563">
        <v>20.96</v>
      </c>
      <c r="AG5563">
        <v>21.5</v>
      </c>
      <c r="AH5563">
        <v>21.76</v>
      </c>
      <c r="AI5563">
        <v>21.36</v>
      </c>
      <c r="AJ5563">
        <v>21.02</v>
      </c>
      <c r="AK5563">
        <v>20.68</v>
      </c>
    </row>
    <row r="5564" spans="1:37" x14ac:dyDescent="0.3">
      <c r="A5564" s="86" t="str">
        <f t="shared" si="89"/>
        <v>SDG_NoInv_Base_ReproTest01C_GVAaagra</v>
      </c>
      <c r="B5564" s="9" t="s">
        <v>222</v>
      </c>
      <c r="C5564" s="10" t="s">
        <v>285</v>
      </c>
      <c r="D5564" s="7" t="s">
        <v>3</v>
      </c>
      <c r="E5564" t="s">
        <v>9</v>
      </c>
      <c r="F5564">
        <v>6.2</v>
      </c>
      <c r="G5564">
        <v>6.2</v>
      </c>
      <c r="H5564">
        <v>6.46</v>
      </c>
      <c r="I5564">
        <v>6.56</v>
      </c>
      <c r="J5564">
        <v>6.73</v>
      </c>
      <c r="K5564">
        <v>6.93</v>
      </c>
      <c r="L5564">
        <v>7.16</v>
      </c>
      <c r="M5564">
        <v>7.4</v>
      </c>
      <c r="N5564">
        <v>7.66</v>
      </c>
      <c r="O5564">
        <v>8.42</v>
      </c>
      <c r="P5564">
        <v>8.76</v>
      </c>
      <c r="Q5564">
        <v>8.9700000000000006</v>
      </c>
      <c r="R5564">
        <v>9.2200000000000006</v>
      </c>
      <c r="S5564">
        <v>9.4600000000000009</v>
      </c>
      <c r="T5564">
        <v>9.7200000000000006</v>
      </c>
      <c r="U5564">
        <v>10.02</v>
      </c>
      <c r="V5564">
        <v>10.28</v>
      </c>
      <c r="W5564">
        <v>10.55</v>
      </c>
      <c r="X5564">
        <v>10.8</v>
      </c>
      <c r="Y5564">
        <v>10.99</v>
      </c>
      <c r="Z5564">
        <v>11.16</v>
      </c>
      <c r="AA5564">
        <v>11.36</v>
      </c>
      <c r="AB5564">
        <v>11.83</v>
      </c>
      <c r="AC5564">
        <v>12.21</v>
      </c>
      <c r="AD5564">
        <v>12.55</v>
      </c>
      <c r="AE5564">
        <v>12.89</v>
      </c>
      <c r="AF5564">
        <v>13.23</v>
      </c>
      <c r="AG5564">
        <v>13.5</v>
      </c>
      <c r="AH5564">
        <v>13.5</v>
      </c>
      <c r="AI5564">
        <v>13.08</v>
      </c>
      <c r="AJ5564">
        <v>12.76</v>
      </c>
      <c r="AK5564">
        <v>12.47</v>
      </c>
    </row>
    <row r="5565" spans="1:37" x14ac:dyDescent="0.3">
      <c r="A5565" s="86" t="str">
        <f t="shared" si="89"/>
        <v>SDG_NoInv_Base_ReproTest01C_GVAaaoil</v>
      </c>
      <c r="B5565" s="9" t="s">
        <v>222</v>
      </c>
      <c r="C5565" s="10" t="s">
        <v>285</v>
      </c>
      <c r="D5565" s="7" t="s">
        <v>3</v>
      </c>
      <c r="E5565" t="s">
        <v>10</v>
      </c>
      <c r="F5565">
        <v>5.45</v>
      </c>
      <c r="G5565">
        <v>4.93</v>
      </c>
      <c r="H5565">
        <v>5.0999999999999996</v>
      </c>
      <c r="I5565">
        <v>5.43</v>
      </c>
      <c r="J5565">
        <v>5.75</v>
      </c>
      <c r="K5565">
        <v>5.91</v>
      </c>
      <c r="L5565">
        <v>6.07</v>
      </c>
      <c r="M5565">
        <v>6.17</v>
      </c>
      <c r="N5565">
        <v>6.27</v>
      </c>
      <c r="O5565">
        <v>6.54</v>
      </c>
      <c r="P5565">
        <v>6.68</v>
      </c>
      <c r="Q5565">
        <v>6.8</v>
      </c>
      <c r="R5565">
        <v>7</v>
      </c>
      <c r="S5565">
        <v>7.17</v>
      </c>
      <c r="T5565">
        <v>7.32</v>
      </c>
      <c r="U5565">
        <v>7.5</v>
      </c>
      <c r="V5565">
        <v>7.66</v>
      </c>
      <c r="W5565">
        <v>7.8</v>
      </c>
      <c r="X5565">
        <v>7.92</v>
      </c>
      <c r="Y5565">
        <v>8.0500000000000007</v>
      </c>
      <c r="Z5565">
        <v>8.18</v>
      </c>
      <c r="AA5565">
        <v>8.27</v>
      </c>
      <c r="AB5565">
        <v>8.48</v>
      </c>
      <c r="AC5565">
        <v>8.69</v>
      </c>
      <c r="AD5565">
        <v>8.93</v>
      </c>
      <c r="AE5565">
        <v>9.2100000000000009</v>
      </c>
      <c r="AF5565">
        <v>9.48</v>
      </c>
      <c r="AG5565">
        <v>9.7100000000000009</v>
      </c>
      <c r="AH5565">
        <v>9.6999999999999993</v>
      </c>
      <c r="AI5565">
        <v>9.6300000000000008</v>
      </c>
      <c r="AJ5565">
        <v>9.57</v>
      </c>
      <c r="AK5565">
        <v>9.4700000000000006</v>
      </c>
    </row>
    <row r="5566" spans="1:37" x14ac:dyDescent="0.3">
      <c r="A5566" s="86" t="str">
        <f t="shared" si="89"/>
        <v>SDG_NoInv_Base_ReproTest01C_GVAaatub</v>
      </c>
      <c r="B5566" s="9" t="s">
        <v>222</v>
      </c>
      <c r="C5566" s="10" t="s">
        <v>285</v>
      </c>
      <c r="D5566" s="7" t="s">
        <v>3</v>
      </c>
      <c r="E5566" t="s">
        <v>11</v>
      </c>
      <c r="F5566">
        <v>2.95</v>
      </c>
      <c r="G5566">
        <v>2.78</v>
      </c>
      <c r="H5566">
        <v>2.79</v>
      </c>
      <c r="I5566">
        <v>2.88</v>
      </c>
      <c r="J5566">
        <v>2.97</v>
      </c>
      <c r="K5566">
        <v>3</v>
      </c>
      <c r="L5566">
        <v>3.04</v>
      </c>
      <c r="M5566">
        <v>3.07</v>
      </c>
      <c r="N5566">
        <v>3.11</v>
      </c>
      <c r="O5566">
        <v>3.19</v>
      </c>
      <c r="P5566">
        <v>3.23</v>
      </c>
      <c r="Q5566">
        <v>3.27</v>
      </c>
      <c r="R5566">
        <v>3.33</v>
      </c>
      <c r="S5566">
        <v>3.37</v>
      </c>
      <c r="T5566">
        <v>3.41</v>
      </c>
      <c r="U5566">
        <v>3.47</v>
      </c>
      <c r="V5566">
        <v>3.51</v>
      </c>
      <c r="W5566">
        <v>3.54</v>
      </c>
      <c r="X5566">
        <v>3.55</v>
      </c>
      <c r="Y5566">
        <v>3.56</v>
      </c>
      <c r="Z5566">
        <v>3.57</v>
      </c>
      <c r="AA5566">
        <v>3.56</v>
      </c>
      <c r="AB5566">
        <v>3.6</v>
      </c>
      <c r="AC5566">
        <v>3.66</v>
      </c>
      <c r="AD5566">
        <v>3.75</v>
      </c>
      <c r="AE5566">
        <v>3.86</v>
      </c>
      <c r="AF5566">
        <v>3.96</v>
      </c>
      <c r="AG5566">
        <v>4.05</v>
      </c>
      <c r="AH5566">
        <v>4.09</v>
      </c>
      <c r="AI5566">
        <v>4.04</v>
      </c>
      <c r="AJ5566">
        <v>3.99</v>
      </c>
      <c r="AK5566">
        <v>3.93</v>
      </c>
    </row>
    <row r="5567" spans="1:37" x14ac:dyDescent="0.3">
      <c r="A5567" s="86" t="str">
        <f t="shared" si="89"/>
        <v>SDG_NoInv_Base_ReproTest01C_GVAaapul</v>
      </c>
      <c r="B5567" s="9" t="s">
        <v>222</v>
      </c>
      <c r="C5567" s="10" t="s">
        <v>285</v>
      </c>
      <c r="D5567" s="7" t="s">
        <v>3</v>
      </c>
      <c r="E5567" t="s">
        <v>12</v>
      </c>
      <c r="F5567">
        <v>0.52</v>
      </c>
      <c r="G5567">
        <v>0.49</v>
      </c>
      <c r="H5567">
        <v>0.49</v>
      </c>
      <c r="I5567">
        <v>0.52</v>
      </c>
      <c r="J5567">
        <v>0.54</v>
      </c>
      <c r="K5567">
        <v>0.54</v>
      </c>
      <c r="L5567">
        <v>0.55000000000000004</v>
      </c>
      <c r="M5567">
        <v>0.55000000000000004</v>
      </c>
      <c r="N5567">
        <v>0.56000000000000005</v>
      </c>
      <c r="O5567">
        <v>0.56000000000000005</v>
      </c>
      <c r="P5567">
        <v>0.56999999999999995</v>
      </c>
      <c r="Q5567">
        <v>0.56999999999999995</v>
      </c>
      <c r="R5567">
        <v>0.57999999999999996</v>
      </c>
      <c r="S5567">
        <v>0.59</v>
      </c>
      <c r="T5567">
        <v>0.6</v>
      </c>
      <c r="U5567">
        <v>0.6</v>
      </c>
      <c r="V5567">
        <v>0.61</v>
      </c>
      <c r="W5567">
        <v>0.62</v>
      </c>
      <c r="X5567">
        <v>0.62</v>
      </c>
      <c r="Y5567">
        <v>0.63</v>
      </c>
      <c r="Z5567">
        <v>0.63</v>
      </c>
      <c r="AA5567">
        <v>0.63</v>
      </c>
      <c r="AB5567">
        <v>0.64</v>
      </c>
      <c r="AC5567">
        <v>0.65</v>
      </c>
      <c r="AD5567">
        <v>0.66</v>
      </c>
      <c r="AE5567">
        <v>0.68</v>
      </c>
      <c r="AF5567">
        <v>0.7</v>
      </c>
      <c r="AG5567">
        <v>0.72</v>
      </c>
      <c r="AH5567">
        <v>0.72</v>
      </c>
      <c r="AI5567">
        <v>0.73</v>
      </c>
      <c r="AJ5567">
        <v>0.73</v>
      </c>
      <c r="AK5567">
        <v>0.74</v>
      </c>
    </row>
    <row r="5568" spans="1:37" x14ac:dyDescent="0.3">
      <c r="A5568" s="86" t="str">
        <f t="shared" si="89"/>
        <v>SDG_NoInv_Base_ReproTest01C_GVAaasug</v>
      </c>
      <c r="B5568" s="9" t="s">
        <v>222</v>
      </c>
      <c r="C5568" s="10" t="s">
        <v>285</v>
      </c>
      <c r="D5568" s="7" t="s">
        <v>3</v>
      </c>
      <c r="E5568" t="s">
        <v>13</v>
      </c>
      <c r="F5568">
        <v>3.82</v>
      </c>
      <c r="G5568">
        <v>3.66</v>
      </c>
      <c r="H5568">
        <v>3.68</v>
      </c>
      <c r="I5568">
        <v>3.79</v>
      </c>
      <c r="J5568">
        <v>3.91</v>
      </c>
      <c r="K5568">
        <v>3.95</v>
      </c>
      <c r="L5568">
        <v>4.01</v>
      </c>
      <c r="M5568">
        <v>4.04</v>
      </c>
      <c r="N5568">
        <v>4.07</v>
      </c>
      <c r="O5568">
        <v>4.26</v>
      </c>
      <c r="P5568">
        <v>4.28</v>
      </c>
      <c r="Q5568">
        <v>4.29</v>
      </c>
      <c r="R5568">
        <v>4.34</v>
      </c>
      <c r="S5568">
        <v>4.3899999999999997</v>
      </c>
      <c r="T5568">
        <v>4.4400000000000004</v>
      </c>
      <c r="U5568">
        <v>4.4800000000000004</v>
      </c>
      <c r="V5568">
        <v>4.5199999999999996</v>
      </c>
      <c r="W5568">
        <v>4.57</v>
      </c>
      <c r="X5568">
        <v>4.62</v>
      </c>
      <c r="Y5568">
        <v>4.6500000000000004</v>
      </c>
      <c r="Z5568">
        <v>4.68</v>
      </c>
      <c r="AA5568">
        <v>4.71</v>
      </c>
      <c r="AB5568">
        <v>4.8</v>
      </c>
      <c r="AC5568">
        <v>4.8499999999999996</v>
      </c>
      <c r="AD5568">
        <v>4.9000000000000004</v>
      </c>
      <c r="AE5568">
        <v>4.96</v>
      </c>
      <c r="AF5568">
        <v>5.03</v>
      </c>
      <c r="AG5568">
        <v>5.09</v>
      </c>
      <c r="AH5568">
        <v>5.0599999999999996</v>
      </c>
      <c r="AI5568">
        <v>5.01</v>
      </c>
      <c r="AJ5568">
        <v>5.01</v>
      </c>
      <c r="AK5568">
        <v>5</v>
      </c>
    </row>
    <row r="5569" spans="1:37" x14ac:dyDescent="0.3">
      <c r="A5569" s="86" t="str">
        <f t="shared" si="89"/>
        <v>SDG_NoInv_Base_ReproTest01C_GVAaaoth</v>
      </c>
      <c r="B5569" s="9" t="s">
        <v>222</v>
      </c>
      <c r="C5569" s="10" t="s">
        <v>285</v>
      </c>
      <c r="D5569" s="7" t="s">
        <v>3</v>
      </c>
      <c r="E5569" t="s">
        <v>14</v>
      </c>
      <c r="F5569">
        <v>7.29</v>
      </c>
      <c r="G5569">
        <v>6.77</v>
      </c>
      <c r="H5569">
        <v>7.11</v>
      </c>
      <c r="I5569">
        <v>7.32</v>
      </c>
      <c r="J5569">
        <v>7.61</v>
      </c>
      <c r="K5569">
        <v>7.9</v>
      </c>
      <c r="L5569">
        <v>8.2200000000000006</v>
      </c>
      <c r="M5569">
        <v>8.56</v>
      </c>
      <c r="N5569">
        <v>8.91</v>
      </c>
      <c r="O5569">
        <v>9.8699999999999992</v>
      </c>
      <c r="P5569">
        <v>10.34</v>
      </c>
      <c r="Q5569">
        <v>10.67</v>
      </c>
      <c r="R5569">
        <v>11.05</v>
      </c>
      <c r="S5569">
        <v>11.43</v>
      </c>
      <c r="T5569">
        <v>11.85</v>
      </c>
      <c r="U5569">
        <v>12.36</v>
      </c>
      <c r="V5569">
        <v>12.84</v>
      </c>
      <c r="W5569">
        <v>13.37</v>
      </c>
      <c r="X5569">
        <v>13.97</v>
      </c>
      <c r="Y5569">
        <v>14.46</v>
      </c>
      <c r="Z5569">
        <v>14.9</v>
      </c>
      <c r="AA5569">
        <v>15.36</v>
      </c>
      <c r="AB5569">
        <v>16</v>
      </c>
      <c r="AC5569">
        <v>16.55</v>
      </c>
      <c r="AD5569">
        <v>17.12</v>
      </c>
      <c r="AE5569">
        <v>17.739999999999998</v>
      </c>
      <c r="AF5569">
        <v>18.420000000000002</v>
      </c>
      <c r="AG5569">
        <v>19.09</v>
      </c>
      <c r="AH5569">
        <v>18.989999999999998</v>
      </c>
      <c r="AI5569">
        <v>18.440000000000001</v>
      </c>
      <c r="AJ5569">
        <v>17.899999999999999</v>
      </c>
      <c r="AK5569">
        <v>17.329999999999998</v>
      </c>
    </row>
    <row r="5570" spans="1:37" x14ac:dyDescent="0.3">
      <c r="A5570" s="86" t="str">
        <f t="shared" si="89"/>
        <v>SDG_NoInv_Base_ReproTest01C_GVAalani</v>
      </c>
      <c r="B5570" s="9" t="s">
        <v>222</v>
      </c>
      <c r="C5570" s="10" t="s">
        <v>285</v>
      </c>
      <c r="D5570" s="7" t="s">
        <v>3</v>
      </c>
      <c r="E5570" t="s">
        <v>15</v>
      </c>
      <c r="F5570">
        <v>27.55</v>
      </c>
      <c r="G5570">
        <v>22.05</v>
      </c>
      <c r="H5570">
        <v>24.16</v>
      </c>
      <c r="I5570">
        <v>25.38</v>
      </c>
      <c r="J5570">
        <v>26.7</v>
      </c>
      <c r="K5570">
        <v>27.49</v>
      </c>
      <c r="L5570">
        <v>28.25</v>
      </c>
      <c r="M5570">
        <v>29.06</v>
      </c>
      <c r="N5570">
        <v>30.06</v>
      </c>
      <c r="O5570">
        <v>33.17</v>
      </c>
      <c r="P5570">
        <v>34.020000000000003</v>
      </c>
      <c r="Q5570">
        <v>34.72</v>
      </c>
      <c r="R5570">
        <v>35.65</v>
      </c>
      <c r="S5570">
        <v>36.700000000000003</v>
      </c>
      <c r="T5570">
        <v>37.79</v>
      </c>
      <c r="U5570">
        <v>39.01</v>
      </c>
      <c r="V5570">
        <v>40.159999999999997</v>
      </c>
      <c r="W5570">
        <v>41.4</v>
      </c>
      <c r="X5570">
        <v>42.61</v>
      </c>
      <c r="Y5570">
        <v>43.55</v>
      </c>
      <c r="Z5570">
        <v>44.45</v>
      </c>
      <c r="AA5570">
        <v>45.27</v>
      </c>
      <c r="AB5570">
        <v>47.28</v>
      </c>
      <c r="AC5570">
        <v>48.96</v>
      </c>
      <c r="AD5570">
        <v>50.48</v>
      </c>
      <c r="AE5570">
        <v>52.1</v>
      </c>
      <c r="AF5570">
        <v>53.83</v>
      </c>
      <c r="AG5570">
        <v>55.46</v>
      </c>
      <c r="AH5570">
        <v>58.24</v>
      </c>
      <c r="AI5570">
        <v>58.67</v>
      </c>
      <c r="AJ5570">
        <v>58.24</v>
      </c>
      <c r="AK5570">
        <v>57.59</v>
      </c>
    </row>
    <row r="5571" spans="1:37" x14ac:dyDescent="0.3">
      <c r="A5571" s="86" t="str">
        <f t="shared" si="89"/>
        <v>SDG_NoInv_Base_ReproTest01C_GVAafore</v>
      </c>
      <c r="B5571" s="9" t="s">
        <v>222</v>
      </c>
      <c r="C5571" s="10" t="s">
        <v>285</v>
      </c>
      <c r="D5571" s="7" t="s">
        <v>3</v>
      </c>
      <c r="E5571" t="s">
        <v>16</v>
      </c>
      <c r="F5571">
        <v>6.49</v>
      </c>
      <c r="G5571">
        <v>5.89</v>
      </c>
      <c r="H5571">
        <v>6.03</v>
      </c>
      <c r="I5571">
        <v>6.21</v>
      </c>
      <c r="J5571">
        <v>6.38</v>
      </c>
      <c r="K5571">
        <v>6.46</v>
      </c>
      <c r="L5571">
        <v>6.55</v>
      </c>
      <c r="M5571">
        <v>6.61</v>
      </c>
      <c r="N5571">
        <v>6.78</v>
      </c>
      <c r="O5571">
        <v>7.09</v>
      </c>
      <c r="P5571">
        <v>7.19</v>
      </c>
      <c r="Q5571">
        <v>7.21</v>
      </c>
      <c r="R5571">
        <v>7.38</v>
      </c>
      <c r="S5571">
        <v>7.47</v>
      </c>
      <c r="T5571">
        <v>7.66</v>
      </c>
      <c r="U5571">
        <v>7.87</v>
      </c>
      <c r="V5571">
        <v>8.1</v>
      </c>
      <c r="W5571">
        <v>8.31</v>
      </c>
      <c r="X5571">
        <v>8.58</v>
      </c>
      <c r="Y5571">
        <v>8.7100000000000009</v>
      </c>
      <c r="Z5571">
        <v>8.83</v>
      </c>
      <c r="AA5571">
        <v>8.9499999999999993</v>
      </c>
      <c r="AB5571">
        <v>9.1300000000000008</v>
      </c>
      <c r="AC5571">
        <v>9.2899999999999991</v>
      </c>
      <c r="AD5571">
        <v>9.4600000000000009</v>
      </c>
      <c r="AE5571">
        <v>9.6999999999999993</v>
      </c>
      <c r="AF5571">
        <v>9.9499999999999993</v>
      </c>
      <c r="AG5571">
        <v>10.23</v>
      </c>
      <c r="AH5571">
        <v>10.3</v>
      </c>
      <c r="AI5571">
        <v>10.14</v>
      </c>
      <c r="AJ5571">
        <v>10.029999999999999</v>
      </c>
      <c r="AK5571">
        <v>9.91</v>
      </c>
    </row>
    <row r="5572" spans="1:37" x14ac:dyDescent="0.3">
      <c r="A5572" s="86" t="str">
        <f t="shared" si="89"/>
        <v>SDG_NoInv_Base_ReproTest01C_GVAafish</v>
      </c>
      <c r="B5572" s="9" t="s">
        <v>222</v>
      </c>
      <c r="C5572" s="10" t="s">
        <v>285</v>
      </c>
      <c r="D5572" s="7" t="s">
        <v>3</v>
      </c>
      <c r="E5572" t="s">
        <v>17</v>
      </c>
      <c r="F5572">
        <v>7.37</v>
      </c>
      <c r="G5572">
        <v>6.91</v>
      </c>
      <c r="H5572">
        <v>7.22</v>
      </c>
      <c r="I5572">
        <v>7.38</v>
      </c>
      <c r="J5572">
        <v>7.62</v>
      </c>
      <c r="K5572">
        <v>7.85</v>
      </c>
      <c r="L5572">
        <v>8.09</v>
      </c>
      <c r="M5572">
        <v>8.35</v>
      </c>
      <c r="N5572">
        <v>8.64</v>
      </c>
      <c r="O5572">
        <v>9.4499999999999993</v>
      </c>
      <c r="P5572">
        <v>9.83</v>
      </c>
      <c r="Q5572">
        <v>10.119999999999999</v>
      </c>
      <c r="R5572">
        <v>10.4</v>
      </c>
      <c r="S5572">
        <v>10.7</v>
      </c>
      <c r="T5572">
        <v>11.03</v>
      </c>
      <c r="U5572">
        <v>11.41</v>
      </c>
      <c r="V5572">
        <v>11.74</v>
      </c>
      <c r="W5572">
        <v>12.11</v>
      </c>
      <c r="X5572">
        <v>12.53</v>
      </c>
      <c r="Y5572">
        <v>12.89</v>
      </c>
      <c r="Z5572">
        <v>13.24</v>
      </c>
      <c r="AA5572">
        <v>13.61</v>
      </c>
      <c r="AB5572">
        <v>14.21</v>
      </c>
      <c r="AC5572">
        <v>14.72</v>
      </c>
      <c r="AD5572">
        <v>15.17</v>
      </c>
      <c r="AE5572">
        <v>15.61</v>
      </c>
      <c r="AF5572">
        <v>16.07</v>
      </c>
      <c r="AG5572">
        <v>16.52</v>
      </c>
      <c r="AH5572">
        <v>16.71</v>
      </c>
      <c r="AI5572">
        <v>16.59</v>
      </c>
      <c r="AJ5572">
        <v>16.46</v>
      </c>
      <c r="AK5572">
        <v>16.3</v>
      </c>
    </row>
    <row r="5573" spans="1:37" x14ac:dyDescent="0.3">
      <c r="A5573" s="86" t="str">
        <f t="shared" si="89"/>
        <v>SDG_NoInv_Base_ReproTest01C_GVAacoal</v>
      </c>
      <c r="B5573" s="9" t="s">
        <v>222</v>
      </c>
      <c r="C5573" s="10" t="s">
        <v>285</v>
      </c>
      <c r="D5573" s="7" t="s">
        <v>3</v>
      </c>
      <c r="E5573" t="s">
        <v>18</v>
      </c>
      <c r="F5573">
        <v>112.99</v>
      </c>
      <c r="G5573">
        <v>112.95</v>
      </c>
      <c r="H5573">
        <v>112.96</v>
      </c>
      <c r="I5573">
        <v>110.37</v>
      </c>
      <c r="J5573">
        <v>107.79</v>
      </c>
      <c r="K5573">
        <v>106.39</v>
      </c>
      <c r="L5573">
        <v>104.81</v>
      </c>
      <c r="M5573">
        <v>104.24</v>
      </c>
      <c r="N5573">
        <v>104.7</v>
      </c>
      <c r="O5573">
        <v>111.63</v>
      </c>
      <c r="P5573">
        <v>115.49</v>
      </c>
      <c r="Q5573">
        <v>118.38</v>
      </c>
      <c r="R5573">
        <v>118.52</v>
      </c>
      <c r="S5573">
        <v>127.33</v>
      </c>
      <c r="T5573">
        <v>135.79</v>
      </c>
      <c r="U5573">
        <v>145.24</v>
      </c>
      <c r="V5573">
        <v>155.65</v>
      </c>
      <c r="W5573">
        <v>178.83</v>
      </c>
      <c r="X5573">
        <v>225.2</v>
      </c>
      <c r="Y5573">
        <v>280.38</v>
      </c>
      <c r="Z5573">
        <v>353.79</v>
      </c>
      <c r="AA5573">
        <v>454.53</v>
      </c>
      <c r="AB5573">
        <v>493.97</v>
      </c>
      <c r="AC5573">
        <v>492.4</v>
      </c>
      <c r="AD5573">
        <v>467.86</v>
      </c>
      <c r="AE5573">
        <v>427.52</v>
      </c>
      <c r="AF5573">
        <v>376.64</v>
      </c>
      <c r="AG5573">
        <v>279.89999999999998</v>
      </c>
      <c r="AH5573">
        <v>95.39</v>
      </c>
      <c r="AI5573">
        <v>42.51</v>
      </c>
      <c r="AJ5573">
        <v>33.11</v>
      </c>
      <c r="AK5573">
        <v>23.47</v>
      </c>
    </row>
    <row r="5574" spans="1:37" x14ac:dyDescent="0.3">
      <c r="A5574" s="86" t="str">
        <f t="shared" si="89"/>
        <v>SDG_NoInv_Base_ReproTest01C_GVAagold</v>
      </c>
      <c r="B5574" s="9" t="s">
        <v>222</v>
      </c>
      <c r="C5574" s="10" t="s">
        <v>285</v>
      </c>
      <c r="D5574" s="7" t="s">
        <v>3</v>
      </c>
      <c r="E5574" t="s">
        <v>19</v>
      </c>
      <c r="F5574">
        <v>61.14</v>
      </c>
      <c r="G5574">
        <v>59.91</v>
      </c>
      <c r="H5574">
        <v>61.23</v>
      </c>
      <c r="I5574">
        <v>61.22</v>
      </c>
      <c r="J5574">
        <v>61.75</v>
      </c>
      <c r="K5574">
        <v>62.5</v>
      </c>
      <c r="L5574">
        <v>63.59</v>
      </c>
      <c r="M5574">
        <v>65.260000000000005</v>
      </c>
      <c r="N5574">
        <v>66.87</v>
      </c>
      <c r="O5574">
        <v>71.73</v>
      </c>
      <c r="P5574">
        <v>73.52</v>
      </c>
      <c r="Q5574">
        <v>74.239999999999995</v>
      </c>
      <c r="R5574">
        <v>74.709999999999994</v>
      </c>
      <c r="S5574">
        <v>75.22</v>
      </c>
      <c r="T5574">
        <v>75.739999999999995</v>
      </c>
      <c r="U5574">
        <v>76.48</v>
      </c>
      <c r="V5574">
        <v>76.81</v>
      </c>
      <c r="W5574">
        <v>77.08</v>
      </c>
      <c r="X5574">
        <v>77.239999999999995</v>
      </c>
      <c r="Y5574">
        <v>76.650000000000006</v>
      </c>
      <c r="Z5574">
        <v>75.47</v>
      </c>
      <c r="AA5574">
        <v>74.290000000000006</v>
      </c>
      <c r="AB5574">
        <v>74.92</v>
      </c>
      <c r="AC5574">
        <v>75.78</v>
      </c>
      <c r="AD5574">
        <v>76.790000000000006</v>
      </c>
      <c r="AE5574">
        <v>77.95</v>
      </c>
      <c r="AF5574">
        <v>79.290000000000006</v>
      </c>
      <c r="AG5574">
        <v>78.61</v>
      </c>
      <c r="AH5574">
        <v>79.13</v>
      </c>
      <c r="AI5574">
        <v>74.790000000000006</v>
      </c>
      <c r="AJ5574">
        <v>69.94</v>
      </c>
      <c r="AK5574">
        <v>64.84</v>
      </c>
    </row>
    <row r="5575" spans="1:37" x14ac:dyDescent="0.3">
      <c r="A5575" s="86" t="str">
        <f t="shared" si="89"/>
        <v>SDG_NoInv_Base_ReproTest01C_GVAangas</v>
      </c>
      <c r="B5575" s="9" t="s">
        <v>222</v>
      </c>
      <c r="C5575" s="10" t="s">
        <v>285</v>
      </c>
      <c r="D5575" s="7" t="s">
        <v>3</v>
      </c>
      <c r="E5575" t="s">
        <v>20</v>
      </c>
      <c r="F5575">
        <v>0.94</v>
      </c>
      <c r="G5575">
        <v>0.83</v>
      </c>
      <c r="H5575">
        <v>0.81</v>
      </c>
      <c r="I5575">
        <v>0.76</v>
      </c>
      <c r="J5575">
        <v>0.73</v>
      </c>
      <c r="K5575">
        <v>0.69</v>
      </c>
      <c r="L5575">
        <v>0.67</v>
      </c>
      <c r="M5575">
        <v>0.65</v>
      </c>
      <c r="N5575">
        <v>0.62</v>
      </c>
      <c r="O5575">
        <v>0.66</v>
      </c>
      <c r="P5575">
        <v>0.64</v>
      </c>
      <c r="Q5575">
        <v>0.62</v>
      </c>
      <c r="R5575">
        <v>0.59</v>
      </c>
      <c r="S5575">
        <v>0.56000000000000005</v>
      </c>
      <c r="T5575">
        <v>0.54</v>
      </c>
      <c r="U5575">
        <v>0.52</v>
      </c>
      <c r="V5575">
        <v>0.49</v>
      </c>
      <c r="W5575">
        <v>0.47</v>
      </c>
      <c r="X5575">
        <v>0.45</v>
      </c>
      <c r="Y5575">
        <v>0.43</v>
      </c>
      <c r="Z5575">
        <v>0.4</v>
      </c>
      <c r="AA5575">
        <v>0.38</v>
      </c>
      <c r="AB5575">
        <v>0.37</v>
      </c>
      <c r="AC5575">
        <v>0.36</v>
      </c>
      <c r="AD5575">
        <v>0.34</v>
      </c>
      <c r="AE5575">
        <v>0.33</v>
      </c>
      <c r="AF5575">
        <v>0.31</v>
      </c>
      <c r="AG5575">
        <v>0.3</v>
      </c>
      <c r="AH5575">
        <v>0.28999999999999998</v>
      </c>
      <c r="AI5575">
        <v>0.27</v>
      </c>
      <c r="AJ5575">
        <v>0.26</v>
      </c>
      <c r="AK5575">
        <v>0.24</v>
      </c>
    </row>
    <row r="5576" spans="1:37" x14ac:dyDescent="0.3">
      <c r="A5576" s="86" t="str">
        <f t="shared" si="89"/>
        <v>SDG_NoInv_Base_ReproTest01C_GVAapgm</v>
      </c>
      <c r="B5576" s="9" t="s">
        <v>222</v>
      </c>
      <c r="C5576" s="10" t="s">
        <v>285</v>
      </c>
      <c r="D5576" s="7" t="s">
        <v>3</v>
      </c>
      <c r="E5576" t="s">
        <v>21</v>
      </c>
      <c r="F5576">
        <v>97.82</v>
      </c>
      <c r="G5576">
        <v>51.06</v>
      </c>
      <c r="H5576">
        <v>64.59</v>
      </c>
      <c r="I5576">
        <v>77.63</v>
      </c>
      <c r="J5576">
        <v>88.22</v>
      </c>
      <c r="K5576">
        <v>96</v>
      </c>
      <c r="L5576">
        <v>101.02</v>
      </c>
      <c r="M5576">
        <v>94.2</v>
      </c>
      <c r="N5576">
        <v>91.37</v>
      </c>
      <c r="O5576">
        <v>89.79</v>
      </c>
      <c r="P5576">
        <v>89.48</v>
      </c>
      <c r="Q5576">
        <v>89.7</v>
      </c>
      <c r="R5576">
        <v>94.75</v>
      </c>
      <c r="S5576">
        <v>98.69</v>
      </c>
      <c r="T5576">
        <v>101.7</v>
      </c>
      <c r="U5576">
        <v>103.99</v>
      </c>
      <c r="V5576">
        <v>107.34</v>
      </c>
      <c r="W5576">
        <v>109.83</v>
      </c>
      <c r="X5576">
        <v>111.28</v>
      </c>
      <c r="Y5576">
        <v>113.38</v>
      </c>
      <c r="Z5576">
        <v>115.29</v>
      </c>
      <c r="AA5576">
        <v>117.15</v>
      </c>
      <c r="AB5576">
        <v>194.92</v>
      </c>
      <c r="AC5576">
        <v>249.31</v>
      </c>
      <c r="AD5576">
        <v>278.22000000000003</v>
      </c>
      <c r="AE5576">
        <v>302.02</v>
      </c>
      <c r="AF5576">
        <v>324.62</v>
      </c>
      <c r="AG5576">
        <v>349.34</v>
      </c>
      <c r="AH5576">
        <v>435.29</v>
      </c>
      <c r="AI5576">
        <v>507.48</v>
      </c>
      <c r="AJ5576">
        <v>549.79999999999995</v>
      </c>
      <c r="AK5576">
        <v>585.17999999999995</v>
      </c>
    </row>
    <row r="5577" spans="1:37" x14ac:dyDescent="0.3">
      <c r="A5577" s="86" t="str">
        <f t="shared" si="89"/>
        <v>SDG_NoInv_Base_ReproTest01C_GVAamore</v>
      </c>
      <c r="B5577" s="9" t="s">
        <v>222</v>
      </c>
      <c r="C5577" s="10" t="s">
        <v>285</v>
      </c>
      <c r="D5577" s="7" t="s">
        <v>3</v>
      </c>
      <c r="E5577" t="s">
        <v>22</v>
      </c>
      <c r="F5577">
        <v>78.23</v>
      </c>
      <c r="G5577">
        <v>76.86</v>
      </c>
      <c r="H5577">
        <v>80.790000000000006</v>
      </c>
      <c r="I5577">
        <v>82.43</v>
      </c>
      <c r="J5577">
        <v>84.65</v>
      </c>
      <c r="K5577">
        <v>87.08</v>
      </c>
      <c r="L5577">
        <v>89.98</v>
      </c>
      <c r="M5577">
        <v>93.74</v>
      </c>
      <c r="N5577">
        <v>97.4</v>
      </c>
      <c r="O5577">
        <v>107.3</v>
      </c>
      <c r="P5577">
        <v>112.38</v>
      </c>
      <c r="Q5577">
        <v>115.74</v>
      </c>
      <c r="R5577">
        <v>118.58</v>
      </c>
      <c r="S5577">
        <v>121.47</v>
      </c>
      <c r="T5577">
        <v>124.33</v>
      </c>
      <c r="U5577">
        <v>127.64</v>
      </c>
      <c r="V5577">
        <v>130.36000000000001</v>
      </c>
      <c r="W5577">
        <v>133.27000000000001</v>
      </c>
      <c r="X5577">
        <v>136.25</v>
      </c>
      <c r="Y5577">
        <v>137.85</v>
      </c>
      <c r="Z5577">
        <v>138.55000000000001</v>
      </c>
      <c r="AA5577">
        <v>139.43</v>
      </c>
      <c r="AB5577">
        <v>141.94</v>
      </c>
      <c r="AC5577">
        <v>144.21</v>
      </c>
      <c r="AD5577">
        <v>146.69</v>
      </c>
      <c r="AE5577">
        <v>149.44</v>
      </c>
      <c r="AF5577">
        <v>152.51</v>
      </c>
      <c r="AG5577">
        <v>154.80000000000001</v>
      </c>
      <c r="AH5577">
        <v>155.12</v>
      </c>
      <c r="AI5577">
        <v>148.88999999999999</v>
      </c>
      <c r="AJ5577">
        <v>143.04</v>
      </c>
      <c r="AK5577">
        <v>136.32</v>
      </c>
    </row>
    <row r="5578" spans="1:37" x14ac:dyDescent="0.3">
      <c r="A5578" s="86" t="str">
        <f t="shared" si="89"/>
        <v>SDG_NoInv_Base_ReproTest01C_GVAamine</v>
      </c>
      <c r="B5578" s="9" t="s">
        <v>222</v>
      </c>
      <c r="C5578" s="10" t="s">
        <v>285</v>
      </c>
      <c r="D5578" s="7" t="s">
        <v>3</v>
      </c>
      <c r="E5578" t="s">
        <v>23</v>
      </c>
      <c r="F5578">
        <v>57.01</v>
      </c>
      <c r="G5578">
        <v>54.46</v>
      </c>
      <c r="H5578">
        <v>56.65</v>
      </c>
      <c r="I5578">
        <v>58.03</v>
      </c>
      <c r="J5578">
        <v>59.42</v>
      </c>
      <c r="K5578">
        <v>60.95</v>
      </c>
      <c r="L5578">
        <v>62.84</v>
      </c>
      <c r="M5578">
        <v>65.19</v>
      </c>
      <c r="N5578">
        <v>67.16</v>
      </c>
      <c r="O5578">
        <v>71.08</v>
      </c>
      <c r="P5578">
        <v>73.260000000000005</v>
      </c>
      <c r="Q5578">
        <v>75.239999999999995</v>
      </c>
      <c r="R5578">
        <v>77.47</v>
      </c>
      <c r="S5578">
        <v>79.739999999999995</v>
      </c>
      <c r="T5578">
        <v>81.83</v>
      </c>
      <c r="U5578">
        <v>84.32</v>
      </c>
      <c r="V5578">
        <v>86.94</v>
      </c>
      <c r="W5578">
        <v>89.99</v>
      </c>
      <c r="X5578">
        <v>93.48</v>
      </c>
      <c r="Y5578">
        <v>96.32</v>
      </c>
      <c r="Z5578">
        <v>98.96</v>
      </c>
      <c r="AA5578">
        <v>101.68</v>
      </c>
      <c r="AB5578">
        <v>104.1</v>
      </c>
      <c r="AC5578">
        <v>106.26</v>
      </c>
      <c r="AD5578">
        <v>108.69</v>
      </c>
      <c r="AE5578">
        <v>111.76</v>
      </c>
      <c r="AF5578">
        <v>115.16</v>
      </c>
      <c r="AG5578">
        <v>118.71</v>
      </c>
      <c r="AH5578">
        <v>119.02</v>
      </c>
      <c r="AI5578">
        <v>116.46</v>
      </c>
      <c r="AJ5578">
        <v>114.87</v>
      </c>
      <c r="AK5578">
        <v>113.1</v>
      </c>
    </row>
    <row r="5579" spans="1:37" x14ac:dyDescent="0.3">
      <c r="A5579" s="86" t="str">
        <f t="shared" si="89"/>
        <v>SDG_NoInv_Base_ReproTest01C_GVAameat</v>
      </c>
      <c r="B5579" s="9" t="s">
        <v>222</v>
      </c>
      <c r="C5579" s="10" t="s">
        <v>285</v>
      </c>
      <c r="D5579" s="7" t="s">
        <v>3</v>
      </c>
      <c r="E5579" t="s">
        <v>24</v>
      </c>
      <c r="F5579">
        <v>14.3</v>
      </c>
      <c r="G5579">
        <v>13.76</v>
      </c>
      <c r="H5579">
        <v>13.65</v>
      </c>
      <c r="I5579">
        <v>13.98</v>
      </c>
      <c r="J5579">
        <v>14.37</v>
      </c>
      <c r="K5579">
        <v>14.77</v>
      </c>
      <c r="L5579">
        <v>15.2</v>
      </c>
      <c r="M5579">
        <v>15.61</v>
      </c>
      <c r="N5579">
        <v>15.98</v>
      </c>
      <c r="O5579">
        <v>16.559999999999999</v>
      </c>
      <c r="P5579">
        <v>17.18</v>
      </c>
      <c r="Q5579">
        <v>17.68</v>
      </c>
      <c r="R5579">
        <v>18.28</v>
      </c>
      <c r="S5579">
        <v>18.82</v>
      </c>
      <c r="T5579">
        <v>19.29</v>
      </c>
      <c r="U5579">
        <v>19.829999999999998</v>
      </c>
      <c r="V5579">
        <v>20.329999999999998</v>
      </c>
      <c r="W5579">
        <v>20.79</v>
      </c>
      <c r="X5579">
        <v>21.18</v>
      </c>
      <c r="Y5579">
        <v>21.48</v>
      </c>
      <c r="Z5579">
        <v>21.83</v>
      </c>
      <c r="AA5579">
        <v>22.15</v>
      </c>
      <c r="AB5579">
        <v>22.63</v>
      </c>
      <c r="AC5579">
        <v>23.13</v>
      </c>
      <c r="AD5579">
        <v>23.73</v>
      </c>
      <c r="AE5579">
        <v>24.4</v>
      </c>
      <c r="AF5579">
        <v>25.06</v>
      </c>
      <c r="AG5579">
        <v>25.59</v>
      </c>
      <c r="AH5579">
        <v>25.52</v>
      </c>
      <c r="AI5579">
        <v>25.58</v>
      </c>
      <c r="AJ5579">
        <v>25.77</v>
      </c>
      <c r="AK5579">
        <v>25.87</v>
      </c>
    </row>
    <row r="5580" spans="1:37" x14ac:dyDescent="0.3">
      <c r="A5580" s="86" t="str">
        <f t="shared" si="89"/>
        <v>SDG_NoInv_Base_ReproTest01C_GVAapfis</v>
      </c>
      <c r="B5580" s="9" t="s">
        <v>222</v>
      </c>
      <c r="C5580" s="10" t="s">
        <v>285</v>
      </c>
      <c r="D5580" s="7" t="s">
        <v>3</v>
      </c>
      <c r="E5580" t="s">
        <v>25</v>
      </c>
      <c r="F5580">
        <v>6.32</v>
      </c>
      <c r="G5580">
        <v>6.25</v>
      </c>
      <c r="H5580">
        <v>6.42</v>
      </c>
      <c r="I5580">
        <v>6.56</v>
      </c>
      <c r="J5580">
        <v>6.74</v>
      </c>
      <c r="K5580">
        <v>6.9</v>
      </c>
      <c r="L5580">
        <v>7.1</v>
      </c>
      <c r="M5580">
        <v>7.31</v>
      </c>
      <c r="N5580">
        <v>7.51</v>
      </c>
      <c r="O5580">
        <v>8.01</v>
      </c>
      <c r="P5580">
        <v>8.2899999999999991</v>
      </c>
      <c r="Q5580">
        <v>8.51</v>
      </c>
      <c r="R5580">
        <v>8.76</v>
      </c>
      <c r="S5580">
        <v>8.99</v>
      </c>
      <c r="T5580">
        <v>9.23</v>
      </c>
      <c r="U5580">
        <v>9.52</v>
      </c>
      <c r="V5580">
        <v>9.76</v>
      </c>
      <c r="W5580">
        <v>10.02</v>
      </c>
      <c r="X5580">
        <v>10.29</v>
      </c>
      <c r="Y5580">
        <v>10.5</v>
      </c>
      <c r="Z5580">
        <v>10.71</v>
      </c>
      <c r="AA5580">
        <v>10.95</v>
      </c>
      <c r="AB5580">
        <v>11.33</v>
      </c>
      <c r="AC5580">
        <v>11.63</v>
      </c>
      <c r="AD5580">
        <v>11.9</v>
      </c>
      <c r="AE5580">
        <v>12.18</v>
      </c>
      <c r="AF5580">
        <v>12.48</v>
      </c>
      <c r="AG5580">
        <v>12.71</v>
      </c>
      <c r="AH5580">
        <v>12.54</v>
      </c>
      <c r="AI5580">
        <v>12.3</v>
      </c>
      <c r="AJ5580">
        <v>12.16</v>
      </c>
      <c r="AK5580">
        <v>12.01</v>
      </c>
    </row>
    <row r="5581" spans="1:37" x14ac:dyDescent="0.3">
      <c r="A5581" s="86" t="str">
        <f t="shared" si="89"/>
        <v>SDG_NoInv_Base_ReproTest01C_GVAavege</v>
      </c>
      <c r="B5581" s="9" t="s">
        <v>222</v>
      </c>
      <c r="C5581" s="10" t="s">
        <v>285</v>
      </c>
      <c r="D5581" s="7" t="s">
        <v>3</v>
      </c>
      <c r="E5581" t="s">
        <v>26</v>
      </c>
      <c r="F5581">
        <v>10.97</v>
      </c>
      <c r="G5581">
        <v>10.46</v>
      </c>
      <c r="H5581">
        <v>10.88</v>
      </c>
      <c r="I5581">
        <v>11.17</v>
      </c>
      <c r="J5581">
        <v>11.53</v>
      </c>
      <c r="K5581">
        <v>11.86</v>
      </c>
      <c r="L5581">
        <v>12.21</v>
      </c>
      <c r="M5581">
        <v>12.58</v>
      </c>
      <c r="N5581">
        <v>12.97</v>
      </c>
      <c r="O5581">
        <v>14.01</v>
      </c>
      <c r="P5581">
        <v>14.51</v>
      </c>
      <c r="Q5581">
        <v>14.89</v>
      </c>
      <c r="R5581">
        <v>15.32</v>
      </c>
      <c r="S5581">
        <v>15.74</v>
      </c>
      <c r="T5581">
        <v>16.18</v>
      </c>
      <c r="U5581">
        <v>16.7</v>
      </c>
      <c r="V5581">
        <v>17.13</v>
      </c>
      <c r="W5581">
        <v>17.600000000000001</v>
      </c>
      <c r="X5581">
        <v>18.11</v>
      </c>
      <c r="Y5581">
        <v>18.489999999999998</v>
      </c>
      <c r="Z5581">
        <v>18.88</v>
      </c>
      <c r="AA5581">
        <v>19.309999999999999</v>
      </c>
      <c r="AB5581">
        <v>20.059999999999999</v>
      </c>
      <c r="AC5581">
        <v>20.65</v>
      </c>
      <c r="AD5581">
        <v>21.17</v>
      </c>
      <c r="AE5581">
        <v>21.7</v>
      </c>
      <c r="AF5581">
        <v>22.24</v>
      </c>
      <c r="AG5581">
        <v>22.61</v>
      </c>
      <c r="AH5581">
        <v>22.62</v>
      </c>
      <c r="AI5581">
        <v>22.29</v>
      </c>
      <c r="AJ5581">
        <v>21.98</v>
      </c>
      <c r="AK5581">
        <v>21.63</v>
      </c>
    </row>
    <row r="5582" spans="1:37" x14ac:dyDescent="0.3">
      <c r="A5582" s="86" t="str">
        <f t="shared" si="89"/>
        <v>SDG_NoInv_Base_ReproTest01C_GVAafats</v>
      </c>
      <c r="B5582" s="9" t="s">
        <v>222</v>
      </c>
      <c r="C5582" s="10" t="s">
        <v>285</v>
      </c>
      <c r="D5582" s="7" t="s">
        <v>3</v>
      </c>
      <c r="E5582" t="s">
        <v>27</v>
      </c>
      <c r="F5582">
        <v>3.48</v>
      </c>
      <c r="G5582">
        <v>3.45</v>
      </c>
      <c r="H5582">
        <v>3.55</v>
      </c>
      <c r="I5582">
        <v>3.58</v>
      </c>
      <c r="J5582">
        <v>3.71</v>
      </c>
      <c r="K5582">
        <v>3.8</v>
      </c>
      <c r="L5582">
        <v>3.89</v>
      </c>
      <c r="M5582">
        <v>4</v>
      </c>
      <c r="N5582">
        <v>4.1100000000000003</v>
      </c>
      <c r="O5582">
        <v>4.76</v>
      </c>
      <c r="P5582">
        <v>4.92</v>
      </c>
      <c r="Q5582">
        <v>4.97</v>
      </c>
      <c r="R5582">
        <v>5.0199999999999996</v>
      </c>
      <c r="S5582">
        <v>5.08</v>
      </c>
      <c r="T5582">
        <v>5.15</v>
      </c>
      <c r="U5582">
        <v>5.26</v>
      </c>
      <c r="V5582">
        <v>5.31</v>
      </c>
      <c r="W5582">
        <v>5.41</v>
      </c>
      <c r="X5582">
        <v>5.58</v>
      </c>
      <c r="Y5582">
        <v>5.69</v>
      </c>
      <c r="Z5582">
        <v>5.8</v>
      </c>
      <c r="AA5582">
        <v>5.94</v>
      </c>
      <c r="AB5582">
        <v>6.24</v>
      </c>
      <c r="AC5582">
        <v>6.41</v>
      </c>
      <c r="AD5582">
        <v>6.49</v>
      </c>
      <c r="AE5582">
        <v>6.54</v>
      </c>
      <c r="AF5582">
        <v>6.57</v>
      </c>
      <c r="AG5582">
        <v>6.6</v>
      </c>
      <c r="AH5582">
        <v>6.57</v>
      </c>
      <c r="AI5582">
        <v>6.45</v>
      </c>
      <c r="AJ5582">
        <v>6.36</v>
      </c>
      <c r="AK5582">
        <v>6.25</v>
      </c>
    </row>
    <row r="5583" spans="1:37" x14ac:dyDescent="0.3">
      <c r="A5583" s="86" t="str">
        <f t="shared" si="89"/>
        <v>SDG_NoInv_Base_ReproTest01C_GVAadair</v>
      </c>
      <c r="B5583" s="9" t="s">
        <v>222</v>
      </c>
      <c r="C5583" s="10" t="s">
        <v>285</v>
      </c>
      <c r="D5583" s="7" t="s">
        <v>3</v>
      </c>
      <c r="E5583" t="s">
        <v>28</v>
      </c>
      <c r="F5583">
        <v>10.56</v>
      </c>
      <c r="G5583">
        <v>10.27</v>
      </c>
      <c r="H5583">
        <v>10.41</v>
      </c>
      <c r="I5583">
        <v>10.63</v>
      </c>
      <c r="J5583">
        <v>10.93</v>
      </c>
      <c r="K5583">
        <v>11.22</v>
      </c>
      <c r="L5583">
        <v>11.54</v>
      </c>
      <c r="M5583">
        <v>11.86</v>
      </c>
      <c r="N5583">
        <v>12.18</v>
      </c>
      <c r="O5583">
        <v>12.93</v>
      </c>
      <c r="P5583">
        <v>13.32</v>
      </c>
      <c r="Q5583">
        <v>13.61</v>
      </c>
      <c r="R5583">
        <v>13.99</v>
      </c>
      <c r="S5583">
        <v>14.35</v>
      </c>
      <c r="T5583">
        <v>14.71</v>
      </c>
      <c r="U5583">
        <v>15.17</v>
      </c>
      <c r="V5583">
        <v>15.58</v>
      </c>
      <c r="W5583">
        <v>16.010000000000002</v>
      </c>
      <c r="X5583">
        <v>16.43</v>
      </c>
      <c r="Y5583">
        <v>16.739999999999998</v>
      </c>
      <c r="Z5583">
        <v>17.07</v>
      </c>
      <c r="AA5583">
        <v>17.38</v>
      </c>
      <c r="AB5583">
        <v>17.920000000000002</v>
      </c>
      <c r="AC5583">
        <v>18.36</v>
      </c>
      <c r="AD5583">
        <v>18.78</v>
      </c>
      <c r="AE5583">
        <v>19.260000000000002</v>
      </c>
      <c r="AF5583">
        <v>19.75</v>
      </c>
      <c r="AG5583">
        <v>20.079999999999998</v>
      </c>
      <c r="AH5583">
        <v>20.04</v>
      </c>
      <c r="AI5583">
        <v>19.86</v>
      </c>
      <c r="AJ5583">
        <v>19.7</v>
      </c>
      <c r="AK5583">
        <v>19.510000000000002</v>
      </c>
    </row>
    <row r="5584" spans="1:37" x14ac:dyDescent="0.3">
      <c r="A5584" s="86" t="str">
        <f t="shared" si="89"/>
        <v>SDG_NoInv_Base_ReproTest01C_GVAagrai</v>
      </c>
      <c r="B5584" s="9" t="s">
        <v>222</v>
      </c>
      <c r="C5584" s="10" t="s">
        <v>285</v>
      </c>
      <c r="D5584" s="7" t="s">
        <v>3</v>
      </c>
      <c r="E5584" t="s">
        <v>29</v>
      </c>
      <c r="F5584">
        <v>8.56</v>
      </c>
      <c r="G5584">
        <v>8.39</v>
      </c>
      <c r="H5584">
        <v>8.34</v>
      </c>
      <c r="I5584">
        <v>8.5399999999999991</v>
      </c>
      <c r="J5584">
        <v>8.76</v>
      </c>
      <c r="K5584">
        <v>8.77</v>
      </c>
      <c r="L5584">
        <v>8.81</v>
      </c>
      <c r="M5584">
        <v>8.82</v>
      </c>
      <c r="N5584">
        <v>8.8699999999999992</v>
      </c>
      <c r="O5584">
        <v>9.06</v>
      </c>
      <c r="P5584">
        <v>9.1199999999999992</v>
      </c>
      <c r="Q5584">
        <v>9.16</v>
      </c>
      <c r="R5584">
        <v>9.2200000000000006</v>
      </c>
      <c r="S5584">
        <v>9.25</v>
      </c>
      <c r="T5584">
        <v>9.2899999999999991</v>
      </c>
      <c r="U5584">
        <v>9.36</v>
      </c>
      <c r="V5584">
        <v>9.3800000000000008</v>
      </c>
      <c r="W5584">
        <v>9.3699999999999992</v>
      </c>
      <c r="X5584">
        <v>9.3800000000000008</v>
      </c>
      <c r="Y5584">
        <v>9.39</v>
      </c>
      <c r="Z5584">
        <v>9.41</v>
      </c>
      <c r="AA5584">
        <v>9.41</v>
      </c>
      <c r="AB5584">
        <v>9.5</v>
      </c>
      <c r="AC5584">
        <v>9.59</v>
      </c>
      <c r="AD5584">
        <v>9.6999999999999993</v>
      </c>
      <c r="AE5584">
        <v>9.81</v>
      </c>
      <c r="AF5584">
        <v>9.9</v>
      </c>
      <c r="AG5584">
        <v>9.92</v>
      </c>
      <c r="AH5584">
        <v>9.86</v>
      </c>
      <c r="AI5584">
        <v>9.7899999999999991</v>
      </c>
      <c r="AJ5584">
        <v>9.77</v>
      </c>
      <c r="AK5584">
        <v>9.75</v>
      </c>
    </row>
    <row r="5585" spans="1:37" x14ac:dyDescent="0.3">
      <c r="A5585" s="86" t="str">
        <f t="shared" si="89"/>
        <v>SDG_NoInv_Base_ReproTest01C_GVAastar</v>
      </c>
      <c r="B5585" s="9" t="s">
        <v>222</v>
      </c>
      <c r="C5585" s="10" t="s">
        <v>285</v>
      </c>
      <c r="D5585" s="7" t="s">
        <v>3</v>
      </c>
      <c r="E5585" t="s">
        <v>30</v>
      </c>
      <c r="F5585">
        <v>7.25</v>
      </c>
      <c r="G5585">
        <v>7.11</v>
      </c>
      <c r="H5585">
        <v>7.15</v>
      </c>
      <c r="I5585">
        <v>7.32</v>
      </c>
      <c r="J5585">
        <v>7.49</v>
      </c>
      <c r="K5585">
        <v>7.51</v>
      </c>
      <c r="L5585">
        <v>7.55</v>
      </c>
      <c r="M5585">
        <v>7.59</v>
      </c>
      <c r="N5585">
        <v>7.65</v>
      </c>
      <c r="O5585">
        <v>7.81</v>
      </c>
      <c r="P5585">
        <v>7.87</v>
      </c>
      <c r="Q5585">
        <v>7.92</v>
      </c>
      <c r="R5585">
        <v>7.94</v>
      </c>
      <c r="S5585">
        <v>7.94</v>
      </c>
      <c r="T5585">
        <v>7.95</v>
      </c>
      <c r="U5585">
        <v>7.97</v>
      </c>
      <c r="V5585">
        <v>7.96</v>
      </c>
      <c r="W5585">
        <v>7.91</v>
      </c>
      <c r="X5585">
        <v>7.87</v>
      </c>
      <c r="Y5585">
        <v>7.82</v>
      </c>
      <c r="Z5585">
        <v>7.75</v>
      </c>
      <c r="AA5585">
        <v>7.68</v>
      </c>
      <c r="AB5585">
        <v>7.7</v>
      </c>
      <c r="AC5585">
        <v>7.75</v>
      </c>
      <c r="AD5585">
        <v>7.82</v>
      </c>
      <c r="AE5585">
        <v>7.9</v>
      </c>
      <c r="AF5585">
        <v>7.98</v>
      </c>
      <c r="AG5585">
        <v>7.67</v>
      </c>
      <c r="AH5585">
        <v>7.49</v>
      </c>
      <c r="AI5585">
        <v>7.14</v>
      </c>
      <c r="AJ5585">
        <v>6.83</v>
      </c>
      <c r="AK5585">
        <v>6.54</v>
      </c>
    </row>
    <row r="5586" spans="1:37" x14ac:dyDescent="0.3">
      <c r="A5586" s="86" t="str">
        <f t="shared" si="89"/>
        <v>SDG_NoInv_Base_ReproTest01C_GVAafeed</v>
      </c>
      <c r="B5586" s="9" t="s">
        <v>222</v>
      </c>
      <c r="C5586" s="10" t="s">
        <v>285</v>
      </c>
      <c r="D5586" s="7" t="s">
        <v>3</v>
      </c>
      <c r="E5586" t="s">
        <v>31</v>
      </c>
      <c r="F5586">
        <v>6.55</v>
      </c>
      <c r="G5586">
        <v>5.07</v>
      </c>
      <c r="H5586">
        <v>5.76</v>
      </c>
      <c r="I5586">
        <v>6.02</v>
      </c>
      <c r="J5586">
        <v>6.31</v>
      </c>
      <c r="K5586">
        <v>6.57</v>
      </c>
      <c r="L5586">
        <v>6.75</v>
      </c>
      <c r="M5586">
        <v>6.95</v>
      </c>
      <c r="N5586">
        <v>7.22</v>
      </c>
      <c r="O5586">
        <v>7.82</v>
      </c>
      <c r="P5586">
        <v>8.1300000000000008</v>
      </c>
      <c r="Q5586">
        <v>8.4</v>
      </c>
      <c r="R5586">
        <v>8.69</v>
      </c>
      <c r="S5586">
        <v>9.01</v>
      </c>
      <c r="T5586">
        <v>9.35</v>
      </c>
      <c r="U5586">
        <v>9.6999999999999993</v>
      </c>
      <c r="V5586">
        <v>10.09</v>
      </c>
      <c r="W5586">
        <v>10.47</v>
      </c>
      <c r="X5586">
        <v>10.87</v>
      </c>
      <c r="Y5586">
        <v>11.24</v>
      </c>
      <c r="Z5586">
        <v>11.63</v>
      </c>
      <c r="AA5586">
        <v>11.94</v>
      </c>
      <c r="AB5586">
        <v>12.48</v>
      </c>
      <c r="AC5586">
        <v>12.91</v>
      </c>
      <c r="AD5586">
        <v>13.25</v>
      </c>
      <c r="AE5586">
        <v>13.67</v>
      </c>
      <c r="AF5586">
        <v>14.15</v>
      </c>
      <c r="AG5586">
        <v>14.65</v>
      </c>
      <c r="AH5586">
        <v>15.56</v>
      </c>
      <c r="AI5586">
        <v>16.02</v>
      </c>
      <c r="AJ5586">
        <v>15.97</v>
      </c>
      <c r="AK5586">
        <v>15.8</v>
      </c>
    </row>
    <row r="5587" spans="1:37" x14ac:dyDescent="0.3">
      <c r="A5587" s="86" t="str">
        <f t="shared" si="89"/>
        <v>SDG_NoInv_Base_ReproTest01C_GVAabake</v>
      </c>
      <c r="B5587" s="9" t="s">
        <v>222</v>
      </c>
      <c r="C5587" s="10" t="s">
        <v>285</v>
      </c>
      <c r="D5587" s="7" t="s">
        <v>3</v>
      </c>
      <c r="E5587" t="s">
        <v>32</v>
      </c>
      <c r="F5587">
        <v>22.28</v>
      </c>
      <c r="G5587">
        <v>21.57</v>
      </c>
      <c r="H5587">
        <v>21.89</v>
      </c>
      <c r="I5587">
        <v>22.5</v>
      </c>
      <c r="J5587">
        <v>23.08</v>
      </c>
      <c r="K5587">
        <v>23.53</v>
      </c>
      <c r="L5587">
        <v>24.05</v>
      </c>
      <c r="M5587">
        <v>24.54</v>
      </c>
      <c r="N5587">
        <v>25.03</v>
      </c>
      <c r="O5587">
        <v>25.68</v>
      </c>
      <c r="P5587">
        <v>26.25</v>
      </c>
      <c r="Q5587">
        <v>26.75</v>
      </c>
      <c r="R5587">
        <v>27.4</v>
      </c>
      <c r="S5587">
        <v>27.96</v>
      </c>
      <c r="T5587">
        <v>28.47</v>
      </c>
      <c r="U5587">
        <v>29.12</v>
      </c>
      <c r="V5587">
        <v>29.73</v>
      </c>
      <c r="W5587">
        <v>30.32</v>
      </c>
      <c r="X5587">
        <v>30.82</v>
      </c>
      <c r="Y5587">
        <v>31.17</v>
      </c>
      <c r="Z5587">
        <v>31.55</v>
      </c>
      <c r="AA5587">
        <v>31.87</v>
      </c>
      <c r="AB5587">
        <v>32.39</v>
      </c>
      <c r="AC5587">
        <v>32.92</v>
      </c>
      <c r="AD5587">
        <v>33.549999999999997</v>
      </c>
      <c r="AE5587">
        <v>34.270000000000003</v>
      </c>
      <c r="AF5587">
        <v>35.01</v>
      </c>
      <c r="AG5587">
        <v>35.42</v>
      </c>
      <c r="AH5587">
        <v>35.04</v>
      </c>
      <c r="AI5587">
        <v>34.54</v>
      </c>
      <c r="AJ5587">
        <v>34.200000000000003</v>
      </c>
      <c r="AK5587">
        <v>33.840000000000003</v>
      </c>
    </row>
    <row r="5588" spans="1:37" x14ac:dyDescent="0.3">
      <c r="A5588" s="86" t="str">
        <f t="shared" si="89"/>
        <v>SDG_NoInv_Base_ReproTest01C_GVAasuga</v>
      </c>
      <c r="B5588" s="9" t="s">
        <v>222</v>
      </c>
      <c r="C5588" s="10" t="s">
        <v>285</v>
      </c>
      <c r="D5588" s="7" t="s">
        <v>3</v>
      </c>
      <c r="E5588" t="s">
        <v>33</v>
      </c>
      <c r="F5588">
        <v>8.52</v>
      </c>
      <c r="G5588">
        <v>8.36</v>
      </c>
      <c r="H5588">
        <v>8.4700000000000006</v>
      </c>
      <c r="I5588">
        <v>8.6999999999999993</v>
      </c>
      <c r="J5588">
        <v>8.94</v>
      </c>
      <c r="K5588">
        <v>9.07</v>
      </c>
      <c r="L5588">
        <v>9.2100000000000009</v>
      </c>
      <c r="M5588">
        <v>9.31</v>
      </c>
      <c r="N5588">
        <v>9.41</v>
      </c>
      <c r="O5588">
        <v>9.7899999999999991</v>
      </c>
      <c r="P5588">
        <v>9.92</v>
      </c>
      <c r="Q5588">
        <v>9.99</v>
      </c>
      <c r="R5588">
        <v>10.15</v>
      </c>
      <c r="S5588">
        <v>10.28</v>
      </c>
      <c r="T5588">
        <v>10.4</v>
      </c>
      <c r="U5588">
        <v>10.53</v>
      </c>
      <c r="V5588">
        <v>10.64</v>
      </c>
      <c r="W5588">
        <v>10.76</v>
      </c>
      <c r="X5588">
        <v>10.89</v>
      </c>
      <c r="Y5588">
        <v>10.96</v>
      </c>
      <c r="Z5588">
        <v>11.04</v>
      </c>
      <c r="AA5588">
        <v>11.12</v>
      </c>
      <c r="AB5588">
        <v>11.29</v>
      </c>
      <c r="AC5588">
        <v>11.43</v>
      </c>
      <c r="AD5588">
        <v>11.56</v>
      </c>
      <c r="AE5588">
        <v>11.73</v>
      </c>
      <c r="AF5588">
        <v>11.89</v>
      </c>
      <c r="AG5588">
        <v>12.05</v>
      </c>
      <c r="AH5588">
        <v>11.97</v>
      </c>
      <c r="AI5588">
        <v>11.86</v>
      </c>
      <c r="AJ5588">
        <v>11.85</v>
      </c>
      <c r="AK5588">
        <v>11.83</v>
      </c>
    </row>
    <row r="5589" spans="1:37" x14ac:dyDescent="0.3">
      <c r="A5589" s="86" t="str">
        <f t="shared" si="89"/>
        <v>SDG_NoInv_Base_ReproTest01C_GVAaconf</v>
      </c>
      <c r="B5589" s="9" t="s">
        <v>222</v>
      </c>
      <c r="C5589" s="10" t="s">
        <v>285</v>
      </c>
      <c r="D5589" s="7" t="s">
        <v>3</v>
      </c>
      <c r="E5589" t="s">
        <v>34</v>
      </c>
      <c r="F5589">
        <v>2.4900000000000002</v>
      </c>
      <c r="G5589">
        <v>2.41</v>
      </c>
      <c r="H5589">
        <v>2.5</v>
      </c>
      <c r="I5589">
        <v>2.56</v>
      </c>
      <c r="J5589">
        <v>2.63</v>
      </c>
      <c r="K5589">
        <v>2.72</v>
      </c>
      <c r="L5589">
        <v>2.83</v>
      </c>
      <c r="M5589">
        <v>2.93</v>
      </c>
      <c r="N5589">
        <v>3.04</v>
      </c>
      <c r="O5589">
        <v>3.23</v>
      </c>
      <c r="P5589">
        <v>3.38</v>
      </c>
      <c r="Q5589">
        <v>3.52</v>
      </c>
      <c r="R5589">
        <v>3.67</v>
      </c>
      <c r="S5589">
        <v>3.82</v>
      </c>
      <c r="T5589">
        <v>3.98</v>
      </c>
      <c r="U5589">
        <v>4.1399999999999997</v>
      </c>
      <c r="V5589">
        <v>4.3</v>
      </c>
      <c r="W5589">
        <v>4.45</v>
      </c>
      <c r="X5589">
        <v>4.6100000000000003</v>
      </c>
      <c r="Y5589">
        <v>4.75</v>
      </c>
      <c r="Z5589">
        <v>4.91</v>
      </c>
      <c r="AA5589">
        <v>5.07</v>
      </c>
      <c r="AB5589">
        <v>5.28</v>
      </c>
      <c r="AC5589">
        <v>5.46</v>
      </c>
      <c r="AD5589">
        <v>5.64</v>
      </c>
      <c r="AE5589">
        <v>5.83</v>
      </c>
      <c r="AF5589">
        <v>6.03</v>
      </c>
      <c r="AG5589">
        <v>6.19</v>
      </c>
      <c r="AH5589">
        <v>6.18</v>
      </c>
      <c r="AI5589">
        <v>6.09</v>
      </c>
      <c r="AJ5589">
        <v>6</v>
      </c>
      <c r="AK5589">
        <v>5.91</v>
      </c>
    </row>
    <row r="5590" spans="1:37" x14ac:dyDescent="0.3">
      <c r="A5590" s="86" t="str">
        <f t="shared" si="89"/>
        <v>SDG_NoInv_Base_ReproTest01C_GVAapast</v>
      </c>
      <c r="B5590" s="9" t="s">
        <v>222</v>
      </c>
      <c r="C5590" s="10" t="s">
        <v>285</v>
      </c>
      <c r="D5590" s="7" t="s">
        <v>3</v>
      </c>
      <c r="E5590" t="s">
        <v>35</v>
      </c>
      <c r="F5590">
        <v>0.65</v>
      </c>
      <c r="G5590">
        <v>0.62</v>
      </c>
      <c r="H5590">
        <v>0.64</v>
      </c>
      <c r="I5590">
        <v>0.66</v>
      </c>
      <c r="J5590">
        <v>0.68</v>
      </c>
      <c r="K5590">
        <v>0.71</v>
      </c>
      <c r="L5590">
        <v>0.73</v>
      </c>
      <c r="M5590">
        <v>0.76</v>
      </c>
      <c r="N5590">
        <v>0.79</v>
      </c>
      <c r="O5590">
        <v>0.87</v>
      </c>
      <c r="P5590">
        <v>0.9</v>
      </c>
      <c r="Q5590">
        <v>0.93</v>
      </c>
      <c r="R5590">
        <v>0.96</v>
      </c>
      <c r="S5590">
        <v>1</v>
      </c>
      <c r="T5590">
        <v>1.03</v>
      </c>
      <c r="U5590">
        <v>1.07</v>
      </c>
      <c r="V5590">
        <v>1.1000000000000001</v>
      </c>
      <c r="W5590">
        <v>1.1399999999999999</v>
      </c>
      <c r="X5590">
        <v>1.18</v>
      </c>
      <c r="Y5590">
        <v>1.2</v>
      </c>
      <c r="Z5590">
        <v>1.23</v>
      </c>
      <c r="AA5590">
        <v>1.26</v>
      </c>
      <c r="AB5590">
        <v>1.31</v>
      </c>
      <c r="AC5590">
        <v>1.35</v>
      </c>
      <c r="AD5590">
        <v>1.38</v>
      </c>
      <c r="AE5590">
        <v>1.42</v>
      </c>
      <c r="AF5590">
        <v>1.47</v>
      </c>
      <c r="AG5590">
        <v>1.49</v>
      </c>
      <c r="AH5590">
        <v>1.49</v>
      </c>
      <c r="AI5590">
        <v>1.48</v>
      </c>
      <c r="AJ5590">
        <v>1.46</v>
      </c>
      <c r="AK5590">
        <v>1.45</v>
      </c>
    </row>
    <row r="5591" spans="1:37" x14ac:dyDescent="0.3">
      <c r="A5591" s="86" t="str">
        <f t="shared" si="89"/>
        <v>SDG_NoInv_Base_ReproTest01C_GVAaofoo</v>
      </c>
      <c r="B5591" s="9" t="s">
        <v>222</v>
      </c>
      <c r="C5591" s="10" t="s">
        <v>285</v>
      </c>
      <c r="D5591" s="7" t="s">
        <v>3</v>
      </c>
      <c r="E5591" t="s">
        <v>36</v>
      </c>
      <c r="F5591">
        <v>12.41</v>
      </c>
      <c r="G5591">
        <v>11.69</v>
      </c>
      <c r="H5591">
        <v>12.05</v>
      </c>
      <c r="I5591">
        <v>12.36</v>
      </c>
      <c r="J5591">
        <v>12.77</v>
      </c>
      <c r="K5591">
        <v>13.13</v>
      </c>
      <c r="L5591">
        <v>13.51</v>
      </c>
      <c r="M5591">
        <v>13.9</v>
      </c>
      <c r="N5591">
        <v>14.3</v>
      </c>
      <c r="O5591">
        <v>15.49</v>
      </c>
      <c r="P5591">
        <v>15.95</v>
      </c>
      <c r="Q5591">
        <v>16.28</v>
      </c>
      <c r="R5591">
        <v>16.72</v>
      </c>
      <c r="S5591">
        <v>17.16</v>
      </c>
      <c r="T5591">
        <v>17.600000000000001</v>
      </c>
      <c r="U5591">
        <v>18.14</v>
      </c>
      <c r="V5591">
        <v>18.59</v>
      </c>
      <c r="W5591">
        <v>19.09</v>
      </c>
      <c r="X5591">
        <v>19.66</v>
      </c>
      <c r="Y5591">
        <v>20.059999999999999</v>
      </c>
      <c r="Z5591">
        <v>20.48</v>
      </c>
      <c r="AA5591">
        <v>20.93</v>
      </c>
      <c r="AB5591">
        <v>21.66</v>
      </c>
      <c r="AC5591">
        <v>22.21</v>
      </c>
      <c r="AD5591">
        <v>22.7</v>
      </c>
      <c r="AE5591">
        <v>23.22</v>
      </c>
      <c r="AF5591">
        <v>23.77</v>
      </c>
      <c r="AG5591">
        <v>24.19</v>
      </c>
      <c r="AH5591">
        <v>24.29</v>
      </c>
      <c r="AI5591">
        <v>24.14</v>
      </c>
      <c r="AJ5591">
        <v>23.97</v>
      </c>
      <c r="AK5591">
        <v>23.74</v>
      </c>
    </row>
    <row r="5592" spans="1:37" x14ac:dyDescent="0.3">
      <c r="A5592" s="86" t="str">
        <f t="shared" si="89"/>
        <v>SDG_NoInv_Base_ReproTest01C_GVAabevt</v>
      </c>
      <c r="B5592" s="9" t="s">
        <v>222</v>
      </c>
      <c r="C5592" s="10" t="s">
        <v>285</v>
      </c>
      <c r="D5592" s="7" t="s">
        <v>3</v>
      </c>
      <c r="E5592" t="s">
        <v>37</v>
      </c>
      <c r="F5592">
        <v>40.840000000000003</v>
      </c>
      <c r="G5592">
        <v>40.21</v>
      </c>
      <c r="H5592">
        <v>42.89</v>
      </c>
      <c r="I5592">
        <v>43.97</v>
      </c>
      <c r="J5592">
        <v>45.44</v>
      </c>
      <c r="K5592">
        <v>47.17</v>
      </c>
      <c r="L5592">
        <v>49.01</v>
      </c>
      <c r="M5592">
        <v>50.95</v>
      </c>
      <c r="N5592">
        <v>52.82</v>
      </c>
      <c r="O5592">
        <v>59.42</v>
      </c>
      <c r="P5592">
        <v>61.89</v>
      </c>
      <c r="Q5592">
        <v>63.45</v>
      </c>
      <c r="R5592">
        <v>65.28</v>
      </c>
      <c r="S5592">
        <v>67.28</v>
      </c>
      <c r="T5592">
        <v>69.31</v>
      </c>
      <c r="U5592">
        <v>71.61</v>
      </c>
      <c r="V5592">
        <v>73.52</v>
      </c>
      <c r="W5592">
        <v>75.900000000000006</v>
      </c>
      <c r="X5592">
        <v>78.52</v>
      </c>
      <c r="Y5592">
        <v>80.47</v>
      </c>
      <c r="Z5592">
        <v>82.44</v>
      </c>
      <c r="AA5592">
        <v>84.91</v>
      </c>
      <c r="AB5592">
        <v>89.64</v>
      </c>
      <c r="AC5592">
        <v>92.65</v>
      </c>
      <c r="AD5592">
        <v>94.77</v>
      </c>
      <c r="AE5592">
        <v>96.68</v>
      </c>
      <c r="AF5592">
        <v>98.56</v>
      </c>
      <c r="AG5592">
        <v>99.8</v>
      </c>
      <c r="AH5592">
        <v>99.34</v>
      </c>
      <c r="AI5592">
        <v>97.08</v>
      </c>
      <c r="AJ5592">
        <v>95.98</v>
      </c>
      <c r="AK5592">
        <v>94.89</v>
      </c>
    </row>
    <row r="5593" spans="1:37" x14ac:dyDescent="0.3">
      <c r="A5593" s="86" t="str">
        <f t="shared" si="89"/>
        <v>SDG_NoInv_Base_ReproTest01C_GVAatext</v>
      </c>
      <c r="B5593" s="9" t="s">
        <v>222</v>
      </c>
      <c r="C5593" s="10" t="s">
        <v>285</v>
      </c>
      <c r="D5593" s="7" t="s">
        <v>3</v>
      </c>
      <c r="E5593" t="s">
        <v>38</v>
      </c>
      <c r="F5593">
        <v>6.57</v>
      </c>
      <c r="G5593">
        <v>6.66</v>
      </c>
      <c r="H5593">
        <v>6.8</v>
      </c>
      <c r="I5593">
        <v>6.9</v>
      </c>
      <c r="J5593">
        <v>7.05</v>
      </c>
      <c r="K5593">
        <v>7.26</v>
      </c>
      <c r="L5593">
        <v>7.51</v>
      </c>
      <c r="M5593">
        <v>7.79</v>
      </c>
      <c r="N5593">
        <v>8.07</v>
      </c>
      <c r="O5593">
        <v>8.5399999999999991</v>
      </c>
      <c r="P5593">
        <v>8.86</v>
      </c>
      <c r="Q5593">
        <v>9.11</v>
      </c>
      <c r="R5593">
        <v>9.4</v>
      </c>
      <c r="S5593">
        <v>9.68</v>
      </c>
      <c r="T5593">
        <v>9.9600000000000009</v>
      </c>
      <c r="U5593">
        <v>10.32</v>
      </c>
      <c r="V5593">
        <v>10.67</v>
      </c>
      <c r="W5593">
        <v>11.04</v>
      </c>
      <c r="X5593">
        <v>11.39</v>
      </c>
      <c r="Y5593">
        <v>11.65</v>
      </c>
      <c r="Z5593">
        <v>11.91</v>
      </c>
      <c r="AA5593">
        <v>12.15</v>
      </c>
      <c r="AB5593">
        <v>12.46</v>
      </c>
      <c r="AC5593">
        <v>12.75</v>
      </c>
      <c r="AD5593">
        <v>13.08</v>
      </c>
      <c r="AE5593">
        <v>13.46</v>
      </c>
      <c r="AF5593">
        <v>13.86</v>
      </c>
      <c r="AG5593">
        <v>14.24</v>
      </c>
      <c r="AH5593">
        <v>14.08</v>
      </c>
      <c r="AI5593">
        <v>13.73</v>
      </c>
      <c r="AJ5593">
        <v>13.48</v>
      </c>
      <c r="AK5593">
        <v>13.25</v>
      </c>
    </row>
    <row r="5594" spans="1:37" x14ac:dyDescent="0.3">
      <c r="A5594" s="86" t="str">
        <f t="shared" si="89"/>
        <v>SDG_NoInv_Base_ReproTest01C_GVAaclth</v>
      </c>
      <c r="B5594" s="9" t="s">
        <v>222</v>
      </c>
      <c r="C5594" s="10" t="s">
        <v>285</v>
      </c>
      <c r="D5594" s="7" t="s">
        <v>3</v>
      </c>
      <c r="E5594" t="s">
        <v>39</v>
      </c>
      <c r="F5594">
        <v>6.76</v>
      </c>
      <c r="G5594">
        <v>6.84</v>
      </c>
      <c r="H5594">
        <v>7.04</v>
      </c>
      <c r="I5594">
        <v>7.22</v>
      </c>
      <c r="J5594">
        <v>7.4</v>
      </c>
      <c r="K5594">
        <v>7.61</v>
      </c>
      <c r="L5594">
        <v>7.85</v>
      </c>
      <c r="M5594">
        <v>8.1</v>
      </c>
      <c r="N5594">
        <v>8.35</v>
      </c>
      <c r="O5594">
        <v>8.7100000000000009</v>
      </c>
      <c r="P5594">
        <v>9</v>
      </c>
      <c r="Q5594">
        <v>9.24</v>
      </c>
      <c r="R5594">
        <v>9.52</v>
      </c>
      <c r="S5594">
        <v>9.7799999999999994</v>
      </c>
      <c r="T5594">
        <v>10.050000000000001</v>
      </c>
      <c r="U5594">
        <v>10.38</v>
      </c>
      <c r="V5594">
        <v>10.68</v>
      </c>
      <c r="W5594">
        <v>10.98</v>
      </c>
      <c r="X5594">
        <v>11.28</v>
      </c>
      <c r="Y5594">
        <v>11.5</v>
      </c>
      <c r="Z5594">
        <v>11.73</v>
      </c>
      <c r="AA5594">
        <v>11.95</v>
      </c>
      <c r="AB5594">
        <v>12.24</v>
      </c>
      <c r="AC5594">
        <v>12.49</v>
      </c>
      <c r="AD5594">
        <v>12.76</v>
      </c>
      <c r="AE5594">
        <v>13.07</v>
      </c>
      <c r="AF5594">
        <v>13.38</v>
      </c>
      <c r="AG5594">
        <v>13.67</v>
      </c>
      <c r="AH5594">
        <v>13.45</v>
      </c>
      <c r="AI5594">
        <v>13.15</v>
      </c>
      <c r="AJ5594">
        <v>12.94</v>
      </c>
      <c r="AK5594">
        <v>12.74</v>
      </c>
    </row>
    <row r="5595" spans="1:37" x14ac:dyDescent="0.3">
      <c r="A5595" s="86" t="str">
        <f t="shared" si="89"/>
        <v>SDG_NoInv_Base_ReproTest01C_GVAaleat</v>
      </c>
      <c r="B5595" s="9" t="s">
        <v>222</v>
      </c>
      <c r="C5595" s="10" t="s">
        <v>285</v>
      </c>
      <c r="D5595" s="7" t="s">
        <v>3</v>
      </c>
      <c r="E5595" t="s">
        <v>40</v>
      </c>
      <c r="F5595">
        <v>2.4500000000000002</v>
      </c>
      <c r="G5595">
        <v>2.64</v>
      </c>
      <c r="H5595">
        <v>2.7</v>
      </c>
      <c r="I5595">
        <v>2.64</v>
      </c>
      <c r="J5595">
        <v>2.68</v>
      </c>
      <c r="K5595">
        <v>2.79</v>
      </c>
      <c r="L5595">
        <v>2.93</v>
      </c>
      <c r="M5595">
        <v>3.11</v>
      </c>
      <c r="N5595">
        <v>3.28</v>
      </c>
      <c r="O5595">
        <v>3.89</v>
      </c>
      <c r="P5595">
        <v>4.17</v>
      </c>
      <c r="Q5595">
        <v>4.3099999999999996</v>
      </c>
      <c r="R5595">
        <v>4.3899999999999997</v>
      </c>
      <c r="S5595">
        <v>4.49</v>
      </c>
      <c r="T5595">
        <v>4.62</v>
      </c>
      <c r="U5595">
        <v>4.79</v>
      </c>
      <c r="V5595">
        <v>4.92</v>
      </c>
      <c r="W5595">
        <v>5.0999999999999996</v>
      </c>
      <c r="X5595">
        <v>5.31</v>
      </c>
      <c r="Y5595">
        <v>5.41</v>
      </c>
      <c r="Z5595">
        <v>5.47</v>
      </c>
      <c r="AA5595">
        <v>5.6</v>
      </c>
      <c r="AB5595">
        <v>5.89</v>
      </c>
      <c r="AC5595">
        <v>6.09</v>
      </c>
      <c r="AD5595">
        <v>6.28</v>
      </c>
      <c r="AE5595">
        <v>6.45</v>
      </c>
      <c r="AF5595">
        <v>6.63</v>
      </c>
      <c r="AG5595">
        <v>6.77</v>
      </c>
      <c r="AH5595">
        <v>6.46</v>
      </c>
      <c r="AI5595">
        <v>6.02</v>
      </c>
      <c r="AJ5595">
        <v>5.76</v>
      </c>
      <c r="AK5595">
        <v>5.54</v>
      </c>
    </row>
    <row r="5596" spans="1:37" x14ac:dyDescent="0.3">
      <c r="A5596" s="86" t="str">
        <f t="shared" si="89"/>
        <v>SDG_NoInv_Base_ReproTest01C_GVAafoot</v>
      </c>
      <c r="B5596" s="9" t="s">
        <v>222</v>
      </c>
      <c r="C5596" s="10" t="s">
        <v>285</v>
      </c>
      <c r="D5596" s="7" t="s">
        <v>3</v>
      </c>
      <c r="E5596" t="s">
        <v>41</v>
      </c>
      <c r="F5596">
        <v>1.91</v>
      </c>
      <c r="G5596">
        <v>1.99</v>
      </c>
      <c r="H5596">
        <v>2.04</v>
      </c>
      <c r="I5596">
        <v>2.09</v>
      </c>
      <c r="J5596">
        <v>2.14</v>
      </c>
      <c r="K5596">
        <v>2.2000000000000002</v>
      </c>
      <c r="L5596">
        <v>2.27</v>
      </c>
      <c r="M5596">
        <v>2.34</v>
      </c>
      <c r="N5596">
        <v>2.41</v>
      </c>
      <c r="O5596">
        <v>2.54</v>
      </c>
      <c r="P5596">
        <v>2.63</v>
      </c>
      <c r="Q5596">
        <v>2.7</v>
      </c>
      <c r="R5596">
        <v>2.78</v>
      </c>
      <c r="S5596">
        <v>2.85</v>
      </c>
      <c r="T5596">
        <v>2.93</v>
      </c>
      <c r="U5596">
        <v>3.02</v>
      </c>
      <c r="V5596">
        <v>3.11</v>
      </c>
      <c r="W5596">
        <v>3.2</v>
      </c>
      <c r="X5596">
        <v>3.28</v>
      </c>
      <c r="Y5596">
        <v>3.35</v>
      </c>
      <c r="Z5596">
        <v>3.41</v>
      </c>
      <c r="AA5596">
        <v>3.46</v>
      </c>
      <c r="AB5596">
        <v>3.56</v>
      </c>
      <c r="AC5596">
        <v>3.65</v>
      </c>
      <c r="AD5596">
        <v>3.74</v>
      </c>
      <c r="AE5596">
        <v>3.84</v>
      </c>
      <c r="AF5596">
        <v>3.95</v>
      </c>
      <c r="AG5596">
        <v>4.03</v>
      </c>
      <c r="AH5596">
        <v>3.97</v>
      </c>
      <c r="AI5596">
        <v>3.89</v>
      </c>
      <c r="AJ5596">
        <v>3.83</v>
      </c>
      <c r="AK5596">
        <v>3.78</v>
      </c>
    </row>
    <row r="5597" spans="1:37" x14ac:dyDescent="0.3">
      <c r="A5597" s="86" t="str">
        <f t="shared" si="89"/>
        <v>SDG_NoInv_Base_ReproTest01C_GVAawood</v>
      </c>
      <c r="B5597" s="9" t="s">
        <v>222</v>
      </c>
      <c r="C5597" s="10" t="s">
        <v>285</v>
      </c>
      <c r="D5597" s="7" t="s">
        <v>3</v>
      </c>
      <c r="E5597" t="s">
        <v>42</v>
      </c>
      <c r="F5597">
        <v>23.69</v>
      </c>
      <c r="G5597">
        <v>22.36</v>
      </c>
      <c r="H5597">
        <v>23.01</v>
      </c>
      <c r="I5597">
        <v>23.48</v>
      </c>
      <c r="J5597">
        <v>23.95</v>
      </c>
      <c r="K5597">
        <v>24.57</v>
      </c>
      <c r="L5597">
        <v>25.29</v>
      </c>
      <c r="M5597">
        <v>26.09</v>
      </c>
      <c r="N5597">
        <v>26.88</v>
      </c>
      <c r="O5597">
        <v>28.15</v>
      </c>
      <c r="P5597">
        <v>28.99</v>
      </c>
      <c r="Q5597">
        <v>29.77</v>
      </c>
      <c r="R5597">
        <v>30.72</v>
      </c>
      <c r="S5597">
        <v>31.67</v>
      </c>
      <c r="T5597">
        <v>32.619999999999997</v>
      </c>
      <c r="U5597">
        <v>33.76</v>
      </c>
      <c r="V5597">
        <v>34.909999999999997</v>
      </c>
      <c r="W5597">
        <v>36.08</v>
      </c>
      <c r="X5597">
        <v>37.229999999999997</v>
      </c>
      <c r="Y5597">
        <v>38.21</v>
      </c>
      <c r="Z5597">
        <v>39.14</v>
      </c>
      <c r="AA5597">
        <v>40.06</v>
      </c>
      <c r="AB5597">
        <v>40.97</v>
      </c>
      <c r="AC5597">
        <v>41.86</v>
      </c>
      <c r="AD5597">
        <v>42.93</v>
      </c>
      <c r="AE5597">
        <v>44.13</v>
      </c>
      <c r="AF5597">
        <v>45.43</v>
      </c>
      <c r="AG5597">
        <v>46.61</v>
      </c>
      <c r="AH5597">
        <v>46.6</v>
      </c>
      <c r="AI5597">
        <v>45.71</v>
      </c>
      <c r="AJ5597">
        <v>45.12</v>
      </c>
      <c r="AK5597">
        <v>44.54</v>
      </c>
    </row>
    <row r="5598" spans="1:37" x14ac:dyDescent="0.3">
      <c r="A5598" s="86" t="str">
        <f t="shared" si="89"/>
        <v>SDG_NoInv_Base_ReproTest01C_GVAapapr</v>
      </c>
      <c r="B5598" s="9" t="s">
        <v>222</v>
      </c>
      <c r="C5598" s="10" t="s">
        <v>285</v>
      </c>
      <c r="D5598" s="7" t="s">
        <v>3</v>
      </c>
      <c r="E5598" t="s">
        <v>43</v>
      </c>
      <c r="F5598">
        <v>24.02</v>
      </c>
      <c r="G5598">
        <v>23.66</v>
      </c>
      <c r="H5598">
        <v>24.59</v>
      </c>
      <c r="I5598">
        <v>25.14</v>
      </c>
      <c r="J5598">
        <v>25.54</v>
      </c>
      <c r="K5598">
        <v>26.32</v>
      </c>
      <c r="L5598">
        <v>27.06</v>
      </c>
      <c r="M5598">
        <v>27.51</v>
      </c>
      <c r="N5598">
        <v>28.42</v>
      </c>
      <c r="O5598">
        <v>29.8</v>
      </c>
      <c r="P5598">
        <v>30.78</v>
      </c>
      <c r="Q5598">
        <v>31.69</v>
      </c>
      <c r="R5598">
        <v>33.5</v>
      </c>
      <c r="S5598">
        <v>34.4</v>
      </c>
      <c r="T5598">
        <v>35.39</v>
      </c>
      <c r="U5598">
        <v>36.57</v>
      </c>
      <c r="V5598">
        <v>37.69</v>
      </c>
      <c r="W5598">
        <v>38.89</v>
      </c>
      <c r="X5598">
        <v>40.119999999999997</v>
      </c>
      <c r="Y5598">
        <v>41.11</v>
      </c>
      <c r="Z5598">
        <v>42.05</v>
      </c>
      <c r="AA5598">
        <v>43.02</v>
      </c>
      <c r="AB5598">
        <v>44.06</v>
      </c>
      <c r="AC5598">
        <v>45.01</v>
      </c>
      <c r="AD5598">
        <v>46.06</v>
      </c>
      <c r="AE5598">
        <v>47.21</v>
      </c>
      <c r="AF5598">
        <v>48.47</v>
      </c>
      <c r="AG5598">
        <v>49.7</v>
      </c>
      <c r="AH5598">
        <v>49.37</v>
      </c>
      <c r="AI5598">
        <v>48.28</v>
      </c>
      <c r="AJ5598">
        <v>47.48</v>
      </c>
      <c r="AK5598">
        <v>46.71</v>
      </c>
    </row>
    <row r="5599" spans="1:37" x14ac:dyDescent="0.3">
      <c r="A5599" s="86" t="str">
        <f t="shared" si="89"/>
        <v>SDG_NoInv_Base_ReproTest01C_GVAaprnt</v>
      </c>
      <c r="B5599" s="9" t="s">
        <v>222</v>
      </c>
      <c r="C5599" s="10" t="s">
        <v>285</v>
      </c>
      <c r="D5599" s="7" t="s">
        <v>3</v>
      </c>
      <c r="E5599" t="s">
        <v>44</v>
      </c>
      <c r="F5599">
        <v>16.78</v>
      </c>
      <c r="G5599">
        <v>17.13</v>
      </c>
      <c r="H5599">
        <v>17.739999999999998</v>
      </c>
      <c r="I5599">
        <v>18.16</v>
      </c>
      <c r="J5599">
        <v>18.489999999999998</v>
      </c>
      <c r="K5599">
        <v>18.989999999999998</v>
      </c>
      <c r="L5599">
        <v>19.62</v>
      </c>
      <c r="M5599">
        <v>20.3</v>
      </c>
      <c r="N5599">
        <v>21</v>
      </c>
      <c r="O5599">
        <v>21.48</v>
      </c>
      <c r="P5599">
        <v>22.18</v>
      </c>
      <c r="Q5599">
        <v>22.91</v>
      </c>
      <c r="R5599">
        <v>23.76</v>
      </c>
      <c r="S5599">
        <v>24.55</v>
      </c>
      <c r="T5599">
        <v>25.37</v>
      </c>
      <c r="U5599">
        <v>26.38</v>
      </c>
      <c r="V5599">
        <v>27.37</v>
      </c>
      <c r="W5599">
        <v>28.37</v>
      </c>
      <c r="X5599">
        <v>29.32</v>
      </c>
      <c r="Y5599">
        <v>30.14</v>
      </c>
      <c r="Z5599">
        <v>30.96</v>
      </c>
      <c r="AA5599">
        <v>31.76</v>
      </c>
      <c r="AB5599">
        <v>32.46</v>
      </c>
      <c r="AC5599">
        <v>33.19</v>
      </c>
      <c r="AD5599">
        <v>34.06</v>
      </c>
      <c r="AE5599">
        <v>35.049999999999997</v>
      </c>
      <c r="AF5599">
        <v>36.119999999999997</v>
      </c>
      <c r="AG5599">
        <v>37.119999999999997</v>
      </c>
      <c r="AH5599">
        <v>36.29</v>
      </c>
      <c r="AI5599">
        <v>35.159999999999997</v>
      </c>
      <c r="AJ5599">
        <v>34.340000000000003</v>
      </c>
      <c r="AK5599">
        <v>33.619999999999997</v>
      </c>
    </row>
    <row r="5600" spans="1:37" x14ac:dyDescent="0.3">
      <c r="A5600" s="86" t="str">
        <f t="shared" si="89"/>
        <v>SDG_NoInv_Base_ReproTest01C_GVAapetr</v>
      </c>
      <c r="B5600" s="9" t="s">
        <v>222</v>
      </c>
      <c r="C5600" s="10" t="s">
        <v>285</v>
      </c>
      <c r="D5600" s="7" t="s">
        <v>3</v>
      </c>
      <c r="E5600" t="s">
        <v>45</v>
      </c>
      <c r="F5600">
        <v>46.32</v>
      </c>
      <c r="G5600">
        <v>33.590000000000003</v>
      </c>
      <c r="H5600">
        <v>28.14</v>
      </c>
      <c r="I5600">
        <v>25.52</v>
      </c>
      <c r="J5600">
        <v>24.34</v>
      </c>
      <c r="K5600">
        <v>23.74</v>
      </c>
      <c r="L5600">
        <v>23.6</v>
      </c>
      <c r="M5600">
        <v>24.37</v>
      </c>
      <c r="N5600">
        <v>24.78</v>
      </c>
      <c r="O5600">
        <v>18.440000000000001</v>
      </c>
      <c r="P5600">
        <v>13.25</v>
      </c>
      <c r="Q5600">
        <v>9.67</v>
      </c>
      <c r="R5600">
        <v>7.73</v>
      </c>
      <c r="S5600">
        <v>4.32</v>
      </c>
      <c r="T5600">
        <v>0.66</v>
      </c>
      <c r="U5600">
        <v>-3.1</v>
      </c>
      <c r="V5600">
        <v>-7.73</v>
      </c>
      <c r="W5600">
        <v>-16.91</v>
      </c>
      <c r="X5600">
        <v>-36.43</v>
      </c>
      <c r="Y5600">
        <v>-61.46</v>
      </c>
      <c r="Z5600">
        <v>-96.06</v>
      </c>
      <c r="AA5600">
        <v>-144.83000000000001</v>
      </c>
      <c r="AB5600">
        <v>-159.78</v>
      </c>
      <c r="AC5600">
        <v>-156.79</v>
      </c>
      <c r="AD5600">
        <v>-144.06</v>
      </c>
      <c r="AE5600">
        <v>-125.02</v>
      </c>
      <c r="AF5600">
        <v>-102.25</v>
      </c>
      <c r="AG5600">
        <v>-71.45</v>
      </c>
      <c r="AH5600">
        <v>-10.42</v>
      </c>
      <c r="AI5600">
        <v>3</v>
      </c>
      <c r="AJ5600">
        <v>1.65</v>
      </c>
      <c r="AK5600">
        <v>0.56999999999999995</v>
      </c>
    </row>
    <row r="5601" spans="1:37" x14ac:dyDescent="0.3">
      <c r="A5601" s="86" t="str">
        <f t="shared" si="89"/>
        <v>SDG_NoInv_Base_ReproTest01C_GVAahydr</v>
      </c>
      <c r="B5601" s="9" t="s">
        <v>222</v>
      </c>
      <c r="C5601" s="10" t="s">
        <v>285</v>
      </c>
      <c r="D5601" s="7" t="s">
        <v>3</v>
      </c>
      <c r="E5601" t="s">
        <v>46</v>
      </c>
      <c r="F5601">
        <v>0.12</v>
      </c>
      <c r="G5601">
        <v>0.33</v>
      </c>
      <c r="H5601">
        <v>0.84</v>
      </c>
      <c r="I5601">
        <v>2</v>
      </c>
      <c r="J5601">
        <v>2.0099999999999998</v>
      </c>
      <c r="K5601">
        <v>2.0299999999999998</v>
      </c>
      <c r="L5601">
        <v>2.06</v>
      </c>
      <c r="M5601">
        <v>2.1</v>
      </c>
      <c r="N5601">
        <v>2.13</v>
      </c>
      <c r="O5601">
        <v>2.2799999999999998</v>
      </c>
      <c r="P5601">
        <v>2.33</v>
      </c>
      <c r="Q5601">
        <v>2.61</v>
      </c>
      <c r="R5601">
        <v>2.63</v>
      </c>
      <c r="S5601">
        <v>2.64</v>
      </c>
      <c r="T5601">
        <v>2.65</v>
      </c>
      <c r="U5601">
        <v>2.67</v>
      </c>
      <c r="V5601">
        <v>2.68</v>
      </c>
      <c r="W5601">
        <v>2.7</v>
      </c>
      <c r="X5601">
        <v>-5.19</v>
      </c>
      <c r="Y5601">
        <v>-8.4600000000000009</v>
      </c>
      <c r="Z5601">
        <v>-0.74</v>
      </c>
      <c r="AA5601">
        <v>-4.08</v>
      </c>
      <c r="AB5601">
        <v>-5.81</v>
      </c>
      <c r="AC5601">
        <v>-6.1</v>
      </c>
      <c r="AD5601">
        <v>-5.35</v>
      </c>
      <c r="AE5601">
        <v>-3.71</v>
      </c>
      <c r="AF5601">
        <v>-1.35</v>
      </c>
      <c r="AG5601">
        <v>3.39</v>
      </c>
      <c r="AH5601">
        <v>13.79</v>
      </c>
      <c r="AI5601">
        <v>13.79</v>
      </c>
      <c r="AJ5601">
        <v>11.33</v>
      </c>
      <c r="AK5601">
        <v>8.82</v>
      </c>
    </row>
    <row r="5602" spans="1:37" x14ac:dyDescent="0.3">
      <c r="A5602" s="86" t="str">
        <f t="shared" si="89"/>
        <v>SDG_NoInv_Base_ReproTest01C_GVAaammo</v>
      </c>
      <c r="B5602" s="9" t="s">
        <v>222</v>
      </c>
      <c r="C5602" s="10" t="s">
        <v>285</v>
      </c>
      <c r="D5602" s="7" t="s">
        <v>3</v>
      </c>
      <c r="E5602" t="s">
        <v>47</v>
      </c>
      <c r="F5602">
        <v>2.4900000000000002</v>
      </c>
      <c r="G5602">
        <v>2.42</v>
      </c>
      <c r="H5602">
        <v>2.41</v>
      </c>
      <c r="I5602">
        <v>2.44</v>
      </c>
      <c r="J5602">
        <v>2.46</v>
      </c>
      <c r="K5602">
        <v>2.4900000000000002</v>
      </c>
      <c r="L5602">
        <v>2.54</v>
      </c>
      <c r="M5602">
        <v>2.59</v>
      </c>
      <c r="N5602">
        <v>2.64</v>
      </c>
      <c r="O5602">
        <v>2.59</v>
      </c>
      <c r="P5602">
        <v>2.61</v>
      </c>
      <c r="Q5602">
        <v>2.66</v>
      </c>
      <c r="R5602">
        <v>2.72</v>
      </c>
      <c r="S5602">
        <v>2.77</v>
      </c>
      <c r="T5602">
        <v>2.83</v>
      </c>
      <c r="U5602">
        <v>2.9</v>
      </c>
      <c r="V5602">
        <v>2.98</v>
      </c>
      <c r="W5602">
        <v>3.05</v>
      </c>
      <c r="X5602">
        <v>3.11</v>
      </c>
      <c r="Y5602">
        <v>3.15</v>
      </c>
      <c r="Z5602">
        <v>3.18</v>
      </c>
      <c r="AA5602">
        <v>3.18</v>
      </c>
      <c r="AB5602">
        <v>3.03</v>
      </c>
      <c r="AC5602">
        <v>2.91</v>
      </c>
      <c r="AD5602">
        <v>2.84</v>
      </c>
      <c r="AE5602">
        <v>2.8</v>
      </c>
      <c r="AF5602">
        <v>2.78</v>
      </c>
      <c r="AG5602">
        <v>2.76</v>
      </c>
      <c r="AH5602">
        <v>2.61</v>
      </c>
      <c r="AI5602">
        <v>2.4300000000000002</v>
      </c>
      <c r="AJ5602">
        <v>2.29</v>
      </c>
      <c r="AK5602">
        <v>2.16</v>
      </c>
    </row>
    <row r="5603" spans="1:37" x14ac:dyDescent="0.3">
      <c r="A5603" s="86" t="str">
        <f t="shared" si="89"/>
        <v>SDG_NoInv_Base_ReproTest01C_GVAabchm</v>
      </c>
      <c r="B5603" s="9" t="s">
        <v>222</v>
      </c>
      <c r="C5603" s="10" t="s">
        <v>285</v>
      </c>
      <c r="D5603" s="7" t="s">
        <v>3</v>
      </c>
      <c r="E5603" t="s">
        <v>48</v>
      </c>
      <c r="F5603">
        <v>22.37</v>
      </c>
      <c r="G5603">
        <v>28.31</v>
      </c>
      <c r="H5603">
        <v>29.87</v>
      </c>
      <c r="I5603">
        <v>29.96</v>
      </c>
      <c r="J5603">
        <v>31.12</v>
      </c>
      <c r="K5603">
        <v>32.31</v>
      </c>
      <c r="L5603">
        <v>33.56</v>
      </c>
      <c r="M5603">
        <v>35.15</v>
      </c>
      <c r="N5603">
        <v>36.47</v>
      </c>
      <c r="O5603">
        <v>43.04</v>
      </c>
      <c r="P5603">
        <v>44.64</v>
      </c>
      <c r="Q5603">
        <v>45.07</v>
      </c>
      <c r="R5603">
        <v>45.43</v>
      </c>
      <c r="S5603">
        <v>45.67</v>
      </c>
      <c r="T5603">
        <v>45.91</v>
      </c>
      <c r="U5603">
        <v>46.43</v>
      </c>
      <c r="V5603">
        <v>46.36</v>
      </c>
      <c r="W5603">
        <v>46.47</v>
      </c>
      <c r="X5603">
        <v>46.52</v>
      </c>
      <c r="Y5603">
        <v>45.31</v>
      </c>
      <c r="Z5603">
        <v>43.59</v>
      </c>
      <c r="AA5603">
        <v>40.409999999999997</v>
      </c>
      <c r="AB5603">
        <v>38.409999999999997</v>
      </c>
      <c r="AC5603">
        <v>36.03</v>
      </c>
      <c r="AD5603">
        <v>33.75</v>
      </c>
      <c r="AE5603">
        <v>31.86</v>
      </c>
      <c r="AF5603">
        <v>30.21</v>
      </c>
      <c r="AG5603">
        <v>28.48</v>
      </c>
      <c r="AH5603">
        <v>27.84</v>
      </c>
      <c r="AI5603">
        <v>24.34</v>
      </c>
      <c r="AJ5603">
        <v>20.72</v>
      </c>
      <c r="AK5603">
        <v>17.489999999999998</v>
      </c>
    </row>
    <row r="5604" spans="1:37" x14ac:dyDescent="0.3">
      <c r="A5604" s="86" t="str">
        <f t="shared" si="89"/>
        <v>SDG_NoInv_Base_ReproTest01C_GVAaochm</v>
      </c>
      <c r="B5604" s="9" t="s">
        <v>222</v>
      </c>
      <c r="C5604" s="10" t="s">
        <v>285</v>
      </c>
      <c r="D5604" s="7" t="s">
        <v>3</v>
      </c>
      <c r="E5604" t="s">
        <v>49</v>
      </c>
      <c r="F5604">
        <v>34.24</v>
      </c>
      <c r="G5604">
        <v>40.659999999999997</v>
      </c>
      <c r="H5604">
        <v>42.19</v>
      </c>
      <c r="I5604">
        <v>41.87</v>
      </c>
      <c r="J5604">
        <v>43.12</v>
      </c>
      <c r="K5604">
        <v>44.38</v>
      </c>
      <c r="L5604">
        <v>45.7</v>
      </c>
      <c r="M5604">
        <v>47.34</v>
      </c>
      <c r="N5604">
        <v>48.78</v>
      </c>
      <c r="O5604">
        <v>57.61</v>
      </c>
      <c r="P5604">
        <v>59.4</v>
      </c>
      <c r="Q5604">
        <v>59.63</v>
      </c>
      <c r="R5604">
        <v>59.82</v>
      </c>
      <c r="S5604">
        <v>60.01</v>
      </c>
      <c r="T5604">
        <v>60.38</v>
      </c>
      <c r="U5604">
        <v>60.93</v>
      </c>
      <c r="V5604">
        <v>60.76</v>
      </c>
      <c r="W5604">
        <v>61.18</v>
      </c>
      <c r="X5604">
        <v>62.1</v>
      </c>
      <c r="Y5604">
        <v>61.8</v>
      </c>
      <c r="Z5604">
        <v>61.07</v>
      </c>
      <c r="AA5604">
        <v>59.42</v>
      </c>
      <c r="AB5604">
        <v>57.27</v>
      </c>
      <c r="AC5604">
        <v>53.68</v>
      </c>
      <c r="AD5604">
        <v>49.79</v>
      </c>
      <c r="AE5604">
        <v>46.18</v>
      </c>
      <c r="AF5604">
        <v>42.91</v>
      </c>
      <c r="AG5604">
        <v>39.49</v>
      </c>
      <c r="AH5604">
        <v>36.729999999999997</v>
      </c>
      <c r="AI5604">
        <v>32.15</v>
      </c>
      <c r="AJ5604">
        <v>27.86</v>
      </c>
      <c r="AK5604">
        <v>24.04</v>
      </c>
    </row>
    <row r="5605" spans="1:37" x14ac:dyDescent="0.3">
      <c r="A5605" s="86" t="str">
        <f t="shared" si="89"/>
        <v>SDG_NoInv_Base_ReproTest01C_GVAarubb</v>
      </c>
      <c r="B5605" s="9" t="s">
        <v>222</v>
      </c>
      <c r="C5605" s="10" t="s">
        <v>285</v>
      </c>
      <c r="D5605" s="7" t="s">
        <v>3</v>
      </c>
      <c r="E5605" t="s">
        <v>50</v>
      </c>
      <c r="F5605">
        <v>6.77</v>
      </c>
      <c r="G5605">
        <v>6.48</v>
      </c>
      <c r="H5605">
        <v>6.74</v>
      </c>
      <c r="I5605">
        <v>6.87</v>
      </c>
      <c r="J5605">
        <v>7.05</v>
      </c>
      <c r="K5605">
        <v>7.27</v>
      </c>
      <c r="L5605">
        <v>7.53</v>
      </c>
      <c r="M5605">
        <v>7.81</v>
      </c>
      <c r="N5605">
        <v>8.1</v>
      </c>
      <c r="O5605">
        <v>8.67</v>
      </c>
      <c r="P5605">
        <v>9.0299999999999994</v>
      </c>
      <c r="Q5605">
        <v>9.31</v>
      </c>
      <c r="R5605">
        <v>9.6</v>
      </c>
      <c r="S5605">
        <v>9.9</v>
      </c>
      <c r="T5605">
        <v>10.23</v>
      </c>
      <c r="U5605">
        <v>10.62</v>
      </c>
      <c r="V5605">
        <v>11</v>
      </c>
      <c r="W5605">
        <v>11.34</v>
      </c>
      <c r="X5605">
        <v>11.62</v>
      </c>
      <c r="Y5605">
        <v>11.82</v>
      </c>
      <c r="Z5605">
        <v>11.96</v>
      </c>
      <c r="AA5605">
        <v>12.02</v>
      </c>
      <c r="AB5605">
        <v>12.47</v>
      </c>
      <c r="AC5605">
        <v>12.95</v>
      </c>
      <c r="AD5605">
        <v>13.48</v>
      </c>
      <c r="AE5605">
        <v>14.06</v>
      </c>
      <c r="AF5605">
        <v>14.67</v>
      </c>
      <c r="AG5605">
        <v>15.41</v>
      </c>
      <c r="AH5605">
        <v>15.98</v>
      </c>
      <c r="AI5605">
        <v>15.92</v>
      </c>
      <c r="AJ5605">
        <v>15.78</v>
      </c>
      <c r="AK5605">
        <v>15.62</v>
      </c>
    </row>
    <row r="5606" spans="1:37" x14ac:dyDescent="0.3">
      <c r="A5606" s="86" t="str">
        <f t="shared" si="89"/>
        <v>SDG_NoInv_Base_ReproTest01C_GVAaplas</v>
      </c>
      <c r="B5606" s="9" t="s">
        <v>222</v>
      </c>
      <c r="C5606" s="10" t="s">
        <v>285</v>
      </c>
      <c r="D5606" s="7" t="s">
        <v>3</v>
      </c>
      <c r="E5606" t="s">
        <v>51</v>
      </c>
      <c r="F5606">
        <v>15.43</v>
      </c>
      <c r="G5606">
        <v>15.29</v>
      </c>
      <c r="H5606">
        <v>15.74</v>
      </c>
      <c r="I5606">
        <v>16.05</v>
      </c>
      <c r="J5606">
        <v>16.350000000000001</v>
      </c>
      <c r="K5606">
        <v>16.77</v>
      </c>
      <c r="L5606">
        <v>17.29</v>
      </c>
      <c r="M5606">
        <v>17.850000000000001</v>
      </c>
      <c r="N5606">
        <v>18.41</v>
      </c>
      <c r="O5606">
        <v>19.12</v>
      </c>
      <c r="P5606">
        <v>19.73</v>
      </c>
      <c r="Q5606">
        <v>20.27</v>
      </c>
      <c r="R5606">
        <v>20.93</v>
      </c>
      <c r="S5606">
        <v>21.54</v>
      </c>
      <c r="T5606">
        <v>22.17</v>
      </c>
      <c r="U5606">
        <v>22.95</v>
      </c>
      <c r="V5606">
        <v>23.71</v>
      </c>
      <c r="W5606">
        <v>24.46</v>
      </c>
      <c r="X5606">
        <v>25.2</v>
      </c>
      <c r="Y5606">
        <v>25.8</v>
      </c>
      <c r="Z5606">
        <v>26.37</v>
      </c>
      <c r="AA5606">
        <v>26.93</v>
      </c>
      <c r="AB5606">
        <v>27.4</v>
      </c>
      <c r="AC5606">
        <v>27.87</v>
      </c>
      <c r="AD5606">
        <v>28.46</v>
      </c>
      <c r="AE5606">
        <v>29.16</v>
      </c>
      <c r="AF5606">
        <v>29.92</v>
      </c>
      <c r="AG5606">
        <v>30.59</v>
      </c>
      <c r="AH5606">
        <v>29.86</v>
      </c>
      <c r="AI5606">
        <v>28.92</v>
      </c>
      <c r="AJ5606">
        <v>28.18</v>
      </c>
      <c r="AK5606">
        <v>27.52</v>
      </c>
    </row>
    <row r="5607" spans="1:37" x14ac:dyDescent="0.3">
      <c r="A5607" s="86" t="str">
        <f t="shared" si="89"/>
        <v>SDG_NoInv_Base_ReproTest01C_GVAanmet</v>
      </c>
      <c r="B5607" s="9" t="s">
        <v>222</v>
      </c>
      <c r="C5607" s="10" t="s">
        <v>285</v>
      </c>
      <c r="D5607" s="7" t="s">
        <v>3</v>
      </c>
      <c r="E5607" t="s">
        <v>52</v>
      </c>
      <c r="F5607">
        <v>17.63</v>
      </c>
      <c r="G5607">
        <v>17.600000000000001</v>
      </c>
      <c r="H5607">
        <v>18.04</v>
      </c>
      <c r="I5607">
        <v>18.29</v>
      </c>
      <c r="J5607">
        <v>18.579999999999998</v>
      </c>
      <c r="K5607">
        <v>19.04</v>
      </c>
      <c r="L5607">
        <v>19.62</v>
      </c>
      <c r="M5607">
        <v>20.29</v>
      </c>
      <c r="N5607">
        <v>20.97</v>
      </c>
      <c r="O5607">
        <v>22</v>
      </c>
      <c r="P5607">
        <v>22.79</v>
      </c>
      <c r="Q5607">
        <v>23.46</v>
      </c>
      <c r="R5607">
        <v>24.27</v>
      </c>
      <c r="S5607">
        <v>25.08</v>
      </c>
      <c r="T5607">
        <v>25.92</v>
      </c>
      <c r="U5607">
        <v>26.96</v>
      </c>
      <c r="V5607">
        <v>28.02</v>
      </c>
      <c r="W5607">
        <v>29.05</v>
      </c>
      <c r="X5607">
        <v>29.96</v>
      </c>
      <c r="Y5607">
        <v>30.78</v>
      </c>
      <c r="Z5607">
        <v>31.63</v>
      </c>
      <c r="AA5607">
        <v>32.44</v>
      </c>
      <c r="AB5607">
        <v>33.229999999999997</v>
      </c>
      <c r="AC5607">
        <v>34.06</v>
      </c>
      <c r="AD5607">
        <v>35.090000000000003</v>
      </c>
      <c r="AE5607">
        <v>36.24</v>
      </c>
      <c r="AF5607">
        <v>37.44</v>
      </c>
      <c r="AG5607">
        <v>38.479999999999997</v>
      </c>
      <c r="AH5607">
        <v>37.979999999999997</v>
      </c>
      <c r="AI5607">
        <v>37.01</v>
      </c>
      <c r="AJ5607">
        <v>36.369999999999997</v>
      </c>
      <c r="AK5607">
        <v>35.75</v>
      </c>
    </row>
    <row r="5608" spans="1:37" x14ac:dyDescent="0.3">
      <c r="A5608" s="86" t="str">
        <f t="shared" si="89"/>
        <v>SDG_NoInv_Base_ReproTest01C_GVAairon</v>
      </c>
      <c r="B5608" s="9" t="s">
        <v>222</v>
      </c>
      <c r="C5608" s="10" t="s">
        <v>285</v>
      </c>
      <c r="D5608" s="7" t="s">
        <v>3</v>
      </c>
      <c r="E5608" t="s">
        <v>53</v>
      </c>
      <c r="F5608">
        <v>20.84</v>
      </c>
      <c r="G5608">
        <v>23.55</v>
      </c>
      <c r="H5608">
        <v>23.33</v>
      </c>
      <c r="I5608">
        <v>23.06</v>
      </c>
      <c r="J5608">
        <v>23</v>
      </c>
      <c r="K5608">
        <v>23.23</v>
      </c>
      <c r="L5608">
        <v>23.69</v>
      </c>
      <c r="M5608">
        <v>24.41</v>
      </c>
      <c r="N5608">
        <v>25.06</v>
      </c>
      <c r="O5608">
        <v>26.26</v>
      </c>
      <c r="P5608">
        <v>27</v>
      </c>
      <c r="Q5608">
        <v>27.51</v>
      </c>
      <c r="R5608">
        <v>28.1</v>
      </c>
      <c r="S5608">
        <v>28.69</v>
      </c>
      <c r="T5608">
        <v>29.33</v>
      </c>
      <c r="U5608">
        <v>30.18</v>
      </c>
      <c r="V5608">
        <v>31.33</v>
      </c>
      <c r="W5608">
        <v>32.270000000000003</v>
      </c>
      <c r="X5608">
        <v>32.85</v>
      </c>
      <c r="Y5608">
        <v>33.5</v>
      </c>
      <c r="Z5608">
        <v>34.03</v>
      </c>
      <c r="AA5608">
        <v>34.659999999999997</v>
      </c>
      <c r="AB5608">
        <v>34.14</v>
      </c>
      <c r="AC5608">
        <v>34.39</v>
      </c>
      <c r="AD5608">
        <v>35.31</v>
      </c>
      <c r="AE5608">
        <v>36.49</v>
      </c>
      <c r="AF5608">
        <v>37.770000000000003</v>
      </c>
      <c r="AG5608">
        <v>38.96</v>
      </c>
      <c r="AH5608">
        <v>37.69</v>
      </c>
      <c r="AI5608">
        <v>36.31</v>
      </c>
      <c r="AJ5608">
        <v>35.46</v>
      </c>
      <c r="AK5608">
        <v>34.799999999999997</v>
      </c>
    </row>
    <row r="5609" spans="1:37" x14ac:dyDescent="0.3">
      <c r="A5609" s="86" t="str">
        <f t="shared" si="89"/>
        <v>SDG_NoInv_Base_ReproTest01C_GVAanfrm</v>
      </c>
      <c r="B5609" s="9" t="s">
        <v>222</v>
      </c>
      <c r="C5609" s="10" t="s">
        <v>285</v>
      </c>
      <c r="D5609" s="7" t="s">
        <v>3</v>
      </c>
      <c r="E5609" t="s">
        <v>54</v>
      </c>
      <c r="F5609">
        <v>13.07</v>
      </c>
      <c r="G5609">
        <v>13.67</v>
      </c>
      <c r="H5609">
        <v>12.56</v>
      </c>
      <c r="I5609">
        <v>11.32</v>
      </c>
      <c r="J5609">
        <v>10.97</v>
      </c>
      <c r="K5609">
        <v>11.1</v>
      </c>
      <c r="L5609">
        <v>11.71</v>
      </c>
      <c r="M5609">
        <v>13.46</v>
      </c>
      <c r="N5609">
        <v>14.8</v>
      </c>
      <c r="O5609">
        <v>19.16</v>
      </c>
      <c r="P5609">
        <v>20.7</v>
      </c>
      <c r="Q5609">
        <v>20.92</v>
      </c>
      <c r="R5609">
        <v>20.88</v>
      </c>
      <c r="S5609">
        <v>21.07</v>
      </c>
      <c r="T5609">
        <v>21.41</v>
      </c>
      <c r="U5609">
        <v>22.25</v>
      </c>
      <c r="V5609">
        <v>24.81</v>
      </c>
      <c r="W5609">
        <v>26.42</v>
      </c>
      <c r="X5609">
        <v>25.79</v>
      </c>
      <c r="Y5609">
        <v>26.05</v>
      </c>
      <c r="Z5609">
        <v>25.75</v>
      </c>
      <c r="AA5609">
        <v>25.94</v>
      </c>
      <c r="AB5609">
        <v>20.27</v>
      </c>
      <c r="AC5609">
        <v>18.86</v>
      </c>
      <c r="AD5609">
        <v>19.88</v>
      </c>
      <c r="AE5609">
        <v>21.59</v>
      </c>
      <c r="AF5609">
        <v>23.61</v>
      </c>
      <c r="AG5609">
        <v>25.6</v>
      </c>
      <c r="AH5609">
        <v>21.51</v>
      </c>
      <c r="AI5609">
        <v>18.010000000000002</v>
      </c>
      <c r="AJ5609">
        <v>16.440000000000001</v>
      </c>
      <c r="AK5609">
        <v>15.39</v>
      </c>
    </row>
    <row r="5610" spans="1:37" x14ac:dyDescent="0.3">
      <c r="A5610" s="86" t="str">
        <f t="shared" si="89"/>
        <v>SDG_NoInv_Base_ReproTest01C_GVAametp</v>
      </c>
      <c r="B5610" s="9" t="s">
        <v>222</v>
      </c>
      <c r="C5610" s="10" t="s">
        <v>285</v>
      </c>
      <c r="D5610" s="7" t="s">
        <v>3</v>
      </c>
      <c r="E5610" t="s">
        <v>55</v>
      </c>
      <c r="F5610">
        <v>33.25</v>
      </c>
      <c r="G5610">
        <v>35.76</v>
      </c>
      <c r="H5610">
        <v>36.71</v>
      </c>
      <c r="I5610">
        <v>37.17</v>
      </c>
      <c r="J5610">
        <v>37.74</v>
      </c>
      <c r="K5610">
        <v>38.659999999999997</v>
      </c>
      <c r="L5610">
        <v>39.92</v>
      </c>
      <c r="M5610">
        <v>41.4</v>
      </c>
      <c r="N5610">
        <v>42.82</v>
      </c>
      <c r="O5610">
        <v>45.04</v>
      </c>
      <c r="P5610">
        <v>46.62</v>
      </c>
      <c r="Q5610">
        <v>47.92</v>
      </c>
      <c r="R5610">
        <v>49.46</v>
      </c>
      <c r="S5610">
        <v>50.97</v>
      </c>
      <c r="T5610">
        <v>52.54</v>
      </c>
      <c r="U5610">
        <v>54.51</v>
      </c>
      <c r="V5610">
        <v>56.77</v>
      </c>
      <c r="W5610">
        <v>58.7</v>
      </c>
      <c r="X5610">
        <v>60</v>
      </c>
      <c r="Y5610">
        <v>61.55</v>
      </c>
      <c r="Z5610">
        <v>63.03</v>
      </c>
      <c r="AA5610">
        <v>64.55</v>
      </c>
      <c r="AB5610">
        <v>65.819999999999993</v>
      </c>
      <c r="AC5610">
        <v>67.38</v>
      </c>
      <c r="AD5610">
        <v>69.510000000000005</v>
      </c>
      <c r="AE5610">
        <v>71.959999999999994</v>
      </c>
      <c r="AF5610">
        <v>74.59</v>
      </c>
      <c r="AG5610">
        <v>76.989999999999995</v>
      </c>
      <c r="AH5610">
        <v>75.430000000000007</v>
      </c>
      <c r="AI5610">
        <v>72.959999999999994</v>
      </c>
      <c r="AJ5610">
        <v>71.319999999999993</v>
      </c>
      <c r="AK5610">
        <v>69.900000000000006</v>
      </c>
    </row>
    <row r="5611" spans="1:37" x14ac:dyDescent="0.3">
      <c r="A5611" s="86" t="str">
        <f t="shared" si="89"/>
        <v>SDG_NoInv_Base_ReproTest01C_GVAamach</v>
      </c>
      <c r="B5611" s="9" t="s">
        <v>222</v>
      </c>
      <c r="C5611" s="10" t="s">
        <v>285</v>
      </c>
      <c r="D5611" s="7" t="s">
        <v>3</v>
      </c>
      <c r="E5611" t="s">
        <v>56</v>
      </c>
      <c r="F5611">
        <v>38.67</v>
      </c>
      <c r="G5611">
        <v>40.92</v>
      </c>
      <c r="H5611">
        <v>41.79</v>
      </c>
      <c r="I5611">
        <v>41.98</v>
      </c>
      <c r="J5611">
        <v>42.41</v>
      </c>
      <c r="K5611">
        <v>43.3</v>
      </c>
      <c r="L5611">
        <v>44.62</v>
      </c>
      <c r="M5611">
        <v>46.41</v>
      </c>
      <c r="N5611">
        <v>48.03</v>
      </c>
      <c r="O5611">
        <v>50.91</v>
      </c>
      <c r="P5611">
        <v>52.66</v>
      </c>
      <c r="Q5611">
        <v>54.02</v>
      </c>
      <c r="R5611">
        <v>55.62</v>
      </c>
      <c r="S5611">
        <v>57.3</v>
      </c>
      <c r="T5611">
        <v>59.1</v>
      </c>
      <c r="U5611">
        <v>61.37</v>
      </c>
      <c r="V5611">
        <v>63.98</v>
      </c>
      <c r="W5611">
        <v>66.17</v>
      </c>
      <c r="X5611">
        <v>67.66</v>
      </c>
      <c r="Y5611">
        <v>69.59</v>
      </c>
      <c r="Z5611">
        <v>71.42</v>
      </c>
      <c r="AA5611">
        <v>73.34</v>
      </c>
      <c r="AB5611">
        <v>73.739999999999995</v>
      </c>
      <c r="AC5611">
        <v>75.099999999999994</v>
      </c>
      <c r="AD5611">
        <v>77.75</v>
      </c>
      <c r="AE5611">
        <v>80.900000000000006</v>
      </c>
      <c r="AF5611">
        <v>84.23</v>
      </c>
      <c r="AG5611">
        <v>87.13</v>
      </c>
      <c r="AH5611">
        <v>84.4</v>
      </c>
      <c r="AI5611">
        <v>80.91</v>
      </c>
      <c r="AJ5611">
        <v>78.849999999999994</v>
      </c>
      <c r="AK5611">
        <v>77.14</v>
      </c>
    </row>
    <row r="5612" spans="1:37" x14ac:dyDescent="0.3">
      <c r="A5612" s="86" t="str">
        <f t="shared" si="89"/>
        <v>SDG_NoInv_Base_ReproTest01C_GVAafcel</v>
      </c>
      <c r="B5612" s="9" t="s">
        <v>222</v>
      </c>
      <c r="C5612" s="10" t="s">
        <v>285</v>
      </c>
      <c r="D5612" s="7" t="s">
        <v>3</v>
      </c>
      <c r="E5612" t="s">
        <v>57</v>
      </c>
      <c r="F5612">
        <v>0.28999999999999998</v>
      </c>
      <c r="G5612">
        <v>0.28999999999999998</v>
      </c>
      <c r="H5612">
        <v>0.28999999999999998</v>
      </c>
      <c r="I5612">
        <v>0.28000000000000003</v>
      </c>
      <c r="J5612">
        <v>0.28000000000000003</v>
      </c>
      <c r="K5612">
        <v>0.28000000000000003</v>
      </c>
      <c r="L5612">
        <v>0.28000000000000003</v>
      </c>
      <c r="M5612">
        <v>0.3</v>
      </c>
      <c r="N5612">
        <v>0.31</v>
      </c>
      <c r="O5612">
        <v>0.35</v>
      </c>
      <c r="P5612">
        <v>0.36</v>
      </c>
      <c r="Q5612">
        <v>0.36</v>
      </c>
      <c r="R5612">
        <v>0.36</v>
      </c>
      <c r="S5612">
        <v>0.36</v>
      </c>
      <c r="T5612">
        <v>0.36</v>
      </c>
      <c r="U5612">
        <v>0.36</v>
      </c>
      <c r="V5612">
        <v>0.37</v>
      </c>
      <c r="W5612">
        <v>0.37</v>
      </c>
      <c r="X5612">
        <v>0.36</v>
      </c>
      <c r="Y5612">
        <v>5.2</v>
      </c>
      <c r="Z5612">
        <v>10.26</v>
      </c>
      <c r="AA5612">
        <v>15.26</v>
      </c>
      <c r="AB5612">
        <v>15.8</v>
      </c>
      <c r="AC5612">
        <v>16.57</v>
      </c>
      <c r="AD5612">
        <v>17.739999999999998</v>
      </c>
      <c r="AE5612">
        <v>19.02</v>
      </c>
      <c r="AF5612">
        <v>20.37</v>
      </c>
      <c r="AG5612">
        <v>20.53</v>
      </c>
      <c r="AH5612">
        <v>19.670000000000002</v>
      </c>
      <c r="AI5612">
        <v>18.07</v>
      </c>
      <c r="AJ5612">
        <v>17.12</v>
      </c>
      <c r="AK5612">
        <v>16.3</v>
      </c>
    </row>
    <row r="5613" spans="1:37" x14ac:dyDescent="0.3">
      <c r="A5613" s="86" t="str">
        <f t="shared" si="89"/>
        <v>SDG_NoInv_Base_ReproTest01C_GVAaelct</v>
      </c>
      <c r="B5613" s="9" t="s">
        <v>222</v>
      </c>
      <c r="C5613" s="10" t="s">
        <v>285</v>
      </c>
      <c r="D5613" s="7" t="s">
        <v>3</v>
      </c>
      <c r="E5613" t="s">
        <v>58</v>
      </c>
      <c r="F5613">
        <v>0.08</v>
      </c>
      <c r="G5613">
        <v>0.08</v>
      </c>
      <c r="H5613">
        <v>0.08</v>
      </c>
      <c r="I5613">
        <v>0.08</v>
      </c>
      <c r="J5613">
        <v>0.08</v>
      </c>
      <c r="K5613">
        <v>0.08</v>
      </c>
      <c r="L5613">
        <v>0.08</v>
      </c>
      <c r="M5613">
        <v>0.08</v>
      </c>
      <c r="N5613">
        <v>0.08</v>
      </c>
      <c r="O5613">
        <v>0.09</v>
      </c>
      <c r="P5613">
        <v>0.1</v>
      </c>
      <c r="Q5613">
        <v>0.1</v>
      </c>
      <c r="R5613">
        <v>0.1</v>
      </c>
      <c r="S5613">
        <v>0.1</v>
      </c>
      <c r="T5613">
        <v>0.1</v>
      </c>
      <c r="U5613">
        <v>0.1</v>
      </c>
      <c r="V5613">
        <v>0.1</v>
      </c>
      <c r="W5613">
        <v>0.1</v>
      </c>
      <c r="X5613">
        <v>3.94</v>
      </c>
      <c r="Y5613">
        <v>3.91</v>
      </c>
      <c r="Z5613">
        <v>2.12</v>
      </c>
      <c r="AA5613">
        <v>2.11</v>
      </c>
      <c r="AB5613">
        <v>2.0299999999999998</v>
      </c>
      <c r="AC5613">
        <v>1.99</v>
      </c>
      <c r="AD5613">
        <v>1.1299999999999999</v>
      </c>
      <c r="AE5613">
        <v>1.1299999999999999</v>
      </c>
      <c r="AF5613">
        <v>1.1499999999999999</v>
      </c>
      <c r="AG5613">
        <v>1.1599999999999999</v>
      </c>
      <c r="AH5613">
        <v>1.1100000000000001</v>
      </c>
      <c r="AI5613">
        <v>7.78</v>
      </c>
      <c r="AJ5613">
        <v>7.42</v>
      </c>
      <c r="AK5613">
        <v>7.11</v>
      </c>
    </row>
    <row r="5614" spans="1:37" x14ac:dyDescent="0.3">
      <c r="A5614" s="86" t="str">
        <f t="shared" si="89"/>
        <v>SDG_NoInv_Base_ReproTest01C_GVAaemch</v>
      </c>
      <c r="B5614" s="9" t="s">
        <v>222</v>
      </c>
      <c r="C5614" s="10" t="s">
        <v>285</v>
      </c>
      <c r="D5614" s="7" t="s">
        <v>3</v>
      </c>
      <c r="E5614" t="s">
        <v>59</v>
      </c>
      <c r="F5614">
        <v>8.99</v>
      </c>
      <c r="G5614">
        <v>9.75</v>
      </c>
      <c r="H5614">
        <v>10.039999999999999</v>
      </c>
      <c r="I5614">
        <v>10.11</v>
      </c>
      <c r="J5614">
        <v>10.220000000000001</v>
      </c>
      <c r="K5614">
        <v>10.45</v>
      </c>
      <c r="L5614">
        <v>10.79</v>
      </c>
      <c r="M5614">
        <v>11.29</v>
      </c>
      <c r="N5614">
        <v>11.74</v>
      </c>
      <c r="O5614">
        <v>12.48</v>
      </c>
      <c r="P5614">
        <v>12.96</v>
      </c>
      <c r="Q5614">
        <v>13.33</v>
      </c>
      <c r="R5614">
        <v>13.75</v>
      </c>
      <c r="S5614">
        <v>14.18</v>
      </c>
      <c r="T5614">
        <v>14.62</v>
      </c>
      <c r="U5614">
        <v>15.19</v>
      </c>
      <c r="V5614">
        <v>15.81</v>
      </c>
      <c r="W5614">
        <v>16.38</v>
      </c>
      <c r="X5614">
        <v>16.82</v>
      </c>
      <c r="Y5614">
        <v>17.27</v>
      </c>
      <c r="Z5614">
        <v>17.7</v>
      </c>
      <c r="AA5614">
        <v>18.149999999999999</v>
      </c>
      <c r="AB5614">
        <v>18.02</v>
      </c>
      <c r="AC5614">
        <v>18.18</v>
      </c>
      <c r="AD5614">
        <v>18.71</v>
      </c>
      <c r="AE5614">
        <v>19.38</v>
      </c>
      <c r="AF5614">
        <v>20.12</v>
      </c>
      <c r="AG5614">
        <v>20.88</v>
      </c>
      <c r="AH5614">
        <v>19.989999999999998</v>
      </c>
      <c r="AI5614">
        <v>18.850000000000001</v>
      </c>
      <c r="AJ5614">
        <v>18.2</v>
      </c>
      <c r="AK5614">
        <v>17.64</v>
      </c>
    </row>
    <row r="5615" spans="1:37" x14ac:dyDescent="0.3">
      <c r="A5615" s="86" t="str">
        <f t="shared" si="89"/>
        <v>SDG_NoInv_Base_ReproTest01C_GVAasequ</v>
      </c>
      <c r="B5615" s="9" t="s">
        <v>222</v>
      </c>
      <c r="C5615" s="10" t="s">
        <v>285</v>
      </c>
      <c r="D5615" s="7" t="s">
        <v>3</v>
      </c>
      <c r="E5615" t="s">
        <v>60</v>
      </c>
      <c r="F5615">
        <v>8.7799999999999994</v>
      </c>
      <c r="G5615">
        <v>9.99</v>
      </c>
      <c r="H5615">
        <v>10.039999999999999</v>
      </c>
      <c r="I5615">
        <v>9.92</v>
      </c>
      <c r="J5615">
        <v>9.9700000000000006</v>
      </c>
      <c r="K5615">
        <v>10.16</v>
      </c>
      <c r="L5615">
        <v>10.49</v>
      </c>
      <c r="M5615">
        <v>11.05</v>
      </c>
      <c r="N5615">
        <v>11.52</v>
      </c>
      <c r="O5615">
        <v>12.42</v>
      </c>
      <c r="P5615">
        <v>12.9</v>
      </c>
      <c r="Q5615">
        <v>13.28</v>
      </c>
      <c r="R5615">
        <v>13.64</v>
      </c>
      <c r="S5615">
        <v>14.05</v>
      </c>
      <c r="T5615">
        <v>14.51</v>
      </c>
      <c r="U5615">
        <v>15.1</v>
      </c>
      <c r="V5615">
        <v>15.67</v>
      </c>
      <c r="W5615">
        <v>16.260000000000002</v>
      </c>
      <c r="X5615">
        <v>16.86</v>
      </c>
      <c r="Y5615">
        <v>17.399999999999999</v>
      </c>
      <c r="Z5615">
        <v>17.91</v>
      </c>
      <c r="AA5615">
        <v>18.47</v>
      </c>
      <c r="AB5615">
        <v>18.03</v>
      </c>
      <c r="AC5615">
        <v>18.100000000000001</v>
      </c>
      <c r="AD5615">
        <v>18.75</v>
      </c>
      <c r="AE5615">
        <v>19.559999999999999</v>
      </c>
      <c r="AF5615">
        <v>20.43</v>
      </c>
      <c r="AG5615">
        <v>21.21</v>
      </c>
      <c r="AH5615">
        <v>19.989999999999998</v>
      </c>
      <c r="AI5615">
        <v>18.66</v>
      </c>
      <c r="AJ5615">
        <v>17.97</v>
      </c>
      <c r="AK5615">
        <v>17.420000000000002</v>
      </c>
    </row>
    <row r="5616" spans="1:37" x14ac:dyDescent="0.3">
      <c r="A5616" s="86" t="str">
        <f t="shared" si="89"/>
        <v>SDG_NoInv_Base_ReproTest01C_GVAavehi</v>
      </c>
      <c r="B5616" s="9" t="s">
        <v>222</v>
      </c>
      <c r="C5616" s="10" t="s">
        <v>285</v>
      </c>
      <c r="D5616" s="7" t="s">
        <v>3</v>
      </c>
      <c r="E5616" t="s">
        <v>61</v>
      </c>
      <c r="F5616">
        <v>39.57</v>
      </c>
      <c r="G5616">
        <v>42.98</v>
      </c>
      <c r="H5616">
        <v>44.11</v>
      </c>
      <c r="I5616">
        <v>44.46</v>
      </c>
      <c r="J5616">
        <v>45.06</v>
      </c>
      <c r="K5616">
        <v>46.26</v>
      </c>
      <c r="L5616">
        <v>47.95</v>
      </c>
      <c r="M5616">
        <v>50.24</v>
      </c>
      <c r="N5616">
        <v>52.41</v>
      </c>
      <c r="O5616">
        <v>55.2</v>
      </c>
      <c r="P5616">
        <v>57.58</v>
      </c>
      <c r="Q5616">
        <v>59.74</v>
      </c>
      <c r="R5616">
        <v>62.01</v>
      </c>
      <c r="S5616">
        <v>64.31</v>
      </c>
      <c r="T5616">
        <v>66.790000000000006</v>
      </c>
      <c r="U5616">
        <v>69.88</v>
      </c>
      <c r="V5616">
        <v>73.260000000000005</v>
      </c>
      <c r="W5616">
        <v>76.41</v>
      </c>
      <c r="X5616">
        <v>78.930000000000007</v>
      </c>
      <c r="Y5616">
        <v>79.75</v>
      </c>
      <c r="Z5616">
        <v>80.56</v>
      </c>
      <c r="AA5616">
        <v>81.37</v>
      </c>
      <c r="AB5616">
        <v>81.42</v>
      </c>
      <c r="AC5616">
        <v>82.64</v>
      </c>
      <c r="AD5616">
        <v>85.45</v>
      </c>
      <c r="AE5616">
        <v>88.92</v>
      </c>
      <c r="AF5616">
        <v>92.72</v>
      </c>
      <c r="AG5616">
        <v>96.75</v>
      </c>
      <c r="AH5616">
        <v>93.94</v>
      </c>
      <c r="AI5616">
        <v>89.54</v>
      </c>
      <c r="AJ5616">
        <v>86.82</v>
      </c>
      <c r="AK5616">
        <v>84.56</v>
      </c>
    </row>
    <row r="5617" spans="1:37" x14ac:dyDescent="0.3">
      <c r="A5617" s="86" t="str">
        <f t="shared" si="89"/>
        <v>SDG_NoInv_Base_ReproTest01C_GVAatequ</v>
      </c>
      <c r="B5617" s="9" t="s">
        <v>222</v>
      </c>
      <c r="C5617" s="10" t="s">
        <v>285</v>
      </c>
      <c r="D5617" s="7" t="s">
        <v>3</v>
      </c>
      <c r="E5617" t="s">
        <v>62</v>
      </c>
      <c r="F5617">
        <v>7.09</v>
      </c>
      <c r="G5617">
        <v>7.24</v>
      </c>
      <c r="H5617">
        <v>7.46</v>
      </c>
      <c r="I5617">
        <v>7.35</v>
      </c>
      <c r="J5617">
        <v>7.41</v>
      </c>
      <c r="K5617">
        <v>7.57</v>
      </c>
      <c r="L5617">
        <v>7.86</v>
      </c>
      <c r="M5617">
        <v>8.41</v>
      </c>
      <c r="N5617">
        <v>8.89</v>
      </c>
      <c r="O5617">
        <v>10.33</v>
      </c>
      <c r="P5617">
        <v>10.98</v>
      </c>
      <c r="Q5617">
        <v>11.34</v>
      </c>
      <c r="R5617">
        <v>11.53</v>
      </c>
      <c r="S5617">
        <v>11.8</v>
      </c>
      <c r="T5617">
        <v>12.16</v>
      </c>
      <c r="U5617">
        <v>12.63</v>
      </c>
      <c r="V5617">
        <v>13.2</v>
      </c>
      <c r="W5617">
        <v>13.66</v>
      </c>
      <c r="X5617">
        <v>13.89</v>
      </c>
      <c r="Y5617">
        <v>14.24</v>
      </c>
      <c r="Z5617">
        <v>14.51</v>
      </c>
      <c r="AA5617">
        <v>14.87</v>
      </c>
      <c r="AB5617">
        <v>14.06</v>
      </c>
      <c r="AC5617">
        <v>13.88</v>
      </c>
      <c r="AD5617">
        <v>14.33</v>
      </c>
      <c r="AE5617">
        <v>14.96</v>
      </c>
      <c r="AF5617">
        <v>15.67</v>
      </c>
      <c r="AG5617">
        <v>16.22</v>
      </c>
      <c r="AH5617">
        <v>14.93</v>
      </c>
      <c r="AI5617">
        <v>13.54</v>
      </c>
      <c r="AJ5617">
        <v>12.77</v>
      </c>
      <c r="AK5617">
        <v>12.17</v>
      </c>
    </row>
    <row r="5618" spans="1:37" x14ac:dyDescent="0.3">
      <c r="A5618" s="86" t="str">
        <f t="shared" si="89"/>
        <v>SDG_NoInv_Base_ReproTest01C_GVAafurn</v>
      </c>
      <c r="B5618" s="9" t="s">
        <v>222</v>
      </c>
      <c r="C5618" s="10" t="s">
        <v>285</v>
      </c>
      <c r="D5618" s="7" t="s">
        <v>3</v>
      </c>
      <c r="E5618" t="s">
        <v>63</v>
      </c>
      <c r="F5618">
        <v>6.09</v>
      </c>
      <c r="G5618">
        <v>6.48</v>
      </c>
      <c r="H5618">
        <v>6.65</v>
      </c>
      <c r="I5618">
        <v>6.73</v>
      </c>
      <c r="J5618">
        <v>6.85</v>
      </c>
      <c r="K5618">
        <v>7.04</v>
      </c>
      <c r="L5618">
        <v>7.28</v>
      </c>
      <c r="M5618">
        <v>7.56</v>
      </c>
      <c r="N5618">
        <v>7.84</v>
      </c>
      <c r="O5618">
        <v>8.33</v>
      </c>
      <c r="P5618">
        <v>8.64</v>
      </c>
      <c r="Q5618">
        <v>8.89</v>
      </c>
      <c r="R5618">
        <v>9.1999999999999993</v>
      </c>
      <c r="S5618">
        <v>9.51</v>
      </c>
      <c r="T5618">
        <v>9.82</v>
      </c>
      <c r="U5618">
        <v>10.220000000000001</v>
      </c>
      <c r="V5618">
        <v>10.65</v>
      </c>
      <c r="W5618">
        <v>11.07</v>
      </c>
      <c r="X5618">
        <v>11.41</v>
      </c>
      <c r="Y5618">
        <v>11.73</v>
      </c>
      <c r="Z5618">
        <v>12.06</v>
      </c>
      <c r="AA5618">
        <v>12.39</v>
      </c>
      <c r="AB5618">
        <v>12.7</v>
      </c>
      <c r="AC5618">
        <v>13.02</v>
      </c>
      <c r="AD5618">
        <v>13.41</v>
      </c>
      <c r="AE5618">
        <v>13.86</v>
      </c>
      <c r="AF5618">
        <v>14.33</v>
      </c>
      <c r="AG5618">
        <v>14.73</v>
      </c>
      <c r="AH5618">
        <v>14.48</v>
      </c>
      <c r="AI5618">
        <v>14.04</v>
      </c>
      <c r="AJ5618">
        <v>13.75</v>
      </c>
      <c r="AK5618">
        <v>13.48</v>
      </c>
    </row>
    <row r="5619" spans="1:37" x14ac:dyDescent="0.3">
      <c r="A5619" s="86" t="str">
        <f t="shared" si="89"/>
        <v>SDG_NoInv_Base_ReproTest01C_GVAaoman</v>
      </c>
      <c r="B5619" s="9" t="s">
        <v>222</v>
      </c>
      <c r="C5619" s="10" t="s">
        <v>285</v>
      </c>
      <c r="D5619" s="7" t="s">
        <v>3</v>
      </c>
      <c r="E5619" t="s">
        <v>64</v>
      </c>
      <c r="F5619">
        <v>25.46</v>
      </c>
      <c r="G5619">
        <v>26.09</v>
      </c>
      <c r="H5619">
        <v>26.87</v>
      </c>
      <c r="I5619">
        <v>26.87</v>
      </c>
      <c r="J5619">
        <v>27.48</v>
      </c>
      <c r="K5619">
        <v>28.22</v>
      </c>
      <c r="L5619">
        <v>29.18</v>
      </c>
      <c r="M5619">
        <v>30.56</v>
      </c>
      <c r="N5619">
        <v>31.83</v>
      </c>
      <c r="O5619">
        <v>36.03</v>
      </c>
      <c r="P5619">
        <v>37.74</v>
      </c>
      <c r="Q5619">
        <v>38.770000000000003</v>
      </c>
      <c r="R5619">
        <v>39.68</v>
      </c>
      <c r="S5619">
        <v>40.729999999999997</v>
      </c>
      <c r="T5619">
        <v>41.86</v>
      </c>
      <c r="U5619">
        <v>43.17</v>
      </c>
      <c r="V5619">
        <v>44.4</v>
      </c>
      <c r="W5619">
        <v>45.78</v>
      </c>
      <c r="X5619">
        <v>47.05</v>
      </c>
      <c r="Y5619">
        <v>48.14</v>
      </c>
      <c r="Z5619">
        <v>49.1</v>
      </c>
      <c r="AA5619">
        <v>50.32</v>
      </c>
      <c r="AB5619">
        <v>51.03</v>
      </c>
      <c r="AC5619">
        <v>52</v>
      </c>
      <c r="AD5619">
        <v>53.53</v>
      </c>
      <c r="AE5619">
        <v>55.2</v>
      </c>
      <c r="AF5619">
        <v>56.97</v>
      </c>
      <c r="AG5619">
        <v>58.22</v>
      </c>
      <c r="AH5619">
        <v>56.83</v>
      </c>
      <c r="AI5619">
        <v>54.32</v>
      </c>
      <c r="AJ5619">
        <v>52.74</v>
      </c>
      <c r="AK5619">
        <v>51.21</v>
      </c>
    </row>
    <row r="5620" spans="1:37" x14ac:dyDescent="0.3">
      <c r="A5620" s="86" t="str">
        <f t="shared" si="89"/>
        <v>SDG_NoInv_Base_ReproTest01C_GVAaelec</v>
      </c>
      <c r="B5620" s="9" t="s">
        <v>222</v>
      </c>
      <c r="C5620" s="10" t="s">
        <v>285</v>
      </c>
      <c r="D5620" s="7" t="s">
        <v>3</v>
      </c>
      <c r="E5620" t="s">
        <v>65</v>
      </c>
      <c r="F5620">
        <v>142.19999999999999</v>
      </c>
      <c r="G5620">
        <v>152.88999999999999</v>
      </c>
      <c r="H5620">
        <v>142.13</v>
      </c>
      <c r="I5620">
        <v>143.46</v>
      </c>
      <c r="J5620">
        <v>146.02000000000001</v>
      </c>
      <c r="K5620">
        <v>150.18</v>
      </c>
      <c r="L5620">
        <v>154.69999999999999</v>
      </c>
      <c r="M5620">
        <v>155.12</v>
      </c>
      <c r="N5620">
        <v>153.59</v>
      </c>
      <c r="O5620">
        <v>153.9</v>
      </c>
      <c r="P5620">
        <v>158.24</v>
      </c>
      <c r="Q5620">
        <v>165.18</v>
      </c>
      <c r="R5620">
        <v>176.78</v>
      </c>
      <c r="S5620">
        <v>184.11</v>
      </c>
      <c r="T5620">
        <v>191.75</v>
      </c>
      <c r="U5620">
        <v>199.3</v>
      </c>
      <c r="V5620">
        <v>199.93</v>
      </c>
      <c r="W5620">
        <v>205.01</v>
      </c>
      <c r="X5620">
        <v>216.87</v>
      </c>
      <c r="Y5620">
        <v>229.35</v>
      </c>
      <c r="Z5620">
        <v>242.01</v>
      </c>
      <c r="AA5620">
        <v>253.89</v>
      </c>
      <c r="AB5620">
        <v>266.02</v>
      </c>
      <c r="AC5620">
        <v>280.85000000000002</v>
      </c>
      <c r="AD5620">
        <v>295.92</v>
      </c>
      <c r="AE5620">
        <v>310.82</v>
      </c>
      <c r="AF5620">
        <v>325.81</v>
      </c>
      <c r="AG5620">
        <v>381.2</v>
      </c>
      <c r="AH5620">
        <v>435.49</v>
      </c>
      <c r="AI5620">
        <v>471.33</v>
      </c>
      <c r="AJ5620">
        <v>516.12</v>
      </c>
      <c r="AK5620">
        <v>561.04999999999995</v>
      </c>
    </row>
    <row r="5621" spans="1:37" x14ac:dyDescent="0.3">
      <c r="A5621" s="86" t="str">
        <f t="shared" si="89"/>
        <v>SDG_NoInv_Base_ReproTest01C_GVAawatr</v>
      </c>
      <c r="B5621" s="9" t="s">
        <v>222</v>
      </c>
      <c r="C5621" s="10" t="s">
        <v>285</v>
      </c>
      <c r="D5621" s="7" t="s">
        <v>3</v>
      </c>
      <c r="E5621" t="s">
        <v>66</v>
      </c>
      <c r="F5621">
        <v>38.119999999999997</v>
      </c>
      <c r="G5621">
        <v>32.1</v>
      </c>
      <c r="H5621">
        <v>34.28</v>
      </c>
      <c r="I5621">
        <v>35.81</v>
      </c>
      <c r="J5621">
        <v>37.19</v>
      </c>
      <c r="K5621">
        <v>38.700000000000003</v>
      </c>
      <c r="L5621">
        <v>40.22</v>
      </c>
      <c r="M5621">
        <v>41.66</v>
      </c>
      <c r="N5621">
        <v>42.95</v>
      </c>
      <c r="O5621">
        <v>44.61</v>
      </c>
      <c r="P5621">
        <v>46.38</v>
      </c>
      <c r="Q5621">
        <v>48.25</v>
      </c>
      <c r="R5621">
        <v>50.41</v>
      </c>
      <c r="S5621">
        <v>52.61</v>
      </c>
      <c r="T5621">
        <v>54.47</v>
      </c>
      <c r="U5621">
        <v>56.54</v>
      </c>
      <c r="V5621">
        <v>58.82</v>
      </c>
      <c r="W5621">
        <v>61.08</v>
      </c>
      <c r="X5621">
        <v>62.92</v>
      </c>
      <c r="Y5621">
        <v>64.75</v>
      </c>
      <c r="Z5621">
        <v>66.63</v>
      </c>
      <c r="AA5621">
        <v>68.400000000000006</v>
      </c>
      <c r="AB5621">
        <v>71.150000000000006</v>
      </c>
      <c r="AC5621">
        <v>74.040000000000006</v>
      </c>
      <c r="AD5621">
        <v>77.069999999999993</v>
      </c>
      <c r="AE5621">
        <v>80.42</v>
      </c>
      <c r="AF5621">
        <v>83.85</v>
      </c>
      <c r="AG5621">
        <v>87.1</v>
      </c>
      <c r="AH5621">
        <v>89.66</v>
      </c>
      <c r="AI5621">
        <v>91.28</v>
      </c>
      <c r="AJ5621">
        <v>92.31</v>
      </c>
      <c r="AK5621">
        <v>92.96</v>
      </c>
    </row>
    <row r="5622" spans="1:37" x14ac:dyDescent="0.3">
      <c r="A5622" s="86" t="str">
        <f t="shared" ref="A5622:A5685" si="90">_xlfn.CONCAT(C5622,D5622,E5622)</f>
        <v>SDG_NoInv_Base_ReproTest01C_GVAacons</v>
      </c>
      <c r="B5622" s="9" t="s">
        <v>222</v>
      </c>
      <c r="C5622" s="10" t="s">
        <v>285</v>
      </c>
      <c r="D5622" s="7" t="s">
        <v>3</v>
      </c>
      <c r="E5622" t="s">
        <v>67</v>
      </c>
      <c r="F5622">
        <v>140.65</v>
      </c>
      <c r="G5622">
        <v>149.66999999999999</v>
      </c>
      <c r="H5622">
        <v>149.22999999999999</v>
      </c>
      <c r="I5622">
        <v>149.79</v>
      </c>
      <c r="J5622">
        <v>150.81</v>
      </c>
      <c r="K5622">
        <v>153.56</v>
      </c>
      <c r="L5622">
        <v>157.43</v>
      </c>
      <c r="M5622">
        <v>162.27000000000001</v>
      </c>
      <c r="N5622">
        <v>167.04</v>
      </c>
      <c r="O5622">
        <v>172.35</v>
      </c>
      <c r="P5622">
        <v>178</v>
      </c>
      <c r="Q5622">
        <v>183.56</v>
      </c>
      <c r="R5622">
        <v>191</v>
      </c>
      <c r="S5622">
        <v>198.3</v>
      </c>
      <c r="T5622">
        <v>205.55</v>
      </c>
      <c r="U5622">
        <v>214.1</v>
      </c>
      <c r="V5622">
        <v>223.63</v>
      </c>
      <c r="W5622">
        <v>232.02</v>
      </c>
      <c r="X5622">
        <v>238.26</v>
      </c>
      <c r="Y5622">
        <v>245.24</v>
      </c>
      <c r="Z5622">
        <v>252.83</v>
      </c>
      <c r="AA5622">
        <v>259.58</v>
      </c>
      <c r="AB5622">
        <v>263.94</v>
      </c>
      <c r="AC5622">
        <v>270.33999999999997</v>
      </c>
      <c r="AD5622">
        <v>279.56</v>
      </c>
      <c r="AE5622">
        <v>289.95</v>
      </c>
      <c r="AF5622">
        <v>300.58</v>
      </c>
      <c r="AG5622">
        <v>310.43</v>
      </c>
      <c r="AH5622">
        <v>308.39999999999998</v>
      </c>
      <c r="AI5622">
        <v>303.14</v>
      </c>
      <c r="AJ5622">
        <v>300.89</v>
      </c>
      <c r="AK5622">
        <v>298.49</v>
      </c>
    </row>
    <row r="5623" spans="1:37" x14ac:dyDescent="0.3">
      <c r="A5623" s="86" t="str">
        <f t="shared" si="90"/>
        <v>SDG_NoInv_Base_ReproTest01C_GVAatrad</v>
      </c>
      <c r="B5623" s="9" t="s">
        <v>222</v>
      </c>
      <c r="C5623" s="10" t="s">
        <v>285</v>
      </c>
      <c r="D5623" s="7" t="s">
        <v>3</v>
      </c>
      <c r="E5623" t="s">
        <v>68</v>
      </c>
      <c r="F5623">
        <v>482.47</v>
      </c>
      <c r="G5623">
        <v>445.48</v>
      </c>
      <c r="H5623">
        <v>462.67</v>
      </c>
      <c r="I5623">
        <v>479.19</v>
      </c>
      <c r="J5623">
        <v>484.71</v>
      </c>
      <c r="K5623">
        <v>493.63</v>
      </c>
      <c r="L5623">
        <v>505.22</v>
      </c>
      <c r="M5623">
        <v>519.94000000000005</v>
      </c>
      <c r="N5623">
        <v>534.08000000000004</v>
      </c>
      <c r="O5623">
        <v>507.1</v>
      </c>
      <c r="P5623">
        <v>520.66</v>
      </c>
      <c r="Q5623">
        <v>543.27</v>
      </c>
      <c r="R5623">
        <v>566.75</v>
      </c>
      <c r="S5623">
        <v>587.74</v>
      </c>
      <c r="T5623">
        <v>607.69000000000005</v>
      </c>
      <c r="U5623">
        <v>630.30999999999995</v>
      </c>
      <c r="V5623">
        <v>654.98</v>
      </c>
      <c r="W5623">
        <v>677.32</v>
      </c>
      <c r="X5623">
        <v>695.09</v>
      </c>
      <c r="Y5623">
        <v>709.54</v>
      </c>
      <c r="Z5623">
        <v>722.75</v>
      </c>
      <c r="AA5623">
        <v>735.85</v>
      </c>
      <c r="AB5623">
        <v>732.55</v>
      </c>
      <c r="AC5623">
        <v>740.18</v>
      </c>
      <c r="AD5623">
        <v>757.22</v>
      </c>
      <c r="AE5623">
        <v>778.64</v>
      </c>
      <c r="AF5623">
        <v>801.72</v>
      </c>
      <c r="AG5623">
        <v>822.4</v>
      </c>
      <c r="AH5623">
        <v>808.57</v>
      </c>
      <c r="AI5623">
        <v>784.94</v>
      </c>
      <c r="AJ5623">
        <v>769.57</v>
      </c>
      <c r="AK5623">
        <v>756.01</v>
      </c>
    </row>
    <row r="5624" spans="1:37" x14ac:dyDescent="0.3">
      <c r="A5624" s="86" t="str">
        <f t="shared" si="90"/>
        <v>SDG_NoInv_Base_ReproTest01C_GVAahotl</v>
      </c>
      <c r="B5624" s="9" t="s">
        <v>222</v>
      </c>
      <c r="C5624" s="10" t="s">
        <v>285</v>
      </c>
      <c r="D5624" s="7" t="s">
        <v>3</v>
      </c>
      <c r="E5624" t="s">
        <v>69</v>
      </c>
      <c r="F5624">
        <v>37.69</v>
      </c>
      <c r="G5624">
        <v>35.950000000000003</v>
      </c>
      <c r="H5624">
        <v>38.119999999999997</v>
      </c>
      <c r="I5624">
        <v>39.22</v>
      </c>
      <c r="J5624">
        <v>40.39</v>
      </c>
      <c r="K5624">
        <v>41.85</v>
      </c>
      <c r="L5624">
        <v>43.47</v>
      </c>
      <c r="M5624">
        <v>45.24</v>
      </c>
      <c r="N5624">
        <v>47.02</v>
      </c>
      <c r="O5624">
        <v>50.04</v>
      </c>
      <c r="P5624">
        <v>52.32</v>
      </c>
      <c r="Q5624">
        <v>54.42</v>
      </c>
      <c r="R5624">
        <v>56.6</v>
      </c>
      <c r="S5624">
        <v>58.84</v>
      </c>
      <c r="T5624">
        <v>61.11</v>
      </c>
      <c r="U5624">
        <v>63.74</v>
      </c>
      <c r="V5624">
        <v>66.319999999999993</v>
      </c>
      <c r="W5624">
        <v>69.14</v>
      </c>
      <c r="X5624">
        <v>72.02</v>
      </c>
      <c r="Y5624">
        <v>74.59</v>
      </c>
      <c r="Z5624">
        <v>77.19</v>
      </c>
      <c r="AA5624">
        <v>79.84</v>
      </c>
      <c r="AB5624">
        <v>83.13</v>
      </c>
      <c r="AC5624">
        <v>86.05</v>
      </c>
      <c r="AD5624">
        <v>88.91</v>
      </c>
      <c r="AE5624">
        <v>91.92</v>
      </c>
      <c r="AF5624">
        <v>95.08</v>
      </c>
      <c r="AG5624">
        <v>98.15</v>
      </c>
      <c r="AH5624">
        <v>98.97</v>
      </c>
      <c r="AI5624">
        <v>97.98</v>
      </c>
      <c r="AJ5624">
        <v>97.27</v>
      </c>
      <c r="AK5624">
        <v>96.52</v>
      </c>
    </row>
    <row r="5625" spans="1:37" x14ac:dyDescent="0.3">
      <c r="A5625" s="86" t="str">
        <f t="shared" si="90"/>
        <v>SDG_NoInv_Base_ReproTest01C_GVAaltrp-p</v>
      </c>
      <c r="B5625" s="9" t="s">
        <v>222</v>
      </c>
      <c r="C5625" s="10" t="s">
        <v>285</v>
      </c>
      <c r="D5625" s="7" t="s">
        <v>3</v>
      </c>
      <c r="E5625" t="s">
        <v>70</v>
      </c>
      <c r="F5625">
        <v>60.68</v>
      </c>
      <c r="G5625">
        <v>57.26</v>
      </c>
      <c r="H5625">
        <v>57.3</v>
      </c>
      <c r="I5625">
        <v>58.97</v>
      </c>
      <c r="J5625">
        <v>60.33</v>
      </c>
      <c r="K5625">
        <v>61.66</v>
      </c>
      <c r="L5625">
        <v>63.17</v>
      </c>
      <c r="M5625">
        <v>65.17</v>
      </c>
      <c r="N5625">
        <v>67.67</v>
      </c>
      <c r="O5625">
        <v>71.39</v>
      </c>
      <c r="P5625">
        <v>74.650000000000006</v>
      </c>
      <c r="Q5625">
        <v>77.58</v>
      </c>
      <c r="R5625">
        <v>80.989999999999995</v>
      </c>
      <c r="S5625">
        <v>84.24</v>
      </c>
      <c r="T5625">
        <v>87.39</v>
      </c>
      <c r="U5625">
        <v>90.89</v>
      </c>
      <c r="V5625">
        <v>94.17</v>
      </c>
      <c r="W5625">
        <v>97.27</v>
      </c>
      <c r="X5625">
        <v>100.19</v>
      </c>
      <c r="Y5625">
        <v>102.4</v>
      </c>
      <c r="Z5625">
        <v>104.45</v>
      </c>
      <c r="AA5625">
        <v>106.39</v>
      </c>
      <c r="AB5625">
        <v>109.27</v>
      </c>
      <c r="AC5625">
        <v>111.58</v>
      </c>
      <c r="AD5625">
        <v>114.2</v>
      </c>
      <c r="AE5625">
        <v>116.98</v>
      </c>
      <c r="AF5625">
        <v>119.81</v>
      </c>
      <c r="AG5625">
        <v>122.65</v>
      </c>
      <c r="AH5625">
        <v>123.49</v>
      </c>
      <c r="AI5625">
        <v>122.26</v>
      </c>
      <c r="AJ5625">
        <v>122.31</v>
      </c>
      <c r="AK5625">
        <v>121.66</v>
      </c>
    </row>
    <row r="5626" spans="1:37" x14ac:dyDescent="0.3">
      <c r="A5626" s="86" t="str">
        <f t="shared" si="90"/>
        <v>SDG_NoInv_Base_ReproTest01C_GVAaltrp-f</v>
      </c>
      <c r="B5626" s="9" t="s">
        <v>222</v>
      </c>
      <c r="C5626" s="10" t="s">
        <v>285</v>
      </c>
      <c r="D5626" s="7" t="s">
        <v>3</v>
      </c>
      <c r="E5626" t="s">
        <v>71</v>
      </c>
      <c r="F5626">
        <v>247.43</v>
      </c>
      <c r="G5626">
        <v>219.03</v>
      </c>
      <c r="H5626">
        <v>225.5</v>
      </c>
      <c r="I5626">
        <v>236.08</v>
      </c>
      <c r="J5626">
        <v>242.22</v>
      </c>
      <c r="K5626">
        <v>245.21</v>
      </c>
      <c r="L5626">
        <v>248.63</v>
      </c>
      <c r="M5626">
        <v>253.99</v>
      </c>
      <c r="N5626">
        <v>266.95999999999998</v>
      </c>
      <c r="O5626">
        <v>276.52</v>
      </c>
      <c r="P5626">
        <v>293.43</v>
      </c>
      <c r="Q5626">
        <v>309.95</v>
      </c>
      <c r="R5626">
        <v>315.07</v>
      </c>
      <c r="S5626">
        <v>322.25</v>
      </c>
      <c r="T5626">
        <v>338.88</v>
      </c>
      <c r="U5626">
        <v>354.21</v>
      </c>
      <c r="V5626">
        <v>363.96</v>
      </c>
      <c r="W5626">
        <v>370.42</v>
      </c>
      <c r="X5626">
        <v>387.21</v>
      </c>
      <c r="Y5626">
        <v>406.35</v>
      </c>
      <c r="Z5626">
        <v>421.59</v>
      </c>
      <c r="AA5626">
        <v>434.86</v>
      </c>
      <c r="AB5626">
        <v>447.58</v>
      </c>
      <c r="AC5626">
        <v>458.4</v>
      </c>
      <c r="AD5626">
        <v>472.37</v>
      </c>
      <c r="AE5626">
        <v>480.16</v>
      </c>
      <c r="AF5626">
        <v>490.09</v>
      </c>
      <c r="AG5626">
        <v>507.34</v>
      </c>
      <c r="AH5626">
        <v>520.30999999999995</v>
      </c>
      <c r="AI5626">
        <v>520.5</v>
      </c>
      <c r="AJ5626">
        <v>522.66999999999996</v>
      </c>
      <c r="AK5626">
        <v>523.39</v>
      </c>
    </row>
    <row r="5627" spans="1:37" x14ac:dyDescent="0.3">
      <c r="A5627" s="86" t="str">
        <f t="shared" si="90"/>
        <v>SDG_NoInv_Base_ReproTest01C_GVAaotrp-p</v>
      </c>
      <c r="B5627" s="9" t="s">
        <v>222</v>
      </c>
      <c r="C5627" s="10" t="s">
        <v>285</v>
      </c>
      <c r="D5627" s="7" t="s">
        <v>3</v>
      </c>
      <c r="E5627" t="s">
        <v>72</v>
      </c>
      <c r="F5627">
        <v>8.1</v>
      </c>
      <c r="G5627">
        <v>8.59</v>
      </c>
      <c r="H5627">
        <v>9.06</v>
      </c>
      <c r="I5627">
        <v>9.76</v>
      </c>
      <c r="J5627">
        <v>10.16</v>
      </c>
      <c r="K5627">
        <v>10.39</v>
      </c>
      <c r="L5627">
        <v>10.59</v>
      </c>
      <c r="M5627">
        <v>10.76</v>
      </c>
      <c r="N5627">
        <v>10.93</v>
      </c>
      <c r="O5627">
        <v>10.55</v>
      </c>
      <c r="P5627">
        <v>10.8</v>
      </c>
      <c r="Q5627">
        <v>11.14</v>
      </c>
      <c r="R5627">
        <v>11.55</v>
      </c>
      <c r="S5627">
        <v>11.9</v>
      </c>
      <c r="T5627">
        <v>12.2</v>
      </c>
      <c r="U5627">
        <v>12.48</v>
      </c>
      <c r="V5627">
        <v>12.83</v>
      </c>
      <c r="W5627">
        <v>13.05</v>
      </c>
      <c r="X5627">
        <v>13.13</v>
      </c>
      <c r="Y5627">
        <v>13.17</v>
      </c>
      <c r="Z5627">
        <v>13.25</v>
      </c>
      <c r="AA5627">
        <v>13.27</v>
      </c>
      <c r="AB5627">
        <v>13.2</v>
      </c>
      <c r="AC5627">
        <v>13.27</v>
      </c>
      <c r="AD5627">
        <v>13.56</v>
      </c>
      <c r="AE5627">
        <v>13.93</v>
      </c>
      <c r="AF5627">
        <v>14.3</v>
      </c>
      <c r="AG5627">
        <v>14.61</v>
      </c>
      <c r="AH5627">
        <v>14.66</v>
      </c>
      <c r="AI5627">
        <v>14.81</v>
      </c>
      <c r="AJ5627">
        <v>15.06</v>
      </c>
      <c r="AK5627">
        <v>15.3</v>
      </c>
    </row>
    <row r="5628" spans="1:37" x14ac:dyDescent="0.3">
      <c r="A5628" s="86" t="str">
        <f t="shared" si="90"/>
        <v>SDG_NoInv_Base_ReproTest01C_GVAaotrp-f</v>
      </c>
      <c r="B5628" s="9" t="s">
        <v>222</v>
      </c>
      <c r="C5628" s="10" t="s">
        <v>285</v>
      </c>
      <c r="D5628" s="7" t="s">
        <v>3</v>
      </c>
      <c r="E5628" t="s">
        <v>73</v>
      </c>
      <c r="F5628">
        <v>7.29</v>
      </c>
      <c r="G5628">
        <v>7.02</v>
      </c>
      <c r="H5628">
        <v>7.35</v>
      </c>
      <c r="I5628">
        <v>7.62</v>
      </c>
      <c r="J5628">
        <v>7.77</v>
      </c>
      <c r="K5628">
        <v>7.85</v>
      </c>
      <c r="L5628">
        <v>7.95</v>
      </c>
      <c r="M5628">
        <v>8.11</v>
      </c>
      <c r="N5628">
        <v>8.43</v>
      </c>
      <c r="O5628">
        <v>8.51</v>
      </c>
      <c r="P5628">
        <v>8.9</v>
      </c>
      <c r="Q5628">
        <v>9.31</v>
      </c>
      <c r="R5628">
        <v>9.52</v>
      </c>
      <c r="S5628">
        <v>9.73</v>
      </c>
      <c r="T5628">
        <v>10.15</v>
      </c>
      <c r="U5628">
        <v>10.53</v>
      </c>
      <c r="V5628">
        <v>10.81</v>
      </c>
      <c r="W5628">
        <v>11.02</v>
      </c>
      <c r="X5628">
        <v>11.36</v>
      </c>
      <c r="Y5628">
        <v>11.77</v>
      </c>
      <c r="Z5628">
        <v>12.11</v>
      </c>
      <c r="AA5628">
        <v>12.41</v>
      </c>
      <c r="AB5628">
        <v>12.63</v>
      </c>
      <c r="AC5628">
        <v>12.86</v>
      </c>
      <c r="AD5628">
        <v>13.22</v>
      </c>
      <c r="AE5628">
        <v>13.44</v>
      </c>
      <c r="AF5628">
        <v>13.71</v>
      </c>
      <c r="AG5628">
        <v>14.08</v>
      </c>
      <c r="AH5628">
        <v>14.16</v>
      </c>
      <c r="AI5628">
        <v>14.06</v>
      </c>
      <c r="AJ5628">
        <v>14.09</v>
      </c>
      <c r="AK5628">
        <v>14.1</v>
      </c>
    </row>
    <row r="5629" spans="1:37" x14ac:dyDescent="0.3">
      <c r="A5629" s="86" t="str">
        <f t="shared" si="90"/>
        <v>SDG_NoInv_Base_ReproTest01C_GVAaprtr</v>
      </c>
      <c r="B5629" s="9" t="s">
        <v>222</v>
      </c>
      <c r="C5629" s="10" t="s">
        <v>285</v>
      </c>
      <c r="D5629" s="7" t="s">
        <v>3</v>
      </c>
      <c r="E5629" t="s">
        <v>74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</row>
    <row r="5630" spans="1:37" x14ac:dyDescent="0.3">
      <c r="A5630" s="86" t="str">
        <f t="shared" si="90"/>
        <v>SDG_NoInv_Base_ReproTest01C_GVAatrps</v>
      </c>
      <c r="B5630" s="9" t="s">
        <v>222</v>
      </c>
      <c r="C5630" s="10" t="s">
        <v>285</v>
      </c>
      <c r="D5630" s="7" t="s">
        <v>3</v>
      </c>
      <c r="E5630" t="s">
        <v>75</v>
      </c>
      <c r="F5630">
        <v>54.94</v>
      </c>
      <c r="G5630">
        <v>50.36</v>
      </c>
      <c r="H5630">
        <v>51.47</v>
      </c>
      <c r="I5630">
        <v>52.39</v>
      </c>
      <c r="J5630">
        <v>53.15</v>
      </c>
      <c r="K5630">
        <v>54.39</v>
      </c>
      <c r="L5630">
        <v>55.7</v>
      </c>
      <c r="M5630">
        <v>56.7</v>
      </c>
      <c r="N5630">
        <v>57.76</v>
      </c>
      <c r="O5630">
        <v>59.08</v>
      </c>
      <c r="P5630">
        <v>60.36</v>
      </c>
      <c r="Q5630">
        <v>61.41</v>
      </c>
      <c r="R5630">
        <v>63.15</v>
      </c>
      <c r="S5630">
        <v>65.42</v>
      </c>
      <c r="T5630">
        <v>67.45</v>
      </c>
      <c r="U5630">
        <v>69.87</v>
      </c>
      <c r="V5630">
        <v>72.11</v>
      </c>
      <c r="W5630">
        <v>74.55</v>
      </c>
      <c r="X5630">
        <v>76.38</v>
      </c>
      <c r="Y5630">
        <v>78.209999999999994</v>
      </c>
      <c r="Z5630">
        <v>80</v>
      </c>
      <c r="AA5630">
        <v>81.69</v>
      </c>
      <c r="AB5630">
        <v>86.13</v>
      </c>
      <c r="AC5630">
        <v>90.52</v>
      </c>
      <c r="AD5630">
        <v>95.05</v>
      </c>
      <c r="AE5630">
        <v>99.66</v>
      </c>
      <c r="AF5630">
        <v>104.23</v>
      </c>
      <c r="AG5630">
        <v>107.94</v>
      </c>
      <c r="AH5630">
        <v>110.5</v>
      </c>
      <c r="AI5630">
        <v>111.67</v>
      </c>
      <c r="AJ5630">
        <v>112.73</v>
      </c>
      <c r="AK5630">
        <v>113.62</v>
      </c>
    </row>
    <row r="5631" spans="1:37" x14ac:dyDescent="0.3">
      <c r="A5631" s="86" t="str">
        <f t="shared" si="90"/>
        <v>SDG_NoInv_Base_ReproTest01C_GVAacomm</v>
      </c>
      <c r="B5631" s="9" t="s">
        <v>222</v>
      </c>
      <c r="C5631" s="10" t="s">
        <v>285</v>
      </c>
      <c r="D5631" s="7" t="s">
        <v>3</v>
      </c>
      <c r="E5631" t="s">
        <v>76</v>
      </c>
      <c r="F5631">
        <v>84.05</v>
      </c>
      <c r="G5631">
        <v>70.150000000000006</v>
      </c>
      <c r="H5631">
        <v>75.239999999999995</v>
      </c>
      <c r="I5631">
        <v>78.31</v>
      </c>
      <c r="J5631">
        <v>80.91</v>
      </c>
      <c r="K5631">
        <v>83.76</v>
      </c>
      <c r="L5631">
        <v>86.7</v>
      </c>
      <c r="M5631">
        <v>90.04</v>
      </c>
      <c r="N5631">
        <v>93.23</v>
      </c>
      <c r="O5631">
        <v>96.98</v>
      </c>
      <c r="P5631">
        <v>100.82</v>
      </c>
      <c r="Q5631">
        <v>104.74</v>
      </c>
      <c r="R5631">
        <v>108.96</v>
      </c>
      <c r="S5631">
        <v>113.2</v>
      </c>
      <c r="T5631">
        <v>117.37</v>
      </c>
      <c r="U5631">
        <v>122.21</v>
      </c>
      <c r="V5631">
        <v>127.38</v>
      </c>
      <c r="W5631">
        <v>132.55000000000001</v>
      </c>
      <c r="X5631">
        <v>137.32</v>
      </c>
      <c r="Y5631">
        <v>141.86000000000001</v>
      </c>
      <c r="Z5631">
        <v>146.38999999999999</v>
      </c>
      <c r="AA5631">
        <v>150.63</v>
      </c>
      <c r="AB5631">
        <v>153.65</v>
      </c>
      <c r="AC5631">
        <v>157.93</v>
      </c>
      <c r="AD5631">
        <v>163.36000000000001</v>
      </c>
      <c r="AE5631">
        <v>169.5</v>
      </c>
      <c r="AF5631">
        <v>175.89</v>
      </c>
      <c r="AG5631">
        <v>182.22</v>
      </c>
      <c r="AH5631">
        <v>184.72</v>
      </c>
      <c r="AI5631">
        <v>184.07</v>
      </c>
      <c r="AJ5631">
        <v>183.18</v>
      </c>
      <c r="AK5631">
        <v>181.95</v>
      </c>
    </row>
    <row r="5632" spans="1:37" x14ac:dyDescent="0.3">
      <c r="A5632" s="86" t="str">
        <f t="shared" si="90"/>
        <v>SDG_NoInv_Base_ReproTest01C_GVAafsrv</v>
      </c>
      <c r="B5632" s="9" t="s">
        <v>222</v>
      </c>
      <c r="C5632" s="10" t="s">
        <v>285</v>
      </c>
      <c r="D5632" s="7" t="s">
        <v>3</v>
      </c>
      <c r="E5632" t="s">
        <v>77</v>
      </c>
      <c r="F5632">
        <v>413.44</v>
      </c>
      <c r="G5632">
        <v>375.66</v>
      </c>
      <c r="H5632">
        <v>394.03</v>
      </c>
      <c r="I5632">
        <v>405.37</v>
      </c>
      <c r="J5632">
        <v>416.22</v>
      </c>
      <c r="K5632">
        <v>429.96</v>
      </c>
      <c r="L5632">
        <v>445.59</v>
      </c>
      <c r="M5632">
        <v>462.23</v>
      </c>
      <c r="N5632">
        <v>479.36</v>
      </c>
      <c r="O5632">
        <v>499.01</v>
      </c>
      <c r="P5632">
        <v>519.69000000000005</v>
      </c>
      <c r="Q5632">
        <v>540.23</v>
      </c>
      <c r="R5632">
        <v>562.42999999999995</v>
      </c>
      <c r="S5632">
        <v>584.84</v>
      </c>
      <c r="T5632">
        <v>607.54</v>
      </c>
      <c r="U5632">
        <v>634.01</v>
      </c>
      <c r="V5632">
        <v>660.72</v>
      </c>
      <c r="W5632">
        <v>689.02</v>
      </c>
      <c r="X5632">
        <v>717.28</v>
      </c>
      <c r="Y5632">
        <v>743.21</v>
      </c>
      <c r="Z5632">
        <v>769.35</v>
      </c>
      <c r="AA5632">
        <v>794.92</v>
      </c>
      <c r="AB5632">
        <v>823.56</v>
      </c>
      <c r="AC5632">
        <v>851.52</v>
      </c>
      <c r="AD5632">
        <v>880.2</v>
      </c>
      <c r="AE5632">
        <v>911.59</v>
      </c>
      <c r="AF5632">
        <v>944.97</v>
      </c>
      <c r="AG5632">
        <v>978.49</v>
      </c>
      <c r="AH5632">
        <v>983.6</v>
      </c>
      <c r="AI5632">
        <v>977.06</v>
      </c>
      <c r="AJ5632">
        <v>970.95</v>
      </c>
      <c r="AK5632">
        <v>963.82</v>
      </c>
    </row>
    <row r="5633" spans="1:37" x14ac:dyDescent="0.3">
      <c r="A5633" s="86" t="str">
        <f t="shared" si="90"/>
        <v>SDG_NoInv_Base_ReproTest01C_GVAabsrv</v>
      </c>
      <c r="B5633" s="9" t="s">
        <v>222</v>
      </c>
      <c r="C5633" s="10" t="s">
        <v>285</v>
      </c>
      <c r="D5633" s="7" t="s">
        <v>3</v>
      </c>
      <c r="E5633" t="s">
        <v>78</v>
      </c>
      <c r="F5633">
        <v>367.48</v>
      </c>
      <c r="G5633">
        <v>309.60000000000002</v>
      </c>
      <c r="H5633">
        <v>328.15</v>
      </c>
      <c r="I5633">
        <v>340.55</v>
      </c>
      <c r="J5633">
        <v>351.45</v>
      </c>
      <c r="K5633">
        <v>363.88</v>
      </c>
      <c r="L5633">
        <v>376.92</v>
      </c>
      <c r="M5633">
        <v>390.8</v>
      </c>
      <c r="N5633">
        <v>404.68</v>
      </c>
      <c r="O5633">
        <v>419.85</v>
      </c>
      <c r="P5633">
        <v>436.71</v>
      </c>
      <c r="Q5633">
        <v>454</v>
      </c>
      <c r="R5633">
        <v>473.01</v>
      </c>
      <c r="S5633">
        <v>491.68</v>
      </c>
      <c r="T5633">
        <v>510.12</v>
      </c>
      <c r="U5633">
        <v>531.54999999999995</v>
      </c>
      <c r="V5633">
        <v>554.02</v>
      </c>
      <c r="W5633">
        <v>576.63</v>
      </c>
      <c r="X5633">
        <v>597.6</v>
      </c>
      <c r="Y5633">
        <v>617.34</v>
      </c>
      <c r="Z5633">
        <v>637.4</v>
      </c>
      <c r="AA5633">
        <v>656.07</v>
      </c>
      <c r="AB5633">
        <v>674.17</v>
      </c>
      <c r="AC5633">
        <v>693.88</v>
      </c>
      <c r="AD5633">
        <v>716.24</v>
      </c>
      <c r="AE5633">
        <v>741.75</v>
      </c>
      <c r="AF5633">
        <v>768.8</v>
      </c>
      <c r="AG5633">
        <v>796.01</v>
      </c>
      <c r="AH5633">
        <v>806.73</v>
      </c>
      <c r="AI5633">
        <v>805.15</v>
      </c>
      <c r="AJ5633">
        <v>802.12</v>
      </c>
      <c r="AK5633">
        <v>797.62</v>
      </c>
    </row>
    <row r="5634" spans="1:37" x14ac:dyDescent="0.3">
      <c r="A5634" s="86" t="str">
        <f t="shared" si="90"/>
        <v>SDG_NoInv_Base_ReproTest01C_GVAagsrv</v>
      </c>
      <c r="B5634" s="9" t="s">
        <v>222</v>
      </c>
      <c r="C5634" s="10" t="s">
        <v>285</v>
      </c>
      <c r="D5634" s="7" t="s">
        <v>3</v>
      </c>
      <c r="E5634" t="s">
        <v>79</v>
      </c>
      <c r="F5634">
        <v>789.44</v>
      </c>
      <c r="G5634">
        <v>748.86</v>
      </c>
      <c r="H5634">
        <v>774.46</v>
      </c>
      <c r="I5634">
        <v>791.74</v>
      </c>
      <c r="J5634">
        <v>805.6</v>
      </c>
      <c r="K5634">
        <v>823.54</v>
      </c>
      <c r="L5634">
        <v>844.57</v>
      </c>
      <c r="M5634">
        <v>866.08</v>
      </c>
      <c r="N5634">
        <v>888.62</v>
      </c>
      <c r="O5634">
        <v>913.89</v>
      </c>
      <c r="P5634">
        <v>941.32</v>
      </c>
      <c r="Q5634">
        <v>968.27</v>
      </c>
      <c r="R5634">
        <v>1003.09</v>
      </c>
      <c r="S5634">
        <v>1036.99</v>
      </c>
      <c r="T5634">
        <v>1071.7</v>
      </c>
      <c r="U5634">
        <v>1113.31</v>
      </c>
      <c r="V5634">
        <v>1154.0999999999999</v>
      </c>
      <c r="W5634">
        <v>1195.1400000000001</v>
      </c>
      <c r="X5634">
        <v>1235.17</v>
      </c>
      <c r="Y5634">
        <v>1272.3900000000001</v>
      </c>
      <c r="Z5634">
        <v>1311.86</v>
      </c>
      <c r="AA5634">
        <v>1349.27</v>
      </c>
      <c r="AB5634">
        <v>1393.02</v>
      </c>
      <c r="AC5634">
        <v>1435.79</v>
      </c>
      <c r="AD5634">
        <v>1479.83</v>
      </c>
      <c r="AE5634">
        <v>1527.41</v>
      </c>
      <c r="AF5634">
        <v>1576.41</v>
      </c>
      <c r="AG5634">
        <v>1626.26</v>
      </c>
      <c r="AH5634">
        <v>1631.55</v>
      </c>
      <c r="AI5634">
        <v>1618.44</v>
      </c>
      <c r="AJ5634">
        <v>1609.27</v>
      </c>
      <c r="AK5634">
        <v>1599.07</v>
      </c>
    </row>
    <row r="5635" spans="1:37" x14ac:dyDescent="0.3">
      <c r="A5635" s="86" t="str">
        <f t="shared" si="90"/>
        <v>SDG_NoInv_Base_ReproTest01C_GVAaosrv</v>
      </c>
      <c r="B5635" s="9" t="s">
        <v>222</v>
      </c>
      <c r="C5635" s="10" t="s">
        <v>285</v>
      </c>
      <c r="D5635" s="7" t="s">
        <v>3</v>
      </c>
      <c r="E5635" t="s">
        <v>80</v>
      </c>
      <c r="F5635">
        <v>475.08</v>
      </c>
      <c r="G5635">
        <v>490.31</v>
      </c>
      <c r="H5635">
        <v>501.24</v>
      </c>
      <c r="I5635">
        <v>509.86</v>
      </c>
      <c r="J5635">
        <v>519.85</v>
      </c>
      <c r="K5635">
        <v>533.16</v>
      </c>
      <c r="L5635">
        <v>548.85</v>
      </c>
      <c r="M5635">
        <v>567.02</v>
      </c>
      <c r="N5635">
        <v>586.55999999999995</v>
      </c>
      <c r="O5635">
        <v>608.62</v>
      </c>
      <c r="P5635">
        <v>632.95000000000005</v>
      </c>
      <c r="Q5635">
        <v>657.71</v>
      </c>
      <c r="R5635">
        <v>683.8</v>
      </c>
      <c r="S5635">
        <v>709.99</v>
      </c>
      <c r="T5635">
        <v>736.62</v>
      </c>
      <c r="U5635">
        <v>767.07</v>
      </c>
      <c r="V5635">
        <v>798.94</v>
      </c>
      <c r="W5635">
        <v>831.51</v>
      </c>
      <c r="X5635">
        <v>863.11</v>
      </c>
      <c r="Y5635">
        <v>892.59</v>
      </c>
      <c r="Z5635">
        <v>922.01</v>
      </c>
      <c r="AA5635">
        <v>950.14</v>
      </c>
      <c r="AB5635">
        <v>977.76</v>
      </c>
      <c r="AC5635">
        <v>1006.58</v>
      </c>
      <c r="AD5635">
        <v>1037.75</v>
      </c>
      <c r="AE5635">
        <v>1072.58</v>
      </c>
      <c r="AF5635">
        <v>1109.6300000000001</v>
      </c>
      <c r="AG5635">
        <v>1147.05</v>
      </c>
      <c r="AH5635">
        <v>1159.57</v>
      </c>
      <c r="AI5635">
        <v>1157.6300000000001</v>
      </c>
      <c r="AJ5635">
        <v>1153.48</v>
      </c>
      <c r="AK5635">
        <v>1146.72</v>
      </c>
    </row>
    <row r="5636" spans="1:37" x14ac:dyDescent="0.3">
      <c r="A5636" s="86" t="str">
        <f t="shared" si="90"/>
        <v>SDG_NoInv_Base_ReproTest01C_GVAtotal</v>
      </c>
      <c r="B5636" s="9" t="s">
        <v>222</v>
      </c>
      <c r="C5636" s="10" t="s">
        <v>285</v>
      </c>
      <c r="D5636" s="7" t="s">
        <v>3</v>
      </c>
      <c r="E5636" t="s">
        <v>1</v>
      </c>
      <c r="F5636">
        <v>4444.87</v>
      </c>
      <c r="G5636">
        <v>4194.68</v>
      </c>
      <c r="H5636">
        <v>4327.26</v>
      </c>
      <c r="I5636">
        <v>4436.32</v>
      </c>
      <c r="J5636">
        <v>4531.8999999999996</v>
      </c>
      <c r="K5636">
        <v>4645.21</v>
      </c>
      <c r="L5636">
        <v>4774.0600000000004</v>
      </c>
      <c r="M5636">
        <v>4906.57</v>
      </c>
      <c r="N5636">
        <v>5050.8900000000003</v>
      </c>
      <c r="O5636">
        <v>5218.66</v>
      </c>
      <c r="P5636">
        <v>5398.53</v>
      </c>
      <c r="Q5636">
        <v>5577.94</v>
      </c>
      <c r="R5636">
        <v>5774.01</v>
      </c>
      <c r="S5636">
        <v>5970.17</v>
      </c>
      <c r="T5636">
        <v>6175.49</v>
      </c>
      <c r="U5636">
        <v>6409.99</v>
      </c>
      <c r="V5636">
        <v>6637.55</v>
      </c>
      <c r="W5636">
        <v>6872.62</v>
      </c>
      <c r="X5636">
        <v>7116.38</v>
      </c>
      <c r="Y5636">
        <v>7351.49</v>
      </c>
      <c r="Z5636">
        <v>7598.75</v>
      </c>
      <c r="AA5636">
        <v>7839.32</v>
      </c>
      <c r="AB5636">
        <v>8117.39</v>
      </c>
      <c r="AC5636">
        <v>8370.0400000000009</v>
      </c>
      <c r="AD5636">
        <v>8618.14</v>
      </c>
      <c r="AE5636">
        <v>8873.39</v>
      </c>
      <c r="AF5636">
        <v>9136.83</v>
      </c>
      <c r="AG5636">
        <v>9403.2999999999993</v>
      </c>
      <c r="AH5636">
        <v>9449.84</v>
      </c>
      <c r="AI5636">
        <v>9415.98</v>
      </c>
      <c r="AJ5636">
        <v>9408.64</v>
      </c>
      <c r="AK5636">
        <v>9388.41</v>
      </c>
    </row>
    <row r="5637" spans="1:37" x14ac:dyDescent="0.3">
      <c r="A5637" s="86" t="str">
        <f t="shared" si="90"/>
        <v>SDG_NoInv_Base_ReproTest01GOVSHRXtotal</v>
      </c>
      <c r="B5637" s="9" t="s">
        <v>222</v>
      </c>
      <c r="C5637" s="10" t="s">
        <v>285</v>
      </c>
      <c r="D5637" s="7" t="s">
        <v>191</v>
      </c>
      <c r="E5637" t="s">
        <v>1</v>
      </c>
      <c r="F5637">
        <v>0.21</v>
      </c>
      <c r="G5637">
        <v>0.21</v>
      </c>
      <c r="H5637">
        <v>0.21</v>
      </c>
      <c r="I5637">
        <v>0.21</v>
      </c>
      <c r="J5637">
        <v>0.21</v>
      </c>
      <c r="K5637">
        <v>0.21</v>
      </c>
      <c r="L5637">
        <v>0.21</v>
      </c>
      <c r="M5637">
        <v>0.21</v>
      </c>
      <c r="N5637">
        <v>0.21</v>
      </c>
      <c r="O5637">
        <v>0.21</v>
      </c>
      <c r="P5637">
        <v>0.2</v>
      </c>
      <c r="Q5637">
        <v>0.2</v>
      </c>
      <c r="R5637">
        <v>0.2</v>
      </c>
      <c r="S5637">
        <v>0.2</v>
      </c>
      <c r="T5637">
        <v>0.2</v>
      </c>
      <c r="U5637">
        <v>0.2</v>
      </c>
      <c r="V5637">
        <v>0.2</v>
      </c>
      <c r="W5637">
        <v>0.2</v>
      </c>
      <c r="X5637">
        <v>0.2</v>
      </c>
      <c r="Y5637">
        <v>0.2</v>
      </c>
      <c r="Z5637">
        <v>0.2</v>
      </c>
      <c r="AA5637">
        <v>0.2</v>
      </c>
      <c r="AB5637">
        <v>0.2</v>
      </c>
      <c r="AC5637">
        <v>0.2</v>
      </c>
      <c r="AD5637">
        <v>0.2</v>
      </c>
      <c r="AE5637">
        <v>0.2</v>
      </c>
      <c r="AF5637">
        <v>0.2</v>
      </c>
      <c r="AG5637">
        <v>0.2</v>
      </c>
      <c r="AH5637">
        <v>0.2</v>
      </c>
      <c r="AI5637">
        <v>0.2</v>
      </c>
      <c r="AJ5637">
        <v>0.2</v>
      </c>
      <c r="AK5637">
        <v>0.2</v>
      </c>
    </row>
    <row r="5638" spans="1:37" x14ac:dyDescent="0.3">
      <c r="A5638" s="86" t="str">
        <f t="shared" si="90"/>
        <v>SDG_NoInv_Base_ReproTest01INVSHRXtotal</v>
      </c>
      <c r="B5638" s="9" t="s">
        <v>222</v>
      </c>
      <c r="C5638" s="10" t="s">
        <v>285</v>
      </c>
      <c r="D5638" s="7" t="s">
        <v>189</v>
      </c>
      <c r="E5638" t="s">
        <v>1</v>
      </c>
      <c r="F5638">
        <v>0.18</v>
      </c>
      <c r="G5638">
        <v>0.18</v>
      </c>
      <c r="H5638">
        <v>0.18</v>
      </c>
      <c r="I5638">
        <v>0.18</v>
      </c>
      <c r="J5638">
        <v>0.18</v>
      </c>
      <c r="K5638">
        <v>0.18</v>
      </c>
      <c r="L5638">
        <v>0.18</v>
      </c>
      <c r="M5638">
        <v>0.18</v>
      </c>
      <c r="N5638">
        <v>0.18</v>
      </c>
      <c r="O5638">
        <v>0.18</v>
      </c>
      <c r="P5638">
        <v>0.17</v>
      </c>
      <c r="Q5638">
        <v>0.17</v>
      </c>
      <c r="R5638">
        <v>0.17</v>
      </c>
      <c r="S5638">
        <v>0.17</v>
      </c>
      <c r="T5638">
        <v>0.17</v>
      </c>
      <c r="U5638">
        <v>0.17</v>
      </c>
      <c r="V5638">
        <v>0.17</v>
      </c>
      <c r="W5638">
        <v>0.17</v>
      </c>
      <c r="X5638">
        <v>0.17</v>
      </c>
      <c r="Y5638">
        <v>0.17</v>
      </c>
      <c r="Z5638">
        <v>0.17</v>
      </c>
      <c r="AA5638">
        <v>0.17</v>
      </c>
      <c r="AB5638">
        <v>0.17</v>
      </c>
      <c r="AC5638">
        <v>0.17</v>
      </c>
      <c r="AD5638">
        <v>0.17</v>
      </c>
      <c r="AE5638">
        <v>0.17</v>
      </c>
      <c r="AF5638">
        <v>0.17</v>
      </c>
      <c r="AG5638">
        <v>0.17</v>
      </c>
      <c r="AH5638">
        <v>0.17</v>
      </c>
      <c r="AI5638">
        <v>0.17</v>
      </c>
      <c r="AJ5638">
        <v>0.17</v>
      </c>
      <c r="AK5638">
        <v>0.17</v>
      </c>
    </row>
    <row r="5639" spans="1:37" x14ac:dyDescent="0.3">
      <c r="A5639" s="86" t="str">
        <f t="shared" si="90"/>
        <v>SDG_NoInv_Base_ReproTest01C_QFSlabtotal</v>
      </c>
      <c r="B5639" s="9" t="s">
        <v>222</v>
      </c>
      <c r="C5639" s="10" t="s">
        <v>285</v>
      </c>
      <c r="D5639" s="7" t="s">
        <v>206</v>
      </c>
      <c r="E5639" t="s">
        <v>1</v>
      </c>
      <c r="F5639">
        <v>16418.580000000002</v>
      </c>
      <c r="G5639">
        <v>15182.84</v>
      </c>
      <c r="H5639">
        <v>15745.42</v>
      </c>
      <c r="I5639">
        <v>16257.21</v>
      </c>
      <c r="J5639">
        <v>16715.34</v>
      </c>
      <c r="K5639">
        <v>17162.599999999999</v>
      </c>
      <c r="L5639">
        <v>17624.2</v>
      </c>
      <c r="M5639">
        <v>18104.650000000001</v>
      </c>
      <c r="N5639">
        <v>18607.07</v>
      </c>
      <c r="O5639">
        <v>19121.29</v>
      </c>
      <c r="P5639">
        <v>19684.759999999998</v>
      </c>
      <c r="Q5639">
        <v>20274.830000000002</v>
      </c>
      <c r="R5639">
        <v>20906.88</v>
      </c>
      <c r="S5639">
        <v>21564.44</v>
      </c>
      <c r="T5639">
        <v>22248.03</v>
      </c>
      <c r="U5639">
        <v>22986.21</v>
      </c>
      <c r="V5639">
        <v>23762.9</v>
      </c>
      <c r="W5639">
        <v>24564.6</v>
      </c>
      <c r="X5639">
        <v>25382.07</v>
      </c>
      <c r="Y5639">
        <v>26184.67</v>
      </c>
      <c r="Z5639">
        <v>26975.3</v>
      </c>
      <c r="AA5639">
        <v>27751.95</v>
      </c>
      <c r="AB5639">
        <v>28555.98</v>
      </c>
      <c r="AC5639">
        <v>29379.27</v>
      </c>
      <c r="AD5639">
        <v>30235.84</v>
      </c>
      <c r="AE5639">
        <v>31138.41</v>
      </c>
      <c r="AF5639">
        <v>32088.880000000001</v>
      </c>
      <c r="AG5639">
        <v>33075.699999999997</v>
      </c>
      <c r="AH5639">
        <v>33823.300000000003</v>
      </c>
      <c r="AI5639">
        <v>34260.29</v>
      </c>
      <c r="AJ5639">
        <v>34501.67</v>
      </c>
      <c r="AK5639">
        <v>34598.78</v>
      </c>
    </row>
    <row r="5640" spans="1:37" x14ac:dyDescent="0.3">
      <c r="A5640" s="86" t="str">
        <f t="shared" si="90"/>
        <v>SDG_NoInv_Base_ReproTest01C_PubDeftotal</v>
      </c>
      <c r="B5640" s="9" t="s">
        <v>222</v>
      </c>
      <c r="C5640" s="10" t="s">
        <v>285</v>
      </c>
      <c r="D5640" s="7" t="s">
        <v>99</v>
      </c>
      <c r="E5640" t="s">
        <v>1</v>
      </c>
      <c r="F5640">
        <v>0</v>
      </c>
      <c r="G5640">
        <v>0</v>
      </c>
      <c r="H5640">
        <v>0</v>
      </c>
      <c r="I5640">
        <v>0</v>
      </c>
      <c r="J5640">
        <v>-0.01</v>
      </c>
      <c r="K5640">
        <v>-0.01</v>
      </c>
      <c r="L5640">
        <v>-0.01</v>
      </c>
      <c r="M5640">
        <v>-0.01</v>
      </c>
      <c r="N5640">
        <v>-0.01</v>
      </c>
      <c r="O5640">
        <v>-0.01</v>
      </c>
      <c r="P5640">
        <v>-0.01</v>
      </c>
      <c r="Q5640">
        <v>-0.02</v>
      </c>
      <c r="R5640">
        <v>-0.02</v>
      </c>
      <c r="S5640">
        <v>-0.02</v>
      </c>
      <c r="T5640">
        <v>-0.02</v>
      </c>
      <c r="U5640">
        <v>-0.02</v>
      </c>
      <c r="V5640">
        <v>-0.02</v>
      </c>
      <c r="W5640">
        <v>-0.02</v>
      </c>
      <c r="X5640">
        <v>-0.02</v>
      </c>
      <c r="Y5640">
        <v>-0.02</v>
      </c>
      <c r="Z5640">
        <v>-0.02</v>
      </c>
      <c r="AA5640">
        <v>-0.02</v>
      </c>
      <c r="AB5640">
        <v>-0.02</v>
      </c>
      <c r="AC5640">
        <v>-0.02</v>
      </c>
      <c r="AD5640">
        <v>-0.02</v>
      </c>
      <c r="AE5640">
        <v>-0.02</v>
      </c>
      <c r="AF5640">
        <v>-0.02</v>
      </c>
      <c r="AG5640">
        <v>-0.02</v>
      </c>
      <c r="AH5640">
        <v>-0.02</v>
      </c>
      <c r="AI5640">
        <v>-0.02</v>
      </c>
      <c r="AJ5640">
        <v>-0.02</v>
      </c>
      <c r="AK5640">
        <v>-0.02</v>
      </c>
    </row>
    <row r="5641" spans="1:37" x14ac:dyDescent="0.3">
      <c r="A5641" s="86" t="str">
        <f t="shared" si="90"/>
        <v>SDG_NoInv_Base_ReproTest01YIXent-n</v>
      </c>
      <c r="B5641" s="9" t="s">
        <v>222</v>
      </c>
      <c r="C5641" s="10" t="s">
        <v>285</v>
      </c>
      <c r="D5641" s="7" t="s">
        <v>95</v>
      </c>
      <c r="E5641" t="s">
        <v>82</v>
      </c>
      <c r="F5641">
        <v>1681.68</v>
      </c>
      <c r="G5641">
        <v>1548.87</v>
      </c>
      <c r="H5641">
        <v>1605.76</v>
      </c>
      <c r="I5641">
        <v>1646.82</v>
      </c>
      <c r="J5641">
        <v>1683.65</v>
      </c>
      <c r="K5641">
        <v>1724.61</v>
      </c>
      <c r="L5641">
        <v>1769.28</v>
      </c>
      <c r="M5641">
        <v>1815.95</v>
      </c>
      <c r="N5641">
        <v>1869.96</v>
      </c>
      <c r="O5641">
        <v>1937.78</v>
      </c>
      <c r="P5641">
        <v>2005.34</v>
      </c>
      <c r="Q5641">
        <v>2071.94</v>
      </c>
      <c r="R5641">
        <v>2137.84</v>
      </c>
      <c r="S5641">
        <v>2207.31</v>
      </c>
      <c r="T5641">
        <v>2281.06</v>
      </c>
      <c r="U5641">
        <v>2363.38</v>
      </c>
      <c r="V5641">
        <v>2444.36</v>
      </c>
      <c r="W5641">
        <v>2529.31</v>
      </c>
      <c r="X5641">
        <v>2619.35</v>
      </c>
      <c r="Y5641">
        <v>2710.05</v>
      </c>
      <c r="Z5641">
        <v>2810.01</v>
      </c>
      <c r="AA5641">
        <v>2907.58</v>
      </c>
      <c r="AB5641">
        <v>3022.66</v>
      </c>
      <c r="AC5641">
        <v>3115.54</v>
      </c>
      <c r="AD5641">
        <v>3198.47</v>
      </c>
      <c r="AE5641">
        <v>3278.9</v>
      </c>
      <c r="AF5641">
        <v>3360.41</v>
      </c>
      <c r="AG5641">
        <v>3421.57</v>
      </c>
      <c r="AH5641">
        <v>3414.59</v>
      </c>
      <c r="AI5641">
        <v>3401.78</v>
      </c>
      <c r="AJ5641">
        <v>3397.57</v>
      </c>
      <c r="AK5641">
        <v>3384.45</v>
      </c>
    </row>
    <row r="5642" spans="1:37" x14ac:dyDescent="0.3">
      <c r="A5642" s="86" t="str">
        <f t="shared" si="90"/>
        <v>SDG_NoInv_Base_ReproTest01YIXent-e</v>
      </c>
      <c r="B5642" s="9" t="s">
        <v>222</v>
      </c>
      <c r="C5642" s="10" t="s">
        <v>285</v>
      </c>
      <c r="D5642" s="7" t="s">
        <v>95</v>
      </c>
      <c r="E5642" t="s">
        <v>83</v>
      </c>
      <c r="F5642">
        <v>67.67</v>
      </c>
      <c r="G5642">
        <v>74.72</v>
      </c>
      <c r="H5642">
        <v>62.14</v>
      </c>
      <c r="I5642">
        <v>63.71</v>
      </c>
      <c r="J5642">
        <v>66.86</v>
      </c>
      <c r="K5642">
        <v>71.400000000000006</v>
      </c>
      <c r="L5642">
        <v>76.03</v>
      </c>
      <c r="M5642">
        <v>76.39</v>
      </c>
      <c r="N5642">
        <v>75</v>
      </c>
      <c r="O5642">
        <v>74.37</v>
      </c>
      <c r="P5642">
        <v>77.13</v>
      </c>
      <c r="Q5642">
        <v>82.18</v>
      </c>
      <c r="R5642">
        <v>90.75</v>
      </c>
      <c r="S5642">
        <v>96.24</v>
      </c>
      <c r="T5642">
        <v>102.2</v>
      </c>
      <c r="U5642">
        <v>108.02</v>
      </c>
      <c r="V5642">
        <v>108.63</v>
      </c>
      <c r="W5642">
        <v>112.77</v>
      </c>
      <c r="X5642">
        <v>122.08</v>
      </c>
      <c r="Y5642">
        <v>131.93</v>
      </c>
      <c r="Z5642">
        <v>142.05000000000001</v>
      </c>
      <c r="AA5642">
        <v>151.43</v>
      </c>
      <c r="AB5642">
        <v>160.83000000000001</v>
      </c>
      <c r="AC5642">
        <v>172.94</v>
      </c>
      <c r="AD5642">
        <v>185.13</v>
      </c>
      <c r="AE5642">
        <v>197.02</v>
      </c>
      <c r="AF5642">
        <v>208.98</v>
      </c>
      <c r="AG5642">
        <v>257.76</v>
      </c>
      <c r="AH5642">
        <v>307.83999999999997</v>
      </c>
      <c r="AI5642">
        <v>346.61</v>
      </c>
      <c r="AJ5642">
        <v>390.56</v>
      </c>
      <c r="AK5642">
        <v>433.72</v>
      </c>
    </row>
    <row r="5643" spans="1:37" x14ac:dyDescent="0.3">
      <c r="A5643" s="86" t="str">
        <f t="shared" si="90"/>
        <v>SDG_NoInv_Base_ReproTest01YIXhhd-0</v>
      </c>
      <c r="B5643" s="9" t="s">
        <v>222</v>
      </c>
      <c r="C5643" s="10" t="s">
        <v>285</v>
      </c>
      <c r="D5643" s="7" t="s">
        <v>95</v>
      </c>
      <c r="E5643" t="s">
        <v>84</v>
      </c>
      <c r="F5643">
        <v>80.83</v>
      </c>
      <c r="G5643">
        <v>80.2</v>
      </c>
      <c r="H5643">
        <v>78.56</v>
      </c>
      <c r="I5643">
        <v>80.989999999999995</v>
      </c>
      <c r="J5643">
        <v>83.12</v>
      </c>
      <c r="K5643">
        <v>85.25</v>
      </c>
      <c r="L5643">
        <v>87.74</v>
      </c>
      <c r="M5643">
        <v>90.47</v>
      </c>
      <c r="N5643">
        <v>93.34</v>
      </c>
      <c r="O5643">
        <v>96.57</v>
      </c>
      <c r="P5643">
        <v>100.1</v>
      </c>
      <c r="Q5643">
        <v>103.75</v>
      </c>
      <c r="R5643">
        <v>107.59</v>
      </c>
      <c r="S5643">
        <v>111.61</v>
      </c>
      <c r="T5643">
        <v>115.72</v>
      </c>
      <c r="U5643">
        <v>120.2</v>
      </c>
      <c r="V5643">
        <v>125.03</v>
      </c>
      <c r="W5643">
        <v>129.80000000000001</v>
      </c>
      <c r="X5643">
        <v>134.66999999999999</v>
      </c>
      <c r="Y5643">
        <v>139.59</v>
      </c>
      <c r="Z5643">
        <v>144.43</v>
      </c>
      <c r="AA5643">
        <v>149.4</v>
      </c>
      <c r="AB5643">
        <v>154.69999999999999</v>
      </c>
      <c r="AC5643">
        <v>160.4</v>
      </c>
      <c r="AD5643">
        <v>165.87</v>
      </c>
      <c r="AE5643">
        <v>171.44</v>
      </c>
      <c r="AF5643">
        <v>177.21</v>
      </c>
      <c r="AG5643">
        <v>183.12</v>
      </c>
      <c r="AH5643">
        <v>187.45</v>
      </c>
      <c r="AI5643">
        <v>188.12</v>
      </c>
      <c r="AJ5643">
        <v>187.96</v>
      </c>
      <c r="AK5643">
        <v>188.11</v>
      </c>
    </row>
    <row r="5644" spans="1:37" x14ac:dyDescent="0.3">
      <c r="A5644" s="86" t="str">
        <f t="shared" si="90"/>
        <v>SDG_NoInv_Base_ReproTest01YIXhhd-1</v>
      </c>
      <c r="B5644" s="9" t="s">
        <v>222</v>
      </c>
      <c r="C5644" s="10" t="s">
        <v>285</v>
      </c>
      <c r="D5644" s="7" t="s">
        <v>95</v>
      </c>
      <c r="E5644" t="s">
        <v>85</v>
      </c>
      <c r="F5644">
        <v>111.12</v>
      </c>
      <c r="G5644">
        <v>109.87</v>
      </c>
      <c r="H5644">
        <v>108.07</v>
      </c>
      <c r="I5644">
        <v>111.36</v>
      </c>
      <c r="J5644">
        <v>114.24</v>
      </c>
      <c r="K5644">
        <v>117.16</v>
      </c>
      <c r="L5644">
        <v>120.57</v>
      </c>
      <c r="M5644">
        <v>124.3</v>
      </c>
      <c r="N5644">
        <v>128.22999999999999</v>
      </c>
      <c r="O5644">
        <v>132.65</v>
      </c>
      <c r="P5644">
        <v>137.47999999999999</v>
      </c>
      <c r="Q5644">
        <v>142.46</v>
      </c>
      <c r="R5644">
        <v>147.69</v>
      </c>
      <c r="S5644">
        <v>153.16999999999999</v>
      </c>
      <c r="T5644">
        <v>158.78</v>
      </c>
      <c r="U5644">
        <v>164.92</v>
      </c>
      <c r="V5644">
        <v>171.49</v>
      </c>
      <c r="W5644">
        <v>177.99</v>
      </c>
      <c r="X5644">
        <v>184.63</v>
      </c>
      <c r="Y5644">
        <v>191.29</v>
      </c>
      <c r="Z5644">
        <v>197.88</v>
      </c>
      <c r="AA5644">
        <v>204.62</v>
      </c>
      <c r="AB5644">
        <v>211.86</v>
      </c>
      <c r="AC5644">
        <v>219.56</v>
      </c>
      <c r="AD5644">
        <v>226.97</v>
      </c>
      <c r="AE5644">
        <v>234.51</v>
      </c>
      <c r="AF5644">
        <v>242.34</v>
      </c>
      <c r="AG5644">
        <v>250.28</v>
      </c>
      <c r="AH5644">
        <v>255.74</v>
      </c>
      <c r="AI5644">
        <v>256.43</v>
      </c>
      <c r="AJ5644">
        <v>256.11</v>
      </c>
      <c r="AK5644">
        <v>256.16000000000003</v>
      </c>
    </row>
    <row r="5645" spans="1:37" x14ac:dyDescent="0.3">
      <c r="A5645" s="86" t="str">
        <f t="shared" si="90"/>
        <v>SDG_NoInv_Base_ReproTest01YIXhhd-2</v>
      </c>
      <c r="B5645" s="9" t="s">
        <v>222</v>
      </c>
      <c r="C5645" s="10" t="s">
        <v>285</v>
      </c>
      <c r="D5645" s="7" t="s">
        <v>95</v>
      </c>
      <c r="E5645" t="s">
        <v>86</v>
      </c>
      <c r="F5645">
        <v>130.16999999999999</v>
      </c>
      <c r="G5645">
        <v>128.18</v>
      </c>
      <c r="H5645">
        <v>126.54</v>
      </c>
      <c r="I5645">
        <v>130.34</v>
      </c>
      <c r="J5645">
        <v>133.66</v>
      </c>
      <c r="K5645">
        <v>137.07</v>
      </c>
      <c r="L5645">
        <v>141.06</v>
      </c>
      <c r="M5645">
        <v>145.41</v>
      </c>
      <c r="N5645">
        <v>150.01</v>
      </c>
      <c r="O5645">
        <v>155.15</v>
      </c>
      <c r="P5645">
        <v>160.79</v>
      </c>
      <c r="Q5645">
        <v>166.58</v>
      </c>
      <c r="R5645">
        <v>172.66</v>
      </c>
      <c r="S5645">
        <v>179.02</v>
      </c>
      <c r="T5645">
        <v>185.54</v>
      </c>
      <c r="U5645">
        <v>192.7</v>
      </c>
      <c r="V5645">
        <v>200.34</v>
      </c>
      <c r="W5645">
        <v>207.91</v>
      </c>
      <c r="X5645">
        <v>215.61</v>
      </c>
      <c r="Y5645">
        <v>223.31</v>
      </c>
      <c r="Z5645">
        <v>230.97</v>
      </c>
      <c r="AA5645">
        <v>238.78</v>
      </c>
      <c r="AB5645">
        <v>247.17</v>
      </c>
      <c r="AC5645">
        <v>256.01</v>
      </c>
      <c r="AD5645">
        <v>264.55</v>
      </c>
      <c r="AE5645">
        <v>273.26</v>
      </c>
      <c r="AF5645">
        <v>282.29000000000002</v>
      </c>
      <c r="AG5645">
        <v>291.33</v>
      </c>
      <c r="AH5645">
        <v>297.13</v>
      </c>
      <c r="AI5645">
        <v>297.66000000000003</v>
      </c>
      <c r="AJ5645">
        <v>297.18</v>
      </c>
      <c r="AK5645">
        <v>297.07</v>
      </c>
    </row>
    <row r="5646" spans="1:37" x14ac:dyDescent="0.3">
      <c r="A5646" s="86" t="str">
        <f t="shared" si="90"/>
        <v>SDG_NoInv_Base_ReproTest01YIXhhd-3</v>
      </c>
      <c r="B5646" s="9" t="s">
        <v>222</v>
      </c>
      <c r="C5646" s="10" t="s">
        <v>285</v>
      </c>
      <c r="D5646" s="7" t="s">
        <v>95</v>
      </c>
      <c r="E5646" t="s">
        <v>87</v>
      </c>
      <c r="F5646">
        <v>160.16</v>
      </c>
      <c r="G5646">
        <v>157.06</v>
      </c>
      <c r="H5646">
        <v>155.99</v>
      </c>
      <c r="I5646">
        <v>160.54</v>
      </c>
      <c r="J5646">
        <v>164.51</v>
      </c>
      <c r="K5646">
        <v>168.68</v>
      </c>
      <c r="L5646">
        <v>173.55</v>
      </c>
      <c r="M5646">
        <v>178.85</v>
      </c>
      <c r="N5646">
        <v>184.48</v>
      </c>
      <c r="O5646">
        <v>190.78</v>
      </c>
      <c r="P5646">
        <v>197.66</v>
      </c>
      <c r="Q5646">
        <v>204.69</v>
      </c>
      <c r="R5646">
        <v>212.09</v>
      </c>
      <c r="S5646">
        <v>219.8</v>
      </c>
      <c r="T5646">
        <v>227.72</v>
      </c>
      <c r="U5646">
        <v>236.47</v>
      </c>
      <c r="V5646">
        <v>245.75</v>
      </c>
      <c r="W5646">
        <v>254.93</v>
      </c>
      <c r="X5646">
        <v>264.25</v>
      </c>
      <c r="Y5646">
        <v>273.52</v>
      </c>
      <c r="Z5646">
        <v>282.77</v>
      </c>
      <c r="AA5646">
        <v>292.16000000000003</v>
      </c>
      <c r="AB5646">
        <v>302.36</v>
      </c>
      <c r="AC5646">
        <v>312.94</v>
      </c>
      <c r="AD5646">
        <v>323.22000000000003</v>
      </c>
      <c r="AE5646">
        <v>333.72</v>
      </c>
      <c r="AF5646">
        <v>344.62</v>
      </c>
      <c r="AG5646">
        <v>355.4</v>
      </c>
      <c r="AH5646">
        <v>361.56</v>
      </c>
      <c r="AI5646">
        <v>361.7</v>
      </c>
      <c r="AJ5646">
        <v>360.91</v>
      </c>
      <c r="AK5646">
        <v>360.46</v>
      </c>
    </row>
    <row r="5647" spans="1:37" x14ac:dyDescent="0.3">
      <c r="A5647" s="86" t="str">
        <f t="shared" si="90"/>
        <v>SDG_NoInv_Base_ReproTest01YIXhhd-4</v>
      </c>
      <c r="B5647" s="9" t="s">
        <v>222</v>
      </c>
      <c r="C5647" s="10" t="s">
        <v>285</v>
      </c>
      <c r="D5647" s="7" t="s">
        <v>95</v>
      </c>
      <c r="E5647" t="s">
        <v>88</v>
      </c>
      <c r="F5647">
        <v>173.02</v>
      </c>
      <c r="G5647">
        <v>168.8</v>
      </c>
      <c r="H5647">
        <v>168.88</v>
      </c>
      <c r="I5647">
        <v>173.63</v>
      </c>
      <c r="J5647">
        <v>177.78</v>
      </c>
      <c r="K5647">
        <v>182.26</v>
      </c>
      <c r="L5647">
        <v>187.49</v>
      </c>
      <c r="M5647">
        <v>193.15</v>
      </c>
      <c r="N5647">
        <v>199.19</v>
      </c>
      <c r="O5647">
        <v>205.95</v>
      </c>
      <c r="P5647">
        <v>213.32</v>
      </c>
      <c r="Q5647">
        <v>220.78</v>
      </c>
      <c r="R5647">
        <v>228.68</v>
      </c>
      <c r="S5647">
        <v>236.86</v>
      </c>
      <c r="T5647">
        <v>245.29</v>
      </c>
      <c r="U5647">
        <v>254.69</v>
      </c>
      <c r="V5647">
        <v>264.52999999999997</v>
      </c>
      <c r="W5647">
        <v>274.31</v>
      </c>
      <c r="X5647">
        <v>284.18</v>
      </c>
      <c r="Y5647">
        <v>293.93</v>
      </c>
      <c r="Z5647">
        <v>303.70999999999998</v>
      </c>
      <c r="AA5647">
        <v>313.58</v>
      </c>
      <c r="AB5647">
        <v>324.43</v>
      </c>
      <c r="AC5647">
        <v>335.47</v>
      </c>
      <c r="AD5647">
        <v>346.27</v>
      </c>
      <c r="AE5647">
        <v>357.35</v>
      </c>
      <c r="AF5647">
        <v>368.86</v>
      </c>
      <c r="AG5647">
        <v>380.07</v>
      </c>
      <c r="AH5647">
        <v>385.46</v>
      </c>
      <c r="AI5647">
        <v>384.94</v>
      </c>
      <c r="AJ5647">
        <v>383.82</v>
      </c>
      <c r="AK5647">
        <v>382.93</v>
      </c>
    </row>
    <row r="5648" spans="1:37" x14ac:dyDescent="0.3">
      <c r="A5648" s="86" t="str">
        <f t="shared" si="90"/>
        <v>SDG_NoInv_Base_ReproTest01YIXhhd-5</v>
      </c>
      <c r="B5648" s="9" t="s">
        <v>222</v>
      </c>
      <c r="C5648" s="10" t="s">
        <v>285</v>
      </c>
      <c r="D5648" s="7" t="s">
        <v>95</v>
      </c>
      <c r="E5648" t="s">
        <v>89</v>
      </c>
      <c r="F5648">
        <v>238.85</v>
      </c>
      <c r="G5648">
        <v>231.63</v>
      </c>
      <c r="H5648">
        <v>234.06</v>
      </c>
      <c r="I5648">
        <v>240.31</v>
      </c>
      <c r="J5648">
        <v>245.75</v>
      </c>
      <c r="K5648">
        <v>251.86</v>
      </c>
      <c r="L5648">
        <v>259</v>
      </c>
      <c r="M5648">
        <v>266.69</v>
      </c>
      <c r="N5648">
        <v>274.94</v>
      </c>
      <c r="O5648">
        <v>284.11</v>
      </c>
      <c r="P5648">
        <v>294.11</v>
      </c>
      <c r="Q5648">
        <v>304.14999999999998</v>
      </c>
      <c r="R5648">
        <v>314.89</v>
      </c>
      <c r="S5648">
        <v>325.89</v>
      </c>
      <c r="T5648">
        <v>337.27</v>
      </c>
      <c r="U5648">
        <v>350.11</v>
      </c>
      <c r="V5648">
        <v>363.36</v>
      </c>
      <c r="W5648">
        <v>376.54</v>
      </c>
      <c r="X5648">
        <v>389.76</v>
      </c>
      <c r="Y5648">
        <v>402.65</v>
      </c>
      <c r="Z5648">
        <v>415.66</v>
      </c>
      <c r="AA5648">
        <v>428.64</v>
      </c>
      <c r="AB5648">
        <v>443.18</v>
      </c>
      <c r="AC5648">
        <v>457.63</v>
      </c>
      <c r="AD5648">
        <v>471.98</v>
      </c>
      <c r="AE5648">
        <v>486.83</v>
      </c>
      <c r="AF5648">
        <v>502.26</v>
      </c>
      <c r="AG5648">
        <v>517.07000000000005</v>
      </c>
      <c r="AH5648">
        <v>522.19000000000005</v>
      </c>
      <c r="AI5648">
        <v>520.15</v>
      </c>
      <c r="AJ5648">
        <v>518.03</v>
      </c>
      <c r="AK5648">
        <v>516.03</v>
      </c>
    </row>
    <row r="5649" spans="1:37" x14ac:dyDescent="0.3">
      <c r="A5649" s="86" t="str">
        <f t="shared" si="90"/>
        <v>SDG_NoInv_Base_ReproTest01YIXhhd-6</v>
      </c>
      <c r="B5649" s="9" t="s">
        <v>222</v>
      </c>
      <c r="C5649" s="10" t="s">
        <v>285</v>
      </c>
      <c r="D5649" s="7" t="s">
        <v>95</v>
      </c>
      <c r="E5649" t="s">
        <v>90</v>
      </c>
      <c r="F5649">
        <v>288.75</v>
      </c>
      <c r="G5649">
        <v>276.86</v>
      </c>
      <c r="H5649">
        <v>282.87</v>
      </c>
      <c r="I5649">
        <v>290.16000000000003</v>
      </c>
      <c r="J5649">
        <v>296.45999999999998</v>
      </c>
      <c r="K5649">
        <v>303.79000000000002</v>
      </c>
      <c r="L5649">
        <v>312.31</v>
      </c>
      <c r="M5649">
        <v>321.45</v>
      </c>
      <c r="N5649">
        <v>331.34</v>
      </c>
      <c r="O5649">
        <v>342.28</v>
      </c>
      <c r="P5649">
        <v>354.23</v>
      </c>
      <c r="Q5649">
        <v>366.14</v>
      </c>
      <c r="R5649">
        <v>378.92</v>
      </c>
      <c r="S5649">
        <v>391.9</v>
      </c>
      <c r="T5649">
        <v>405.4</v>
      </c>
      <c r="U5649">
        <v>420.78</v>
      </c>
      <c r="V5649">
        <v>436.41</v>
      </c>
      <c r="W5649">
        <v>452.03</v>
      </c>
      <c r="X5649">
        <v>467.65</v>
      </c>
      <c r="Y5649">
        <v>482.74</v>
      </c>
      <c r="Z5649">
        <v>498.17</v>
      </c>
      <c r="AA5649">
        <v>513.4</v>
      </c>
      <c r="AB5649">
        <v>530.67999999999995</v>
      </c>
      <c r="AC5649">
        <v>547.27</v>
      </c>
      <c r="AD5649">
        <v>563.87</v>
      </c>
      <c r="AE5649">
        <v>581.11</v>
      </c>
      <c r="AF5649">
        <v>599.02</v>
      </c>
      <c r="AG5649">
        <v>615.69000000000005</v>
      </c>
      <c r="AH5649">
        <v>618.71</v>
      </c>
      <c r="AI5649">
        <v>614.67999999999995</v>
      </c>
      <c r="AJ5649">
        <v>611.53</v>
      </c>
      <c r="AK5649">
        <v>608.16</v>
      </c>
    </row>
    <row r="5650" spans="1:37" x14ac:dyDescent="0.3">
      <c r="A5650" s="86" t="str">
        <f t="shared" si="90"/>
        <v>SDG_NoInv_Base_ReproTest01YIXhhd-7</v>
      </c>
      <c r="B5650" s="9" t="s">
        <v>222</v>
      </c>
      <c r="C5650" s="10" t="s">
        <v>285</v>
      </c>
      <c r="D5650" s="7" t="s">
        <v>95</v>
      </c>
      <c r="E5650" t="s">
        <v>91</v>
      </c>
      <c r="F5650">
        <v>412.51</v>
      </c>
      <c r="G5650">
        <v>392.61</v>
      </c>
      <c r="H5650">
        <v>404.52</v>
      </c>
      <c r="I5650">
        <v>414.72</v>
      </c>
      <c r="J5650">
        <v>423.47</v>
      </c>
      <c r="K5650">
        <v>433.95</v>
      </c>
      <c r="L5650">
        <v>446.08</v>
      </c>
      <c r="M5650">
        <v>459.01</v>
      </c>
      <c r="N5650">
        <v>473.06</v>
      </c>
      <c r="O5650">
        <v>488.5</v>
      </c>
      <c r="P5650">
        <v>505.43</v>
      </c>
      <c r="Q5650">
        <v>522.23</v>
      </c>
      <c r="R5650">
        <v>540.32000000000005</v>
      </c>
      <c r="S5650">
        <v>558.55999999999995</v>
      </c>
      <c r="T5650">
        <v>577.58000000000004</v>
      </c>
      <c r="U5650">
        <v>599.42999999999995</v>
      </c>
      <c r="V5650">
        <v>621.30999999999995</v>
      </c>
      <c r="W5650">
        <v>643.29999999999995</v>
      </c>
      <c r="X5650">
        <v>665.29</v>
      </c>
      <c r="Y5650">
        <v>686.32</v>
      </c>
      <c r="Z5650">
        <v>708.03</v>
      </c>
      <c r="AA5650">
        <v>729.27</v>
      </c>
      <c r="AB5650">
        <v>753.64</v>
      </c>
      <c r="AC5650">
        <v>776.37</v>
      </c>
      <c r="AD5650">
        <v>799.28</v>
      </c>
      <c r="AE5650">
        <v>823.19</v>
      </c>
      <c r="AF5650">
        <v>848.02</v>
      </c>
      <c r="AG5650">
        <v>870.72</v>
      </c>
      <c r="AH5650">
        <v>871.85</v>
      </c>
      <c r="AI5650">
        <v>864.44</v>
      </c>
      <c r="AJ5650">
        <v>859.33</v>
      </c>
      <c r="AK5650">
        <v>853.56</v>
      </c>
    </row>
    <row r="5651" spans="1:37" x14ac:dyDescent="0.3">
      <c r="A5651" s="86" t="str">
        <f t="shared" si="90"/>
        <v>SDG_NoInv_Base_ReproTest01YIXhhd-8</v>
      </c>
      <c r="B5651" s="9" t="s">
        <v>222</v>
      </c>
      <c r="C5651" s="10" t="s">
        <v>285</v>
      </c>
      <c r="D5651" s="7" t="s">
        <v>95</v>
      </c>
      <c r="E5651" t="s">
        <v>92</v>
      </c>
      <c r="F5651">
        <v>748.01</v>
      </c>
      <c r="G5651">
        <v>704.13</v>
      </c>
      <c r="H5651">
        <v>733.2</v>
      </c>
      <c r="I5651">
        <v>751.52</v>
      </c>
      <c r="J5651">
        <v>767</v>
      </c>
      <c r="K5651">
        <v>786.02</v>
      </c>
      <c r="L5651">
        <v>807.91</v>
      </c>
      <c r="M5651">
        <v>831.06</v>
      </c>
      <c r="N5651">
        <v>856.3</v>
      </c>
      <c r="O5651">
        <v>883.6</v>
      </c>
      <c r="P5651">
        <v>913.96</v>
      </c>
      <c r="Q5651">
        <v>944.02</v>
      </c>
      <c r="R5651">
        <v>976.59</v>
      </c>
      <c r="S5651">
        <v>1009.03</v>
      </c>
      <c r="T5651">
        <v>1042.92</v>
      </c>
      <c r="U5651">
        <v>1082.24</v>
      </c>
      <c r="V5651">
        <v>1120.8499999999999</v>
      </c>
      <c r="W5651">
        <v>1160.02</v>
      </c>
      <c r="X5651">
        <v>1199.33</v>
      </c>
      <c r="Y5651">
        <v>1236.44</v>
      </c>
      <c r="Z5651">
        <v>1275.2</v>
      </c>
      <c r="AA5651">
        <v>1312.69</v>
      </c>
      <c r="AB5651">
        <v>1356.06</v>
      </c>
      <c r="AC5651">
        <v>1395.11</v>
      </c>
      <c r="AD5651">
        <v>1434.79</v>
      </c>
      <c r="AE5651">
        <v>1476.46</v>
      </c>
      <c r="AF5651">
        <v>1519.78</v>
      </c>
      <c r="AG5651">
        <v>1558.63</v>
      </c>
      <c r="AH5651">
        <v>1553.89</v>
      </c>
      <c r="AI5651">
        <v>1536.75</v>
      </c>
      <c r="AJ5651">
        <v>1526.09</v>
      </c>
      <c r="AK5651">
        <v>1513.57</v>
      </c>
    </row>
    <row r="5652" spans="1:37" x14ac:dyDescent="0.3">
      <c r="A5652" s="86" t="str">
        <f t="shared" si="90"/>
        <v>SDG_NoInv_Base_ReproTest01YIXhhd-9</v>
      </c>
      <c r="B5652" s="9" t="s">
        <v>222</v>
      </c>
      <c r="C5652" s="10" t="s">
        <v>285</v>
      </c>
      <c r="D5652" s="7" t="s">
        <v>95</v>
      </c>
      <c r="E5652" t="s">
        <v>93</v>
      </c>
      <c r="F5652">
        <v>1780.4</v>
      </c>
      <c r="G5652">
        <v>1655.88</v>
      </c>
      <c r="H5652">
        <v>1737.34</v>
      </c>
      <c r="I5652">
        <v>1781.69</v>
      </c>
      <c r="J5652">
        <v>1819.12</v>
      </c>
      <c r="K5652">
        <v>1865.09</v>
      </c>
      <c r="L5652">
        <v>1917.25</v>
      </c>
      <c r="M5652">
        <v>1971.95</v>
      </c>
      <c r="N5652">
        <v>2032.25</v>
      </c>
      <c r="O5652">
        <v>2098.19</v>
      </c>
      <c r="P5652">
        <v>2171.09</v>
      </c>
      <c r="Q5652">
        <v>2243.2800000000002</v>
      </c>
      <c r="R5652">
        <v>2320.4899999999998</v>
      </c>
      <c r="S5652">
        <v>2397.37</v>
      </c>
      <c r="T5652">
        <v>2477.9499999999998</v>
      </c>
      <c r="U5652">
        <v>2571.46</v>
      </c>
      <c r="V5652">
        <v>2661.88</v>
      </c>
      <c r="W5652">
        <v>2754.9</v>
      </c>
      <c r="X5652">
        <v>2849.63</v>
      </c>
      <c r="Y5652">
        <v>2939.23</v>
      </c>
      <c r="Z5652">
        <v>3034.47</v>
      </c>
      <c r="AA5652">
        <v>3126.02</v>
      </c>
      <c r="AB5652">
        <v>3232.93</v>
      </c>
      <c r="AC5652">
        <v>3324.58</v>
      </c>
      <c r="AD5652">
        <v>3416.11</v>
      </c>
      <c r="AE5652">
        <v>3511.48</v>
      </c>
      <c r="AF5652">
        <v>3610.35</v>
      </c>
      <c r="AG5652">
        <v>3695.89</v>
      </c>
      <c r="AH5652">
        <v>3674.08</v>
      </c>
      <c r="AI5652">
        <v>3630.55</v>
      </c>
      <c r="AJ5652">
        <v>3605.89</v>
      </c>
      <c r="AK5652">
        <v>3574.89</v>
      </c>
    </row>
    <row r="5653" spans="1:37" x14ac:dyDescent="0.3">
      <c r="A5653" s="86" t="str">
        <f t="shared" si="90"/>
        <v>SDG_NoInv_Base_ReproTest01C_YIXtotal</v>
      </c>
      <c r="B5653" s="9" t="s">
        <v>222</v>
      </c>
      <c r="C5653" s="10" t="s">
        <v>285</v>
      </c>
      <c r="D5653" s="7" t="s">
        <v>224</v>
      </c>
      <c r="E5653" t="s">
        <v>1</v>
      </c>
      <c r="F5653">
        <v>5873.17</v>
      </c>
      <c r="G5653">
        <v>5528.83</v>
      </c>
      <c r="H5653">
        <v>5697.92</v>
      </c>
      <c r="I5653">
        <v>5845.78</v>
      </c>
      <c r="J5653">
        <v>5975.6</v>
      </c>
      <c r="K5653">
        <v>6127.13</v>
      </c>
      <c r="L5653">
        <v>6298.27</v>
      </c>
      <c r="M5653">
        <v>6474.68</v>
      </c>
      <c r="N5653">
        <v>6668.09</v>
      </c>
      <c r="O5653">
        <v>6889.92</v>
      </c>
      <c r="P5653">
        <v>7130.64</v>
      </c>
      <c r="Q5653">
        <v>7372.21</v>
      </c>
      <c r="R5653">
        <v>7628.5</v>
      </c>
      <c r="S5653">
        <v>7886.77</v>
      </c>
      <c r="T5653">
        <v>8157.44</v>
      </c>
      <c r="U5653">
        <v>8464.39</v>
      </c>
      <c r="V5653">
        <v>8763.94</v>
      </c>
      <c r="W5653">
        <v>9073.7999999999993</v>
      </c>
      <c r="X5653">
        <v>9396.42</v>
      </c>
      <c r="Y5653">
        <v>9711</v>
      </c>
      <c r="Z5653">
        <v>10043.35</v>
      </c>
      <c r="AA5653">
        <v>10367.57</v>
      </c>
      <c r="AB5653">
        <v>10740.51</v>
      </c>
      <c r="AC5653">
        <v>11073.81</v>
      </c>
      <c r="AD5653">
        <v>11396.53</v>
      </c>
      <c r="AE5653">
        <v>11725.27</v>
      </c>
      <c r="AF5653">
        <v>12064.15</v>
      </c>
      <c r="AG5653">
        <v>12397.54</v>
      </c>
      <c r="AH5653">
        <v>12450.5</v>
      </c>
      <c r="AI5653">
        <v>12403.84</v>
      </c>
      <c r="AJ5653">
        <v>12394.97</v>
      </c>
      <c r="AK5653">
        <v>12369.12</v>
      </c>
    </row>
    <row r="5654" spans="1:37" x14ac:dyDescent="0.3">
      <c r="A5654" s="86" t="str">
        <f t="shared" si="90"/>
        <v>SDG_NoInv_Base_ReproTest01TINSXent-n</v>
      </c>
      <c r="B5654" s="9" t="s">
        <v>222</v>
      </c>
      <c r="C5654" s="10" t="s">
        <v>285</v>
      </c>
      <c r="D5654" s="7" t="s">
        <v>94</v>
      </c>
      <c r="E5654" t="s">
        <v>82</v>
      </c>
      <c r="F5654">
        <v>0.14000000000000001</v>
      </c>
      <c r="G5654">
        <v>0.15</v>
      </c>
      <c r="H5654">
        <v>0.14000000000000001</v>
      </c>
      <c r="I5654">
        <v>0.14000000000000001</v>
      </c>
      <c r="J5654">
        <v>0.14000000000000001</v>
      </c>
      <c r="K5654">
        <v>0.14000000000000001</v>
      </c>
      <c r="L5654">
        <v>0.13</v>
      </c>
      <c r="M5654">
        <v>0.13</v>
      </c>
      <c r="N5654">
        <v>0.13</v>
      </c>
      <c r="O5654">
        <v>0.12</v>
      </c>
      <c r="P5654">
        <v>0.12</v>
      </c>
      <c r="Q5654">
        <v>0.12</v>
      </c>
      <c r="R5654">
        <v>0.11</v>
      </c>
      <c r="S5654">
        <v>0.11</v>
      </c>
      <c r="T5654">
        <v>0.11</v>
      </c>
      <c r="U5654">
        <v>0.11</v>
      </c>
      <c r="V5654">
        <v>0.11</v>
      </c>
      <c r="W5654">
        <v>0.11</v>
      </c>
      <c r="X5654">
        <v>0.11</v>
      </c>
      <c r="Y5654">
        <v>0.1</v>
      </c>
      <c r="Z5654">
        <v>0.1</v>
      </c>
      <c r="AA5654">
        <v>0.1</v>
      </c>
      <c r="AB5654">
        <v>0.1</v>
      </c>
      <c r="AC5654">
        <v>0.1</v>
      </c>
      <c r="AD5654">
        <v>0.1</v>
      </c>
      <c r="AE5654">
        <v>0.1</v>
      </c>
      <c r="AF5654">
        <v>0.1</v>
      </c>
      <c r="AG5654">
        <v>0.1</v>
      </c>
      <c r="AH5654">
        <v>0.1</v>
      </c>
      <c r="AI5654">
        <v>0.11</v>
      </c>
      <c r="AJ5654">
        <v>0.11</v>
      </c>
      <c r="AK5654">
        <v>0.11</v>
      </c>
    </row>
    <row r="5655" spans="1:37" x14ac:dyDescent="0.3">
      <c r="A5655" s="86" t="str">
        <f t="shared" si="90"/>
        <v>SDG_NoInv_Base_ReproTest01TINSXent-e</v>
      </c>
      <c r="B5655" s="9" t="s">
        <v>222</v>
      </c>
      <c r="C5655" s="10" t="s">
        <v>285</v>
      </c>
      <c r="D5655" s="7" t="s">
        <v>94</v>
      </c>
      <c r="E5655" t="s">
        <v>83</v>
      </c>
      <c r="F5655">
        <v>0.11</v>
      </c>
      <c r="G5655">
        <v>0.12</v>
      </c>
      <c r="H5655">
        <v>0.12</v>
      </c>
      <c r="I5655">
        <v>0.12</v>
      </c>
      <c r="J5655">
        <v>0.12</v>
      </c>
      <c r="K5655">
        <v>0.12</v>
      </c>
      <c r="L5655">
        <v>0.12</v>
      </c>
      <c r="M5655">
        <v>0.12</v>
      </c>
      <c r="N5655">
        <v>0.12</v>
      </c>
      <c r="O5655">
        <v>0.12</v>
      </c>
      <c r="P5655">
        <v>0.12</v>
      </c>
      <c r="Q5655">
        <v>0.12</v>
      </c>
      <c r="R5655">
        <v>0.12</v>
      </c>
      <c r="S5655">
        <v>0.12</v>
      </c>
      <c r="T5655">
        <v>0.12</v>
      </c>
      <c r="U5655">
        <v>0.12</v>
      </c>
      <c r="V5655">
        <v>0.12</v>
      </c>
      <c r="W5655">
        <v>0.12</v>
      </c>
      <c r="X5655">
        <v>0.12</v>
      </c>
      <c r="Y5655">
        <v>0.12</v>
      </c>
      <c r="Z5655">
        <v>0.12</v>
      </c>
      <c r="AA5655">
        <v>0.12</v>
      </c>
      <c r="AB5655">
        <v>0.12</v>
      </c>
      <c r="AC5655">
        <v>0.12</v>
      </c>
      <c r="AD5655">
        <v>0.12</v>
      </c>
      <c r="AE5655">
        <v>0.12</v>
      </c>
      <c r="AF5655">
        <v>0.12</v>
      </c>
      <c r="AG5655">
        <v>0.12</v>
      </c>
      <c r="AH5655">
        <v>0.12</v>
      </c>
      <c r="AI5655">
        <v>0.11</v>
      </c>
      <c r="AJ5655">
        <v>0.11</v>
      </c>
      <c r="AK5655">
        <v>0.11</v>
      </c>
    </row>
    <row r="5656" spans="1:37" x14ac:dyDescent="0.3">
      <c r="A5656" s="86" t="str">
        <f t="shared" si="90"/>
        <v>SDG_NoInv_Base_ReproTest01TINSXhhd-0</v>
      </c>
      <c r="B5656" s="9" t="s">
        <v>222</v>
      </c>
      <c r="C5656" s="10" t="s">
        <v>285</v>
      </c>
      <c r="D5656" s="7" t="s">
        <v>94</v>
      </c>
      <c r="E5656" t="s">
        <v>84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0</v>
      </c>
      <c r="X5656">
        <v>0</v>
      </c>
      <c r="Y5656">
        <v>0</v>
      </c>
      <c r="Z5656">
        <v>0</v>
      </c>
      <c r="AA5656">
        <v>0</v>
      </c>
      <c r="AB5656">
        <v>0</v>
      </c>
      <c r="AC5656">
        <v>0</v>
      </c>
      <c r="AD5656">
        <v>0</v>
      </c>
      <c r="AE5656">
        <v>0</v>
      </c>
      <c r="AF5656">
        <v>0</v>
      </c>
      <c r="AG5656">
        <v>0</v>
      </c>
      <c r="AH5656">
        <v>0</v>
      </c>
      <c r="AI5656">
        <v>0</v>
      </c>
      <c r="AJ5656">
        <v>0</v>
      </c>
      <c r="AK5656">
        <v>0</v>
      </c>
    </row>
    <row r="5657" spans="1:37" x14ac:dyDescent="0.3">
      <c r="A5657" s="86" t="str">
        <f t="shared" si="90"/>
        <v>SDG_NoInv_Base_ReproTest01TINSXhhd-1</v>
      </c>
      <c r="B5657" s="9" t="s">
        <v>222</v>
      </c>
      <c r="C5657" s="10" t="s">
        <v>285</v>
      </c>
      <c r="D5657" s="7" t="s">
        <v>94</v>
      </c>
      <c r="E5657" t="s">
        <v>85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</row>
    <row r="5658" spans="1:37" x14ac:dyDescent="0.3">
      <c r="A5658" s="86" t="str">
        <f t="shared" si="90"/>
        <v>SDG_NoInv_Base_ReproTest01TINSXhhd-2</v>
      </c>
      <c r="B5658" s="9" t="s">
        <v>222</v>
      </c>
      <c r="C5658" s="10" t="s">
        <v>285</v>
      </c>
      <c r="D5658" s="7" t="s">
        <v>94</v>
      </c>
      <c r="E5658" t="s">
        <v>86</v>
      </c>
      <c r="F5658">
        <v>0.01</v>
      </c>
      <c r="G5658">
        <v>0.01</v>
      </c>
      <c r="H5658">
        <v>0.01</v>
      </c>
      <c r="I5658">
        <v>0.01</v>
      </c>
      <c r="J5658">
        <v>0.01</v>
      </c>
      <c r="K5658">
        <v>0.01</v>
      </c>
      <c r="L5658">
        <v>0.01</v>
      </c>
      <c r="M5658">
        <v>0.01</v>
      </c>
      <c r="N5658">
        <v>0.01</v>
      </c>
      <c r="O5658">
        <v>0.01</v>
      </c>
      <c r="P5658">
        <v>0.01</v>
      </c>
      <c r="Q5658">
        <v>0.01</v>
      </c>
      <c r="R5658">
        <v>0.01</v>
      </c>
      <c r="S5658">
        <v>0.01</v>
      </c>
      <c r="T5658">
        <v>0.01</v>
      </c>
      <c r="U5658">
        <v>0.01</v>
      </c>
      <c r="V5658">
        <v>0.01</v>
      </c>
      <c r="W5658">
        <v>0.01</v>
      </c>
      <c r="X5658">
        <v>0.01</v>
      </c>
      <c r="Y5658">
        <v>0</v>
      </c>
      <c r="Z5658">
        <v>0</v>
      </c>
      <c r="AA5658">
        <v>0</v>
      </c>
      <c r="AB5658">
        <v>0</v>
      </c>
      <c r="AC5658">
        <v>0</v>
      </c>
      <c r="AD5658">
        <v>0</v>
      </c>
      <c r="AE5658">
        <v>0</v>
      </c>
      <c r="AF5658">
        <v>0</v>
      </c>
      <c r="AG5658">
        <v>0</v>
      </c>
      <c r="AH5658">
        <v>0</v>
      </c>
      <c r="AI5658">
        <v>0.01</v>
      </c>
      <c r="AJ5658">
        <v>0.01</v>
      </c>
      <c r="AK5658">
        <v>0.01</v>
      </c>
    </row>
    <row r="5659" spans="1:37" x14ac:dyDescent="0.3">
      <c r="A5659" s="86" t="str">
        <f t="shared" si="90"/>
        <v>SDG_NoInv_Base_ReproTest01TINSXhhd-3</v>
      </c>
      <c r="B5659" s="9" t="s">
        <v>222</v>
      </c>
      <c r="C5659" s="10" t="s">
        <v>285</v>
      </c>
      <c r="D5659" s="7" t="s">
        <v>94</v>
      </c>
      <c r="E5659" t="s">
        <v>87</v>
      </c>
      <c r="F5659">
        <v>0.01</v>
      </c>
      <c r="G5659">
        <v>0.01</v>
      </c>
      <c r="H5659">
        <v>0.01</v>
      </c>
      <c r="I5659">
        <v>0.01</v>
      </c>
      <c r="J5659">
        <v>0.01</v>
      </c>
      <c r="K5659">
        <v>0.01</v>
      </c>
      <c r="L5659">
        <v>0.01</v>
      </c>
      <c r="M5659">
        <v>0.01</v>
      </c>
      <c r="N5659">
        <v>0.01</v>
      </c>
      <c r="O5659">
        <v>0.01</v>
      </c>
      <c r="P5659">
        <v>0.01</v>
      </c>
      <c r="Q5659">
        <v>0.01</v>
      </c>
      <c r="R5659">
        <v>0.01</v>
      </c>
      <c r="S5659">
        <v>0.01</v>
      </c>
      <c r="T5659">
        <v>0.01</v>
      </c>
      <c r="U5659">
        <v>0.01</v>
      </c>
      <c r="V5659">
        <v>0.01</v>
      </c>
      <c r="W5659">
        <v>0.01</v>
      </c>
      <c r="X5659">
        <v>0.01</v>
      </c>
      <c r="Y5659">
        <v>0.01</v>
      </c>
      <c r="Z5659">
        <v>0.01</v>
      </c>
      <c r="AA5659">
        <v>0.01</v>
      </c>
      <c r="AB5659">
        <v>0.01</v>
      </c>
      <c r="AC5659">
        <v>0.01</v>
      </c>
      <c r="AD5659">
        <v>0.01</v>
      </c>
      <c r="AE5659">
        <v>0.01</v>
      </c>
      <c r="AF5659">
        <v>0.01</v>
      </c>
      <c r="AG5659">
        <v>0.01</v>
      </c>
      <c r="AH5659">
        <v>0.01</v>
      </c>
      <c r="AI5659">
        <v>0.01</v>
      </c>
      <c r="AJ5659">
        <v>0.01</v>
      </c>
      <c r="AK5659">
        <v>0.01</v>
      </c>
    </row>
    <row r="5660" spans="1:37" x14ac:dyDescent="0.3">
      <c r="A5660" s="86" t="str">
        <f t="shared" si="90"/>
        <v>SDG_NoInv_Base_ReproTest01TINSXhhd-4</v>
      </c>
      <c r="B5660" s="9" t="s">
        <v>222</v>
      </c>
      <c r="C5660" s="10" t="s">
        <v>285</v>
      </c>
      <c r="D5660" s="7" t="s">
        <v>94</v>
      </c>
      <c r="E5660" t="s">
        <v>88</v>
      </c>
      <c r="F5660">
        <v>0.02</v>
      </c>
      <c r="G5660">
        <v>0.02</v>
      </c>
      <c r="H5660">
        <v>0.02</v>
      </c>
      <c r="I5660">
        <v>0.02</v>
      </c>
      <c r="J5660">
        <v>0.02</v>
      </c>
      <c r="K5660">
        <v>0.02</v>
      </c>
      <c r="L5660">
        <v>0.02</v>
      </c>
      <c r="M5660">
        <v>0.02</v>
      </c>
      <c r="N5660">
        <v>0.02</v>
      </c>
      <c r="O5660">
        <v>0.02</v>
      </c>
      <c r="P5660">
        <v>0.02</v>
      </c>
      <c r="Q5660">
        <v>0.02</v>
      </c>
      <c r="R5660">
        <v>0.02</v>
      </c>
      <c r="S5660">
        <v>0.02</v>
      </c>
      <c r="T5660">
        <v>0.02</v>
      </c>
      <c r="U5660">
        <v>0.01</v>
      </c>
      <c r="V5660">
        <v>0.01</v>
      </c>
      <c r="W5660">
        <v>0.01</v>
      </c>
      <c r="X5660">
        <v>0.01</v>
      </c>
      <c r="Y5660">
        <v>0.01</v>
      </c>
      <c r="Z5660">
        <v>0.01</v>
      </c>
      <c r="AA5660">
        <v>0.01</v>
      </c>
      <c r="AB5660">
        <v>0.01</v>
      </c>
      <c r="AC5660">
        <v>0.01</v>
      </c>
      <c r="AD5660">
        <v>0.01</v>
      </c>
      <c r="AE5660">
        <v>0.01</v>
      </c>
      <c r="AF5660">
        <v>0.01</v>
      </c>
      <c r="AG5660">
        <v>0.01</v>
      </c>
      <c r="AH5660">
        <v>0.01</v>
      </c>
      <c r="AI5660">
        <v>0.01</v>
      </c>
      <c r="AJ5660">
        <v>0.01</v>
      </c>
      <c r="AK5660">
        <v>0.01</v>
      </c>
    </row>
    <row r="5661" spans="1:37" x14ac:dyDescent="0.3">
      <c r="A5661" s="86" t="str">
        <f t="shared" si="90"/>
        <v>SDG_NoInv_Base_ReproTest01TINSXhhd-5</v>
      </c>
      <c r="B5661" s="9" t="s">
        <v>222</v>
      </c>
      <c r="C5661" s="10" t="s">
        <v>285</v>
      </c>
      <c r="D5661" s="7" t="s">
        <v>94</v>
      </c>
      <c r="E5661" t="s">
        <v>89</v>
      </c>
      <c r="F5661">
        <v>0.04</v>
      </c>
      <c r="G5661">
        <v>0.04</v>
      </c>
      <c r="H5661">
        <v>0.04</v>
      </c>
      <c r="I5661">
        <v>0.04</v>
      </c>
      <c r="J5661">
        <v>0.04</v>
      </c>
      <c r="K5661">
        <v>0.04</v>
      </c>
      <c r="L5661">
        <v>0.04</v>
      </c>
      <c r="M5661">
        <v>0.04</v>
      </c>
      <c r="N5661">
        <v>0.03</v>
      </c>
      <c r="O5661">
        <v>0.03</v>
      </c>
      <c r="P5661">
        <v>0.03</v>
      </c>
      <c r="Q5661">
        <v>0.03</v>
      </c>
      <c r="R5661">
        <v>0.03</v>
      </c>
      <c r="S5661">
        <v>0.03</v>
      </c>
      <c r="T5661">
        <v>0.03</v>
      </c>
      <c r="U5661">
        <v>0.03</v>
      </c>
      <c r="V5661">
        <v>0.03</v>
      </c>
      <c r="W5661">
        <v>0.03</v>
      </c>
      <c r="X5661">
        <v>0.03</v>
      </c>
      <c r="Y5661">
        <v>0.03</v>
      </c>
      <c r="Z5661">
        <v>0.03</v>
      </c>
      <c r="AA5661">
        <v>0.03</v>
      </c>
      <c r="AB5661">
        <v>0.03</v>
      </c>
      <c r="AC5661">
        <v>0.03</v>
      </c>
      <c r="AD5661">
        <v>0.03</v>
      </c>
      <c r="AE5661">
        <v>0.03</v>
      </c>
      <c r="AF5661">
        <v>0.03</v>
      </c>
      <c r="AG5661">
        <v>0.03</v>
      </c>
      <c r="AH5661">
        <v>0.03</v>
      </c>
      <c r="AI5661">
        <v>0.03</v>
      </c>
      <c r="AJ5661">
        <v>0.03</v>
      </c>
      <c r="AK5661">
        <v>0.03</v>
      </c>
    </row>
    <row r="5662" spans="1:37" x14ac:dyDescent="0.3">
      <c r="A5662" s="86" t="str">
        <f t="shared" si="90"/>
        <v>SDG_NoInv_Base_ReproTest01TINSXhhd-6</v>
      </c>
      <c r="B5662" s="9" t="s">
        <v>222</v>
      </c>
      <c r="C5662" s="10" t="s">
        <v>285</v>
      </c>
      <c r="D5662" s="7" t="s">
        <v>94</v>
      </c>
      <c r="E5662" t="s">
        <v>90</v>
      </c>
      <c r="F5662">
        <v>0.05</v>
      </c>
      <c r="G5662">
        <v>0.05</v>
      </c>
      <c r="H5662">
        <v>0.05</v>
      </c>
      <c r="I5662">
        <v>0.05</v>
      </c>
      <c r="J5662">
        <v>0.05</v>
      </c>
      <c r="K5662">
        <v>0.05</v>
      </c>
      <c r="L5662">
        <v>0.05</v>
      </c>
      <c r="M5662">
        <v>0.05</v>
      </c>
      <c r="N5662">
        <v>0.05</v>
      </c>
      <c r="O5662">
        <v>0.04</v>
      </c>
      <c r="P5662">
        <v>0.04</v>
      </c>
      <c r="Q5662">
        <v>0.04</v>
      </c>
      <c r="R5662">
        <v>0.04</v>
      </c>
      <c r="S5662">
        <v>0.04</v>
      </c>
      <c r="T5662">
        <v>0.04</v>
      </c>
      <c r="U5662">
        <v>0.04</v>
      </c>
      <c r="V5662">
        <v>0.04</v>
      </c>
      <c r="W5662">
        <v>0.04</v>
      </c>
      <c r="X5662">
        <v>0.04</v>
      </c>
      <c r="Y5662">
        <v>0.04</v>
      </c>
      <c r="Z5662">
        <v>0.04</v>
      </c>
      <c r="AA5662">
        <v>0.04</v>
      </c>
      <c r="AB5662">
        <v>0.04</v>
      </c>
      <c r="AC5662">
        <v>0.04</v>
      </c>
      <c r="AD5662">
        <v>0.04</v>
      </c>
      <c r="AE5662">
        <v>0.04</v>
      </c>
      <c r="AF5662">
        <v>0.04</v>
      </c>
      <c r="AG5662">
        <v>0.04</v>
      </c>
      <c r="AH5662">
        <v>0.04</v>
      </c>
      <c r="AI5662">
        <v>0.04</v>
      </c>
      <c r="AJ5662">
        <v>0.04</v>
      </c>
      <c r="AK5662">
        <v>0.04</v>
      </c>
    </row>
    <row r="5663" spans="1:37" x14ac:dyDescent="0.3">
      <c r="A5663" s="86" t="str">
        <f t="shared" si="90"/>
        <v>SDG_NoInv_Base_ReproTest01TINSXhhd-7</v>
      </c>
      <c r="B5663" s="9" t="s">
        <v>222</v>
      </c>
      <c r="C5663" s="10" t="s">
        <v>285</v>
      </c>
      <c r="D5663" s="7" t="s">
        <v>94</v>
      </c>
      <c r="E5663" t="s">
        <v>91</v>
      </c>
      <c r="F5663">
        <v>0.08</v>
      </c>
      <c r="G5663">
        <v>0.09</v>
      </c>
      <c r="H5663">
        <v>0.08</v>
      </c>
      <c r="I5663">
        <v>0.08</v>
      </c>
      <c r="J5663">
        <v>0.08</v>
      </c>
      <c r="K5663">
        <v>0.08</v>
      </c>
      <c r="L5663">
        <v>0.08</v>
      </c>
      <c r="M5663">
        <v>0.08</v>
      </c>
      <c r="N5663">
        <v>7.0000000000000007E-2</v>
      </c>
      <c r="O5663">
        <v>7.0000000000000007E-2</v>
      </c>
      <c r="P5663">
        <v>7.0000000000000007E-2</v>
      </c>
      <c r="Q5663">
        <v>7.0000000000000007E-2</v>
      </c>
      <c r="R5663">
        <v>7.0000000000000007E-2</v>
      </c>
      <c r="S5663">
        <v>7.0000000000000007E-2</v>
      </c>
      <c r="T5663">
        <v>7.0000000000000007E-2</v>
      </c>
      <c r="U5663">
        <v>0.06</v>
      </c>
      <c r="V5663">
        <v>0.06</v>
      </c>
      <c r="W5663">
        <v>0.06</v>
      </c>
      <c r="X5663">
        <v>0.06</v>
      </c>
      <c r="Y5663">
        <v>0.06</v>
      </c>
      <c r="Z5663">
        <v>0.06</v>
      </c>
      <c r="AA5663">
        <v>0.06</v>
      </c>
      <c r="AB5663">
        <v>0.06</v>
      </c>
      <c r="AC5663">
        <v>0.06</v>
      </c>
      <c r="AD5663">
        <v>0.06</v>
      </c>
      <c r="AE5663">
        <v>0.06</v>
      </c>
      <c r="AF5663">
        <v>0.06</v>
      </c>
      <c r="AG5663">
        <v>0.06</v>
      </c>
      <c r="AH5663">
        <v>0.06</v>
      </c>
      <c r="AI5663">
        <v>0.06</v>
      </c>
      <c r="AJ5663">
        <v>0.06</v>
      </c>
      <c r="AK5663">
        <v>0.06</v>
      </c>
    </row>
    <row r="5664" spans="1:37" x14ac:dyDescent="0.3">
      <c r="A5664" s="86" t="str">
        <f t="shared" si="90"/>
        <v>SDG_NoInv_Base_ReproTest01TINSXhhd-8</v>
      </c>
      <c r="B5664" s="9" t="s">
        <v>222</v>
      </c>
      <c r="C5664" s="10" t="s">
        <v>285</v>
      </c>
      <c r="D5664" s="7" t="s">
        <v>94</v>
      </c>
      <c r="E5664" t="s">
        <v>92</v>
      </c>
      <c r="F5664">
        <v>0.15</v>
      </c>
      <c r="G5664">
        <v>0.16</v>
      </c>
      <c r="H5664">
        <v>0.15</v>
      </c>
      <c r="I5664">
        <v>0.15</v>
      </c>
      <c r="J5664">
        <v>0.15</v>
      </c>
      <c r="K5664">
        <v>0.14000000000000001</v>
      </c>
      <c r="L5664">
        <v>0.14000000000000001</v>
      </c>
      <c r="M5664">
        <v>0.14000000000000001</v>
      </c>
      <c r="N5664">
        <v>0.13</v>
      </c>
      <c r="O5664">
        <v>0.13</v>
      </c>
      <c r="P5664">
        <v>0.13</v>
      </c>
      <c r="Q5664">
        <v>0.12</v>
      </c>
      <c r="R5664">
        <v>0.12</v>
      </c>
      <c r="S5664">
        <v>0.12</v>
      </c>
      <c r="T5664">
        <v>0.12</v>
      </c>
      <c r="U5664">
        <v>0.12</v>
      </c>
      <c r="V5664">
        <v>0.12</v>
      </c>
      <c r="W5664">
        <v>0.11</v>
      </c>
      <c r="X5664">
        <v>0.11</v>
      </c>
      <c r="Y5664">
        <v>0.11</v>
      </c>
      <c r="Z5664">
        <v>0.11</v>
      </c>
      <c r="AA5664">
        <v>0.11</v>
      </c>
      <c r="AB5664">
        <v>0.11</v>
      </c>
      <c r="AC5664">
        <v>0.1</v>
      </c>
      <c r="AD5664">
        <v>0.1</v>
      </c>
      <c r="AE5664">
        <v>0.11</v>
      </c>
      <c r="AF5664">
        <v>0.11</v>
      </c>
      <c r="AG5664">
        <v>0.11</v>
      </c>
      <c r="AH5664">
        <v>0.11</v>
      </c>
      <c r="AI5664">
        <v>0.11</v>
      </c>
      <c r="AJ5664">
        <v>0.11</v>
      </c>
      <c r="AK5664">
        <v>0.11</v>
      </c>
    </row>
    <row r="5665" spans="1:37" x14ac:dyDescent="0.3">
      <c r="A5665" s="86" t="str">
        <f t="shared" si="90"/>
        <v>SDG_NoInv_Base_ReproTest01TINSXhhd-9</v>
      </c>
      <c r="B5665" s="9" t="s">
        <v>222</v>
      </c>
      <c r="C5665" s="10" t="s">
        <v>285</v>
      </c>
      <c r="D5665" s="7" t="s">
        <v>94</v>
      </c>
      <c r="E5665" t="s">
        <v>93</v>
      </c>
      <c r="F5665">
        <v>0.2</v>
      </c>
      <c r="G5665">
        <v>0.21</v>
      </c>
      <c r="H5665">
        <v>0.2</v>
      </c>
      <c r="I5665">
        <v>0.2</v>
      </c>
      <c r="J5665">
        <v>0.2</v>
      </c>
      <c r="K5665">
        <v>0.19</v>
      </c>
      <c r="L5665">
        <v>0.19</v>
      </c>
      <c r="M5665">
        <v>0.18</v>
      </c>
      <c r="N5665">
        <v>0.18</v>
      </c>
      <c r="O5665">
        <v>0.17</v>
      </c>
      <c r="P5665">
        <v>0.17</v>
      </c>
      <c r="Q5665">
        <v>0.16</v>
      </c>
      <c r="R5665">
        <v>0.16</v>
      </c>
      <c r="S5665">
        <v>0.16</v>
      </c>
      <c r="T5665">
        <v>0.16</v>
      </c>
      <c r="U5665">
        <v>0.16</v>
      </c>
      <c r="V5665">
        <v>0.15</v>
      </c>
      <c r="W5665">
        <v>0.15</v>
      </c>
      <c r="X5665">
        <v>0.15</v>
      </c>
      <c r="Y5665">
        <v>0.15</v>
      </c>
      <c r="Z5665">
        <v>0.14000000000000001</v>
      </c>
      <c r="AA5665">
        <v>0.14000000000000001</v>
      </c>
      <c r="AB5665">
        <v>0.14000000000000001</v>
      </c>
      <c r="AC5665">
        <v>0.14000000000000001</v>
      </c>
      <c r="AD5665">
        <v>0.14000000000000001</v>
      </c>
      <c r="AE5665">
        <v>0.14000000000000001</v>
      </c>
      <c r="AF5665">
        <v>0.14000000000000001</v>
      </c>
      <c r="AG5665">
        <v>0.14000000000000001</v>
      </c>
      <c r="AH5665">
        <v>0.14000000000000001</v>
      </c>
      <c r="AI5665">
        <v>0.15</v>
      </c>
      <c r="AJ5665">
        <v>0.15</v>
      </c>
      <c r="AK5665">
        <v>0.15</v>
      </c>
    </row>
    <row r="5666" spans="1:37" x14ac:dyDescent="0.3">
      <c r="A5666" s="86" t="str">
        <f t="shared" si="90"/>
        <v>SDG_NoInv_Base_ReproTest01MPSXent-n</v>
      </c>
      <c r="B5666" s="9" t="s">
        <v>222</v>
      </c>
      <c r="C5666" s="10" t="s">
        <v>285</v>
      </c>
      <c r="D5666" s="7" t="s">
        <v>81</v>
      </c>
      <c r="E5666" t="s">
        <v>82</v>
      </c>
      <c r="F5666">
        <v>0.44</v>
      </c>
      <c r="G5666">
        <v>0.44</v>
      </c>
      <c r="H5666">
        <v>0.44</v>
      </c>
      <c r="I5666">
        <v>0.44</v>
      </c>
      <c r="J5666">
        <v>0.44</v>
      </c>
      <c r="K5666">
        <v>0.44</v>
      </c>
      <c r="L5666">
        <v>0.44</v>
      </c>
      <c r="M5666">
        <v>0.44</v>
      </c>
      <c r="N5666">
        <v>0.44</v>
      </c>
      <c r="O5666">
        <v>0.44</v>
      </c>
      <c r="P5666">
        <v>0.44</v>
      </c>
      <c r="Q5666">
        <v>0.44</v>
      </c>
      <c r="R5666">
        <v>0.44</v>
      </c>
      <c r="S5666">
        <v>0.44</v>
      </c>
      <c r="T5666">
        <v>0.44</v>
      </c>
      <c r="U5666">
        <v>0.44</v>
      </c>
      <c r="V5666">
        <v>0.44</v>
      </c>
      <c r="W5666">
        <v>0.44</v>
      </c>
      <c r="X5666">
        <v>0.44</v>
      </c>
      <c r="Y5666">
        <v>0.44</v>
      </c>
      <c r="Z5666">
        <v>0.44</v>
      </c>
      <c r="AA5666">
        <v>0.44</v>
      </c>
      <c r="AB5666">
        <v>0.44</v>
      </c>
      <c r="AC5666">
        <v>0.44</v>
      </c>
      <c r="AD5666">
        <v>0.44</v>
      </c>
      <c r="AE5666">
        <v>0.44</v>
      </c>
      <c r="AF5666">
        <v>0.44</v>
      </c>
      <c r="AG5666">
        <v>0.44</v>
      </c>
      <c r="AH5666">
        <v>0.44</v>
      </c>
      <c r="AI5666">
        <v>0.44</v>
      </c>
      <c r="AJ5666">
        <v>0.44</v>
      </c>
      <c r="AK5666">
        <v>0.44</v>
      </c>
    </row>
    <row r="5667" spans="1:37" x14ac:dyDescent="0.3">
      <c r="A5667" s="86" t="str">
        <f t="shared" si="90"/>
        <v>SDG_NoInv_Base_ReproTest01MPSXent-e</v>
      </c>
      <c r="B5667" s="9" t="s">
        <v>222</v>
      </c>
      <c r="C5667" s="10" t="s">
        <v>285</v>
      </c>
      <c r="D5667" s="7" t="s">
        <v>81</v>
      </c>
      <c r="E5667" t="s">
        <v>83</v>
      </c>
      <c r="F5667">
        <v>1</v>
      </c>
      <c r="G5667">
        <v>1</v>
      </c>
      <c r="H5667">
        <v>1</v>
      </c>
      <c r="I5667">
        <v>1</v>
      </c>
      <c r="J5667">
        <v>1</v>
      </c>
      <c r="K5667">
        <v>1</v>
      </c>
      <c r="L5667">
        <v>1</v>
      </c>
      <c r="M5667">
        <v>1</v>
      </c>
      <c r="N5667">
        <v>1</v>
      </c>
      <c r="O5667">
        <v>1</v>
      </c>
      <c r="P5667">
        <v>1</v>
      </c>
      <c r="Q5667">
        <v>1</v>
      </c>
      <c r="R5667">
        <v>1</v>
      </c>
      <c r="S5667">
        <v>1</v>
      </c>
      <c r="T5667">
        <v>1</v>
      </c>
      <c r="U5667">
        <v>1</v>
      </c>
      <c r="V5667">
        <v>1</v>
      </c>
      <c r="W5667">
        <v>1</v>
      </c>
      <c r="X5667">
        <v>1</v>
      </c>
      <c r="Y5667">
        <v>1</v>
      </c>
      <c r="Z5667">
        <v>1</v>
      </c>
      <c r="AA5667">
        <v>1</v>
      </c>
      <c r="AB5667">
        <v>1</v>
      </c>
      <c r="AC5667">
        <v>1</v>
      </c>
      <c r="AD5667">
        <v>1</v>
      </c>
      <c r="AE5667">
        <v>1</v>
      </c>
      <c r="AF5667">
        <v>1</v>
      </c>
      <c r="AG5667">
        <v>1</v>
      </c>
      <c r="AH5667">
        <v>1</v>
      </c>
      <c r="AI5667">
        <v>1</v>
      </c>
      <c r="AJ5667">
        <v>1</v>
      </c>
      <c r="AK5667">
        <v>1</v>
      </c>
    </row>
    <row r="5668" spans="1:37" x14ac:dyDescent="0.3">
      <c r="A5668" s="86" t="str">
        <f t="shared" si="90"/>
        <v>SDG_NoInv_Base_ReproTest01MPSXhhd-0</v>
      </c>
      <c r="B5668" s="9" t="s">
        <v>222</v>
      </c>
      <c r="C5668" s="10" t="s">
        <v>285</v>
      </c>
      <c r="D5668" s="7" t="s">
        <v>81</v>
      </c>
      <c r="E5668" t="s">
        <v>84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0.01</v>
      </c>
      <c r="S5668">
        <v>0.01</v>
      </c>
      <c r="T5668">
        <v>0.01</v>
      </c>
      <c r="U5668">
        <v>0.01</v>
      </c>
      <c r="V5668">
        <v>0.01</v>
      </c>
      <c r="W5668">
        <v>0.01</v>
      </c>
      <c r="X5668">
        <v>0.01</v>
      </c>
      <c r="Y5668">
        <v>0.01</v>
      </c>
      <c r="Z5668">
        <v>0.01</v>
      </c>
      <c r="AA5668">
        <v>0.01</v>
      </c>
      <c r="AB5668">
        <v>0.01</v>
      </c>
      <c r="AC5668">
        <v>0.01</v>
      </c>
      <c r="AD5668">
        <v>0.01</v>
      </c>
      <c r="AE5668">
        <v>0.01</v>
      </c>
      <c r="AF5668">
        <v>0.01</v>
      </c>
      <c r="AG5668">
        <v>0.01</v>
      </c>
      <c r="AH5668">
        <v>0</v>
      </c>
      <c r="AI5668">
        <v>0</v>
      </c>
      <c r="AJ5668">
        <v>-0.01</v>
      </c>
      <c r="AK5668">
        <v>-0.01</v>
      </c>
    </row>
    <row r="5669" spans="1:37" x14ac:dyDescent="0.3">
      <c r="A5669" s="86" t="str">
        <f t="shared" si="90"/>
        <v>SDG_NoInv_Base_ReproTest01MPSXhhd-1</v>
      </c>
      <c r="B5669" s="9" t="s">
        <v>222</v>
      </c>
      <c r="C5669" s="10" t="s">
        <v>285</v>
      </c>
      <c r="D5669" s="7" t="s">
        <v>81</v>
      </c>
      <c r="E5669" t="s">
        <v>85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0.01</v>
      </c>
      <c r="S5669">
        <v>0.01</v>
      </c>
      <c r="T5669">
        <v>0.01</v>
      </c>
      <c r="U5669">
        <v>0.01</v>
      </c>
      <c r="V5669">
        <v>0.01</v>
      </c>
      <c r="W5669">
        <v>0.01</v>
      </c>
      <c r="X5669">
        <v>0.01</v>
      </c>
      <c r="Y5669">
        <v>0.01</v>
      </c>
      <c r="Z5669">
        <v>0.01</v>
      </c>
      <c r="AA5669">
        <v>0.01</v>
      </c>
      <c r="AB5669">
        <v>0.01</v>
      </c>
      <c r="AC5669">
        <v>0.01</v>
      </c>
      <c r="AD5669">
        <v>0.01</v>
      </c>
      <c r="AE5669">
        <v>0.01</v>
      </c>
      <c r="AF5669">
        <v>0.01</v>
      </c>
      <c r="AG5669">
        <v>0.01</v>
      </c>
      <c r="AH5669">
        <v>0</v>
      </c>
      <c r="AI5669">
        <v>0</v>
      </c>
      <c r="AJ5669">
        <v>-0.01</v>
      </c>
      <c r="AK5669">
        <v>-0.01</v>
      </c>
    </row>
    <row r="5670" spans="1:37" x14ac:dyDescent="0.3">
      <c r="A5670" s="86" t="str">
        <f t="shared" si="90"/>
        <v>SDG_NoInv_Base_ReproTest01MPSXhhd-2</v>
      </c>
      <c r="B5670" s="9" t="s">
        <v>222</v>
      </c>
      <c r="C5670" s="10" t="s">
        <v>285</v>
      </c>
      <c r="D5670" s="7" t="s">
        <v>81</v>
      </c>
      <c r="E5670" t="s">
        <v>86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0.01</v>
      </c>
      <c r="R5670">
        <v>0.01</v>
      </c>
      <c r="S5670">
        <v>0.01</v>
      </c>
      <c r="T5670">
        <v>0.01</v>
      </c>
      <c r="U5670">
        <v>0.01</v>
      </c>
      <c r="V5670">
        <v>0.01</v>
      </c>
      <c r="W5670">
        <v>0.01</v>
      </c>
      <c r="X5670">
        <v>0.01</v>
      </c>
      <c r="Y5670">
        <v>0.01</v>
      </c>
      <c r="Z5670">
        <v>0.01</v>
      </c>
      <c r="AA5670">
        <v>0.01</v>
      </c>
      <c r="AB5670">
        <v>0.01</v>
      </c>
      <c r="AC5670">
        <v>0.01</v>
      </c>
      <c r="AD5670">
        <v>0.01</v>
      </c>
      <c r="AE5670">
        <v>0.01</v>
      </c>
      <c r="AF5670">
        <v>0.01</v>
      </c>
      <c r="AG5670">
        <v>0.01</v>
      </c>
      <c r="AH5670">
        <v>0</v>
      </c>
      <c r="AI5670">
        <v>0</v>
      </c>
      <c r="AJ5670">
        <v>-0.01</v>
      </c>
      <c r="AK5670">
        <v>-0.01</v>
      </c>
    </row>
    <row r="5671" spans="1:37" x14ac:dyDescent="0.3">
      <c r="A5671" s="86" t="str">
        <f t="shared" si="90"/>
        <v>SDG_NoInv_Base_ReproTest01MPSXhhd-3</v>
      </c>
      <c r="B5671" s="9" t="s">
        <v>222</v>
      </c>
      <c r="C5671" s="10" t="s">
        <v>285</v>
      </c>
      <c r="D5671" s="7" t="s">
        <v>81</v>
      </c>
      <c r="E5671" t="s">
        <v>87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0.01</v>
      </c>
      <c r="O5671">
        <v>0.01</v>
      </c>
      <c r="P5671">
        <v>0.01</v>
      </c>
      <c r="Q5671">
        <v>0.01</v>
      </c>
      <c r="R5671">
        <v>0.01</v>
      </c>
      <c r="S5671">
        <v>0.01</v>
      </c>
      <c r="T5671">
        <v>0.01</v>
      </c>
      <c r="U5671">
        <v>0.01</v>
      </c>
      <c r="V5671">
        <v>0.01</v>
      </c>
      <c r="W5671">
        <v>0.01</v>
      </c>
      <c r="X5671">
        <v>0.01</v>
      </c>
      <c r="Y5671">
        <v>0.01</v>
      </c>
      <c r="Z5671">
        <v>0.01</v>
      </c>
      <c r="AA5671">
        <v>0.01</v>
      </c>
      <c r="AB5671">
        <v>0.01</v>
      </c>
      <c r="AC5671">
        <v>0.01</v>
      </c>
      <c r="AD5671">
        <v>0.01</v>
      </c>
      <c r="AE5671">
        <v>0.01</v>
      </c>
      <c r="AF5671">
        <v>0.01</v>
      </c>
      <c r="AG5671">
        <v>0.01</v>
      </c>
      <c r="AH5671">
        <v>0</v>
      </c>
      <c r="AI5671">
        <v>0</v>
      </c>
      <c r="AJ5671">
        <v>-0.01</v>
      </c>
      <c r="AK5671">
        <v>-0.01</v>
      </c>
    </row>
    <row r="5672" spans="1:37" x14ac:dyDescent="0.3">
      <c r="A5672" s="86" t="str">
        <f t="shared" si="90"/>
        <v>SDG_NoInv_Base_ReproTest01MPSXhhd-4</v>
      </c>
      <c r="B5672" s="9" t="s">
        <v>222</v>
      </c>
      <c r="C5672" s="10" t="s">
        <v>285</v>
      </c>
      <c r="D5672" s="7" t="s">
        <v>81</v>
      </c>
      <c r="E5672" t="s">
        <v>88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0.01</v>
      </c>
      <c r="N5672">
        <v>0.01</v>
      </c>
      <c r="O5672">
        <v>0.01</v>
      </c>
      <c r="P5672">
        <v>0.01</v>
      </c>
      <c r="Q5672">
        <v>0.01</v>
      </c>
      <c r="R5672">
        <v>0.01</v>
      </c>
      <c r="S5672">
        <v>0.01</v>
      </c>
      <c r="T5672">
        <v>0.01</v>
      </c>
      <c r="U5672">
        <v>0.01</v>
      </c>
      <c r="V5672">
        <v>0.01</v>
      </c>
      <c r="W5672">
        <v>0.01</v>
      </c>
      <c r="X5672">
        <v>0.01</v>
      </c>
      <c r="Y5672">
        <v>0.01</v>
      </c>
      <c r="Z5672">
        <v>0.01</v>
      </c>
      <c r="AA5672">
        <v>0.01</v>
      </c>
      <c r="AB5672">
        <v>0.01</v>
      </c>
      <c r="AC5672">
        <v>0.01</v>
      </c>
      <c r="AD5672">
        <v>0.01</v>
      </c>
      <c r="AE5672">
        <v>0.01</v>
      </c>
      <c r="AF5672">
        <v>0.01</v>
      </c>
      <c r="AG5672">
        <v>0.01</v>
      </c>
      <c r="AH5672">
        <v>0</v>
      </c>
      <c r="AI5672">
        <v>0</v>
      </c>
      <c r="AJ5672">
        <v>-0.01</v>
      </c>
      <c r="AK5672">
        <v>-0.01</v>
      </c>
    </row>
    <row r="5673" spans="1:37" x14ac:dyDescent="0.3">
      <c r="A5673" s="86" t="str">
        <f t="shared" si="90"/>
        <v>SDG_NoInv_Base_ReproTest01MPSXhhd-5</v>
      </c>
      <c r="B5673" s="9" t="s">
        <v>222</v>
      </c>
      <c r="C5673" s="10" t="s">
        <v>285</v>
      </c>
      <c r="D5673" s="7" t="s">
        <v>81</v>
      </c>
      <c r="E5673" t="s">
        <v>89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0.01</v>
      </c>
      <c r="N5673">
        <v>0.01</v>
      </c>
      <c r="O5673">
        <v>0.01</v>
      </c>
      <c r="P5673">
        <v>0.01</v>
      </c>
      <c r="Q5673">
        <v>0.01</v>
      </c>
      <c r="R5673">
        <v>0.01</v>
      </c>
      <c r="S5673">
        <v>0.01</v>
      </c>
      <c r="T5673">
        <v>0.01</v>
      </c>
      <c r="U5673">
        <v>0.01</v>
      </c>
      <c r="V5673">
        <v>0.01</v>
      </c>
      <c r="W5673">
        <v>0.01</v>
      </c>
      <c r="X5673">
        <v>0.01</v>
      </c>
      <c r="Y5673">
        <v>0.01</v>
      </c>
      <c r="Z5673">
        <v>0.01</v>
      </c>
      <c r="AA5673">
        <v>0.01</v>
      </c>
      <c r="AB5673">
        <v>0.01</v>
      </c>
      <c r="AC5673">
        <v>0.01</v>
      </c>
      <c r="AD5673">
        <v>0.01</v>
      </c>
      <c r="AE5673">
        <v>0.01</v>
      </c>
      <c r="AF5673">
        <v>0.01</v>
      </c>
      <c r="AG5673">
        <v>0.01</v>
      </c>
      <c r="AH5673">
        <v>0</v>
      </c>
      <c r="AI5673">
        <v>0</v>
      </c>
      <c r="AJ5673">
        <v>-0.01</v>
      </c>
      <c r="AK5673">
        <v>-0.01</v>
      </c>
    </row>
    <row r="5674" spans="1:37" x14ac:dyDescent="0.3">
      <c r="A5674" s="86" t="str">
        <f t="shared" si="90"/>
        <v>SDG_NoInv_Base_ReproTest01MPSXhhd-6</v>
      </c>
      <c r="B5674" s="9" t="s">
        <v>222</v>
      </c>
      <c r="C5674" s="10" t="s">
        <v>285</v>
      </c>
      <c r="D5674" s="7" t="s">
        <v>81</v>
      </c>
      <c r="E5674" t="s">
        <v>90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0.01</v>
      </c>
      <c r="N5674">
        <v>0.01</v>
      </c>
      <c r="O5674">
        <v>0.01</v>
      </c>
      <c r="P5674">
        <v>0.01</v>
      </c>
      <c r="Q5674">
        <v>0.01</v>
      </c>
      <c r="R5674">
        <v>0.01</v>
      </c>
      <c r="S5674">
        <v>0.01</v>
      </c>
      <c r="T5674">
        <v>0.01</v>
      </c>
      <c r="U5674">
        <v>0.01</v>
      </c>
      <c r="V5674">
        <v>0.01</v>
      </c>
      <c r="W5674">
        <v>0.01</v>
      </c>
      <c r="X5674">
        <v>0.01</v>
      </c>
      <c r="Y5674">
        <v>0.01</v>
      </c>
      <c r="Z5674">
        <v>0.01</v>
      </c>
      <c r="AA5674">
        <v>0.01</v>
      </c>
      <c r="AB5674">
        <v>0.01</v>
      </c>
      <c r="AC5674">
        <v>0.01</v>
      </c>
      <c r="AD5674">
        <v>0.01</v>
      </c>
      <c r="AE5674">
        <v>0.01</v>
      </c>
      <c r="AF5674">
        <v>0.01</v>
      </c>
      <c r="AG5674">
        <v>0.01</v>
      </c>
      <c r="AH5674">
        <v>0</v>
      </c>
      <c r="AI5674">
        <v>0</v>
      </c>
      <c r="AJ5674">
        <v>-0.01</v>
      </c>
      <c r="AK5674">
        <v>-0.01</v>
      </c>
    </row>
    <row r="5675" spans="1:37" x14ac:dyDescent="0.3">
      <c r="A5675" s="86" t="str">
        <f t="shared" si="90"/>
        <v>SDG_NoInv_Base_ReproTest01MPSXhhd-7</v>
      </c>
      <c r="B5675" s="9" t="s">
        <v>222</v>
      </c>
      <c r="C5675" s="10" t="s">
        <v>285</v>
      </c>
      <c r="D5675" s="7" t="s">
        <v>81</v>
      </c>
      <c r="E5675" t="s">
        <v>91</v>
      </c>
      <c r="F5675">
        <v>0</v>
      </c>
      <c r="G5675">
        <v>0</v>
      </c>
      <c r="H5675">
        <v>0.01</v>
      </c>
      <c r="I5675">
        <v>0.01</v>
      </c>
      <c r="J5675">
        <v>0.01</v>
      </c>
      <c r="K5675">
        <v>0.01</v>
      </c>
      <c r="L5675">
        <v>0.01</v>
      </c>
      <c r="M5675">
        <v>0.01</v>
      </c>
      <c r="N5675">
        <v>0.01</v>
      </c>
      <c r="O5675">
        <v>0.01</v>
      </c>
      <c r="P5675">
        <v>0.01</v>
      </c>
      <c r="Q5675">
        <v>0.01</v>
      </c>
      <c r="R5675">
        <v>0.01</v>
      </c>
      <c r="S5675">
        <v>0.01</v>
      </c>
      <c r="T5675">
        <v>0.01</v>
      </c>
      <c r="U5675">
        <v>0.01</v>
      </c>
      <c r="V5675">
        <v>0.01</v>
      </c>
      <c r="W5675">
        <v>0.01</v>
      </c>
      <c r="X5675">
        <v>0.01</v>
      </c>
      <c r="Y5675">
        <v>0.01</v>
      </c>
      <c r="Z5675">
        <v>0.01</v>
      </c>
      <c r="AA5675">
        <v>0.01</v>
      </c>
      <c r="AB5675">
        <v>0.01</v>
      </c>
      <c r="AC5675">
        <v>0.01</v>
      </c>
      <c r="AD5675">
        <v>0.01</v>
      </c>
      <c r="AE5675">
        <v>0.01</v>
      </c>
      <c r="AF5675">
        <v>0.01</v>
      </c>
      <c r="AG5675">
        <v>0.01</v>
      </c>
      <c r="AH5675">
        <v>0</v>
      </c>
      <c r="AI5675">
        <v>0</v>
      </c>
      <c r="AJ5675">
        <v>-0.01</v>
      </c>
      <c r="AK5675">
        <v>-0.01</v>
      </c>
    </row>
    <row r="5676" spans="1:37" x14ac:dyDescent="0.3">
      <c r="A5676" s="86" t="str">
        <f t="shared" si="90"/>
        <v>SDG_NoInv_Base_ReproTest01MPSXhhd-8</v>
      </c>
      <c r="B5676" s="9" t="s">
        <v>222</v>
      </c>
      <c r="C5676" s="10" t="s">
        <v>285</v>
      </c>
      <c r="D5676" s="7" t="s">
        <v>81</v>
      </c>
      <c r="E5676" t="s">
        <v>92</v>
      </c>
      <c r="F5676">
        <v>0.01</v>
      </c>
      <c r="G5676">
        <v>0.01</v>
      </c>
      <c r="H5676">
        <v>0.01</v>
      </c>
      <c r="I5676">
        <v>0.01</v>
      </c>
      <c r="J5676">
        <v>0.01</v>
      </c>
      <c r="K5676">
        <v>0.01</v>
      </c>
      <c r="L5676">
        <v>0.01</v>
      </c>
      <c r="M5676">
        <v>0.01</v>
      </c>
      <c r="N5676">
        <v>0.01</v>
      </c>
      <c r="O5676">
        <v>0.01</v>
      </c>
      <c r="P5676">
        <v>0.01</v>
      </c>
      <c r="Q5676">
        <v>0.01</v>
      </c>
      <c r="R5676">
        <v>0.01</v>
      </c>
      <c r="S5676">
        <v>0.01</v>
      </c>
      <c r="T5676">
        <v>0.01</v>
      </c>
      <c r="U5676">
        <v>0.01</v>
      </c>
      <c r="V5676">
        <v>0.01</v>
      </c>
      <c r="W5676">
        <v>0.01</v>
      </c>
      <c r="X5676">
        <v>0.01</v>
      </c>
      <c r="Y5676">
        <v>0.01</v>
      </c>
      <c r="Z5676">
        <v>0.01</v>
      </c>
      <c r="AA5676">
        <v>0.01</v>
      </c>
      <c r="AB5676">
        <v>0.01</v>
      </c>
      <c r="AC5676">
        <v>0.01</v>
      </c>
      <c r="AD5676">
        <v>0.01</v>
      </c>
      <c r="AE5676">
        <v>0.01</v>
      </c>
      <c r="AF5676">
        <v>0.01</v>
      </c>
      <c r="AG5676">
        <v>0.01</v>
      </c>
      <c r="AH5676">
        <v>0.01</v>
      </c>
      <c r="AI5676">
        <v>0</v>
      </c>
      <c r="AJ5676">
        <v>0</v>
      </c>
      <c r="AK5676">
        <v>-0.01</v>
      </c>
    </row>
    <row r="5677" spans="1:37" x14ac:dyDescent="0.3">
      <c r="A5677" s="86" t="str">
        <f t="shared" si="90"/>
        <v>SDG_NoInv_Base_ReproTest01MPSXhhd-9</v>
      </c>
      <c r="B5677" s="9" t="s">
        <v>222</v>
      </c>
      <c r="C5677" s="10" t="s">
        <v>285</v>
      </c>
      <c r="D5677" s="7" t="s">
        <v>81</v>
      </c>
      <c r="E5677" t="s">
        <v>93</v>
      </c>
      <c r="F5677">
        <v>0.04</v>
      </c>
      <c r="G5677">
        <v>0.04</v>
      </c>
      <c r="H5677">
        <v>0.04</v>
      </c>
      <c r="I5677">
        <v>0.04</v>
      </c>
      <c r="J5677">
        <v>0.04</v>
      </c>
      <c r="K5677">
        <v>0.04</v>
      </c>
      <c r="L5677">
        <v>0.04</v>
      </c>
      <c r="M5677">
        <v>0.05</v>
      </c>
      <c r="N5677">
        <v>0.05</v>
      </c>
      <c r="O5677">
        <v>0.05</v>
      </c>
      <c r="P5677">
        <v>0.05</v>
      </c>
      <c r="Q5677">
        <v>0.05</v>
      </c>
      <c r="R5677">
        <v>0.05</v>
      </c>
      <c r="S5677">
        <v>0.05</v>
      </c>
      <c r="T5677">
        <v>0.05</v>
      </c>
      <c r="U5677">
        <v>0.05</v>
      </c>
      <c r="V5677">
        <v>0.05</v>
      </c>
      <c r="W5677">
        <v>0.05</v>
      </c>
      <c r="X5677">
        <v>0.05</v>
      </c>
      <c r="Y5677">
        <v>0.05</v>
      </c>
      <c r="Z5677">
        <v>0.05</v>
      </c>
      <c r="AA5677">
        <v>0.05</v>
      </c>
      <c r="AB5677">
        <v>0.05</v>
      </c>
      <c r="AC5677">
        <v>0.05</v>
      </c>
      <c r="AD5677">
        <v>0.05</v>
      </c>
      <c r="AE5677">
        <v>0.05</v>
      </c>
      <c r="AF5677">
        <v>0.05</v>
      </c>
      <c r="AG5677">
        <v>0.05</v>
      </c>
      <c r="AH5677">
        <v>0.04</v>
      </c>
      <c r="AI5677">
        <v>0.04</v>
      </c>
      <c r="AJ5677">
        <v>0.03</v>
      </c>
      <c r="AK5677">
        <v>0.03</v>
      </c>
    </row>
    <row r="5678" spans="1:37" x14ac:dyDescent="0.3">
      <c r="A5678" s="86" t="str">
        <f t="shared" si="90"/>
        <v>SDG_NoInv_Base_ReproTest01C_SavingsINSent-n</v>
      </c>
      <c r="B5678" s="9" t="s">
        <v>222</v>
      </c>
      <c r="C5678" s="10" t="s">
        <v>285</v>
      </c>
      <c r="D5678" s="7" t="s">
        <v>96</v>
      </c>
      <c r="E5678" t="s">
        <v>82</v>
      </c>
      <c r="F5678">
        <v>634.29</v>
      </c>
      <c r="G5678">
        <v>578.84</v>
      </c>
      <c r="H5678">
        <v>604.27</v>
      </c>
      <c r="I5678">
        <v>621.75</v>
      </c>
      <c r="J5678">
        <v>637.64</v>
      </c>
      <c r="K5678">
        <v>655.58</v>
      </c>
      <c r="L5678">
        <v>675.05</v>
      </c>
      <c r="M5678">
        <v>695.31</v>
      </c>
      <c r="N5678">
        <v>718.72</v>
      </c>
      <c r="O5678">
        <v>747.4</v>
      </c>
      <c r="P5678">
        <v>776.6</v>
      </c>
      <c r="Q5678">
        <v>805.61</v>
      </c>
      <c r="R5678">
        <v>832.74</v>
      </c>
      <c r="S5678">
        <v>861.21</v>
      </c>
      <c r="T5678">
        <v>891.61</v>
      </c>
      <c r="U5678">
        <v>925.3</v>
      </c>
      <c r="V5678">
        <v>958.17</v>
      </c>
      <c r="W5678">
        <v>992.93</v>
      </c>
      <c r="X5678">
        <v>1030.0899999999999</v>
      </c>
      <c r="Y5678">
        <v>1067.8</v>
      </c>
      <c r="Z5678">
        <v>1109.3900000000001</v>
      </c>
      <c r="AA5678">
        <v>1150.0899999999999</v>
      </c>
      <c r="AB5678">
        <v>1198.02</v>
      </c>
      <c r="AC5678">
        <v>1235.24</v>
      </c>
      <c r="AD5678">
        <v>1268.1400000000001</v>
      </c>
      <c r="AE5678">
        <v>1299.52</v>
      </c>
      <c r="AF5678">
        <v>1331.38</v>
      </c>
      <c r="AG5678">
        <v>1354.87</v>
      </c>
      <c r="AH5678">
        <v>1348.09</v>
      </c>
      <c r="AI5678">
        <v>1339.04</v>
      </c>
      <c r="AJ5678">
        <v>1337.22</v>
      </c>
      <c r="AK5678">
        <v>1331.93</v>
      </c>
    </row>
    <row r="5679" spans="1:37" x14ac:dyDescent="0.3">
      <c r="A5679" s="86" t="str">
        <f t="shared" si="90"/>
        <v>SDG_NoInv_Base_ReproTest01C_SavingsINSent-e</v>
      </c>
      <c r="B5679" s="9" t="s">
        <v>222</v>
      </c>
      <c r="C5679" s="10" t="s">
        <v>285</v>
      </c>
      <c r="D5679" s="7" t="s">
        <v>96</v>
      </c>
      <c r="E5679" t="s">
        <v>83</v>
      </c>
      <c r="F5679">
        <v>60.1</v>
      </c>
      <c r="G5679">
        <v>65.95</v>
      </c>
      <c r="H5679">
        <v>54.61</v>
      </c>
      <c r="I5679">
        <v>55.9</v>
      </c>
      <c r="J5679">
        <v>58.67</v>
      </c>
      <c r="K5679">
        <v>62.62</v>
      </c>
      <c r="L5679">
        <v>66.67</v>
      </c>
      <c r="M5679">
        <v>66.97</v>
      </c>
      <c r="N5679">
        <v>65.77</v>
      </c>
      <c r="O5679">
        <v>65.23</v>
      </c>
      <c r="P5679">
        <v>67.680000000000007</v>
      </c>
      <c r="Q5679">
        <v>72.150000000000006</v>
      </c>
      <c r="R5679">
        <v>79.7</v>
      </c>
      <c r="S5679">
        <v>84.54</v>
      </c>
      <c r="T5679">
        <v>89.82</v>
      </c>
      <c r="U5679">
        <v>94.98</v>
      </c>
      <c r="V5679">
        <v>95.56</v>
      </c>
      <c r="W5679">
        <v>99.22</v>
      </c>
      <c r="X5679">
        <v>107.41</v>
      </c>
      <c r="Y5679">
        <v>116.09</v>
      </c>
      <c r="Z5679">
        <v>124.98</v>
      </c>
      <c r="AA5679">
        <v>133.16999999999999</v>
      </c>
      <c r="AB5679">
        <v>141.35</v>
      </c>
      <c r="AC5679">
        <v>152.03</v>
      </c>
      <c r="AD5679">
        <v>162.87</v>
      </c>
      <c r="AE5679">
        <v>173.52</v>
      </c>
      <c r="AF5679">
        <v>184.26</v>
      </c>
      <c r="AG5679">
        <v>227.61</v>
      </c>
      <c r="AH5679">
        <v>272.37</v>
      </c>
      <c r="AI5679">
        <v>307.45</v>
      </c>
      <c r="AJ5679">
        <v>346.57</v>
      </c>
      <c r="AK5679">
        <v>384.83</v>
      </c>
    </row>
    <row r="5680" spans="1:37" x14ac:dyDescent="0.3">
      <c r="A5680" s="86" t="str">
        <f t="shared" si="90"/>
        <v>SDG_NoInv_Base_ReproTest01C_SavingsINShhd-0</v>
      </c>
      <c r="B5680" s="9" t="s">
        <v>222</v>
      </c>
      <c r="C5680" s="10" t="s">
        <v>285</v>
      </c>
      <c r="D5680" s="7" t="s">
        <v>96</v>
      </c>
      <c r="E5680" t="s">
        <v>84</v>
      </c>
      <c r="F5680">
        <v>0.06</v>
      </c>
      <c r="G5680">
        <v>0</v>
      </c>
      <c r="H5680">
        <v>0.11</v>
      </c>
      <c r="I5680">
        <v>0.18</v>
      </c>
      <c r="J5680">
        <v>0.17</v>
      </c>
      <c r="K5680">
        <v>0.16</v>
      </c>
      <c r="L5680">
        <v>0.19</v>
      </c>
      <c r="M5680">
        <v>0.28999999999999998</v>
      </c>
      <c r="N5680">
        <v>0.42</v>
      </c>
      <c r="O5680">
        <v>0.37</v>
      </c>
      <c r="P5680">
        <v>0.44</v>
      </c>
      <c r="Q5680">
        <v>0.5</v>
      </c>
      <c r="R5680">
        <v>0.55000000000000004</v>
      </c>
      <c r="S5680">
        <v>0.63</v>
      </c>
      <c r="T5680">
        <v>0.72</v>
      </c>
      <c r="U5680">
        <v>0.84</v>
      </c>
      <c r="V5680">
        <v>1.05</v>
      </c>
      <c r="W5680">
        <v>1.19</v>
      </c>
      <c r="X5680">
        <v>1.24</v>
      </c>
      <c r="Y5680">
        <v>1.28</v>
      </c>
      <c r="Z5680">
        <v>1.28</v>
      </c>
      <c r="AA5680">
        <v>1.3</v>
      </c>
      <c r="AB5680">
        <v>1.27</v>
      </c>
      <c r="AC5680">
        <v>1.24</v>
      </c>
      <c r="AD5680">
        <v>1.28</v>
      </c>
      <c r="AE5680">
        <v>1.34</v>
      </c>
      <c r="AF5680">
        <v>1.44</v>
      </c>
      <c r="AG5680">
        <v>1.03</v>
      </c>
      <c r="AH5680">
        <v>0.21</v>
      </c>
      <c r="AI5680">
        <v>-0.82</v>
      </c>
      <c r="AJ5680">
        <v>-1.79</v>
      </c>
      <c r="AK5680">
        <v>-2.69</v>
      </c>
    </row>
    <row r="5681" spans="1:37" x14ac:dyDescent="0.3">
      <c r="A5681" s="86" t="str">
        <f t="shared" si="90"/>
        <v>SDG_NoInv_Base_ReproTest01C_SavingsINShhd-1</v>
      </c>
      <c r="B5681" s="9" t="s">
        <v>222</v>
      </c>
      <c r="C5681" s="10" t="s">
        <v>285</v>
      </c>
      <c r="D5681" s="7" t="s">
        <v>96</v>
      </c>
      <c r="E5681" t="s">
        <v>85</v>
      </c>
      <c r="F5681">
        <v>0.09</v>
      </c>
      <c r="G5681">
        <v>0.01</v>
      </c>
      <c r="H5681">
        <v>0.17</v>
      </c>
      <c r="I5681">
        <v>0.26</v>
      </c>
      <c r="J5681">
        <v>0.24</v>
      </c>
      <c r="K5681">
        <v>0.24</v>
      </c>
      <c r="L5681">
        <v>0.27</v>
      </c>
      <c r="M5681">
        <v>0.41</v>
      </c>
      <c r="N5681">
        <v>0.59</v>
      </c>
      <c r="O5681">
        <v>0.53</v>
      </c>
      <c r="P5681">
        <v>0.61</v>
      </c>
      <c r="Q5681">
        <v>0.7</v>
      </c>
      <c r="R5681">
        <v>0.77</v>
      </c>
      <c r="S5681">
        <v>0.88</v>
      </c>
      <c r="T5681">
        <v>1</v>
      </c>
      <c r="U5681">
        <v>1.1599999999999999</v>
      </c>
      <c r="V5681">
        <v>1.45</v>
      </c>
      <c r="W5681">
        <v>1.65</v>
      </c>
      <c r="X5681">
        <v>1.72</v>
      </c>
      <c r="Y5681">
        <v>1.78</v>
      </c>
      <c r="Z5681">
        <v>1.77</v>
      </c>
      <c r="AA5681">
        <v>1.8</v>
      </c>
      <c r="AB5681">
        <v>1.75</v>
      </c>
      <c r="AC5681">
        <v>1.72</v>
      </c>
      <c r="AD5681">
        <v>1.77</v>
      </c>
      <c r="AE5681">
        <v>1.86</v>
      </c>
      <c r="AF5681">
        <v>1.99</v>
      </c>
      <c r="AG5681">
        <v>1.43</v>
      </c>
      <c r="AH5681">
        <v>0.31</v>
      </c>
      <c r="AI5681">
        <v>-1.0900000000000001</v>
      </c>
      <c r="AJ5681">
        <v>-2.41</v>
      </c>
      <c r="AK5681">
        <v>-3.63</v>
      </c>
    </row>
    <row r="5682" spans="1:37" x14ac:dyDescent="0.3">
      <c r="A5682" s="86" t="str">
        <f t="shared" si="90"/>
        <v>SDG_NoInv_Base_ReproTest01C_SavingsINShhd-2</v>
      </c>
      <c r="B5682" s="9" t="s">
        <v>222</v>
      </c>
      <c r="C5682" s="10" t="s">
        <v>285</v>
      </c>
      <c r="D5682" s="7" t="s">
        <v>96</v>
      </c>
      <c r="E5682" t="s">
        <v>86</v>
      </c>
      <c r="F5682">
        <v>0.15</v>
      </c>
      <c r="G5682">
        <v>0.05</v>
      </c>
      <c r="H5682">
        <v>0.24</v>
      </c>
      <c r="I5682">
        <v>0.34</v>
      </c>
      <c r="J5682">
        <v>0.33</v>
      </c>
      <c r="K5682">
        <v>0.33</v>
      </c>
      <c r="L5682">
        <v>0.37</v>
      </c>
      <c r="M5682">
        <v>0.53</v>
      </c>
      <c r="N5682">
        <v>0.74</v>
      </c>
      <c r="O5682">
        <v>0.67</v>
      </c>
      <c r="P5682">
        <v>0.77</v>
      </c>
      <c r="Q5682">
        <v>0.87</v>
      </c>
      <c r="R5682">
        <v>0.96</v>
      </c>
      <c r="S5682">
        <v>1.0900000000000001</v>
      </c>
      <c r="T5682">
        <v>1.24</v>
      </c>
      <c r="U5682">
        <v>1.42</v>
      </c>
      <c r="V5682">
        <v>1.76</v>
      </c>
      <c r="W5682">
        <v>1.99</v>
      </c>
      <c r="X5682">
        <v>2.08</v>
      </c>
      <c r="Y5682">
        <v>2.15</v>
      </c>
      <c r="Z5682">
        <v>2.15</v>
      </c>
      <c r="AA5682">
        <v>2.1800000000000002</v>
      </c>
      <c r="AB5682">
        <v>2.13</v>
      </c>
      <c r="AC5682">
        <v>2.1</v>
      </c>
      <c r="AD5682">
        <v>2.15</v>
      </c>
      <c r="AE5682">
        <v>2.2599999999999998</v>
      </c>
      <c r="AF5682">
        <v>2.42</v>
      </c>
      <c r="AG5682">
        <v>1.77</v>
      </c>
      <c r="AH5682">
        <v>0.47</v>
      </c>
      <c r="AI5682">
        <v>-1.1599999999999999</v>
      </c>
      <c r="AJ5682">
        <v>-2.69</v>
      </c>
      <c r="AK5682">
        <v>-4.09</v>
      </c>
    </row>
    <row r="5683" spans="1:37" x14ac:dyDescent="0.3">
      <c r="A5683" s="86" t="str">
        <f t="shared" si="90"/>
        <v>SDG_NoInv_Base_ReproTest01C_SavingsINShhd-3</v>
      </c>
      <c r="B5683" s="9" t="s">
        <v>222</v>
      </c>
      <c r="C5683" s="10" t="s">
        <v>285</v>
      </c>
      <c r="D5683" s="7" t="s">
        <v>96</v>
      </c>
      <c r="E5683" t="s">
        <v>87</v>
      </c>
      <c r="F5683">
        <v>0.3</v>
      </c>
      <c r="G5683">
        <v>0.18</v>
      </c>
      <c r="H5683">
        <v>0.41</v>
      </c>
      <c r="I5683">
        <v>0.54</v>
      </c>
      <c r="J5683">
        <v>0.53</v>
      </c>
      <c r="K5683">
        <v>0.52</v>
      </c>
      <c r="L5683">
        <v>0.57999999999999996</v>
      </c>
      <c r="M5683">
        <v>0.78</v>
      </c>
      <c r="N5683">
        <v>1.04</v>
      </c>
      <c r="O5683">
        <v>0.96</v>
      </c>
      <c r="P5683">
        <v>1.0900000000000001</v>
      </c>
      <c r="Q5683">
        <v>1.22</v>
      </c>
      <c r="R5683">
        <v>1.32</v>
      </c>
      <c r="S5683">
        <v>1.5</v>
      </c>
      <c r="T5683">
        <v>1.68</v>
      </c>
      <c r="U5683">
        <v>1.91</v>
      </c>
      <c r="V5683">
        <v>2.33</v>
      </c>
      <c r="W5683">
        <v>2.62</v>
      </c>
      <c r="X5683">
        <v>2.73</v>
      </c>
      <c r="Y5683">
        <v>2.82</v>
      </c>
      <c r="Z5683">
        <v>2.83</v>
      </c>
      <c r="AA5683">
        <v>2.87</v>
      </c>
      <c r="AB5683">
        <v>2.81</v>
      </c>
      <c r="AC5683">
        <v>2.78</v>
      </c>
      <c r="AD5683">
        <v>2.86</v>
      </c>
      <c r="AE5683">
        <v>3</v>
      </c>
      <c r="AF5683">
        <v>3.19</v>
      </c>
      <c r="AG5683">
        <v>2.4</v>
      </c>
      <c r="AH5683">
        <v>0.83</v>
      </c>
      <c r="AI5683">
        <v>-1.1399999999999999</v>
      </c>
      <c r="AJ5683">
        <v>-2.99</v>
      </c>
      <c r="AK5683">
        <v>-4.6900000000000004</v>
      </c>
    </row>
    <row r="5684" spans="1:37" x14ac:dyDescent="0.3">
      <c r="A5684" s="86" t="str">
        <f t="shared" si="90"/>
        <v>SDG_NoInv_Base_ReproTest01C_SavingsINShhd-4</v>
      </c>
      <c r="B5684" s="9" t="s">
        <v>222</v>
      </c>
      <c r="C5684" s="10" t="s">
        <v>285</v>
      </c>
      <c r="D5684" s="7" t="s">
        <v>96</v>
      </c>
      <c r="E5684" t="s">
        <v>88</v>
      </c>
      <c r="F5684">
        <v>0.43</v>
      </c>
      <c r="G5684">
        <v>0.28999999999999998</v>
      </c>
      <c r="H5684">
        <v>0.55000000000000004</v>
      </c>
      <c r="I5684">
        <v>0.69</v>
      </c>
      <c r="J5684">
        <v>0.68</v>
      </c>
      <c r="K5684">
        <v>0.67</v>
      </c>
      <c r="L5684">
        <v>0.74</v>
      </c>
      <c r="M5684">
        <v>0.96</v>
      </c>
      <c r="N5684">
        <v>1.23</v>
      </c>
      <c r="O5684">
        <v>1.1499999999999999</v>
      </c>
      <c r="P5684">
        <v>1.3</v>
      </c>
      <c r="Q5684">
        <v>1.44</v>
      </c>
      <c r="R5684">
        <v>1.56</v>
      </c>
      <c r="S5684">
        <v>1.75</v>
      </c>
      <c r="T5684">
        <v>1.95</v>
      </c>
      <c r="U5684">
        <v>2.2000000000000002</v>
      </c>
      <c r="V5684">
        <v>2.66</v>
      </c>
      <c r="W5684">
        <v>2.97</v>
      </c>
      <c r="X5684">
        <v>3.1</v>
      </c>
      <c r="Y5684">
        <v>3.2</v>
      </c>
      <c r="Z5684">
        <v>3.21</v>
      </c>
      <c r="AA5684">
        <v>3.26</v>
      </c>
      <c r="AB5684">
        <v>3.2</v>
      </c>
      <c r="AC5684">
        <v>3.18</v>
      </c>
      <c r="AD5684">
        <v>3.26</v>
      </c>
      <c r="AE5684">
        <v>3.41</v>
      </c>
      <c r="AF5684">
        <v>3.63</v>
      </c>
      <c r="AG5684">
        <v>2.79</v>
      </c>
      <c r="AH5684">
        <v>1.1200000000000001</v>
      </c>
      <c r="AI5684">
        <v>-0.97</v>
      </c>
      <c r="AJ5684">
        <v>-2.92</v>
      </c>
      <c r="AK5684">
        <v>-4.71</v>
      </c>
    </row>
    <row r="5685" spans="1:37" x14ac:dyDescent="0.3">
      <c r="A5685" s="86" t="str">
        <f t="shared" si="90"/>
        <v>SDG_NoInv_Base_ReproTest01C_SavingsINShhd-5</v>
      </c>
      <c r="B5685" s="9" t="s">
        <v>222</v>
      </c>
      <c r="C5685" s="10" t="s">
        <v>285</v>
      </c>
      <c r="D5685" s="7" t="s">
        <v>96</v>
      </c>
      <c r="E5685" t="s">
        <v>89</v>
      </c>
      <c r="F5685">
        <v>0.66</v>
      </c>
      <c r="G5685">
        <v>0.47</v>
      </c>
      <c r="H5685">
        <v>0.82</v>
      </c>
      <c r="I5685">
        <v>1.01</v>
      </c>
      <c r="J5685">
        <v>1</v>
      </c>
      <c r="K5685">
        <v>1</v>
      </c>
      <c r="L5685">
        <v>1.0900000000000001</v>
      </c>
      <c r="M5685">
        <v>1.39</v>
      </c>
      <c r="N5685">
        <v>1.77</v>
      </c>
      <c r="O5685">
        <v>1.66</v>
      </c>
      <c r="P5685">
        <v>1.87</v>
      </c>
      <c r="Q5685">
        <v>2.06</v>
      </c>
      <c r="R5685">
        <v>2.2200000000000002</v>
      </c>
      <c r="S5685">
        <v>2.4900000000000002</v>
      </c>
      <c r="T5685">
        <v>2.75</v>
      </c>
      <c r="U5685">
        <v>3.1</v>
      </c>
      <c r="V5685">
        <v>3.72</v>
      </c>
      <c r="W5685">
        <v>4.1500000000000004</v>
      </c>
      <c r="X5685">
        <v>4.32</v>
      </c>
      <c r="Y5685">
        <v>4.46</v>
      </c>
      <c r="Z5685">
        <v>4.47</v>
      </c>
      <c r="AA5685">
        <v>4.54</v>
      </c>
      <c r="AB5685">
        <v>4.47</v>
      </c>
      <c r="AC5685">
        <v>4.43</v>
      </c>
      <c r="AD5685">
        <v>4.54</v>
      </c>
      <c r="AE5685">
        <v>4.75</v>
      </c>
      <c r="AF5685">
        <v>5.05</v>
      </c>
      <c r="AG5685">
        <v>3.93</v>
      </c>
      <c r="AH5685">
        <v>1.68</v>
      </c>
      <c r="AI5685">
        <v>-1.1100000000000001</v>
      </c>
      <c r="AJ5685">
        <v>-3.7</v>
      </c>
      <c r="AK5685">
        <v>-6.07</v>
      </c>
    </row>
    <row r="5686" spans="1:37" x14ac:dyDescent="0.3">
      <c r="A5686" s="86" t="str">
        <f t="shared" ref="A5686:A5749" si="91">_xlfn.CONCAT(C5686,D5686,E5686)</f>
        <v>SDG_NoInv_Base_ReproTest01C_SavingsINShhd-6</v>
      </c>
      <c r="B5686" s="9" t="s">
        <v>222</v>
      </c>
      <c r="C5686" s="10" t="s">
        <v>285</v>
      </c>
      <c r="D5686" s="7" t="s">
        <v>96</v>
      </c>
      <c r="E5686" t="s">
        <v>90</v>
      </c>
      <c r="F5686">
        <v>0.9</v>
      </c>
      <c r="G5686">
        <v>0.67</v>
      </c>
      <c r="H5686">
        <v>1.0900000000000001</v>
      </c>
      <c r="I5686">
        <v>1.32</v>
      </c>
      <c r="J5686">
        <v>1.31</v>
      </c>
      <c r="K5686">
        <v>1.31</v>
      </c>
      <c r="L5686">
        <v>1.42</v>
      </c>
      <c r="M5686">
        <v>1.79</v>
      </c>
      <c r="N5686">
        <v>2.2400000000000002</v>
      </c>
      <c r="O5686">
        <v>2.12</v>
      </c>
      <c r="P5686">
        <v>2.36</v>
      </c>
      <c r="Q5686">
        <v>2.6</v>
      </c>
      <c r="R5686">
        <v>2.8</v>
      </c>
      <c r="S5686">
        <v>3.11</v>
      </c>
      <c r="T5686">
        <v>3.44</v>
      </c>
      <c r="U5686">
        <v>3.86</v>
      </c>
      <c r="V5686">
        <v>4.5999999999999996</v>
      </c>
      <c r="W5686">
        <v>5.1100000000000003</v>
      </c>
      <c r="X5686">
        <v>5.32</v>
      </c>
      <c r="Y5686">
        <v>5.48</v>
      </c>
      <c r="Z5686">
        <v>5.51</v>
      </c>
      <c r="AA5686">
        <v>5.59</v>
      </c>
      <c r="AB5686">
        <v>5.52</v>
      </c>
      <c r="AC5686">
        <v>5.47</v>
      </c>
      <c r="AD5686">
        <v>5.6</v>
      </c>
      <c r="AE5686">
        <v>5.85</v>
      </c>
      <c r="AF5686">
        <v>6.2</v>
      </c>
      <c r="AG5686">
        <v>4.88</v>
      </c>
      <c r="AH5686">
        <v>2.2200000000000002</v>
      </c>
      <c r="AI5686">
        <v>-1.05</v>
      </c>
      <c r="AJ5686">
        <v>-4.08</v>
      </c>
      <c r="AK5686">
        <v>-6.84</v>
      </c>
    </row>
    <row r="5687" spans="1:37" x14ac:dyDescent="0.3">
      <c r="A5687" s="86" t="str">
        <f t="shared" si="91"/>
        <v>SDG_NoInv_Base_ReproTest01C_SavingsINShhd-7</v>
      </c>
      <c r="B5687" s="9" t="s">
        <v>222</v>
      </c>
      <c r="C5687" s="10" t="s">
        <v>285</v>
      </c>
      <c r="D5687" s="7" t="s">
        <v>96</v>
      </c>
      <c r="E5687" t="s">
        <v>91</v>
      </c>
      <c r="F5687">
        <v>1.64</v>
      </c>
      <c r="G5687">
        <v>1.28</v>
      </c>
      <c r="H5687">
        <v>1.88</v>
      </c>
      <c r="I5687">
        <v>2.21</v>
      </c>
      <c r="J5687">
        <v>2.21</v>
      </c>
      <c r="K5687">
        <v>2.2200000000000002</v>
      </c>
      <c r="L5687">
        <v>2.38</v>
      </c>
      <c r="M5687">
        <v>2.91</v>
      </c>
      <c r="N5687">
        <v>3.55</v>
      </c>
      <c r="O5687">
        <v>3.4</v>
      </c>
      <c r="P5687">
        <v>3.76</v>
      </c>
      <c r="Q5687">
        <v>4.1100000000000003</v>
      </c>
      <c r="R5687">
        <v>4.4000000000000004</v>
      </c>
      <c r="S5687">
        <v>4.8600000000000003</v>
      </c>
      <c r="T5687">
        <v>5.33</v>
      </c>
      <c r="U5687">
        <v>5.93</v>
      </c>
      <c r="V5687">
        <v>6.98</v>
      </c>
      <c r="W5687">
        <v>7.71</v>
      </c>
      <c r="X5687">
        <v>8.02</v>
      </c>
      <c r="Y5687">
        <v>8.27</v>
      </c>
      <c r="Z5687">
        <v>8.33</v>
      </c>
      <c r="AA5687">
        <v>8.4600000000000009</v>
      </c>
      <c r="AB5687">
        <v>8.3800000000000008</v>
      </c>
      <c r="AC5687">
        <v>8.33</v>
      </c>
      <c r="AD5687">
        <v>8.5399999999999991</v>
      </c>
      <c r="AE5687">
        <v>8.9</v>
      </c>
      <c r="AF5687">
        <v>9.4</v>
      </c>
      <c r="AG5687">
        <v>7.58</v>
      </c>
      <c r="AH5687">
        <v>3.9</v>
      </c>
      <c r="AI5687">
        <v>-0.61</v>
      </c>
      <c r="AJ5687">
        <v>-4.7699999999999996</v>
      </c>
      <c r="AK5687">
        <v>-8.5500000000000007</v>
      </c>
    </row>
    <row r="5688" spans="1:37" x14ac:dyDescent="0.3">
      <c r="A5688" s="86" t="str">
        <f t="shared" si="91"/>
        <v>SDG_NoInv_Base_ReproTest01C_SavingsINShhd-8</v>
      </c>
      <c r="B5688" s="9" t="s">
        <v>222</v>
      </c>
      <c r="C5688" s="10" t="s">
        <v>285</v>
      </c>
      <c r="D5688" s="7" t="s">
        <v>96</v>
      </c>
      <c r="E5688" t="s">
        <v>92</v>
      </c>
      <c r="F5688">
        <v>3.78</v>
      </c>
      <c r="G5688">
        <v>3.08</v>
      </c>
      <c r="H5688">
        <v>4.17</v>
      </c>
      <c r="I5688">
        <v>4.76</v>
      </c>
      <c r="J5688">
        <v>4.7699999999999996</v>
      </c>
      <c r="K5688">
        <v>4.83</v>
      </c>
      <c r="L5688">
        <v>5.15</v>
      </c>
      <c r="M5688">
        <v>6.08</v>
      </c>
      <c r="N5688">
        <v>7.21</v>
      </c>
      <c r="O5688">
        <v>7.01</v>
      </c>
      <c r="P5688">
        <v>7.68</v>
      </c>
      <c r="Q5688">
        <v>8.33</v>
      </c>
      <c r="R5688">
        <v>8.8800000000000008</v>
      </c>
      <c r="S5688">
        <v>9.7100000000000009</v>
      </c>
      <c r="T5688">
        <v>10.57</v>
      </c>
      <c r="U5688">
        <v>11.67</v>
      </c>
      <c r="V5688">
        <v>13.51</v>
      </c>
      <c r="W5688">
        <v>14.82</v>
      </c>
      <c r="X5688">
        <v>15.42</v>
      </c>
      <c r="Y5688">
        <v>15.9</v>
      </c>
      <c r="Z5688">
        <v>16.07</v>
      </c>
      <c r="AA5688">
        <v>16.36</v>
      </c>
      <c r="AB5688">
        <v>16.3</v>
      </c>
      <c r="AC5688">
        <v>16.260000000000002</v>
      </c>
      <c r="AD5688">
        <v>16.649999999999999</v>
      </c>
      <c r="AE5688">
        <v>17.309999999999999</v>
      </c>
      <c r="AF5688">
        <v>18.21</v>
      </c>
      <c r="AG5688">
        <v>15.16</v>
      </c>
      <c r="AH5688">
        <v>8.84</v>
      </c>
      <c r="AI5688">
        <v>1.2</v>
      </c>
      <c r="AJ5688">
        <v>-5.82</v>
      </c>
      <c r="AK5688">
        <v>-12.16</v>
      </c>
    </row>
    <row r="5689" spans="1:37" x14ac:dyDescent="0.3">
      <c r="A5689" s="86" t="str">
        <f t="shared" si="91"/>
        <v>SDG_NoInv_Base_ReproTest01C_SavingsINShhd-9</v>
      </c>
      <c r="B5689" s="9" t="s">
        <v>222</v>
      </c>
      <c r="C5689" s="10" t="s">
        <v>285</v>
      </c>
      <c r="D5689" s="7" t="s">
        <v>96</v>
      </c>
      <c r="E5689" t="s">
        <v>93</v>
      </c>
      <c r="F5689">
        <v>61.83</v>
      </c>
      <c r="G5689">
        <v>55.72</v>
      </c>
      <c r="H5689">
        <v>61.18</v>
      </c>
      <c r="I5689">
        <v>64.09</v>
      </c>
      <c r="J5689">
        <v>65.52</v>
      </c>
      <c r="K5689">
        <v>67.39</v>
      </c>
      <c r="L5689">
        <v>70.03</v>
      </c>
      <c r="M5689">
        <v>74.12</v>
      </c>
      <c r="N5689">
        <v>78.89</v>
      </c>
      <c r="O5689">
        <v>80.84</v>
      </c>
      <c r="P5689">
        <v>85.07</v>
      </c>
      <c r="Q5689">
        <v>89.24</v>
      </c>
      <c r="R5689">
        <v>93.12</v>
      </c>
      <c r="S5689">
        <v>97.62</v>
      </c>
      <c r="T5689">
        <v>102.33</v>
      </c>
      <c r="U5689">
        <v>108</v>
      </c>
      <c r="V5689">
        <v>115.2</v>
      </c>
      <c r="W5689">
        <v>121.34</v>
      </c>
      <c r="X5689">
        <v>126</v>
      </c>
      <c r="Y5689">
        <v>130.27000000000001</v>
      </c>
      <c r="Z5689">
        <v>134.05000000000001</v>
      </c>
      <c r="AA5689">
        <v>137.99</v>
      </c>
      <c r="AB5689">
        <v>141.69</v>
      </c>
      <c r="AC5689">
        <v>144.58000000000001</v>
      </c>
      <c r="AD5689">
        <v>148.4</v>
      </c>
      <c r="AE5689">
        <v>152.88</v>
      </c>
      <c r="AF5689">
        <v>158.01</v>
      </c>
      <c r="AG5689">
        <v>153.63999999999999</v>
      </c>
      <c r="AH5689">
        <v>137.93</v>
      </c>
      <c r="AI5689">
        <v>118.68</v>
      </c>
      <c r="AJ5689">
        <v>101.98</v>
      </c>
      <c r="AK5689">
        <v>86.61</v>
      </c>
    </row>
    <row r="5690" spans="1:37" x14ac:dyDescent="0.3">
      <c r="A5690" s="86" t="str">
        <f t="shared" si="91"/>
        <v>SDG_NoInv_Base_ReproTest01C_SavingsINStotal</v>
      </c>
      <c r="B5690" s="9" t="s">
        <v>222</v>
      </c>
      <c r="C5690" s="10" t="s">
        <v>285</v>
      </c>
      <c r="D5690" s="7" t="s">
        <v>96</v>
      </c>
      <c r="E5690" t="s">
        <v>1</v>
      </c>
      <c r="F5690">
        <v>764.23</v>
      </c>
      <c r="G5690">
        <v>706.54</v>
      </c>
      <c r="H5690">
        <v>729.51</v>
      </c>
      <c r="I5690">
        <v>753.05</v>
      </c>
      <c r="J5690">
        <v>773.07</v>
      </c>
      <c r="K5690">
        <v>796.87</v>
      </c>
      <c r="L5690">
        <v>823.94</v>
      </c>
      <c r="M5690">
        <v>851.55</v>
      </c>
      <c r="N5690">
        <v>882.15</v>
      </c>
      <c r="O5690">
        <v>911.32</v>
      </c>
      <c r="P5690">
        <v>949.25</v>
      </c>
      <c r="Q5690">
        <v>988.82</v>
      </c>
      <c r="R5690">
        <v>1029.01</v>
      </c>
      <c r="S5690">
        <v>1069.4000000000001</v>
      </c>
      <c r="T5690">
        <v>1112.43</v>
      </c>
      <c r="U5690">
        <v>1160.3800000000001</v>
      </c>
      <c r="V5690">
        <v>1206.99</v>
      </c>
      <c r="W5690">
        <v>1255.71</v>
      </c>
      <c r="X5690">
        <v>1307.46</v>
      </c>
      <c r="Y5690">
        <v>1359.49</v>
      </c>
      <c r="Z5690">
        <v>1414.04</v>
      </c>
      <c r="AA5690">
        <v>1467.58</v>
      </c>
      <c r="AB5690">
        <v>1526.91</v>
      </c>
      <c r="AC5690">
        <v>1577.37</v>
      </c>
      <c r="AD5690">
        <v>1626.05</v>
      </c>
      <c r="AE5690">
        <v>1674.6</v>
      </c>
      <c r="AF5690">
        <v>1725.17</v>
      </c>
      <c r="AG5690">
        <v>1777.09</v>
      </c>
      <c r="AH5690">
        <v>1777.99</v>
      </c>
      <c r="AI5690">
        <v>1758.43</v>
      </c>
      <c r="AJ5690">
        <v>1754.59</v>
      </c>
      <c r="AK5690">
        <v>1749.91</v>
      </c>
    </row>
    <row r="5691" spans="1:37" x14ac:dyDescent="0.3">
      <c r="A5691" s="86" t="str">
        <f t="shared" si="91"/>
        <v>SDG_NoInv_Base_ReproTest01YGXtotal</v>
      </c>
      <c r="B5691" s="9" t="s">
        <v>222</v>
      </c>
      <c r="C5691" s="10" t="s">
        <v>285</v>
      </c>
      <c r="D5691" s="7" t="s">
        <v>225</v>
      </c>
      <c r="E5691" t="s">
        <v>1</v>
      </c>
      <c r="F5691">
        <v>1490.98</v>
      </c>
      <c r="G5691">
        <v>1430.45</v>
      </c>
      <c r="H5691">
        <v>1452.49</v>
      </c>
      <c r="I5691">
        <v>1476.16</v>
      </c>
      <c r="J5691">
        <v>1494.65</v>
      </c>
      <c r="K5691">
        <v>1515.53</v>
      </c>
      <c r="L5691">
        <v>1540.21</v>
      </c>
      <c r="M5691">
        <v>1565.74</v>
      </c>
      <c r="N5691">
        <v>1593.28</v>
      </c>
      <c r="O5691">
        <v>1627.58</v>
      </c>
      <c r="P5691">
        <v>1662.34</v>
      </c>
      <c r="Q5691">
        <v>1695.97</v>
      </c>
      <c r="R5691">
        <v>1745.61</v>
      </c>
      <c r="S5691">
        <v>1796.05</v>
      </c>
      <c r="T5691">
        <v>1847.46</v>
      </c>
      <c r="U5691">
        <v>1908.14</v>
      </c>
      <c r="V5691">
        <v>1968.75</v>
      </c>
      <c r="W5691">
        <v>2029.55</v>
      </c>
      <c r="X5691">
        <v>2090.4</v>
      </c>
      <c r="Y5691">
        <v>2147.17</v>
      </c>
      <c r="Z5691">
        <v>2207.0100000000002</v>
      </c>
      <c r="AA5691">
        <v>2264.35</v>
      </c>
      <c r="AB5691">
        <v>2330.9899999999998</v>
      </c>
      <c r="AC5691">
        <v>2401.86</v>
      </c>
      <c r="AD5691">
        <v>2473.02</v>
      </c>
      <c r="AE5691">
        <v>2549.33</v>
      </c>
      <c r="AF5691">
        <v>2627.36</v>
      </c>
      <c r="AG5691">
        <v>2705.82</v>
      </c>
      <c r="AH5691">
        <v>2743.77</v>
      </c>
      <c r="AI5691">
        <v>2762.2</v>
      </c>
      <c r="AJ5691">
        <v>2761.42</v>
      </c>
      <c r="AK5691">
        <v>2755.67</v>
      </c>
    </row>
    <row r="5692" spans="1:37" x14ac:dyDescent="0.3">
      <c r="A5692" s="86" t="str">
        <f t="shared" si="91"/>
        <v>SDG_NoInv_Base_ReproTest01EGXtotal</v>
      </c>
      <c r="B5692" s="9" t="s">
        <v>222</v>
      </c>
      <c r="C5692" s="10" t="s">
        <v>285</v>
      </c>
      <c r="D5692" s="7" t="s">
        <v>197</v>
      </c>
      <c r="E5692" t="s">
        <v>1</v>
      </c>
      <c r="F5692">
        <v>1502.94</v>
      </c>
      <c r="G5692">
        <v>1442.7</v>
      </c>
      <c r="H5692">
        <v>1465.03</v>
      </c>
      <c r="I5692">
        <v>1495.16</v>
      </c>
      <c r="J5692">
        <v>1520.54</v>
      </c>
      <c r="K5692">
        <v>1549.05</v>
      </c>
      <c r="L5692">
        <v>1581.81</v>
      </c>
      <c r="M5692">
        <v>1615.79</v>
      </c>
      <c r="N5692">
        <v>1652.4</v>
      </c>
      <c r="O5692">
        <v>1695.4</v>
      </c>
      <c r="P5692">
        <v>1741.14</v>
      </c>
      <c r="Q5692">
        <v>1786.84</v>
      </c>
      <c r="R5692">
        <v>1841.8</v>
      </c>
      <c r="S5692">
        <v>1897.37</v>
      </c>
      <c r="T5692">
        <v>1954.92</v>
      </c>
      <c r="U5692">
        <v>2020.97</v>
      </c>
      <c r="V5692">
        <v>2086.96</v>
      </c>
      <c r="W5692">
        <v>2153.65</v>
      </c>
      <c r="X5692">
        <v>2221.5300000000002</v>
      </c>
      <c r="Y5692">
        <v>2287.42</v>
      </c>
      <c r="Z5692">
        <v>2355.85</v>
      </c>
      <c r="AA5692">
        <v>2422.5300000000002</v>
      </c>
      <c r="AB5692">
        <v>2499.2600000000002</v>
      </c>
      <c r="AC5692">
        <v>2575.64</v>
      </c>
      <c r="AD5692">
        <v>2650.67</v>
      </c>
      <c r="AE5692">
        <v>2728.82</v>
      </c>
      <c r="AF5692">
        <v>2809.22</v>
      </c>
      <c r="AG5692">
        <v>2892.45</v>
      </c>
      <c r="AH5692">
        <v>2930.47</v>
      </c>
      <c r="AI5692">
        <v>2934.55</v>
      </c>
      <c r="AJ5692">
        <v>2933.75</v>
      </c>
      <c r="AK5692">
        <v>2930.71</v>
      </c>
    </row>
    <row r="5693" spans="1:37" x14ac:dyDescent="0.3">
      <c r="A5693" s="86" t="str">
        <f t="shared" si="91"/>
        <v>SDG_NoInv_Base_ReproTest01GADJXtotal</v>
      </c>
      <c r="B5693" s="9" t="s">
        <v>222</v>
      </c>
      <c r="C5693" s="10" t="s">
        <v>285</v>
      </c>
      <c r="D5693" s="7" t="s">
        <v>190</v>
      </c>
      <c r="E5693" t="s">
        <v>1</v>
      </c>
      <c r="F5693">
        <v>1</v>
      </c>
      <c r="G5693">
        <v>0.94</v>
      </c>
      <c r="H5693">
        <v>0.96</v>
      </c>
      <c r="I5693">
        <v>0.98</v>
      </c>
      <c r="J5693">
        <v>1</v>
      </c>
      <c r="K5693">
        <v>1.02</v>
      </c>
      <c r="L5693">
        <v>1.04</v>
      </c>
      <c r="M5693">
        <v>1.06</v>
      </c>
      <c r="N5693">
        <v>1.0900000000000001</v>
      </c>
      <c r="O5693">
        <v>1.1200000000000001</v>
      </c>
      <c r="P5693">
        <v>1.1499999999999999</v>
      </c>
      <c r="Q5693">
        <v>1.19</v>
      </c>
      <c r="R5693">
        <v>1.22</v>
      </c>
      <c r="S5693">
        <v>1.26</v>
      </c>
      <c r="T5693">
        <v>1.3</v>
      </c>
      <c r="U5693">
        <v>1.34</v>
      </c>
      <c r="V5693">
        <v>1.39</v>
      </c>
      <c r="W5693">
        <v>1.43</v>
      </c>
      <c r="X5693">
        <v>1.48</v>
      </c>
      <c r="Y5693">
        <v>1.53</v>
      </c>
      <c r="Z5693">
        <v>1.58</v>
      </c>
      <c r="AA5693">
        <v>1.63</v>
      </c>
      <c r="AB5693">
        <v>1.69</v>
      </c>
      <c r="AC5693">
        <v>1.75</v>
      </c>
      <c r="AD5693">
        <v>1.81</v>
      </c>
      <c r="AE5693">
        <v>1.86</v>
      </c>
      <c r="AF5693">
        <v>1.92</v>
      </c>
      <c r="AG5693">
        <v>1.98</v>
      </c>
      <c r="AH5693">
        <v>2.02</v>
      </c>
      <c r="AI5693">
        <v>2.0499999999999998</v>
      </c>
      <c r="AJ5693">
        <v>2.0699999999999998</v>
      </c>
      <c r="AK5693">
        <v>2.09</v>
      </c>
    </row>
    <row r="5694" spans="1:37" x14ac:dyDescent="0.3">
      <c r="A5694" s="86" t="str">
        <f t="shared" si="91"/>
        <v>SDG_NoInv_Base_ReproTest01GOVGRtotal</v>
      </c>
      <c r="B5694" s="9" t="s">
        <v>222</v>
      </c>
      <c r="C5694" s="10" t="s">
        <v>285</v>
      </c>
      <c r="D5694" s="7" t="s">
        <v>192</v>
      </c>
      <c r="E5694" t="s">
        <v>1</v>
      </c>
      <c r="G5694">
        <v>0.02</v>
      </c>
      <c r="H5694">
        <v>0.02</v>
      </c>
      <c r="I5694">
        <v>0.02</v>
      </c>
      <c r="J5694">
        <v>0.02</v>
      </c>
      <c r="K5694">
        <v>0.02</v>
      </c>
      <c r="L5694">
        <v>0.02</v>
      </c>
      <c r="M5694">
        <v>0.02</v>
      </c>
      <c r="N5694">
        <v>0.02</v>
      </c>
      <c r="O5694">
        <v>0.02</v>
      </c>
      <c r="P5694">
        <v>0.02</v>
      </c>
      <c r="Q5694">
        <v>0.02</v>
      </c>
      <c r="R5694">
        <v>0.02</v>
      </c>
      <c r="S5694">
        <v>0.02</v>
      </c>
      <c r="T5694">
        <v>0.02</v>
      </c>
      <c r="U5694">
        <v>0.02</v>
      </c>
      <c r="V5694">
        <v>0.02</v>
      </c>
      <c r="W5694">
        <v>0.02</v>
      </c>
      <c r="X5694">
        <v>0.02</v>
      </c>
      <c r="Y5694">
        <v>0.02</v>
      </c>
      <c r="Z5694">
        <v>0.02</v>
      </c>
      <c r="AA5694">
        <v>0.02</v>
      </c>
      <c r="AB5694">
        <v>0.02</v>
      </c>
      <c r="AC5694">
        <v>0.02</v>
      </c>
      <c r="AD5694">
        <v>0.02</v>
      </c>
      <c r="AE5694">
        <v>0.02</v>
      </c>
      <c r="AF5694">
        <v>0.02</v>
      </c>
      <c r="AG5694">
        <v>0.02</v>
      </c>
      <c r="AH5694">
        <v>0.02</v>
      </c>
      <c r="AI5694">
        <v>0.02</v>
      </c>
      <c r="AJ5694">
        <v>0.02</v>
      </c>
      <c r="AK5694">
        <v>0.02</v>
      </c>
    </row>
    <row r="5695" spans="1:37" x14ac:dyDescent="0.3">
      <c r="A5695" s="86" t="str">
        <f t="shared" si="91"/>
        <v>SDG_NoInv_Base_ReproTest01C_GovConscgsrv</v>
      </c>
      <c r="B5695" s="9" t="s">
        <v>222</v>
      </c>
      <c r="C5695" s="10" t="s">
        <v>285</v>
      </c>
      <c r="D5695" s="7" t="s">
        <v>213</v>
      </c>
      <c r="E5695" t="s">
        <v>184</v>
      </c>
      <c r="F5695">
        <v>1080.43</v>
      </c>
      <c r="G5695">
        <v>1020.19</v>
      </c>
      <c r="H5695">
        <v>1053.06</v>
      </c>
      <c r="I5695">
        <v>1075.8499999999999</v>
      </c>
      <c r="J5695">
        <v>1094.95</v>
      </c>
      <c r="K5695">
        <v>1117.75</v>
      </c>
      <c r="L5695">
        <v>1143.9000000000001</v>
      </c>
      <c r="M5695">
        <v>1170.47</v>
      </c>
      <c r="N5695">
        <v>1199.4100000000001</v>
      </c>
      <c r="O5695">
        <v>1234.0899999999999</v>
      </c>
      <c r="P5695">
        <v>1270.27</v>
      </c>
      <c r="Q5695">
        <v>1305.76</v>
      </c>
      <c r="R5695">
        <v>1350.43</v>
      </c>
      <c r="S5695">
        <v>1394.79</v>
      </c>
      <c r="T5695">
        <v>1441.03</v>
      </c>
      <c r="U5695">
        <v>1495.21</v>
      </c>
      <c r="V5695">
        <v>1547.74</v>
      </c>
      <c r="W5695">
        <v>1601.2</v>
      </c>
      <c r="X5695">
        <v>1655.34</v>
      </c>
      <c r="Y5695">
        <v>1706.93</v>
      </c>
      <c r="Z5695">
        <v>1761.35</v>
      </c>
      <c r="AA5695">
        <v>1813.29</v>
      </c>
      <c r="AB5695">
        <v>1875.47</v>
      </c>
      <c r="AC5695">
        <v>1935.21</v>
      </c>
      <c r="AD5695">
        <v>1994.76</v>
      </c>
      <c r="AE5695">
        <v>2057.54</v>
      </c>
      <c r="AF5695">
        <v>2122.0500000000002</v>
      </c>
      <c r="AG5695">
        <v>2188.81</v>
      </c>
      <c r="AH5695">
        <v>2210.0500000000002</v>
      </c>
      <c r="AI5695">
        <v>2208.91</v>
      </c>
      <c r="AJ5695">
        <v>2207.19</v>
      </c>
      <c r="AK5695">
        <v>2201.7800000000002</v>
      </c>
    </row>
    <row r="5696" spans="1:37" x14ac:dyDescent="0.3">
      <c r="A5696" s="86" t="str">
        <f t="shared" si="91"/>
        <v>SDG_NoInv_Base_ReproTest01C_GovConstotal</v>
      </c>
      <c r="B5696" s="9" t="s">
        <v>222</v>
      </c>
      <c r="C5696" s="10" t="s">
        <v>285</v>
      </c>
      <c r="D5696" s="7" t="s">
        <v>213</v>
      </c>
      <c r="E5696" t="s">
        <v>1</v>
      </c>
      <c r="F5696">
        <v>1080.43</v>
      </c>
      <c r="G5696">
        <v>1020.19</v>
      </c>
      <c r="H5696">
        <v>1053.06</v>
      </c>
      <c r="I5696">
        <v>1075.8499999999999</v>
      </c>
      <c r="J5696">
        <v>1094.95</v>
      </c>
      <c r="K5696">
        <v>1117.75</v>
      </c>
      <c r="L5696">
        <v>1143.9000000000001</v>
      </c>
      <c r="M5696">
        <v>1170.47</v>
      </c>
      <c r="N5696">
        <v>1199.4100000000001</v>
      </c>
      <c r="O5696">
        <v>1234.0899999999999</v>
      </c>
      <c r="P5696">
        <v>1270.27</v>
      </c>
      <c r="Q5696">
        <v>1305.76</v>
      </c>
      <c r="R5696">
        <v>1350.43</v>
      </c>
      <c r="S5696">
        <v>1394.79</v>
      </c>
      <c r="T5696">
        <v>1441.03</v>
      </c>
      <c r="U5696">
        <v>1495.21</v>
      </c>
      <c r="V5696">
        <v>1547.74</v>
      </c>
      <c r="W5696">
        <v>1601.2</v>
      </c>
      <c r="X5696">
        <v>1655.34</v>
      </c>
      <c r="Y5696">
        <v>1706.93</v>
      </c>
      <c r="Z5696">
        <v>1761.35</v>
      </c>
      <c r="AA5696">
        <v>1813.29</v>
      </c>
      <c r="AB5696">
        <v>1875.47</v>
      </c>
      <c r="AC5696">
        <v>1935.21</v>
      </c>
      <c r="AD5696">
        <v>1994.76</v>
      </c>
      <c r="AE5696">
        <v>2057.54</v>
      </c>
      <c r="AF5696">
        <v>2122.0500000000002</v>
      </c>
      <c r="AG5696">
        <v>2188.81</v>
      </c>
      <c r="AH5696">
        <v>2210.0500000000002</v>
      </c>
      <c r="AI5696">
        <v>2208.91</v>
      </c>
      <c r="AJ5696">
        <v>2207.19</v>
      </c>
      <c r="AK5696">
        <v>2201.7800000000002</v>
      </c>
    </row>
    <row r="5697" spans="1:37" x14ac:dyDescent="0.3">
      <c r="A5697" s="86" t="str">
        <f t="shared" si="91"/>
        <v>SDG_NoInv_Base_ReproTest01GSAVXtotal</v>
      </c>
      <c r="B5697" s="9" t="s">
        <v>222</v>
      </c>
      <c r="C5697" s="10" t="s">
        <v>285</v>
      </c>
      <c r="D5697" s="7" t="s">
        <v>98</v>
      </c>
      <c r="E5697" t="s">
        <v>1</v>
      </c>
      <c r="F5697">
        <v>-11.97</v>
      </c>
      <c r="G5697">
        <v>-12.25</v>
      </c>
      <c r="H5697">
        <v>-12.54</v>
      </c>
      <c r="I5697">
        <v>-19</v>
      </c>
      <c r="J5697">
        <v>-25.9</v>
      </c>
      <c r="K5697">
        <v>-33.53</v>
      </c>
      <c r="L5697">
        <v>-41.6</v>
      </c>
      <c r="M5697">
        <v>-50.05</v>
      </c>
      <c r="N5697">
        <v>-59.12</v>
      </c>
      <c r="O5697">
        <v>-67.819999999999993</v>
      </c>
      <c r="P5697">
        <v>-78.790000000000006</v>
      </c>
      <c r="Q5697">
        <v>-90.87</v>
      </c>
      <c r="R5697">
        <v>-96.19</v>
      </c>
      <c r="S5697">
        <v>-101.32</v>
      </c>
      <c r="T5697">
        <v>-107.46</v>
      </c>
      <c r="U5697">
        <v>-112.83</v>
      </c>
      <c r="V5697">
        <v>-118.21</v>
      </c>
      <c r="W5697">
        <v>-124.1</v>
      </c>
      <c r="X5697">
        <v>-131.13</v>
      </c>
      <c r="Y5697">
        <v>-140.25</v>
      </c>
      <c r="Z5697">
        <v>-148.83000000000001</v>
      </c>
      <c r="AA5697">
        <v>-158.18</v>
      </c>
      <c r="AB5697">
        <v>-168.27</v>
      </c>
      <c r="AC5697">
        <v>-173.78</v>
      </c>
      <c r="AD5697">
        <v>-177.65</v>
      </c>
      <c r="AE5697">
        <v>-179.49</v>
      </c>
      <c r="AF5697">
        <v>-181.86</v>
      </c>
      <c r="AG5697">
        <v>-186.63</v>
      </c>
      <c r="AH5697">
        <v>-186.7</v>
      </c>
      <c r="AI5697">
        <v>-172.35</v>
      </c>
      <c r="AJ5697">
        <v>-172.33</v>
      </c>
      <c r="AK5697">
        <v>-175.04</v>
      </c>
    </row>
    <row r="5698" spans="1:37" x14ac:dyDescent="0.3">
      <c r="A5698" s="86" t="str">
        <f t="shared" si="91"/>
        <v>SDG_NoInv_Base_ReproTest01FSAVXtotal</v>
      </c>
      <c r="B5698" s="9" t="s">
        <v>222</v>
      </c>
      <c r="C5698" s="10" t="s">
        <v>285</v>
      </c>
      <c r="D5698" s="7" t="s">
        <v>97</v>
      </c>
      <c r="E5698" t="s">
        <v>1</v>
      </c>
      <c r="F5698">
        <v>181.33</v>
      </c>
      <c r="G5698">
        <v>184.41</v>
      </c>
      <c r="H5698">
        <v>187.54</v>
      </c>
      <c r="I5698">
        <v>190.73</v>
      </c>
      <c r="J5698">
        <v>193.98</v>
      </c>
      <c r="K5698">
        <v>197.27</v>
      </c>
      <c r="L5698">
        <v>200.63</v>
      </c>
      <c r="M5698">
        <v>204.04</v>
      </c>
      <c r="N5698">
        <v>207.51</v>
      </c>
      <c r="O5698">
        <v>211.03</v>
      </c>
      <c r="P5698">
        <v>214.62</v>
      </c>
      <c r="Q5698">
        <v>218.27</v>
      </c>
      <c r="R5698">
        <v>221.98</v>
      </c>
      <c r="S5698">
        <v>225.75</v>
      </c>
      <c r="T5698">
        <v>229.59</v>
      </c>
      <c r="U5698">
        <v>233.49</v>
      </c>
      <c r="V5698">
        <v>237.46</v>
      </c>
      <c r="W5698">
        <v>241.5</v>
      </c>
      <c r="X5698">
        <v>245.61</v>
      </c>
      <c r="Y5698">
        <v>249.78</v>
      </c>
      <c r="Z5698">
        <v>254.03</v>
      </c>
      <c r="AA5698">
        <v>258.35000000000002</v>
      </c>
      <c r="AB5698">
        <v>262.74</v>
      </c>
      <c r="AC5698">
        <v>267.2</v>
      </c>
      <c r="AD5698">
        <v>271.75</v>
      </c>
      <c r="AE5698">
        <v>276.37</v>
      </c>
      <c r="AF5698">
        <v>281.07</v>
      </c>
      <c r="AG5698">
        <v>285.83999999999997</v>
      </c>
      <c r="AH5698">
        <v>290.7</v>
      </c>
      <c r="AI5698">
        <v>295.64</v>
      </c>
      <c r="AJ5698">
        <v>300.67</v>
      </c>
      <c r="AK5698">
        <v>305.77999999999997</v>
      </c>
    </row>
    <row r="5699" spans="1:37" x14ac:dyDescent="0.3">
      <c r="A5699" s="86" t="str">
        <f t="shared" si="91"/>
        <v>SDG_NoInv_Base_ReproTest01C_TSavtotal</v>
      </c>
      <c r="B5699" s="9" t="s">
        <v>222</v>
      </c>
      <c r="C5699" s="10" t="s">
        <v>285</v>
      </c>
      <c r="D5699" s="7" t="s">
        <v>100</v>
      </c>
      <c r="E5699" t="s">
        <v>1</v>
      </c>
      <c r="F5699">
        <v>933.59</v>
      </c>
      <c r="G5699">
        <v>878.71</v>
      </c>
      <c r="H5699">
        <v>904.51</v>
      </c>
      <c r="I5699">
        <v>924.79</v>
      </c>
      <c r="J5699">
        <v>941.15</v>
      </c>
      <c r="K5699">
        <v>960.62</v>
      </c>
      <c r="L5699">
        <v>982.96</v>
      </c>
      <c r="M5699">
        <v>1005.54</v>
      </c>
      <c r="N5699">
        <v>1030.53</v>
      </c>
      <c r="O5699">
        <v>1054.54</v>
      </c>
      <c r="P5699">
        <v>1085.07</v>
      </c>
      <c r="Q5699">
        <v>1116.22</v>
      </c>
      <c r="R5699">
        <v>1154.8</v>
      </c>
      <c r="S5699">
        <v>1193.8399999999999</v>
      </c>
      <c r="T5699">
        <v>1234.57</v>
      </c>
      <c r="U5699">
        <v>1281.04</v>
      </c>
      <c r="V5699">
        <v>1326.24</v>
      </c>
      <c r="W5699">
        <v>1373.11</v>
      </c>
      <c r="X5699">
        <v>1421.94</v>
      </c>
      <c r="Y5699">
        <v>1469.02</v>
      </c>
      <c r="Z5699">
        <v>1519.23</v>
      </c>
      <c r="AA5699">
        <v>1567.75</v>
      </c>
      <c r="AB5699">
        <v>1621.38</v>
      </c>
      <c r="AC5699">
        <v>1670.79</v>
      </c>
      <c r="AD5699">
        <v>1720.15</v>
      </c>
      <c r="AE5699">
        <v>1771.48</v>
      </c>
      <c r="AF5699">
        <v>1824.38</v>
      </c>
      <c r="AG5699">
        <v>1876.3</v>
      </c>
      <c r="AH5699">
        <v>1882</v>
      </c>
      <c r="AI5699">
        <v>1881.72</v>
      </c>
      <c r="AJ5699">
        <v>1882.93</v>
      </c>
      <c r="AK5699">
        <v>1880.66</v>
      </c>
    </row>
    <row r="5700" spans="1:37" x14ac:dyDescent="0.3">
      <c r="A5700" s="86" t="str">
        <f t="shared" si="91"/>
        <v>SDG_NoInv_Base_ReproTest01QINVXctext</v>
      </c>
      <c r="B5700" s="9" t="s">
        <v>222</v>
      </c>
      <c r="C5700" s="10" t="s">
        <v>285</v>
      </c>
      <c r="D5700" s="7" t="s">
        <v>101</v>
      </c>
      <c r="E5700" t="s">
        <v>102</v>
      </c>
      <c r="F5700">
        <v>0.02</v>
      </c>
      <c r="G5700">
        <v>0.02</v>
      </c>
      <c r="H5700">
        <v>0.02</v>
      </c>
      <c r="I5700">
        <v>0.02</v>
      </c>
      <c r="J5700">
        <v>0.02</v>
      </c>
      <c r="K5700">
        <v>0.02</v>
      </c>
      <c r="L5700">
        <v>0.02</v>
      </c>
      <c r="M5700">
        <v>0.02</v>
      </c>
      <c r="N5700">
        <v>0.03</v>
      </c>
      <c r="O5700">
        <v>0.03</v>
      </c>
      <c r="P5700">
        <v>0.03</v>
      </c>
      <c r="Q5700">
        <v>0.03</v>
      </c>
      <c r="R5700">
        <v>0.03</v>
      </c>
      <c r="S5700">
        <v>0.03</v>
      </c>
      <c r="T5700">
        <v>0.03</v>
      </c>
      <c r="U5700">
        <v>0.03</v>
      </c>
      <c r="V5700">
        <v>0.03</v>
      </c>
      <c r="W5700">
        <v>0.03</v>
      </c>
      <c r="X5700">
        <v>0.03</v>
      </c>
      <c r="Y5700">
        <v>0.04</v>
      </c>
      <c r="Z5700">
        <v>0.04</v>
      </c>
      <c r="AA5700">
        <v>0.04</v>
      </c>
      <c r="AB5700">
        <v>0.04</v>
      </c>
      <c r="AC5700">
        <v>0.04</v>
      </c>
      <c r="AD5700">
        <v>0.04</v>
      </c>
      <c r="AE5700">
        <v>0.04</v>
      </c>
      <c r="AF5700">
        <v>0.04</v>
      </c>
      <c r="AG5700">
        <v>0.04</v>
      </c>
      <c r="AH5700">
        <v>0.04</v>
      </c>
      <c r="AI5700">
        <v>0.04</v>
      </c>
      <c r="AJ5700">
        <v>0.04</v>
      </c>
      <c r="AK5700">
        <v>0.04</v>
      </c>
    </row>
    <row r="5701" spans="1:37" x14ac:dyDescent="0.3">
      <c r="A5701" s="86" t="str">
        <f t="shared" si="91"/>
        <v>SDG_NoInv_Base_ReproTest01QINVXcleat</v>
      </c>
      <c r="B5701" s="9" t="s">
        <v>222</v>
      </c>
      <c r="C5701" s="10" t="s">
        <v>285</v>
      </c>
      <c r="D5701" s="7" t="s">
        <v>101</v>
      </c>
      <c r="E5701" t="s">
        <v>103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0</v>
      </c>
      <c r="W5701">
        <v>0</v>
      </c>
      <c r="X5701">
        <v>0</v>
      </c>
      <c r="Y5701">
        <v>0</v>
      </c>
      <c r="Z5701">
        <v>0</v>
      </c>
      <c r="AA5701">
        <v>0</v>
      </c>
      <c r="AB5701">
        <v>0</v>
      </c>
      <c r="AC5701">
        <v>0</v>
      </c>
      <c r="AD5701">
        <v>0</v>
      </c>
      <c r="AE5701">
        <v>0</v>
      </c>
      <c r="AF5701">
        <v>0</v>
      </c>
      <c r="AG5701">
        <v>0</v>
      </c>
      <c r="AH5701">
        <v>0</v>
      </c>
      <c r="AI5701">
        <v>0</v>
      </c>
      <c r="AJ5701">
        <v>0</v>
      </c>
      <c r="AK5701">
        <v>0</v>
      </c>
    </row>
    <row r="5702" spans="1:37" x14ac:dyDescent="0.3">
      <c r="A5702" s="86" t="str">
        <f t="shared" si="91"/>
        <v>SDG_NoInv_Base_ReproTest01QINVXcprnt</v>
      </c>
      <c r="B5702" s="9" t="s">
        <v>222</v>
      </c>
      <c r="C5702" s="10" t="s">
        <v>285</v>
      </c>
      <c r="D5702" s="7" t="s">
        <v>101</v>
      </c>
      <c r="E5702" t="s">
        <v>104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0</v>
      </c>
      <c r="W5702">
        <v>0</v>
      </c>
      <c r="X5702">
        <v>0</v>
      </c>
      <c r="Y5702">
        <v>0</v>
      </c>
      <c r="Z5702">
        <v>0</v>
      </c>
      <c r="AA5702">
        <v>0</v>
      </c>
      <c r="AB5702">
        <v>0</v>
      </c>
      <c r="AC5702">
        <v>0</v>
      </c>
      <c r="AD5702">
        <v>0</v>
      </c>
      <c r="AE5702">
        <v>0</v>
      </c>
      <c r="AF5702">
        <v>0</v>
      </c>
      <c r="AG5702">
        <v>0</v>
      </c>
      <c r="AH5702">
        <v>0</v>
      </c>
      <c r="AI5702">
        <v>0</v>
      </c>
      <c r="AJ5702">
        <v>0</v>
      </c>
      <c r="AK5702">
        <v>0</v>
      </c>
    </row>
    <row r="5703" spans="1:37" x14ac:dyDescent="0.3">
      <c r="A5703" s="86" t="str">
        <f t="shared" si="91"/>
        <v>SDG_NoInv_Base_ReproTest01QINVXcrubb</v>
      </c>
      <c r="B5703" s="9" t="s">
        <v>222</v>
      </c>
      <c r="C5703" s="10" t="s">
        <v>285</v>
      </c>
      <c r="D5703" s="7" t="s">
        <v>101</v>
      </c>
      <c r="E5703" t="s">
        <v>105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0.01</v>
      </c>
      <c r="Q5703">
        <v>0.01</v>
      </c>
      <c r="R5703">
        <v>0.01</v>
      </c>
      <c r="S5703">
        <v>0.01</v>
      </c>
      <c r="T5703">
        <v>0.01</v>
      </c>
      <c r="U5703">
        <v>0.01</v>
      </c>
      <c r="V5703">
        <v>0.01</v>
      </c>
      <c r="W5703">
        <v>0.01</v>
      </c>
      <c r="X5703">
        <v>0.01</v>
      </c>
      <c r="Y5703">
        <v>0.01</v>
      </c>
      <c r="Z5703">
        <v>0.01</v>
      </c>
      <c r="AA5703">
        <v>0.01</v>
      </c>
      <c r="AB5703">
        <v>0.01</v>
      </c>
      <c r="AC5703">
        <v>0.01</v>
      </c>
      <c r="AD5703">
        <v>0.01</v>
      </c>
      <c r="AE5703">
        <v>0.01</v>
      </c>
      <c r="AF5703">
        <v>0.01</v>
      </c>
      <c r="AG5703">
        <v>0.01</v>
      </c>
      <c r="AH5703">
        <v>0.01</v>
      </c>
      <c r="AI5703">
        <v>0.01</v>
      </c>
      <c r="AJ5703">
        <v>0.01</v>
      </c>
      <c r="AK5703">
        <v>0.01</v>
      </c>
    </row>
    <row r="5704" spans="1:37" x14ac:dyDescent="0.3">
      <c r="A5704" s="86" t="str">
        <f t="shared" si="91"/>
        <v>SDG_NoInv_Base_ReproTest01QINVXcplas</v>
      </c>
      <c r="B5704" s="9" t="s">
        <v>222</v>
      </c>
      <c r="C5704" s="10" t="s">
        <v>285</v>
      </c>
      <c r="D5704" s="7" t="s">
        <v>101</v>
      </c>
      <c r="E5704" t="s">
        <v>106</v>
      </c>
      <c r="F5704">
        <v>0.01</v>
      </c>
      <c r="G5704">
        <v>0.01</v>
      </c>
      <c r="H5704">
        <v>0.01</v>
      </c>
      <c r="I5704">
        <v>0.01</v>
      </c>
      <c r="J5704">
        <v>0.01</v>
      </c>
      <c r="K5704">
        <v>0.01</v>
      </c>
      <c r="L5704">
        <v>0.01</v>
      </c>
      <c r="M5704">
        <v>0.01</v>
      </c>
      <c r="N5704">
        <v>0.01</v>
      </c>
      <c r="O5704">
        <v>0.01</v>
      </c>
      <c r="P5704">
        <v>0.01</v>
      </c>
      <c r="Q5704">
        <v>0.01</v>
      </c>
      <c r="R5704">
        <v>0.01</v>
      </c>
      <c r="S5704">
        <v>0.01</v>
      </c>
      <c r="T5704">
        <v>0.01</v>
      </c>
      <c r="U5704">
        <v>0.01</v>
      </c>
      <c r="V5704">
        <v>0.01</v>
      </c>
      <c r="W5704">
        <v>0.01</v>
      </c>
      <c r="X5704">
        <v>0.01</v>
      </c>
      <c r="Y5704">
        <v>0.01</v>
      </c>
      <c r="Z5704">
        <v>0.01</v>
      </c>
      <c r="AA5704">
        <v>0.02</v>
      </c>
      <c r="AB5704">
        <v>0.02</v>
      </c>
      <c r="AC5704">
        <v>0.02</v>
      </c>
      <c r="AD5704">
        <v>0.02</v>
      </c>
      <c r="AE5704">
        <v>0.02</v>
      </c>
      <c r="AF5704">
        <v>0.02</v>
      </c>
      <c r="AG5704">
        <v>0.02</v>
      </c>
      <c r="AH5704">
        <v>0.02</v>
      </c>
      <c r="AI5704">
        <v>0.02</v>
      </c>
      <c r="AJ5704">
        <v>0.02</v>
      </c>
      <c r="AK5704">
        <v>0.02</v>
      </c>
    </row>
    <row r="5705" spans="1:37" x14ac:dyDescent="0.3">
      <c r="A5705" s="86" t="str">
        <f t="shared" si="91"/>
        <v>SDG_NoInv_Base_ReproTest01QINVXcnmet</v>
      </c>
      <c r="B5705" s="9" t="s">
        <v>222</v>
      </c>
      <c r="C5705" s="10" t="s">
        <v>285</v>
      </c>
      <c r="D5705" s="7" t="s">
        <v>101</v>
      </c>
      <c r="E5705" t="s">
        <v>107</v>
      </c>
      <c r="F5705">
        <v>0.02</v>
      </c>
      <c r="G5705">
        <v>0.02</v>
      </c>
      <c r="H5705">
        <v>0.02</v>
      </c>
      <c r="I5705">
        <v>0.02</v>
      </c>
      <c r="J5705">
        <v>0.02</v>
      </c>
      <c r="K5705">
        <v>0.02</v>
      </c>
      <c r="L5705">
        <v>0.02</v>
      </c>
      <c r="M5705">
        <v>0.02</v>
      </c>
      <c r="N5705">
        <v>0.02</v>
      </c>
      <c r="O5705">
        <v>0.02</v>
      </c>
      <c r="P5705">
        <v>0.02</v>
      </c>
      <c r="Q5705">
        <v>0.02</v>
      </c>
      <c r="R5705">
        <v>0.03</v>
      </c>
      <c r="S5705">
        <v>0.03</v>
      </c>
      <c r="T5705">
        <v>0.03</v>
      </c>
      <c r="U5705">
        <v>0.03</v>
      </c>
      <c r="V5705">
        <v>0.03</v>
      </c>
      <c r="W5705">
        <v>0.03</v>
      </c>
      <c r="X5705">
        <v>0.03</v>
      </c>
      <c r="Y5705">
        <v>0.03</v>
      </c>
      <c r="Z5705">
        <v>0.03</v>
      </c>
      <c r="AA5705">
        <v>0.03</v>
      </c>
      <c r="AB5705">
        <v>0.03</v>
      </c>
      <c r="AC5705">
        <v>0.04</v>
      </c>
      <c r="AD5705">
        <v>0.04</v>
      </c>
      <c r="AE5705">
        <v>0.04</v>
      </c>
      <c r="AF5705">
        <v>0.04</v>
      </c>
      <c r="AG5705">
        <v>0.04</v>
      </c>
      <c r="AH5705">
        <v>0.04</v>
      </c>
      <c r="AI5705">
        <v>0.04</v>
      </c>
      <c r="AJ5705">
        <v>0.04</v>
      </c>
      <c r="AK5705">
        <v>0.04</v>
      </c>
    </row>
    <row r="5706" spans="1:37" x14ac:dyDescent="0.3">
      <c r="A5706" s="86" t="str">
        <f t="shared" si="91"/>
        <v>SDG_NoInv_Base_ReproTest01QINVXcnfrm</v>
      </c>
      <c r="B5706" s="9" t="s">
        <v>222</v>
      </c>
      <c r="C5706" s="10" t="s">
        <v>285</v>
      </c>
      <c r="D5706" s="7" t="s">
        <v>101</v>
      </c>
      <c r="E5706" t="s">
        <v>108</v>
      </c>
      <c r="F5706">
        <v>1.27</v>
      </c>
      <c r="G5706">
        <v>1.1499999999999999</v>
      </c>
      <c r="H5706">
        <v>1.19</v>
      </c>
      <c r="I5706">
        <v>1.21</v>
      </c>
      <c r="J5706">
        <v>1.23</v>
      </c>
      <c r="K5706">
        <v>1.26</v>
      </c>
      <c r="L5706">
        <v>1.29</v>
      </c>
      <c r="M5706">
        <v>1.32</v>
      </c>
      <c r="N5706">
        <v>1.36</v>
      </c>
      <c r="O5706">
        <v>1.4</v>
      </c>
      <c r="P5706">
        <v>1.44</v>
      </c>
      <c r="Q5706">
        <v>1.48</v>
      </c>
      <c r="R5706">
        <v>1.53</v>
      </c>
      <c r="S5706">
        <v>1.58</v>
      </c>
      <c r="T5706">
        <v>1.63</v>
      </c>
      <c r="U5706">
        <v>1.68</v>
      </c>
      <c r="V5706">
        <v>1.74</v>
      </c>
      <c r="W5706">
        <v>1.8</v>
      </c>
      <c r="X5706">
        <v>1.86</v>
      </c>
      <c r="Y5706">
        <v>1.91</v>
      </c>
      <c r="Z5706">
        <v>1.97</v>
      </c>
      <c r="AA5706">
        <v>2.0299999999999998</v>
      </c>
      <c r="AB5706">
        <v>2.08</v>
      </c>
      <c r="AC5706">
        <v>2.13</v>
      </c>
      <c r="AD5706">
        <v>2.19</v>
      </c>
      <c r="AE5706">
        <v>2.2599999999999998</v>
      </c>
      <c r="AF5706">
        <v>2.3199999999999998</v>
      </c>
      <c r="AG5706">
        <v>2.39</v>
      </c>
      <c r="AH5706">
        <v>2.38</v>
      </c>
      <c r="AI5706">
        <v>2.37</v>
      </c>
      <c r="AJ5706">
        <v>2.36</v>
      </c>
      <c r="AK5706">
        <v>2.34</v>
      </c>
    </row>
    <row r="5707" spans="1:37" x14ac:dyDescent="0.3">
      <c r="A5707" s="86" t="str">
        <f t="shared" si="91"/>
        <v>SDG_NoInv_Base_ReproTest01QINVXcmetp</v>
      </c>
      <c r="B5707" s="9" t="s">
        <v>222</v>
      </c>
      <c r="C5707" s="10" t="s">
        <v>285</v>
      </c>
      <c r="D5707" s="7" t="s">
        <v>101</v>
      </c>
      <c r="E5707" t="s">
        <v>109</v>
      </c>
      <c r="F5707">
        <v>2.2400000000000002</v>
      </c>
      <c r="G5707">
        <v>2.04</v>
      </c>
      <c r="H5707">
        <v>2.1</v>
      </c>
      <c r="I5707">
        <v>2.15</v>
      </c>
      <c r="J5707">
        <v>2.1800000000000002</v>
      </c>
      <c r="K5707">
        <v>2.23</v>
      </c>
      <c r="L5707">
        <v>2.2799999999999998</v>
      </c>
      <c r="M5707">
        <v>2.34</v>
      </c>
      <c r="N5707">
        <v>2.4</v>
      </c>
      <c r="O5707">
        <v>2.48</v>
      </c>
      <c r="P5707">
        <v>2.56</v>
      </c>
      <c r="Q5707">
        <v>2.63</v>
      </c>
      <c r="R5707">
        <v>2.71</v>
      </c>
      <c r="S5707">
        <v>2.79</v>
      </c>
      <c r="T5707">
        <v>2.88</v>
      </c>
      <c r="U5707">
        <v>2.98</v>
      </c>
      <c r="V5707">
        <v>3.09</v>
      </c>
      <c r="W5707">
        <v>3.2</v>
      </c>
      <c r="X5707">
        <v>3.29</v>
      </c>
      <c r="Y5707">
        <v>3.39</v>
      </c>
      <c r="Z5707">
        <v>3.5</v>
      </c>
      <c r="AA5707">
        <v>3.6</v>
      </c>
      <c r="AB5707">
        <v>3.68</v>
      </c>
      <c r="AC5707">
        <v>3.77</v>
      </c>
      <c r="AD5707">
        <v>3.88</v>
      </c>
      <c r="AE5707">
        <v>4</v>
      </c>
      <c r="AF5707">
        <v>4.12</v>
      </c>
      <c r="AG5707">
        <v>4.24</v>
      </c>
      <c r="AH5707">
        <v>4.22</v>
      </c>
      <c r="AI5707">
        <v>4.1900000000000004</v>
      </c>
      <c r="AJ5707">
        <v>4.17</v>
      </c>
      <c r="AK5707">
        <v>4.1500000000000004</v>
      </c>
    </row>
    <row r="5708" spans="1:37" x14ac:dyDescent="0.3">
      <c r="A5708" s="86" t="str">
        <f t="shared" si="91"/>
        <v>SDG_NoInv_Base_ReproTest01QINVXcmach</v>
      </c>
      <c r="B5708" s="9" t="s">
        <v>222</v>
      </c>
      <c r="C5708" s="10" t="s">
        <v>285</v>
      </c>
      <c r="D5708" s="7" t="s">
        <v>101</v>
      </c>
      <c r="E5708" t="s">
        <v>110</v>
      </c>
      <c r="F5708">
        <v>141.12</v>
      </c>
      <c r="G5708">
        <v>128.46</v>
      </c>
      <c r="H5708">
        <v>132.27000000000001</v>
      </c>
      <c r="I5708">
        <v>134.93</v>
      </c>
      <c r="J5708">
        <v>137.38</v>
      </c>
      <c r="K5708">
        <v>140.18</v>
      </c>
      <c r="L5708">
        <v>143.56</v>
      </c>
      <c r="M5708">
        <v>147.38999999999999</v>
      </c>
      <c r="N5708">
        <v>151.43</v>
      </c>
      <c r="O5708">
        <v>156.5</v>
      </c>
      <c r="P5708">
        <v>161.15</v>
      </c>
      <c r="Q5708">
        <v>165.57</v>
      </c>
      <c r="R5708">
        <v>170.7</v>
      </c>
      <c r="S5708">
        <v>176.05</v>
      </c>
      <c r="T5708">
        <v>181.71</v>
      </c>
      <c r="U5708">
        <v>188.26</v>
      </c>
      <c r="V5708">
        <v>195.06</v>
      </c>
      <c r="W5708">
        <v>201.76</v>
      </c>
      <c r="X5708">
        <v>207.92</v>
      </c>
      <c r="Y5708">
        <v>214.2</v>
      </c>
      <c r="Z5708">
        <v>220.85</v>
      </c>
      <c r="AA5708">
        <v>227.3</v>
      </c>
      <c r="AB5708">
        <v>232.94</v>
      </c>
      <c r="AC5708">
        <v>238.67</v>
      </c>
      <c r="AD5708">
        <v>245.42</v>
      </c>
      <c r="AE5708">
        <v>252.74</v>
      </c>
      <c r="AF5708">
        <v>260.45</v>
      </c>
      <c r="AG5708">
        <v>268.02</v>
      </c>
      <c r="AH5708">
        <v>267.05</v>
      </c>
      <c r="AI5708">
        <v>265.10000000000002</v>
      </c>
      <c r="AJ5708">
        <v>264.05</v>
      </c>
      <c r="AK5708">
        <v>262.51</v>
      </c>
    </row>
    <row r="5709" spans="1:37" x14ac:dyDescent="0.3">
      <c r="A5709" s="86" t="str">
        <f t="shared" si="91"/>
        <v>SDG_NoInv_Base_ReproTest01QINVXcemch</v>
      </c>
      <c r="B5709" s="9" t="s">
        <v>222</v>
      </c>
      <c r="C5709" s="10" t="s">
        <v>285</v>
      </c>
      <c r="D5709" s="7" t="s">
        <v>101</v>
      </c>
      <c r="E5709" t="s">
        <v>111</v>
      </c>
      <c r="F5709">
        <v>59.86</v>
      </c>
      <c r="G5709">
        <v>54.49</v>
      </c>
      <c r="H5709">
        <v>56.11</v>
      </c>
      <c r="I5709">
        <v>57.23</v>
      </c>
      <c r="J5709">
        <v>58.27</v>
      </c>
      <c r="K5709">
        <v>59.46</v>
      </c>
      <c r="L5709">
        <v>60.89</v>
      </c>
      <c r="M5709">
        <v>62.52</v>
      </c>
      <c r="N5709">
        <v>64.23</v>
      </c>
      <c r="O5709">
        <v>66.38</v>
      </c>
      <c r="P5709">
        <v>68.36</v>
      </c>
      <c r="Q5709">
        <v>70.23</v>
      </c>
      <c r="R5709">
        <v>72.41</v>
      </c>
      <c r="S5709">
        <v>74.680000000000007</v>
      </c>
      <c r="T5709">
        <v>77.08</v>
      </c>
      <c r="U5709">
        <v>79.86</v>
      </c>
      <c r="V5709">
        <v>82.74</v>
      </c>
      <c r="W5709">
        <v>85.58</v>
      </c>
      <c r="X5709">
        <v>88.19</v>
      </c>
      <c r="Y5709">
        <v>90.86</v>
      </c>
      <c r="Z5709">
        <v>93.68</v>
      </c>
      <c r="AA5709">
        <v>96.41</v>
      </c>
      <c r="AB5709">
        <v>98.81</v>
      </c>
      <c r="AC5709">
        <v>101.24</v>
      </c>
      <c r="AD5709">
        <v>104.1</v>
      </c>
      <c r="AE5709">
        <v>107.21</v>
      </c>
      <c r="AF5709">
        <v>110.48</v>
      </c>
      <c r="AG5709">
        <v>113.68</v>
      </c>
      <c r="AH5709">
        <v>113.28</v>
      </c>
      <c r="AI5709">
        <v>112.45</v>
      </c>
      <c r="AJ5709">
        <v>112</v>
      </c>
      <c r="AK5709">
        <v>111.35</v>
      </c>
    </row>
    <row r="5710" spans="1:37" x14ac:dyDescent="0.3">
      <c r="A5710" s="86" t="str">
        <f t="shared" si="91"/>
        <v>SDG_NoInv_Base_ReproTest01QINVXcsequ</v>
      </c>
      <c r="B5710" s="9" t="s">
        <v>222</v>
      </c>
      <c r="C5710" s="10" t="s">
        <v>285</v>
      </c>
      <c r="D5710" s="7" t="s">
        <v>101</v>
      </c>
      <c r="E5710" t="s">
        <v>112</v>
      </c>
      <c r="F5710">
        <v>30.11</v>
      </c>
      <c r="G5710">
        <v>27.44</v>
      </c>
      <c r="H5710">
        <v>28.24</v>
      </c>
      <c r="I5710">
        <v>28.8</v>
      </c>
      <c r="J5710">
        <v>29.32</v>
      </c>
      <c r="K5710">
        <v>29.91</v>
      </c>
      <c r="L5710">
        <v>30.62</v>
      </c>
      <c r="M5710">
        <v>31.43</v>
      </c>
      <c r="N5710">
        <v>32.28</v>
      </c>
      <c r="O5710">
        <v>33.35</v>
      </c>
      <c r="P5710">
        <v>34.33</v>
      </c>
      <c r="Q5710">
        <v>35.26</v>
      </c>
      <c r="R5710">
        <v>36.340000000000003</v>
      </c>
      <c r="S5710">
        <v>37.47</v>
      </c>
      <c r="T5710">
        <v>38.659999999999997</v>
      </c>
      <c r="U5710">
        <v>40.04</v>
      </c>
      <c r="V5710">
        <v>41.48</v>
      </c>
      <c r="W5710">
        <v>42.89</v>
      </c>
      <c r="X5710">
        <v>44.19</v>
      </c>
      <c r="Y5710">
        <v>45.51</v>
      </c>
      <c r="Z5710">
        <v>46.91</v>
      </c>
      <c r="AA5710">
        <v>48.27</v>
      </c>
      <c r="AB5710">
        <v>49.46</v>
      </c>
      <c r="AC5710">
        <v>50.67</v>
      </c>
      <c r="AD5710">
        <v>52.09</v>
      </c>
      <c r="AE5710">
        <v>53.63</v>
      </c>
      <c r="AF5710">
        <v>55.26</v>
      </c>
      <c r="AG5710">
        <v>56.85</v>
      </c>
      <c r="AH5710">
        <v>56.65</v>
      </c>
      <c r="AI5710">
        <v>56.24</v>
      </c>
      <c r="AJ5710">
        <v>56.02</v>
      </c>
      <c r="AK5710">
        <v>55.69</v>
      </c>
    </row>
    <row r="5711" spans="1:37" x14ac:dyDescent="0.3">
      <c r="A5711" s="86" t="str">
        <f t="shared" si="91"/>
        <v>SDG_NoInv_Base_ReproTest01QINVXcvehi</v>
      </c>
      <c r="B5711" s="9" t="s">
        <v>222</v>
      </c>
      <c r="C5711" s="10" t="s">
        <v>285</v>
      </c>
      <c r="D5711" s="7" t="s">
        <v>101</v>
      </c>
      <c r="E5711" t="s">
        <v>113</v>
      </c>
      <c r="F5711">
        <v>91.08</v>
      </c>
      <c r="G5711">
        <v>83.01</v>
      </c>
      <c r="H5711">
        <v>85.44</v>
      </c>
      <c r="I5711">
        <v>87.14</v>
      </c>
      <c r="J5711">
        <v>88.7</v>
      </c>
      <c r="K5711">
        <v>90.49</v>
      </c>
      <c r="L5711">
        <v>92.64</v>
      </c>
      <c r="M5711">
        <v>95.09</v>
      </c>
      <c r="N5711">
        <v>97.66</v>
      </c>
      <c r="O5711">
        <v>100.89</v>
      </c>
      <c r="P5711">
        <v>103.86</v>
      </c>
      <c r="Q5711">
        <v>106.68</v>
      </c>
      <c r="R5711">
        <v>109.95</v>
      </c>
      <c r="S5711">
        <v>113.36</v>
      </c>
      <c r="T5711">
        <v>116.97</v>
      </c>
      <c r="U5711">
        <v>121.15</v>
      </c>
      <c r="V5711">
        <v>125.48</v>
      </c>
      <c r="W5711">
        <v>129.75</v>
      </c>
      <c r="X5711">
        <v>133.68</v>
      </c>
      <c r="Y5711">
        <v>137.68</v>
      </c>
      <c r="Z5711">
        <v>141.91999999999999</v>
      </c>
      <c r="AA5711">
        <v>146.04</v>
      </c>
      <c r="AB5711">
        <v>149.63999999999999</v>
      </c>
      <c r="AC5711">
        <v>153.29</v>
      </c>
      <c r="AD5711">
        <v>157.59</v>
      </c>
      <c r="AE5711">
        <v>162.26</v>
      </c>
      <c r="AF5711">
        <v>167.18</v>
      </c>
      <c r="AG5711">
        <v>172</v>
      </c>
      <c r="AH5711">
        <v>171.39</v>
      </c>
      <c r="AI5711">
        <v>170.14</v>
      </c>
      <c r="AJ5711">
        <v>169.47</v>
      </c>
      <c r="AK5711">
        <v>168.49</v>
      </c>
    </row>
    <row r="5712" spans="1:37" x14ac:dyDescent="0.3">
      <c r="A5712" s="86" t="str">
        <f t="shared" si="91"/>
        <v>SDG_NoInv_Base_ReproTest01QINVXctequ</v>
      </c>
      <c r="B5712" s="9" t="s">
        <v>222</v>
      </c>
      <c r="C5712" s="10" t="s">
        <v>285</v>
      </c>
      <c r="D5712" s="7" t="s">
        <v>101</v>
      </c>
      <c r="E5712" t="s">
        <v>114</v>
      </c>
      <c r="F5712">
        <v>10.77</v>
      </c>
      <c r="G5712">
        <v>9.81</v>
      </c>
      <c r="H5712">
        <v>10.1</v>
      </c>
      <c r="I5712">
        <v>10.3</v>
      </c>
      <c r="J5712">
        <v>10.49</v>
      </c>
      <c r="K5712">
        <v>10.7</v>
      </c>
      <c r="L5712">
        <v>10.95</v>
      </c>
      <c r="M5712">
        <v>11.24</v>
      </c>
      <c r="N5712">
        <v>11.55</v>
      </c>
      <c r="O5712">
        <v>11.93</v>
      </c>
      <c r="P5712">
        <v>12.28</v>
      </c>
      <c r="Q5712">
        <v>12.61</v>
      </c>
      <c r="R5712">
        <v>13</v>
      </c>
      <c r="S5712">
        <v>13.4</v>
      </c>
      <c r="T5712">
        <v>13.83</v>
      </c>
      <c r="U5712">
        <v>14.32</v>
      </c>
      <c r="V5712">
        <v>14.84</v>
      </c>
      <c r="W5712">
        <v>15.34</v>
      </c>
      <c r="X5712">
        <v>15.81</v>
      </c>
      <c r="Y5712">
        <v>16.28</v>
      </c>
      <c r="Z5712">
        <v>16.78</v>
      </c>
      <c r="AA5712">
        <v>17.27</v>
      </c>
      <c r="AB5712">
        <v>17.690000000000001</v>
      </c>
      <c r="AC5712">
        <v>18.12</v>
      </c>
      <c r="AD5712">
        <v>18.63</v>
      </c>
      <c r="AE5712">
        <v>19.18</v>
      </c>
      <c r="AF5712">
        <v>19.77</v>
      </c>
      <c r="AG5712">
        <v>20.34</v>
      </c>
      <c r="AH5712">
        <v>20.260000000000002</v>
      </c>
      <c r="AI5712">
        <v>20.12</v>
      </c>
      <c r="AJ5712">
        <v>20.04</v>
      </c>
      <c r="AK5712">
        <v>19.920000000000002</v>
      </c>
    </row>
    <row r="5713" spans="1:37" x14ac:dyDescent="0.3">
      <c r="A5713" s="86" t="str">
        <f t="shared" si="91"/>
        <v>SDG_NoInv_Base_ReproTest01QINVXcfurn</v>
      </c>
      <c r="B5713" s="9" t="s">
        <v>222</v>
      </c>
      <c r="C5713" s="10" t="s">
        <v>285</v>
      </c>
      <c r="D5713" s="7" t="s">
        <v>101</v>
      </c>
      <c r="E5713" t="s">
        <v>115</v>
      </c>
      <c r="F5713">
        <v>21.77</v>
      </c>
      <c r="G5713">
        <v>19.84</v>
      </c>
      <c r="H5713">
        <v>20.420000000000002</v>
      </c>
      <c r="I5713">
        <v>20.83</v>
      </c>
      <c r="J5713">
        <v>21.2</v>
      </c>
      <c r="K5713">
        <v>21.63</v>
      </c>
      <c r="L5713">
        <v>22.14</v>
      </c>
      <c r="M5713">
        <v>22.73</v>
      </c>
      <c r="N5713">
        <v>23.34</v>
      </c>
      <c r="O5713">
        <v>24.11</v>
      </c>
      <c r="P5713">
        <v>24.82</v>
      </c>
      <c r="Q5713">
        <v>25.5</v>
      </c>
      <c r="R5713">
        <v>26.28</v>
      </c>
      <c r="S5713">
        <v>27.09</v>
      </c>
      <c r="T5713">
        <v>27.96</v>
      </c>
      <c r="U5713">
        <v>28.96</v>
      </c>
      <c r="V5713">
        <v>29.99</v>
      </c>
      <c r="W5713">
        <v>31.01</v>
      </c>
      <c r="X5713">
        <v>31.95</v>
      </c>
      <c r="Y5713">
        <v>32.909999999999997</v>
      </c>
      <c r="Z5713">
        <v>33.92</v>
      </c>
      <c r="AA5713">
        <v>34.9</v>
      </c>
      <c r="AB5713">
        <v>35.76</v>
      </c>
      <c r="AC5713">
        <v>36.64</v>
      </c>
      <c r="AD5713">
        <v>37.67</v>
      </c>
      <c r="AE5713">
        <v>38.78</v>
      </c>
      <c r="AF5713">
        <v>39.96</v>
      </c>
      <c r="AG5713">
        <v>41.11</v>
      </c>
      <c r="AH5713">
        <v>40.96</v>
      </c>
      <c r="AI5713">
        <v>40.67</v>
      </c>
      <c r="AJ5713">
        <v>40.51</v>
      </c>
      <c r="AK5713">
        <v>40.270000000000003</v>
      </c>
    </row>
    <row r="5714" spans="1:37" x14ac:dyDescent="0.3">
      <c r="A5714" s="86" t="str">
        <f t="shared" si="91"/>
        <v>SDG_NoInv_Base_ReproTest01QINVXcoman</v>
      </c>
      <c r="B5714" s="9" t="s">
        <v>222</v>
      </c>
      <c r="C5714" s="10" t="s">
        <v>285</v>
      </c>
      <c r="D5714" s="7" t="s">
        <v>101</v>
      </c>
      <c r="E5714" t="s">
        <v>116</v>
      </c>
      <c r="F5714">
        <v>1.45</v>
      </c>
      <c r="G5714">
        <v>1.33</v>
      </c>
      <c r="H5714">
        <v>1.36</v>
      </c>
      <c r="I5714">
        <v>1.39</v>
      </c>
      <c r="J5714">
        <v>1.42</v>
      </c>
      <c r="K5714">
        <v>1.45</v>
      </c>
      <c r="L5714">
        <v>1.48</v>
      </c>
      <c r="M5714">
        <v>1.52</v>
      </c>
      <c r="N5714">
        <v>1.56</v>
      </c>
      <c r="O5714">
        <v>1.61</v>
      </c>
      <c r="P5714">
        <v>1.66</v>
      </c>
      <c r="Q5714">
        <v>1.7</v>
      </c>
      <c r="R5714">
        <v>1.76</v>
      </c>
      <c r="S5714">
        <v>1.81</v>
      </c>
      <c r="T5714">
        <v>1.87</v>
      </c>
      <c r="U5714">
        <v>1.93</v>
      </c>
      <c r="V5714">
        <v>2</v>
      </c>
      <c r="W5714">
        <v>2.0699999999999998</v>
      </c>
      <c r="X5714">
        <v>2.14</v>
      </c>
      <c r="Y5714">
        <v>2.2000000000000002</v>
      </c>
      <c r="Z5714">
        <v>2.27</v>
      </c>
      <c r="AA5714">
        <v>2.33</v>
      </c>
      <c r="AB5714">
        <v>2.39</v>
      </c>
      <c r="AC5714">
        <v>2.4500000000000002</v>
      </c>
      <c r="AD5714">
        <v>2.52</v>
      </c>
      <c r="AE5714">
        <v>2.59</v>
      </c>
      <c r="AF5714">
        <v>2.67</v>
      </c>
      <c r="AG5714">
        <v>2.75</v>
      </c>
      <c r="AH5714">
        <v>2.74</v>
      </c>
      <c r="AI5714">
        <v>2.72</v>
      </c>
      <c r="AJ5714">
        <v>2.71</v>
      </c>
      <c r="AK5714">
        <v>2.69</v>
      </c>
    </row>
    <row r="5715" spans="1:37" x14ac:dyDescent="0.3">
      <c r="A5715" s="86" t="str">
        <f t="shared" si="91"/>
        <v>SDG_NoInv_Base_ReproTest01QINVXccons</v>
      </c>
      <c r="B5715" s="9" t="s">
        <v>222</v>
      </c>
      <c r="C5715" s="10" t="s">
        <v>285</v>
      </c>
      <c r="D5715" s="7" t="s">
        <v>101</v>
      </c>
      <c r="E5715" t="s">
        <v>117</v>
      </c>
      <c r="F5715">
        <v>405.25</v>
      </c>
      <c r="G5715">
        <v>369.33</v>
      </c>
      <c r="H5715">
        <v>380.17</v>
      </c>
      <c r="I5715">
        <v>387.7</v>
      </c>
      <c r="J5715">
        <v>394.66</v>
      </c>
      <c r="K5715">
        <v>402.59</v>
      </c>
      <c r="L5715">
        <v>412.18</v>
      </c>
      <c r="M5715">
        <v>423.06</v>
      </c>
      <c r="N5715">
        <v>434.51</v>
      </c>
      <c r="O5715">
        <v>448.89</v>
      </c>
      <c r="P5715">
        <v>462.09</v>
      </c>
      <c r="Q5715">
        <v>474.63</v>
      </c>
      <c r="R5715">
        <v>489.2</v>
      </c>
      <c r="S5715">
        <v>504.36</v>
      </c>
      <c r="T5715">
        <v>520.42999999999995</v>
      </c>
      <c r="U5715">
        <v>539.02</v>
      </c>
      <c r="V5715">
        <v>558.29999999999995</v>
      </c>
      <c r="W5715">
        <v>577.30999999999995</v>
      </c>
      <c r="X5715">
        <v>594.78</v>
      </c>
      <c r="Y5715">
        <v>612.59</v>
      </c>
      <c r="Z5715">
        <v>631.46</v>
      </c>
      <c r="AA5715">
        <v>649.76</v>
      </c>
      <c r="AB5715">
        <v>665.77</v>
      </c>
      <c r="AC5715">
        <v>682.03</v>
      </c>
      <c r="AD5715">
        <v>701.17</v>
      </c>
      <c r="AE5715">
        <v>721.94</v>
      </c>
      <c r="AF5715">
        <v>743.81</v>
      </c>
      <c r="AG5715">
        <v>765.28</v>
      </c>
      <c r="AH5715">
        <v>762.55</v>
      </c>
      <c r="AI5715">
        <v>757.02</v>
      </c>
      <c r="AJ5715">
        <v>754.02</v>
      </c>
      <c r="AK5715">
        <v>749.67</v>
      </c>
    </row>
    <row r="5716" spans="1:37" x14ac:dyDescent="0.3">
      <c r="A5716" s="86" t="str">
        <f t="shared" si="91"/>
        <v>SDG_NoInv_Base_ReproTest01QINVXcbsrv</v>
      </c>
      <c r="B5716" s="9" t="s">
        <v>222</v>
      </c>
      <c r="C5716" s="10" t="s">
        <v>285</v>
      </c>
      <c r="D5716" s="7" t="s">
        <v>101</v>
      </c>
      <c r="E5716" t="s">
        <v>118</v>
      </c>
      <c r="F5716">
        <v>61.78</v>
      </c>
      <c r="G5716">
        <v>56.3</v>
      </c>
      <c r="H5716">
        <v>57.95</v>
      </c>
      <c r="I5716">
        <v>59.1</v>
      </c>
      <c r="J5716">
        <v>60.16</v>
      </c>
      <c r="K5716">
        <v>61.37</v>
      </c>
      <c r="L5716">
        <v>62.83</v>
      </c>
      <c r="M5716">
        <v>64.489999999999995</v>
      </c>
      <c r="N5716">
        <v>66.239999999999995</v>
      </c>
      <c r="O5716">
        <v>68.430000000000007</v>
      </c>
      <c r="P5716">
        <v>70.44</v>
      </c>
      <c r="Q5716">
        <v>72.349999999999994</v>
      </c>
      <c r="R5716">
        <v>74.58</v>
      </c>
      <c r="S5716">
        <v>76.89</v>
      </c>
      <c r="T5716">
        <v>79.34</v>
      </c>
      <c r="U5716">
        <v>82.17</v>
      </c>
      <c r="V5716">
        <v>85.11</v>
      </c>
      <c r="W5716">
        <v>88.01</v>
      </c>
      <c r="X5716">
        <v>90.67</v>
      </c>
      <c r="Y5716">
        <v>93.39</v>
      </c>
      <c r="Z5716">
        <v>96.26</v>
      </c>
      <c r="AA5716">
        <v>99.05</v>
      </c>
      <c r="AB5716">
        <v>101.49</v>
      </c>
      <c r="AC5716">
        <v>103.97</v>
      </c>
      <c r="AD5716">
        <v>106.89</v>
      </c>
      <c r="AE5716">
        <v>110.06</v>
      </c>
      <c r="AF5716">
        <v>113.39</v>
      </c>
      <c r="AG5716">
        <v>116.66</v>
      </c>
      <c r="AH5716">
        <v>116.25</v>
      </c>
      <c r="AI5716">
        <v>115.4</v>
      </c>
      <c r="AJ5716">
        <v>114.95</v>
      </c>
      <c r="AK5716">
        <v>114.28</v>
      </c>
    </row>
    <row r="5717" spans="1:37" x14ac:dyDescent="0.3">
      <c r="A5717" s="86" t="str">
        <f t="shared" si="91"/>
        <v>SDG_NoInv_Base_ReproTest01QINVXcimpt</v>
      </c>
      <c r="B5717" s="9" t="s">
        <v>222</v>
      </c>
      <c r="C5717" s="10" t="s">
        <v>285</v>
      </c>
      <c r="D5717" s="7" t="s">
        <v>101</v>
      </c>
      <c r="E5717" t="s">
        <v>119</v>
      </c>
      <c r="F5717">
        <v>2.82</v>
      </c>
      <c r="G5717">
        <v>2.82</v>
      </c>
      <c r="H5717">
        <v>2.82</v>
      </c>
      <c r="I5717">
        <v>2.82</v>
      </c>
      <c r="J5717">
        <v>2.82</v>
      </c>
      <c r="K5717">
        <v>2.82</v>
      </c>
      <c r="L5717">
        <v>2.82</v>
      </c>
      <c r="M5717">
        <v>2.82</v>
      </c>
      <c r="N5717">
        <v>2.82</v>
      </c>
      <c r="O5717">
        <v>2.82</v>
      </c>
      <c r="P5717">
        <v>2.82</v>
      </c>
      <c r="Q5717">
        <v>2.82</v>
      </c>
      <c r="R5717">
        <v>2.82</v>
      </c>
      <c r="S5717">
        <v>2.82</v>
      </c>
      <c r="T5717">
        <v>2.82</v>
      </c>
      <c r="U5717">
        <v>2.82</v>
      </c>
      <c r="V5717">
        <v>2.82</v>
      </c>
      <c r="W5717">
        <v>2.82</v>
      </c>
      <c r="X5717">
        <v>2.82</v>
      </c>
      <c r="Y5717">
        <v>2.82</v>
      </c>
      <c r="Z5717">
        <v>2.82</v>
      </c>
      <c r="AA5717">
        <v>2.82</v>
      </c>
      <c r="AB5717">
        <v>2.82</v>
      </c>
      <c r="AC5717">
        <v>2.82</v>
      </c>
      <c r="AD5717">
        <v>2.82</v>
      </c>
      <c r="AE5717">
        <v>2.82</v>
      </c>
      <c r="AF5717">
        <v>2.82</v>
      </c>
      <c r="AG5717">
        <v>2.82</v>
      </c>
      <c r="AH5717">
        <v>2.82</v>
      </c>
      <c r="AI5717">
        <v>2.82</v>
      </c>
      <c r="AJ5717">
        <v>2.82</v>
      </c>
      <c r="AK5717">
        <v>2.82</v>
      </c>
    </row>
    <row r="5718" spans="1:37" x14ac:dyDescent="0.3">
      <c r="A5718" s="86" t="str">
        <f t="shared" si="91"/>
        <v>SDG_NoInv_Base_ReproTest01PQXcawhe</v>
      </c>
      <c r="B5718" s="9" t="s">
        <v>222</v>
      </c>
      <c r="C5718" s="10" t="s">
        <v>285</v>
      </c>
      <c r="D5718" s="7" t="s">
        <v>120</v>
      </c>
      <c r="E5718" t="s">
        <v>121</v>
      </c>
      <c r="F5718">
        <v>1.05</v>
      </c>
      <c r="G5718">
        <v>1.06</v>
      </c>
      <c r="H5718">
        <v>1.06</v>
      </c>
      <c r="I5718">
        <v>1.06</v>
      </c>
      <c r="J5718">
        <v>1.07</v>
      </c>
      <c r="K5718">
        <v>1.07</v>
      </c>
      <c r="L5718">
        <v>1.07</v>
      </c>
      <c r="M5718">
        <v>1.08</v>
      </c>
      <c r="N5718">
        <v>1.08</v>
      </c>
      <c r="O5718">
        <v>1.1000000000000001</v>
      </c>
      <c r="P5718">
        <v>1.1100000000000001</v>
      </c>
      <c r="Q5718">
        <v>1.1100000000000001</v>
      </c>
      <c r="R5718">
        <v>1.1100000000000001</v>
      </c>
      <c r="S5718">
        <v>1.1100000000000001</v>
      </c>
      <c r="T5718">
        <v>1.1100000000000001</v>
      </c>
      <c r="U5718">
        <v>1.1100000000000001</v>
      </c>
      <c r="V5718">
        <v>1.1100000000000001</v>
      </c>
      <c r="W5718">
        <v>1.1100000000000001</v>
      </c>
      <c r="X5718">
        <v>1.1100000000000001</v>
      </c>
      <c r="Y5718">
        <v>1.1100000000000001</v>
      </c>
      <c r="Z5718">
        <v>1.1100000000000001</v>
      </c>
      <c r="AA5718">
        <v>1.1100000000000001</v>
      </c>
      <c r="AB5718">
        <v>1.1200000000000001</v>
      </c>
      <c r="AC5718">
        <v>1.1200000000000001</v>
      </c>
      <c r="AD5718">
        <v>1.1200000000000001</v>
      </c>
      <c r="AE5718">
        <v>1.1200000000000001</v>
      </c>
      <c r="AF5718">
        <v>1.1200000000000001</v>
      </c>
      <c r="AG5718">
        <v>1.1200000000000001</v>
      </c>
      <c r="AH5718">
        <v>1.1100000000000001</v>
      </c>
      <c r="AI5718">
        <v>1.1000000000000001</v>
      </c>
      <c r="AJ5718">
        <v>1.1000000000000001</v>
      </c>
      <c r="AK5718">
        <v>1.0900000000000001</v>
      </c>
    </row>
    <row r="5719" spans="1:37" x14ac:dyDescent="0.3">
      <c r="A5719" s="86" t="str">
        <f t="shared" si="91"/>
        <v>SDG_NoInv_Base_ReproTest01PQXcamai</v>
      </c>
      <c r="B5719" s="9" t="s">
        <v>222</v>
      </c>
      <c r="C5719" s="10" t="s">
        <v>285</v>
      </c>
      <c r="D5719" s="7" t="s">
        <v>120</v>
      </c>
      <c r="E5719" t="s">
        <v>122</v>
      </c>
      <c r="F5719">
        <v>1.1000000000000001</v>
      </c>
      <c r="G5719">
        <v>1.08</v>
      </c>
      <c r="H5719">
        <v>1.08</v>
      </c>
      <c r="I5719">
        <v>1.0900000000000001</v>
      </c>
      <c r="J5719">
        <v>1.1100000000000001</v>
      </c>
      <c r="K5719">
        <v>1.1000000000000001</v>
      </c>
      <c r="L5719">
        <v>1.1000000000000001</v>
      </c>
      <c r="M5719">
        <v>1.0900000000000001</v>
      </c>
      <c r="N5719">
        <v>1.0900000000000001</v>
      </c>
      <c r="O5719">
        <v>1.1000000000000001</v>
      </c>
      <c r="P5719">
        <v>1.1000000000000001</v>
      </c>
      <c r="Q5719">
        <v>1.1000000000000001</v>
      </c>
      <c r="R5719">
        <v>1.0900000000000001</v>
      </c>
      <c r="S5719">
        <v>1.08</v>
      </c>
      <c r="T5719">
        <v>1.08</v>
      </c>
      <c r="U5719">
        <v>1.08</v>
      </c>
      <c r="V5719">
        <v>1.07</v>
      </c>
      <c r="W5719">
        <v>1.06</v>
      </c>
      <c r="X5719">
        <v>1.06</v>
      </c>
      <c r="Y5719">
        <v>1.06</v>
      </c>
      <c r="Z5719">
        <v>1.05</v>
      </c>
      <c r="AA5719">
        <v>1.05</v>
      </c>
      <c r="AB5719">
        <v>1.05</v>
      </c>
      <c r="AC5719">
        <v>1.05</v>
      </c>
      <c r="AD5719">
        <v>1.05</v>
      </c>
      <c r="AE5719">
        <v>1.05</v>
      </c>
      <c r="AF5719">
        <v>1.05</v>
      </c>
      <c r="AG5719">
        <v>1.04</v>
      </c>
      <c r="AH5719">
        <v>1.03</v>
      </c>
      <c r="AI5719">
        <v>1.01</v>
      </c>
      <c r="AJ5719">
        <v>1</v>
      </c>
      <c r="AK5719">
        <v>0.99</v>
      </c>
    </row>
    <row r="5720" spans="1:37" x14ac:dyDescent="0.3">
      <c r="A5720" s="86" t="str">
        <f t="shared" si="91"/>
        <v>SDG_NoInv_Base_ReproTest01PQXcaoce</v>
      </c>
      <c r="B5720" s="9" t="s">
        <v>222</v>
      </c>
      <c r="C5720" s="10" t="s">
        <v>285</v>
      </c>
      <c r="D5720" s="7" t="s">
        <v>120</v>
      </c>
      <c r="E5720" t="s">
        <v>123</v>
      </c>
      <c r="F5720">
        <v>1.0900000000000001</v>
      </c>
      <c r="G5720">
        <v>1.06</v>
      </c>
      <c r="H5720">
        <v>1.07</v>
      </c>
      <c r="I5720">
        <v>1.0900000000000001</v>
      </c>
      <c r="J5720">
        <v>1.1100000000000001</v>
      </c>
      <c r="K5720">
        <v>1.1100000000000001</v>
      </c>
      <c r="L5720">
        <v>1.1100000000000001</v>
      </c>
      <c r="M5720">
        <v>1.1200000000000001</v>
      </c>
      <c r="N5720">
        <v>1.1200000000000001</v>
      </c>
      <c r="O5720">
        <v>1.1499999999999999</v>
      </c>
      <c r="P5720">
        <v>1.1499999999999999</v>
      </c>
      <c r="Q5720">
        <v>1.1499999999999999</v>
      </c>
      <c r="R5720">
        <v>1.1599999999999999</v>
      </c>
      <c r="S5720">
        <v>1.1599999999999999</v>
      </c>
      <c r="T5720">
        <v>1.1599999999999999</v>
      </c>
      <c r="U5720">
        <v>1.1599999999999999</v>
      </c>
      <c r="V5720">
        <v>1.1599999999999999</v>
      </c>
      <c r="W5720">
        <v>1.1499999999999999</v>
      </c>
      <c r="X5720">
        <v>1.1599999999999999</v>
      </c>
      <c r="Y5720">
        <v>1.1599999999999999</v>
      </c>
      <c r="Z5720">
        <v>1.1599999999999999</v>
      </c>
      <c r="AA5720">
        <v>1.1599999999999999</v>
      </c>
      <c r="AB5720">
        <v>1.17</v>
      </c>
      <c r="AC5720">
        <v>1.17</v>
      </c>
      <c r="AD5720">
        <v>1.18</v>
      </c>
      <c r="AE5720">
        <v>1.18</v>
      </c>
      <c r="AF5720">
        <v>1.18</v>
      </c>
      <c r="AG5720">
        <v>1.18</v>
      </c>
      <c r="AH5720">
        <v>1.17</v>
      </c>
      <c r="AI5720">
        <v>1.1499999999999999</v>
      </c>
      <c r="AJ5720">
        <v>1.1399999999999999</v>
      </c>
      <c r="AK5720">
        <v>1.1299999999999999</v>
      </c>
    </row>
    <row r="5721" spans="1:37" x14ac:dyDescent="0.3">
      <c r="A5721" s="86" t="str">
        <f t="shared" si="91"/>
        <v>SDG_NoInv_Base_ReproTest01PQXcaveg</v>
      </c>
      <c r="B5721" s="9" t="s">
        <v>222</v>
      </c>
      <c r="C5721" s="10" t="s">
        <v>285</v>
      </c>
      <c r="D5721" s="7" t="s">
        <v>120</v>
      </c>
      <c r="E5721" t="s">
        <v>124</v>
      </c>
      <c r="F5721">
        <v>1.1000000000000001</v>
      </c>
      <c r="G5721">
        <v>1.1200000000000001</v>
      </c>
      <c r="H5721">
        <v>1.1200000000000001</v>
      </c>
      <c r="I5721">
        <v>1.1200000000000001</v>
      </c>
      <c r="J5721">
        <v>1.1200000000000001</v>
      </c>
      <c r="K5721">
        <v>1.1100000000000001</v>
      </c>
      <c r="L5721">
        <v>1.1100000000000001</v>
      </c>
      <c r="M5721">
        <v>1.1100000000000001</v>
      </c>
      <c r="N5721">
        <v>1.1100000000000001</v>
      </c>
      <c r="O5721">
        <v>1.1100000000000001</v>
      </c>
      <c r="P5721">
        <v>1.1100000000000001</v>
      </c>
      <c r="Q5721">
        <v>1.1100000000000001</v>
      </c>
      <c r="R5721">
        <v>1.1100000000000001</v>
      </c>
      <c r="S5721">
        <v>1.1100000000000001</v>
      </c>
      <c r="T5721">
        <v>1.1100000000000001</v>
      </c>
      <c r="U5721">
        <v>1.1100000000000001</v>
      </c>
      <c r="V5721">
        <v>1.1100000000000001</v>
      </c>
      <c r="W5721">
        <v>1.1100000000000001</v>
      </c>
      <c r="X5721">
        <v>1.1200000000000001</v>
      </c>
      <c r="Y5721">
        <v>1.1200000000000001</v>
      </c>
      <c r="Z5721">
        <v>1.1200000000000001</v>
      </c>
      <c r="AA5721">
        <v>1.1299999999999999</v>
      </c>
      <c r="AB5721">
        <v>1.1299999999999999</v>
      </c>
      <c r="AC5721">
        <v>1.1299999999999999</v>
      </c>
      <c r="AD5721">
        <v>1.1299999999999999</v>
      </c>
      <c r="AE5721">
        <v>1.1200000000000001</v>
      </c>
      <c r="AF5721">
        <v>1.1200000000000001</v>
      </c>
      <c r="AG5721">
        <v>1.1200000000000001</v>
      </c>
      <c r="AH5721">
        <v>1.1000000000000001</v>
      </c>
      <c r="AI5721">
        <v>1.1000000000000001</v>
      </c>
      <c r="AJ5721">
        <v>1.1000000000000001</v>
      </c>
      <c r="AK5721">
        <v>1.1000000000000001</v>
      </c>
    </row>
    <row r="5722" spans="1:37" x14ac:dyDescent="0.3">
      <c r="A5722" s="86" t="str">
        <f t="shared" si="91"/>
        <v>SDG_NoInv_Base_ReproTest01PQXcaofr</v>
      </c>
      <c r="B5722" s="9" t="s">
        <v>222</v>
      </c>
      <c r="C5722" s="10" t="s">
        <v>285</v>
      </c>
      <c r="D5722" s="7" t="s">
        <v>120</v>
      </c>
      <c r="E5722" t="s">
        <v>125</v>
      </c>
      <c r="F5722">
        <v>1.1000000000000001</v>
      </c>
      <c r="G5722">
        <v>1.1100000000000001</v>
      </c>
      <c r="H5722">
        <v>1.1000000000000001</v>
      </c>
      <c r="I5722">
        <v>1.0900000000000001</v>
      </c>
      <c r="J5722">
        <v>1.0900000000000001</v>
      </c>
      <c r="K5722">
        <v>1.08</v>
      </c>
      <c r="L5722">
        <v>1.07</v>
      </c>
      <c r="M5722">
        <v>1.07</v>
      </c>
      <c r="N5722">
        <v>1.07</v>
      </c>
      <c r="O5722">
        <v>1.05</v>
      </c>
      <c r="P5722">
        <v>1.04</v>
      </c>
      <c r="Q5722">
        <v>1.04</v>
      </c>
      <c r="R5722">
        <v>1.04</v>
      </c>
      <c r="S5722">
        <v>1.04</v>
      </c>
      <c r="T5722">
        <v>1.03</v>
      </c>
      <c r="U5722">
        <v>1.03</v>
      </c>
      <c r="V5722">
        <v>1.03</v>
      </c>
      <c r="W5722">
        <v>1.02</v>
      </c>
      <c r="X5722">
        <v>1.03</v>
      </c>
      <c r="Y5722">
        <v>1.03</v>
      </c>
      <c r="Z5722">
        <v>1.03</v>
      </c>
      <c r="AA5722">
        <v>1.03</v>
      </c>
      <c r="AB5722">
        <v>1.03</v>
      </c>
      <c r="AC5722">
        <v>1.03</v>
      </c>
      <c r="AD5722">
        <v>1.02</v>
      </c>
      <c r="AE5722">
        <v>1.02</v>
      </c>
      <c r="AF5722">
        <v>1.02</v>
      </c>
      <c r="AG5722">
        <v>1.01</v>
      </c>
      <c r="AH5722">
        <v>1</v>
      </c>
      <c r="AI5722">
        <v>0.99</v>
      </c>
      <c r="AJ5722">
        <v>1</v>
      </c>
      <c r="AK5722">
        <v>1</v>
      </c>
    </row>
    <row r="5723" spans="1:37" x14ac:dyDescent="0.3">
      <c r="A5723" s="86" t="str">
        <f t="shared" si="91"/>
        <v>SDG_NoInv_Base_ReproTest01PQXcagra</v>
      </c>
      <c r="B5723" s="9" t="s">
        <v>222</v>
      </c>
      <c r="C5723" s="10" t="s">
        <v>285</v>
      </c>
      <c r="D5723" s="7" t="s">
        <v>120</v>
      </c>
      <c r="E5723" t="s">
        <v>126</v>
      </c>
      <c r="F5723">
        <v>1.1000000000000001</v>
      </c>
      <c r="G5723">
        <v>1.1399999999999999</v>
      </c>
      <c r="H5723">
        <v>1.1399999999999999</v>
      </c>
      <c r="I5723">
        <v>1.1399999999999999</v>
      </c>
      <c r="J5723">
        <v>1.1399999999999999</v>
      </c>
      <c r="K5723">
        <v>1.1399999999999999</v>
      </c>
      <c r="L5723">
        <v>1.1399999999999999</v>
      </c>
      <c r="M5723">
        <v>1.1399999999999999</v>
      </c>
      <c r="N5723">
        <v>1.1399999999999999</v>
      </c>
      <c r="O5723">
        <v>1.1299999999999999</v>
      </c>
      <c r="P5723">
        <v>1.1299999999999999</v>
      </c>
      <c r="Q5723">
        <v>1.1399999999999999</v>
      </c>
      <c r="R5723">
        <v>1.1399999999999999</v>
      </c>
      <c r="S5723">
        <v>1.1399999999999999</v>
      </c>
      <c r="T5723">
        <v>1.1399999999999999</v>
      </c>
      <c r="U5723">
        <v>1.1399999999999999</v>
      </c>
      <c r="V5723">
        <v>1.1399999999999999</v>
      </c>
      <c r="W5723">
        <v>1.1499999999999999</v>
      </c>
      <c r="X5723">
        <v>1.1599999999999999</v>
      </c>
      <c r="Y5723">
        <v>1.17</v>
      </c>
      <c r="Z5723">
        <v>1.18</v>
      </c>
      <c r="AA5723">
        <v>1.2</v>
      </c>
      <c r="AB5723">
        <v>1.2</v>
      </c>
      <c r="AC5723">
        <v>1.2</v>
      </c>
      <c r="AD5723">
        <v>1.19</v>
      </c>
      <c r="AE5723">
        <v>1.19</v>
      </c>
      <c r="AF5723">
        <v>1.17</v>
      </c>
      <c r="AG5723">
        <v>1.1599999999999999</v>
      </c>
      <c r="AH5723">
        <v>1.1299999999999999</v>
      </c>
      <c r="AI5723">
        <v>1.1299999999999999</v>
      </c>
      <c r="AJ5723">
        <v>1.1299999999999999</v>
      </c>
      <c r="AK5723">
        <v>1.1399999999999999</v>
      </c>
    </row>
    <row r="5724" spans="1:37" x14ac:dyDescent="0.3">
      <c r="A5724" s="86" t="str">
        <f t="shared" si="91"/>
        <v>SDG_NoInv_Base_ReproTest01PQXcaoil</v>
      </c>
      <c r="B5724" s="9" t="s">
        <v>222</v>
      </c>
      <c r="C5724" s="10" t="s">
        <v>285</v>
      </c>
      <c r="D5724" s="7" t="s">
        <v>120</v>
      </c>
      <c r="E5724" t="s">
        <v>127</v>
      </c>
      <c r="F5724">
        <v>1.18</v>
      </c>
      <c r="G5724">
        <v>1.1399999999999999</v>
      </c>
      <c r="H5724">
        <v>1.1499999999999999</v>
      </c>
      <c r="I5724">
        <v>1.1599999999999999</v>
      </c>
      <c r="J5724">
        <v>1.17</v>
      </c>
      <c r="K5724">
        <v>1.17</v>
      </c>
      <c r="L5724">
        <v>1.17</v>
      </c>
      <c r="M5724">
        <v>1.17</v>
      </c>
      <c r="N5724">
        <v>1.17</v>
      </c>
      <c r="O5724">
        <v>1.18</v>
      </c>
      <c r="P5724">
        <v>1.19</v>
      </c>
      <c r="Q5724">
        <v>1.19</v>
      </c>
      <c r="R5724">
        <v>1.19</v>
      </c>
      <c r="S5724">
        <v>1.19</v>
      </c>
      <c r="T5724">
        <v>1.2</v>
      </c>
      <c r="U5724">
        <v>1.2</v>
      </c>
      <c r="V5724">
        <v>1.2</v>
      </c>
      <c r="W5724">
        <v>1.2</v>
      </c>
      <c r="X5724">
        <v>1.2</v>
      </c>
      <c r="Y5724">
        <v>1.2</v>
      </c>
      <c r="Z5724">
        <v>1.2</v>
      </c>
      <c r="AA5724">
        <v>1.2</v>
      </c>
      <c r="AB5724">
        <v>1.2</v>
      </c>
      <c r="AC5724">
        <v>1.21</v>
      </c>
      <c r="AD5724">
        <v>1.21</v>
      </c>
      <c r="AE5724">
        <v>1.21</v>
      </c>
      <c r="AF5724">
        <v>1.22</v>
      </c>
      <c r="AG5724">
        <v>1.22</v>
      </c>
      <c r="AH5724">
        <v>1.21</v>
      </c>
      <c r="AI5724">
        <v>1.2</v>
      </c>
      <c r="AJ5724">
        <v>1.19</v>
      </c>
      <c r="AK5724">
        <v>1.18</v>
      </c>
    </row>
    <row r="5725" spans="1:37" x14ac:dyDescent="0.3">
      <c r="A5725" s="86" t="str">
        <f t="shared" si="91"/>
        <v>SDG_NoInv_Base_ReproTest01PQXcatub</v>
      </c>
      <c r="B5725" s="9" t="s">
        <v>222</v>
      </c>
      <c r="C5725" s="10" t="s">
        <v>285</v>
      </c>
      <c r="D5725" s="7" t="s">
        <v>120</v>
      </c>
      <c r="E5725" t="s">
        <v>128</v>
      </c>
      <c r="F5725">
        <v>1.1100000000000001</v>
      </c>
      <c r="G5725">
        <v>1.1200000000000001</v>
      </c>
      <c r="H5725">
        <v>1.1200000000000001</v>
      </c>
      <c r="I5725">
        <v>1.1200000000000001</v>
      </c>
      <c r="J5725">
        <v>1.1299999999999999</v>
      </c>
      <c r="K5725">
        <v>1.1200000000000001</v>
      </c>
      <c r="L5725">
        <v>1.1200000000000001</v>
      </c>
      <c r="M5725">
        <v>1.1200000000000001</v>
      </c>
      <c r="N5725">
        <v>1.1200000000000001</v>
      </c>
      <c r="O5725">
        <v>1.1200000000000001</v>
      </c>
      <c r="P5725">
        <v>1.1200000000000001</v>
      </c>
      <c r="Q5725">
        <v>1.1200000000000001</v>
      </c>
      <c r="R5725">
        <v>1.1200000000000001</v>
      </c>
      <c r="S5725">
        <v>1.1200000000000001</v>
      </c>
      <c r="T5725">
        <v>1.1200000000000001</v>
      </c>
      <c r="U5725">
        <v>1.1200000000000001</v>
      </c>
      <c r="V5725">
        <v>1.1200000000000001</v>
      </c>
      <c r="W5725">
        <v>1.1200000000000001</v>
      </c>
      <c r="X5725">
        <v>1.1299999999999999</v>
      </c>
      <c r="Y5725">
        <v>1.1299999999999999</v>
      </c>
      <c r="Z5725">
        <v>1.1399999999999999</v>
      </c>
      <c r="AA5725">
        <v>1.1499999999999999</v>
      </c>
      <c r="AB5725">
        <v>1.1499999999999999</v>
      </c>
      <c r="AC5725">
        <v>1.1499999999999999</v>
      </c>
      <c r="AD5725">
        <v>1.1499999999999999</v>
      </c>
      <c r="AE5725">
        <v>1.1399999999999999</v>
      </c>
      <c r="AF5725">
        <v>1.1399999999999999</v>
      </c>
      <c r="AG5725">
        <v>1.1299999999999999</v>
      </c>
      <c r="AH5725">
        <v>1.1100000000000001</v>
      </c>
      <c r="AI5725">
        <v>1.1100000000000001</v>
      </c>
      <c r="AJ5725">
        <v>1.1100000000000001</v>
      </c>
      <c r="AK5725">
        <v>1.1200000000000001</v>
      </c>
    </row>
    <row r="5726" spans="1:37" x14ac:dyDescent="0.3">
      <c r="A5726" s="86" t="str">
        <f t="shared" si="91"/>
        <v>SDG_NoInv_Base_ReproTest01PQXcapul</v>
      </c>
      <c r="B5726" s="9" t="s">
        <v>222</v>
      </c>
      <c r="C5726" s="10" t="s">
        <v>285</v>
      </c>
      <c r="D5726" s="7" t="s">
        <v>120</v>
      </c>
      <c r="E5726" t="s">
        <v>129</v>
      </c>
      <c r="F5726">
        <v>1.06</v>
      </c>
      <c r="G5726">
        <v>1.06</v>
      </c>
      <c r="H5726">
        <v>1.06</v>
      </c>
      <c r="I5726">
        <v>1.06</v>
      </c>
      <c r="J5726">
        <v>1.07</v>
      </c>
      <c r="K5726">
        <v>1.07</v>
      </c>
      <c r="L5726">
        <v>1.07</v>
      </c>
      <c r="M5726">
        <v>1.07</v>
      </c>
      <c r="N5726">
        <v>1.07</v>
      </c>
      <c r="O5726">
        <v>1.0900000000000001</v>
      </c>
      <c r="P5726">
        <v>1.0900000000000001</v>
      </c>
      <c r="Q5726">
        <v>1.0900000000000001</v>
      </c>
      <c r="R5726">
        <v>1.0900000000000001</v>
      </c>
      <c r="S5726">
        <v>1.0900000000000001</v>
      </c>
      <c r="T5726">
        <v>1.0900000000000001</v>
      </c>
      <c r="U5726">
        <v>1.0900000000000001</v>
      </c>
      <c r="V5726">
        <v>1.0900000000000001</v>
      </c>
      <c r="W5726">
        <v>1.0900000000000001</v>
      </c>
      <c r="X5726">
        <v>1.0900000000000001</v>
      </c>
      <c r="Y5726">
        <v>1.0900000000000001</v>
      </c>
      <c r="Z5726">
        <v>1.0900000000000001</v>
      </c>
      <c r="AA5726">
        <v>1.0900000000000001</v>
      </c>
      <c r="AB5726">
        <v>1.0900000000000001</v>
      </c>
      <c r="AC5726">
        <v>1.1000000000000001</v>
      </c>
      <c r="AD5726">
        <v>1.1000000000000001</v>
      </c>
      <c r="AE5726">
        <v>1.1000000000000001</v>
      </c>
      <c r="AF5726">
        <v>1.1000000000000001</v>
      </c>
      <c r="AG5726">
        <v>1.1000000000000001</v>
      </c>
      <c r="AH5726">
        <v>1.0900000000000001</v>
      </c>
      <c r="AI5726">
        <v>1.0900000000000001</v>
      </c>
      <c r="AJ5726">
        <v>1.08</v>
      </c>
      <c r="AK5726">
        <v>1.08</v>
      </c>
    </row>
    <row r="5727" spans="1:37" x14ac:dyDescent="0.3">
      <c r="A5727" s="86" t="str">
        <f t="shared" si="91"/>
        <v>SDG_NoInv_Base_ReproTest01PQXcasug</v>
      </c>
      <c r="B5727" s="9" t="s">
        <v>222</v>
      </c>
      <c r="C5727" s="10" t="s">
        <v>285</v>
      </c>
      <c r="D5727" s="7" t="s">
        <v>120</v>
      </c>
      <c r="E5727" t="s">
        <v>130</v>
      </c>
      <c r="F5727">
        <v>1.17</v>
      </c>
      <c r="G5727">
        <v>1.17</v>
      </c>
      <c r="H5727">
        <v>1.1499999999999999</v>
      </c>
      <c r="I5727">
        <v>1.1499999999999999</v>
      </c>
      <c r="J5727">
        <v>1.1399999999999999</v>
      </c>
      <c r="K5727">
        <v>1.1299999999999999</v>
      </c>
      <c r="L5727">
        <v>1.1299999999999999</v>
      </c>
      <c r="M5727">
        <v>1.1299999999999999</v>
      </c>
      <c r="N5727">
        <v>1.1299999999999999</v>
      </c>
      <c r="O5727">
        <v>1.1299999999999999</v>
      </c>
      <c r="P5727">
        <v>1.1299999999999999</v>
      </c>
      <c r="Q5727">
        <v>1.1200000000000001</v>
      </c>
      <c r="R5727">
        <v>1.1200000000000001</v>
      </c>
      <c r="S5727">
        <v>1.1200000000000001</v>
      </c>
      <c r="T5727">
        <v>1.1200000000000001</v>
      </c>
      <c r="U5727">
        <v>1.1100000000000001</v>
      </c>
      <c r="V5727">
        <v>1.1100000000000001</v>
      </c>
      <c r="W5727">
        <v>1.1100000000000001</v>
      </c>
      <c r="X5727">
        <v>1.1100000000000001</v>
      </c>
      <c r="Y5727">
        <v>1.1000000000000001</v>
      </c>
      <c r="Z5727">
        <v>1.1000000000000001</v>
      </c>
      <c r="AA5727">
        <v>1.1000000000000001</v>
      </c>
      <c r="AB5727">
        <v>1.1000000000000001</v>
      </c>
      <c r="AC5727">
        <v>1.0900000000000001</v>
      </c>
      <c r="AD5727">
        <v>1.0900000000000001</v>
      </c>
      <c r="AE5727">
        <v>1.0900000000000001</v>
      </c>
      <c r="AF5727">
        <v>1.08</v>
      </c>
      <c r="AG5727">
        <v>1.08</v>
      </c>
      <c r="AH5727">
        <v>1.07</v>
      </c>
      <c r="AI5727">
        <v>1.06</v>
      </c>
      <c r="AJ5727">
        <v>1.06</v>
      </c>
      <c r="AK5727">
        <v>1.06</v>
      </c>
    </row>
    <row r="5728" spans="1:37" x14ac:dyDescent="0.3">
      <c r="A5728" s="86" t="str">
        <f t="shared" si="91"/>
        <v>SDG_NoInv_Base_ReproTest01PQXcaoth</v>
      </c>
      <c r="B5728" s="9" t="s">
        <v>222</v>
      </c>
      <c r="C5728" s="10" t="s">
        <v>285</v>
      </c>
      <c r="D5728" s="7" t="s">
        <v>120</v>
      </c>
      <c r="E5728" t="s">
        <v>131</v>
      </c>
      <c r="F5728">
        <v>1.1399999999999999</v>
      </c>
      <c r="G5728">
        <v>1.0900000000000001</v>
      </c>
      <c r="H5728">
        <v>1.1100000000000001</v>
      </c>
      <c r="I5728">
        <v>1.1299999999999999</v>
      </c>
      <c r="J5728">
        <v>1.1399999999999999</v>
      </c>
      <c r="K5728">
        <v>1.1599999999999999</v>
      </c>
      <c r="L5728">
        <v>1.18</v>
      </c>
      <c r="M5728">
        <v>1.2</v>
      </c>
      <c r="N5728">
        <v>1.22</v>
      </c>
      <c r="O5728">
        <v>1.29</v>
      </c>
      <c r="P5728">
        <v>1.31</v>
      </c>
      <c r="Q5728">
        <v>1.32</v>
      </c>
      <c r="R5728">
        <v>1.34</v>
      </c>
      <c r="S5728">
        <v>1.35</v>
      </c>
      <c r="T5728">
        <v>1.37</v>
      </c>
      <c r="U5728">
        <v>1.39</v>
      </c>
      <c r="V5728">
        <v>1.41</v>
      </c>
      <c r="W5728">
        <v>1.43</v>
      </c>
      <c r="X5728">
        <v>1.46</v>
      </c>
      <c r="Y5728">
        <v>1.48</v>
      </c>
      <c r="Z5728">
        <v>1.49</v>
      </c>
      <c r="AA5728">
        <v>1.51</v>
      </c>
      <c r="AB5728">
        <v>1.54</v>
      </c>
      <c r="AC5728">
        <v>1.55</v>
      </c>
      <c r="AD5728">
        <v>1.57</v>
      </c>
      <c r="AE5728">
        <v>1.59</v>
      </c>
      <c r="AF5728">
        <v>1.62</v>
      </c>
      <c r="AG5728">
        <v>1.64</v>
      </c>
      <c r="AH5728">
        <v>1.62</v>
      </c>
      <c r="AI5728">
        <v>1.58</v>
      </c>
      <c r="AJ5728">
        <v>1.54</v>
      </c>
      <c r="AK5728">
        <v>1.51</v>
      </c>
    </row>
    <row r="5729" spans="1:37" x14ac:dyDescent="0.3">
      <c r="A5729" s="86" t="str">
        <f t="shared" si="91"/>
        <v>SDG_NoInv_Base_ReproTest01PQXclani</v>
      </c>
      <c r="B5729" s="9" t="s">
        <v>222</v>
      </c>
      <c r="C5729" s="10" t="s">
        <v>285</v>
      </c>
      <c r="D5729" s="7" t="s">
        <v>120</v>
      </c>
      <c r="E5729" t="s">
        <v>132</v>
      </c>
      <c r="F5729">
        <v>1.23</v>
      </c>
      <c r="G5729">
        <v>1.1200000000000001</v>
      </c>
      <c r="H5729">
        <v>1.1599999999999999</v>
      </c>
      <c r="I5729">
        <v>1.18</v>
      </c>
      <c r="J5729">
        <v>1.2</v>
      </c>
      <c r="K5729">
        <v>1.2</v>
      </c>
      <c r="L5729">
        <v>1.2</v>
      </c>
      <c r="M5729">
        <v>1.2</v>
      </c>
      <c r="N5729">
        <v>1.2</v>
      </c>
      <c r="O5729">
        <v>1.22</v>
      </c>
      <c r="P5729">
        <v>1.21</v>
      </c>
      <c r="Q5729">
        <v>1.21</v>
      </c>
      <c r="R5729">
        <v>1.21</v>
      </c>
      <c r="S5729">
        <v>1.21</v>
      </c>
      <c r="T5729">
        <v>1.21</v>
      </c>
      <c r="U5729">
        <v>1.22</v>
      </c>
      <c r="V5729">
        <v>1.22</v>
      </c>
      <c r="W5729">
        <v>1.22</v>
      </c>
      <c r="X5729">
        <v>1.23</v>
      </c>
      <c r="Y5729">
        <v>1.23</v>
      </c>
      <c r="Z5729">
        <v>1.23</v>
      </c>
      <c r="AA5729">
        <v>1.24</v>
      </c>
      <c r="AB5729">
        <v>1.24</v>
      </c>
      <c r="AC5729">
        <v>1.24</v>
      </c>
      <c r="AD5729">
        <v>1.24</v>
      </c>
      <c r="AE5729">
        <v>1.24</v>
      </c>
      <c r="AF5729">
        <v>1.24</v>
      </c>
      <c r="AG5729">
        <v>1.24</v>
      </c>
      <c r="AH5729">
        <v>1.26</v>
      </c>
      <c r="AI5729">
        <v>1.27</v>
      </c>
      <c r="AJ5729">
        <v>1.28</v>
      </c>
      <c r="AK5729">
        <v>1.28</v>
      </c>
    </row>
    <row r="5730" spans="1:37" x14ac:dyDescent="0.3">
      <c r="A5730" s="86" t="str">
        <f t="shared" si="91"/>
        <v>SDG_NoInv_Base_ReproTest01PQXcfore</v>
      </c>
      <c r="B5730" s="9" t="s">
        <v>222</v>
      </c>
      <c r="C5730" s="10" t="s">
        <v>285</v>
      </c>
      <c r="D5730" s="7" t="s">
        <v>120</v>
      </c>
      <c r="E5730" t="s">
        <v>133</v>
      </c>
      <c r="F5730">
        <v>1.1499999999999999</v>
      </c>
      <c r="G5730">
        <v>1.1499999999999999</v>
      </c>
      <c r="H5730">
        <v>1.1399999999999999</v>
      </c>
      <c r="I5730">
        <v>1.1399999999999999</v>
      </c>
      <c r="J5730">
        <v>1.1499999999999999</v>
      </c>
      <c r="K5730">
        <v>1.1399999999999999</v>
      </c>
      <c r="L5730">
        <v>1.1399999999999999</v>
      </c>
      <c r="M5730">
        <v>1.1399999999999999</v>
      </c>
      <c r="N5730">
        <v>1.1399999999999999</v>
      </c>
      <c r="O5730">
        <v>1.1399999999999999</v>
      </c>
      <c r="P5730">
        <v>1.1399999999999999</v>
      </c>
      <c r="Q5730">
        <v>1.1399999999999999</v>
      </c>
      <c r="R5730">
        <v>1.1399999999999999</v>
      </c>
      <c r="S5730">
        <v>1.1399999999999999</v>
      </c>
      <c r="T5730">
        <v>1.1499999999999999</v>
      </c>
      <c r="U5730">
        <v>1.1499999999999999</v>
      </c>
      <c r="V5730">
        <v>1.1499999999999999</v>
      </c>
      <c r="W5730">
        <v>1.1599999999999999</v>
      </c>
      <c r="X5730">
        <v>1.17</v>
      </c>
      <c r="Y5730">
        <v>1.17</v>
      </c>
      <c r="Z5730">
        <v>1.18</v>
      </c>
      <c r="AA5730">
        <v>1.19</v>
      </c>
      <c r="AB5730">
        <v>1.19</v>
      </c>
      <c r="AC5730">
        <v>1.19</v>
      </c>
      <c r="AD5730">
        <v>1.18</v>
      </c>
      <c r="AE5730">
        <v>1.18</v>
      </c>
      <c r="AF5730">
        <v>1.17</v>
      </c>
      <c r="AG5730">
        <v>1.17</v>
      </c>
      <c r="AH5730">
        <v>1.1499999999999999</v>
      </c>
      <c r="AI5730">
        <v>1.1499999999999999</v>
      </c>
      <c r="AJ5730">
        <v>1.1599999999999999</v>
      </c>
      <c r="AK5730">
        <v>1.1599999999999999</v>
      </c>
    </row>
    <row r="5731" spans="1:37" x14ac:dyDescent="0.3">
      <c r="A5731" s="86" t="str">
        <f t="shared" si="91"/>
        <v>SDG_NoInv_Base_ReproTest01PQXcfish</v>
      </c>
      <c r="B5731" s="9" t="s">
        <v>222</v>
      </c>
      <c r="C5731" s="10" t="s">
        <v>285</v>
      </c>
      <c r="D5731" s="7" t="s">
        <v>120</v>
      </c>
      <c r="E5731" t="s">
        <v>134</v>
      </c>
      <c r="F5731">
        <v>1.27</v>
      </c>
      <c r="G5731">
        <v>1.2</v>
      </c>
      <c r="H5731">
        <v>1.2</v>
      </c>
      <c r="I5731">
        <v>1.2</v>
      </c>
      <c r="J5731">
        <v>1.2</v>
      </c>
      <c r="K5731">
        <v>1.2</v>
      </c>
      <c r="L5731">
        <v>1.2</v>
      </c>
      <c r="M5731">
        <v>1.2</v>
      </c>
      <c r="N5731">
        <v>1.19</v>
      </c>
      <c r="O5731">
        <v>1.21</v>
      </c>
      <c r="P5731">
        <v>1.2</v>
      </c>
      <c r="Q5731">
        <v>1.2</v>
      </c>
      <c r="R5731">
        <v>1.19</v>
      </c>
      <c r="S5731">
        <v>1.19</v>
      </c>
      <c r="T5731">
        <v>1.19</v>
      </c>
      <c r="U5731">
        <v>1.19</v>
      </c>
      <c r="V5731">
        <v>1.19</v>
      </c>
      <c r="W5731">
        <v>1.19</v>
      </c>
      <c r="X5731">
        <v>1.19</v>
      </c>
      <c r="Y5731">
        <v>1.19</v>
      </c>
      <c r="Z5731">
        <v>1.19</v>
      </c>
      <c r="AA5731">
        <v>1.19</v>
      </c>
      <c r="AB5731">
        <v>1.2</v>
      </c>
      <c r="AC5731">
        <v>1.2</v>
      </c>
      <c r="AD5731">
        <v>1.2</v>
      </c>
      <c r="AE5731">
        <v>1.2</v>
      </c>
      <c r="AF5731">
        <v>1.2</v>
      </c>
      <c r="AG5731">
        <v>1.2</v>
      </c>
      <c r="AH5731">
        <v>1.21</v>
      </c>
      <c r="AI5731">
        <v>1.22</v>
      </c>
      <c r="AJ5731">
        <v>1.22</v>
      </c>
      <c r="AK5731">
        <v>1.23</v>
      </c>
    </row>
    <row r="5732" spans="1:37" x14ac:dyDescent="0.3">
      <c r="A5732" s="86" t="str">
        <f t="shared" si="91"/>
        <v>SDG_NoInv_Base_ReproTest01PQXccoal-low</v>
      </c>
      <c r="B5732" s="9" t="s">
        <v>222</v>
      </c>
      <c r="C5732" s="10" t="s">
        <v>285</v>
      </c>
      <c r="D5732" s="7" t="s">
        <v>120</v>
      </c>
      <c r="E5732" t="s">
        <v>135</v>
      </c>
      <c r="F5732">
        <v>0.02</v>
      </c>
      <c r="G5732">
        <v>0.02</v>
      </c>
      <c r="H5732">
        <v>0.02</v>
      </c>
      <c r="I5732">
        <v>0.02</v>
      </c>
      <c r="J5732">
        <v>0.02</v>
      </c>
      <c r="K5732">
        <v>0.02</v>
      </c>
      <c r="L5732">
        <v>0.02</v>
      </c>
      <c r="M5732">
        <v>0.02</v>
      </c>
      <c r="N5732">
        <v>0.02</v>
      </c>
      <c r="O5732">
        <v>0.02</v>
      </c>
      <c r="P5732">
        <v>0.03</v>
      </c>
      <c r="Q5732">
        <v>0.03</v>
      </c>
      <c r="R5732">
        <v>0.03</v>
      </c>
      <c r="S5732">
        <v>0.04</v>
      </c>
      <c r="T5732">
        <v>0.04</v>
      </c>
      <c r="U5732">
        <v>0.04</v>
      </c>
      <c r="V5732">
        <v>0.05</v>
      </c>
      <c r="W5732">
        <v>0.06</v>
      </c>
      <c r="X5732">
        <v>0.08</v>
      </c>
      <c r="Y5732">
        <v>0.11</v>
      </c>
      <c r="Z5732">
        <v>0.15</v>
      </c>
      <c r="AA5732">
        <v>0.21</v>
      </c>
      <c r="AB5732">
        <v>0.25</v>
      </c>
      <c r="AC5732">
        <v>0.28000000000000003</v>
      </c>
      <c r="AD5732">
        <v>0.28999999999999998</v>
      </c>
      <c r="AE5732">
        <v>0.28999999999999998</v>
      </c>
      <c r="AF5732">
        <v>0.28999999999999998</v>
      </c>
      <c r="AG5732">
        <v>0.26</v>
      </c>
      <c r="AH5732">
        <v>0.08</v>
      </c>
      <c r="AI5732">
        <v>0.02</v>
      </c>
      <c r="AJ5732">
        <v>0.02</v>
      </c>
      <c r="AK5732">
        <v>0.02</v>
      </c>
    </row>
    <row r="5733" spans="1:37" x14ac:dyDescent="0.3">
      <c r="A5733" s="86" t="str">
        <f t="shared" si="91"/>
        <v>SDG_NoInv_Base_ReproTest01PQXccoal-hgh</v>
      </c>
      <c r="B5733" s="9" t="s">
        <v>222</v>
      </c>
      <c r="C5733" s="10" t="s">
        <v>285</v>
      </c>
      <c r="D5733" s="7" t="s">
        <v>120</v>
      </c>
      <c r="E5733" t="s">
        <v>136</v>
      </c>
      <c r="F5733">
        <v>0.04</v>
      </c>
      <c r="G5733">
        <v>0.04</v>
      </c>
      <c r="H5733">
        <v>0.04</v>
      </c>
      <c r="I5733">
        <v>0.04</v>
      </c>
      <c r="J5733">
        <v>0.04</v>
      </c>
      <c r="K5733">
        <v>0.04</v>
      </c>
      <c r="L5733">
        <v>0.04</v>
      </c>
      <c r="M5733">
        <v>0.04</v>
      </c>
      <c r="N5733">
        <v>0.04</v>
      </c>
      <c r="O5733">
        <v>0.04</v>
      </c>
      <c r="P5733">
        <v>0.04</v>
      </c>
      <c r="Q5733">
        <v>0.04</v>
      </c>
      <c r="R5733">
        <v>0.04</v>
      </c>
      <c r="S5733">
        <v>0.04</v>
      </c>
      <c r="T5733">
        <v>0.04</v>
      </c>
      <c r="U5733">
        <v>0.04</v>
      </c>
      <c r="V5733">
        <v>0.04</v>
      </c>
      <c r="W5733">
        <v>0.04</v>
      </c>
      <c r="X5733">
        <v>0.04</v>
      </c>
      <c r="Y5733">
        <v>0.04</v>
      </c>
      <c r="Z5733">
        <v>0.04</v>
      </c>
      <c r="AA5733">
        <v>0.04</v>
      </c>
      <c r="AB5733">
        <v>0.04</v>
      </c>
      <c r="AC5733">
        <v>0.05</v>
      </c>
      <c r="AD5733">
        <v>0.05</v>
      </c>
      <c r="AE5733">
        <v>0.05</v>
      </c>
      <c r="AF5733">
        <v>0.05</v>
      </c>
      <c r="AG5733">
        <v>0.05</v>
      </c>
      <c r="AH5733">
        <v>0.04</v>
      </c>
      <c r="AI5733">
        <v>0.04</v>
      </c>
      <c r="AJ5733">
        <v>0.04</v>
      </c>
      <c r="AK5733">
        <v>0.04</v>
      </c>
    </row>
    <row r="5734" spans="1:37" x14ac:dyDescent="0.3">
      <c r="A5734" s="86" t="str">
        <f t="shared" si="91"/>
        <v>SDG_NoInv_Base_ReproTest01PQXccoil</v>
      </c>
      <c r="B5734" s="9" t="s">
        <v>222</v>
      </c>
      <c r="C5734" s="10" t="s">
        <v>285</v>
      </c>
      <c r="D5734" s="7" t="s">
        <v>120</v>
      </c>
      <c r="E5734" t="s">
        <v>137</v>
      </c>
      <c r="F5734">
        <v>0.13</v>
      </c>
      <c r="G5734">
        <v>0.14000000000000001</v>
      </c>
      <c r="H5734">
        <v>0.14000000000000001</v>
      </c>
      <c r="I5734">
        <v>0.14000000000000001</v>
      </c>
      <c r="J5734">
        <v>0.14000000000000001</v>
      </c>
      <c r="K5734">
        <v>0.14000000000000001</v>
      </c>
      <c r="L5734">
        <v>0.14000000000000001</v>
      </c>
      <c r="M5734">
        <v>0.14000000000000001</v>
      </c>
      <c r="N5734">
        <v>0.14000000000000001</v>
      </c>
      <c r="O5734">
        <v>0.15</v>
      </c>
      <c r="P5734">
        <v>0.15</v>
      </c>
      <c r="Q5734">
        <v>0.15</v>
      </c>
      <c r="R5734">
        <v>0.15</v>
      </c>
      <c r="S5734">
        <v>0.15</v>
      </c>
      <c r="T5734">
        <v>0.15</v>
      </c>
      <c r="U5734">
        <v>0.15</v>
      </c>
      <c r="V5734">
        <v>0.15</v>
      </c>
      <c r="W5734">
        <v>0.15</v>
      </c>
      <c r="X5734">
        <v>0.15</v>
      </c>
      <c r="Y5734">
        <v>0.15</v>
      </c>
      <c r="Z5734">
        <v>0.15</v>
      </c>
      <c r="AA5734">
        <v>0.15</v>
      </c>
      <c r="AB5734">
        <v>0.15</v>
      </c>
      <c r="AC5734">
        <v>0.15</v>
      </c>
      <c r="AD5734">
        <v>0.15</v>
      </c>
      <c r="AE5734">
        <v>0.15</v>
      </c>
      <c r="AF5734">
        <v>0.15</v>
      </c>
      <c r="AG5734">
        <v>0.15</v>
      </c>
      <c r="AH5734">
        <v>0.15</v>
      </c>
      <c r="AI5734">
        <v>0.15</v>
      </c>
      <c r="AJ5734">
        <v>0.15</v>
      </c>
      <c r="AK5734">
        <v>0.15</v>
      </c>
    </row>
    <row r="5735" spans="1:37" x14ac:dyDescent="0.3">
      <c r="A5735" s="86" t="str">
        <f t="shared" si="91"/>
        <v>SDG_NoInv_Base_ReproTest01PQXcngas</v>
      </c>
      <c r="B5735" s="9" t="s">
        <v>222</v>
      </c>
      <c r="C5735" s="10" t="s">
        <v>285</v>
      </c>
      <c r="D5735" s="7" t="s">
        <v>120</v>
      </c>
      <c r="E5735" t="s">
        <v>138</v>
      </c>
      <c r="F5735">
        <v>0.04</v>
      </c>
      <c r="G5735">
        <v>0.04</v>
      </c>
      <c r="H5735">
        <v>0.04</v>
      </c>
      <c r="I5735">
        <v>0.04</v>
      </c>
      <c r="J5735">
        <v>0.04</v>
      </c>
      <c r="K5735">
        <v>0.04</v>
      </c>
      <c r="L5735">
        <v>0.04</v>
      </c>
      <c r="M5735">
        <v>0.04</v>
      </c>
      <c r="N5735">
        <v>0.04</v>
      </c>
      <c r="O5735">
        <v>0.04</v>
      </c>
      <c r="P5735">
        <v>0.04</v>
      </c>
      <c r="Q5735">
        <v>0.04</v>
      </c>
      <c r="R5735">
        <v>0.04</v>
      </c>
      <c r="S5735">
        <v>0.04</v>
      </c>
      <c r="T5735">
        <v>0.04</v>
      </c>
      <c r="U5735">
        <v>0.04</v>
      </c>
      <c r="V5735">
        <v>0.04</v>
      </c>
      <c r="W5735">
        <v>0.04</v>
      </c>
      <c r="X5735">
        <v>0.04</v>
      </c>
      <c r="Y5735">
        <v>0.04</v>
      </c>
      <c r="Z5735">
        <v>0.04</v>
      </c>
      <c r="AA5735">
        <v>0.04</v>
      </c>
      <c r="AB5735">
        <v>0.04</v>
      </c>
      <c r="AC5735">
        <v>0.04</v>
      </c>
      <c r="AD5735">
        <v>0.04</v>
      </c>
      <c r="AE5735">
        <v>0.04</v>
      </c>
      <c r="AF5735">
        <v>0.04</v>
      </c>
      <c r="AG5735">
        <v>0.04</v>
      </c>
      <c r="AH5735">
        <v>0.04</v>
      </c>
      <c r="AI5735">
        <v>0.04</v>
      </c>
      <c r="AJ5735">
        <v>0.04</v>
      </c>
      <c r="AK5735">
        <v>0.04</v>
      </c>
    </row>
    <row r="5736" spans="1:37" x14ac:dyDescent="0.3">
      <c r="A5736" s="86" t="str">
        <f t="shared" si="91"/>
        <v>SDG_NoInv_Base_ReproTest01PQXcpgm</v>
      </c>
      <c r="B5736" s="9" t="s">
        <v>222</v>
      </c>
      <c r="C5736" s="10" t="s">
        <v>285</v>
      </c>
      <c r="D5736" s="7" t="s">
        <v>120</v>
      </c>
      <c r="E5736" t="s">
        <v>139</v>
      </c>
      <c r="F5736">
        <v>1</v>
      </c>
      <c r="G5736">
        <v>-1.44</v>
      </c>
      <c r="H5736">
        <v>-0.65</v>
      </c>
      <c r="I5736">
        <v>0.33</v>
      </c>
      <c r="J5736">
        <v>0.95</v>
      </c>
      <c r="K5736">
        <v>1.27</v>
      </c>
      <c r="L5736">
        <v>1.27</v>
      </c>
      <c r="M5736">
        <v>0.36</v>
      </c>
      <c r="N5736">
        <v>-0.06</v>
      </c>
      <c r="O5736">
        <v>-0.72</v>
      </c>
      <c r="P5736">
        <v>-0.85</v>
      </c>
      <c r="Q5736">
        <v>-0.83</v>
      </c>
      <c r="R5736">
        <v>-0.55000000000000004</v>
      </c>
      <c r="S5736">
        <v>-0.37</v>
      </c>
      <c r="T5736">
        <v>-0.28000000000000003</v>
      </c>
      <c r="U5736">
        <v>-0.25</v>
      </c>
      <c r="V5736">
        <v>-0.12</v>
      </c>
      <c r="W5736">
        <v>-0.06</v>
      </c>
      <c r="X5736">
        <v>-0.04</v>
      </c>
      <c r="Y5736">
        <v>7.0000000000000007E-2</v>
      </c>
      <c r="Z5736">
        <v>0.19</v>
      </c>
      <c r="AA5736">
        <v>0.31</v>
      </c>
      <c r="AB5736">
        <v>3.59</v>
      </c>
      <c r="AC5736">
        <v>5.41</v>
      </c>
      <c r="AD5736">
        <v>5.46</v>
      </c>
      <c r="AE5736">
        <v>5.12</v>
      </c>
      <c r="AF5736">
        <v>4.68</v>
      </c>
      <c r="AG5736">
        <v>4.28</v>
      </c>
      <c r="AH5736">
        <v>7.41</v>
      </c>
      <c r="AI5736">
        <v>10.81</v>
      </c>
      <c r="AJ5736">
        <v>12.51</v>
      </c>
      <c r="AK5736">
        <v>13.82</v>
      </c>
    </row>
    <row r="5737" spans="1:37" x14ac:dyDescent="0.3">
      <c r="A5737" s="86" t="str">
        <f t="shared" si="91"/>
        <v>SDG_NoInv_Base_ReproTest01PQXcmore</v>
      </c>
      <c r="B5737" s="9" t="s">
        <v>222</v>
      </c>
      <c r="C5737" s="10" t="s">
        <v>285</v>
      </c>
      <c r="D5737" s="7" t="s">
        <v>120</v>
      </c>
      <c r="E5737" t="s">
        <v>140</v>
      </c>
      <c r="F5737">
        <v>0.97</v>
      </c>
      <c r="G5737">
        <v>0.99</v>
      </c>
      <c r="H5737">
        <v>1</v>
      </c>
      <c r="I5737">
        <v>1</v>
      </c>
      <c r="J5737">
        <v>1</v>
      </c>
      <c r="K5737">
        <v>1.01</v>
      </c>
      <c r="L5737">
        <v>1.01</v>
      </c>
      <c r="M5737">
        <v>1.02</v>
      </c>
      <c r="N5737">
        <v>1.03</v>
      </c>
      <c r="O5737">
        <v>1.06</v>
      </c>
      <c r="P5737">
        <v>1.07</v>
      </c>
      <c r="Q5737">
        <v>1.07</v>
      </c>
      <c r="R5737">
        <v>1.08</v>
      </c>
      <c r="S5737">
        <v>1.08</v>
      </c>
      <c r="T5737">
        <v>1.08</v>
      </c>
      <c r="U5737">
        <v>1.08</v>
      </c>
      <c r="V5737">
        <v>1.08</v>
      </c>
      <c r="W5737">
        <v>1.08</v>
      </c>
      <c r="X5737">
        <v>1.0900000000000001</v>
      </c>
      <c r="Y5737">
        <v>1.0900000000000001</v>
      </c>
      <c r="Z5737">
        <v>1.0900000000000001</v>
      </c>
      <c r="AA5737">
        <v>1.0900000000000001</v>
      </c>
      <c r="AB5737">
        <v>1.1000000000000001</v>
      </c>
      <c r="AC5737">
        <v>1.1000000000000001</v>
      </c>
      <c r="AD5737">
        <v>1.1000000000000001</v>
      </c>
      <c r="AE5737">
        <v>1.1000000000000001</v>
      </c>
      <c r="AF5737">
        <v>1.1000000000000001</v>
      </c>
      <c r="AG5737">
        <v>1.1000000000000001</v>
      </c>
      <c r="AH5737">
        <v>1.1000000000000001</v>
      </c>
      <c r="AI5737">
        <v>1.08</v>
      </c>
      <c r="AJ5737">
        <v>1.08</v>
      </c>
      <c r="AK5737">
        <v>1.07</v>
      </c>
    </row>
    <row r="5738" spans="1:37" x14ac:dyDescent="0.3">
      <c r="A5738" s="86" t="str">
        <f t="shared" si="91"/>
        <v>SDG_NoInv_Base_ReproTest01PQXcmine</v>
      </c>
      <c r="B5738" s="9" t="s">
        <v>222</v>
      </c>
      <c r="C5738" s="10" t="s">
        <v>285</v>
      </c>
      <c r="D5738" s="7" t="s">
        <v>120</v>
      </c>
      <c r="E5738" t="s">
        <v>141</v>
      </c>
      <c r="F5738">
        <v>1.03</v>
      </c>
      <c r="G5738">
        <v>1.03</v>
      </c>
      <c r="H5738">
        <v>1.03</v>
      </c>
      <c r="I5738">
        <v>1.03</v>
      </c>
      <c r="J5738">
        <v>1.03</v>
      </c>
      <c r="K5738">
        <v>1.03</v>
      </c>
      <c r="L5738">
        <v>1.03</v>
      </c>
      <c r="M5738">
        <v>1.03</v>
      </c>
      <c r="N5738">
        <v>1.02</v>
      </c>
      <c r="O5738">
        <v>0.99</v>
      </c>
      <c r="P5738">
        <v>0.98</v>
      </c>
      <c r="Q5738">
        <v>0.98</v>
      </c>
      <c r="R5738">
        <v>0.99</v>
      </c>
      <c r="S5738">
        <v>0.99</v>
      </c>
      <c r="T5738">
        <v>0.99</v>
      </c>
      <c r="U5738">
        <v>0.99</v>
      </c>
      <c r="V5738">
        <v>1</v>
      </c>
      <c r="W5738">
        <v>1.01</v>
      </c>
      <c r="X5738">
        <v>1.02</v>
      </c>
      <c r="Y5738">
        <v>1.02</v>
      </c>
      <c r="Z5738">
        <v>1.03</v>
      </c>
      <c r="AA5738">
        <v>1.04</v>
      </c>
      <c r="AB5738">
        <v>1.03</v>
      </c>
      <c r="AC5738">
        <v>1.03</v>
      </c>
      <c r="AD5738">
        <v>1.03</v>
      </c>
      <c r="AE5738">
        <v>1.04</v>
      </c>
      <c r="AF5738">
        <v>1.04</v>
      </c>
      <c r="AG5738">
        <v>1.05</v>
      </c>
      <c r="AH5738">
        <v>1.06</v>
      </c>
      <c r="AI5738">
        <v>1.06</v>
      </c>
      <c r="AJ5738">
        <v>1.08</v>
      </c>
      <c r="AK5738">
        <v>1.1000000000000001</v>
      </c>
    </row>
    <row r="5739" spans="1:37" x14ac:dyDescent="0.3">
      <c r="A5739" s="86" t="str">
        <f t="shared" si="91"/>
        <v>SDG_NoInv_Base_ReproTest01PQXcmeat</v>
      </c>
      <c r="B5739" s="9" t="s">
        <v>222</v>
      </c>
      <c r="C5739" s="10" t="s">
        <v>285</v>
      </c>
      <c r="D5739" s="7" t="s">
        <v>120</v>
      </c>
      <c r="E5739" t="s">
        <v>142</v>
      </c>
      <c r="F5739">
        <v>1.29</v>
      </c>
      <c r="G5739">
        <v>1.25</v>
      </c>
      <c r="H5739">
        <v>1.25</v>
      </c>
      <c r="I5739">
        <v>1.26</v>
      </c>
      <c r="J5739">
        <v>1.26</v>
      </c>
      <c r="K5739">
        <v>1.27</v>
      </c>
      <c r="L5739">
        <v>1.27</v>
      </c>
      <c r="M5739">
        <v>1.27</v>
      </c>
      <c r="N5739">
        <v>1.27</v>
      </c>
      <c r="O5739">
        <v>1.27</v>
      </c>
      <c r="P5739">
        <v>1.27</v>
      </c>
      <c r="Q5739">
        <v>1.27</v>
      </c>
      <c r="R5739">
        <v>1.28</v>
      </c>
      <c r="S5739">
        <v>1.28</v>
      </c>
      <c r="T5739">
        <v>1.28</v>
      </c>
      <c r="U5739">
        <v>1.28</v>
      </c>
      <c r="V5739">
        <v>1.29</v>
      </c>
      <c r="W5739">
        <v>1.29</v>
      </c>
      <c r="X5739">
        <v>1.29</v>
      </c>
      <c r="Y5739">
        <v>1.29</v>
      </c>
      <c r="Z5739">
        <v>1.29</v>
      </c>
      <c r="AA5739">
        <v>1.29</v>
      </c>
      <c r="AB5739">
        <v>1.29</v>
      </c>
      <c r="AC5739">
        <v>1.29</v>
      </c>
      <c r="AD5739">
        <v>1.29</v>
      </c>
      <c r="AE5739">
        <v>1.3</v>
      </c>
      <c r="AF5739">
        <v>1.3</v>
      </c>
      <c r="AG5739">
        <v>1.3</v>
      </c>
      <c r="AH5739">
        <v>1.32</v>
      </c>
      <c r="AI5739">
        <v>1.33</v>
      </c>
      <c r="AJ5739">
        <v>1.33</v>
      </c>
      <c r="AK5739">
        <v>1.34</v>
      </c>
    </row>
    <row r="5740" spans="1:37" x14ac:dyDescent="0.3">
      <c r="A5740" s="86" t="str">
        <f t="shared" si="91"/>
        <v>SDG_NoInv_Base_ReproTest01PQXcpfis</v>
      </c>
      <c r="B5740" s="9" t="s">
        <v>222</v>
      </c>
      <c r="C5740" s="10" t="s">
        <v>285</v>
      </c>
      <c r="D5740" s="7" t="s">
        <v>120</v>
      </c>
      <c r="E5740" t="s">
        <v>143</v>
      </c>
      <c r="F5740">
        <v>1.27</v>
      </c>
      <c r="G5740">
        <v>1.26</v>
      </c>
      <c r="H5740">
        <v>1.25</v>
      </c>
      <c r="I5740">
        <v>1.24</v>
      </c>
      <c r="J5740">
        <v>1.24</v>
      </c>
      <c r="K5740">
        <v>1.24</v>
      </c>
      <c r="L5740">
        <v>1.24</v>
      </c>
      <c r="M5740">
        <v>1.24</v>
      </c>
      <c r="N5740">
        <v>1.24</v>
      </c>
      <c r="O5740">
        <v>1.23</v>
      </c>
      <c r="P5740">
        <v>1.23</v>
      </c>
      <c r="Q5740">
        <v>1.23</v>
      </c>
      <c r="R5740">
        <v>1.23</v>
      </c>
      <c r="S5740">
        <v>1.23</v>
      </c>
      <c r="T5740">
        <v>1.23</v>
      </c>
      <c r="U5740">
        <v>1.23</v>
      </c>
      <c r="V5740">
        <v>1.23</v>
      </c>
      <c r="W5740">
        <v>1.24</v>
      </c>
      <c r="X5740">
        <v>1.24</v>
      </c>
      <c r="Y5740">
        <v>1.23</v>
      </c>
      <c r="Z5740">
        <v>1.23</v>
      </c>
      <c r="AA5740">
        <v>1.23</v>
      </c>
      <c r="AB5740">
        <v>1.23</v>
      </c>
      <c r="AC5740">
        <v>1.22</v>
      </c>
      <c r="AD5740">
        <v>1.23</v>
      </c>
      <c r="AE5740">
        <v>1.23</v>
      </c>
      <c r="AF5740">
        <v>1.23</v>
      </c>
      <c r="AG5740">
        <v>1.24</v>
      </c>
      <c r="AH5740">
        <v>1.24</v>
      </c>
      <c r="AI5740">
        <v>1.24</v>
      </c>
      <c r="AJ5740">
        <v>1.24</v>
      </c>
      <c r="AK5740">
        <v>1.25</v>
      </c>
    </row>
    <row r="5741" spans="1:37" x14ac:dyDescent="0.3">
      <c r="A5741" s="86" t="str">
        <f t="shared" si="91"/>
        <v>SDG_NoInv_Base_ReproTest01PQXcvege</v>
      </c>
      <c r="B5741" s="9" t="s">
        <v>222</v>
      </c>
      <c r="C5741" s="10" t="s">
        <v>285</v>
      </c>
      <c r="D5741" s="7" t="s">
        <v>120</v>
      </c>
      <c r="E5741" t="s">
        <v>144</v>
      </c>
      <c r="F5741">
        <v>1.24</v>
      </c>
      <c r="G5741">
        <v>1.23</v>
      </c>
      <c r="H5741">
        <v>1.23</v>
      </c>
      <c r="I5741">
        <v>1.23</v>
      </c>
      <c r="J5741">
        <v>1.23</v>
      </c>
      <c r="K5741">
        <v>1.23</v>
      </c>
      <c r="L5741">
        <v>1.23</v>
      </c>
      <c r="M5741">
        <v>1.23</v>
      </c>
      <c r="N5741">
        <v>1.22</v>
      </c>
      <c r="O5741">
        <v>1.22</v>
      </c>
      <c r="P5741">
        <v>1.22</v>
      </c>
      <c r="Q5741">
        <v>1.22</v>
      </c>
      <c r="R5741">
        <v>1.22</v>
      </c>
      <c r="S5741">
        <v>1.22</v>
      </c>
      <c r="T5741">
        <v>1.22</v>
      </c>
      <c r="U5741">
        <v>1.22</v>
      </c>
      <c r="V5741">
        <v>1.22</v>
      </c>
      <c r="W5741">
        <v>1.22</v>
      </c>
      <c r="X5741">
        <v>1.22</v>
      </c>
      <c r="Y5741">
        <v>1.22</v>
      </c>
      <c r="Z5741">
        <v>1.22</v>
      </c>
      <c r="AA5741">
        <v>1.22</v>
      </c>
      <c r="AB5741">
        <v>1.21</v>
      </c>
      <c r="AC5741">
        <v>1.21</v>
      </c>
      <c r="AD5741">
        <v>1.21</v>
      </c>
      <c r="AE5741">
        <v>1.21</v>
      </c>
      <c r="AF5741">
        <v>1.22</v>
      </c>
      <c r="AG5741">
        <v>1.22</v>
      </c>
      <c r="AH5741">
        <v>1.22</v>
      </c>
      <c r="AI5741">
        <v>1.22</v>
      </c>
      <c r="AJ5741">
        <v>1.23</v>
      </c>
      <c r="AK5741">
        <v>1.23</v>
      </c>
    </row>
    <row r="5742" spans="1:37" x14ac:dyDescent="0.3">
      <c r="A5742" s="86" t="str">
        <f t="shared" si="91"/>
        <v>SDG_NoInv_Base_ReproTest01PQXcfats</v>
      </c>
      <c r="B5742" s="9" t="s">
        <v>222</v>
      </c>
      <c r="C5742" s="10" t="s">
        <v>285</v>
      </c>
      <c r="D5742" s="7" t="s">
        <v>120</v>
      </c>
      <c r="E5742" t="s">
        <v>145</v>
      </c>
      <c r="F5742">
        <v>1.4</v>
      </c>
      <c r="G5742">
        <v>1.4</v>
      </c>
      <c r="H5742">
        <v>1.4</v>
      </c>
      <c r="I5742">
        <v>1.4</v>
      </c>
      <c r="J5742">
        <v>1.4</v>
      </c>
      <c r="K5742">
        <v>1.4</v>
      </c>
      <c r="L5742">
        <v>1.4</v>
      </c>
      <c r="M5742">
        <v>1.4</v>
      </c>
      <c r="N5742">
        <v>1.41</v>
      </c>
      <c r="O5742">
        <v>1.42</v>
      </c>
      <c r="P5742">
        <v>1.43</v>
      </c>
      <c r="Q5742">
        <v>1.43</v>
      </c>
      <c r="R5742">
        <v>1.42</v>
      </c>
      <c r="S5742">
        <v>1.42</v>
      </c>
      <c r="T5742">
        <v>1.42</v>
      </c>
      <c r="U5742">
        <v>1.43</v>
      </c>
      <c r="V5742">
        <v>1.43</v>
      </c>
      <c r="W5742">
        <v>1.43</v>
      </c>
      <c r="X5742">
        <v>1.43</v>
      </c>
      <c r="Y5742">
        <v>1.43</v>
      </c>
      <c r="Z5742">
        <v>1.42</v>
      </c>
      <c r="AA5742">
        <v>1.42</v>
      </c>
      <c r="AB5742">
        <v>1.42</v>
      </c>
      <c r="AC5742">
        <v>1.42</v>
      </c>
      <c r="AD5742">
        <v>1.42</v>
      </c>
      <c r="AE5742">
        <v>1.42</v>
      </c>
      <c r="AF5742">
        <v>1.42</v>
      </c>
      <c r="AG5742">
        <v>1.42</v>
      </c>
      <c r="AH5742">
        <v>1.42</v>
      </c>
      <c r="AI5742">
        <v>1.41</v>
      </c>
      <c r="AJ5742">
        <v>1.41</v>
      </c>
      <c r="AK5742">
        <v>1.41</v>
      </c>
    </row>
    <row r="5743" spans="1:37" x14ac:dyDescent="0.3">
      <c r="A5743" s="86" t="str">
        <f t="shared" si="91"/>
        <v>SDG_NoInv_Base_ReproTest01PQXcdair</v>
      </c>
      <c r="B5743" s="9" t="s">
        <v>222</v>
      </c>
      <c r="C5743" s="10" t="s">
        <v>285</v>
      </c>
      <c r="D5743" s="7" t="s">
        <v>120</v>
      </c>
      <c r="E5743" t="s">
        <v>146</v>
      </c>
      <c r="F5743">
        <v>1.55</v>
      </c>
      <c r="G5743">
        <v>1.52</v>
      </c>
      <c r="H5743">
        <v>1.52</v>
      </c>
      <c r="I5743">
        <v>1.52</v>
      </c>
      <c r="J5743">
        <v>1.53</v>
      </c>
      <c r="K5743">
        <v>1.52</v>
      </c>
      <c r="L5743">
        <v>1.52</v>
      </c>
      <c r="M5743">
        <v>1.52</v>
      </c>
      <c r="N5743">
        <v>1.52</v>
      </c>
      <c r="O5743">
        <v>1.51</v>
      </c>
      <c r="P5743">
        <v>1.51</v>
      </c>
      <c r="Q5743">
        <v>1.51</v>
      </c>
      <c r="R5743">
        <v>1.51</v>
      </c>
      <c r="S5743">
        <v>1.52</v>
      </c>
      <c r="T5743">
        <v>1.52</v>
      </c>
      <c r="U5743">
        <v>1.52</v>
      </c>
      <c r="V5743">
        <v>1.53</v>
      </c>
      <c r="W5743">
        <v>1.53</v>
      </c>
      <c r="X5743">
        <v>1.53</v>
      </c>
      <c r="Y5743">
        <v>1.53</v>
      </c>
      <c r="Z5743">
        <v>1.53</v>
      </c>
      <c r="AA5743">
        <v>1.53</v>
      </c>
      <c r="AB5743">
        <v>1.52</v>
      </c>
      <c r="AC5743">
        <v>1.52</v>
      </c>
      <c r="AD5743">
        <v>1.52</v>
      </c>
      <c r="AE5743">
        <v>1.52</v>
      </c>
      <c r="AF5743">
        <v>1.53</v>
      </c>
      <c r="AG5743">
        <v>1.53</v>
      </c>
      <c r="AH5743">
        <v>1.54</v>
      </c>
      <c r="AI5743">
        <v>1.54</v>
      </c>
      <c r="AJ5743">
        <v>1.55</v>
      </c>
      <c r="AK5743">
        <v>1.55</v>
      </c>
    </row>
    <row r="5744" spans="1:37" x14ac:dyDescent="0.3">
      <c r="A5744" s="86" t="str">
        <f t="shared" si="91"/>
        <v>SDG_NoInv_Base_ReproTest01PQXcgrai</v>
      </c>
      <c r="B5744" s="9" t="s">
        <v>222</v>
      </c>
      <c r="C5744" s="10" t="s">
        <v>285</v>
      </c>
      <c r="D5744" s="7" t="s">
        <v>120</v>
      </c>
      <c r="E5744" t="s">
        <v>147</v>
      </c>
      <c r="F5744">
        <v>1.37</v>
      </c>
      <c r="G5744">
        <v>1.36</v>
      </c>
      <c r="H5744">
        <v>1.35</v>
      </c>
      <c r="I5744">
        <v>1.36</v>
      </c>
      <c r="J5744">
        <v>1.36</v>
      </c>
      <c r="K5744">
        <v>1.35</v>
      </c>
      <c r="L5744">
        <v>1.35</v>
      </c>
      <c r="M5744">
        <v>1.35</v>
      </c>
      <c r="N5744">
        <v>1.34</v>
      </c>
      <c r="O5744">
        <v>1.34</v>
      </c>
      <c r="P5744">
        <v>1.34</v>
      </c>
      <c r="Q5744">
        <v>1.33</v>
      </c>
      <c r="R5744">
        <v>1.33</v>
      </c>
      <c r="S5744">
        <v>1.33</v>
      </c>
      <c r="T5744">
        <v>1.33</v>
      </c>
      <c r="U5744">
        <v>1.33</v>
      </c>
      <c r="V5744">
        <v>1.33</v>
      </c>
      <c r="W5744">
        <v>1.33</v>
      </c>
      <c r="X5744">
        <v>1.33</v>
      </c>
      <c r="Y5744">
        <v>1.33</v>
      </c>
      <c r="Z5744">
        <v>1.33</v>
      </c>
      <c r="AA5744">
        <v>1.32</v>
      </c>
      <c r="AB5744">
        <v>1.32</v>
      </c>
      <c r="AC5744">
        <v>1.32</v>
      </c>
      <c r="AD5744">
        <v>1.32</v>
      </c>
      <c r="AE5744">
        <v>1.32</v>
      </c>
      <c r="AF5744">
        <v>1.32</v>
      </c>
      <c r="AG5744">
        <v>1.33</v>
      </c>
      <c r="AH5744">
        <v>1.33</v>
      </c>
      <c r="AI5744">
        <v>1.33</v>
      </c>
      <c r="AJ5744">
        <v>1.33</v>
      </c>
      <c r="AK5744">
        <v>1.34</v>
      </c>
    </row>
    <row r="5745" spans="1:37" x14ac:dyDescent="0.3">
      <c r="A5745" s="86" t="str">
        <f t="shared" si="91"/>
        <v>SDG_NoInv_Base_ReproTest01PQXcstar</v>
      </c>
      <c r="B5745" s="9" t="s">
        <v>222</v>
      </c>
      <c r="C5745" s="10" t="s">
        <v>285</v>
      </c>
      <c r="D5745" s="7" t="s">
        <v>120</v>
      </c>
      <c r="E5745" t="s">
        <v>148</v>
      </c>
      <c r="F5745">
        <v>1.22</v>
      </c>
      <c r="G5745">
        <v>1.21</v>
      </c>
      <c r="H5745">
        <v>1.19</v>
      </c>
      <c r="I5745">
        <v>1.19</v>
      </c>
      <c r="J5745">
        <v>1.2</v>
      </c>
      <c r="K5745">
        <v>1.19</v>
      </c>
      <c r="L5745">
        <v>1.18</v>
      </c>
      <c r="M5745">
        <v>1.17</v>
      </c>
      <c r="N5745">
        <v>1.1599999999999999</v>
      </c>
      <c r="O5745">
        <v>1.1599999999999999</v>
      </c>
      <c r="P5745">
        <v>1.1499999999999999</v>
      </c>
      <c r="Q5745">
        <v>1.1499999999999999</v>
      </c>
      <c r="R5745">
        <v>1.1499999999999999</v>
      </c>
      <c r="S5745">
        <v>1.1399999999999999</v>
      </c>
      <c r="T5745">
        <v>1.1399999999999999</v>
      </c>
      <c r="U5745">
        <v>1.1399999999999999</v>
      </c>
      <c r="V5745">
        <v>1.1399999999999999</v>
      </c>
      <c r="W5745">
        <v>1.1399999999999999</v>
      </c>
      <c r="X5745">
        <v>1.1399999999999999</v>
      </c>
      <c r="Y5745">
        <v>1.1399999999999999</v>
      </c>
      <c r="Z5745">
        <v>1.1399999999999999</v>
      </c>
      <c r="AA5745">
        <v>1.1399999999999999</v>
      </c>
      <c r="AB5745">
        <v>1.1399999999999999</v>
      </c>
      <c r="AC5745">
        <v>1.1399999999999999</v>
      </c>
      <c r="AD5745">
        <v>1.1399999999999999</v>
      </c>
      <c r="AE5745">
        <v>1.1399999999999999</v>
      </c>
      <c r="AF5745">
        <v>1.1399999999999999</v>
      </c>
      <c r="AG5745">
        <v>1.17</v>
      </c>
      <c r="AH5745">
        <v>1.17</v>
      </c>
      <c r="AI5745">
        <v>1.2</v>
      </c>
      <c r="AJ5745">
        <v>1.23</v>
      </c>
      <c r="AK5745">
        <v>1.26</v>
      </c>
    </row>
    <row r="5746" spans="1:37" x14ac:dyDescent="0.3">
      <c r="A5746" s="86" t="str">
        <f t="shared" si="91"/>
        <v>SDG_NoInv_Base_ReproTest01PQXcafee</v>
      </c>
      <c r="B5746" s="9" t="s">
        <v>222</v>
      </c>
      <c r="C5746" s="10" t="s">
        <v>285</v>
      </c>
      <c r="D5746" s="7" t="s">
        <v>120</v>
      </c>
      <c r="E5746" t="s">
        <v>149</v>
      </c>
      <c r="F5746">
        <v>2.11</v>
      </c>
      <c r="G5746">
        <v>2.02</v>
      </c>
      <c r="H5746">
        <v>2.06</v>
      </c>
      <c r="I5746">
        <v>2.0699999999999998</v>
      </c>
      <c r="J5746">
        <v>2.0699999999999998</v>
      </c>
      <c r="K5746">
        <v>2.08</v>
      </c>
      <c r="L5746">
        <v>2.0699999999999998</v>
      </c>
      <c r="M5746">
        <v>2.0699999999999998</v>
      </c>
      <c r="N5746">
        <v>2.08</v>
      </c>
      <c r="O5746">
        <v>2.0699999999999998</v>
      </c>
      <c r="P5746">
        <v>2.0699999999999998</v>
      </c>
      <c r="Q5746">
        <v>2.08</v>
      </c>
      <c r="R5746">
        <v>2.08</v>
      </c>
      <c r="S5746">
        <v>2.09</v>
      </c>
      <c r="T5746">
        <v>2.09</v>
      </c>
      <c r="U5746">
        <v>2.09</v>
      </c>
      <c r="V5746">
        <v>2.1</v>
      </c>
      <c r="W5746">
        <v>2.1</v>
      </c>
      <c r="X5746">
        <v>2.1</v>
      </c>
      <c r="Y5746">
        <v>2.1</v>
      </c>
      <c r="Z5746">
        <v>2.1</v>
      </c>
      <c r="AA5746">
        <v>2.09</v>
      </c>
      <c r="AB5746">
        <v>2.08</v>
      </c>
      <c r="AC5746">
        <v>2.08</v>
      </c>
      <c r="AD5746">
        <v>2.08</v>
      </c>
      <c r="AE5746">
        <v>2.08</v>
      </c>
      <c r="AF5746">
        <v>2.09</v>
      </c>
      <c r="AG5746">
        <v>2.1</v>
      </c>
      <c r="AH5746">
        <v>2.12</v>
      </c>
      <c r="AI5746">
        <v>2.13</v>
      </c>
      <c r="AJ5746">
        <v>2.12</v>
      </c>
      <c r="AK5746">
        <v>2.12</v>
      </c>
    </row>
    <row r="5747" spans="1:37" x14ac:dyDescent="0.3">
      <c r="A5747" s="86" t="str">
        <f t="shared" si="91"/>
        <v>SDG_NoInv_Base_ReproTest01PQXcbake</v>
      </c>
      <c r="B5747" s="9" t="s">
        <v>222</v>
      </c>
      <c r="C5747" s="10" t="s">
        <v>285</v>
      </c>
      <c r="D5747" s="7" t="s">
        <v>120</v>
      </c>
      <c r="E5747" t="s">
        <v>150</v>
      </c>
      <c r="F5747">
        <v>1.21</v>
      </c>
      <c r="G5747">
        <v>1.21</v>
      </c>
      <c r="H5747">
        <v>1.21</v>
      </c>
      <c r="I5747">
        <v>1.21</v>
      </c>
      <c r="J5747">
        <v>1.21</v>
      </c>
      <c r="K5747">
        <v>1.21</v>
      </c>
      <c r="L5747">
        <v>1.21</v>
      </c>
      <c r="M5747">
        <v>1.21</v>
      </c>
      <c r="N5747">
        <v>1.2</v>
      </c>
      <c r="O5747">
        <v>1.2</v>
      </c>
      <c r="P5747">
        <v>1.2</v>
      </c>
      <c r="Q5747">
        <v>1.2</v>
      </c>
      <c r="R5747">
        <v>1.2</v>
      </c>
      <c r="S5747">
        <v>1.2</v>
      </c>
      <c r="T5747">
        <v>1.21</v>
      </c>
      <c r="U5747">
        <v>1.21</v>
      </c>
      <c r="V5747">
        <v>1.21</v>
      </c>
      <c r="W5747">
        <v>1.21</v>
      </c>
      <c r="X5747">
        <v>1.21</v>
      </c>
      <c r="Y5747">
        <v>1.21</v>
      </c>
      <c r="Z5747">
        <v>1.21</v>
      </c>
      <c r="AA5747">
        <v>1.21</v>
      </c>
      <c r="AB5747">
        <v>1.2</v>
      </c>
      <c r="AC5747">
        <v>1.2</v>
      </c>
      <c r="AD5747">
        <v>1.2</v>
      </c>
      <c r="AE5747">
        <v>1.2</v>
      </c>
      <c r="AF5747">
        <v>1.21</v>
      </c>
      <c r="AG5747">
        <v>1.22</v>
      </c>
      <c r="AH5747">
        <v>1.21</v>
      </c>
      <c r="AI5747">
        <v>1.22</v>
      </c>
      <c r="AJ5747">
        <v>1.22</v>
      </c>
      <c r="AK5747">
        <v>1.23</v>
      </c>
    </row>
    <row r="5748" spans="1:37" x14ac:dyDescent="0.3">
      <c r="A5748" s="86" t="str">
        <f t="shared" si="91"/>
        <v>SDG_NoInv_Base_ReproTest01PQXcsuga</v>
      </c>
      <c r="B5748" s="9" t="s">
        <v>222</v>
      </c>
      <c r="C5748" s="10" t="s">
        <v>285</v>
      </c>
      <c r="D5748" s="7" t="s">
        <v>120</v>
      </c>
      <c r="E5748" t="s">
        <v>151</v>
      </c>
      <c r="F5748">
        <v>1.5</v>
      </c>
      <c r="G5748">
        <v>1.5</v>
      </c>
      <c r="H5748">
        <v>1.49</v>
      </c>
      <c r="I5748">
        <v>1.49</v>
      </c>
      <c r="J5748">
        <v>1.48</v>
      </c>
      <c r="K5748">
        <v>1.48</v>
      </c>
      <c r="L5748">
        <v>1.47</v>
      </c>
      <c r="M5748">
        <v>1.47</v>
      </c>
      <c r="N5748">
        <v>1.47</v>
      </c>
      <c r="O5748">
        <v>1.46</v>
      </c>
      <c r="P5748">
        <v>1.46</v>
      </c>
      <c r="Q5748">
        <v>1.46</v>
      </c>
      <c r="R5748">
        <v>1.46</v>
      </c>
      <c r="S5748">
        <v>1.46</v>
      </c>
      <c r="T5748">
        <v>1.46</v>
      </c>
      <c r="U5748">
        <v>1.46</v>
      </c>
      <c r="V5748">
        <v>1.46</v>
      </c>
      <c r="W5748">
        <v>1.46</v>
      </c>
      <c r="X5748">
        <v>1.46</v>
      </c>
      <c r="Y5748">
        <v>1.46</v>
      </c>
      <c r="Z5748">
        <v>1.45</v>
      </c>
      <c r="AA5748">
        <v>1.45</v>
      </c>
      <c r="AB5748">
        <v>1.44</v>
      </c>
      <c r="AC5748">
        <v>1.44</v>
      </c>
      <c r="AD5748">
        <v>1.44</v>
      </c>
      <c r="AE5748">
        <v>1.44</v>
      </c>
      <c r="AF5748">
        <v>1.44</v>
      </c>
      <c r="AG5748">
        <v>1.44</v>
      </c>
      <c r="AH5748">
        <v>1.43</v>
      </c>
      <c r="AI5748">
        <v>1.42</v>
      </c>
      <c r="AJ5748">
        <v>1.42</v>
      </c>
      <c r="AK5748">
        <v>1.41</v>
      </c>
    </row>
    <row r="5749" spans="1:37" x14ac:dyDescent="0.3">
      <c r="A5749" s="86" t="str">
        <f t="shared" si="91"/>
        <v>SDG_NoInv_Base_ReproTest01PQXcconf</v>
      </c>
      <c r="B5749" s="9" t="s">
        <v>222</v>
      </c>
      <c r="C5749" s="10" t="s">
        <v>285</v>
      </c>
      <c r="D5749" s="7" t="s">
        <v>120</v>
      </c>
      <c r="E5749" t="s">
        <v>152</v>
      </c>
      <c r="F5749">
        <v>1.34</v>
      </c>
      <c r="G5749">
        <v>1.32</v>
      </c>
      <c r="H5749">
        <v>1.33</v>
      </c>
      <c r="I5749">
        <v>1.33</v>
      </c>
      <c r="J5749">
        <v>1.33</v>
      </c>
      <c r="K5749">
        <v>1.33</v>
      </c>
      <c r="L5749">
        <v>1.33</v>
      </c>
      <c r="M5749">
        <v>1.33</v>
      </c>
      <c r="N5749">
        <v>1.33</v>
      </c>
      <c r="O5749">
        <v>1.33</v>
      </c>
      <c r="P5749">
        <v>1.33</v>
      </c>
      <c r="Q5749">
        <v>1.33</v>
      </c>
      <c r="R5749">
        <v>1.34</v>
      </c>
      <c r="S5749">
        <v>1.34</v>
      </c>
      <c r="T5749">
        <v>1.34</v>
      </c>
      <c r="U5749">
        <v>1.35</v>
      </c>
      <c r="V5749">
        <v>1.35</v>
      </c>
      <c r="W5749">
        <v>1.35</v>
      </c>
      <c r="X5749">
        <v>1.35</v>
      </c>
      <c r="Y5749">
        <v>1.35</v>
      </c>
      <c r="Z5749">
        <v>1.35</v>
      </c>
      <c r="AA5749">
        <v>1.35</v>
      </c>
      <c r="AB5749">
        <v>1.34</v>
      </c>
      <c r="AC5749">
        <v>1.34</v>
      </c>
      <c r="AD5749">
        <v>1.34</v>
      </c>
      <c r="AE5749">
        <v>1.34</v>
      </c>
      <c r="AF5749">
        <v>1.35</v>
      </c>
      <c r="AG5749">
        <v>1.35</v>
      </c>
      <c r="AH5749">
        <v>1.35</v>
      </c>
      <c r="AI5749">
        <v>1.35</v>
      </c>
      <c r="AJ5749">
        <v>1.35</v>
      </c>
      <c r="AK5749">
        <v>1.35</v>
      </c>
    </row>
    <row r="5750" spans="1:37" x14ac:dyDescent="0.3">
      <c r="A5750" s="86" t="str">
        <f t="shared" ref="A5750:A5813" si="92">_xlfn.CONCAT(C5750,D5750,E5750)</f>
        <v>SDG_NoInv_Base_ReproTest01PQXcpast</v>
      </c>
      <c r="B5750" s="9" t="s">
        <v>222</v>
      </c>
      <c r="C5750" s="10" t="s">
        <v>285</v>
      </c>
      <c r="D5750" s="7" t="s">
        <v>120</v>
      </c>
      <c r="E5750" t="s">
        <v>153</v>
      </c>
      <c r="F5750">
        <v>1.44</v>
      </c>
      <c r="G5750">
        <v>1.39</v>
      </c>
      <c r="H5750">
        <v>1.39</v>
      </c>
      <c r="I5750">
        <v>1.39</v>
      </c>
      <c r="J5750">
        <v>1.39</v>
      </c>
      <c r="K5750">
        <v>1.39</v>
      </c>
      <c r="L5750">
        <v>1.39</v>
      </c>
      <c r="M5750">
        <v>1.39</v>
      </c>
      <c r="N5750">
        <v>1.39</v>
      </c>
      <c r="O5750">
        <v>1.4</v>
      </c>
      <c r="P5750">
        <v>1.4</v>
      </c>
      <c r="Q5750">
        <v>1.4</v>
      </c>
      <c r="R5750">
        <v>1.4</v>
      </c>
      <c r="S5750">
        <v>1.4</v>
      </c>
      <c r="T5750">
        <v>1.4</v>
      </c>
      <c r="U5750">
        <v>1.4</v>
      </c>
      <c r="V5750">
        <v>1.4</v>
      </c>
      <c r="W5750">
        <v>1.4</v>
      </c>
      <c r="X5750">
        <v>1.4</v>
      </c>
      <c r="Y5750">
        <v>1.39</v>
      </c>
      <c r="Z5750">
        <v>1.39</v>
      </c>
      <c r="AA5750">
        <v>1.38</v>
      </c>
      <c r="AB5750">
        <v>1.38</v>
      </c>
      <c r="AC5750">
        <v>1.38</v>
      </c>
      <c r="AD5750">
        <v>1.38</v>
      </c>
      <c r="AE5750">
        <v>1.38</v>
      </c>
      <c r="AF5750">
        <v>1.39</v>
      </c>
      <c r="AG5750">
        <v>1.39</v>
      </c>
      <c r="AH5750">
        <v>1.4</v>
      </c>
      <c r="AI5750">
        <v>1.41</v>
      </c>
      <c r="AJ5750">
        <v>1.42</v>
      </c>
      <c r="AK5750">
        <v>1.42</v>
      </c>
    </row>
    <row r="5751" spans="1:37" x14ac:dyDescent="0.3">
      <c r="A5751" s="86" t="str">
        <f t="shared" si="92"/>
        <v>SDG_NoInv_Base_ReproTest01PQXcofoo</v>
      </c>
      <c r="B5751" s="9" t="s">
        <v>222</v>
      </c>
      <c r="C5751" s="10" t="s">
        <v>285</v>
      </c>
      <c r="D5751" s="7" t="s">
        <v>120</v>
      </c>
      <c r="E5751" t="s">
        <v>154</v>
      </c>
      <c r="F5751">
        <v>1.49</v>
      </c>
      <c r="G5751">
        <v>1.48</v>
      </c>
      <c r="H5751">
        <v>1.47</v>
      </c>
      <c r="I5751">
        <v>1.48</v>
      </c>
      <c r="J5751">
        <v>1.48</v>
      </c>
      <c r="K5751">
        <v>1.47</v>
      </c>
      <c r="L5751">
        <v>1.47</v>
      </c>
      <c r="M5751">
        <v>1.47</v>
      </c>
      <c r="N5751">
        <v>1.47</v>
      </c>
      <c r="O5751">
        <v>1.47</v>
      </c>
      <c r="P5751">
        <v>1.47</v>
      </c>
      <c r="Q5751">
        <v>1.47</v>
      </c>
      <c r="R5751">
        <v>1.47</v>
      </c>
      <c r="S5751">
        <v>1.47</v>
      </c>
      <c r="T5751">
        <v>1.47</v>
      </c>
      <c r="U5751">
        <v>1.48</v>
      </c>
      <c r="V5751">
        <v>1.48</v>
      </c>
      <c r="W5751">
        <v>1.48</v>
      </c>
      <c r="X5751">
        <v>1.48</v>
      </c>
      <c r="Y5751">
        <v>1.48</v>
      </c>
      <c r="Z5751">
        <v>1.48</v>
      </c>
      <c r="AA5751">
        <v>1.47</v>
      </c>
      <c r="AB5751">
        <v>1.47</v>
      </c>
      <c r="AC5751">
        <v>1.46</v>
      </c>
      <c r="AD5751">
        <v>1.46</v>
      </c>
      <c r="AE5751">
        <v>1.47</v>
      </c>
      <c r="AF5751">
        <v>1.47</v>
      </c>
      <c r="AG5751">
        <v>1.48</v>
      </c>
      <c r="AH5751">
        <v>1.48</v>
      </c>
      <c r="AI5751">
        <v>1.47</v>
      </c>
      <c r="AJ5751">
        <v>1.47</v>
      </c>
      <c r="AK5751">
        <v>1.48</v>
      </c>
    </row>
    <row r="5752" spans="1:37" x14ac:dyDescent="0.3">
      <c r="A5752" s="86" t="str">
        <f t="shared" si="92"/>
        <v>SDG_NoInv_Base_ReproTest01PQXcbevt</v>
      </c>
      <c r="B5752" s="9" t="s">
        <v>222</v>
      </c>
      <c r="C5752" s="10" t="s">
        <v>285</v>
      </c>
      <c r="D5752" s="7" t="s">
        <v>120</v>
      </c>
      <c r="E5752" t="s">
        <v>155</v>
      </c>
      <c r="F5752">
        <v>2.2000000000000002</v>
      </c>
      <c r="G5752">
        <v>2.14</v>
      </c>
      <c r="H5752">
        <v>2.1</v>
      </c>
      <c r="I5752">
        <v>2.09</v>
      </c>
      <c r="J5752">
        <v>2.09</v>
      </c>
      <c r="K5752">
        <v>2.08</v>
      </c>
      <c r="L5752">
        <v>2.08</v>
      </c>
      <c r="M5752">
        <v>2.08</v>
      </c>
      <c r="N5752">
        <v>2.08</v>
      </c>
      <c r="O5752">
        <v>2.0499999999999998</v>
      </c>
      <c r="P5752">
        <v>2.0499999999999998</v>
      </c>
      <c r="Q5752">
        <v>2.0499999999999998</v>
      </c>
      <c r="R5752">
        <v>2.06</v>
      </c>
      <c r="S5752">
        <v>2.06</v>
      </c>
      <c r="T5752">
        <v>2.0699999999999998</v>
      </c>
      <c r="U5752">
        <v>2.0699999999999998</v>
      </c>
      <c r="V5752">
        <v>2.08</v>
      </c>
      <c r="W5752">
        <v>2.09</v>
      </c>
      <c r="X5752">
        <v>2.08</v>
      </c>
      <c r="Y5752">
        <v>2.08</v>
      </c>
      <c r="Z5752">
        <v>2.08</v>
      </c>
      <c r="AA5752">
        <v>2.0699999999999998</v>
      </c>
      <c r="AB5752">
        <v>2.0499999999999998</v>
      </c>
      <c r="AC5752">
        <v>2.0499999999999998</v>
      </c>
      <c r="AD5752">
        <v>2.0499999999999998</v>
      </c>
      <c r="AE5752">
        <v>2.06</v>
      </c>
      <c r="AF5752">
        <v>2.0699999999999998</v>
      </c>
      <c r="AG5752">
        <v>2.09</v>
      </c>
      <c r="AH5752">
        <v>2.1</v>
      </c>
      <c r="AI5752">
        <v>2.12</v>
      </c>
      <c r="AJ5752">
        <v>2.12</v>
      </c>
      <c r="AK5752">
        <v>2.12</v>
      </c>
    </row>
    <row r="5753" spans="1:37" x14ac:dyDescent="0.3">
      <c r="A5753" s="86" t="str">
        <f t="shared" si="92"/>
        <v>SDG_NoInv_Base_ReproTest01PQXctext</v>
      </c>
      <c r="B5753" s="9" t="s">
        <v>222</v>
      </c>
      <c r="C5753" s="10" t="s">
        <v>285</v>
      </c>
      <c r="D5753" s="7" t="s">
        <v>120</v>
      </c>
      <c r="E5753" t="s">
        <v>102</v>
      </c>
      <c r="F5753">
        <v>1.37</v>
      </c>
      <c r="G5753">
        <v>1.4</v>
      </c>
      <c r="H5753">
        <v>1.41</v>
      </c>
      <c r="I5753">
        <v>1.42</v>
      </c>
      <c r="J5753">
        <v>1.42</v>
      </c>
      <c r="K5753">
        <v>1.42</v>
      </c>
      <c r="L5753">
        <v>1.42</v>
      </c>
      <c r="M5753">
        <v>1.43</v>
      </c>
      <c r="N5753">
        <v>1.43</v>
      </c>
      <c r="O5753">
        <v>1.43</v>
      </c>
      <c r="P5753">
        <v>1.44</v>
      </c>
      <c r="Q5753">
        <v>1.44</v>
      </c>
      <c r="R5753">
        <v>1.45</v>
      </c>
      <c r="S5753">
        <v>1.45</v>
      </c>
      <c r="T5753">
        <v>1.45</v>
      </c>
      <c r="U5753">
        <v>1.46</v>
      </c>
      <c r="V5753">
        <v>1.46</v>
      </c>
      <c r="W5753">
        <v>1.46</v>
      </c>
      <c r="X5753">
        <v>1.47</v>
      </c>
      <c r="Y5753">
        <v>1.47</v>
      </c>
      <c r="Z5753">
        <v>1.47</v>
      </c>
      <c r="AA5753">
        <v>1.47</v>
      </c>
      <c r="AB5753">
        <v>1.47</v>
      </c>
      <c r="AC5753">
        <v>1.47</v>
      </c>
      <c r="AD5753">
        <v>1.47</v>
      </c>
      <c r="AE5753">
        <v>1.48</v>
      </c>
      <c r="AF5753">
        <v>1.48</v>
      </c>
      <c r="AG5753">
        <v>1.48</v>
      </c>
      <c r="AH5753">
        <v>1.47</v>
      </c>
      <c r="AI5753">
        <v>1.46</v>
      </c>
      <c r="AJ5753">
        <v>1.46</v>
      </c>
      <c r="AK5753">
        <v>1.46</v>
      </c>
    </row>
    <row r="5754" spans="1:37" x14ac:dyDescent="0.3">
      <c r="A5754" s="86" t="str">
        <f t="shared" si="92"/>
        <v>SDG_NoInv_Base_ReproTest01PQXcclth</v>
      </c>
      <c r="B5754" s="9" t="s">
        <v>222</v>
      </c>
      <c r="C5754" s="10" t="s">
        <v>285</v>
      </c>
      <c r="D5754" s="7" t="s">
        <v>120</v>
      </c>
      <c r="E5754" t="s">
        <v>156</v>
      </c>
      <c r="F5754">
        <v>1.33</v>
      </c>
      <c r="G5754">
        <v>1.37</v>
      </c>
      <c r="H5754">
        <v>1.37</v>
      </c>
      <c r="I5754">
        <v>1.37</v>
      </c>
      <c r="J5754">
        <v>1.37</v>
      </c>
      <c r="K5754">
        <v>1.37</v>
      </c>
      <c r="L5754">
        <v>1.37</v>
      </c>
      <c r="M5754">
        <v>1.38</v>
      </c>
      <c r="N5754">
        <v>1.38</v>
      </c>
      <c r="O5754">
        <v>1.39</v>
      </c>
      <c r="P5754">
        <v>1.39</v>
      </c>
      <c r="Q5754">
        <v>1.4</v>
      </c>
      <c r="R5754">
        <v>1.4</v>
      </c>
      <c r="S5754">
        <v>1.4</v>
      </c>
      <c r="T5754">
        <v>1.41</v>
      </c>
      <c r="U5754">
        <v>1.41</v>
      </c>
      <c r="V5754">
        <v>1.41</v>
      </c>
      <c r="W5754">
        <v>1.42</v>
      </c>
      <c r="X5754">
        <v>1.42</v>
      </c>
      <c r="Y5754">
        <v>1.42</v>
      </c>
      <c r="Z5754">
        <v>1.42</v>
      </c>
      <c r="AA5754">
        <v>1.42</v>
      </c>
      <c r="AB5754">
        <v>1.41</v>
      </c>
      <c r="AC5754">
        <v>1.42</v>
      </c>
      <c r="AD5754">
        <v>1.42</v>
      </c>
      <c r="AE5754">
        <v>1.42</v>
      </c>
      <c r="AF5754">
        <v>1.42</v>
      </c>
      <c r="AG5754">
        <v>1.43</v>
      </c>
      <c r="AH5754">
        <v>1.43</v>
      </c>
      <c r="AI5754">
        <v>1.42</v>
      </c>
      <c r="AJ5754">
        <v>1.41</v>
      </c>
      <c r="AK5754">
        <v>1.41</v>
      </c>
    </row>
    <row r="5755" spans="1:37" x14ac:dyDescent="0.3">
      <c r="A5755" s="86" t="str">
        <f t="shared" si="92"/>
        <v>SDG_NoInv_Base_ReproTest01PQXcleat</v>
      </c>
      <c r="B5755" s="9" t="s">
        <v>222</v>
      </c>
      <c r="C5755" s="10" t="s">
        <v>285</v>
      </c>
      <c r="D5755" s="7" t="s">
        <v>120</v>
      </c>
      <c r="E5755" t="s">
        <v>103</v>
      </c>
      <c r="F5755">
        <v>1.1599999999999999</v>
      </c>
      <c r="G5755">
        <v>1.1599999999999999</v>
      </c>
      <c r="H5755">
        <v>1.17</v>
      </c>
      <c r="I5755">
        <v>1.1599999999999999</v>
      </c>
      <c r="J5755">
        <v>1.17</v>
      </c>
      <c r="K5755">
        <v>1.17</v>
      </c>
      <c r="L5755">
        <v>1.17</v>
      </c>
      <c r="M5755">
        <v>1.17</v>
      </c>
      <c r="N5755">
        <v>1.17</v>
      </c>
      <c r="O5755">
        <v>1.19</v>
      </c>
      <c r="P5755">
        <v>1.19</v>
      </c>
      <c r="Q5755">
        <v>1.18</v>
      </c>
      <c r="R5755">
        <v>1.18</v>
      </c>
      <c r="S5755">
        <v>1.18</v>
      </c>
      <c r="T5755">
        <v>1.18</v>
      </c>
      <c r="U5755">
        <v>1.18</v>
      </c>
      <c r="V5755">
        <v>1.18</v>
      </c>
      <c r="W5755">
        <v>1.18</v>
      </c>
      <c r="X5755">
        <v>1.18</v>
      </c>
      <c r="Y5755">
        <v>1.18</v>
      </c>
      <c r="Z5755">
        <v>1.18</v>
      </c>
      <c r="AA5755">
        <v>1.18</v>
      </c>
      <c r="AB5755">
        <v>1.18</v>
      </c>
      <c r="AC5755">
        <v>1.18</v>
      </c>
      <c r="AD5755">
        <v>1.18</v>
      </c>
      <c r="AE5755">
        <v>1.18</v>
      </c>
      <c r="AF5755">
        <v>1.18</v>
      </c>
      <c r="AG5755">
        <v>1.18</v>
      </c>
      <c r="AH5755">
        <v>1.19</v>
      </c>
      <c r="AI5755">
        <v>1.18</v>
      </c>
      <c r="AJ5755">
        <v>1.18</v>
      </c>
      <c r="AK5755">
        <v>1.18</v>
      </c>
    </row>
    <row r="5756" spans="1:37" x14ac:dyDescent="0.3">
      <c r="A5756" s="86" t="str">
        <f t="shared" si="92"/>
        <v>SDG_NoInv_Base_ReproTest01PQXcfoot</v>
      </c>
      <c r="B5756" s="9" t="s">
        <v>222</v>
      </c>
      <c r="C5756" s="10" t="s">
        <v>285</v>
      </c>
      <c r="D5756" s="7" t="s">
        <v>120</v>
      </c>
      <c r="E5756" t="s">
        <v>157</v>
      </c>
      <c r="F5756">
        <v>1.21</v>
      </c>
      <c r="G5756">
        <v>1.22</v>
      </c>
      <c r="H5756">
        <v>1.23</v>
      </c>
      <c r="I5756">
        <v>1.23</v>
      </c>
      <c r="J5756">
        <v>1.23</v>
      </c>
      <c r="K5756">
        <v>1.24</v>
      </c>
      <c r="L5756">
        <v>1.24</v>
      </c>
      <c r="M5756">
        <v>1.24</v>
      </c>
      <c r="N5756">
        <v>1.25</v>
      </c>
      <c r="O5756">
        <v>1.27</v>
      </c>
      <c r="P5756">
        <v>1.28</v>
      </c>
      <c r="Q5756">
        <v>1.28</v>
      </c>
      <c r="R5756">
        <v>1.29</v>
      </c>
      <c r="S5756">
        <v>1.29</v>
      </c>
      <c r="T5756">
        <v>1.29</v>
      </c>
      <c r="U5756">
        <v>1.29</v>
      </c>
      <c r="V5756">
        <v>1.3</v>
      </c>
      <c r="W5756">
        <v>1.3</v>
      </c>
      <c r="X5756">
        <v>1.3</v>
      </c>
      <c r="Y5756">
        <v>1.3</v>
      </c>
      <c r="Z5756">
        <v>1.3</v>
      </c>
      <c r="AA5756">
        <v>1.3</v>
      </c>
      <c r="AB5756">
        <v>1.3</v>
      </c>
      <c r="AC5756">
        <v>1.31</v>
      </c>
      <c r="AD5756">
        <v>1.31</v>
      </c>
      <c r="AE5756">
        <v>1.31</v>
      </c>
      <c r="AF5756">
        <v>1.31</v>
      </c>
      <c r="AG5756">
        <v>1.31</v>
      </c>
      <c r="AH5756">
        <v>1.31</v>
      </c>
      <c r="AI5756">
        <v>1.3</v>
      </c>
      <c r="AJ5756">
        <v>1.3</v>
      </c>
      <c r="AK5756">
        <v>1.29</v>
      </c>
    </row>
    <row r="5757" spans="1:37" x14ac:dyDescent="0.3">
      <c r="A5757" s="86" t="str">
        <f t="shared" si="92"/>
        <v>SDG_NoInv_Base_ReproTest01PQXcwood</v>
      </c>
      <c r="B5757" s="9" t="s">
        <v>222</v>
      </c>
      <c r="C5757" s="10" t="s">
        <v>285</v>
      </c>
      <c r="D5757" s="7" t="s">
        <v>120</v>
      </c>
      <c r="E5757" t="s">
        <v>158</v>
      </c>
      <c r="F5757">
        <v>1.21</v>
      </c>
      <c r="G5757">
        <v>1.23</v>
      </c>
      <c r="H5757">
        <v>1.23</v>
      </c>
      <c r="I5757">
        <v>1.23</v>
      </c>
      <c r="J5757">
        <v>1.23</v>
      </c>
      <c r="K5757">
        <v>1.23</v>
      </c>
      <c r="L5757">
        <v>1.23</v>
      </c>
      <c r="M5757">
        <v>1.23</v>
      </c>
      <c r="N5757">
        <v>1.23</v>
      </c>
      <c r="O5757">
        <v>1.22</v>
      </c>
      <c r="P5757">
        <v>1.22</v>
      </c>
      <c r="Q5757">
        <v>1.22</v>
      </c>
      <c r="R5757">
        <v>1.22</v>
      </c>
      <c r="S5757">
        <v>1.23</v>
      </c>
      <c r="T5757">
        <v>1.23</v>
      </c>
      <c r="U5757">
        <v>1.23</v>
      </c>
      <c r="V5757">
        <v>1.23</v>
      </c>
      <c r="W5757">
        <v>1.24</v>
      </c>
      <c r="X5757">
        <v>1.24</v>
      </c>
      <c r="Y5757">
        <v>1.24</v>
      </c>
      <c r="Z5757">
        <v>1.24</v>
      </c>
      <c r="AA5757">
        <v>1.24</v>
      </c>
      <c r="AB5757">
        <v>1.23</v>
      </c>
      <c r="AC5757">
        <v>1.23</v>
      </c>
      <c r="AD5757">
        <v>1.23</v>
      </c>
      <c r="AE5757">
        <v>1.23</v>
      </c>
      <c r="AF5757">
        <v>1.23</v>
      </c>
      <c r="AG5757">
        <v>1.24</v>
      </c>
      <c r="AH5757">
        <v>1.23</v>
      </c>
      <c r="AI5757">
        <v>1.23</v>
      </c>
      <c r="AJ5757">
        <v>1.23</v>
      </c>
      <c r="AK5757">
        <v>1.23</v>
      </c>
    </row>
    <row r="5758" spans="1:37" x14ac:dyDescent="0.3">
      <c r="A5758" s="86" t="str">
        <f t="shared" si="92"/>
        <v>SDG_NoInv_Base_ReproTest01PQXcpapr</v>
      </c>
      <c r="B5758" s="9" t="s">
        <v>222</v>
      </c>
      <c r="C5758" s="10" t="s">
        <v>285</v>
      </c>
      <c r="D5758" s="7" t="s">
        <v>120</v>
      </c>
      <c r="E5758" t="s">
        <v>159</v>
      </c>
      <c r="F5758">
        <v>1.32</v>
      </c>
      <c r="G5758">
        <v>1.32</v>
      </c>
      <c r="H5758">
        <v>1.31</v>
      </c>
      <c r="I5758">
        <v>1.3</v>
      </c>
      <c r="J5758">
        <v>1.3</v>
      </c>
      <c r="K5758">
        <v>1.29</v>
      </c>
      <c r="L5758">
        <v>1.29</v>
      </c>
      <c r="M5758">
        <v>1.31</v>
      </c>
      <c r="N5758">
        <v>1.31</v>
      </c>
      <c r="O5758">
        <v>1.3</v>
      </c>
      <c r="P5758">
        <v>1.3</v>
      </c>
      <c r="Q5758">
        <v>1.31</v>
      </c>
      <c r="R5758">
        <v>1.28</v>
      </c>
      <c r="S5758">
        <v>1.28</v>
      </c>
      <c r="T5758">
        <v>1.29</v>
      </c>
      <c r="U5758">
        <v>1.29</v>
      </c>
      <c r="V5758">
        <v>1.29</v>
      </c>
      <c r="W5758">
        <v>1.29</v>
      </c>
      <c r="X5758">
        <v>1.29</v>
      </c>
      <c r="Y5758">
        <v>1.29</v>
      </c>
      <c r="Z5758">
        <v>1.29</v>
      </c>
      <c r="AA5758">
        <v>1.29</v>
      </c>
      <c r="AB5758">
        <v>1.29</v>
      </c>
      <c r="AC5758">
        <v>1.28</v>
      </c>
      <c r="AD5758">
        <v>1.28</v>
      </c>
      <c r="AE5758">
        <v>1.29</v>
      </c>
      <c r="AF5758">
        <v>1.29</v>
      </c>
      <c r="AG5758">
        <v>1.29</v>
      </c>
      <c r="AH5758">
        <v>1.28</v>
      </c>
      <c r="AI5758">
        <v>1.27</v>
      </c>
      <c r="AJ5758">
        <v>1.27</v>
      </c>
      <c r="AK5758">
        <v>1.26</v>
      </c>
    </row>
    <row r="5759" spans="1:37" x14ac:dyDescent="0.3">
      <c r="A5759" s="86" t="str">
        <f t="shared" si="92"/>
        <v>SDG_NoInv_Base_ReproTest01PQXcprnt</v>
      </c>
      <c r="B5759" s="9" t="s">
        <v>222</v>
      </c>
      <c r="C5759" s="10" t="s">
        <v>285</v>
      </c>
      <c r="D5759" s="7" t="s">
        <v>120</v>
      </c>
      <c r="E5759" t="s">
        <v>104</v>
      </c>
      <c r="F5759">
        <v>1.42</v>
      </c>
      <c r="G5759">
        <v>1.45</v>
      </c>
      <c r="H5759">
        <v>1.45</v>
      </c>
      <c r="I5759">
        <v>1.45</v>
      </c>
      <c r="J5759">
        <v>1.45</v>
      </c>
      <c r="K5759">
        <v>1.45</v>
      </c>
      <c r="L5759">
        <v>1.45</v>
      </c>
      <c r="M5759">
        <v>1.46</v>
      </c>
      <c r="N5759">
        <v>1.46</v>
      </c>
      <c r="O5759">
        <v>1.45</v>
      </c>
      <c r="P5759">
        <v>1.45</v>
      </c>
      <c r="Q5759">
        <v>1.45</v>
      </c>
      <c r="R5759">
        <v>1.45</v>
      </c>
      <c r="S5759">
        <v>1.46</v>
      </c>
      <c r="T5759">
        <v>1.46</v>
      </c>
      <c r="U5759">
        <v>1.46</v>
      </c>
      <c r="V5759">
        <v>1.47</v>
      </c>
      <c r="W5759">
        <v>1.47</v>
      </c>
      <c r="X5759">
        <v>1.47</v>
      </c>
      <c r="Y5759">
        <v>1.47</v>
      </c>
      <c r="Z5759">
        <v>1.46</v>
      </c>
      <c r="AA5759">
        <v>1.46</v>
      </c>
      <c r="AB5759">
        <v>1.45</v>
      </c>
      <c r="AC5759">
        <v>1.45</v>
      </c>
      <c r="AD5759">
        <v>1.45</v>
      </c>
      <c r="AE5759">
        <v>1.46</v>
      </c>
      <c r="AF5759">
        <v>1.46</v>
      </c>
      <c r="AG5759">
        <v>1.46</v>
      </c>
      <c r="AH5759">
        <v>1.45</v>
      </c>
      <c r="AI5759">
        <v>1.44</v>
      </c>
      <c r="AJ5759">
        <v>1.43</v>
      </c>
      <c r="AK5759">
        <v>1.43</v>
      </c>
    </row>
    <row r="5760" spans="1:37" x14ac:dyDescent="0.3">
      <c r="A5760" s="86" t="str">
        <f t="shared" si="92"/>
        <v>SDG_NoInv_Base_ReproTest01PQXcpetr-p</v>
      </c>
      <c r="B5760" s="9" t="s">
        <v>222</v>
      </c>
      <c r="C5760" s="10" t="s">
        <v>285</v>
      </c>
      <c r="D5760" s="7" t="s">
        <v>120</v>
      </c>
      <c r="E5760" t="s">
        <v>160</v>
      </c>
      <c r="F5760">
        <v>0.5</v>
      </c>
      <c r="G5760">
        <v>0.51</v>
      </c>
      <c r="H5760">
        <v>0.51</v>
      </c>
      <c r="I5760">
        <v>0.51</v>
      </c>
      <c r="J5760">
        <v>0.51</v>
      </c>
      <c r="K5760">
        <v>0.51</v>
      </c>
      <c r="L5760">
        <v>0.52</v>
      </c>
      <c r="M5760">
        <v>0.52</v>
      </c>
      <c r="N5760">
        <v>0.52</v>
      </c>
      <c r="O5760">
        <v>0.55000000000000004</v>
      </c>
      <c r="P5760">
        <v>0.55000000000000004</v>
      </c>
      <c r="Q5760">
        <v>0.55000000000000004</v>
      </c>
      <c r="R5760">
        <v>0.55000000000000004</v>
      </c>
      <c r="S5760">
        <v>0.55000000000000004</v>
      </c>
      <c r="T5760">
        <v>0.56000000000000005</v>
      </c>
      <c r="U5760">
        <v>0.56000000000000005</v>
      </c>
      <c r="V5760">
        <v>0.56000000000000005</v>
      </c>
      <c r="W5760">
        <v>0.56000000000000005</v>
      </c>
      <c r="X5760">
        <v>0.56000000000000005</v>
      </c>
      <c r="Y5760">
        <v>0.56000000000000005</v>
      </c>
      <c r="Z5760">
        <v>0.56000000000000005</v>
      </c>
      <c r="AA5760">
        <v>0.56000000000000005</v>
      </c>
      <c r="AB5760">
        <v>0.56999999999999995</v>
      </c>
      <c r="AC5760">
        <v>0.56999999999999995</v>
      </c>
      <c r="AD5760">
        <v>0.56999999999999995</v>
      </c>
      <c r="AE5760">
        <v>0.56999999999999995</v>
      </c>
      <c r="AF5760">
        <v>0.56999999999999995</v>
      </c>
      <c r="AG5760">
        <v>0.56999999999999995</v>
      </c>
      <c r="AH5760">
        <v>0.56999999999999995</v>
      </c>
      <c r="AI5760">
        <v>0.56999999999999995</v>
      </c>
      <c r="AJ5760">
        <v>0.56000000000000005</v>
      </c>
      <c r="AK5760">
        <v>0.56000000000000005</v>
      </c>
    </row>
    <row r="5761" spans="1:37" x14ac:dyDescent="0.3">
      <c r="A5761" s="86" t="str">
        <f t="shared" si="92"/>
        <v>SDG_NoInv_Base_ReproTest01PQXcpetr-d</v>
      </c>
      <c r="B5761" s="9" t="s">
        <v>222</v>
      </c>
      <c r="C5761" s="10" t="s">
        <v>285</v>
      </c>
      <c r="D5761" s="7" t="s">
        <v>120</v>
      </c>
      <c r="E5761" t="s">
        <v>161</v>
      </c>
      <c r="F5761">
        <v>0.42</v>
      </c>
      <c r="G5761">
        <v>0.42</v>
      </c>
      <c r="H5761">
        <v>0.43</v>
      </c>
      <c r="I5761">
        <v>0.42</v>
      </c>
      <c r="J5761">
        <v>0.42</v>
      </c>
      <c r="K5761">
        <v>0.43</v>
      </c>
      <c r="L5761">
        <v>0.43</v>
      </c>
      <c r="M5761">
        <v>0.43</v>
      </c>
      <c r="N5761">
        <v>0.43</v>
      </c>
      <c r="O5761">
        <v>0.45</v>
      </c>
      <c r="P5761">
        <v>0.45</v>
      </c>
      <c r="Q5761">
        <v>0.45</v>
      </c>
      <c r="R5761">
        <v>0.45</v>
      </c>
      <c r="S5761">
        <v>0.45</v>
      </c>
      <c r="T5761">
        <v>0.45</v>
      </c>
      <c r="U5761">
        <v>0.46</v>
      </c>
      <c r="V5761">
        <v>0.46</v>
      </c>
      <c r="W5761">
        <v>0.46</v>
      </c>
      <c r="X5761">
        <v>0.46</v>
      </c>
      <c r="Y5761">
        <v>0.46</v>
      </c>
      <c r="Z5761">
        <v>0.46</v>
      </c>
      <c r="AA5761">
        <v>0.46</v>
      </c>
      <c r="AB5761">
        <v>0.46</v>
      </c>
      <c r="AC5761">
        <v>0.46</v>
      </c>
      <c r="AD5761">
        <v>0.46</v>
      </c>
      <c r="AE5761">
        <v>0.46</v>
      </c>
      <c r="AF5761">
        <v>0.46</v>
      </c>
      <c r="AG5761">
        <v>0.47</v>
      </c>
      <c r="AH5761">
        <v>0.46</v>
      </c>
      <c r="AI5761">
        <v>0.46</v>
      </c>
      <c r="AJ5761">
        <v>0.46</v>
      </c>
      <c r="AK5761">
        <v>0.46</v>
      </c>
    </row>
    <row r="5762" spans="1:37" x14ac:dyDescent="0.3">
      <c r="A5762" s="86" t="str">
        <f t="shared" si="92"/>
        <v>SDG_NoInv_Base_ReproTest01PQXcpetr-h</v>
      </c>
      <c r="B5762" s="9" t="s">
        <v>222</v>
      </c>
      <c r="C5762" s="10" t="s">
        <v>285</v>
      </c>
      <c r="D5762" s="7" t="s">
        <v>120</v>
      </c>
      <c r="E5762" t="s">
        <v>162</v>
      </c>
      <c r="F5762">
        <v>0.08</v>
      </c>
      <c r="G5762">
        <v>0.09</v>
      </c>
      <c r="H5762">
        <v>0.09</v>
      </c>
      <c r="I5762">
        <v>0.09</v>
      </c>
      <c r="J5762">
        <v>0.09</v>
      </c>
      <c r="K5762">
        <v>0.09</v>
      </c>
      <c r="L5762">
        <v>0.09</v>
      </c>
      <c r="M5762">
        <v>0.09</v>
      </c>
      <c r="N5762">
        <v>0.09</v>
      </c>
      <c r="O5762">
        <v>0.09</v>
      </c>
      <c r="P5762">
        <v>0.09</v>
      </c>
      <c r="Q5762">
        <v>0.09</v>
      </c>
      <c r="R5762">
        <v>0.09</v>
      </c>
      <c r="S5762">
        <v>0.09</v>
      </c>
      <c r="T5762">
        <v>0.09</v>
      </c>
      <c r="U5762">
        <v>0.09</v>
      </c>
      <c r="V5762">
        <v>0.09</v>
      </c>
      <c r="W5762">
        <v>0.09</v>
      </c>
      <c r="X5762">
        <v>0.09</v>
      </c>
      <c r="Y5762">
        <v>0.09</v>
      </c>
      <c r="Z5762">
        <v>0.09</v>
      </c>
      <c r="AA5762">
        <v>0.09</v>
      </c>
      <c r="AB5762">
        <v>0.09</v>
      </c>
      <c r="AC5762">
        <v>0.09</v>
      </c>
      <c r="AD5762">
        <v>0.1</v>
      </c>
      <c r="AE5762">
        <v>0.1</v>
      </c>
      <c r="AF5762">
        <v>0.09</v>
      </c>
      <c r="AG5762">
        <v>0.09</v>
      </c>
      <c r="AH5762">
        <v>0.09</v>
      </c>
      <c r="AI5762">
        <v>0.09</v>
      </c>
      <c r="AJ5762">
        <v>0.09</v>
      </c>
      <c r="AK5762">
        <v>0.09</v>
      </c>
    </row>
    <row r="5763" spans="1:37" x14ac:dyDescent="0.3">
      <c r="A5763" s="86" t="str">
        <f t="shared" si="92"/>
        <v>SDG_NoInv_Base_ReproTest01PQXcpetr-k</v>
      </c>
      <c r="B5763" s="9" t="s">
        <v>222</v>
      </c>
      <c r="C5763" s="10" t="s">
        <v>285</v>
      </c>
      <c r="D5763" s="7" t="s">
        <v>120</v>
      </c>
      <c r="E5763" t="s">
        <v>163</v>
      </c>
      <c r="F5763">
        <v>0.26</v>
      </c>
      <c r="G5763">
        <v>0.26</v>
      </c>
      <c r="H5763">
        <v>0.27</v>
      </c>
      <c r="I5763">
        <v>0.26</v>
      </c>
      <c r="J5763">
        <v>0.27</v>
      </c>
      <c r="K5763">
        <v>0.27</v>
      </c>
      <c r="L5763">
        <v>0.27</v>
      </c>
      <c r="M5763">
        <v>0.27</v>
      </c>
      <c r="N5763">
        <v>0.28000000000000003</v>
      </c>
      <c r="O5763">
        <v>0.3</v>
      </c>
      <c r="P5763">
        <v>0.31</v>
      </c>
      <c r="Q5763">
        <v>0.31</v>
      </c>
      <c r="R5763">
        <v>0.31</v>
      </c>
      <c r="S5763">
        <v>0.31</v>
      </c>
      <c r="T5763">
        <v>0.31</v>
      </c>
      <c r="U5763">
        <v>0.31</v>
      </c>
      <c r="V5763">
        <v>0.31</v>
      </c>
      <c r="W5763">
        <v>0.31</v>
      </c>
      <c r="X5763">
        <v>0.31</v>
      </c>
      <c r="Y5763">
        <v>0.31</v>
      </c>
      <c r="Z5763">
        <v>0.31</v>
      </c>
      <c r="AA5763">
        <v>0.31</v>
      </c>
      <c r="AB5763">
        <v>0.32</v>
      </c>
      <c r="AC5763">
        <v>0.32</v>
      </c>
      <c r="AD5763">
        <v>0.32</v>
      </c>
      <c r="AE5763">
        <v>0.32</v>
      </c>
      <c r="AF5763">
        <v>0.32</v>
      </c>
      <c r="AG5763">
        <v>0.32</v>
      </c>
      <c r="AH5763">
        <v>0.33</v>
      </c>
      <c r="AI5763">
        <v>0.32</v>
      </c>
      <c r="AJ5763">
        <v>0.32</v>
      </c>
      <c r="AK5763">
        <v>0.32</v>
      </c>
    </row>
    <row r="5764" spans="1:37" x14ac:dyDescent="0.3">
      <c r="A5764" s="86" t="str">
        <f t="shared" si="92"/>
        <v>SDG_NoInv_Base_ReproTest01PQXcpetr-l</v>
      </c>
      <c r="B5764" s="9" t="s">
        <v>222</v>
      </c>
      <c r="C5764" s="10" t="s">
        <v>285</v>
      </c>
      <c r="D5764" s="7" t="s">
        <v>120</v>
      </c>
      <c r="E5764" t="s">
        <v>164</v>
      </c>
      <c r="F5764">
        <v>0.97</v>
      </c>
      <c r="G5764">
        <v>0.99</v>
      </c>
      <c r="H5764">
        <v>1</v>
      </c>
      <c r="I5764">
        <v>0.99</v>
      </c>
      <c r="J5764">
        <v>0.99</v>
      </c>
      <c r="K5764">
        <v>1</v>
      </c>
      <c r="L5764">
        <v>1</v>
      </c>
      <c r="M5764">
        <v>1.01</v>
      </c>
      <c r="N5764">
        <v>1.02</v>
      </c>
      <c r="O5764">
        <v>1.05</v>
      </c>
      <c r="P5764">
        <v>1.06</v>
      </c>
      <c r="Q5764">
        <v>1.07</v>
      </c>
      <c r="R5764">
        <v>1.07</v>
      </c>
      <c r="S5764">
        <v>1.07</v>
      </c>
      <c r="T5764">
        <v>1.07</v>
      </c>
      <c r="U5764">
        <v>1.08</v>
      </c>
      <c r="V5764">
        <v>1.08</v>
      </c>
      <c r="W5764">
        <v>1.08</v>
      </c>
      <c r="X5764">
        <v>1.08</v>
      </c>
      <c r="Y5764">
        <v>1.0900000000000001</v>
      </c>
      <c r="Z5764">
        <v>1.08</v>
      </c>
      <c r="AA5764">
        <v>1.0900000000000001</v>
      </c>
      <c r="AB5764">
        <v>1.0900000000000001</v>
      </c>
      <c r="AC5764">
        <v>1.1000000000000001</v>
      </c>
      <c r="AD5764">
        <v>1.1000000000000001</v>
      </c>
      <c r="AE5764">
        <v>1.1000000000000001</v>
      </c>
      <c r="AF5764">
        <v>1.1000000000000001</v>
      </c>
      <c r="AG5764">
        <v>1.1000000000000001</v>
      </c>
      <c r="AH5764">
        <v>1.1000000000000001</v>
      </c>
      <c r="AI5764">
        <v>1.1000000000000001</v>
      </c>
      <c r="AJ5764">
        <v>1.0900000000000001</v>
      </c>
      <c r="AK5764">
        <v>1.08</v>
      </c>
    </row>
    <row r="5765" spans="1:37" x14ac:dyDescent="0.3">
      <c r="A5765" s="86" t="str">
        <f t="shared" si="92"/>
        <v>SDG_NoInv_Base_ReproTest01PQXchydr</v>
      </c>
      <c r="B5765" s="9" t="s">
        <v>222</v>
      </c>
      <c r="C5765" s="10" t="s">
        <v>285</v>
      </c>
      <c r="D5765" s="7" t="s">
        <v>120</v>
      </c>
      <c r="E5765" t="s">
        <v>165</v>
      </c>
      <c r="F5765">
        <v>0.91</v>
      </c>
      <c r="G5765">
        <v>0.93</v>
      </c>
      <c r="H5765">
        <v>0.94</v>
      </c>
      <c r="I5765">
        <v>0.94</v>
      </c>
      <c r="J5765">
        <v>0.94</v>
      </c>
      <c r="K5765">
        <v>0.94</v>
      </c>
      <c r="L5765">
        <v>0.95</v>
      </c>
      <c r="M5765">
        <v>0.95</v>
      </c>
      <c r="N5765">
        <v>0.96</v>
      </c>
      <c r="O5765">
        <v>0.99</v>
      </c>
      <c r="P5765">
        <v>1</v>
      </c>
      <c r="Q5765">
        <v>1.01</v>
      </c>
      <c r="R5765">
        <v>1.01</v>
      </c>
      <c r="S5765">
        <v>1.01</v>
      </c>
      <c r="T5765">
        <v>1.01</v>
      </c>
      <c r="U5765">
        <v>1.01</v>
      </c>
      <c r="V5765">
        <v>1.01</v>
      </c>
      <c r="W5765">
        <v>1.01</v>
      </c>
      <c r="X5765">
        <v>1.02</v>
      </c>
      <c r="Y5765">
        <v>1.02</v>
      </c>
      <c r="Z5765">
        <v>1.02</v>
      </c>
      <c r="AA5765">
        <v>1.02</v>
      </c>
      <c r="AB5765">
        <v>1.03</v>
      </c>
      <c r="AC5765">
        <v>1.03</v>
      </c>
      <c r="AD5765">
        <v>1.03</v>
      </c>
      <c r="AE5765">
        <v>1.03</v>
      </c>
      <c r="AF5765">
        <v>1.03</v>
      </c>
      <c r="AG5765">
        <v>1.03</v>
      </c>
      <c r="AH5765">
        <v>1.03</v>
      </c>
      <c r="AI5765">
        <v>1.02</v>
      </c>
      <c r="AJ5765">
        <v>1.01</v>
      </c>
      <c r="AK5765">
        <v>1</v>
      </c>
    </row>
    <row r="5766" spans="1:37" x14ac:dyDescent="0.3">
      <c r="A5766" s="86" t="str">
        <f t="shared" si="92"/>
        <v>SDG_NoInv_Base_ReproTest01PQXcammo</v>
      </c>
      <c r="B5766" s="9" t="s">
        <v>222</v>
      </c>
      <c r="C5766" s="10" t="s">
        <v>285</v>
      </c>
      <c r="D5766" s="7" t="s">
        <v>120</v>
      </c>
      <c r="E5766" t="s">
        <v>166</v>
      </c>
      <c r="F5766">
        <v>1.19</v>
      </c>
      <c r="G5766">
        <v>0.78</v>
      </c>
      <c r="H5766">
        <v>0.78</v>
      </c>
      <c r="I5766">
        <v>0.79</v>
      </c>
      <c r="J5766">
        <v>0.78</v>
      </c>
      <c r="K5766">
        <v>0.78</v>
      </c>
      <c r="L5766">
        <v>0.78</v>
      </c>
      <c r="M5766">
        <v>0.78</v>
      </c>
      <c r="N5766">
        <v>0.78</v>
      </c>
      <c r="O5766">
        <v>0.77</v>
      </c>
      <c r="P5766">
        <v>0.77</v>
      </c>
      <c r="Q5766">
        <v>0.77</v>
      </c>
      <c r="R5766">
        <v>0.77</v>
      </c>
      <c r="S5766">
        <v>0.76</v>
      </c>
      <c r="T5766">
        <v>0.76</v>
      </c>
      <c r="U5766">
        <v>0.76</v>
      </c>
      <c r="V5766">
        <v>0.76</v>
      </c>
      <c r="W5766">
        <v>0.76</v>
      </c>
      <c r="X5766">
        <v>0.76</v>
      </c>
      <c r="Y5766">
        <v>0.89</v>
      </c>
      <c r="Z5766">
        <v>1.02</v>
      </c>
      <c r="AA5766">
        <v>1.1499999999999999</v>
      </c>
      <c r="AB5766">
        <v>1.18</v>
      </c>
      <c r="AC5766">
        <v>1.21</v>
      </c>
      <c r="AD5766">
        <v>1.24</v>
      </c>
      <c r="AE5766">
        <v>1.27</v>
      </c>
      <c r="AF5766">
        <v>1.3</v>
      </c>
      <c r="AG5766">
        <v>1.34</v>
      </c>
      <c r="AH5766">
        <v>1.36</v>
      </c>
      <c r="AI5766">
        <v>1.38</v>
      </c>
      <c r="AJ5766">
        <v>1.41</v>
      </c>
      <c r="AK5766">
        <v>1.43</v>
      </c>
    </row>
    <row r="5767" spans="1:37" x14ac:dyDescent="0.3">
      <c r="A5767" s="86" t="str">
        <f t="shared" si="92"/>
        <v>SDG_NoInv_Base_ReproTest01PQXcbchm</v>
      </c>
      <c r="B5767" s="9" t="s">
        <v>222</v>
      </c>
      <c r="C5767" s="10" t="s">
        <v>285</v>
      </c>
      <c r="D5767" s="7" t="s">
        <v>120</v>
      </c>
      <c r="E5767" t="s">
        <v>167</v>
      </c>
      <c r="F5767">
        <v>1.19</v>
      </c>
      <c r="G5767">
        <v>1.22</v>
      </c>
      <c r="H5767">
        <v>1.24</v>
      </c>
      <c r="I5767">
        <v>1.23</v>
      </c>
      <c r="J5767">
        <v>1.23</v>
      </c>
      <c r="K5767">
        <v>1.24</v>
      </c>
      <c r="L5767">
        <v>1.25</v>
      </c>
      <c r="M5767">
        <v>1.25</v>
      </c>
      <c r="N5767">
        <v>1.26</v>
      </c>
      <c r="O5767">
        <v>1.3</v>
      </c>
      <c r="P5767">
        <v>1.32</v>
      </c>
      <c r="Q5767">
        <v>1.32</v>
      </c>
      <c r="R5767">
        <v>1.32</v>
      </c>
      <c r="S5767">
        <v>1.32</v>
      </c>
      <c r="T5767">
        <v>1.33</v>
      </c>
      <c r="U5767">
        <v>1.33</v>
      </c>
      <c r="V5767">
        <v>1.33</v>
      </c>
      <c r="W5767">
        <v>1.33</v>
      </c>
      <c r="X5767">
        <v>1.34</v>
      </c>
      <c r="Y5767">
        <v>1.34</v>
      </c>
      <c r="Z5767">
        <v>1.34</v>
      </c>
      <c r="AA5767">
        <v>1.34</v>
      </c>
      <c r="AB5767">
        <v>1.35</v>
      </c>
      <c r="AC5767">
        <v>1.35</v>
      </c>
      <c r="AD5767">
        <v>1.35</v>
      </c>
      <c r="AE5767">
        <v>1.35</v>
      </c>
      <c r="AF5767">
        <v>1.35</v>
      </c>
      <c r="AG5767">
        <v>1.35</v>
      </c>
      <c r="AH5767">
        <v>1.35</v>
      </c>
      <c r="AI5767">
        <v>1.33</v>
      </c>
      <c r="AJ5767">
        <v>1.32</v>
      </c>
      <c r="AK5767">
        <v>1.32</v>
      </c>
    </row>
    <row r="5768" spans="1:37" x14ac:dyDescent="0.3">
      <c r="A5768" s="86" t="str">
        <f t="shared" si="92"/>
        <v>SDG_NoInv_Base_ReproTest01PQXcochm</v>
      </c>
      <c r="B5768" s="9" t="s">
        <v>222</v>
      </c>
      <c r="C5768" s="10" t="s">
        <v>285</v>
      </c>
      <c r="D5768" s="7" t="s">
        <v>120</v>
      </c>
      <c r="E5768" t="s">
        <v>168</v>
      </c>
      <c r="F5768">
        <v>1.3</v>
      </c>
      <c r="G5768">
        <v>1.33</v>
      </c>
      <c r="H5768">
        <v>1.34</v>
      </c>
      <c r="I5768">
        <v>1.34</v>
      </c>
      <c r="J5768">
        <v>1.34</v>
      </c>
      <c r="K5768">
        <v>1.35</v>
      </c>
      <c r="L5768">
        <v>1.35</v>
      </c>
      <c r="M5768">
        <v>1.36</v>
      </c>
      <c r="N5768">
        <v>1.37</v>
      </c>
      <c r="O5768">
        <v>1.42</v>
      </c>
      <c r="P5768">
        <v>1.43</v>
      </c>
      <c r="Q5768">
        <v>1.43</v>
      </c>
      <c r="R5768">
        <v>1.44</v>
      </c>
      <c r="S5768">
        <v>1.44</v>
      </c>
      <c r="T5768">
        <v>1.44</v>
      </c>
      <c r="U5768">
        <v>1.45</v>
      </c>
      <c r="V5768">
        <v>1.45</v>
      </c>
      <c r="W5768">
        <v>1.45</v>
      </c>
      <c r="X5768">
        <v>1.45</v>
      </c>
      <c r="Y5768">
        <v>1.45</v>
      </c>
      <c r="Z5768">
        <v>1.45</v>
      </c>
      <c r="AA5768">
        <v>1.45</v>
      </c>
      <c r="AB5768">
        <v>1.46</v>
      </c>
      <c r="AC5768">
        <v>1.47</v>
      </c>
      <c r="AD5768">
        <v>1.47</v>
      </c>
      <c r="AE5768">
        <v>1.47</v>
      </c>
      <c r="AF5768">
        <v>1.47</v>
      </c>
      <c r="AG5768">
        <v>1.47</v>
      </c>
      <c r="AH5768">
        <v>1.47</v>
      </c>
      <c r="AI5768">
        <v>1.45</v>
      </c>
      <c r="AJ5768">
        <v>1.44</v>
      </c>
      <c r="AK5768">
        <v>1.44</v>
      </c>
    </row>
    <row r="5769" spans="1:37" x14ac:dyDescent="0.3">
      <c r="A5769" s="86" t="str">
        <f t="shared" si="92"/>
        <v>SDG_NoInv_Base_ReproTest01PQXcrubb</v>
      </c>
      <c r="B5769" s="9" t="s">
        <v>222</v>
      </c>
      <c r="C5769" s="10" t="s">
        <v>285</v>
      </c>
      <c r="D5769" s="7" t="s">
        <v>120</v>
      </c>
      <c r="E5769" t="s">
        <v>105</v>
      </c>
      <c r="F5769">
        <v>1.27</v>
      </c>
      <c r="G5769">
        <v>1.28</v>
      </c>
      <c r="H5769">
        <v>1.29</v>
      </c>
      <c r="I5769">
        <v>1.28</v>
      </c>
      <c r="J5769">
        <v>1.28</v>
      </c>
      <c r="K5769">
        <v>1.29</v>
      </c>
      <c r="L5769">
        <v>1.29</v>
      </c>
      <c r="M5769">
        <v>1.3</v>
      </c>
      <c r="N5769">
        <v>1.3</v>
      </c>
      <c r="O5769">
        <v>1.32</v>
      </c>
      <c r="P5769">
        <v>1.32</v>
      </c>
      <c r="Q5769">
        <v>1.33</v>
      </c>
      <c r="R5769">
        <v>1.33</v>
      </c>
      <c r="S5769">
        <v>1.33</v>
      </c>
      <c r="T5769">
        <v>1.34</v>
      </c>
      <c r="U5769">
        <v>1.34</v>
      </c>
      <c r="V5769">
        <v>1.34</v>
      </c>
      <c r="W5769">
        <v>1.35</v>
      </c>
      <c r="X5769">
        <v>1.36</v>
      </c>
      <c r="Y5769">
        <v>1.36</v>
      </c>
      <c r="Z5769">
        <v>1.37</v>
      </c>
      <c r="AA5769">
        <v>1.38</v>
      </c>
      <c r="AB5769">
        <v>1.38</v>
      </c>
      <c r="AC5769">
        <v>1.39</v>
      </c>
      <c r="AD5769">
        <v>1.39</v>
      </c>
      <c r="AE5769">
        <v>1.39</v>
      </c>
      <c r="AF5769">
        <v>1.39</v>
      </c>
      <c r="AG5769">
        <v>1.38</v>
      </c>
      <c r="AH5769">
        <v>1.37</v>
      </c>
      <c r="AI5769">
        <v>1.35</v>
      </c>
      <c r="AJ5769">
        <v>1.34</v>
      </c>
      <c r="AK5769">
        <v>1.34</v>
      </c>
    </row>
    <row r="5770" spans="1:37" x14ac:dyDescent="0.3">
      <c r="A5770" s="86" t="str">
        <f t="shared" si="92"/>
        <v>SDG_NoInv_Base_ReproTest01PQXcplas</v>
      </c>
      <c r="B5770" s="9" t="s">
        <v>222</v>
      </c>
      <c r="C5770" s="10" t="s">
        <v>285</v>
      </c>
      <c r="D5770" s="7" t="s">
        <v>120</v>
      </c>
      <c r="E5770" t="s">
        <v>106</v>
      </c>
      <c r="F5770">
        <v>1.5</v>
      </c>
      <c r="G5770">
        <v>1.52</v>
      </c>
      <c r="H5770">
        <v>1.52</v>
      </c>
      <c r="I5770">
        <v>1.52</v>
      </c>
      <c r="J5770">
        <v>1.52</v>
      </c>
      <c r="K5770">
        <v>1.52</v>
      </c>
      <c r="L5770">
        <v>1.52</v>
      </c>
      <c r="M5770">
        <v>1.53</v>
      </c>
      <c r="N5770">
        <v>1.53</v>
      </c>
      <c r="O5770">
        <v>1.53</v>
      </c>
      <c r="P5770">
        <v>1.54</v>
      </c>
      <c r="Q5770">
        <v>1.54</v>
      </c>
      <c r="R5770">
        <v>1.54</v>
      </c>
      <c r="S5770">
        <v>1.55</v>
      </c>
      <c r="T5770">
        <v>1.55</v>
      </c>
      <c r="U5770">
        <v>1.55</v>
      </c>
      <c r="V5770">
        <v>1.56</v>
      </c>
      <c r="W5770">
        <v>1.56</v>
      </c>
      <c r="X5770">
        <v>1.56</v>
      </c>
      <c r="Y5770">
        <v>1.56</v>
      </c>
      <c r="Z5770">
        <v>1.56</v>
      </c>
      <c r="AA5770">
        <v>1.57</v>
      </c>
      <c r="AB5770">
        <v>1.56</v>
      </c>
      <c r="AC5770">
        <v>1.56</v>
      </c>
      <c r="AD5770">
        <v>1.56</v>
      </c>
      <c r="AE5770">
        <v>1.57</v>
      </c>
      <c r="AF5770">
        <v>1.57</v>
      </c>
      <c r="AG5770">
        <v>1.57</v>
      </c>
      <c r="AH5770">
        <v>1.56</v>
      </c>
      <c r="AI5770">
        <v>1.54</v>
      </c>
      <c r="AJ5770">
        <v>1.53</v>
      </c>
      <c r="AK5770">
        <v>1.53</v>
      </c>
    </row>
    <row r="5771" spans="1:37" x14ac:dyDescent="0.3">
      <c r="A5771" s="86" t="str">
        <f t="shared" si="92"/>
        <v>SDG_NoInv_Base_ReproTest01PQXcnmet</v>
      </c>
      <c r="B5771" s="9" t="s">
        <v>222</v>
      </c>
      <c r="C5771" s="10" t="s">
        <v>285</v>
      </c>
      <c r="D5771" s="7" t="s">
        <v>120</v>
      </c>
      <c r="E5771" t="s">
        <v>107</v>
      </c>
      <c r="F5771">
        <v>1.4</v>
      </c>
      <c r="G5771">
        <v>1.43</v>
      </c>
      <c r="H5771">
        <v>1.43</v>
      </c>
      <c r="I5771">
        <v>1.43</v>
      </c>
      <c r="J5771">
        <v>1.42</v>
      </c>
      <c r="K5771">
        <v>1.42</v>
      </c>
      <c r="L5771">
        <v>1.42</v>
      </c>
      <c r="M5771">
        <v>1.42</v>
      </c>
      <c r="N5771">
        <v>1.42</v>
      </c>
      <c r="O5771">
        <v>1.4</v>
      </c>
      <c r="P5771">
        <v>1.4</v>
      </c>
      <c r="Q5771">
        <v>1.4</v>
      </c>
      <c r="R5771">
        <v>1.41</v>
      </c>
      <c r="S5771">
        <v>1.41</v>
      </c>
      <c r="T5771">
        <v>1.41</v>
      </c>
      <c r="U5771">
        <v>1.42</v>
      </c>
      <c r="V5771">
        <v>1.42</v>
      </c>
      <c r="W5771">
        <v>1.43</v>
      </c>
      <c r="X5771">
        <v>1.43</v>
      </c>
      <c r="Y5771">
        <v>1.43</v>
      </c>
      <c r="Z5771">
        <v>1.43</v>
      </c>
      <c r="AA5771">
        <v>1.43</v>
      </c>
      <c r="AB5771">
        <v>1.43</v>
      </c>
      <c r="AC5771">
        <v>1.43</v>
      </c>
      <c r="AD5771">
        <v>1.43</v>
      </c>
      <c r="AE5771">
        <v>1.43</v>
      </c>
      <c r="AF5771">
        <v>1.43</v>
      </c>
      <c r="AG5771">
        <v>1.44</v>
      </c>
      <c r="AH5771">
        <v>1.44</v>
      </c>
      <c r="AI5771">
        <v>1.44</v>
      </c>
      <c r="AJ5771">
        <v>1.44</v>
      </c>
      <c r="AK5771">
        <v>1.45</v>
      </c>
    </row>
    <row r="5772" spans="1:37" x14ac:dyDescent="0.3">
      <c r="A5772" s="86" t="str">
        <f t="shared" si="92"/>
        <v>SDG_NoInv_Base_ReproTest01PQXciron</v>
      </c>
      <c r="B5772" s="9" t="s">
        <v>222</v>
      </c>
      <c r="C5772" s="10" t="s">
        <v>285</v>
      </c>
      <c r="D5772" s="7" t="s">
        <v>120</v>
      </c>
      <c r="E5772" t="s">
        <v>169</v>
      </c>
      <c r="F5772">
        <v>1.22</v>
      </c>
      <c r="G5772">
        <v>1.34</v>
      </c>
      <c r="H5772">
        <v>1.37</v>
      </c>
      <c r="I5772">
        <v>1.39</v>
      </c>
      <c r="J5772">
        <v>1.4</v>
      </c>
      <c r="K5772">
        <v>1.4</v>
      </c>
      <c r="L5772">
        <v>1.39</v>
      </c>
      <c r="M5772">
        <v>1.38</v>
      </c>
      <c r="N5772">
        <v>1.37</v>
      </c>
      <c r="O5772">
        <v>1.34</v>
      </c>
      <c r="P5772">
        <v>1.34</v>
      </c>
      <c r="Q5772">
        <v>1.34</v>
      </c>
      <c r="R5772">
        <v>1.35</v>
      </c>
      <c r="S5772">
        <v>1.35</v>
      </c>
      <c r="T5772">
        <v>1.36</v>
      </c>
      <c r="U5772">
        <v>1.37</v>
      </c>
      <c r="V5772">
        <v>1.31</v>
      </c>
      <c r="W5772">
        <v>1.31</v>
      </c>
      <c r="X5772">
        <v>1.42</v>
      </c>
      <c r="Y5772">
        <v>1.44</v>
      </c>
      <c r="Z5772">
        <v>1.45</v>
      </c>
      <c r="AA5772">
        <v>1.47</v>
      </c>
      <c r="AB5772">
        <v>1.49</v>
      </c>
      <c r="AC5772">
        <v>1.5</v>
      </c>
      <c r="AD5772">
        <v>1.49</v>
      </c>
      <c r="AE5772">
        <v>1.48</v>
      </c>
      <c r="AF5772">
        <v>1.47</v>
      </c>
      <c r="AG5772">
        <v>1.45</v>
      </c>
      <c r="AH5772">
        <v>1.42</v>
      </c>
      <c r="AI5772">
        <v>1.43</v>
      </c>
      <c r="AJ5772">
        <v>1.45</v>
      </c>
      <c r="AK5772">
        <v>1.46</v>
      </c>
    </row>
    <row r="5773" spans="1:37" x14ac:dyDescent="0.3">
      <c r="A5773" s="86" t="str">
        <f t="shared" si="92"/>
        <v>SDG_NoInv_Base_ReproTest01PQXcnfrm</v>
      </c>
      <c r="B5773" s="9" t="s">
        <v>222</v>
      </c>
      <c r="C5773" s="10" t="s">
        <v>285</v>
      </c>
      <c r="D5773" s="7" t="s">
        <v>120</v>
      </c>
      <c r="E5773" t="s">
        <v>108</v>
      </c>
      <c r="F5773">
        <v>1.25</v>
      </c>
      <c r="G5773">
        <v>1.29</v>
      </c>
      <c r="H5773">
        <v>1.35</v>
      </c>
      <c r="I5773">
        <v>1.41</v>
      </c>
      <c r="J5773">
        <v>1.44</v>
      </c>
      <c r="K5773">
        <v>1.46</v>
      </c>
      <c r="L5773">
        <v>1.46</v>
      </c>
      <c r="M5773">
        <v>1.42</v>
      </c>
      <c r="N5773">
        <v>1.39</v>
      </c>
      <c r="O5773">
        <v>1.34</v>
      </c>
      <c r="P5773">
        <v>1.32</v>
      </c>
      <c r="Q5773">
        <v>1.31</v>
      </c>
      <c r="R5773">
        <v>1.32</v>
      </c>
      <c r="S5773">
        <v>1.32</v>
      </c>
      <c r="T5773">
        <v>1.33</v>
      </c>
      <c r="U5773">
        <v>1.33</v>
      </c>
      <c r="V5773">
        <v>1.3</v>
      </c>
      <c r="W5773">
        <v>1.29</v>
      </c>
      <c r="X5773">
        <v>1.31</v>
      </c>
      <c r="Y5773">
        <v>1.32</v>
      </c>
      <c r="Z5773">
        <v>1.34</v>
      </c>
      <c r="AA5773">
        <v>1.36</v>
      </c>
      <c r="AB5773">
        <v>1.49</v>
      </c>
      <c r="AC5773">
        <v>1.56</v>
      </c>
      <c r="AD5773">
        <v>1.56</v>
      </c>
      <c r="AE5773">
        <v>1.55</v>
      </c>
      <c r="AF5773">
        <v>1.53</v>
      </c>
      <c r="AG5773">
        <v>1.51</v>
      </c>
      <c r="AH5773">
        <v>1.59</v>
      </c>
      <c r="AI5773">
        <v>1.7</v>
      </c>
      <c r="AJ5773">
        <v>1.75</v>
      </c>
      <c r="AK5773">
        <v>1.79</v>
      </c>
    </row>
    <row r="5774" spans="1:37" x14ac:dyDescent="0.3">
      <c r="A5774" s="86" t="str">
        <f t="shared" si="92"/>
        <v>SDG_NoInv_Base_ReproTest01PQXcmetp</v>
      </c>
      <c r="B5774" s="9" t="s">
        <v>222</v>
      </c>
      <c r="C5774" s="10" t="s">
        <v>285</v>
      </c>
      <c r="D5774" s="7" t="s">
        <v>120</v>
      </c>
      <c r="E5774" t="s">
        <v>109</v>
      </c>
      <c r="F5774">
        <v>1.27</v>
      </c>
      <c r="G5774">
        <v>1.36</v>
      </c>
      <c r="H5774">
        <v>1.37</v>
      </c>
      <c r="I5774">
        <v>1.38</v>
      </c>
      <c r="J5774">
        <v>1.38</v>
      </c>
      <c r="K5774">
        <v>1.38</v>
      </c>
      <c r="L5774">
        <v>1.38</v>
      </c>
      <c r="M5774">
        <v>1.38</v>
      </c>
      <c r="N5774">
        <v>1.38</v>
      </c>
      <c r="O5774">
        <v>1.36</v>
      </c>
      <c r="P5774">
        <v>1.36</v>
      </c>
      <c r="Q5774">
        <v>1.36</v>
      </c>
      <c r="R5774">
        <v>1.37</v>
      </c>
      <c r="S5774">
        <v>1.37</v>
      </c>
      <c r="T5774">
        <v>1.38</v>
      </c>
      <c r="U5774">
        <v>1.38</v>
      </c>
      <c r="V5774">
        <v>1.37</v>
      </c>
      <c r="W5774">
        <v>1.37</v>
      </c>
      <c r="X5774">
        <v>1.39</v>
      </c>
      <c r="Y5774">
        <v>1.4</v>
      </c>
      <c r="Z5774">
        <v>1.4</v>
      </c>
      <c r="AA5774">
        <v>1.41</v>
      </c>
      <c r="AB5774">
        <v>1.42</v>
      </c>
      <c r="AC5774">
        <v>1.43</v>
      </c>
      <c r="AD5774">
        <v>1.43</v>
      </c>
      <c r="AE5774">
        <v>1.43</v>
      </c>
      <c r="AF5774">
        <v>1.42</v>
      </c>
      <c r="AG5774">
        <v>1.42</v>
      </c>
      <c r="AH5774">
        <v>1.42</v>
      </c>
      <c r="AI5774">
        <v>1.42</v>
      </c>
      <c r="AJ5774">
        <v>1.43</v>
      </c>
      <c r="AK5774">
        <v>1.43</v>
      </c>
    </row>
    <row r="5775" spans="1:37" x14ac:dyDescent="0.3">
      <c r="A5775" s="86" t="str">
        <f t="shared" si="92"/>
        <v>SDG_NoInv_Base_ReproTest01PQXcmach</v>
      </c>
      <c r="B5775" s="9" t="s">
        <v>222</v>
      </c>
      <c r="C5775" s="10" t="s">
        <v>285</v>
      </c>
      <c r="D5775" s="7" t="s">
        <v>120</v>
      </c>
      <c r="E5775" t="s">
        <v>110</v>
      </c>
      <c r="F5775">
        <v>1.1299999999999999</v>
      </c>
      <c r="G5775">
        <v>1.17</v>
      </c>
      <c r="H5775">
        <v>1.19</v>
      </c>
      <c r="I5775">
        <v>1.19</v>
      </c>
      <c r="J5775">
        <v>1.2</v>
      </c>
      <c r="K5775">
        <v>1.2</v>
      </c>
      <c r="L5775">
        <v>1.2</v>
      </c>
      <c r="M5775">
        <v>1.2</v>
      </c>
      <c r="N5775">
        <v>1.2</v>
      </c>
      <c r="O5775">
        <v>1.21</v>
      </c>
      <c r="P5775">
        <v>1.21</v>
      </c>
      <c r="Q5775">
        <v>1.21</v>
      </c>
      <c r="R5775">
        <v>1.22</v>
      </c>
      <c r="S5775">
        <v>1.22</v>
      </c>
      <c r="T5775">
        <v>1.22</v>
      </c>
      <c r="U5775">
        <v>1.23</v>
      </c>
      <c r="V5775">
        <v>1.22</v>
      </c>
      <c r="W5775">
        <v>1.23</v>
      </c>
      <c r="X5775">
        <v>1.24</v>
      </c>
      <c r="Y5775">
        <v>1.24</v>
      </c>
      <c r="Z5775">
        <v>1.24</v>
      </c>
      <c r="AA5775">
        <v>1.25</v>
      </c>
      <c r="AB5775">
        <v>1.27</v>
      </c>
      <c r="AC5775">
        <v>1.28</v>
      </c>
      <c r="AD5775">
        <v>1.28</v>
      </c>
      <c r="AE5775">
        <v>1.28</v>
      </c>
      <c r="AF5775">
        <v>1.28</v>
      </c>
      <c r="AG5775">
        <v>1.28</v>
      </c>
      <c r="AH5775">
        <v>1.29</v>
      </c>
      <c r="AI5775">
        <v>1.3</v>
      </c>
      <c r="AJ5775">
        <v>1.31</v>
      </c>
      <c r="AK5775">
        <v>1.31</v>
      </c>
    </row>
    <row r="5776" spans="1:37" x14ac:dyDescent="0.3">
      <c r="A5776" s="86" t="str">
        <f t="shared" si="92"/>
        <v>SDG_NoInv_Base_ReproTest01PQXcfcel</v>
      </c>
      <c r="B5776" s="9" t="s">
        <v>222</v>
      </c>
      <c r="C5776" s="10" t="s">
        <v>285</v>
      </c>
      <c r="D5776" s="7" t="s">
        <v>120</v>
      </c>
      <c r="E5776" t="s">
        <v>170</v>
      </c>
      <c r="F5776">
        <v>1</v>
      </c>
      <c r="G5776">
        <v>1.02</v>
      </c>
      <c r="H5776">
        <v>1.04</v>
      </c>
      <c r="I5776">
        <v>1.04</v>
      </c>
      <c r="J5776">
        <v>1.04</v>
      </c>
      <c r="K5776">
        <v>1.04</v>
      </c>
      <c r="L5776">
        <v>1.05</v>
      </c>
      <c r="M5776">
        <v>1.05</v>
      </c>
      <c r="N5776">
        <v>1.06</v>
      </c>
      <c r="O5776">
        <v>1.1000000000000001</v>
      </c>
      <c r="P5776">
        <v>1.1100000000000001</v>
      </c>
      <c r="Q5776">
        <v>1.1100000000000001</v>
      </c>
      <c r="R5776">
        <v>1.1100000000000001</v>
      </c>
      <c r="S5776">
        <v>1.1100000000000001</v>
      </c>
      <c r="T5776">
        <v>1.1200000000000001</v>
      </c>
      <c r="U5776">
        <v>1.1200000000000001</v>
      </c>
      <c r="V5776">
        <v>1.1200000000000001</v>
      </c>
      <c r="W5776">
        <v>1.1200000000000001</v>
      </c>
      <c r="X5776">
        <v>1.1200000000000001</v>
      </c>
      <c r="Y5776">
        <v>1.1299999999999999</v>
      </c>
      <c r="Z5776">
        <v>1.1200000000000001</v>
      </c>
      <c r="AA5776">
        <v>1.1299999999999999</v>
      </c>
      <c r="AB5776">
        <v>1.1299999999999999</v>
      </c>
      <c r="AC5776">
        <v>1.1399999999999999</v>
      </c>
      <c r="AD5776">
        <v>1.1399999999999999</v>
      </c>
      <c r="AE5776">
        <v>1.1399999999999999</v>
      </c>
      <c r="AF5776">
        <v>1.1399999999999999</v>
      </c>
      <c r="AG5776">
        <v>1.1399999999999999</v>
      </c>
      <c r="AH5776">
        <v>1.1299999999999999</v>
      </c>
      <c r="AI5776">
        <v>1.1200000000000001</v>
      </c>
      <c r="AJ5776">
        <v>1.1100000000000001</v>
      </c>
      <c r="AK5776">
        <v>1.1100000000000001</v>
      </c>
    </row>
    <row r="5777" spans="1:37" x14ac:dyDescent="0.3">
      <c r="A5777" s="86" t="str">
        <f t="shared" si="92"/>
        <v>SDG_NoInv_Base_ReproTest01PQXcelct</v>
      </c>
      <c r="B5777" s="9" t="s">
        <v>222</v>
      </c>
      <c r="C5777" s="10" t="s">
        <v>285</v>
      </c>
      <c r="D5777" s="7" t="s">
        <v>120</v>
      </c>
      <c r="E5777" t="s">
        <v>171</v>
      </c>
      <c r="F5777">
        <v>1</v>
      </c>
      <c r="G5777">
        <v>1.02</v>
      </c>
      <c r="H5777">
        <v>1.04</v>
      </c>
      <c r="I5777">
        <v>1.04</v>
      </c>
      <c r="J5777">
        <v>1.04</v>
      </c>
      <c r="K5777">
        <v>1.04</v>
      </c>
      <c r="L5777">
        <v>1.05</v>
      </c>
      <c r="M5777">
        <v>1.05</v>
      </c>
      <c r="N5777">
        <v>1.06</v>
      </c>
      <c r="O5777">
        <v>1.1000000000000001</v>
      </c>
      <c r="P5777">
        <v>1.1100000000000001</v>
      </c>
      <c r="Q5777">
        <v>1.1100000000000001</v>
      </c>
      <c r="R5777">
        <v>1.1100000000000001</v>
      </c>
      <c r="S5777">
        <v>1.1100000000000001</v>
      </c>
      <c r="T5777">
        <v>1.1200000000000001</v>
      </c>
      <c r="U5777">
        <v>1.1200000000000001</v>
      </c>
      <c r="V5777">
        <v>1.1200000000000001</v>
      </c>
      <c r="W5777">
        <v>1.1200000000000001</v>
      </c>
      <c r="X5777">
        <v>1.1200000000000001</v>
      </c>
      <c r="Y5777">
        <v>1.1299999999999999</v>
      </c>
      <c r="Z5777">
        <v>1.1200000000000001</v>
      </c>
      <c r="AA5777">
        <v>1.1299999999999999</v>
      </c>
      <c r="AB5777">
        <v>1.1299999999999999</v>
      </c>
      <c r="AC5777">
        <v>1.1399999999999999</v>
      </c>
      <c r="AD5777">
        <v>1.1399999999999999</v>
      </c>
      <c r="AE5777">
        <v>1.1399999999999999</v>
      </c>
      <c r="AF5777">
        <v>1.1399999999999999</v>
      </c>
      <c r="AG5777">
        <v>1.1399999999999999</v>
      </c>
      <c r="AH5777">
        <v>1.1299999999999999</v>
      </c>
      <c r="AI5777">
        <v>1.1200000000000001</v>
      </c>
      <c r="AJ5777">
        <v>1.1100000000000001</v>
      </c>
      <c r="AK5777">
        <v>1.1100000000000001</v>
      </c>
    </row>
    <row r="5778" spans="1:37" x14ac:dyDescent="0.3">
      <c r="A5778" s="86" t="str">
        <f t="shared" si="92"/>
        <v>SDG_NoInv_Base_ReproTest01PQXcemch</v>
      </c>
      <c r="B5778" s="9" t="s">
        <v>222</v>
      </c>
      <c r="C5778" s="10" t="s">
        <v>285</v>
      </c>
      <c r="D5778" s="7" t="s">
        <v>120</v>
      </c>
      <c r="E5778" t="s">
        <v>111</v>
      </c>
      <c r="F5778">
        <v>1.25</v>
      </c>
      <c r="G5778">
        <v>1.28</v>
      </c>
      <c r="H5778">
        <v>1.29</v>
      </c>
      <c r="I5778">
        <v>1.3</v>
      </c>
      <c r="J5778">
        <v>1.31</v>
      </c>
      <c r="K5778">
        <v>1.31</v>
      </c>
      <c r="L5778">
        <v>1.32</v>
      </c>
      <c r="M5778">
        <v>1.31</v>
      </c>
      <c r="N5778">
        <v>1.31</v>
      </c>
      <c r="O5778">
        <v>1.32</v>
      </c>
      <c r="P5778">
        <v>1.32</v>
      </c>
      <c r="Q5778">
        <v>1.33</v>
      </c>
      <c r="R5778">
        <v>1.33</v>
      </c>
      <c r="S5778">
        <v>1.33</v>
      </c>
      <c r="T5778">
        <v>1.34</v>
      </c>
      <c r="U5778">
        <v>1.34</v>
      </c>
      <c r="V5778">
        <v>1.34</v>
      </c>
      <c r="W5778">
        <v>1.34</v>
      </c>
      <c r="X5778">
        <v>1.35</v>
      </c>
      <c r="Y5778">
        <v>1.35</v>
      </c>
      <c r="Z5778">
        <v>1.35</v>
      </c>
      <c r="AA5778">
        <v>1.35</v>
      </c>
      <c r="AB5778">
        <v>1.38</v>
      </c>
      <c r="AC5778">
        <v>1.4</v>
      </c>
      <c r="AD5778">
        <v>1.4</v>
      </c>
      <c r="AE5778">
        <v>1.4</v>
      </c>
      <c r="AF5778">
        <v>1.4</v>
      </c>
      <c r="AG5778">
        <v>1.39</v>
      </c>
      <c r="AH5778">
        <v>1.4</v>
      </c>
      <c r="AI5778">
        <v>1.42</v>
      </c>
      <c r="AJ5778">
        <v>1.42</v>
      </c>
      <c r="AK5778">
        <v>1.43</v>
      </c>
    </row>
    <row r="5779" spans="1:37" x14ac:dyDescent="0.3">
      <c r="A5779" s="86" t="str">
        <f t="shared" si="92"/>
        <v>SDG_NoInv_Base_ReproTest01PQXcsequ</v>
      </c>
      <c r="B5779" s="9" t="s">
        <v>222</v>
      </c>
      <c r="C5779" s="10" t="s">
        <v>285</v>
      </c>
      <c r="D5779" s="7" t="s">
        <v>120</v>
      </c>
      <c r="E5779" t="s">
        <v>112</v>
      </c>
      <c r="F5779">
        <v>1.1499999999999999</v>
      </c>
      <c r="G5779">
        <v>1.17</v>
      </c>
      <c r="H5779">
        <v>1.18</v>
      </c>
      <c r="I5779">
        <v>1.18</v>
      </c>
      <c r="J5779">
        <v>1.19</v>
      </c>
      <c r="K5779">
        <v>1.19</v>
      </c>
      <c r="L5779">
        <v>1.2</v>
      </c>
      <c r="M5779">
        <v>1.2</v>
      </c>
      <c r="N5779">
        <v>1.2</v>
      </c>
      <c r="O5779">
        <v>1.22</v>
      </c>
      <c r="P5779">
        <v>1.23</v>
      </c>
      <c r="Q5779">
        <v>1.23</v>
      </c>
      <c r="R5779">
        <v>1.24</v>
      </c>
      <c r="S5779">
        <v>1.24</v>
      </c>
      <c r="T5779">
        <v>1.24</v>
      </c>
      <c r="U5779">
        <v>1.24</v>
      </c>
      <c r="V5779">
        <v>1.25</v>
      </c>
      <c r="W5779">
        <v>1.25</v>
      </c>
      <c r="X5779">
        <v>1.25</v>
      </c>
      <c r="Y5779">
        <v>1.25</v>
      </c>
      <c r="Z5779">
        <v>1.25</v>
      </c>
      <c r="AA5779">
        <v>1.25</v>
      </c>
      <c r="AB5779">
        <v>1.28</v>
      </c>
      <c r="AC5779">
        <v>1.29</v>
      </c>
      <c r="AD5779">
        <v>1.29</v>
      </c>
      <c r="AE5779">
        <v>1.29</v>
      </c>
      <c r="AF5779">
        <v>1.29</v>
      </c>
      <c r="AG5779">
        <v>1.29</v>
      </c>
      <c r="AH5779">
        <v>1.3</v>
      </c>
      <c r="AI5779">
        <v>1.31</v>
      </c>
      <c r="AJ5779">
        <v>1.31</v>
      </c>
      <c r="AK5779">
        <v>1.31</v>
      </c>
    </row>
    <row r="5780" spans="1:37" x14ac:dyDescent="0.3">
      <c r="A5780" s="86" t="str">
        <f t="shared" si="92"/>
        <v>SDG_NoInv_Base_ReproTest01PQXcvehi</v>
      </c>
      <c r="B5780" s="9" t="s">
        <v>222</v>
      </c>
      <c r="C5780" s="10" t="s">
        <v>285</v>
      </c>
      <c r="D5780" s="7" t="s">
        <v>120</v>
      </c>
      <c r="E5780" t="s">
        <v>113</v>
      </c>
      <c r="F5780">
        <v>1.27</v>
      </c>
      <c r="G5780">
        <v>1.29</v>
      </c>
      <c r="H5780">
        <v>1.31</v>
      </c>
      <c r="I5780">
        <v>1.32</v>
      </c>
      <c r="J5780">
        <v>1.33</v>
      </c>
      <c r="K5780">
        <v>1.33</v>
      </c>
      <c r="L5780">
        <v>1.33</v>
      </c>
      <c r="M5780">
        <v>1.33</v>
      </c>
      <c r="N5780">
        <v>1.33</v>
      </c>
      <c r="O5780">
        <v>1.32</v>
      </c>
      <c r="P5780">
        <v>1.33</v>
      </c>
      <c r="Q5780">
        <v>1.33</v>
      </c>
      <c r="R5780">
        <v>1.34</v>
      </c>
      <c r="S5780">
        <v>1.34</v>
      </c>
      <c r="T5780">
        <v>1.35</v>
      </c>
      <c r="U5780">
        <v>1.35</v>
      </c>
      <c r="V5780">
        <v>1.35</v>
      </c>
      <c r="W5780">
        <v>1.35</v>
      </c>
      <c r="X5780">
        <v>1.36</v>
      </c>
      <c r="Y5780">
        <v>1.39</v>
      </c>
      <c r="Z5780">
        <v>1.42</v>
      </c>
      <c r="AA5780">
        <v>1.45</v>
      </c>
      <c r="AB5780">
        <v>1.49</v>
      </c>
      <c r="AC5780">
        <v>1.51</v>
      </c>
      <c r="AD5780">
        <v>1.52</v>
      </c>
      <c r="AE5780">
        <v>1.52</v>
      </c>
      <c r="AF5780">
        <v>1.52</v>
      </c>
      <c r="AG5780">
        <v>1.51</v>
      </c>
      <c r="AH5780">
        <v>1.53</v>
      </c>
      <c r="AI5780">
        <v>1.56</v>
      </c>
      <c r="AJ5780">
        <v>1.57</v>
      </c>
      <c r="AK5780">
        <v>1.58</v>
      </c>
    </row>
    <row r="5781" spans="1:37" x14ac:dyDescent="0.3">
      <c r="A5781" s="86" t="str">
        <f t="shared" si="92"/>
        <v>SDG_NoInv_Base_ReproTest01PQXctequ</v>
      </c>
      <c r="B5781" s="9" t="s">
        <v>222</v>
      </c>
      <c r="C5781" s="10" t="s">
        <v>285</v>
      </c>
      <c r="D5781" s="7" t="s">
        <v>120</v>
      </c>
      <c r="E5781" t="s">
        <v>114</v>
      </c>
      <c r="F5781">
        <v>1.08</v>
      </c>
      <c r="G5781">
        <v>1.1399999999999999</v>
      </c>
      <c r="H5781">
        <v>1.1499999999999999</v>
      </c>
      <c r="I5781">
        <v>1.1599999999999999</v>
      </c>
      <c r="J5781">
        <v>1.17</v>
      </c>
      <c r="K5781">
        <v>1.17</v>
      </c>
      <c r="L5781">
        <v>1.17</v>
      </c>
      <c r="M5781">
        <v>1.1599999999999999</v>
      </c>
      <c r="N5781">
        <v>1.1599999999999999</v>
      </c>
      <c r="O5781">
        <v>1.1399999999999999</v>
      </c>
      <c r="P5781">
        <v>1.1399999999999999</v>
      </c>
      <c r="Q5781">
        <v>1.1399999999999999</v>
      </c>
      <c r="R5781">
        <v>1.1499999999999999</v>
      </c>
      <c r="S5781">
        <v>1.1499999999999999</v>
      </c>
      <c r="T5781">
        <v>1.1599999999999999</v>
      </c>
      <c r="U5781">
        <v>1.1599999999999999</v>
      </c>
      <c r="V5781">
        <v>1.1599999999999999</v>
      </c>
      <c r="W5781">
        <v>1.1599999999999999</v>
      </c>
      <c r="X5781">
        <v>1.17</v>
      </c>
      <c r="Y5781">
        <v>1.18</v>
      </c>
      <c r="Z5781">
        <v>1.18</v>
      </c>
      <c r="AA5781">
        <v>1.19</v>
      </c>
      <c r="AB5781">
        <v>1.23</v>
      </c>
      <c r="AC5781">
        <v>1.25</v>
      </c>
      <c r="AD5781">
        <v>1.25</v>
      </c>
      <c r="AE5781">
        <v>1.25</v>
      </c>
      <c r="AF5781">
        <v>1.25</v>
      </c>
      <c r="AG5781">
        <v>1.25</v>
      </c>
      <c r="AH5781">
        <v>1.27</v>
      </c>
      <c r="AI5781">
        <v>1.31</v>
      </c>
      <c r="AJ5781">
        <v>1.32</v>
      </c>
      <c r="AK5781">
        <v>1.34</v>
      </c>
    </row>
    <row r="5782" spans="1:37" x14ac:dyDescent="0.3">
      <c r="A5782" s="86" t="str">
        <f t="shared" si="92"/>
        <v>SDG_NoInv_Base_ReproTest01PQXcfurn</v>
      </c>
      <c r="B5782" s="9" t="s">
        <v>222</v>
      </c>
      <c r="C5782" s="10" t="s">
        <v>285</v>
      </c>
      <c r="D5782" s="7" t="s">
        <v>120</v>
      </c>
      <c r="E5782" t="s">
        <v>115</v>
      </c>
      <c r="F5782">
        <v>1.32</v>
      </c>
      <c r="G5782">
        <v>1.37</v>
      </c>
      <c r="H5782">
        <v>1.37</v>
      </c>
      <c r="I5782">
        <v>1.37</v>
      </c>
      <c r="J5782">
        <v>1.37</v>
      </c>
      <c r="K5782">
        <v>1.37</v>
      </c>
      <c r="L5782">
        <v>1.37</v>
      </c>
      <c r="M5782">
        <v>1.37</v>
      </c>
      <c r="N5782">
        <v>1.37</v>
      </c>
      <c r="O5782">
        <v>1.36</v>
      </c>
      <c r="P5782">
        <v>1.36</v>
      </c>
      <c r="Q5782">
        <v>1.37</v>
      </c>
      <c r="R5782">
        <v>1.37</v>
      </c>
      <c r="S5782">
        <v>1.37</v>
      </c>
      <c r="T5782">
        <v>1.38</v>
      </c>
      <c r="U5782">
        <v>1.38</v>
      </c>
      <c r="V5782">
        <v>1.38</v>
      </c>
      <c r="W5782">
        <v>1.38</v>
      </c>
      <c r="X5782">
        <v>1.39</v>
      </c>
      <c r="Y5782">
        <v>1.39</v>
      </c>
      <c r="Z5782">
        <v>1.39</v>
      </c>
      <c r="AA5782">
        <v>1.39</v>
      </c>
      <c r="AB5782">
        <v>1.39</v>
      </c>
      <c r="AC5782">
        <v>1.39</v>
      </c>
      <c r="AD5782">
        <v>1.39</v>
      </c>
      <c r="AE5782">
        <v>1.39</v>
      </c>
      <c r="AF5782">
        <v>1.39</v>
      </c>
      <c r="AG5782">
        <v>1.39</v>
      </c>
      <c r="AH5782">
        <v>1.39</v>
      </c>
      <c r="AI5782">
        <v>1.38</v>
      </c>
      <c r="AJ5782">
        <v>1.38</v>
      </c>
      <c r="AK5782">
        <v>1.38</v>
      </c>
    </row>
    <row r="5783" spans="1:37" x14ac:dyDescent="0.3">
      <c r="A5783" s="86" t="str">
        <f t="shared" si="92"/>
        <v>SDG_NoInv_Base_ReproTest01PQXcoman</v>
      </c>
      <c r="B5783" s="9" t="s">
        <v>222</v>
      </c>
      <c r="C5783" s="10" t="s">
        <v>285</v>
      </c>
      <c r="D5783" s="7" t="s">
        <v>120</v>
      </c>
      <c r="E5783" t="s">
        <v>116</v>
      </c>
      <c r="F5783">
        <v>1.2</v>
      </c>
      <c r="G5783">
        <v>1.25</v>
      </c>
      <c r="H5783">
        <v>1.25</v>
      </c>
      <c r="I5783">
        <v>1.24</v>
      </c>
      <c r="J5783">
        <v>1.24</v>
      </c>
      <c r="K5783">
        <v>1.24</v>
      </c>
      <c r="L5783">
        <v>1.24</v>
      </c>
      <c r="M5783">
        <v>1.24</v>
      </c>
      <c r="N5783">
        <v>1.23</v>
      </c>
      <c r="O5783">
        <v>1.25</v>
      </c>
      <c r="P5783">
        <v>1.24</v>
      </c>
      <c r="Q5783">
        <v>1.24</v>
      </c>
      <c r="R5783">
        <v>1.23</v>
      </c>
      <c r="S5783">
        <v>1.23</v>
      </c>
      <c r="T5783">
        <v>1.23</v>
      </c>
      <c r="U5783">
        <v>1.23</v>
      </c>
      <c r="V5783">
        <v>1.23</v>
      </c>
      <c r="W5783">
        <v>1.23</v>
      </c>
      <c r="X5783">
        <v>1.23</v>
      </c>
      <c r="Y5783">
        <v>1.23</v>
      </c>
      <c r="Z5783">
        <v>1.23</v>
      </c>
      <c r="AA5783">
        <v>1.23</v>
      </c>
      <c r="AB5783">
        <v>1.23</v>
      </c>
      <c r="AC5783">
        <v>1.24</v>
      </c>
      <c r="AD5783">
        <v>1.24</v>
      </c>
      <c r="AE5783">
        <v>1.25</v>
      </c>
      <c r="AF5783">
        <v>1.25</v>
      </c>
      <c r="AG5783">
        <v>1.25</v>
      </c>
      <c r="AH5783">
        <v>1.26</v>
      </c>
      <c r="AI5783">
        <v>1.27</v>
      </c>
      <c r="AJ5783">
        <v>1.27</v>
      </c>
      <c r="AK5783">
        <v>1.28</v>
      </c>
    </row>
    <row r="5784" spans="1:37" x14ac:dyDescent="0.3">
      <c r="A5784" s="86" t="str">
        <f t="shared" si="92"/>
        <v>SDG_NoInv_Base_ReproTest01PQXcelec</v>
      </c>
      <c r="B5784" s="9" t="s">
        <v>222</v>
      </c>
      <c r="C5784" s="10" t="s">
        <v>285</v>
      </c>
      <c r="D5784" s="7" t="s">
        <v>120</v>
      </c>
      <c r="E5784" t="s">
        <v>172</v>
      </c>
      <c r="F5784">
        <v>0.36</v>
      </c>
      <c r="G5784">
        <v>0.36</v>
      </c>
      <c r="H5784">
        <v>0.33</v>
      </c>
      <c r="I5784">
        <v>0.33</v>
      </c>
      <c r="J5784">
        <v>0.34</v>
      </c>
      <c r="K5784">
        <v>0.34</v>
      </c>
      <c r="L5784">
        <v>0.35</v>
      </c>
      <c r="M5784">
        <v>0.34</v>
      </c>
      <c r="N5784">
        <v>0.34</v>
      </c>
      <c r="O5784">
        <v>0.34</v>
      </c>
      <c r="P5784">
        <v>0.35</v>
      </c>
      <c r="Q5784">
        <v>0.36</v>
      </c>
      <c r="R5784">
        <v>0.37</v>
      </c>
      <c r="S5784">
        <v>0.38</v>
      </c>
      <c r="T5784">
        <v>0.39</v>
      </c>
      <c r="U5784">
        <v>0.39</v>
      </c>
      <c r="V5784">
        <v>0.4</v>
      </c>
      <c r="W5784">
        <v>0.42</v>
      </c>
      <c r="X5784">
        <v>0.45</v>
      </c>
      <c r="Y5784">
        <v>0.48</v>
      </c>
      <c r="Z5784">
        <v>0.53</v>
      </c>
      <c r="AA5784">
        <v>0.57999999999999996</v>
      </c>
      <c r="AB5784">
        <v>0.6</v>
      </c>
      <c r="AC5784">
        <v>0.61</v>
      </c>
      <c r="AD5784">
        <v>0.6</v>
      </c>
      <c r="AE5784">
        <v>0.57999999999999996</v>
      </c>
      <c r="AF5784">
        <v>0.55000000000000004</v>
      </c>
      <c r="AG5784">
        <v>0.51</v>
      </c>
      <c r="AH5784">
        <v>0.43</v>
      </c>
      <c r="AI5784">
        <v>0.44</v>
      </c>
      <c r="AJ5784">
        <v>0.46</v>
      </c>
      <c r="AK5784">
        <v>0.48</v>
      </c>
    </row>
    <row r="5785" spans="1:37" x14ac:dyDescent="0.3">
      <c r="A5785" s="86" t="str">
        <f t="shared" si="92"/>
        <v>SDG_NoInv_Base_ReproTest01PQXcwatr</v>
      </c>
      <c r="B5785" s="9" t="s">
        <v>222</v>
      </c>
      <c r="C5785" s="10" t="s">
        <v>285</v>
      </c>
      <c r="D5785" s="7" t="s">
        <v>120</v>
      </c>
      <c r="E5785" t="s">
        <v>173</v>
      </c>
      <c r="F5785">
        <v>1.05</v>
      </c>
      <c r="G5785">
        <v>0.94</v>
      </c>
      <c r="H5785">
        <v>0.95</v>
      </c>
      <c r="I5785">
        <v>0.96</v>
      </c>
      <c r="J5785">
        <v>0.97</v>
      </c>
      <c r="K5785">
        <v>0.98</v>
      </c>
      <c r="L5785">
        <v>0.98</v>
      </c>
      <c r="M5785">
        <v>0.98</v>
      </c>
      <c r="N5785">
        <v>0.98</v>
      </c>
      <c r="O5785">
        <v>0.98</v>
      </c>
      <c r="P5785">
        <v>0.98</v>
      </c>
      <c r="Q5785">
        <v>0.98</v>
      </c>
      <c r="R5785">
        <v>0.99</v>
      </c>
      <c r="S5785">
        <v>1</v>
      </c>
      <c r="T5785">
        <v>1</v>
      </c>
      <c r="U5785">
        <v>1</v>
      </c>
      <c r="V5785">
        <v>1</v>
      </c>
      <c r="W5785">
        <v>1</v>
      </c>
      <c r="X5785">
        <v>1</v>
      </c>
      <c r="Y5785">
        <v>1</v>
      </c>
      <c r="Z5785">
        <v>1</v>
      </c>
      <c r="AA5785">
        <v>1</v>
      </c>
      <c r="AB5785">
        <v>1</v>
      </c>
      <c r="AC5785">
        <v>1.01</v>
      </c>
      <c r="AD5785">
        <v>1.01</v>
      </c>
      <c r="AE5785">
        <v>1.02</v>
      </c>
      <c r="AF5785">
        <v>1.02</v>
      </c>
      <c r="AG5785">
        <v>1.03</v>
      </c>
      <c r="AH5785">
        <v>1.04</v>
      </c>
      <c r="AI5785">
        <v>1.06</v>
      </c>
      <c r="AJ5785">
        <v>1.07</v>
      </c>
      <c r="AK5785">
        <v>1.07</v>
      </c>
    </row>
    <row r="5786" spans="1:37" x14ac:dyDescent="0.3">
      <c r="A5786" s="86" t="str">
        <f t="shared" si="92"/>
        <v>SDG_NoInv_Base_ReproTest01PQXccons</v>
      </c>
      <c r="B5786" s="9" t="s">
        <v>222</v>
      </c>
      <c r="C5786" s="10" t="s">
        <v>285</v>
      </c>
      <c r="D5786" s="7" t="s">
        <v>120</v>
      </c>
      <c r="E5786" t="s">
        <v>117</v>
      </c>
      <c r="F5786">
        <v>1.01</v>
      </c>
      <c r="G5786">
        <v>1.07</v>
      </c>
      <c r="H5786">
        <v>1.06</v>
      </c>
      <c r="I5786">
        <v>1.06</v>
      </c>
      <c r="J5786">
        <v>1.05</v>
      </c>
      <c r="K5786">
        <v>1.05</v>
      </c>
      <c r="L5786">
        <v>1.05</v>
      </c>
      <c r="M5786">
        <v>1.05</v>
      </c>
      <c r="N5786">
        <v>1.05</v>
      </c>
      <c r="O5786">
        <v>1.04</v>
      </c>
      <c r="P5786">
        <v>1.04</v>
      </c>
      <c r="Q5786">
        <v>1.04</v>
      </c>
      <c r="R5786">
        <v>1.05</v>
      </c>
      <c r="S5786">
        <v>1.05</v>
      </c>
      <c r="T5786">
        <v>1.05</v>
      </c>
      <c r="U5786">
        <v>1.06</v>
      </c>
      <c r="V5786">
        <v>1.06</v>
      </c>
      <c r="W5786">
        <v>1.06</v>
      </c>
      <c r="X5786">
        <v>1.06</v>
      </c>
      <c r="Y5786">
        <v>1.06</v>
      </c>
      <c r="Z5786">
        <v>1.07</v>
      </c>
      <c r="AA5786">
        <v>1.07</v>
      </c>
      <c r="AB5786">
        <v>1.06</v>
      </c>
      <c r="AC5786">
        <v>1.06</v>
      </c>
      <c r="AD5786">
        <v>1.06</v>
      </c>
      <c r="AE5786">
        <v>1.07</v>
      </c>
      <c r="AF5786">
        <v>1.07</v>
      </c>
      <c r="AG5786">
        <v>1.07</v>
      </c>
      <c r="AH5786">
        <v>1.07</v>
      </c>
      <c r="AI5786">
        <v>1.07</v>
      </c>
      <c r="AJ5786">
        <v>1.07</v>
      </c>
      <c r="AK5786">
        <v>1.07</v>
      </c>
    </row>
    <row r="5787" spans="1:37" x14ac:dyDescent="0.3">
      <c r="A5787" s="86" t="str">
        <f t="shared" si="92"/>
        <v>SDG_NoInv_Base_ReproTest01PQXctrad</v>
      </c>
      <c r="B5787" s="9" t="s">
        <v>222</v>
      </c>
      <c r="C5787" s="10" t="s">
        <v>285</v>
      </c>
      <c r="D5787" s="7" t="s">
        <v>120</v>
      </c>
      <c r="E5787" t="s">
        <v>174</v>
      </c>
      <c r="F5787">
        <v>1</v>
      </c>
      <c r="G5787">
        <v>1.01</v>
      </c>
      <c r="H5787">
        <v>1.01</v>
      </c>
      <c r="I5787">
        <v>1.02</v>
      </c>
      <c r="J5787">
        <v>1.01</v>
      </c>
      <c r="K5787">
        <v>1.01</v>
      </c>
      <c r="L5787">
        <v>1.01</v>
      </c>
      <c r="M5787">
        <v>1.01</v>
      </c>
      <c r="N5787">
        <v>1.01</v>
      </c>
      <c r="O5787">
        <v>0.99</v>
      </c>
      <c r="P5787">
        <v>0.99</v>
      </c>
      <c r="Q5787">
        <v>1</v>
      </c>
      <c r="R5787">
        <v>1.01</v>
      </c>
      <c r="S5787">
        <v>1.01</v>
      </c>
      <c r="T5787">
        <v>1.02</v>
      </c>
      <c r="U5787">
        <v>1.02</v>
      </c>
      <c r="V5787">
        <v>1.02</v>
      </c>
      <c r="W5787">
        <v>1.03</v>
      </c>
      <c r="X5787">
        <v>1.03</v>
      </c>
      <c r="Y5787">
        <v>1.02</v>
      </c>
      <c r="Z5787">
        <v>1.02</v>
      </c>
      <c r="AA5787">
        <v>1.02</v>
      </c>
      <c r="AB5787">
        <v>1.01</v>
      </c>
      <c r="AC5787">
        <v>1.01</v>
      </c>
      <c r="AD5787">
        <v>1.01</v>
      </c>
      <c r="AE5787">
        <v>1.01</v>
      </c>
      <c r="AF5787">
        <v>1.02</v>
      </c>
      <c r="AG5787">
        <v>1.02</v>
      </c>
      <c r="AH5787">
        <v>1.01</v>
      </c>
      <c r="AI5787">
        <v>1</v>
      </c>
      <c r="AJ5787">
        <v>1</v>
      </c>
      <c r="AK5787">
        <v>1</v>
      </c>
    </row>
    <row r="5788" spans="1:37" x14ac:dyDescent="0.3">
      <c r="A5788" s="86" t="str">
        <f t="shared" si="92"/>
        <v>SDG_NoInv_Base_ReproTest01PQXchotl</v>
      </c>
      <c r="B5788" s="9" t="s">
        <v>222</v>
      </c>
      <c r="C5788" s="10" t="s">
        <v>285</v>
      </c>
      <c r="D5788" s="7" t="s">
        <v>120</v>
      </c>
      <c r="E5788" t="s">
        <v>175</v>
      </c>
      <c r="F5788">
        <v>1.08</v>
      </c>
      <c r="G5788">
        <v>1.08</v>
      </c>
      <c r="H5788">
        <v>1.08</v>
      </c>
      <c r="I5788">
        <v>1.08</v>
      </c>
      <c r="J5788">
        <v>1.08</v>
      </c>
      <c r="K5788">
        <v>1.08</v>
      </c>
      <c r="L5788">
        <v>1.08</v>
      </c>
      <c r="M5788">
        <v>1.08</v>
      </c>
      <c r="N5788">
        <v>1.08</v>
      </c>
      <c r="O5788">
        <v>1.08</v>
      </c>
      <c r="P5788">
        <v>1.08</v>
      </c>
      <c r="Q5788">
        <v>1.08</v>
      </c>
      <c r="R5788">
        <v>1.0900000000000001</v>
      </c>
      <c r="S5788">
        <v>1.0900000000000001</v>
      </c>
      <c r="T5788">
        <v>1.0900000000000001</v>
      </c>
      <c r="U5788">
        <v>1.0900000000000001</v>
      </c>
      <c r="V5788">
        <v>1.0900000000000001</v>
      </c>
      <c r="W5788">
        <v>1.1000000000000001</v>
      </c>
      <c r="X5788">
        <v>1.1000000000000001</v>
      </c>
      <c r="Y5788">
        <v>1.1000000000000001</v>
      </c>
      <c r="Z5788">
        <v>1.1000000000000001</v>
      </c>
      <c r="AA5788">
        <v>1.0900000000000001</v>
      </c>
      <c r="AB5788">
        <v>1.0900000000000001</v>
      </c>
      <c r="AC5788">
        <v>1.0900000000000001</v>
      </c>
      <c r="AD5788">
        <v>1.0900000000000001</v>
      </c>
      <c r="AE5788">
        <v>1.0900000000000001</v>
      </c>
      <c r="AF5788">
        <v>1.1000000000000001</v>
      </c>
      <c r="AG5788">
        <v>1.1000000000000001</v>
      </c>
      <c r="AH5788">
        <v>1.1000000000000001</v>
      </c>
      <c r="AI5788">
        <v>1.1000000000000001</v>
      </c>
      <c r="AJ5788">
        <v>1.1000000000000001</v>
      </c>
      <c r="AK5788">
        <v>1.1000000000000001</v>
      </c>
    </row>
    <row r="5789" spans="1:37" x14ac:dyDescent="0.3">
      <c r="A5789" s="86" t="str">
        <f t="shared" si="92"/>
        <v>SDG_NoInv_Base_ReproTest01PQXcptrp-l</v>
      </c>
      <c r="B5789" s="9" t="s">
        <v>222</v>
      </c>
      <c r="C5789" s="10" t="s">
        <v>285</v>
      </c>
      <c r="D5789" s="7" t="s">
        <v>120</v>
      </c>
      <c r="E5789" t="s">
        <v>176</v>
      </c>
      <c r="F5789">
        <v>0.95</v>
      </c>
      <c r="G5789">
        <v>0.95</v>
      </c>
      <c r="H5789">
        <v>0.95</v>
      </c>
      <c r="I5789">
        <v>0.95</v>
      </c>
      <c r="J5789">
        <v>0.96</v>
      </c>
      <c r="K5789">
        <v>0.96</v>
      </c>
      <c r="L5789">
        <v>0.96</v>
      </c>
      <c r="M5789">
        <v>0.96</v>
      </c>
      <c r="N5789">
        <v>0.95</v>
      </c>
      <c r="O5789">
        <v>0.95</v>
      </c>
      <c r="P5789">
        <v>0.95</v>
      </c>
      <c r="Q5789">
        <v>0.94</v>
      </c>
      <c r="R5789">
        <v>0.94</v>
      </c>
      <c r="S5789">
        <v>0.93</v>
      </c>
      <c r="T5789">
        <v>0.92</v>
      </c>
      <c r="U5789">
        <v>0.92</v>
      </c>
      <c r="V5789">
        <v>0.91</v>
      </c>
      <c r="W5789">
        <v>0.9</v>
      </c>
      <c r="X5789">
        <v>0.89</v>
      </c>
      <c r="Y5789">
        <v>0.88</v>
      </c>
      <c r="Z5789">
        <v>0.88</v>
      </c>
      <c r="AA5789">
        <v>0.87</v>
      </c>
      <c r="AB5789">
        <v>0.87</v>
      </c>
      <c r="AC5789">
        <v>0.86</v>
      </c>
      <c r="AD5789">
        <v>0.86</v>
      </c>
      <c r="AE5789">
        <v>0.85</v>
      </c>
      <c r="AF5789">
        <v>0.85</v>
      </c>
      <c r="AG5789">
        <v>0.84</v>
      </c>
      <c r="AH5789">
        <v>0.84</v>
      </c>
      <c r="AI5789">
        <v>0.84</v>
      </c>
      <c r="AJ5789">
        <v>0.84</v>
      </c>
      <c r="AK5789">
        <v>0.85</v>
      </c>
    </row>
    <row r="5790" spans="1:37" x14ac:dyDescent="0.3">
      <c r="A5790" s="86" t="str">
        <f t="shared" si="92"/>
        <v>SDG_NoInv_Base_ReproTest01PQXcftrp-l</v>
      </c>
      <c r="B5790" s="9" t="s">
        <v>222</v>
      </c>
      <c r="C5790" s="10" t="s">
        <v>285</v>
      </c>
      <c r="D5790" s="7" t="s">
        <v>120</v>
      </c>
      <c r="E5790" t="s">
        <v>177</v>
      </c>
      <c r="F5790">
        <v>1</v>
      </c>
      <c r="G5790">
        <v>0.98</v>
      </c>
      <c r="H5790">
        <v>0.98</v>
      </c>
      <c r="I5790">
        <v>0.98</v>
      </c>
      <c r="J5790">
        <v>0.98</v>
      </c>
      <c r="K5790">
        <v>0.97</v>
      </c>
      <c r="L5790">
        <v>0.96</v>
      </c>
      <c r="M5790">
        <v>0.95</v>
      </c>
      <c r="N5790">
        <v>0.95</v>
      </c>
      <c r="O5790">
        <v>0.94</v>
      </c>
      <c r="P5790">
        <v>0.93</v>
      </c>
      <c r="Q5790">
        <v>0.92</v>
      </c>
      <c r="R5790">
        <v>0.9</v>
      </c>
      <c r="S5790">
        <v>0.89</v>
      </c>
      <c r="T5790">
        <v>0.88</v>
      </c>
      <c r="U5790">
        <v>0.87</v>
      </c>
      <c r="V5790">
        <v>0.85</v>
      </c>
      <c r="W5790">
        <v>0.84</v>
      </c>
      <c r="X5790">
        <v>0.83</v>
      </c>
      <c r="Y5790">
        <v>0.83</v>
      </c>
      <c r="Z5790">
        <v>0.82</v>
      </c>
      <c r="AA5790">
        <v>0.81</v>
      </c>
      <c r="AB5790">
        <v>0.8</v>
      </c>
      <c r="AC5790">
        <v>0.78</v>
      </c>
      <c r="AD5790">
        <v>0.77</v>
      </c>
      <c r="AE5790">
        <v>0.76</v>
      </c>
      <c r="AF5790">
        <v>0.75</v>
      </c>
      <c r="AG5790">
        <v>0.74</v>
      </c>
      <c r="AH5790">
        <v>0.74</v>
      </c>
      <c r="AI5790">
        <v>0.73</v>
      </c>
      <c r="AJ5790">
        <v>0.73</v>
      </c>
      <c r="AK5790">
        <v>0.74</v>
      </c>
    </row>
    <row r="5791" spans="1:37" x14ac:dyDescent="0.3">
      <c r="A5791" s="86" t="str">
        <f t="shared" si="92"/>
        <v>SDG_NoInv_Base_ReproTest01PQXcptrp-o</v>
      </c>
      <c r="B5791" s="9" t="s">
        <v>222</v>
      </c>
      <c r="C5791" s="10" t="s">
        <v>285</v>
      </c>
      <c r="D5791" s="7" t="s">
        <v>120</v>
      </c>
      <c r="E5791" t="s">
        <v>178</v>
      </c>
      <c r="F5791">
        <v>0.95</v>
      </c>
      <c r="G5791">
        <v>0.94</v>
      </c>
      <c r="H5791">
        <v>0.91</v>
      </c>
      <c r="I5791">
        <v>0.9</v>
      </c>
      <c r="J5791">
        <v>0.89</v>
      </c>
      <c r="K5791">
        <v>0.87</v>
      </c>
      <c r="L5791">
        <v>0.87</v>
      </c>
      <c r="M5791">
        <v>0.86</v>
      </c>
      <c r="N5791">
        <v>0.86</v>
      </c>
      <c r="O5791">
        <v>0.87</v>
      </c>
      <c r="P5791">
        <v>0.88</v>
      </c>
      <c r="Q5791">
        <v>0.88</v>
      </c>
      <c r="R5791">
        <v>0.88</v>
      </c>
      <c r="S5791">
        <v>0.88</v>
      </c>
      <c r="T5791">
        <v>0.89</v>
      </c>
      <c r="U5791">
        <v>0.89</v>
      </c>
      <c r="V5791">
        <v>0.89</v>
      </c>
      <c r="W5791">
        <v>0.89</v>
      </c>
      <c r="X5791">
        <v>0.89</v>
      </c>
      <c r="Y5791">
        <v>0.89</v>
      </c>
      <c r="Z5791">
        <v>0.89</v>
      </c>
      <c r="AA5791">
        <v>0.89</v>
      </c>
      <c r="AB5791">
        <v>0.89</v>
      </c>
      <c r="AC5791">
        <v>0.9</v>
      </c>
      <c r="AD5791">
        <v>0.9</v>
      </c>
      <c r="AE5791">
        <v>0.91</v>
      </c>
      <c r="AF5791">
        <v>0.91</v>
      </c>
      <c r="AG5791">
        <v>0.91</v>
      </c>
      <c r="AH5791">
        <v>0.91</v>
      </c>
      <c r="AI5791">
        <v>0.91</v>
      </c>
      <c r="AJ5791">
        <v>0.91</v>
      </c>
      <c r="AK5791">
        <v>0.91</v>
      </c>
    </row>
    <row r="5792" spans="1:37" x14ac:dyDescent="0.3">
      <c r="A5792" s="86" t="str">
        <f t="shared" si="92"/>
        <v>SDG_NoInv_Base_ReproTest01PQXcftrp-o</v>
      </c>
      <c r="B5792" s="9" t="s">
        <v>222</v>
      </c>
      <c r="C5792" s="10" t="s">
        <v>285</v>
      </c>
      <c r="D5792" s="7" t="s">
        <v>120</v>
      </c>
      <c r="E5792" t="s">
        <v>179</v>
      </c>
      <c r="F5792">
        <v>0.97</v>
      </c>
      <c r="G5792">
        <v>0.94</v>
      </c>
      <c r="H5792">
        <v>0.92</v>
      </c>
      <c r="I5792">
        <v>0.9</v>
      </c>
      <c r="J5792">
        <v>0.88</v>
      </c>
      <c r="K5792">
        <v>0.88</v>
      </c>
      <c r="L5792">
        <v>0.87</v>
      </c>
      <c r="M5792">
        <v>0.87</v>
      </c>
      <c r="N5792">
        <v>0.87</v>
      </c>
      <c r="O5792">
        <v>0.89</v>
      </c>
      <c r="P5792">
        <v>0.9</v>
      </c>
      <c r="Q5792">
        <v>0.9</v>
      </c>
      <c r="R5792">
        <v>0.9</v>
      </c>
      <c r="S5792">
        <v>0.9</v>
      </c>
      <c r="T5792">
        <v>0.9</v>
      </c>
      <c r="U5792">
        <v>0.91</v>
      </c>
      <c r="V5792">
        <v>0.91</v>
      </c>
      <c r="W5792">
        <v>0.91</v>
      </c>
      <c r="X5792">
        <v>0.91</v>
      </c>
      <c r="Y5792">
        <v>0.91</v>
      </c>
      <c r="Z5792">
        <v>0.91</v>
      </c>
      <c r="AA5792">
        <v>0.92</v>
      </c>
      <c r="AB5792">
        <v>0.92</v>
      </c>
      <c r="AC5792">
        <v>0.92</v>
      </c>
      <c r="AD5792">
        <v>0.93</v>
      </c>
      <c r="AE5792">
        <v>0.93</v>
      </c>
      <c r="AF5792">
        <v>0.93</v>
      </c>
      <c r="AG5792">
        <v>0.93</v>
      </c>
      <c r="AH5792">
        <v>0.93</v>
      </c>
      <c r="AI5792">
        <v>0.93</v>
      </c>
      <c r="AJ5792">
        <v>0.93</v>
      </c>
      <c r="AK5792">
        <v>0.92</v>
      </c>
    </row>
    <row r="5793" spans="1:37" x14ac:dyDescent="0.3">
      <c r="A5793" s="86" t="str">
        <f t="shared" si="92"/>
        <v>SDG_NoInv_Base_ReproTest01PQXcprtr</v>
      </c>
      <c r="B5793" s="9" t="s">
        <v>222</v>
      </c>
      <c r="C5793" s="10" t="s">
        <v>285</v>
      </c>
      <c r="D5793" s="7" t="s">
        <v>120</v>
      </c>
      <c r="E5793" t="s">
        <v>180</v>
      </c>
      <c r="F5793">
        <v>1</v>
      </c>
      <c r="G5793">
        <v>1.02</v>
      </c>
      <c r="H5793">
        <v>1.02</v>
      </c>
      <c r="I5793">
        <v>1.01</v>
      </c>
      <c r="J5793">
        <v>1</v>
      </c>
      <c r="K5793">
        <v>1</v>
      </c>
      <c r="L5793">
        <v>0.99</v>
      </c>
      <c r="M5793">
        <v>0.98</v>
      </c>
      <c r="N5793">
        <v>0.96</v>
      </c>
      <c r="O5793">
        <v>0.98</v>
      </c>
      <c r="P5793">
        <v>0.94</v>
      </c>
      <c r="Q5793">
        <v>0.9</v>
      </c>
      <c r="R5793">
        <v>0.84</v>
      </c>
      <c r="S5793">
        <v>0.79</v>
      </c>
      <c r="T5793">
        <v>0.74</v>
      </c>
      <c r="U5793">
        <v>0.7</v>
      </c>
      <c r="V5793">
        <v>0.65</v>
      </c>
      <c r="W5793">
        <v>0.62</v>
      </c>
      <c r="X5793">
        <v>0.57999999999999996</v>
      </c>
      <c r="Y5793">
        <v>0.54</v>
      </c>
      <c r="Z5793">
        <v>0.5</v>
      </c>
      <c r="AA5793">
        <v>0.47</v>
      </c>
      <c r="AB5793">
        <v>0.45</v>
      </c>
      <c r="AC5793">
        <v>0.43</v>
      </c>
      <c r="AD5793">
        <v>0.4</v>
      </c>
      <c r="AE5793">
        <v>0.37</v>
      </c>
      <c r="AF5793">
        <v>0.34</v>
      </c>
      <c r="AG5793">
        <v>0.31</v>
      </c>
      <c r="AH5793">
        <v>0.27</v>
      </c>
      <c r="AI5793">
        <v>0.25</v>
      </c>
      <c r="AJ5793">
        <v>0.23</v>
      </c>
      <c r="AK5793">
        <v>0.22</v>
      </c>
    </row>
    <row r="5794" spans="1:37" x14ac:dyDescent="0.3">
      <c r="A5794" s="86" t="str">
        <f t="shared" si="92"/>
        <v>SDG_NoInv_Base_ReproTest01PQXctrps</v>
      </c>
      <c r="B5794" s="9" t="s">
        <v>222</v>
      </c>
      <c r="C5794" s="10" t="s">
        <v>285</v>
      </c>
      <c r="D5794" s="7" t="s">
        <v>120</v>
      </c>
      <c r="E5794" t="s">
        <v>181</v>
      </c>
      <c r="F5794">
        <v>1</v>
      </c>
      <c r="G5794">
        <v>1</v>
      </c>
      <c r="H5794">
        <v>1</v>
      </c>
      <c r="I5794">
        <v>1</v>
      </c>
      <c r="J5794">
        <v>1</v>
      </c>
      <c r="K5794">
        <v>1</v>
      </c>
      <c r="L5794">
        <v>1</v>
      </c>
      <c r="M5794">
        <v>0.99</v>
      </c>
      <c r="N5794">
        <v>0.99</v>
      </c>
      <c r="O5794">
        <v>0.99</v>
      </c>
      <c r="P5794">
        <v>0.98</v>
      </c>
      <c r="Q5794">
        <v>0.98</v>
      </c>
      <c r="R5794">
        <v>0.98</v>
      </c>
      <c r="S5794">
        <v>0.99</v>
      </c>
      <c r="T5794">
        <v>0.99</v>
      </c>
      <c r="U5794">
        <v>0.99</v>
      </c>
      <c r="V5794">
        <v>0.99</v>
      </c>
      <c r="W5794">
        <v>0.99</v>
      </c>
      <c r="X5794">
        <v>0.99</v>
      </c>
      <c r="Y5794">
        <v>0.99</v>
      </c>
      <c r="Z5794">
        <v>0.99</v>
      </c>
      <c r="AA5794">
        <v>0.98</v>
      </c>
      <c r="AB5794">
        <v>0.99</v>
      </c>
      <c r="AC5794">
        <v>0.99</v>
      </c>
      <c r="AD5794">
        <v>1</v>
      </c>
      <c r="AE5794">
        <v>1</v>
      </c>
      <c r="AF5794">
        <v>1</v>
      </c>
      <c r="AG5794">
        <v>1</v>
      </c>
      <c r="AH5794">
        <v>1.01</v>
      </c>
      <c r="AI5794">
        <v>1.01</v>
      </c>
      <c r="AJ5794">
        <v>1.01</v>
      </c>
      <c r="AK5794">
        <v>1.01</v>
      </c>
    </row>
    <row r="5795" spans="1:37" x14ac:dyDescent="0.3">
      <c r="A5795" s="86" t="str">
        <f t="shared" si="92"/>
        <v>SDG_NoInv_Base_ReproTest01PQXccomm</v>
      </c>
      <c r="B5795" s="9" t="s">
        <v>222</v>
      </c>
      <c r="C5795" s="10" t="s">
        <v>285</v>
      </c>
      <c r="D5795" s="7" t="s">
        <v>120</v>
      </c>
      <c r="E5795" t="s">
        <v>182</v>
      </c>
      <c r="F5795">
        <v>1</v>
      </c>
      <c r="G5795">
        <v>0.96</v>
      </c>
      <c r="H5795">
        <v>0.97</v>
      </c>
      <c r="I5795">
        <v>0.98</v>
      </c>
      <c r="J5795">
        <v>0.98</v>
      </c>
      <c r="K5795">
        <v>0.99</v>
      </c>
      <c r="L5795">
        <v>0.99</v>
      </c>
      <c r="M5795">
        <v>1</v>
      </c>
      <c r="N5795">
        <v>1</v>
      </c>
      <c r="O5795">
        <v>1</v>
      </c>
      <c r="P5795">
        <v>1</v>
      </c>
      <c r="Q5795">
        <v>1.01</v>
      </c>
      <c r="R5795">
        <v>1.01</v>
      </c>
      <c r="S5795">
        <v>1.01</v>
      </c>
      <c r="T5795">
        <v>1.02</v>
      </c>
      <c r="U5795">
        <v>1.02</v>
      </c>
      <c r="V5795">
        <v>1.02</v>
      </c>
      <c r="W5795">
        <v>1.02</v>
      </c>
      <c r="X5795">
        <v>1.03</v>
      </c>
      <c r="Y5795">
        <v>1.02</v>
      </c>
      <c r="Z5795">
        <v>1.02</v>
      </c>
      <c r="AA5795">
        <v>1.02</v>
      </c>
      <c r="AB5795">
        <v>1.02</v>
      </c>
      <c r="AC5795">
        <v>1.03</v>
      </c>
      <c r="AD5795">
        <v>1.03</v>
      </c>
      <c r="AE5795">
        <v>1.03</v>
      </c>
      <c r="AF5795">
        <v>1.03</v>
      </c>
      <c r="AG5795">
        <v>1.03</v>
      </c>
      <c r="AH5795">
        <v>1.04</v>
      </c>
      <c r="AI5795">
        <v>1.04</v>
      </c>
      <c r="AJ5795">
        <v>1.04</v>
      </c>
      <c r="AK5795">
        <v>1.04</v>
      </c>
    </row>
    <row r="5796" spans="1:37" x14ac:dyDescent="0.3">
      <c r="A5796" s="86" t="str">
        <f t="shared" si="92"/>
        <v>SDG_NoInv_Base_ReproTest01PQXcfsrv</v>
      </c>
      <c r="B5796" s="9" t="s">
        <v>222</v>
      </c>
      <c r="C5796" s="10" t="s">
        <v>285</v>
      </c>
      <c r="D5796" s="7" t="s">
        <v>120</v>
      </c>
      <c r="E5796" t="s">
        <v>183</v>
      </c>
      <c r="F5796">
        <v>1.04</v>
      </c>
      <c r="G5796">
        <v>1.01</v>
      </c>
      <c r="H5796">
        <v>1.02</v>
      </c>
      <c r="I5796">
        <v>1.02</v>
      </c>
      <c r="J5796">
        <v>1.02</v>
      </c>
      <c r="K5796">
        <v>1.02</v>
      </c>
      <c r="L5796">
        <v>1.03</v>
      </c>
      <c r="M5796">
        <v>1.03</v>
      </c>
      <c r="N5796">
        <v>1.03</v>
      </c>
      <c r="O5796">
        <v>1.03</v>
      </c>
      <c r="P5796">
        <v>1.03</v>
      </c>
      <c r="Q5796">
        <v>1.03</v>
      </c>
      <c r="R5796">
        <v>1.04</v>
      </c>
      <c r="S5796">
        <v>1.04</v>
      </c>
      <c r="T5796">
        <v>1.04</v>
      </c>
      <c r="U5796">
        <v>1.05</v>
      </c>
      <c r="V5796">
        <v>1.05</v>
      </c>
      <c r="W5796">
        <v>1.05</v>
      </c>
      <c r="X5796">
        <v>1.05</v>
      </c>
      <c r="Y5796">
        <v>1.05</v>
      </c>
      <c r="Z5796">
        <v>1.05</v>
      </c>
      <c r="AA5796">
        <v>1.05</v>
      </c>
      <c r="AB5796">
        <v>1.04</v>
      </c>
      <c r="AC5796">
        <v>1.04</v>
      </c>
      <c r="AD5796">
        <v>1.04</v>
      </c>
      <c r="AE5796">
        <v>1.05</v>
      </c>
      <c r="AF5796">
        <v>1.05</v>
      </c>
      <c r="AG5796">
        <v>1.05</v>
      </c>
      <c r="AH5796">
        <v>1.05</v>
      </c>
      <c r="AI5796">
        <v>1.04</v>
      </c>
      <c r="AJ5796">
        <v>1.03</v>
      </c>
      <c r="AK5796">
        <v>1.03</v>
      </c>
    </row>
    <row r="5797" spans="1:37" x14ac:dyDescent="0.3">
      <c r="A5797" s="86" t="str">
        <f t="shared" si="92"/>
        <v>SDG_NoInv_Base_ReproTest01PQXcbsrv</v>
      </c>
      <c r="B5797" s="9" t="s">
        <v>222</v>
      </c>
      <c r="C5797" s="10" t="s">
        <v>285</v>
      </c>
      <c r="D5797" s="7" t="s">
        <v>120</v>
      </c>
      <c r="E5797" t="s">
        <v>118</v>
      </c>
      <c r="F5797">
        <v>1.04</v>
      </c>
      <c r="G5797">
        <v>1.01</v>
      </c>
      <c r="H5797">
        <v>1.01</v>
      </c>
      <c r="I5797">
        <v>1.02</v>
      </c>
      <c r="J5797">
        <v>1.02</v>
      </c>
      <c r="K5797">
        <v>1.02</v>
      </c>
      <c r="L5797">
        <v>1.02</v>
      </c>
      <c r="M5797">
        <v>1.03</v>
      </c>
      <c r="N5797">
        <v>1.03</v>
      </c>
      <c r="O5797">
        <v>1.02</v>
      </c>
      <c r="P5797">
        <v>1.03</v>
      </c>
      <c r="Q5797">
        <v>1.03</v>
      </c>
      <c r="R5797">
        <v>1.03</v>
      </c>
      <c r="S5797">
        <v>1.04</v>
      </c>
      <c r="T5797">
        <v>1.04</v>
      </c>
      <c r="U5797">
        <v>1.04</v>
      </c>
      <c r="V5797">
        <v>1.04</v>
      </c>
      <c r="W5797">
        <v>1.05</v>
      </c>
      <c r="X5797">
        <v>1.05</v>
      </c>
      <c r="Y5797">
        <v>1.05</v>
      </c>
      <c r="Z5797">
        <v>1.05</v>
      </c>
      <c r="AA5797">
        <v>1.04</v>
      </c>
      <c r="AB5797">
        <v>1.04</v>
      </c>
      <c r="AC5797">
        <v>1.04</v>
      </c>
      <c r="AD5797">
        <v>1.04</v>
      </c>
      <c r="AE5797">
        <v>1.04</v>
      </c>
      <c r="AF5797">
        <v>1.04</v>
      </c>
      <c r="AG5797">
        <v>1.05</v>
      </c>
      <c r="AH5797">
        <v>1.05</v>
      </c>
      <c r="AI5797">
        <v>1.05</v>
      </c>
      <c r="AJ5797">
        <v>1.05</v>
      </c>
      <c r="AK5797">
        <v>1.04</v>
      </c>
    </row>
    <row r="5798" spans="1:37" x14ac:dyDescent="0.3">
      <c r="A5798" s="86" t="str">
        <f t="shared" si="92"/>
        <v>SDG_NoInv_Base_ReproTest01PQXcgsrv</v>
      </c>
      <c r="B5798" s="9" t="s">
        <v>222</v>
      </c>
      <c r="C5798" s="10" t="s">
        <v>285</v>
      </c>
      <c r="D5798" s="7" t="s">
        <v>120</v>
      </c>
      <c r="E5798" t="s">
        <v>184</v>
      </c>
      <c r="F5798">
        <v>1.02</v>
      </c>
      <c r="G5798">
        <v>1.03</v>
      </c>
      <c r="H5798">
        <v>1.04</v>
      </c>
      <c r="I5798">
        <v>1.04</v>
      </c>
      <c r="J5798">
        <v>1.04</v>
      </c>
      <c r="K5798">
        <v>1.04</v>
      </c>
      <c r="L5798">
        <v>1.04</v>
      </c>
      <c r="M5798">
        <v>1.04</v>
      </c>
      <c r="N5798">
        <v>1.05</v>
      </c>
      <c r="O5798">
        <v>1.04</v>
      </c>
      <c r="P5798">
        <v>1.04</v>
      </c>
      <c r="Q5798">
        <v>1.04</v>
      </c>
      <c r="R5798">
        <v>1.05</v>
      </c>
      <c r="S5798">
        <v>1.05</v>
      </c>
      <c r="T5798">
        <v>1.05</v>
      </c>
      <c r="U5798">
        <v>1.06</v>
      </c>
      <c r="V5798">
        <v>1.06</v>
      </c>
      <c r="W5798">
        <v>1.06</v>
      </c>
      <c r="X5798">
        <v>1.06</v>
      </c>
      <c r="Y5798">
        <v>1.06</v>
      </c>
      <c r="Z5798">
        <v>1.06</v>
      </c>
      <c r="AA5798">
        <v>1.05</v>
      </c>
      <c r="AB5798">
        <v>1.05</v>
      </c>
      <c r="AC5798">
        <v>1.05</v>
      </c>
      <c r="AD5798">
        <v>1.05</v>
      </c>
      <c r="AE5798">
        <v>1.05</v>
      </c>
      <c r="AF5798">
        <v>1.05</v>
      </c>
      <c r="AG5798">
        <v>1.05</v>
      </c>
      <c r="AH5798">
        <v>1.04</v>
      </c>
      <c r="AI5798">
        <v>1.02</v>
      </c>
      <c r="AJ5798">
        <v>1.01</v>
      </c>
      <c r="AK5798">
        <v>1</v>
      </c>
    </row>
    <row r="5799" spans="1:37" x14ac:dyDescent="0.3">
      <c r="A5799" s="86" t="str">
        <f t="shared" si="92"/>
        <v>SDG_NoInv_Base_ReproTest01PQXcosrv</v>
      </c>
      <c r="B5799" s="9" t="s">
        <v>222</v>
      </c>
      <c r="C5799" s="10" t="s">
        <v>285</v>
      </c>
      <c r="D5799" s="7" t="s">
        <v>120</v>
      </c>
      <c r="E5799" t="s">
        <v>185</v>
      </c>
      <c r="F5799">
        <v>1.07</v>
      </c>
      <c r="G5799">
        <v>1.1499999999999999</v>
      </c>
      <c r="H5799">
        <v>1.1299999999999999</v>
      </c>
      <c r="I5799">
        <v>1.1299999999999999</v>
      </c>
      <c r="J5799">
        <v>1.1200000000000001</v>
      </c>
      <c r="K5799">
        <v>1.1200000000000001</v>
      </c>
      <c r="L5799">
        <v>1.1200000000000001</v>
      </c>
      <c r="M5799">
        <v>1.1200000000000001</v>
      </c>
      <c r="N5799">
        <v>1.1200000000000001</v>
      </c>
      <c r="O5799">
        <v>1.1200000000000001</v>
      </c>
      <c r="P5799">
        <v>1.1200000000000001</v>
      </c>
      <c r="Q5799">
        <v>1.1200000000000001</v>
      </c>
      <c r="R5799">
        <v>1.1299999999999999</v>
      </c>
      <c r="S5799">
        <v>1.1299999999999999</v>
      </c>
      <c r="T5799">
        <v>1.1299999999999999</v>
      </c>
      <c r="U5799">
        <v>1.1399999999999999</v>
      </c>
      <c r="V5799">
        <v>1.1399999999999999</v>
      </c>
      <c r="W5799">
        <v>1.1399999999999999</v>
      </c>
      <c r="X5799">
        <v>1.1499999999999999</v>
      </c>
      <c r="Y5799">
        <v>1.1499999999999999</v>
      </c>
      <c r="Z5799">
        <v>1.1499999999999999</v>
      </c>
      <c r="AA5799">
        <v>1.1399999999999999</v>
      </c>
      <c r="AB5799">
        <v>1.1399999999999999</v>
      </c>
      <c r="AC5799">
        <v>1.1399999999999999</v>
      </c>
      <c r="AD5799">
        <v>1.1399999999999999</v>
      </c>
      <c r="AE5799">
        <v>1.1399999999999999</v>
      </c>
      <c r="AF5799">
        <v>1.1499999999999999</v>
      </c>
      <c r="AG5799">
        <v>1.1499999999999999</v>
      </c>
      <c r="AH5799">
        <v>1.1599999999999999</v>
      </c>
      <c r="AI5799">
        <v>1.1599999999999999</v>
      </c>
      <c r="AJ5799">
        <v>1.1599999999999999</v>
      </c>
      <c r="AK5799">
        <v>1.1599999999999999</v>
      </c>
    </row>
    <row r="5800" spans="1:37" x14ac:dyDescent="0.3">
      <c r="A5800" s="86" t="str">
        <f t="shared" si="92"/>
        <v>SDG_NoInv_Base_ReproTest01PQXcimpt</v>
      </c>
      <c r="B5800" s="9" t="s">
        <v>222</v>
      </c>
      <c r="C5800" s="10" t="s">
        <v>285</v>
      </c>
      <c r="D5800" s="7" t="s">
        <v>120</v>
      </c>
      <c r="E5800" t="s">
        <v>119</v>
      </c>
      <c r="F5800">
        <v>1.01</v>
      </c>
      <c r="G5800">
        <v>1.04</v>
      </c>
      <c r="H5800">
        <v>1.05</v>
      </c>
      <c r="I5800">
        <v>1.05</v>
      </c>
      <c r="J5800">
        <v>1.05</v>
      </c>
      <c r="K5800">
        <v>1.05</v>
      </c>
      <c r="L5800">
        <v>1.06</v>
      </c>
      <c r="M5800">
        <v>1.06</v>
      </c>
      <c r="N5800">
        <v>1.07</v>
      </c>
      <c r="O5800">
        <v>1.1000000000000001</v>
      </c>
      <c r="P5800">
        <v>1.1100000000000001</v>
      </c>
      <c r="Q5800">
        <v>1.1100000000000001</v>
      </c>
      <c r="R5800">
        <v>1.1100000000000001</v>
      </c>
      <c r="S5800">
        <v>1.1200000000000001</v>
      </c>
      <c r="T5800">
        <v>1.1200000000000001</v>
      </c>
      <c r="U5800">
        <v>1.1200000000000001</v>
      </c>
      <c r="V5800">
        <v>1.1200000000000001</v>
      </c>
      <c r="W5800">
        <v>1.1200000000000001</v>
      </c>
      <c r="X5800">
        <v>1.1299999999999999</v>
      </c>
      <c r="Y5800">
        <v>1.1299999999999999</v>
      </c>
      <c r="Z5800">
        <v>1.1299999999999999</v>
      </c>
      <c r="AA5800">
        <v>1.1299999999999999</v>
      </c>
      <c r="AB5800">
        <v>1.1299999999999999</v>
      </c>
      <c r="AC5800">
        <v>1.1399999999999999</v>
      </c>
      <c r="AD5800">
        <v>1.1399999999999999</v>
      </c>
      <c r="AE5800">
        <v>1.1399999999999999</v>
      </c>
      <c r="AF5800">
        <v>1.1399999999999999</v>
      </c>
      <c r="AG5800">
        <v>1.1399999999999999</v>
      </c>
      <c r="AH5800">
        <v>1.1299999999999999</v>
      </c>
      <c r="AI5800">
        <v>1.1200000000000001</v>
      </c>
      <c r="AJ5800">
        <v>1.1100000000000001</v>
      </c>
      <c r="AK5800">
        <v>1.1100000000000001</v>
      </c>
    </row>
    <row r="5801" spans="1:37" x14ac:dyDescent="0.3">
      <c r="A5801" s="86" t="str">
        <f t="shared" si="92"/>
        <v>SDG_NoInv_Base_ReproTest01C_InvValctext</v>
      </c>
      <c r="B5801" s="9" t="s">
        <v>222</v>
      </c>
      <c r="C5801" s="10" t="s">
        <v>285</v>
      </c>
      <c r="D5801" s="7" t="s">
        <v>186</v>
      </c>
      <c r="E5801" t="s">
        <v>102</v>
      </c>
      <c r="F5801">
        <v>0.03</v>
      </c>
      <c r="G5801">
        <v>0.03</v>
      </c>
      <c r="H5801">
        <v>0.03</v>
      </c>
      <c r="I5801">
        <v>0.03</v>
      </c>
      <c r="J5801">
        <v>0.03</v>
      </c>
      <c r="K5801">
        <v>0.03</v>
      </c>
      <c r="L5801">
        <v>0.03</v>
      </c>
      <c r="M5801">
        <v>0.04</v>
      </c>
      <c r="N5801">
        <v>0.04</v>
      </c>
      <c r="O5801">
        <v>0.04</v>
      </c>
      <c r="P5801">
        <v>0.04</v>
      </c>
      <c r="Q5801">
        <v>0.04</v>
      </c>
      <c r="R5801">
        <v>0.04</v>
      </c>
      <c r="S5801">
        <v>0.04</v>
      </c>
      <c r="T5801">
        <v>0.04</v>
      </c>
      <c r="U5801">
        <v>0.05</v>
      </c>
      <c r="V5801">
        <v>0.05</v>
      </c>
      <c r="W5801">
        <v>0.05</v>
      </c>
      <c r="X5801">
        <v>0.05</v>
      </c>
      <c r="Y5801">
        <v>0.05</v>
      </c>
      <c r="Z5801">
        <v>0.05</v>
      </c>
      <c r="AA5801">
        <v>0.06</v>
      </c>
      <c r="AB5801">
        <v>0.06</v>
      </c>
      <c r="AC5801">
        <v>0.06</v>
      </c>
      <c r="AD5801">
        <v>0.06</v>
      </c>
      <c r="AE5801">
        <v>0.06</v>
      </c>
      <c r="AF5801">
        <v>0.06</v>
      </c>
      <c r="AG5801">
        <v>7.0000000000000007E-2</v>
      </c>
      <c r="AH5801">
        <v>7.0000000000000007E-2</v>
      </c>
      <c r="AI5801">
        <v>0.06</v>
      </c>
      <c r="AJ5801">
        <v>0.06</v>
      </c>
      <c r="AK5801">
        <v>0.06</v>
      </c>
    </row>
    <row r="5802" spans="1:37" x14ac:dyDescent="0.3">
      <c r="A5802" s="86" t="str">
        <f t="shared" si="92"/>
        <v>SDG_NoInv_Base_ReproTest01C_InvValcleat</v>
      </c>
      <c r="B5802" s="9" t="s">
        <v>222</v>
      </c>
      <c r="C5802" s="10" t="s">
        <v>285</v>
      </c>
      <c r="D5802" s="7" t="s">
        <v>186</v>
      </c>
      <c r="E5802" t="s">
        <v>103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  <c r="V5802">
        <v>0</v>
      </c>
      <c r="W5802">
        <v>0</v>
      </c>
      <c r="X5802">
        <v>0</v>
      </c>
      <c r="Y5802">
        <v>0</v>
      </c>
      <c r="Z5802">
        <v>0</v>
      </c>
      <c r="AA5802">
        <v>0</v>
      </c>
      <c r="AB5802">
        <v>0</v>
      </c>
      <c r="AC5802">
        <v>0</v>
      </c>
      <c r="AD5802">
        <v>0</v>
      </c>
      <c r="AE5802">
        <v>0</v>
      </c>
      <c r="AF5802">
        <v>0</v>
      </c>
      <c r="AG5802">
        <v>0</v>
      </c>
      <c r="AH5802">
        <v>0</v>
      </c>
      <c r="AI5802">
        <v>0</v>
      </c>
      <c r="AJ5802">
        <v>0</v>
      </c>
      <c r="AK5802">
        <v>0</v>
      </c>
    </row>
    <row r="5803" spans="1:37" x14ac:dyDescent="0.3">
      <c r="A5803" s="86" t="str">
        <f t="shared" si="92"/>
        <v>SDG_NoInv_Base_ReproTest01C_InvValcprnt</v>
      </c>
      <c r="B5803" s="9" t="s">
        <v>222</v>
      </c>
      <c r="C5803" s="10" t="s">
        <v>285</v>
      </c>
      <c r="D5803" s="7" t="s">
        <v>186</v>
      </c>
      <c r="E5803" t="s">
        <v>104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</row>
    <row r="5804" spans="1:37" x14ac:dyDescent="0.3">
      <c r="A5804" s="86" t="str">
        <f t="shared" si="92"/>
        <v>SDG_NoInv_Base_ReproTest01C_InvValcrubb</v>
      </c>
      <c r="B5804" s="9" t="s">
        <v>222</v>
      </c>
      <c r="C5804" s="10" t="s">
        <v>285</v>
      </c>
      <c r="D5804" s="7" t="s">
        <v>186</v>
      </c>
      <c r="E5804" t="s">
        <v>105</v>
      </c>
      <c r="F5804">
        <v>0.01</v>
      </c>
      <c r="G5804">
        <v>0.01</v>
      </c>
      <c r="H5804">
        <v>0.01</v>
      </c>
      <c r="I5804">
        <v>0.01</v>
      </c>
      <c r="J5804">
        <v>0.01</v>
      </c>
      <c r="K5804">
        <v>0.01</v>
      </c>
      <c r="L5804">
        <v>0.01</v>
      </c>
      <c r="M5804">
        <v>0.01</v>
      </c>
      <c r="N5804">
        <v>0.01</v>
      </c>
      <c r="O5804">
        <v>0.01</v>
      </c>
      <c r="P5804">
        <v>0.01</v>
      </c>
      <c r="Q5804">
        <v>0.01</v>
      </c>
      <c r="R5804">
        <v>0.01</v>
      </c>
      <c r="S5804">
        <v>0.01</v>
      </c>
      <c r="T5804">
        <v>0.01</v>
      </c>
      <c r="U5804">
        <v>0.01</v>
      </c>
      <c r="V5804">
        <v>0.01</v>
      </c>
      <c r="W5804">
        <v>0.01</v>
      </c>
      <c r="X5804">
        <v>0.01</v>
      </c>
      <c r="Y5804">
        <v>0.01</v>
      </c>
      <c r="Z5804">
        <v>0.01</v>
      </c>
      <c r="AA5804">
        <v>0.01</v>
      </c>
      <c r="AB5804">
        <v>0.01</v>
      </c>
      <c r="AC5804">
        <v>0.01</v>
      </c>
      <c r="AD5804">
        <v>0.01</v>
      </c>
      <c r="AE5804">
        <v>0.01</v>
      </c>
      <c r="AF5804">
        <v>0.01</v>
      </c>
      <c r="AG5804">
        <v>0.01</v>
      </c>
      <c r="AH5804">
        <v>0.01</v>
      </c>
      <c r="AI5804">
        <v>0.01</v>
      </c>
      <c r="AJ5804">
        <v>0.01</v>
      </c>
      <c r="AK5804">
        <v>0.01</v>
      </c>
    </row>
    <row r="5805" spans="1:37" x14ac:dyDescent="0.3">
      <c r="A5805" s="86" t="str">
        <f t="shared" si="92"/>
        <v>SDG_NoInv_Base_ReproTest01C_InvValcplas</v>
      </c>
      <c r="B5805" s="9" t="s">
        <v>222</v>
      </c>
      <c r="C5805" s="10" t="s">
        <v>285</v>
      </c>
      <c r="D5805" s="7" t="s">
        <v>186</v>
      </c>
      <c r="E5805" t="s">
        <v>106</v>
      </c>
      <c r="F5805">
        <v>0.01</v>
      </c>
      <c r="G5805">
        <v>0.01</v>
      </c>
      <c r="H5805">
        <v>0.01</v>
      </c>
      <c r="I5805">
        <v>0.01</v>
      </c>
      <c r="J5805">
        <v>0.01</v>
      </c>
      <c r="K5805">
        <v>0.01</v>
      </c>
      <c r="L5805">
        <v>0.01</v>
      </c>
      <c r="M5805">
        <v>0.02</v>
      </c>
      <c r="N5805">
        <v>0.02</v>
      </c>
      <c r="O5805">
        <v>0.02</v>
      </c>
      <c r="P5805">
        <v>0.02</v>
      </c>
      <c r="Q5805">
        <v>0.02</v>
      </c>
      <c r="R5805">
        <v>0.02</v>
      </c>
      <c r="S5805">
        <v>0.02</v>
      </c>
      <c r="T5805">
        <v>0.02</v>
      </c>
      <c r="U5805">
        <v>0.02</v>
      </c>
      <c r="V5805">
        <v>0.02</v>
      </c>
      <c r="W5805">
        <v>0.02</v>
      </c>
      <c r="X5805">
        <v>0.02</v>
      </c>
      <c r="Y5805">
        <v>0.02</v>
      </c>
      <c r="Z5805">
        <v>0.02</v>
      </c>
      <c r="AA5805">
        <v>0.02</v>
      </c>
      <c r="AB5805">
        <v>0.02</v>
      </c>
      <c r="AC5805">
        <v>0.02</v>
      </c>
      <c r="AD5805">
        <v>0.03</v>
      </c>
      <c r="AE5805">
        <v>0.03</v>
      </c>
      <c r="AF5805">
        <v>0.03</v>
      </c>
      <c r="AG5805">
        <v>0.03</v>
      </c>
      <c r="AH5805">
        <v>0.03</v>
      </c>
      <c r="AI5805">
        <v>0.03</v>
      </c>
      <c r="AJ5805">
        <v>0.03</v>
      </c>
      <c r="AK5805">
        <v>0.03</v>
      </c>
    </row>
    <row r="5806" spans="1:37" x14ac:dyDescent="0.3">
      <c r="A5806" s="86" t="str">
        <f t="shared" si="92"/>
        <v>SDG_NoInv_Base_ReproTest01C_InvValcnmet</v>
      </c>
      <c r="B5806" s="9" t="s">
        <v>222</v>
      </c>
      <c r="C5806" s="10" t="s">
        <v>285</v>
      </c>
      <c r="D5806" s="7" t="s">
        <v>186</v>
      </c>
      <c r="E5806" t="s">
        <v>107</v>
      </c>
      <c r="F5806">
        <v>0.03</v>
      </c>
      <c r="G5806">
        <v>0.03</v>
      </c>
      <c r="H5806">
        <v>0.03</v>
      </c>
      <c r="I5806">
        <v>0.03</v>
      </c>
      <c r="J5806">
        <v>0.03</v>
      </c>
      <c r="K5806">
        <v>0.03</v>
      </c>
      <c r="L5806">
        <v>0.03</v>
      </c>
      <c r="M5806">
        <v>0.03</v>
      </c>
      <c r="N5806">
        <v>0.03</v>
      </c>
      <c r="O5806">
        <v>0.03</v>
      </c>
      <c r="P5806">
        <v>0.03</v>
      </c>
      <c r="Q5806">
        <v>0.03</v>
      </c>
      <c r="R5806">
        <v>0.04</v>
      </c>
      <c r="S5806">
        <v>0.04</v>
      </c>
      <c r="T5806">
        <v>0.04</v>
      </c>
      <c r="U5806">
        <v>0.04</v>
      </c>
      <c r="V5806">
        <v>0.04</v>
      </c>
      <c r="W5806">
        <v>0.04</v>
      </c>
      <c r="X5806">
        <v>0.04</v>
      </c>
      <c r="Y5806">
        <v>0.05</v>
      </c>
      <c r="Z5806">
        <v>0.05</v>
      </c>
      <c r="AA5806">
        <v>0.05</v>
      </c>
      <c r="AB5806">
        <v>0.05</v>
      </c>
      <c r="AC5806">
        <v>0.05</v>
      </c>
      <c r="AD5806">
        <v>0.05</v>
      </c>
      <c r="AE5806">
        <v>0.05</v>
      </c>
      <c r="AF5806">
        <v>0.06</v>
      </c>
      <c r="AG5806">
        <v>0.06</v>
      </c>
      <c r="AH5806">
        <v>0.06</v>
      </c>
      <c r="AI5806">
        <v>0.06</v>
      </c>
      <c r="AJ5806">
        <v>0.06</v>
      </c>
      <c r="AK5806">
        <v>0.06</v>
      </c>
    </row>
    <row r="5807" spans="1:37" x14ac:dyDescent="0.3">
      <c r="A5807" s="86" t="str">
        <f t="shared" si="92"/>
        <v>SDG_NoInv_Base_ReproTest01C_InvValcnfrm</v>
      </c>
      <c r="B5807" s="9" t="s">
        <v>222</v>
      </c>
      <c r="C5807" s="10" t="s">
        <v>285</v>
      </c>
      <c r="D5807" s="7" t="s">
        <v>186</v>
      </c>
      <c r="E5807" t="s">
        <v>108</v>
      </c>
      <c r="F5807">
        <v>1.58</v>
      </c>
      <c r="G5807">
        <v>1.49</v>
      </c>
      <c r="H5807">
        <v>1.61</v>
      </c>
      <c r="I5807">
        <v>1.71</v>
      </c>
      <c r="J5807">
        <v>1.78</v>
      </c>
      <c r="K5807">
        <v>1.84</v>
      </c>
      <c r="L5807">
        <v>1.88</v>
      </c>
      <c r="M5807">
        <v>1.88</v>
      </c>
      <c r="N5807">
        <v>1.89</v>
      </c>
      <c r="O5807">
        <v>1.87</v>
      </c>
      <c r="P5807">
        <v>1.9</v>
      </c>
      <c r="Q5807">
        <v>1.95</v>
      </c>
      <c r="R5807">
        <v>2.02</v>
      </c>
      <c r="S5807">
        <v>2.09</v>
      </c>
      <c r="T5807">
        <v>2.16</v>
      </c>
      <c r="U5807">
        <v>2.2400000000000002</v>
      </c>
      <c r="V5807">
        <v>2.27</v>
      </c>
      <c r="W5807">
        <v>2.3199999999999998</v>
      </c>
      <c r="X5807">
        <v>2.44</v>
      </c>
      <c r="Y5807">
        <v>2.5299999999999998</v>
      </c>
      <c r="Z5807">
        <v>2.64</v>
      </c>
      <c r="AA5807">
        <v>2.75</v>
      </c>
      <c r="AB5807">
        <v>3.09</v>
      </c>
      <c r="AC5807">
        <v>3.32</v>
      </c>
      <c r="AD5807">
        <v>3.42</v>
      </c>
      <c r="AE5807">
        <v>3.49</v>
      </c>
      <c r="AF5807">
        <v>3.56</v>
      </c>
      <c r="AG5807">
        <v>3.61</v>
      </c>
      <c r="AH5807">
        <v>3.79</v>
      </c>
      <c r="AI5807">
        <v>4.01</v>
      </c>
      <c r="AJ5807">
        <v>4.12</v>
      </c>
      <c r="AK5807">
        <v>4.1900000000000004</v>
      </c>
    </row>
    <row r="5808" spans="1:37" x14ac:dyDescent="0.3">
      <c r="A5808" s="86" t="str">
        <f t="shared" si="92"/>
        <v>SDG_NoInv_Base_ReproTest01C_InvValcmetp</v>
      </c>
      <c r="B5808" s="9" t="s">
        <v>222</v>
      </c>
      <c r="C5808" s="10" t="s">
        <v>285</v>
      </c>
      <c r="D5808" s="7" t="s">
        <v>186</v>
      </c>
      <c r="E5808" t="s">
        <v>109</v>
      </c>
      <c r="F5808">
        <v>2.84</v>
      </c>
      <c r="G5808">
        <v>2.77</v>
      </c>
      <c r="H5808">
        <v>2.88</v>
      </c>
      <c r="I5808">
        <v>2.96</v>
      </c>
      <c r="J5808">
        <v>3.02</v>
      </c>
      <c r="K5808">
        <v>3.08</v>
      </c>
      <c r="L5808">
        <v>3.16</v>
      </c>
      <c r="M5808">
        <v>3.23</v>
      </c>
      <c r="N5808">
        <v>3.31</v>
      </c>
      <c r="O5808">
        <v>3.38</v>
      </c>
      <c r="P5808">
        <v>3.48</v>
      </c>
      <c r="Q5808">
        <v>3.58</v>
      </c>
      <c r="R5808">
        <v>3.71</v>
      </c>
      <c r="S5808">
        <v>3.83</v>
      </c>
      <c r="T5808">
        <v>3.97</v>
      </c>
      <c r="U5808">
        <v>4.12</v>
      </c>
      <c r="V5808">
        <v>4.22</v>
      </c>
      <c r="W5808">
        <v>4.37</v>
      </c>
      <c r="X5808">
        <v>4.59</v>
      </c>
      <c r="Y5808">
        <v>4.74</v>
      </c>
      <c r="Z5808">
        <v>4.9000000000000004</v>
      </c>
      <c r="AA5808">
        <v>5.0599999999999996</v>
      </c>
      <c r="AB5808">
        <v>5.24</v>
      </c>
      <c r="AC5808">
        <v>5.39</v>
      </c>
      <c r="AD5808">
        <v>5.54</v>
      </c>
      <c r="AE5808">
        <v>5.7</v>
      </c>
      <c r="AF5808">
        <v>5.85</v>
      </c>
      <c r="AG5808">
        <v>6.01</v>
      </c>
      <c r="AH5808">
        <v>5.98</v>
      </c>
      <c r="AI5808">
        <v>5.95</v>
      </c>
      <c r="AJ5808">
        <v>5.95</v>
      </c>
      <c r="AK5808">
        <v>5.94</v>
      </c>
    </row>
    <row r="5809" spans="1:37" x14ac:dyDescent="0.3">
      <c r="A5809" s="86" t="str">
        <f t="shared" si="92"/>
        <v>SDG_NoInv_Base_ReproTest01C_InvValcmach</v>
      </c>
      <c r="B5809" s="9" t="s">
        <v>222</v>
      </c>
      <c r="C5809" s="10" t="s">
        <v>285</v>
      </c>
      <c r="D5809" s="7" t="s">
        <v>186</v>
      </c>
      <c r="E5809" t="s">
        <v>110</v>
      </c>
      <c r="F5809">
        <v>159.36000000000001</v>
      </c>
      <c r="G5809">
        <v>150.74</v>
      </c>
      <c r="H5809">
        <v>156.97</v>
      </c>
      <c r="I5809">
        <v>160.91999999999999</v>
      </c>
      <c r="J5809">
        <v>164.35</v>
      </c>
      <c r="K5809">
        <v>168.27</v>
      </c>
      <c r="L5809">
        <v>172.65</v>
      </c>
      <c r="M5809">
        <v>176.95</v>
      </c>
      <c r="N5809">
        <v>181.79</v>
      </c>
      <c r="O5809">
        <v>188.68</v>
      </c>
      <c r="P5809">
        <v>194.93</v>
      </c>
      <c r="Q5809">
        <v>200.81</v>
      </c>
      <c r="R5809">
        <v>207.83</v>
      </c>
      <c r="S5809">
        <v>214.98</v>
      </c>
      <c r="T5809">
        <v>222.56</v>
      </c>
      <c r="U5809">
        <v>231.19</v>
      </c>
      <c r="V5809">
        <v>238.92</v>
      </c>
      <c r="W5809">
        <v>247.6</v>
      </c>
      <c r="X5809">
        <v>257.63</v>
      </c>
      <c r="Y5809">
        <v>265.82</v>
      </c>
      <c r="Z5809">
        <v>274.37</v>
      </c>
      <c r="AA5809">
        <v>283.06</v>
      </c>
      <c r="AB5809">
        <v>295.61</v>
      </c>
      <c r="AC5809">
        <v>306.06</v>
      </c>
      <c r="AD5809">
        <v>315.14</v>
      </c>
      <c r="AE5809">
        <v>324.11</v>
      </c>
      <c r="AF5809">
        <v>333.25</v>
      </c>
      <c r="AG5809">
        <v>342.33</v>
      </c>
      <c r="AH5809">
        <v>344.3</v>
      </c>
      <c r="AI5809">
        <v>344.89</v>
      </c>
      <c r="AJ5809">
        <v>345.19</v>
      </c>
      <c r="AK5809">
        <v>344.68</v>
      </c>
    </row>
    <row r="5810" spans="1:37" x14ac:dyDescent="0.3">
      <c r="A5810" s="86" t="str">
        <f t="shared" si="92"/>
        <v>SDG_NoInv_Base_ReproTest01C_InvValcemch</v>
      </c>
      <c r="B5810" s="9" t="s">
        <v>222</v>
      </c>
      <c r="C5810" s="10" t="s">
        <v>285</v>
      </c>
      <c r="D5810" s="7" t="s">
        <v>186</v>
      </c>
      <c r="E5810" t="s">
        <v>111</v>
      </c>
      <c r="F5810">
        <v>74.739999999999995</v>
      </c>
      <c r="G5810">
        <v>69.61</v>
      </c>
      <c r="H5810">
        <v>72.650000000000006</v>
      </c>
      <c r="I5810">
        <v>74.62</v>
      </c>
      <c r="J5810">
        <v>76.3</v>
      </c>
      <c r="K5810">
        <v>78.16</v>
      </c>
      <c r="L5810">
        <v>80.209999999999994</v>
      </c>
      <c r="M5810">
        <v>82.15</v>
      </c>
      <c r="N5810">
        <v>84.38</v>
      </c>
      <c r="O5810">
        <v>87.43</v>
      </c>
      <c r="P5810">
        <v>90.32</v>
      </c>
      <c r="Q5810">
        <v>93.08</v>
      </c>
      <c r="R5810">
        <v>96.32</v>
      </c>
      <c r="S5810">
        <v>99.61</v>
      </c>
      <c r="T5810">
        <v>103.12</v>
      </c>
      <c r="U5810">
        <v>107.07</v>
      </c>
      <c r="V5810">
        <v>110.7</v>
      </c>
      <c r="W5810">
        <v>114.6</v>
      </c>
      <c r="X5810">
        <v>118.9</v>
      </c>
      <c r="Y5810">
        <v>122.67</v>
      </c>
      <c r="Z5810">
        <v>126.62</v>
      </c>
      <c r="AA5810">
        <v>130.6</v>
      </c>
      <c r="AB5810">
        <v>136.69</v>
      </c>
      <c r="AC5810">
        <v>141.66</v>
      </c>
      <c r="AD5810">
        <v>145.87</v>
      </c>
      <c r="AE5810">
        <v>149.97999999999999</v>
      </c>
      <c r="AF5810">
        <v>154.18</v>
      </c>
      <c r="AG5810">
        <v>158.03</v>
      </c>
      <c r="AH5810">
        <v>159.08000000000001</v>
      </c>
      <c r="AI5810">
        <v>159.34</v>
      </c>
      <c r="AJ5810">
        <v>159.22</v>
      </c>
      <c r="AK5810">
        <v>158.87</v>
      </c>
    </row>
    <row r="5811" spans="1:37" x14ac:dyDescent="0.3">
      <c r="A5811" s="86" t="str">
        <f t="shared" si="92"/>
        <v>SDG_NoInv_Base_ReproTest01C_InvValcsequ</v>
      </c>
      <c r="B5811" s="9" t="s">
        <v>222</v>
      </c>
      <c r="C5811" s="10" t="s">
        <v>285</v>
      </c>
      <c r="D5811" s="7" t="s">
        <v>186</v>
      </c>
      <c r="E5811" t="s">
        <v>112</v>
      </c>
      <c r="F5811">
        <v>34.74</v>
      </c>
      <c r="G5811">
        <v>32.020000000000003</v>
      </c>
      <c r="H5811">
        <v>33.340000000000003</v>
      </c>
      <c r="I5811">
        <v>34.090000000000003</v>
      </c>
      <c r="J5811">
        <v>34.83</v>
      </c>
      <c r="K5811">
        <v>35.67</v>
      </c>
      <c r="L5811">
        <v>36.64</v>
      </c>
      <c r="M5811">
        <v>37.65</v>
      </c>
      <c r="N5811">
        <v>38.770000000000003</v>
      </c>
      <c r="O5811">
        <v>40.69</v>
      </c>
      <c r="P5811">
        <v>42.14</v>
      </c>
      <c r="Q5811">
        <v>43.42</v>
      </c>
      <c r="R5811">
        <v>44.88</v>
      </c>
      <c r="S5811">
        <v>46.4</v>
      </c>
      <c r="T5811">
        <v>48</v>
      </c>
      <c r="U5811">
        <v>49.85</v>
      </c>
      <c r="V5811">
        <v>51.7</v>
      </c>
      <c r="W5811">
        <v>53.57</v>
      </c>
      <c r="X5811">
        <v>55.36</v>
      </c>
      <c r="Y5811">
        <v>57.05</v>
      </c>
      <c r="Z5811">
        <v>58.78</v>
      </c>
      <c r="AA5811">
        <v>60.55</v>
      </c>
      <c r="AB5811">
        <v>63.09</v>
      </c>
      <c r="AC5811">
        <v>65.260000000000005</v>
      </c>
      <c r="AD5811">
        <v>67.23</v>
      </c>
      <c r="AE5811">
        <v>69.22</v>
      </c>
      <c r="AF5811">
        <v>71.25</v>
      </c>
      <c r="AG5811">
        <v>73.239999999999995</v>
      </c>
      <c r="AH5811">
        <v>73.72</v>
      </c>
      <c r="AI5811">
        <v>73.58</v>
      </c>
      <c r="AJ5811">
        <v>73.38</v>
      </c>
      <c r="AK5811">
        <v>73</v>
      </c>
    </row>
    <row r="5812" spans="1:37" x14ac:dyDescent="0.3">
      <c r="A5812" s="86" t="str">
        <f t="shared" si="92"/>
        <v>SDG_NoInv_Base_ReproTest01C_InvValcvehi</v>
      </c>
      <c r="B5812" s="9" t="s">
        <v>222</v>
      </c>
      <c r="C5812" s="10" t="s">
        <v>285</v>
      </c>
      <c r="D5812" s="7" t="s">
        <v>186</v>
      </c>
      <c r="E5812" t="s">
        <v>113</v>
      </c>
      <c r="F5812">
        <v>115.65</v>
      </c>
      <c r="G5812">
        <v>107.22</v>
      </c>
      <c r="H5812">
        <v>111.8</v>
      </c>
      <c r="I5812">
        <v>114.97</v>
      </c>
      <c r="J5812">
        <v>117.61</v>
      </c>
      <c r="K5812">
        <v>120.46</v>
      </c>
      <c r="L5812">
        <v>123.54</v>
      </c>
      <c r="M5812">
        <v>126.24</v>
      </c>
      <c r="N5812">
        <v>129.49</v>
      </c>
      <c r="O5812">
        <v>133.61000000000001</v>
      </c>
      <c r="P5812">
        <v>137.94999999999999</v>
      </c>
      <c r="Q5812">
        <v>142.19</v>
      </c>
      <c r="R5812">
        <v>147.27000000000001</v>
      </c>
      <c r="S5812">
        <v>152.38</v>
      </c>
      <c r="T5812">
        <v>157.76</v>
      </c>
      <c r="U5812">
        <v>163.84</v>
      </c>
      <c r="V5812">
        <v>169.55</v>
      </c>
      <c r="W5812">
        <v>175.62</v>
      </c>
      <c r="X5812">
        <v>182.15</v>
      </c>
      <c r="Y5812">
        <v>191.29</v>
      </c>
      <c r="Z5812">
        <v>201.16</v>
      </c>
      <c r="AA5812">
        <v>211.14</v>
      </c>
      <c r="AB5812">
        <v>222.53</v>
      </c>
      <c r="AC5812">
        <v>231.96</v>
      </c>
      <c r="AD5812">
        <v>239.56</v>
      </c>
      <c r="AE5812">
        <v>246.78</v>
      </c>
      <c r="AF5812">
        <v>254.02</v>
      </c>
      <c r="AG5812">
        <v>260.24</v>
      </c>
      <c r="AH5812">
        <v>263.02999999999997</v>
      </c>
      <c r="AI5812">
        <v>265.33</v>
      </c>
      <c r="AJ5812">
        <v>266.49</v>
      </c>
      <c r="AK5812">
        <v>266.66000000000003</v>
      </c>
    </row>
    <row r="5813" spans="1:37" x14ac:dyDescent="0.3">
      <c r="A5813" s="86" t="str">
        <f t="shared" si="92"/>
        <v>SDG_NoInv_Base_ReproTest01C_InvValctequ</v>
      </c>
      <c r="B5813" s="9" t="s">
        <v>222</v>
      </c>
      <c r="C5813" s="10" t="s">
        <v>285</v>
      </c>
      <c r="D5813" s="7" t="s">
        <v>186</v>
      </c>
      <c r="E5813" t="s">
        <v>114</v>
      </c>
      <c r="F5813">
        <v>11.68</v>
      </c>
      <c r="G5813">
        <v>11.17</v>
      </c>
      <c r="H5813">
        <v>11.61</v>
      </c>
      <c r="I5813">
        <v>11.97</v>
      </c>
      <c r="J5813">
        <v>12.24</v>
      </c>
      <c r="K5813">
        <v>12.53</v>
      </c>
      <c r="L5813">
        <v>12.85</v>
      </c>
      <c r="M5813">
        <v>13.08</v>
      </c>
      <c r="N5813">
        <v>13.38</v>
      </c>
      <c r="O5813">
        <v>13.61</v>
      </c>
      <c r="P5813">
        <v>13.98</v>
      </c>
      <c r="Q5813">
        <v>14.37</v>
      </c>
      <c r="R5813">
        <v>14.91</v>
      </c>
      <c r="S5813">
        <v>15.43</v>
      </c>
      <c r="T5813">
        <v>15.98</v>
      </c>
      <c r="U5813">
        <v>16.600000000000001</v>
      </c>
      <c r="V5813">
        <v>17.170000000000002</v>
      </c>
      <c r="W5813">
        <v>17.79</v>
      </c>
      <c r="X5813">
        <v>18.510000000000002</v>
      </c>
      <c r="Y5813">
        <v>19.13</v>
      </c>
      <c r="Z5813">
        <v>19.809999999999999</v>
      </c>
      <c r="AA5813">
        <v>20.47</v>
      </c>
      <c r="AB5813">
        <v>21.72</v>
      </c>
      <c r="AC5813">
        <v>22.69</v>
      </c>
      <c r="AD5813">
        <v>23.37</v>
      </c>
      <c r="AE5813">
        <v>24.02</v>
      </c>
      <c r="AF5813">
        <v>24.66</v>
      </c>
      <c r="AG5813">
        <v>25.34</v>
      </c>
      <c r="AH5813">
        <v>25.83</v>
      </c>
      <c r="AI5813">
        <v>26.29</v>
      </c>
      <c r="AJ5813">
        <v>26.53</v>
      </c>
      <c r="AK5813">
        <v>26.66</v>
      </c>
    </row>
    <row r="5814" spans="1:37" x14ac:dyDescent="0.3">
      <c r="A5814" s="86" t="str">
        <f t="shared" ref="A5814:A5877" si="93">_xlfn.CONCAT(C5814,D5814,E5814)</f>
        <v>SDG_NoInv_Base_ReproTest01C_InvValcfurn</v>
      </c>
      <c r="B5814" s="9" t="s">
        <v>222</v>
      </c>
      <c r="C5814" s="10" t="s">
        <v>285</v>
      </c>
      <c r="D5814" s="7" t="s">
        <v>186</v>
      </c>
      <c r="E5814" t="s">
        <v>115</v>
      </c>
      <c r="F5814">
        <v>28.64</v>
      </c>
      <c r="G5814">
        <v>27.16</v>
      </c>
      <c r="H5814">
        <v>27.96</v>
      </c>
      <c r="I5814">
        <v>28.52</v>
      </c>
      <c r="J5814">
        <v>28.98</v>
      </c>
      <c r="K5814">
        <v>29.57</v>
      </c>
      <c r="L5814">
        <v>30.29</v>
      </c>
      <c r="M5814">
        <v>31.12</v>
      </c>
      <c r="N5814">
        <v>31.99</v>
      </c>
      <c r="O5814">
        <v>32.869999999999997</v>
      </c>
      <c r="P5814">
        <v>33.880000000000003</v>
      </c>
      <c r="Q5814">
        <v>34.869999999999997</v>
      </c>
      <c r="R5814">
        <v>36.04</v>
      </c>
      <c r="S5814">
        <v>37.24</v>
      </c>
      <c r="T5814">
        <v>38.51</v>
      </c>
      <c r="U5814">
        <v>39.979999999999997</v>
      </c>
      <c r="V5814">
        <v>41.44</v>
      </c>
      <c r="W5814">
        <v>42.91</v>
      </c>
      <c r="X5814">
        <v>44.36</v>
      </c>
      <c r="Y5814">
        <v>45.7</v>
      </c>
      <c r="Z5814">
        <v>47.1</v>
      </c>
      <c r="AA5814">
        <v>48.46</v>
      </c>
      <c r="AB5814">
        <v>49.58</v>
      </c>
      <c r="AC5814">
        <v>50.78</v>
      </c>
      <c r="AD5814">
        <v>52.25</v>
      </c>
      <c r="AE5814">
        <v>53.85</v>
      </c>
      <c r="AF5814">
        <v>55.54</v>
      </c>
      <c r="AG5814">
        <v>57.28</v>
      </c>
      <c r="AH5814">
        <v>56.86</v>
      </c>
      <c r="AI5814">
        <v>56.23</v>
      </c>
      <c r="AJ5814">
        <v>55.95</v>
      </c>
      <c r="AK5814">
        <v>55.63</v>
      </c>
    </row>
    <row r="5815" spans="1:37" x14ac:dyDescent="0.3">
      <c r="A5815" s="86" t="str">
        <f t="shared" si="93"/>
        <v>SDG_NoInv_Base_ReproTest01C_InvValcoman</v>
      </c>
      <c r="B5815" s="9" t="s">
        <v>222</v>
      </c>
      <c r="C5815" s="10" t="s">
        <v>285</v>
      </c>
      <c r="D5815" s="7" t="s">
        <v>186</v>
      </c>
      <c r="E5815" t="s">
        <v>116</v>
      </c>
      <c r="F5815">
        <v>1.75</v>
      </c>
      <c r="G5815">
        <v>1.66</v>
      </c>
      <c r="H5815">
        <v>1.7</v>
      </c>
      <c r="I5815">
        <v>1.72</v>
      </c>
      <c r="J5815">
        <v>1.75</v>
      </c>
      <c r="K5815">
        <v>1.79</v>
      </c>
      <c r="L5815">
        <v>1.83</v>
      </c>
      <c r="M5815">
        <v>1.88</v>
      </c>
      <c r="N5815">
        <v>1.92</v>
      </c>
      <c r="O5815">
        <v>2.0099999999999998</v>
      </c>
      <c r="P5815">
        <v>2.06</v>
      </c>
      <c r="Q5815">
        <v>2.11</v>
      </c>
      <c r="R5815">
        <v>2.17</v>
      </c>
      <c r="S5815">
        <v>2.23</v>
      </c>
      <c r="T5815">
        <v>2.2999999999999998</v>
      </c>
      <c r="U5815">
        <v>2.38</v>
      </c>
      <c r="V5815">
        <v>2.46</v>
      </c>
      <c r="W5815">
        <v>2.5499999999999998</v>
      </c>
      <c r="X5815">
        <v>2.63</v>
      </c>
      <c r="Y5815">
        <v>2.71</v>
      </c>
      <c r="Z5815">
        <v>2.79</v>
      </c>
      <c r="AA5815">
        <v>2.87</v>
      </c>
      <c r="AB5815">
        <v>2.95</v>
      </c>
      <c r="AC5815">
        <v>3.03</v>
      </c>
      <c r="AD5815">
        <v>3.13</v>
      </c>
      <c r="AE5815">
        <v>3.23</v>
      </c>
      <c r="AF5815">
        <v>3.34</v>
      </c>
      <c r="AG5815">
        <v>3.45</v>
      </c>
      <c r="AH5815">
        <v>3.46</v>
      </c>
      <c r="AI5815">
        <v>3.45</v>
      </c>
      <c r="AJ5815">
        <v>3.45</v>
      </c>
      <c r="AK5815">
        <v>3.45</v>
      </c>
    </row>
    <row r="5816" spans="1:37" x14ac:dyDescent="0.3">
      <c r="A5816" s="86" t="str">
        <f t="shared" si="93"/>
        <v>SDG_NoInv_Base_ReproTest01C_InvValccons</v>
      </c>
      <c r="B5816" s="9" t="s">
        <v>222</v>
      </c>
      <c r="C5816" s="10" t="s">
        <v>285</v>
      </c>
      <c r="D5816" s="7" t="s">
        <v>186</v>
      </c>
      <c r="E5816" t="s">
        <v>117</v>
      </c>
      <c r="F5816">
        <v>407.96</v>
      </c>
      <c r="G5816">
        <v>394.03</v>
      </c>
      <c r="H5816">
        <v>402.57</v>
      </c>
      <c r="I5816">
        <v>409.16</v>
      </c>
      <c r="J5816">
        <v>414.84</v>
      </c>
      <c r="K5816">
        <v>422.72</v>
      </c>
      <c r="L5816">
        <v>432.5</v>
      </c>
      <c r="M5816">
        <v>443.92</v>
      </c>
      <c r="N5816">
        <v>455.7</v>
      </c>
      <c r="O5816">
        <v>467.81</v>
      </c>
      <c r="P5816">
        <v>481.67</v>
      </c>
      <c r="Q5816">
        <v>495.54</v>
      </c>
      <c r="R5816">
        <v>512.76</v>
      </c>
      <c r="S5816">
        <v>530.25</v>
      </c>
      <c r="T5816">
        <v>548.55999999999995</v>
      </c>
      <c r="U5816">
        <v>569.51</v>
      </c>
      <c r="V5816">
        <v>590.07000000000005</v>
      </c>
      <c r="W5816">
        <v>611.19000000000005</v>
      </c>
      <c r="X5816">
        <v>632.84</v>
      </c>
      <c r="Y5816">
        <v>652.13</v>
      </c>
      <c r="Z5816">
        <v>672.63</v>
      </c>
      <c r="AA5816">
        <v>692.01</v>
      </c>
      <c r="AB5816">
        <v>707.53</v>
      </c>
      <c r="AC5816">
        <v>724.61</v>
      </c>
      <c r="AD5816">
        <v>745.98</v>
      </c>
      <c r="AE5816">
        <v>769.32</v>
      </c>
      <c r="AF5816">
        <v>793.63</v>
      </c>
      <c r="AG5816">
        <v>818.13</v>
      </c>
      <c r="AH5816">
        <v>814.31</v>
      </c>
      <c r="AI5816">
        <v>806.58</v>
      </c>
      <c r="AJ5816">
        <v>803.99</v>
      </c>
      <c r="AK5816">
        <v>800.92</v>
      </c>
    </row>
    <row r="5817" spans="1:37" x14ac:dyDescent="0.3">
      <c r="A5817" s="86" t="str">
        <f t="shared" si="93"/>
        <v>SDG_NoInv_Base_ReproTest01C_InvValcbsrv</v>
      </c>
      <c r="B5817" s="9" t="s">
        <v>222</v>
      </c>
      <c r="C5817" s="10" t="s">
        <v>285</v>
      </c>
      <c r="D5817" s="7" t="s">
        <v>186</v>
      </c>
      <c r="E5817" t="s">
        <v>118</v>
      </c>
      <c r="F5817">
        <v>64.14</v>
      </c>
      <c r="G5817">
        <v>56.74</v>
      </c>
      <c r="H5817">
        <v>58.82</v>
      </c>
      <c r="I5817">
        <v>60.21</v>
      </c>
      <c r="J5817">
        <v>61.38</v>
      </c>
      <c r="K5817">
        <v>62.77</v>
      </c>
      <c r="L5817">
        <v>64.37</v>
      </c>
      <c r="M5817">
        <v>66.17</v>
      </c>
      <c r="N5817">
        <v>68.03</v>
      </c>
      <c r="O5817">
        <v>70.13</v>
      </c>
      <c r="P5817">
        <v>72.34</v>
      </c>
      <c r="Q5817">
        <v>74.489999999999995</v>
      </c>
      <c r="R5817">
        <v>77.03</v>
      </c>
      <c r="S5817">
        <v>79.650000000000006</v>
      </c>
      <c r="T5817">
        <v>82.34</v>
      </c>
      <c r="U5817">
        <v>85.47</v>
      </c>
      <c r="V5817">
        <v>88.78</v>
      </c>
      <c r="W5817">
        <v>91.98</v>
      </c>
      <c r="X5817">
        <v>94.85</v>
      </c>
      <c r="Y5817">
        <v>97.67</v>
      </c>
      <c r="Z5817">
        <v>100.61</v>
      </c>
      <c r="AA5817">
        <v>103.37</v>
      </c>
      <c r="AB5817">
        <v>105.62</v>
      </c>
      <c r="AC5817">
        <v>108.14</v>
      </c>
      <c r="AD5817">
        <v>111.29</v>
      </c>
      <c r="AE5817">
        <v>114.79</v>
      </c>
      <c r="AF5817">
        <v>118.49</v>
      </c>
      <c r="AG5817">
        <v>122.13</v>
      </c>
      <c r="AH5817">
        <v>122.01</v>
      </c>
      <c r="AI5817">
        <v>120.96</v>
      </c>
      <c r="AJ5817">
        <v>120.28</v>
      </c>
      <c r="AK5817">
        <v>119.41</v>
      </c>
    </row>
    <row r="5818" spans="1:37" x14ac:dyDescent="0.3">
      <c r="A5818" s="86" t="str">
        <f t="shared" si="93"/>
        <v>SDG_NoInv_Base_ReproTest01C_InvValcimpt</v>
      </c>
      <c r="B5818" s="9" t="s">
        <v>222</v>
      </c>
      <c r="C5818" s="10" t="s">
        <v>285</v>
      </c>
      <c r="D5818" s="7" t="s">
        <v>186</v>
      </c>
      <c r="E5818" t="s">
        <v>119</v>
      </c>
      <c r="F5818">
        <v>2.86</v>
      </c>
      <c r="G5818">
        <v>2.92</v>
      </c>
      <c r="H5818">
        <v>2.95</v>
      </c>
      <c r="I5818">
        <v>2.95</v>
      </c>
      <c r="J5818">
        <v>2.95</v>
      </c>
      <c r="K5818">
        <v>2.96</v>
      </c>
      <c r="L5818">
        <v>2.98</v>
      </c>
      <c r="M5818">
        <v>3</v>
      </c>
      <c r="N5818">
        <v>3.01</v>
      </c>
      <c r="O5818">
        <v>3.1</v>
      </c>
      <c r="P5818">
        <v>3.12</v>
      </c>
      <c r="Q5818">
        <v>3.13</v>
      </c>
      <c r="R5818">
        <v>3.14</v>
      </c>
      <c r="S5818">
        <v>3.14</v>
      </c>
      <c r="T5818">
        <v>3.15</v>
      </c>
      <c r="U5818">
        <v>3.16</v>
      </c>
      <c r="V5818">
        <v>3.16</v>
      </c>
      <c r="W5818">
        <v>3.16</v>
      </c>
      <c r="X5818">
        <v>3.17</v>
      </c>
      <c r="Y5818">
        <v>3.18</v>
      </c>
      <c r="Z5818">
        <v>3.17</v>
      </c>
      <c r="AA5818">
        <v>3.18</v>
      </c>
      <c r="AB5818">
        <v>3.19</v>
      </c>
      <c r="AC5818">
        <v>3.2</v>
      </c>
      <c r="AD5818">
        <v>3.2</v>
      </c>
      <c r="AE5818">
        <v>3.21</v>
      </c>
      <c r="AF5818">
        <v>3.21</v>
      </c>
      <c r="AG5818">
        <v>3.2</v>
      </c>
      <c r="AH5818">
        <v>3.19</v>
      </c>
      <c r="AI5818">
        <v>3.16</v>
      </c>
      <c r="AJ5818">
        <v>3.14</v>
      </c>
      <c r="AK5818">
        <v>3.12</v>
      </c>
    </row>
    <row r="5819" spans="1:37" x14ac:dyDescent="0.3">
      <c r="A5819" s="86" t="str">
        <f t="shared" si="93"/>
        <v>SDG_NoInv_Base_ReproTest01C_InvValtotal</v>
      </c>
      <c r="B5819" s="9" t="s">
        <v>222</v>
      </c>
      <c r="C5819" s="10" t="s">
        <v>285</v>
      </c>
      <c r="D5819" s="7" t="s">
        <v>186</v>
      </c>
      <c r="E5819" t="s">
        <v>1</v>
      </c>
      <c r="F5819">
        <v>906.02</v>
      </c>
      <c r="G5819">
        <v>857.61</v>
      </c>
      <c r="H5819">
        <v>884.94</v>
      </c>
      <c r="I5819">
        <v>903.87</v>
      </c>
      <c r="J5819">
        <v>920.12</v>
      </c>
      <c r="K5819">
        <v>939.91</v>
      </c>
      <c r="L5819">
        <v>962.97</v>
      </c>
      <c r="M5819">
        <v>987.36</v>
      </c>
      <c r="N5819">
        <v>1013.76</v>
      </c>
      <c r="O5819">
        <v>1045.29</v>
      </c>
      <c r="P5819">
        <v>1077.8699999999999</v>
      </c>
      <c r="Q5819">
        <v>1109.6400000000001</v>
      </c>
      <c r="R5819">
        <v>1148.18</v>
      </c>
      <c r="S5819">
        <v>1187.33</v>
      </c>
      <c r="T5819">
        <v>1228.52</v>
      </c>
      <c r="U5819">
        <v>1275.51</v>
      </c>
      <c r="V5819">
        <v>1320.56</v>
      </c>
      <c r="W5819">
        <v>1367.79</v>
      </c>
      <c r="X5819">
        <v>1417.55</v>
      </c>
      <c r="Y5819">
        <v>1464.75</v>
      </c>
      <c r="Z5819">
        <v>1514.7</v>
      </c>
      <c r="AA5819">
        <v>1563.65</v>
      </c>
      <c r="AB5819">
        <v>1616.98</v>
      </c>
      <c r="AC5819">
        <v>1666.24</v>
      </c>
      <c r="AD5819">
        <v>1716.14</v>
      </c>
      <c r="AE5819">
        <v>1767.85</v>
      </c>
      <c r="AF5819">
        <v>1821.13</v>
      </c>
      <c r="AG5819">
        <v>1873.14</v>
      </c>
      <c r="AH5819">
        <v>1875.73</v>
      </c>
      <c r="AI5819">
        <v>1869.94</v>
      </c>
      <c r="AJ5819">
        <v>1867.85</v>
      </c>
      <c r="AK5819">
        <v>1862.69</v>
      </c>
    </row>
    <row r="5820" spans="1:37" x14ac:dyDescent="0.3">
      <c r="A5820" s="86" t="str">
        <f t="shared" si="93"/>
        <v>SDG_NoInv_Base_ReproTest01IADJXtotal</v>
      </c>
      <c r="B5820" s="9" t="s">
        <v>222</v>
      </c>
      <c r="C5820" s="10" t="s">
        <v>285</v>
      </c>
      <c r="D5820" s="7" t="s">
        <v>187</v>
      </c>
      <c r="E5820" t="s">
        <v>1</v>
      </c>
      <c r="F5820">
        <v>1</v>
      </c>
      <c r="G5820">
        <v>0.91</v>
      </c>
      <c r="H5820">
        <v>0.94</v>
      </c>
      <c r="I5820">
        <v>0.96</v>
      </c>
      <c r="J5820">
        <v>0.97</v>
      </c>
      <c r="K5820">
        <v>0.99</v>
      </c>
      <c r="L5820">
        <v>1.02</v>
      </c>
      <c r="M5820">
        <v>1.05</v>
      </c>
      <c r="N5820">
        <v>1.07</v>
      </c>
      <c r="O5820">
        <v>1.1100000000000001</v>
      </c>
      <c r="P5820">
        <v>1.1499999999999999</v>
      </c>
      <c r="Q5820">
        <v>1.18</v>
      </c>
      <c r="R5820">
        <v>1.21</v>
      </c>
      <c r="S5820">
        <v>1.25</v>
      </c>
      <c r="T5820">
        <v>1.29</v>
      </c>
      <c r="U5820">
        <v>1.34</v>
      </c>
      <c r="V5820">
        <v>1.39</v>
      </c>
      <c r="W5820">
        <v>1.44</v>
      </c>
      <c r="X5820">
        <v>1.48</v>
      </c>
      <c r="Y5820">
        <v>1.53</v>
      </c>
      <c r="Z5820">
        <v>1.58</v>
      </c>
      <c r="AA5820">
        <v>1.62</v>
      </c>
      <c r="AB5820">
        <v>1.67</v>
      </c>
      <c r="AC5820">
        <v>1.71</v>
      </c>
      <c r="AD5820">
        <v>1.76</v>
      </c>
      <c r="AE5820">
        <v>1.81</v>
      </c>
      <c r="AF5820">
        <v>1.87</v>
      </c>
      <c r="AG5820">
        <v>1.92</v>
      </c>
      <c r="AH5820">
        <v>1.91</v>
      </c>
      <c r="AI5820">
        <v>1.9</v>
      </c>
      <c r="AJ5820">
        <v>1.89</v>
      </c>
      <c r="AK5820">
        <v>1.88</v>
      </c>
    </row>
    <row r="5821" spans="1:37" x14ac:dyDescent="0.3">
      <c r="A5821" s="86" t="str">
        <f t="shared" si="93"/>
        <v>SDG_NoInv_Base_ReproTest01C_QINV_IADJtotal</v>
      </c>
      <c r="B5821" s="9" t="s">
        <v>222</v>
      </c>
      <c r="C5821" s="10" t="s">
        <v>285</v>
      </c>
      <c r="D5821" s="7" t="s">
        <v>188</v>
      </c>
      <c r="E5821" t="s">
        <v>1</v>
      </c>
      <c r="F5821">
        <v>906.02</v>
      </c>
      <c r="G5821">
        <v>944.29</v>
      </c>
      <c r="H5821">
        <v>945.55</v>
      </c>
      <c r="I5821">
        <v>946.3</v>
      </c>
      <c r="J5821">
        <v>945.72</v>
      </c>
      <c r="K5821">
        <v>946.34</v>
      </c>
      <c r="L5821">
        <v>946.23</v>
      </c>
      <c r="M5821">
        <v>944.37</v>
      </c>
      <c r="N5821">
        <v>943.22</v>
      </c>
      <c r="O5821">
        <v>940.41</v>
      </c>
      <c r="P5821">
        <v>941.16</v>
      </c>
      <c r="Q5821">
        <v>942.53</v>
      </c>
      <c r="R5821">
        <v>945.36</v>
      </c>
      <c r="S5821">
        <v>947.37</v>
      </c>
      <c r="T5821">
        <v>949.14</v>
      </c>
      <c r="U5821">
        <v>950.56</v>
      </c>
      <c r="V5821">
        <v>949.27</v>
      </c>
      <c r="W5821">
        <v>950.04</v>
      </c>
      <c r="X5821">
        <v>954.99</v>
      </c>
      <c r="Y5821">
        <v>957.41</v>
      </c>
      <c r="Z5821">
        <v>959.83</v>
      </c>
      <c r="AA5821">
        <v>962.31</v>
      </c>
      <c r="AB5821">
        <v>970.7</v>
      </c>
      <c r="AC5821">
        <v>975.93</v>
      </c>
      <c r="AD5821">
        <v>977.15</v>
      </c>
      <c r="AE5821">
        <v>977.06</v>
      </c>
      <c r="AF5821">
        <v>976.35</v>
      </c>
      <c r="AG5821">
        <v>975.54</v>
      </c>
      <c r="AH5821">
        <v>980.45</v>
      </c>
      <c r="AI5821">
        <v>984.69</v>
      </c>
      <c r="AJ5821">
        <v>987.58</v>
      </c>
      <c r="AK5821">
        <v>990.67</v>
      </c>
    </row>
    <row r="5822" spans="1:37" x14ac:dyDescent="0.3">
      <c r="A5822" s="86" t="str">
        <f t="shared" si="93"/>
        <v>SDG_NoInv_Base_ReproTest01trnsfrx_govent-n</v>
      </c>
      <c r="B5822" s="9" t="s">
        <v>222</v>
      </c>
      <c r="C5822" s="10" t="s">
        <v>285</v>
      </c>
      <c r="D5822" s="7" t="s">
        <v>193</v>
      </c>
      <c r="E5822" t="s">
        <v>82</v>
      </c>
      <c r="F5822">
        <v>182.31</v>
      </c>
      <c r="G5822">
        <v>182.31</v>
      </c>
      <c r="H5822">
        <v>182.31</v>
      </c>
      <c r="I5822">
        <v>182.31</v>
      </c>
      <c r="J5822">
        <v>182.31</v>
      </c>
      <c r="K5822">
        <v>182.31</v>
      </c>
      <c r="L5822">
        <v>182.31</v>
      </c>
      <c r="M5822">
        <v>182.31</v>
      </c>
      <c r="N5822">
        <v>182.31</v>
      </c>
      <c r="O5822">
        <v>182.31</v>
      </c>
      <c r="P5822">
        <v>182.31</v>
      </c>
      <c r="Q5822">
        <v>182.31</v>
      </c>
      <c r="R5822">
        <v>182.31</v>
      </c>
      <c r="S5822">
        <v>182.31</v>
      </c>
      <c r="T5822">
        <v>182.31</v>
      </c>
      <c r="U5822">
        <v>182.31</v>
      </c>
      <c r="V5822">
        <v>182.31</v>
      </c>
      <c r="W5822">
        <v>182.31</v>
      </c>
      <c r="X5822">
        <v>182.31</v>
      </c>
      <c r="Y5822">
        <v>182.31</v>
      </c>
      <c r="Z5822">
        <v>182.31</v>
      </c>
      <c r="AA5822">
        <v>182.31</v>
      </c>
      <c r="AB5822">
        <v>182.31</v>
      </c>
      <c r="AC5822">
        <v>182.31</v>
      </c>
      <c r="AD5822">
        <v>182.31</v>
      </c>
      <c r="AE5822">
        <v>182.31</v>
      </c>
      <c r="AF5822">
        <v>182.31</v>
      </c>
      <c r="AG5822">
        <v>182.31</v>
      </c>
      <c r="AH5822">
        <v>182.31</v>
      </c>
      <c r="AI5822">
        <v>182.31</v>
      </c>
      <c r="AJ5822">
        <v>182.31</v>
      </c>
      <c r="AK5822">
        <v>182.31</v>
      </c>
    </row>
    <row r="5823" spans="1:37" x14ac:dyDescent="0.3">
      <c r="A5823" s="86" t="str">
        <f t="shared" si="93"/>
        <v>SDG_NoInv_Base_ReproTest01trnsfrx_govhhd-0</v>
      </c>
      <c r="B5823" s="9" t="s">
        <v>222</v>
      </c>
      <c r="C5823" s="10" t="s">
        <v>285</v>
      </c>
      <c r="D5823" s="7" t="s">
        <v>193</v>
      </c>
      <c r="E5823" t="s">
        <v>84</v>
      </c>
      <c r="F5823">
        <v>42.27</v>
      </c>
      <c r="G5823">
        <v>42.27</v>
      </c>
      <c r="H5823">
        <v>40.130000000000003</v>
      </c>
      <c r="I5823">
        <v>41.62</v>
      </c>
      <c r="J5823">
        <v>42.9</v>
      </c>
      <c r="K5823">
        <v>44.07</v>
      </c>
      <c r="L5823">
        <v>45.41</v>
      </c>
      <c r="M5823">
        <v>46.92</v>
      </c>
      <c r="N5823">
        <v>48.49</v>
      </c>
      <c r="O5823">
        <v>50.18</v>
      </c>
      <c r="P5823">
        <v>52.13</v>
      </c>
      <c r="Q5823">
        <v>54.21</v>
      </c>
      <c r="R5823">
        <v>56.31</v>
      </c>
      <c r="S5823">
        <v>58.59</v>
      </c>
      <c r="T5823">
        <v>60.89</v>
      </c>
      <c r="U5823">
        <v>63.32</v>
      </c>
      <c r="V5823">
        <v>66.06</v>
      </c>
      <c r="W5823">
        <v>68.75</v>
      </c>
      <c r="X5823">
        <v>71.55</v>
      </c>
      <c r="Y5823">
        <v>74.47</v>
      </c>
      <c r="Z5823">
        <v>77.319999999999993</v>
      </c>
      <c r="AA5823">
        <v>80.33</v>
      </c>
      <c r="AB5823">
        <v>83.29</v>
      </c>
      <c r="AC5823">
        <v>86.68</v>
      </c>
      <c r="AD5823">
        <v>89.84</v>
      </c>
      <c r="AE5823">
        <v>92.97</v>
      </c>
      <c r="AF5823">
        <v>96.21</v>
      </c>
      <c r="AG5823">
        <v>99.56</v>
      </c>
      <c r="AH5823">
        <v>102.98</v>
      </c>
      <c r="AI5823">
        <v>104.04</v>
      </c>
      <c r="AJ5823">
        <v>104.23</v>
      </c>
      <c r="AK5823">
        <v>104.71</v>
      </c>
    </row>
    <row r="5824" spans="1:37" x14ac:dyDescent="0.3">
      <c r="A5824" s="86" t="str">
        <f t="shared" si="93"/>
        <v>SDG_NoInv_Base_ReproTest01trnsfrx_govhhd-1</v>
      </c>
      <c r="B5824" s="9" t="s">
        <v>222</v>
      </c>
      <c r="C5824" s="10" t="s">
        <v>285</v>
      </c>
      <c r="D5824" s="7" t="s">
        <v>193</v>
      </c>
      <c r="E5824" t="s">
        <v>85</v>
      </c>
      <c r="F5824">
        <v>53.47</v>
      </c>
      <c r="G5824">
        <v>53.47</v>
      </c>
      <c r="H5824">
        <v>50.76</v>
      </c>
      <c r="I5824">
        <v>52.65</v>
      </c>
      <c r="J5824">
        <v>54.27</v>
      </c>
      <c r="K5824">
        <v>55.74</v>
      </c>
      <c r="L5824">
        <v>57.44</v>
      </c>
      <c r="M5824">
        <v>59.36</v>
      </c>
      <c r="N5824">
        <v>61.33</v>
      </c>
      <c r="O5824">
        <v>63.47</v>
      </c>
      <c r="P5824">
        <v>65.94</v>
      </c>
      <c r="Q5824">
        <v>68.569999999999993</v>
      </c>
      <c r="R5824">
        <v>71.22</v>
      </c>
      <c r="S5824">
        <v>74.11</v>
      </c>
      <c r="T5824">
        <v>77.03</v>
      </c>
      <c r="U5824">
        <v>80.09</v>
      </c>
      <c r="V5824">
        <v>83.56</v>
      </c>
      <c r="W5824">
        <v>86.97</v>
      </c>
      <c r="X5824">
        <v>90.51</v>
      </c>
      <c r="Y5824">
        <v>94.2</v>
      </c>
      <c r="Z5824">
        <v>97.81</v>
      </c>
      <c r="AA5824">
        <v>101.61</v>
      </c>
      <c r="AB5824">
        <v>105.36</v>
      </c>
      <c r="AC5824">
        <v>109.65</v>
      </c>
      <c r="AD5824">
        <v>113.64</v>
      </c>
      <c r="AE5824">
        <v>117.6</v>
      </c>
      <c r="AF5824">
        <v>121.7</v>
      </c>
      <c r="AG5824">
        <v>125.94</v>
      </c>
      <c r="AH5824">
        <v>130.27000000000001</v>
      </c>
      <c r="AI5824">
        <v>131.61000000000001</v>
      </c>
      <c r="AJ5824">
        <v>131.85</v>
      </c>
      <c r="AK5824">
        <v>132.46</v>
      </c>
    </row>
    <row r="5825" spans="1:37" x14ac:dyDescent="0.3">
      <c r="A5825" s="86" t="str">
        <f t="shared" si="93"/>
        <v>SDG_NoInv_Base_ReproTest01trnsfrx_govhhd-2</v>
      </c>
      <c r="B5825" s="9" t="s">
        <v>222</v>
      </c>
      <c r="C5825" s="10" t="s">
        <v>285</v>
      </c>
      <c r="D5825" s="7" t="s">
        <v>193</v>
      </c>
      <c r="E5825" t="s">
        <v>86</v>
      </c>
      <c r="F5825">
        <v>58.1</v>
      </c>
      <c r="G5825">
        <v>58.1</v>
      </c>
      <c r="H5825">
        <v>55.15</v>
      </c>
      <c r="I5825">
        <v>57.2</v>
      </c>
      <c r="J5825">
        <v>58.96</v>
      </c>
      <c r="K5825">
        <v>60.56</v>
      </c>
      <c r="L5825">
        <v>62.41</v>
      </c>
      <c r="M5825">
        <v>64.489999999999995</v>
      </c>
      <c r="N5825">
        <v>66.64</v>
      </c>
      <c r="O5825">
        <v>68.959999999999994</v>
      </c>
      <c r="P5825">
        <v>71.64</v>
      </c>
      <c r="Q5825">
        <v>74.5</v>
      </c>
      <c r="R5825">
        <v>77.38</v>
      </c>
      <c r="S5825">
        <v>80.52</v>
      </c>
      <c r="T5825">
        <v>83.69</v>
      </c>
      <c r="U5825">
        <v>87.02</v>
      </c>
      <c r="V5825">
        <v>90.78</v>
      </c>
      <c r="W5825">
        <v>94.49</v>
      </c>
      <c r="X5825">
        <v>98.34</v>
      </c>
      <c r="Y5825">
        <v>102.34</v>
      </c>
      <c r="Z5825">
        <v>106.26</v>
      </c>
      <c r="AA5825">
        <v>110.39</v>
      </c>
      <c r="AB5825">
        <v>114.47</v>
      </c>
      <c r="AC5825">
        <v>119.13</v>
      </c>
      <c r="AD5825">
        <v>123.46</v>
      </c>
      <c r="AE5825">
        <v>127.77</v>
      </c>
      <c r="AF5825">
        <v>132.22</v>
      </c>
      <c r="AG5825">
        <v>136.83000000000001</v>
      </c>
      <c r="AH5825">
        <v>141.53</v>
      </c>
      <c r="AI5825">
        <v>142.99</v>
      </c>
      <c r="AJ5825">
        <v>143.25</v>
      </c>
      <c r="AK5825">
        <v>143.91</v>
      </c>
    </row>
    <row r="5826" spans="1:37" x14ac:dyDescent="0.3">
      <c r="A5826" s="86" t="str">
        <f t="shared" si="93"/>
        <v>SDG_NoInv_Base_ReproTest01trnsfrx_govhhd-3</v>
      </c>
      <c r="B5826" s="9" t="s">
        <v>222</v>
      </c>
      <c r="C5826" s="10" t="s">
        <v>285</v>
      </c>
      <c r="D5826" s="7" t="s">
        <v>193</v>
      </c>
      <c r="E5826" t="s">
        <v>87</v>
      </c>
      <c r="F5826">
        <v>61.81</v>
      </c>
      <c r="G5826">
        <v>61.81</v>
      </c>
      <c r="H5826">
        <v>58.67</v>
      </c>
      <c r="I5826">
        <v>60.85</v>
      </c>
      <c r="J5826">
        <v>62.73</v>
      </c>
      <c r="K5826">
        <v>64.430000000000007</v>
      </c>
      <c r="L5826">
        <v>66.400000000000006</v>
      </c>
      <c r="M5826">
        <v>68.61</v>
      </c>
      <c r="N5826">
        <v>70.89</v>
      </c>
      <c r="O5826">
        <v>73.37</v>
      </c>
      <c r="P5826">
        <v>76.22</v>
      </c>
      <c r="Q5826">
        <v>79.260000000000005</v>
      </c>
      <c r="R5826">
        <v>82.33</v>
      </c>
      <c r="S5826">
        <v>85.66</v>
      </c>
      <c r="T5826">
        <v>89.04</v>
      </c>
      <c r="U5826">
        <v>92.57</v>
      </c>
      <c r="V5826">
        <v>96.58</v>
      </c>
      <c r="W5826">
        <v>100.52</v>
      </c>
      <c r="X5826">
        <v>104.62</v>
      </c>
      <c r="Y5826">
        <v>108.88</v>
      </c>
      <c r="Z5826">
        <v>113.05</v>
      </c>
      <c r="AA5826">
        <v>117.44</v>
      </c>
      <c r="AB5826">
        <v>121.78</v>
      </c>
      <c r="AC5826">
        <v>126.74</v>
      </c>
      <c r="AD5826">
        <v>131.35</v>
      </c>
      <c r="AE5826">
        <v>135.93</v>
      </c>
      <c r="AF5826">
        <v>140.66</v>
      </c>
      <c r="AG5826">
        <v>145.57</v>
      </c>
      <c r="AH5826">
        <v>150.57</v>
      </c>
      <c r="AI5826">
        <v>152.13</v>
      </c>
      <c r="AJ5826">
        <v>152.4</v>
      </c>
      <c r="AK5826">
        <v>153.1</v>
      </c>
    </row>
    <row r="5827" spans="1:37" x14ac:dyDescent="0.3">
      <c r="A5827" s="86" t="str">
        <f t="shared" si="93"/>
        <v>SDG_NoInv_Base_ReproTest01trnsfrx_govhhd-4</v>
      </c>
      <c r="B5827" s="9" t="s">
        <v>222</v>
      </c>
      <c r="C5827" s="10" t="s">
        <v>285</v>
      </c>
      <c r="D5827" s="7" t="s">
        <v>193</v>
      </c>
      <c r="E5827" t="s">
        <v>88</v>
      </c>
      <c r="F5827">
        <v>54.28</v>
      </c>
      <c r="G5827">
        <v>54.28</v>
      </c>
      <c r="H5827">
        <v>51.52</v>
      </c>
      <c r="I5827">
        <v>53.44</v>
      </c>
      <c r="J5827">
        <v>55.08</v>
      </c>
      <c r="K5827">
        <v>56.58</v>
      </c>
      <c r="L5827">
        <v>58.31</v>
      </c>
      <c r="M5827">
        <v>60.25</v>
      </c>
      <c r="N5827">
        <v>62.25</v>
      </c>
      <c r="O5827">
        <v>64.430000000000007</v>
      </c>
      <c r="P5827">
        <v>66.930000000000007</v>
      </c>
      <c r="Q5827">
        <v>69.599999999999994</v>
      </c>
      <c r="R5827">
        <v>72.290000000000006</v>
      </c>
      <c r="S5827">
        <v>75.23</v>
      </c>
      <c r="T5827">
        <v>78.19</v>
      </c>
      <c r="U5827">
        <v>81.290000000000006</v>
      </c>
      <c r="V5827">
        <v>84.81</v>
      </c>
      <c r="W5827">
        <v>88.27</v>
      </c>
      <c r="X5827">
        <v>91.87</v>
      </c>
      <c r="Y5827">
        <v>95.61</v>
      </c>
      <c r="Z5827">
        <v>99.28</v>
      </c>
      <c r="AA5827">
        <v>103.13</v>
      </c>
      <c r="AB5827">
        <v>106.94</v>
      </c>
      <c r="AC5827">
        <v>111.3</v>
      </c>
      <c r="AD5827">
        <v>115.34</v>
      </c>
      <c r="AE5827">
        <v>119.37</v>
      </c>
      <c r="AF5827">
        <v>123.52</v>
      </c>
      <c r="AG5827">
        <v>127.83</v>
      </c>
      <c r="AH5827">
        <v>132.22</v>
      </c>
      <c r="AI5827">
        <v>133.59</v>
      </c>
      <c r="AJ5827">
        <v>133.83000000000001</v>
      </c>
      <c r="AK5827">
        <v>134.44999999999999</v>
      </c>
    </row>
    <row r="5828" spans="1:37" x14ac:dyDescent="0.3">
      <c r="A5828" s="86" t="str">
        <f t="shared" si="93"/>
        <v>SDG_NoInv_Base_ReproTest01trnsfrx_govhhd-5</v>
      </c>
      <c r="B5828" s="9" t="s">
        <v>222</v>
      </c>
      <c r="C5828" s="10" t="s">
        <v>285</v>
      </c>
      <c r="D5828" s="7" t="s">
        <v>193</v>
      </c>
      <c r="E5828" t="s">
        <v>89</v>
      </c>
      <c r="F5828">
        <v>51.45</v>
      </c>
      <c r="G5828">
        <v>51.45</v>
      </c>
      <c r="H5828">
        <v>48.84</v>
      </c>
      <c r="I5828">
        <v>50.65</v>
      </c>
      <c r="J5828">
        <v>52.21</v>
      </c>
      <c r="K5828">
        <v>53.63</v>
      </c>
      <c r="L5828">
        <v>55.27</v>
      </c>
      <c r="M5828">
        <v>57.11</v>
      </c>
      <c r="N5828">
        <v>59.01</v>
      </c>
      <c r="O5828">
        <v>61.07</v>
      </c>
      <c r="P5828">
        <v>63.44</v>
      </c>
      <c r="Q5828">
        <v>65.98</v>
      </c>
      <c r="R5828">
        <v>68.53</v>
      </c>
      <c r="S5828">
        <v>71.31</v>
      </c>
      <c r="T5828">
        <v>74.11</v>
      </c>
      <c r="U5828">
        <v>77.06</v>
      </c>
      <c r="V5828">
        <v>80.39</v>
      </c>
      <c r="W5828">
        <v>83.67</v>
      </c>
      <c r="X5828">
        <v>87.08</v>
      </c>
      <c r="Y5828">
        <v>90.63</v>
      </c>
      <c r="Z5828">
        <v>94.1</v>
      </c>
      <c r="AA5828">
        <v>97.76</v>
      </c>
      <c r="AB5828">
        <v>101.37</v>
      </c>
      <c r="AC5828">
        <v>105.5</v>
      </c>
      <c r="AD5828">
        <v>109.33</v>
      </c>
      <c r="AE5828">
        <v>113.15</v>
      </c>
      <c r="AF5828">
        <v>117.09</v>
      </c>
      <c r="AG5828">
        <v>121.17</v>
      </c>
      <c r="AH5828">
        <v>125.33</v>
      </c>
      <c r="AI5828">
        <v>126.63</v>
      </c>
      <c r="AJ5828">
        <v>126.86</v>
      </c>
      <c r="AK5828">
        <v>127.44</v>
      </c>
    </row>
    <row r="5829" spans="1:37" x14ac:dyDescent="0.3">
      <c r="A5829" s="86" t="str">
        <f t="shared" si="93"/>
        <v>SDG_NoInv_Base_ReproTest01trnsfrx_govhhd-6</v>
      </c>
      <c r="B5829" s="9" t="s">
        <v>222</v>
      </c>
      <c r="C5829" s="10" t="s">
        <v>285</v>
      </c>
      <c r="D5829" s="7" t="s">
        <v>193</v>
      </c>
      <c r="E5829" t="s">
        <v>90</v>
      </c>
      <c r="F5829">
        <v>33.299999999999997</v>
      </c>
      <c r="G5829">
        <v>33.299999999999997</v>
      </c>
      <c r="H5829">
        <v>31.61</v>
      </c>
      <c r="I5829">
        <v>32.79</v>
      </c>
      <c r="J5829">
        <v>33.799999999999997</v>
      </c>
      <c r="K5829">
        <v>34.72</v>
      </c>
      <c r="L5829">
        <v>35.78</v>
      </c>
      <c r="M5829">
        <v>36.97</v>
      </c>
      <c r="N5829">
        <v>38.200000000000003</v>
      </c>
      <c r="O5829">
        <v>39.53</v>
      </c>
      <c r="P5829">
        <v>41.07</v>
      </c>
      <c r="Q5829">
        <v>42.71</v>
      </c>
      <c r="R5829">
        <v>44.36</v>
      </c>
      <c r="S5829">
        <v>46.16</v>
      </c>
      <c r="T5829">
        <v>47.98</v>
      </c>
      <c r="U5829">
        <v>49.88</v>
      </c>
      <c r="V5829">
        <v>52.04</v>
      </c>
      <c r="W5829">
        <v>54.17</v>
      </c>
      <c r="X5829">
        <v>56.37</v>
      </c>
      <c r="Y5829">
        <v>58.67</v>
      </c>
      <c r="Z5829">
        <v>60.92</v>
      </c>
      <c r="AA5829">
        <v>63.28</v>
      </c>
      <c r="AB5829">
        <v>65.62</v>
      </c>
      <c r="AC5829">
        <v>68.290000000000006</v>
      </c>
      <c r="AD5829">
        <v>70.78</v>
      </c>
      <c r="AE5829">
        <v>73.239999999999995</v>
      </c>
      <c r="AF5829">
        <v>75.790000000000006</v>
      </c>
      <c r="AG5829">
        <v>78.44</v>
      </c>
      <c r="AH5829">
        <v>81.13</v>
      </c>
      <c r="AI5829">
        <v>81.97</v>
      </c>
      <c r="AJ5829">
        <v>82.12</v>
      </c>
      <c r="AK5829">
        <v>82.5</v>
      </c>
    </row>
    <row r="5830" spans="1:37" x14ac:dyDescent="0.3">
      <c r="A5830" s="86" t="str">
        <f t="shared" si="93"/>
        <v>SDG_NoInv_Base_ReproTest01trnsfrx_govhhd-7</v>
      </c>
      <c r="B5830" s="9" t="s">
        <v>222</v>
      </c>
      <c r="C5830" s="10" t="s">
        <v>285</v>
      </c>
      <c r="D5830" s="7" t="s">
        <v>193</v>
      </c>
      <c r="E5830" t="s">
        <v>91</v>
      </c>
      <c r="F5830">
        <v>17.170000000000002</v>
      </c>
      <c r="G5830">
        <v>17.170000000000002</v>
      </c>
      <c r="H5830">
        <v>16.29</v>
      </c>
      <c r="I5830">
        <v>16.899999999999999</v>
      </c>
      <c r="J5830">
        <v>17.420000000000002</v>
      </c>
      <c r="K5830">
        <v>17.89</v>
      </c>
      <c r="L5830">
        <v>18.440000000000001</v>
      </c>
      <c r="M5830">
        <v>19.05</v>
      </c>
      <c r="N5830">
        <v>19.690000000000001</v>
      </c>
      <c r="O5830">
        <v>20.38</v>
      </c>
      <c r="P5830">
        <v>21.17</v>
      </c>
      <c r="Q5830">
        <v>22.01</v>
      </c>
      <c r="R5830">
        <v>22.86</v>
      </c>
      <c r="S5830">
        <v>23.79</v>
      </c>
      <c r="T5830">
        <v>24.73</v>
      </c>
      <c r="U5830">
        <v>25.71</v>
      </c>
      <c r="V5830">
        <v>26.82</v>
      </c>
      <c r="W5830">
        <v>27.92</v>
      </c>
      <c r="X5830">
        <v>29.05</v>
      </c>
      <c r="Y5830">
        <v>30.24</v>
      </c>
      <c r="Z5830">
        <v>31.4</v>
      </c>
      <c r="AA5830">
        <v>32.619999999999997</v>
      </c>
      <c r="AB5830">
        <v>33.82</v>
      </c>
      <c r="AC5830">
        <v>35.200000000000003</v>
      </c>
      <c r="AD5830">
        <v>36.479999999999997</v>
      </c>
      <c r="AE5830">
        <v>37.75</v>
      </c>
      <c r="AF5830">
        <v>39.07</v>
      </c>
      <c r="AG5830">
        <v>40.43</v>
      </c>
      <c r="AH5830">
        <v>41.82</v>
      </c>
      <c r="AI5830">
        <v>42.25</v>
      </c>
      <c r="AJ5830">
        <v>42.33</v>
      </c>
      <c r="AK5830">
        <v>42.52</v>
      </c>
    </row>
    <row r="5831" spans="1:37" x14ac:dyDescent="0.3">
      <c r="A5831" s="86" t="str">
        <f t="shared" si="93"/>
        <v>SDG_NoInv_Base_ReproTest01trnsfrx_govhhd-8</v>
      </c>
      <c r="B5831" s="9" t="s">
        <v>222</v>
      </c>
      <c r="C5831" s="10" t="s">
        <v>285</v>
      </c>
      <c r="D5831" s="7" t="s">
        <v>193</v>
      </c>
      <c r="E5831" t="s">
        <v>92</v>
      </c>
      <c r="F5831">
        <v>-31.54</v>
      </c>
      <c r="G5831">
        <v>-31.54</v>
      </c>
      <c r="H5831">
        <v>-29.94</v>
      </c>
      <c r="I5831">
        <v>-31.05</v>
      </c>
      <c r="J5831">
        <v>-32.01</v>
      </c>
      <c r="K5831">
        <v>-32.880000000000003</v>
      </c>
      <c r="L5831">
        <v>-33.880000000000003</v>
      </c>
      <c r="M5831">
        <v>-35.01</v>
      </c>
      <c r="N5831">
        <v>-36.17</v>
      </c>
      <c r="O5831">
        <v>-37.44</v>
      </c>
      <c r="P5831">
        <v>-38.89</v>
      </c>
      <c r="Q5831">
        <v>-40.44</v>
      </c>
      <c r="R5831">
        <v>-42.01</v>
      </c>
      <c r="S5831">
        <v>-43.71</v>
      </c>
      <c r="T5831">
        <v>-45.43</v>
      </c>
      <c r="U5831">
        <v>-47.24</v>
      </c>
      <c r="V5831">
        <v>-49.28</v>
      </c>
      <c r="W5831">
        <v>-51.29</v>
      </c>
      <c r="X5831">
        <v>-53.38</v>
      </c>
      <c r="Y5831">
        <v>-55.56</v>
      </c>
      <c r="Z5831">
        <v>-57.69</v>
      </c>
      <c r="AA5831">
        <v>-59.93</v>
      </c>
      <c r="AB5831">
        <v>-62.14</v>
      </c>
      <c r="AC5831">
        <v>-64.67</v>
      </c>
      <c r="AD5831">
        <v>-67.02</v>
      </c>
      <c r="AE5831">
        <v>-69.36</v>
      </c>
      <c r="AF5831">
        <v>-71.78</v>
      </c>
      <c r="AG5831">
        <v>-74.28</v>
      </c>
      <c r="AH5831">
        <v>-76.83</v>
      </c>
      <c r="AI5831">
        <v>-77.63</v>
      </c>
      <c r="AJ5831">
        <v>-77.77</v>
      </c>
      <c r="AK5831">
        <v>-78.12</v>
      </c>
    </row>
    <row r="5832" spans="1:37" x14ac:dyDescent="0.3">
      <c r="A5832" s="86" t="str">
        <f t="shared" si="93"/>
        <v>SDG_NoInv_Base_ReproTest01trnsfrx_govhhd-9</v>
      </c>
      <c r="B5832" s="9" t="s">
        <v>222</v>
      </c>
      <c r="C5832" s="10" t="s">
        <v>285</v>
      </c>
      <c r="D5832" s="7" t="s">
        <v>193</v>
      </c>
      <c r="E5832" t="s">
        <v>93</v>
      </c>
      <c r="F5832">
        <v>-164.45</v>
      </c>
      <c r="G5832">
        <v>-164.45</v>
      </c>
      <c r="H5832">
        <v>-156.11000000000001</v>
      </c>
      <c r="I5832">
        <v>-161.91999999999999</v>
      </c>
      <c r="J5832">
        <v>-166.9</v>
      </c>
      <c r="K5832">
        <v>-171.43</v>
      </c>
      <c r="L5832">
        <v>-176.66</v>
      </c>
      <c r="M5832">
        <v>-182.54</v>
      </c>
      <c r="N5832">
        <v>-188.62</v>
      </c>
      <c r="O5832">
        <v>-195.21</v>
      </c>
      <c r="P5832">
        <v>-202.79</v>
      </c>
      <c r="Q5832">
        <v>-210.89</v>
      </c>
      <c r="R5832">
        <v>-219.04</v>
      </c>
      <c r="S5832">
        <v>-227.92</v>
      </c>
      <c r="T5832">
        <v>-236.89</v>
      </c>
      <c r="U5832">
        <v>-246.31</v>
      </c>
      <c r="V5832">
        <v>-256.98</v>
      </c>
      <c r="W5832">
        <v>-267.45999999999998</v>
      </c>
      <c r="X5832">
        <v>-278.35000000000002</v>
      </c>
      <c r="Y5832">
        <v>-289.69</v>
      </c>
      <c r="Z5832">
        <v>-300.79000000000002</v>
      </c>
      <c r="AA5832">
        <v>-312.48</v>
      </c>
      <c r="AB5832">
        <v>-324.02</v>
      </c>
      <c r="AC5832">
        <v>-337.21</v>
      </c>
      <c r="AD5832">
        <v>-349.48</v>
      </c>
      <c r="AE5832">
        <v>-361.67</v>
      </c>
      <c r="AF5832">
        <v>-374.26</v>
      </c>
      <c r="AG5832">
        <v>-387.32</v>
      </c>
      <c r="AH5832">
        <v>-400.62</v>
      </c>
      <c r="AI5832">
        <v>-404.76</v>
      </c>
      <c r="AJ5832">
        <v>-405.49</v>
      </c>
      <c r="AK5832">
        <v>-407.36</v>
      </c>
    </row>
    <row r="5833" spans="1:37" x14ac:dyDescent="0.3">
      <c r="A5833" s="86" t="str">
        <f t="shared" si="93"/>
        <v>SDG_NoInv_Base_ReproTest01trnsfrx_rowent-e</v>
      </c>
      <c r="B5833" s="9" t="s">
        <v>222</v>
      </c>
      <c r="C5833" s="10" t="s">
        <v>285</v>
      </c>
      <c r="D5833" s="7" t="s">
        <v>194</v>
      </c>
      <c r="E5833" t="s">
        <v>83</v>
      </c>
      <c r="F5833">
        <v>-32.42</v>
      </c>
      <c r="G5833">
        <v>-32.42</v>
      </c>
      <c r="H5833">
        <v>-32.42</v>
      </c>
      <c r="I5833">
        <v>-32.42</v>
      </c>
      <c r="J5833">
        <v>-32.42</v>
      </c>
      <c r="K5833">
        <v>-32.42</v>
      </c>
      <c r="L5833">
        <v>-32.42</v>
      </c>
      <c r="M5833">
        <v>-32.42</v>
      </c>
      <c r="N5833">
        <v>-32.42</v>
      </c>
      <c r="O5833">
        <v>-32.42</v>
      </c>
      <c r="P5833">
        <v>-32.42</v>
      </c>
      <c r="Q5833">
        <v>-32.42</v>
      </c>
      <c r="R5833">
        <v>-32.42</v>
      </c>
      <c r="S5833">
        <v>-32.42</v>
      </c>
      <c r="T5833">
        <v>-32.42</v>
      </c>
      <c r="U5833">
        <v>-32.42</v>
      </c>
      <c r="V5833">
        <v>-32.42</v>
      </c>
      <c r="W5833">
        <v>-32.42</v>
      </c>
      <c r="X5833">
        <v>-32.42</v>
      </c>
      <c r="Y5833">
        <v>-32.42</v>
      </c>
      <c r="Z5833">
        <v>-32.42</v>
      </c>
      <c r="AA5833">
        <v>-32.42</v>
      </c>
      <c r="AB5833">
        <v>-32.42</v>
      </c>
      <c r="AC5833">
        <v>-32.42</v>
      </c>
      <c r="AD5833">
        <v>-32.42</v>
      </c>
      <c r="AE5833">
        <v>-32.42</v>
      </c>
      <c r="AF5833">
        <v>-32.42</v>
      </c>
      <c r="AG5833">
        <v>-32.42</v>
      </c>
      <c r="AH5833">
        <v>-32.42</v>
      </c>
      <c r="AI5833">
        <v>-32.42</v>
      </c>
      <c r="AJ5833">
        <v>-32.42</v>
      </c>
      <c r="AK5833">
        <v>-32.42</v>
      </c>
    </row>
    <row r="5834" spans="1:37" x14ac:dyDescent="0.3">
      <c r="A5834" s="86" t="str">
        <f t="shared" si="93"/>
        <v>SDG_NoInv_Base_ReproTest01trnsfrx_rowhhd-0</v>
      </c>
      <c r="B5834" s="9" t="s">
        <v>222</v>
      </c>
      <c r="C5834" s="10" t="s">
        <v>285</v>
      </c>
      <c r="D5834" s="7" t="s">
        <v>194</v>
      </c>
      <c r="E5834" t="s">
        <v>84</v>
      </c>
      <c r="F5834">
        <v>0.03</v>
      </c>
      <c r="G5834">
        <v>0.03</v>
      </c>
      <c r="H5834">
        <v>0.03</v>
      </c>
      <c r="I5834">
        <v>0.03</v>
      </c>
      <c r="J5834">
        <v>0.03</v>
      </c>
      <c r="K5834">
        <v>0.03</v>
      </c>
      <c r="L5834">
        <v>0.03</v>
      </c>
      <c r="M5834">
        <v>0.03</v>
      </c>
      <c r="N5834">
        <v>0.03</v>
      </c>
      <c r="O5834">
        <v>0.03</v>
      </c>
      <c r="P5834">
        <v>0.03</v>
      </c>
      <c r="Q5834">
        <v>0.03</v>
      </c>
      <c r="R5834">
        <v>0.03</v>
      </c>
      <c r="S5834">
        <v>0.03</v>
      </c>
      <c r="T5834">
        <v>0.03</v>
      </c>
      <c r="U5834">
        <v>0.03</v>
      </c>
      <c r="V5834">
        <v>0.03</v>
      </c>
      <c r="W5834">
        <v>0.03</v>
      </c>
      <c r="X5834">
        <v>0.03</v>
      </c>
      <c r="Y5834">
        <v>0.03</v>
      </c>
      <c r="Z5834">
        <v>0.03</v>
      </c>
      <c r="AA5834">
        <v>0.03</v>
      </c>
      <c r="AB5834">
        <v>0.03</v>
      </c>
      <c r="AC5834">
        <v>0.03</v>
      </c>
      <c r="AD5834">
        <v>0.03</v>
      </c>
      <c r="AE5834">
        <v>0.03</v>
      </c>
      <c r="AF5834">
        <v>0.03</v>
      </c>
      <c r="AG5834">
        <v>0.03</v>
      </c>
      <c r="AH5834">
        <v>0.03</v>
      </c>
      <c r="AI5834">
        <v>0.03</v>
      </c>
      <c r="AJ5834">
        <v>0.03</v>
      </c>
      <c r="AK5834">
        <v>0.03</v>
      </c>
    </row>
    <row r="5835" spans="1:37" x14ac:dyDescent="0.3">
      <c r="A5835" s="86" t="str">
        <f t="shared" si="93"/>
        <v>SDG_NoInv_Base_ReproTest01trnsfrx_rowhhd-1</v>
      </c>
      <c r="B5835" s="9" t="s">
        <v>222</v>
      </c>
      <c r="C5835" s="10" t="s">
        <v>285</v>
      </c>
      <c r="D5835" s="7" t="s">
        <v>194</v>
      </c>
      <c r="E5835" t="s">
        <v>85</v>
      </c>
      <c r="F5835">
        <v>0.06</v>
      </c>
      <c r="G5835">
        <v>0.06</v>
      </c>
      <c r="H5835">
        <v>0.06</v>
      </c>
      <c r="I5835">
        <v>0.06</v>
      </c>
      <c r="J5835">
        <v>0.06</v>
      </c>
      <c r="K5835">
        <v>0.06</v>
      </c>
      <c r="L5835">
        <v>0.06</v>
      </c>
      <c r="M5835">
        <v>0.06</v>
      </c>
      <c r="N5835">
        <v>0.06</v>
      </c>
      <c r="O5835">
        <v>0.06</v>
      </c>
      <c r="P5835">
        <v>0.06</v>
      </c>
      <c r="Q5835">
        <v>0.06</v>
      </c>
      <c r="R5835">
        <v>0.06</v>
      </c>
      <c r="S5835">
        <v>0.06</v>
      </c>
      <c r="T5835">
        <v>0.06</v>
      </c>
      <c r="U5835">
        <v>0.06</v>
      </c>
      <c r="V5835">
        <v>0.06</v>
      </c>
      <c r="W5835">
        <v>0.06</v>
      </c>
      <c r="X5835">
        <v>0.06</v>
      </c>
      <c r="Y5835">
        <v>0.06</v>
      </c>
      <c r="Z5835">
        <v>0.06</v>
      </c>
      <c r="AA5835">
        <v>0.06</v>
      </c>
      <c r="AB5835">
        <v>0.06</v>
      </c>
      <c r="AC5835">
        <v>0.06</v>
      </c>
      <c r="AD5835">
        <v>0.06</v>
      </c>
      <c r="AE5835">
        <v>0.06</v>
      </c>
      <c r="AF5835">
        <v>0.06</v>
      </c>
      <c r="AG5835">
        <v>0.06</v>
      </c>
      <c r="AH5835">
        <v>0.06</v>
      </c>
      <c r="AI5835">
        <v>0.06</v>
      </c>
      <c r="AJ5835">
        <v>0.06</v>
      </c>
      <c r="AK5835">
        <v>0.06</v>
      </c>
    </row>
    <row r="5836" spans="1:37" x14ac:dyDescent="0.3">
      <c r="A5836" s="86" t="str">
        <f t="shared" si="93"/>
        <v>SDG_NoInv_Base_ReproTest01trnsfrx_rowhhd-2</v>
      </c>
      <c r="B5836" s="9" t="s">
        <v>222</v>
      </c>
      <c r="C5836" s="10" t="s">
        <v>285</v>
      </c>
      <c r="D5836" s="7" t="s">
        <v>194</v>
      </c>
      <c r="E5836" t="s">
        <v>86</v>
      </c>
      <c r="F5836">
        <v>0.13</v>
      </c>
      <c r="G5836">
        <v>0.13</v>
      </c>
      <c r="H5836">
        <v>0.13</v>
      </c>
      <c r="I5836">
        <v>0.13</v>
      </c>
      <c r="J5836">
        <v>0.13</v>
      </c>
      <c r="K5836">
        <v>0.13</v>
      </c>
      <c r="L5836">
        <v>0.13</v>
      </c>
      <c r="M5836">
        <v>0.13</v>
      </c>
      <c r="N5836">
        <v>0.13</v>
      </c>
      <c r="O5836">
        <v>0.13</v>
      </c>
      <c r="P5836">
        <v>0.13</v>
      </c>
      <c r="Q5836">
        <v>0.13</v>
      </c>
      <c r="R5836">
        <v>0.13</v>
      </c>
      <c r="S5836">
        <v>0.13</v>
      </c>
      <c r="T5836">
        <v>0.13</v>
      </c>
      <c r="U5836">
        <v>0.13</v>
      </c>
      <c r="V5836">
        <v>0.13</v>
      </c>
      <c r="W5836">
        <v>0.13</v>
      </c>
      <c r="X5836">
        <v>0.13</v>
      </c>
      <c r="Y5836">
        <v>0.13</v>
      </c>
      <c r="Z5836">
        <v>0.13</v>
      </c>
      <c r="AA5836">
        <v>0.13</v>
      </c>
      <c r="AB5836">
        <v>0.13</v>
      </c>
      <c r="AC5836">
        <v>0.13</v>
      </c>
      <c r="AD5836">
        <v>0.13</v>
      </c>
      <c r="AE5836">
        <v>0.13</v>
      </c>
      <c r="AF5836">
        <v>0.13</v>
      </c>
      <c r="AG5836">
        <v>0.13</v>
      </c>
      <c r="AH5836">
        <v>0.13</v>
      </c>
      <c r="AI5836">
        <v>0.13</v>
      </c>
      <c r="AJ5836">
        <v>0.13</v>
      </c>
      <c r="AK5836">
        <v>0.13</v>
      </c>
    </row>
    <row r="5837" spans="1:37" x14ac:dyDescent="0.3">
      <c r="A5837" s="86" t="str">
        <f t="shared" si="93"/>
        <v>SDG_NoInv_Base_ReproTest01trnsfrx_rowhhd-3</v>
      </c>
      <c r="B5837" s="9" t="s">
        <v>222</v>
      </c>
      <c r="C5837" s="10" t="s">
        <v>285</v>
      </c>
      <c r="D5837" s="7" t="s">
        <v>194</v>
      </c>
      <c r="E5837" t="s">
        <v>87</v>
      </c>
      <c r="F5837">
        <v>0.21</v>
      </c>
      <c r="G5837">
        <v>0.21</v>
      </c>
      <c r="H5837">
        <v>0.21</v>
      </c>
      <c r="I5837">
        <v>0.21</v>
      </c>
      <c r="J5837">
        <v>0.21</v>
      </c>
      <c r="K5837">
        <v>0.21</v>
      </c>
      <c r="L5837">
        <v>0.21</v>
      </c>
      <c r="M5837">
        <v>0.21</v>
      </c>
      <c r="N5837">
        <v>0.21</v>
      </c>
      <c r="O5837">
        <v>0.21</v>
      </c>
      <c r="P5837">
        <v>0.21</v>
      </c>
      <c r="Q5837">
        <v>0.21</v>
      </c>
      <c r="R5837">
        <v>0.21</v>
      </c>
      <c r="S5837">
        <v>0.21</v>
      </c>
      <c r="T5837">
        <v>0.21</v>
      </c>
      <c r="U5837">
        <v>0.21</v>
      </c>
      <c r="V5837">
        <v>0.21</v>
      </c>
      <c r="W5837">
        <v>0.21</v>
      </c>
      <c r="X5837">
        <v>0.21</v>
      </c>
      <c r="Y5837">
        <v>0.21</v>
      </c>
      <c r="Z5837">
        <v>0.21</v>
      </c>
      <c r="AA5837">
        <v>0.21</v>
      </c>
      <c r="AB5837">
        <v>0.21</v>
      </c>
      <c r="AC5837">
        <v>0.21</v>
      </c>
      <c r="AD5837">
        <v>0.21</v>
      </c>
      <c r="AE5837">
        <v>0.21</v>
      </c>
      <c r="AF5837">
        <v>0.21</v>
      </c>
      <c r="AG5837">
        <v>0.21</v>
      </c>
      <c r="AH5837">
        <v>0.21</v>
      </c>
      <c r="AI5837">
        <v>0.21</v>
      </c>
      <c r="AJ5837">
        <v>0.21</v>
      </c>
      <c r="AK5837">
        <v>0.21</v>
      </c>
    </row>
    <row r="5838" spans="1:37" x14ac:dyDescent="0.3">
      <c r="A5838" s="86" t="str">
        <f t="shared" si="93"/>
        <v>SDG_NoInv_Base_ReproTest01trnsfrx_rowhhd-4</v>
      </c>
      <c r="B5838" s="9" t="s">
        <v>222</v>
      </c>
      <c r="C5838" s="10" t="s">
        <v>285</v>
      </c>
      <c r="D5838" s="7" t="s">
        <v>194</v>
      </c>
      <c r="E5838" t="s">
        <v>88</v>
      </c>
      <c r="F5838">
        <v>0.21</v>
      </c>
      <c r="G5838">
        <v>0.21</v>
      </c>
      <c r="H5838">
        <v>0.21</v>
      </c>
      <c r="I5838">
        <v>0.21</v>
      </c>
      <c r="J5838">
        <v>0.21</v>
      </c>
      <c r="K5838">
        <v>0.21</v>
      </c>
      <c r="L5838">
        <v>0.21</v>
      </c>
      <c r="M5838">
        <v>0.21</v>
      </c>
      <c r="N5838">
        <v>0.21</v>
      </c>
      <c r="O5838">
        <v>0.21</v>
      </c>
      <c r="P5838">
        <v>0.21</v>
      </c>
      <c r="Q5838">
        <v>0.21</v>
      </c>
      <c r="R5838">
        <v>0.21</v>
      </c>
      <c r="S5838">
        <v>0.21</v>
      </c>
      <c r="T5838">
        <v>0.21</v>
      </c>
      <c r="U5838">
        <v>0.21</v>
      </c>
      <c r="V5838">
        <v>0.21</v>
      </c>
      <c r="W5838">
        <v>0.21</v>
      </c>
      <c r="X5838">
        <v>0.21</v>
      </c>
      <c r="Y5838">
        <v>0.21</v>
      </c>
      <c r="Z5838">
        <v>0.21</v>
      </c>
      <c r="AA5838">
        <v>0.21</v>
      </c>
      <c r="AB5838">
        <v>0.21</v>
      </c>
      <c r="AC5838">
        <v>0.21</v>
      </c>
      <c r="AD5838">
        <v>0.21</v>
      </c>
      <c r="AE5838">
        <v>0.21</v>
      </c>
      <c r="AF5838">
        <v>0.21</v>
      </c>
      <c r="AG5838">
        <v>0.21</v>
      </c>
      <c r="AH5838">
        <v>0.21</v>
      </c>
      <c r="AI5838">
        <v>0.21</v>
      </c>
      <c r="AJ5838">
        <v>0.21</v>
      </c>
      <c r="AK5838">
        <v>0.21</v>
      </c>
    </row>
    <row r="5839" spans="1:37" x14ac:dyDescent="0.3">
      <c r="A5839" s="86" t="str">
        <f t="shared" si="93"/>
        <v>SDG_NoInv_Base_ReproTest01trnsfrx_rowhhd-5</v>
      </c>
      <c r="B5839" s="9" t="s">
        <v>222</v>
      </c>
      <c r="C5839" s="10" t="s">
        <v>285</v>
      </c>
      <c r="D5839" s="7" t="s">
        <v>194</v>
      </c>
      <c r="E5839" t="s">
        <v>89</v>
      </c>
      <c r="F5839">
        <v>0.3</v>
      </c>
      <c r="G5839">
        <v>0.3</v>
      </c>
      <c r="H5839">
        <v>0.3</v>
      </c>
      <c r="I5839">
        <v>0.3</v>
      </c>
      <c r="J5839">
        <v>0.3</v>
      </c>
      <c r="K5839">
        <v>0.3</v>
      </c>
      <c r="L5839">
        <v>0.3</v>
      </c>
      <c r="M5839">
        <v>0.3</v>
      </c>
      <c r="N5839">
        <v>0.3</v>
      </c>
      <c r="O5839">
        <v>0.3</v>
      </c>
      <c r="P5839">
        <v>0.3</v>
      </c>
      <c r="Q5839">
        <v>0.3</v>
      </c>
      <c r="R5839">
        <v>0.3</v>
      </c>
      <c r="S5839">
        <v>0.3</v>
      </c>
      <c r="T5839">
        <v>0.3</v>
      </c>
      <c r="U5839">
        <v>0.3</v>
      </c>
      <c r="V5839">
        <v>0.3</v>
      </c>
      <c r="W5839">
        <v>0.3</v>
      </c>
      <c r="X5839">
        <v>0.3</v>
      </c>
      <c r="Y5839">
        <v>0.3</v>
      </c>
      <c r="Z5839">
        <v>0.3</v>
      </c>
      <c r="AA5839">
        <v>0.3</v>
      </c>
      <c r="AB5839">
        <v>0.3</v>
      </c>
      <c r="AC5839">
        <v>0.3</v>
      </c>
      <c r="AD5839">
        <v>0.3</v>
      </c>
      <c r="AE5839">
        <v>0.3</v>
      </c>
      <c r="AF5839">
        <v>0.3</v>
      </c>
      <c r="AG5839">
        <v>0.3</v>
      </c>
      <c r="AH5839">
        <v>0.3</v>
      </c>
      <c r="AI5839">
        <v>0.3</v>
      </c>
      <c r="AJ5839">
        <v>0.3</v>
      </c>
      <c r="AK5839">
        <v>0.3</v>
      </c>
    </row>
    <row r="5840" spans="1:37" x14ac:dyDescent="0.3">
      <c r="A5840" s="86" t="str">
        <f t="shared" si="93"/>
        <v>SDG_NoInv_Base_ReproTest01trnsfrx_rowhhd-6</v>
      </c>
      <c r="B5840" s="9" t="s">
        <v>222</v>
      </c>
      <c r="C5840" s="10" t="s">
        <v>285</v>
      </c>
      <c r="D5840" s="7" t="s">
        <v>194</v>
      </c>
      <c r="E5840" t="s">
        <v>90</v>
      </c>
      <c r="F5840">
        <v>0.56000000000000005</v>
      </c>
      <c r="G5840">
        <v>0.56000000000000005</v>
      </c>
      <c r="H5840">
        <v>0.56000000000000005</v>
      </c>
      <c r="I5840">
        <v>0.56000000000000005</v>
      </c>
      <c r="J5840">
        <v>0.56000000000000005</v>
      </c>
      <c r="K5840">
        <v>0.56000000000000005</v>
      </c>
      <c r="L5840">
        <v>0.56000000000000005</v>
      </c>
      <c r="M5840">
        <v>0.56000000000000005</v>
      </c>
      <c r="N5840">
        <v>0.56000000000000005</v>
      </c>
      <c r="O5840">
        <v>0.56000000000000005</v>
      </c>
      <c r="P5840">
        <v>0.56000000000000005</v>
      </c>
      <c r="Q5840">
        <v>0.56000000000000005</v>
      </c>
      <c r="R5840">
        <v>0.56000000000000005</v>
      </c>
      <c r="S5840">
        <v>0.56000000000000005</v>
      </c>
      <c r="T5840">
        <v>0.56000000000000005</v>
      </c>
      <c r="U5840">
        <v>0.56000000000000005</v>
      </c>
      <c r="V5840">
        <v>0.56000000000000005</v>
      </c>
      <c r="W5840">
        <v>0.56000000000000005</v>
      </c>
      <c r="X5840">
        <v>0.56000000000000005</v>
      </c>
      <c r="Y5840">
        <v>0.56000000000000005</v>
      </c>
      <c r="Z5840">
        <v>0.56000000000000005</v>
      </c>
      <c r="AA5840">
        <v>0.56000000000000005</v>
      </c>
      <c r="AB5840">
        <v>0.56000000000000005</v>
      </c>
      <c r="AC5840">
        <v>0.56000000000000005</v>
      </c>
      <c r="AD5840">
        <v>0.56000000000000005</v>
      </c>
      <c r="AE5840">
        <v>0.56000000000000005</v>
      </c>
      <c r="AF5840">
        <v>0.56000000000000005</v>
      </c>
      <c r="AG5840">
        <v>0.56000000000000005</v>
      </c>
      <c r="AH5840">
        <v>0.56000000000000005</v>
      </c>
      <c r="AI5840">
        <v>0.56000000000000005</v>
      </c>
      <c r="AJ5840">
        <v>0.56000000000000005</v>
      </c>
      <c r="AK5840">
        <v>0.56000000000000005</v>
      </c>
    </row>
    <row r="5841" spans="1:37" x14ac:dyDescent="0.3">
      <c r="A5841" s="86" t="str">
        <f t="shared" si="93"/>
        <v>SDG_NoInv_Base_ReproTest01trnsfrx_rowhhd-7</v>
      </c>
      <c r="B5841" s="9" t="s">
        <v>222</v>
      </c>
      <c r="C5841" s="10" t="s">
        <v>285</v>
      </c>
      <c r="D5841" s="7" t="s">
        <v>194</v>
      </c>
      <c r="E5841" t="s">
        <v>91</v>
      </c>
      <c r="F5841">
        <v>0.68</v>
      </c>
      <c r="G5841">
        <v>0.68</v>
      </c>
      <c r="H5841">
        <v>0.68</v>
      </c>
      <c r="I5841">
        <v>0.68</v>
      </c>
      <c r="J5841">
        <v>0.68</v>
      </c>
      <c r="K5841">
        <v>0.68</v>
      </c>
      <c r="L5841">
        <v>0.68</v>
      </c>
      <c r="M5841">
        <v>0.68</v>
      </c>
      <c r="N5841">
        <v>0.68</v>
      </c>
      <c r="O5841">
        <v>0.68</v>
      </c>
      <c r="P5841">
        <v>0.68</v>
      </c>
      <c r="Q5841">
        <v>0.68</v>
      </c>
      <c r="R5841">
        <v>0.68</v>
      </c>
      <c r="S5841">
        <v>0.68</v>
      </c>
      <c r="T5841">
        <v>0.68</v>
      </c>
      <c r="U5841">
        <v>0.68</v>
      </c>
      <c r="V5841">
        <v>0.68</v>
      </c>
      <c r="W5841">
        <v>0.68</v>
      </c>
      <c r="X5841">
        <v>0.68</v>
      </c>
      <c r="Y5841">
        <v>0.68</v>
      </c>
      <c r="Z5841">
        <v>0.68</v>
      </c>
      <c r="AA5841">
        <v>0.68</v>
      </c>
      <c r="AB5841">
        <v>0.68</v>
      </c>
      <c r="AC5841">
        <v>0.68</v>
      </c>
      <c r="AD5841">
        <v>0.68</v>
      </c>
      <c r="AE5841">
        <v>0.68</v>
      </c>
      <c r="AF5841">
        <v>0.68</v>
      </c>
      <c r="AG5841">
        <v>0.68</v>
      </c>
      <c r="AH5841">
        <v>0.68</v>
      </c>
      <c r="AI5841">
        <v>0.68</v>
      </c>
      <c r="AJ5841">
        <v>0.68</v>
      </c>
      <c r="AK5841">
        <v>0.68</v>
      </c>
    </row>
    <row r="5842" spans="1:37" x14ac:dyDescent="0.3">
      <c r="A5842" s="86" t="str">
        <f t="shared" si="93"/>
        <v>SDG_NoInv_Base_ReproTest01trnsfrx_rowhhd-8</v>
      </c>
      <c r="B5842" s="9" t="s">
        <v>222</v>
      </c>
      <c r="C5842" s="10" t="s">
        <v>285</v>
      </c>
      <c r="D5842" s="7" t="s">
        <v>194</v>
      </c>
      <c r="E5842" t="s">
        <v>92</v>
      </c>
      <c r="F5842">
        <v>2.34</v>
      </c>
      <c r="G5842">
        <v>2.34</v>
      </c>
      <c r="H5842">
        <v>2.34</v>
      </c>
      <c r="I5842">
        <v>2.34</v>
      </c>
      <c r="J5842">
        <v>2.34</v>
      </c>
      <c r="K5842">
        <v>2.34</v>
      </c>
      <c r="L5842">
        <v>2.34</v>
      </c>
      <c r="M5842">
        <v>2.34</v>
      </c>
      <c r="N5842">
        <v>2.34</v>
      </c>
      <c r="O5842">
        <v>2.34</v>
      </c>
      <c r="P5842">
        <v>2.34</v>
      </c>
      <c r="Q5842">
        <v>2.34</v>
      </c>
      <c r="R5842">
        <v>2.34</v>
      </c>
      <c r="S5842">
        <v>2.34</v>
      </c>
      <c r="T5842">
        <v>2.34</v>
      </c>
      <c r="U5842">
        <v>2.34</v>
      </c>
      <c r="V5842">
        <v>2.34</v>
      </c>
      <c r="W5842">
        <v>2.34</v>
      </c>
      <c r="X5842">
        <v>2.34</v>
      </c>
      <c r="Y5842">
        <v>2.34</v>
      </c>
      <c r="Z5842">
        <v>2.34</v>
      </c>
      <c r="AA5842">
        <v>2.34</v>
      </c>
      <c r="AB5842">
        <v>2.34</v>
      </c>
      <c r="AC5842">
        <v>2.34</v>
      </c>
      <c r="AD5842">
        <v>2.34</v>
      </c>
      <c r="AE5842">
        <v>2.34</v>
      </c>
      <c r="AF5842">
        <v>2.34</v>
      </c>
      <c r="AG5842">
        <v>2.34</v>
      </c>
      <c r="AH5842">
        <v>2.34</v>
      </c>
      <c r="AI5842">
        <v>2.34</v>
      </c>
      <c r="AJ5842">
        <v>2.34</v>
      </c>
      <c r="AK5842">
        <v>2.34</v>
      </c>
    </row>
    <row r="5843" spans="1:37" x14ac:dyDescent="0.3">
      <c r="A5843" s="86" t="str">
        <f t="shared" si="93"/>
        <v>SDG_NoInv_Base_ReproTest01trnsfrx_rowhhd-9</v>
      </c>
      <c r="B5843" s="9" t="s">
        <v>222</v>
      </c>
      <c r="C5843" s="10" t="s">
        <v>285</v>
      </c>
      <c r="D5843" s="7" t="s">
        <v>194</v>
      </c>
      <c r="E5843" t="s">
        <v>93</v>
      </c>
      <c r="F5843">
        <v>8.82</v>
      </c>
      <c r="G5843">
        <v>8.82</v>
      </c>
      <c r="H5843">
        <v>8.82</v>
      </c>
      <c r="I5843">
        <v>8.82</v>
      </c>
      <c r="J5843">
        <v>8.82</v>
      </c>
      <c r="K5843">
        <v>8.82</v>
      </c>
      <c r="L5843">
        <v>8.82</v>
      </c>
      <c r="M5843">
        <v>8.82</v>
      </c>
      <c r="N5843">
        <v>8.82</v>
      </c>
      <c r="O5843">
        <v>8.82</v>
      </c>
      <c r="P5843">
        <v>8.82</v>
      </c>
      <c r="Q5843">
        <v>8.82</v>
      </c>
      <c r="R5843">
        <v>8.82</v>
      </c>
      <c r="S5843">
        <v>8.82</v>
      </c>
      <c r="T5843">
        <v>8.82</v>
      </c>
      <c r="U5843">
        <v>8.82</v>
      </c>
      <c r="V5843">
        <v>8.82</v>
      </c>
      <c r="W5843">
        <v>8.82</v>
      </c>
      <c r="X5843">
        <v>8.82</v>
      </c>
      <c r="Y5843">
        <v>8.82</v>
      </c>
      <c r="Z5843">
        <v>8.82</v>
      </c>
      <c r="AA5843">
        <v>8.82</v>
      </c>
      <c r="AB5843">
        <v>8.82</v>
      </c>
      <c r="AC5843">
        <v>8.82</v>
      </c>
      <c r="AD5843">
        <v>8.82</v>
      </c>
      <c r="AE5843">
        <v>8.82</v>
      </c>
      <c r="AF5843">
        <v>8.82</v>
      </c>
      <c r="AG5843">
        <v>8.82</v>
      </c>
      <c r="AH5843">
        <v>8.82</v>
      </c>
      <c r="AI5843">
        <v>8.82</v>
      </c>
      <c r="AJ5843">
        <v>8.82</v>
      </c>
      <c r="AK5843">
        <v>8.82</v>
      </c>
    </row>
    <row r="5844" spans="1:37" x14ac:dyDescent="0.3">
      <c r="A5844" s="86" t="str">
        <f t="shared" si="93"/>
        <v>SDG_NoInv_Base_ReproTest01trnsfrx_rowgov</v>
      </c>
      <c r="B5844" s="9" t="s">
        <v>222</v>
      </c>
      <c r="C5844" s="10" t="s">
        <v>285</v>
      </c>
      <c r="D5844" s="7" t="s">
        <v>194</v>
      </c>
      <c r="E5844" t="s">
        <v>195</v>
      </c>
      <c r="F5844">
        <v>-48.31</v>
      </c>
      <c r="G5844">
        <v>-48.31</v>
      </c>
      <c r="H5844">
        <v>-48.31</v>
      </c>
      <c r="I5844">
        <v>-48.31</v>
      </c>
      <c r="J5844">
        <v>-48.31</v>
      </c>
      <c r="K5844">
        <v>-48.31</v>
      </c>
      <c r="L5844">
        <v>-48.31</v>
      </c>
      <c r="M5844">
        <v>-48.31</v>
      </c>
      <c r="N5844">
        <v>-48.31</v>
      </c>
      <c r="O5844">
        <v>-48.31</v>
      </c>
      <c r="P5844">
        <v>-48.31</v>
      </c>
      <c r="Q5844">
        <v>-48.31</v>
      </c>
      <c r="R5844">
        <v>-48.31</v>
      </c>
      <c r="S5844">
        <v>-48.31</v>
      </c>
      <c r="T5844">
        <v>-48.31</v>
      </c>
      <c r="U5844">
        <v>-48.31</v>
      </c>
      <c r="V5844">
        <v>-48.31</v>
      </c>
      <c r="W5844">
        <v>-48.31</v>
      </c>
      <c r="X5844">
        <v>-48.31</v>
      </c>
      <c r="Y5844">
        <v>-48.31</v>
      </c>
      <c r="Z5844">
        <v>-48.31</v>
      </c>
      <c r="AA5844">
        <v>-48.31</v>
      </c>
      <c r="AB5844">
        <v>-48.31</v>
      </c>
      <c r="AC5844">
        <v>-48.31</v>
      </c>
      <c r="AD5844">
        <v>-48.31</v>
      </c>
      <c r="AE5844">
        <v>-48.31</v>
      </c>
      <c r="AF5844">
        <v>-48.31</v>
      </c>
      <c r="AG5844">
        <v>-48.31</v>
      </c>
      <c r="AH5844">
        <v>-48.31</v>
      </c>
      <c r="AI5844">
        <v>-48.31</v>
      </c>
      <c r="AJ5844">
        <v>-48.31</v>
      </c>
      <c r="AK5844">
        <v>-48.31</v>
      </c>
    </row>
    <row r="5845" spans="1:37" x14ac:dyDescent="0.3">
      <c r="A5845" s="86" t="str">
        <f t="shared" si="93"/>
        <v>SDG_NoInv_Base_ReproTest01C_NetTrnsGov2Instotal</v>
      </c>
      <c r="B5845" s="9" t="s">
        <v>222</v>
      </c>
      <c r="C5845" s="10" t="s">
        <v>285</v>
      </c>
      <c r="D5845" s="7" t="s">
        <v>196</v>
      </c>
      <c r="E5845" t="s">
        <v>1</v>
      </c>
      <c r="F5845">
        <v>406.48</v>
      </c>
      <c r="G5845">
        <v>406.48</v>
      </c>
      <c r="H5845">
        <v>397.55</v>
      </c>
      <c r="I5845">
        <v>403.76</v>
      </c>
      <c r="J5845">
        <v>409.09</v>
      </c>
      <c r="K5845">
        <v>413.93</v>
      </c>
      <c r="L5845">
        <v>419.53</v>
      </c>
      <c r="M5845">
        <v>425.82</v>
      </c>
      <c r="N5845">
        <v>432.32</v>
      </c>
      <c r="O5845">
        <v>439.36</v>
      </c>
      <c r="P5845">
        <v>447.47</v>
      </c>
      <c r="Q5845">
        <v>456.13</v>
      </c>
      <c r="R5845">
        <v>464.85</v>
      </c>
      <c r="S5845">
        <v>474.35</v>
      </c>
      <c r="T5845">
        <v>483.94</v>
      </c>
      <c r="U5845">
        <v>494.01</v>
      </c>
      <c r="V5845">
        <v>505.42</v>
      </c>
      <c r="W5845">
        <v>516.63</v>
      </c>
      <c r="X5845">
        <v>528.27</v>
      </c>
      <c r="Y5845">
        <v>540.4</v>
      </c>
      <c r="Z5845">
        <v>552.27</v>
      </c>
      <c r="AA5845">
        <v>564.77</v>
      </c>
      <c r="AB5845">
        <v>577.11</v>
      </c>
      <c r="AC5845">
        <v>591.22</v>
      </c>
      <c r="AD5845">
        <v>604.34</v>
      </c>
      <c r="AE5845">
        <v>617.37</v>
      </c>
      <c r="AF5845">
        <v>630.84</v>
      </c>
      <c r="AG5845">
        <v>644.79999999999995</v>
      </c>
      <c r="AH5845">
        <v>659.02</v>
      </c>
      <c r="AI5845">
        <v>663.45</v>
      </c>
      <c r="AJ5845">
        <v>664.23</v>
      </c>
      <c r="AK5845">
        <v>666.23</v>
      </c>
    </row>
    <row r="5846" spans="1:37" x14ac:dyDescent="0.3">
      <c r="A5846" s="86" t="str">
        <f t="shared" si="93"/>
        <v>SDG_NoInv_Base_ReproTest01QFSXflab-p</v>
      </c>
      <c r="B5846" s="9" t="s">
        <v>222</v>
      </c>
      <c r="C5846" s="10" t="s">
        <v>285</v>
      </c>
      <c r="D5846" s="7" t="s">
        <v>198</v>
      </c>
      <c r="E5846" t="s">
        <v>199</v>
      </c>
      <c r="F5846">
        <v>3154.55</v>
      </c>
      <c r="G5846">
        <v>2922.62</v>
      </c>
      <c r="H5846">
        <v>3032.64</v>
      </c>
      <c r="I5846">
        <v>3130.14</v>
      </c>
      <c r="J5846">
        <v>3217.03</v>
      </c>
      <c r="K5846">
        <v>3301.27</v>
      </c>
      <c r="L5846">
        <v>3388.26</v>
      </c>
      <c r="M5846">
        <v>3478.02</v>
      </c>
      <c r="N5846">
        <v>3572.41</v>
      </c>
      <c r="O5846">
        <v>3677.7</v>
      </c>
      <c r="P5846">
        <v>3791.37</v>
      </c>
      <c r="Q5846">
        <v>3908.63</v>
      </c>
      <c r="R5846">
        <v>4034.54</v>
      </c>
      <c r="S5846">
        <v>4164.57</v>
      </c>
      <c r="T5846">
        <v>4299.58</v>
      </c>
      <c r="U5846">
        <v>4445.5600000000004</v>
      </c>
      <c r="V5846">
        <v>4596.9399999999996</v>
      </c>
      <c r="W5846">
        <v>4752.33</v>
      </c>
      <c r="X5846">
        <v>4911.6000000000004</v>
      </c>
      <c r="Y5846">
        <v>5069.46</v>
      </c>
      <c r="Z5846">
        <v>5226.21</v>
      </c>
      <c r="AA5846">
        <v>5380.16</v>
      </c>
      <c r="AB5846">
        <v>5547.8</v>
      </c>
      <c r="AC5846">
        <v>5720.38</v>
      </c>
      <c r="AD5846">
        <v>5897.62</v>
      </c>
      <c r="AE5846">
        <v>6081.92</v>
      </c>
      <c r="AF5846">
        <v>6274.09</v>
      </c>
      <c r="AG5846">
        <v>6475.21</v>
      </c>
      <c r="AH5846">
        <v>6630.37</v>
      </c>
      <c r="AI5846">
        <v>6718.44</v>
      </c>
      <c r="AJ5846">
        <v>6766.76</v>
      </c>
      <c r="AK5846">
        <v>6786.75</v>
      </c>
    </row>
    <row r="5847" spans="1:37" x14ac:dyDescent="0.3">
      <c r="A5847" s="86" t="str">
        <f t="shared" si="93"/>
        <v>SDG_NoInv_Base_ReproTest01QFSXflab-m</v>
      </c>
      <c r="B5847" s="9" t="s">
        <v>222</v>
      </c>
      <c r="C5847" s="10" t="s">
        <v>285</v>
      </c>
      <c r="D5847" s="7" t="s">
        <v>198</v>
      </c>
      <c r="E5847" t="s">
        <v>200</v>
      </c>
      <c r="F5847">
        <v>5235.99</v>
      </c>
      <c r="G5847">
        <v>4887.45</v>
      </c>
      <c r="H5847">
        <v>5090.93</v>
      </c>
      <c r="I5847">
        <v>5265.82</v>
      </c>
      <c r="J5847">
        <v>5416.9</v>
      </c>
      <c r="K5847">
        <v>5562.45</v>
      </c>
      <c r="L5847">
        <v>5712.98</v>
      </c>
      <c r="M5847">
        <v>5870.38</v>
      </c>
      <c r="N5847">
        <v>6035.53</v>
      </c>
      <c r="O5847">
        <v>6208.1</v>
      </c>
      <c r="P5847">
        <v>6395.04</v>
      </c>
      <c r="Q5847">
        <v>6588.43</v>
      </c>
      <c r="R5847">
        <v>6794.25</v>
      </c>
      <c r="S5847">
        <v>7007.49</v>
      </c>
      <c r="T5847">
        <v>7228.53</v>
      </c>
      <c r="U5847">
        <v>7468.23</v>
      </c>
      <c r="V5847">
        <v>7721.65</v>
      </c>
      <c r="W5847">
        <v>7981.99</v>
      </c>
      <c r="X5847">
        <v>8243.75</v>
      </c>
      <c r="Y5847">
        <v>8497.01</v>
      </c>
      <c r="Z5847">
        <v>8743.65</v>
      </c>
      <c r="AA5847">
        <v>8983.82</v>
      </c>
      <c r="AB5847">
        <v>9234.98</v>
      </c>
      <c r="AC5847">
        <v>9493.89</v>
      </c>
      <c r="AD5847">
        <v>9766.01</v>
      </c>
      <c r="AE5847">
        <v>10055.290000000001</v>
      </c>
      <c r="AF5847">
        <v>10361.719999999999</v>
      </c>
      <c r="AG5847">
        <v>10677.76</v>
      </c>
      <c r="AH5847">
        <v>10900.65</v>
      </c>
      <c r="AI5847">
        <v>11011.35</v>
      </c>
      <c r="AJ5847">
        <v>11056.75</v>
      </c>
      <c r="AK5847">
        <v>11057.11</v>
      </c>
    </row>
    <row r="5848" spans="1:37" x14ac:dyDescent="0.3">
      <c r="A5848" s="86" t="str">
        <f t="shared" si="93"/>
        <v>SDG_NoInv_Base_ReproTest01QFSXflab-s</v>
      </c>
      <c r="B5848" s="9" t="s">
        <v>222</v>
      </c>
      <c r="C5848" s="10" t="s">
        <v>285</v>
      </c>
      <c r="D5848" s="7" t="s">
        <v>198</v>
      </c>
      <c r="E5848" t="s">
        <v>201</v>
      </c>
      <c r="F5848">
        <v>4708.9399999999996</v>
      </c>
      <c r="G5848">
        <v>4347.6099999999997</v>
      </c>
      <c r="H5848">
        <v>4509.7700000000004</v>
      </c>
      <c r="I5848">
        <v>4661.6499999999996</v>
      </c>
      <c r="J5848">
        <v>4799.2</v>
      </c>
      <c r="K5848">
        <v>4933.1099999999997</v>
      </c>
      <c r="L5848">
        <v>5069.6499999999996</v>
      </c>
      <c r="M5848">
        <v>5210.9399999999996</v>
      </c>
      <c r="N5848">
        <v>5357.52</v>
      </c>
      <c r="O5848">
        <v>5501.01</v>
      </c>
      <c r="P5848">
        <v>5659.56</v>
      </c>
      <c r="Q5848">
        <v>5826.87</v>
      </c>
      <c r="R5848">
        <v>6005.42</v>
      </c>
      <c r="S5848">
        <v>6191.59</v>
      </c>
      <c r="T5848">
        <v>6385.39</v>
      </c>
      <c r="U5848">
        <v>6593.87</v>
      </c>
      <c r="V5848">
        <v>6814.4</v>
      </c>
      <c r="W5848">
        <v>7042.92</v>
      </c>
      <c r="X5848">
        <v>7275.69</v>
      </c>
      <c r="Y5848">
        <v>7505.08</v>
      </c>
      <c r="Z5848">
        <v>7730.94</v>
      </c>
      <c r="AA5848">
        <v>7953.44</v>
      </c>
      <c r="AB5848">
        <v>8177.26</v>
      </c>
      <c r="AC5848">
        <v>8405.7800000000007</v>
      </c>
      <c r="AD5848">
        <v>8644.89</v>
      </c>
      <c r="AE5848">
        <v>8897.98</v>
      </c>
      <c r="AF5848">
        <v>9165.44</v>
      </c>
      <c r="AG5848">
        <v>9443.24</v>
      </c>
      <c r="AH5848">
        <v>9660.32</v>
      </c>
      <c r="AI5848">
        <v>9798.7900000000009</v>
      </c>
      <c r="AJ5848">
        <v>9883.3700000000008</v>
      </c>
      <c r="AK5848">
        <v>9925.93</v>
      </c>
    </row>
    <row r="5849" spans="1:37" x14ac:dyDescent="0.3">
      <c r="A5849" s="86" t="str">
        <f t="shared" si="93"/>
        <v>SDG_NoInv_Base_ReproTest01QFSXflab-t</v>
      </c>
      <c r="B5849" s="9" t="s">
        <v>222</v>
      </c>
      <c r="C5849" s="10" t="s">
        <v>285</v>
      </c>
      <c r="D5849" s="7" t="s">
        <v>198</v>
      </c>
      <c r="E5849" t="s">
        <v>202</v>
      </c>
      <c r="F5849">
        <v>3319.1</v>
      </c>
      <c r="G5849">
        <v>3025.16</v>
      </c>
      <c r="H5849">
        <v>3112.08</v>
      </c>
      <c r="I5849">
        <v>3199.6</v>
      </c>
      <c r="J5849">
        <v>3282.21</v>
      </c>
      <c r="K5849">
        <v>3365.77</v>
      </c>
      <c r="L5849">
        <v>3453.3</v>
      </c>
      <c r="M5849">
        <v>3545.31</v>
      </c>
      <c r="N5849">
        <v>3641.61</v>
      </c>
      <c r="O5849">
        <v>3734.48</v>
      </c>
      <c r="P5849">
        <v>3838.79</v>
      </c>
      <c r="Q5849">
        <v>3950.9</v>
      </c>
      <c r="R5849">
        <v>4072.68</v>
      </c>
      <c r="S5849">
        <v>4200.79</v>
      </c>
      <c r="T5849">
        <v>4334.54</v>
      </c>
      <c r="U5849">
        <v>4478.55</v>
      </c>
      <c r="V5849">
        <v>4629.91</v>
      </c>
      <c r="W5849">
        <v>4787.37</v>
      </c>
      <c r="X5849">
        <v>4951.03</v>
      </c>
      <c r="Y5849">
        <v>5113.12</v>
      </c>
      <c r="Z5849">
        <v>5274.5</v>
      </c>
      <c r="AA5849">
        <v>5434.53</v>
      </c>
      <c r="AB5849">
        <v>5595.95</v>
      </c>
      <c r="AC5849">
        <v>5759.21</v>
      </c>
      <c r="AD5849">
        <v>5927.31</v>
      </c>
      <c r="AE5849">
        <v>6103.22</v>
      </c>
      <c r="AF5849">
        <v>6287.62</v>
      </c>
      <c r="AG5849">
        <v>6479.49</v>
      </c>
      <c r="AH5849">
        <v>6631.97</v>
      </c>
      <c r="AI5849">
        <v>6731.71</v>
      </c>
      <c r="AJ5849">
        <v>6794.79</v>
      </c>
      <c r="AK5849">
        <v>6828.99</v>
      </c>
    </row>
    <row r="5850" spans="1:37" x14ac:dyDescent="0.3">
      <c r="A5850" s="86" t="str">
        <f t="shared" si="93"/>
        <v>SDG_NoInv_Base_ReproTest01QFSXfcap</v>
      </c>
      <c r="B5850" s="9" t="s">
        <v>222</v>
      </c>
      <c r="C5850" s="10" t="s">
        <v>285</v>
      </c>
      <c r="D5850" s="7" t="s">
        <v>198</v>
      </c>
      <c r="E5850" t="s">
        <v>203</v>
      </c>
      <c r="F5850">
        <v>3799.09</v>
      </c>
      <c r="G5850">
        <v>3955.03</v>
      </c>
      <c r="H5850">
        <v>4074.86</v>
      </c>
      <c r="I5850">
        <v>4173.18</v>
      </c>
      <c r="J5850">
        <v>4267.34</v>
      </c>
      <c r="K5850">
        <v>4382.66</v>
      </c>
      <c r="L5850">
        <v>4519.46</v>
      </c>
      <c r="M5850">
        <v>4656.12</v>
      </c>
      <c r="N5850">
        <v>4789.2</v>
      </c>
      <c r="O5850">
        <v>4899.71</v>
      </c>
      <c r="P5850">
        <v>5010.03</v>
      </c>
      <c r="Q5850">
        <v>5118.03</v>
      </c>
      <c r="R5850">
        <v>5249.75</v>
      </c>
      <c r="S5850">
        <v>5385.18</v>
      </c>
      <c r="T5850">
        <v>5530.85</v>
      </c>
      <c r="U5850">
        <v>5708.42</v>
      </c>
      <c r="V5850">
        <v>5872.13</v>
      </c>
      <c r="W5850">
        <v>6048.5</v>
      </c>
      <c r="X5850">
        <v>6237.91</v>
      </c>
      <c r="Y5850">
        <v>6413.66</v>
      </c>
      <c r="Z5850">
        <v>6591.39</v>
      </c>
      <c r="AA5850">
        <v>6775.01</v>
      </c>
      <c r="AB5850">
        <v>6964.11</v>
      </c>
      <c r="AC5850">
        <v>7141.69</v>
      </c>
      <c r="AD5850">
        <v>7326.38</v>
      </c>
      <c r="AE5850">
        <v>7519.9</v>
      </c>
      <c r="AF5850">
        <v>7723.15</v>
      </c>
      <c r="AG5850">
        <v>7913.46</v>
      </c>
      <c r="AH5850">
        <v>7770.34</v>
      </c>
      <c r="AI5850">
        <v>7638.28</v>
      </c>
      <c r="AJ5850">
        <v>7538.48</v>
      </c>
      <c r="AK5850">
        <v>7442.11</v>
      </c>
    </row>
    <row r="5851" spans="1:37" x14ac:dyDescent="0.3">
      <c r="A5851" s="86" t="str">
        <f t="shared" si="93"/>
        <v>SDG_NoInv_Base_ReproTest01QFSXfegy</v>
      </c>
      <c r="B5851" s="9" t="s">
        <v>222</v>
      </c>
      <c r="C5851" s="10" t="s">
        <v>285</v>
      </c>
      <c r="D5851" s="7" t="s">
        <v>198</v>
      </c>
      <c r="E5851" t="s">
        <v>204</v>
      </c>
      <c r="F5851">
        <v>200.18</v>
      </c>
      <c r="G5851">
        <v>215.86</v>
      </c>
      <c r="H5851">
        <v>219.02</v>
      </c>
      <c r="I5851">
        <v>223.56</v>
      </c>
      <c r="J5851">
        <v>230.47</v>
      </c>
      <c r="K5851">
        <v>241</v>
      </c>
      <c r="L5851">
        <v>252.69</v>
      </c>
      <c r="M5851">
        <v>254.96</v>
      </c>
      <c r="N5851">
        <v>252.61</v>
      </c>
      <c r="O5851">
        <v>255.02</v>
      </c>
      <c r="P5851">
        <v>262.39999999999998</v>
      </c>
      <c r="Q5851">
        <v>271.24</v>
      </c>
      <c r="R5851">
        <v>287.10000000000002</v>
      </c>
      <c r="S5851">
        <v>297.01</v>
      </c>
      <c r="T5851">
        <v>307.95</v>
      </c>
      <c r="U5851">
        <v>318.42</v>
      </c>
      <c r="V5851">
        <v>317.99</v>
      </c>
      <c r="W5851">
        <v>324.77999999999997</v>
      </c>
      <c r="X5851">
        <v>343.98</v>
      </c>
      <c r="Y5851">
        <v>364.77</v>
      </c>
      <c r="Z5851">
        <v>385.52</v>
      </c>
      <c r="AA5851">
        <v>405.62</v>
      </c>
      <c r="AB5851">
        <v>426.98</v>
      </c>
      <c r="AC5851">
        <v>448.46</v>
      </c>
      <c r="AD5851">
        <v>470.07</v>
      </c>
      <c r="AE5851">
        <v>491.84</v>
      </c>
      <c r="AF5851">
        <v>513.76</v>
      </c>
      <c r="AG5851">
        <v>611.80999999999995</v>
      </c>
      <c r="AH5851">
        <v>710.1</v>
      </c>
      <c r="AI5851">
        <v>755.37</v>
      </c>
      <c r="AJ5851">
        <v>820.43</v>
      </c>
      <c r="AK5851">
        <v>888.96</v>
      </c>
    </row>
    <row r="5852" spans="1:37" x14ac:dyDescent="0.3">
      <c r="A5852" s="86" t="str">
        <f t="shared" si="93"/>
        <v>SDG_NoInv_Base_ReproTest01QFSXfland</v>
      </c>
      <c r="B5852" s="9" t="s">
        <v>222</v>
      </c>
      <c r="C5852" s="10" t="s">
        <v>285</v>
      </c>
      <c r="D5852" s="7" t="s">
        <v>198</v>
      </c>
      <c r="E5852" t="s">
        <v>205</v>
      </c>
      <c r="F5852">
        <v>17.03</v>
      </c>
      <c r="G5852">
        <v>17.2</v>
      </c>
      <c r="H5852">
        <v>17.37</v>
      </c>
      <c r="I5852">
        <v>17.54</v>
      </c>
      <c r="J5852">
        <v>17.72</v>
      </c>
      <c r="K5852">
        <v>17.899999999999999</v>
      </c>
      <c r="L5852">
        <v>18.07</v>
      </c>
      <c r="M5852">
        <v>18.260000000000002</v>
      </c>
      <c r="N5852">
        <v>18.440000000000001</v>
      </c>
      <c r="O5852">
        <v>18.62</v>
      </c>
      <c r="P5852">
        <v>18.809999999999999</v>
      </c>
      <c r="Q5852">
        <v>19</v>
      </c>
      <c r="R5852">
        <v>19.190000000000001</v>
      </c>
      <c r="S5852">
        <v>19.38</v>
      </c>
      <c r="T5852">
        <v>19.57</v>
      </c>
      <c r="U5852">
        <v>19.77</v>
      </c>
      <c r="V5852">
        <v>19.97</v>
      </c>
      <c r="W5852">
        <v>20.170000000000002</v>
      </c>
      <c r="X5852">
        <v>20.37</v>
      </c>
      <c r="Y5852">
        <v>20.57</v>
      </c>
      <c r="Z5852">
        <v>20.78</v>
      </c>
      <c r="AA5852">
        <v>20.98</v>
      </c>
      <c r="AB5852">
        <v>21.19</v>
      </c>
      <c r="AC5852">
        <v>21.41</v>
      </c>
      <c r="AD5852">
        <v>21.62</v>
      </c>
      <c r="AE5852">
        <v>21.84</v>
      </c>
      <c r="AF5852">
        <v>22.05</v>
      </c>
      <c r="AG5852">
        <v>22.28</v>
      </c>
      <c r="AH5852">
        <v>22.5</v>
      </c>
      <c r="AI5852">
        <v>22.72</v>
      </c>
      <c r="AJ5852">
        <v>22.95</v>
      </c>
      <c r="AK5852">
        <v>23.18</v>
      </c>
    </row>
    <row r="5853" spans="1:37" x14ac:dyDescent="0.3">
      <c r="A5853" s="86" t="str">
        <f t="shared" si="93"/>
        <v>SDG_NoInv_Base_ReproTest01P_ActivePoptotal</v>
      </c>
      <c r="B5853" s="9" t="s">
        <v>222</v>
      </c>
      <c r="C5853" s="10" t="s">
        <v>285</v>
      </c>
      <c r="D5853" s="7" t="s">
        <v>207</v>
      </c>
      <c r="E5853" t="s">
        <v>1</v>
      </c>
      <c r="G5853">
        <v>24292.9</v>
      </c>
      <c r="H5853">
        <v>24642.6</v>
      </c>
      <c r="I5853">
        <v>24992.2</v>
      </c>
      <c r="J5853">
        <v>25341.9</v>
      </c>
      <c r="K5853">
        <v>25691.599999999999</v>
      </c>
      <c r="L5853">
        <v>26041.200000000001</v>
      </c>
      <c r="M5853">
        <v>26390.6</v>
      </c>
      <c r="N5853">
        <v>26740</v>
      </c>
      <c r="O5853">
        <v>27089.3</v>
      </c>
      <c r="P5853">
        <v>27438.7</v>
      </c>
      <c r="Q5853">
        <v>27788.1</v>
      </c>
      <c r="R5853">
        <v>28086.2</v>
      </c>
      <c r="S5853">
        <v>28384.400000000001</v>
      </c>
      <c r="T5853">
        <v>28682.5</v>
      </c>
      <c r="U5853">
        <v>28980.7</v>
      </c>
      <c r="V5853">
        <v>29278.799999999999</v>
      </c>
      <c r="W5853">
        <v>29514.3</v>
      </c>
      <c r="X5853">
        <v>29749.7</v>
      </c>
      <c r="Y5853">
        <v>29985.200000000001</v>
      </c>
      <c r="Z5853">
        <v>30220.7</v>
      </c>
      <c r="AA5853">
        <v>30456.1</v>
      </c>
      <c r="AB5853">
        <v>30638.2</v>
      </c>
      <c r="AC5853">
        <v>30820.3</v>
      </c>
      <c r="AD5853">
        <v>31002.3</v>
      </c>
      <c r="AE5853">
        <v>31184.400000000001</v>
      </c>
      <c r="AF5853">
        <v>31366.5</v>
      </c>
      <c r="AG5853">
        <v>31469.200000000001</v>
      </c>
      <c r="AH5853">
        <v>31571.9</v>
      </c>
      <c r="AI5853">
        <v>31674.6</v>
      </c>
      <c r="AJ5853">
        <v>31777.4</v>
      </c>
      <c r="AK5853">
        <v>31880.1</v>
      </c>
    </row>
    <row r="5854" spans="1:37" x14ac:dyDescent="0.3">
      <c r="A5854" s="86" t="str">
        <f t="shared" si="93"/>
        <v>SDG_NoInv_Base_ReproTest01P_WAgePoptotal</v>
      </c>
      <c r="B5854" s="9" t="s">
        <v>222</v>
      </c>
      <c r="C5854" s="10" t="s">
        <v>285</v>
      </c>
      <c r="D5854" s="7" t="s">
        <v>208</v>
      </c>
      <c r="E5854" t="s">
        <v>1</v>
      </c>
      <c r="G5854">
        <v>38959.5</v>
      </c>
      <c r="H5854">
        <v>39520.300000000003</v>
      </c>
      <c r="I5854">
        <v>40081.1</v>
      </c>
      <c r="J5854">
        <v>40641.9</v>
      </c>
      <c r="K5854">
        <v>41202.699999999997</v>
      </c>
      <c r="L5854">
        <v>41763.4</v>
      </c>
      <c r="M5854">
        <v>42323.7</v>
      </c>
      <c r="N5854">
        <v>42884</v>
      </c>
      <c r="O5854">
        <v>43444.3</v>
      </c>
      <c r="P5854">
        <v>44004.6</v>
      </c>
      <c r="Q5854">
        <v>44564.9</v>
      </c>
      <c r="R5854">
        <v>45043.1</v>
      </c>
      <c r="S5854">
        <v>45521.2</v>
      </c>
      <c r="T5854">
        <v>45999.4</v>
      </c>
      <c r="U5854">
        <v>46477.5</v>
      </c>
      <c r="V5854">
        <v>46955.7</v>
      </c>
      <c r="W5854">
        <v>47333.3</v>
      </c>
      <c r="X5854">
        <v>47710.9</v>
      </c>
      <c r="Y5854">
        <v>48088.6</v>
      </c>
      <c r="Z5854">
        <v>48466.2</v>
      </c>
      <c r="AA5854">
        <v>48843.8</v>
      </c>
      <c r="AB5854">
        <v>49135.8</v>
      </c>
      <c r="AC5854">
        <v>49427.8</v>
      </c>
      <c r="AD5854">
        <v>49719.8</v>
      </c>
      <c r="AE5854">
        <v>50011.8</v>
      </c>
      <c r="AF5854">
        <v>50303.8</v>
      </c>
      <c r="AG5854">
        <v>50468.5</v>
      </c>
      <c r="AH5854">
        <v>50633.3</v>
      </c>
      <c r="AI5854">
        <v>50798</v>
      </c>
      <c r="AJ5854">
        <v>50962.7</v>
      </c>
      <c r="AK5854">
        <v>51127.5</v>
      </c>
    </row>
    <row r="5855" spans="1:37" x14ac:dyDescent="0.3">
      <c r="A5855" s="86" t="str">
        <f t="shared" si="93"/>
        <v>SDG_NoInv_Base_ReproTest01C_BroadUnEmpRatetotal</v>
      </c>
      <c r="B5855" s="9" t="s">
        <v>222</v>
      </c>
      <c r="C5855" s="10" t="s">
        <v>285</v>
      </c>
      <c r="D5855" s="7" t="s">
        <v>209</v>
      </c>
      <c r="E5855" t="s">
        <v>1</v>
      </c>
      <c r="G5855">
        <v>0.38</v>
      </c>
      <c r="H5855">
        <v>0.36</v>
      </c>
      <c r="I5855">
        <v>0.35</v>
      </c>
      <c r="J5855">
        <v>0.34</v>
      </c>
      <c r="K5855">
        <v>0.33</v>
      </c>
      <c r="L5855">
        <v>0.32</v>
      </c>
      <c r="M5855">
        <v>0.31</v>
      </c>
      <c r="N5855">
        <v>0.3</v>
      </c>
      <c r="O5855">
        <v>0.28999999999999998</v>
      </c>
      <c r="P5855">
        <v>0.28000000000000003</v>
      </c>
      <c r="Q5855">
        <v>0.27</v>
      </c>
      <c r="R5855">
        <v>0.26</v>
      </c>
      <c r="S5855">
        <v>0.24</v>
      </c>
      <c r="T5855">
        <v>0.22</v>
      </c>
      <c r="U5855">
        <v>0.21</v>
      </c>
      <c r="V5855">
        <v>0.19</v>
      </c>
      <c r="W5855">
        <v>0.17</v>
      </c>
      <c r="X5855">
        <v>0.15</v>
      </c>
      <c r="Y5855">
        <v>0.13</v>
      </c>
      <c r="Z5855">
        <v>0.11</v>
      </c>
      <c r="AA5855">
        <v>0.09</v>
      </c>
      <c r="AB5855">
        <v>7.0000000000000007E-2</v>
      </c>
      <c r="AC5855">
        <v>0.05</v>
      </c>
      <c r="AD5855">
        <v>0.02</v>
      </c>
      <c r="AE5855">
        <v>0</v>
      </c>
      <c r="AF5855">
        <v>-0.02</v>
      </c>
      <c r="AG5855">
        <v>-0.05</v>
      </c>
      <c r="AH5855">
        <v>-7.0000000000000007E-2</v>
      </c>
      <c r="AI5855">
        <v>-0.08</v>
      </c>
      <c r="AJ5855">
        <v>-0.09</v>
      </c>
      <c r="AK5855">
        <v>-0.09</v>
      </c>
    </row>
    <row r="5856" spans="1:37" x14ac:dyDescent="0.3">
      <c r="A5856" s="86" t="str">
        <f t="shared" si="93"/>
        <v>SDG_NoInv_Base_ReproTest01C_LabForceParttotal</v>
      </c>
      <c r="B5856" s="9" t="s">
        <v>222</v>
      </c>
      <c r="C5856" s="10" t="s">
        <v>285</v>
      </c>
      <c r="D5856" s="7" t="s">
        <v>210</v>
      </c>
      <c r="E5856" t="s">
        <v>1</v>
      </c>
      <c r="G5856">
        <v>0.39</v>
      </c>
      <c r="H5856">
        <v>0.4</v>
      </c>
      <c r="I5856">
        <v>0.41</v>
      </c>
      <c r="J5856">
        <v>0.41</v>
      </c>
      <c r="K5856">
        <v>0.42</v>
      </c>
      <c r="L5856">
        <v>0.42</v>
      </c>
      <c r="M5856">
        <v>0.43</v>
      </c>
      <c r="N5856">
        <v>0.43</v>
      </c>
      <c r="O5856">
        <v>0.44</v>
      </c>
      <c r="P5856">
        <v>0.45</v>
      </c>
      <c r="Q5856">
        <v>0.45</v>
      </c>
      <c r="R5856">
        <v>0.46</v>
      </c>
      <c r="S5856">
        <v>0.47</v>
      </c>
      <c r="T5856">
        <v>0.48</v>
      </c>
      <c r="U5856">
        <v>0.49</v>
      </c>
      <c r="V5856">
        <v>0.51</v>
      </c>
      <c r="W5856">
        <v>0.52</v>
      </c>
      <c r="X5856">
        <v>0.53</v>
      </c>
      <c r="Y5856">
        <v>0.54</v>
      </c>
      <c r="Z5856">
        <v>0.56000000000000005</v>
      </c>
      <c r="AA5856">
        <v>0.56999999999999995</v>
      </c>
      <c r="AB5856">
        <v>0.57999999999999996</v>
      </c>
      <c r="AC5856">
        <v>0.59</v>
      </c>
      <c r="AD5856">
        <v>0.61</v>
      </c>
      <c r="AE5856">
        <v>0.62</v>
      </c>
      <c r="AF5856">
        <v>0.64</v>
      </c>
      <c r="AG5856">
        <v>0.66</v>
      </c>
      <c r="AH5856">
        <v>0.67</v>
      </c>
      <c r="AI5856">
        <v>0.67</v>
      </c>
      <c r="AJ5856">
        <v>0.68</v>
      </c>
      <c r="AK5856">
        <v>0.68</v>
      </c>
    </row>
    <row r="5857" spans="1:37" x14ac:dyDescent="0.3">
      <c r="A5857" s="86" t="str">
        <f t="shared" si="93"/>
        <v>SDG_NoInv_Base_ReproTest01QVAXaawhe</v>
      </c>
      <c r="B5857" s="9" t="s">
        <v>222</v>
      </c>
      <c r="C5857" s="10" t="s">
        <v>285</v>
      </c>
      <c r="D5857" s="7" t="s">
        <v>211</v>
      </c>
      <c r="E5857" t="s">
        <v>4</v>
      </c>
      <c r="F5857">
        <v>2.66</v>
      </c>
      <c r="G5857">
        <v>2.64</v>
      </c>
      <c r="H5857">
        <v>2.7</v>
      </c>
      <c r="I5857">
        <v>2.75</v>
      </c>
      <c r="J5857">
        <v>2.8</v>
      </c>
      <c r="K5857">
        <v>2.85</v>
      </c>
      <c r="L5857">
        <v>2.9</v>
      </c>
      <c r="M5857">
        <v>2.95</v>
      </c>
      <c r="N5857">
        <v>3</v>
      </c>
      <c r="O5857">
        <v>3.09</v>
      </c>
      <c r="P5857">
        <v>3.15</v>
      </c>
      <c r="Q5857">
        <v>3.2</v>
      </c>
      <c r="R5857">
        <v>3.25</v>
      </c>
      <c r="S5857">
        <v>3.3</v>
      </c>
      <c r="T5857">
        <v>3.35</v>
      </c>
      <c r="U5857">
        <v>3.4</v>
      </c>
      <c r="V5857">
        <v>3.44</v>
      </c>
      <c r="W5857">
        <v>3.48</v>
      </c>
      <c r="X5857">
        <v>3.53</v>
      </c>
      <c r="Y5857">
        <v>3.56</v>
      </c>
      <c r="Z5857">
        <v>3.6</v>
      </c>
      <c r="AA5857">
        <v>3.64</v>
      </c>
      <c r="AB5857">
        <v>3.69</v>
      </c>
      <c r="AC5857">
        <v>3.73</v>
      </c>
      <c r="AD5857">
        <v>3.78</v>
      </c>
      <c r="AE5857">
        <v>3.83</v>
      </c>
      <c r="AF5857">
        <v>3.88</v>
      </c>
      <c r="AG5857">
        <v>3.93</v>
      </c>
      <c r="AH5857">
        <v>3.94</v>
      </c>
      <c r="AI5857">
        <v>3.93</v>
      </c>
      <c r="AJ5857">
        <v>3.93</v>
      </c>
      <c r="AK5857">
        <v>3.93</v>
      </c>
    </row>
    <row r="5858" spans="1:37" x14ac:dyDescent="0.3">
      <c r="A5858" s="86" t="str">
        <f t="shared" si="93"/>
        <v>SDG_NoInv_Base_ReproTest01QVAXaamai</v>
      </c>
      <c r="B5858" s="9" t="s">
        <v>222</v>
      </c>
      <c r="C5858" s="10" t="s">
        <v>285</v>
      </c>
      <c r="D5858" s="7" t="s">
        <v>211</v>
      </c>
      <c r="E5858" t="s">
        <v>5</v>
      </c>
      <c r="F5858">
        <v>11.93</v>
      </c>
      <c r="G5858">
        <v>11.8</v>
      </c>
      <c r="H5858">
        <v>12.08</v>
      </c>
      <c r="I5858">
        <v>12.35</v>
      </c>
      <c r="J5858">
        <v>12.66</v>
      </c>
      <c r="K5858">
        <v>12.91</v>
      </c>
      <c r="L5858">
        <v>13.17</v>
      </c>
      <c r="M5858">
        <v>13.41</v>
      </c>
      <c r="N5858">
        <v>13.66</v>
      </c>
      <c r="O5858">
        <v>14.12</v>
      </c>
      <c r="P5858">
        <v>14.44</v>
      </c>
      <c r="Q5858">
        <v>14.7</v>
      </c>
      <c r="R5858">
        <v>14.93</v>
      </c>
      <c r="S5858">
        <v>15.13</v>
      </c>
      <c r="T5858">
        <v>15.34</v>
      </c>
      <c r="U5858">
        <v>15.57</v>
      </c>
      <c r="V5858">
        <v>15.73</v>
      </c>
      <c r="W5858">
        <v>15.89</v>
      </c>
      <c r="X5858">
        <v>16.059999999999999</v>
      </c>
      <c r="Y5858">
        <v>16.21</v>
      </c>
      <c r="Z5858">
        <v>16.350000000000001</v>
      </c>
      <c r="AA5858">
        <v>16.489999999999998</v>
      </c>
      <c r="AB5858">
        <v>16.71</v>
      </c>
      <c r="AC5858">
        <v>16.920000000000002</v>
      </c>
      <c r="AD5858">
        <v>17.12</v>
      </c>
      <c r="AE5858">
        <v>17.32</v>
      </c>
      <c r="AF5858">
        <v>17.54</v>
      </c>
      <c r="AG5858">
        <v>17.7</v>
      </c>
      <c r="AH5858">
        <v>17.7</v>
      </c>
      <c r="AI5858">
        <v>17.649999999999999</v>
      </c>
      <c r="AJ5858">
        <v>17.579999999999998</v>
      </c>
      <c r="AK5858">
        <v>17.489999999999998</v>
      </c>
    </row>
    <row r="5859" spans="1:37" x14ac:dyDescent="0.3">
      <c r="A5859" s="86" t="str">
        <f t="shared" si="93"/>
        <v>SDG_NoInv_Base_ReproTest01QVAXaaoce</v>
      </c>
      <c r="B5859" s="9" t="s">
        <v>222</v>
      </c>
      <c r="C5859" s="10" t="s">
        <v>285</v>
      </c>
      <c r="D5859" s="7" t="s">
        <v>211</v>
      </c>
      <c r="E5859" t="s">
        <v>6</v>
      </c>
      <c r="F5859">
        <v>0.82</v>
      </c>
      <c r="G5859">
        <v>0.81</v>
      </c>
      <c r="H5859">
        <v>0.83</v>
      </c>
      <c r="I5859">
        <v>0.84</v>
      </c>
      <c r="J5859">
        <v>0.86</v>
      </c>
      <c r="K5859">
        <v>0.88</v>
      </c>
      <c r="L5859">
        <v>0.89</v>
      </c>
      <c r="M5859">
        <v>0.91</v>
      </c>
      <c r="N5859">
        <v>0.93</v>
      </c>
      <c r="O5859">
        <v>0.95</v>
      </c>
      <c r="P5859">
        <v>0.98</v>
      </c>
      <c r="Q5859">
        <v>1</v>
      </c>
      <c r="R5859">
        <v>1.01</v>
      </c>
      <c r="S5859">
        <v>1.03</v>
      </c>
      <c r="T5859">
        <v>1.05</v>
      </c>
      <c r="U5859">
        <v>1.07</v>
      </c>
      <c r="V5859">
        <v>1.08</v>
      </c>
      <c r="W5859">
        <v>1.1000000000000001</v>
      </c>
      <c r="X5859">
        <v>1.1100000000000001</v>
      </c>
      <c r="Y5859">
        <v>1.1299999999999999</v>
      </c>
      <c r="Z5859">
        <v>1.1399999999999999</v>
      </c>
      <c r="AA5859">
        <v>1.1599999999999999</v>
      </c>
      <c r="AB5859">
        <v>1.17</v>
      </c>
      <c r="AC5859">
        <v>1.19</v>
      </c>
      <c r="AD5859">
        <v>1.21</v>
      </c>
      <c r="AE5859">
        <v>1.23</v>
      </c>
      <c r="AF5859">
        <v>1.24</v>
      </c>
      <c r="AG5859">
        <v>1.26</v>
      </c>
      <c r="AH5859">
        <v>1.26</v>
      </c>
      <c r="AI5859">
        <v>1.26</v>
      </c>
      <c r="AJ5859">
        <v>1.26</v>
      </c>
      <c r="AK5859">
        <v>1.26</v>
      </c>
    </row>
    <row r="5860" spans="1:37" x14ac:dyDescent="0.3">
      <c r="A5860" s="86" t="str">
        <f t="shared" si="93"/>
        <v>SDG_NoInv_Base_ReproTest01QVAXaaveg</v>
      </c>
      <c r="B5860" s="9" t="s">
        <v>222</v>
      </c>
      <c r="C5860" s="10" t="s">
        <v>285</v>
      </c>
      <c r="D5860" s="7" t="s">
        <v>211</v>
      </c>
      <c r="E5860" t="s">
        <v>7</v>
      </c>
      <c r="F5860">
        <v>6.73</v>
      </c>
      <c r="G5860">
        <v>6.43</v>
      </c>
      <c r="H5860">
        <v>6.54</v>
      </c>
      <c r="I5860">
        <v>6.69</v>
      </c>
      <c r="J5860">
        <v>6.85</v>
      </c>
      <c r="K5860">
        <v>6.95</v>
      </c>
      <c r="L5860">
        <v>7.06</v>
      </c>
      <c r="M5860">
        <v>7.14</v>
      </c>
      <c r="N5860">
        <v>7.23</v>
      </c>
      <c r="O5860">
        <v>7.4</v>
      </c>
      <c r="P5860">
        <v>7.51</v>
      </c>
      <c r="Q5860">
        <v>7.6</v>
      </c>
      <c r="R5860">
        <v>7.71</v>
      </c>
      <c r="S5860">
        <v>7.81</v>
      </c>
      <c r="T5860">
        <v>7.9</v>
      </c>
      <c r="U5860">
        <v>8</v>
      </c>
      <c r="V5860">
        <v>8.1</v>
      </c>
      <c r="W5860">
        <v>8.18</v>
      </c>
      <c r="X5860">
        <v>8.24</v>
      </c>
      <c r="Y5860">
        <v>8.3000000000000007</v>
      </c>
      <c r="Z5860">
        <v>8.36</v>
      </c>
      <c r="AA5860">
        <v>8.4</v>
      </c>
      <c r="AB5860">
        <v>8.5</v>
      </c>
      <c r="AC5860">
        <v>8.61</v>
      </c>
      <c r="AD5860">
        <v>8.74</v>
      </c>
      <c r="AE5860">
        <v>8.9</v>
      </c>
      <c r="AF5860">
        <v>9.06</v>
      </c>
      <c r="AG5860">
        <v>9.23</v>
      </c>
      <c r="AH5860">
        <v>9.33</v>
      </c>
      <c r="AI5860">
        <v>9.3699999999999992</v>
      </c>
      <c r="AJ5860">
        <v>9.3800000000000008</v>
      </c>
      <c r="AK5860">
        <v>9.36</v>
      </c>
    </row>
    <row r="5861" spans="1:37" x14ac:dyDescent="0.3">
      <c r="A5861" s="86" t="str">
        <f t="shared" si="93"/>
        <v>SDG_NoInv_Base_ReproTest01QVAXaaofr</v>
      </c>
      <c r="B5861" s="9" t="s">
        <v>222</v>
      </c>
      <c r="C5861" s="10" t="s">
        <v>285</v>
      </c>
      <c r="D5861" s="7" t="s">
        <v>211</v>
      </c>
      <c r="E5861" t="s">
        <v>8</v>
      </c>
      <c r="F5861">
        <v>13</v>
      </c>
      <c r="G5861">
        <v>12.57</v>
      </c>
      <c r="H5861">
        <v>12.96</v>
      </c>
      <c r="I5861">
        <v>13.25</v>
      </c>
      <c r="J5861">
        <v>13.62</v>
      </c>
      <c r="K5861">
        <v>13.91</v>
      </c>
      <c r="L5861">
        <v>14.22</v>
      </c>
      <c r="M5861">
        <v>14.5</v>
      </c>
      <c r="N5861">
        <v>14.79</v>
      </c>
      <c r="O5861">
        <v>15.63</v>
      </c>
      <c r="P5861">
        <v>16.05</v>
      </c>
      <c r="Q5861">
        <v>16.350000000000001</v>
      </c>
      <c r="R5861">
        <v>16.66</v>
      </c>
      <c r="S5861">
        <v>16.96</v>
      </c>
      <c r="T5861">
        <v>17.27</v>
      </c>
      <c r="U5861">
        <v>17.600000000000001</v>
      </c>
      <c r="V5861">
        <v>17.91</v>
      </c>
      <c r="W5861">
        <v>18.18</v>
      </c>
      <c r="X5861">
        <v>18.41</v>
      </c>
      <c r="Y5861">
        <v>18.63</v>
      </c>
      <c r="Z5861">
        <v>18.809999999999999</v>
      </c>
      <c r="AA5861">
        <v>18.989999999999998</v>
      </c>
      <c r="AB5861">
        <v>19.37</v>
      </c>
      <c r="AC5861">
        <v>19.739999999999998</v>
      </c>
      <c r="AD5861">
        <v>20.13</v>
      </c>
      <c r="AE5861">
        <v>20.55</v>
      </c>
      <c r="AF5861">
        <v>21</v>
      </c>
      <c r="AG5861">
        <v>21.45</v>
      </c>
      <c r="AH5861">
        <v>21.71</v>
      </c>
      <c r="AI5861">
        <v>21.65</v>
      </c>
      <c r="AJ5861">
        <v>21.54</v>
      </c>
      <c r="AK5861">
        <v>21.37</v>
      </c>
    </row>
    <row r="5862" spans="1:37" x14ac:dyDescent="0.3">
      <c r="A5862" s="86" t="str">
        <f t="shared" si="93"/>
        <v>SDG_NoInv_Base_ReproTest01QVAXaagra</v>
      </c>
      <c r="B5862" s="9" t="s">
        <v>222</v>
      </c>
      <c r="C5862" s="10" t="s">
        <v>285</v>
      </c>
      <c r="D5862" s="7" t="s">
        <v>211</v>
      </c>
      <c r="E5862" t="s">
        <v>9</v>
      </c>
      <c r="F5862">
        <v>6.2</v>
      </c>
      <c r="G5862">
        <v>6.02</v>
      </c>
      <c r="H5862">
        <v>6.27</v>
      </c>
      <c r="I5862">
        <v>6.41</v>
      </c>
      <c r="J5862">
        <v>6.58</v>
      </c>
      <c r="K5862">
        <v>6.76</v>
      </c>
      <c r="L5862">
        <v>6.96</v>
      </c>
      <c r="M5862">
        <v>7.17</v>
      </c>
      <c r="N5862">
        <v>7.39</v>
      </c>
      <c r="O5862">
        <v>7.97</v>
      </c>
      <c r="P5862">
        <v>8.2899999999999991</v>
      </c>
      <c r="Q5862">
        <v>8.5299999999999994</v>
      </c>
      <c r="R5862">
        <v>8.77</v>
      </c>
      <c r="S5862">
        <v>9.01</v>
      </c>
      <c r="T5862">
        <v>9.26</v>
      </c>
      <c r="U5862">
        <v>9.5299999999999994</v>
      </c>
      <c r="V5862">
        <v>9.77</v>
      </c>
      <c r="W5862">
        <v>10.02</v>
      </c>
      <c r="X5862">
        <v>10.28</v>
      </c>
      <c r="Y5862">
        <v>10.51</v>
      </c>
      <c r="Z5862">
        <v>10.72</v>
      </c>
      <c r="AA5862">
        <v>10.95</v>
      </c>
      <c r="AB5862">
        <v>11.36</v>
      </c>
      <c r="AC5862">
        <v>11.7</v>
      </c>
      <c r="AD5862">
        <v>12.01</v>
      </c>
      <c r="AE5862">
        <v>12.3</v>
      </c>
      <c r="AF5862">
        <v>12.6</v>
      </c>
      <c r="AG5862">
        <v>12.86</v>
      </c>
      <c r="AH5862">
        <v>12.99</v>
      </c>
      <c r="AI5862">
        <v>12.9</v>
      </c>
      <c r="AJ5862">
        <v>12.79</v>
      </c>
      <c r="AK5862">
        <v>12.66</v>
      </c>
    </row>
    <row r="5863" spans="1:37" x14ac:dyDescent="0.3">
      <c r="A5863" s="86" t="str">
        <f t="shared" si="93"/>
        <v>SDG_NoInv_Base_ReproTest01QVAXaaoil</v>
      </c>
      <c r="B5863" s="9" t="s">
        <v>222</v>
      </c>
      <c r="C5863" s="10" t="s">
        <v>285</v>
      </c>
      <c r="D5863" s="7" t="s">
        <v>211</v>
      </c>
      <c r="E5863" t="s">
        <v>10</v>
      </c>
      <c r="F5863">
        <v>5.45</v>
      </c>
      <c r="G5863">
        <v>5.35</v>
      </c>
      <c r="H5863">
        <v>5.45</v>
      </c>
      <c r="I5863">
        <v>5.56</v>
      </c>
      <c r="J5863">
        <v>5.69</v>
      </c>
      <c r="K5863">
        <v>5.79</v>
      </c>
      <c r="L5863">
        <v>5.9</v>
      </c>
      <c r="M5863">
        <v>6</v>
      </c>
      <c r="N5863">
        <v>6.11</v>
      </c>
      <c r="O5863">
        <v>6.26</v>
      </c>
      <c r="P5863">
        <v>6.39</v>
      </c>
      <c r="Q5863">
        <v>6.51</v>
      </c>
      <c r="R5863">
        <v>6.63</v>
      </c>
      <c r="S5863">
        <v>6.75</v>
      </c>
      <c r="T5863">
        <v>6.86</v>
      </c>
      <c r="U5863">
        <v>6.98</v>
      </c>
      <c r="V5863">
        <v>7.09</v>
      </c>
      <c r="W5863">
        <v>7.2</v>
      </c>
      <c r="X5863">
        <v>7.31</v>
      </c>
      <c r="Y5863">
        <v>7.41</v>
      </c>
      <c r="Z5863">
        <v>7.52</v>
      </c>
      <c r="AA5863">
        <v>7.62</v>
      </c>
      <c r="AB5863">
        <v>7.74</v>
      </c>
      <c r="AC5863">
        <v>7.86</v>
      </c>
      <c r="AD5863">
        <v>7.99</v>
      </c>
      <c r="AE5863">
        <v>8.1199999999999992</v>
      </c>
      <c r="AF5863">
        <v>8.25</v>
      </c>
      <c r="AG5863">
        <v>8.3800000000000008</v>
      </c>
      <c r="AH5863">
        <v>8.41</v>
      </c>
      <c r="AI5863">
        <v>8.44</v>
      </c>
      <c r="AJ5863">
        <v>8.4700000000000006</v>
      </c>
      <c r="AK5863">
        <v>8.48</v>
      </c>
    </row>
    <row r="5864" spans="1:37" x14ac:dyDescent="0.3">
      <c r="A5864" s="86" t="str">
        <f t="shared" si="93"/>
        <v>SDG_NoInv_Base_ReproTest01QVAXaatub</v>
      </c>
      <c r="B5864" s="9" t="s">
        <v>222</v>
      </c>
      <c r="C5864" s="10" t="s">
        <v>285</v>
      </c>
      <c r="D5864" s="7" t="s">
        <v>211</v>
      </c>
      <c r="E5864" t="s">
        <v>11</v>
      </c>
      <c r="F5864">
        <v>2.95</v>
      </c>
      <c r="G5864">
        <v>2.82</v>
      </c>
      <c r="H5864">
        <v>2.87</v>
      </c>
      <c r="I5864">
        <v>2.94</v>
      </c>
      <c r="J5864">
        <v>3.01</v>
      </c>
      <c r="K5864">
        <v>3.06</v>
      </c>
      <c r="L5864">
        <v>3.11</v>
      </c>
      <c r="M5864">
        <v>3.16</v>
      </c>
      <c r="N5864">
        <v>3.2</v>
      </c>
      <c r="O5864">
        <v>3.29</v>
      </c>
      <c r="P5864">
        <v>3.34</v>
      </c>
      <c r="Q5864">
        <v>3.39</v>
      </c>
      <c r="R5864">
        <v>3.44</v>
      </c>
      <c r="S5864">
        <v>3.49</v>
      </c>
      <c r="T5864">
        <v>3.53</v>
      </c>
      <c r="U5864">
        <v>3.58</v>
      </c>
      <c r="V5864">
        <v>3.63</v>
      </c>
      <c r="W5864">
        <v>3.66</v>
      </c>
      <c r="X5864">
        <v>3.69</v>
      </c>
      <c r="Y5864">
        <v>3.72</v>
      </c>
      <c r="Z5864">
        <v>3.74</v>
      </c>
      <c r="AA5864">
        <v>3.76</v>
      </c>
      <c r="AB5864">
        <v>3.81</v>
      </c>
      <c r="AC5864">
        <v>3.86</v>
      </c>
      <c r="AD5864">
        <v>3.92</v>
      </c>
      <c r="AE5864">
        <v>3.99</v>
      </c>
      <c r="AF5864">
        <v>4.0599999999999996</v>
      </c>
      <c r="AG5864">
        <v>4.13</v>
      </c>
      <c r="AH5864">
        <v>4.16</v>
      </c>
      <c r="AI5864">
        <v>4.16</v>
      </c>
      <c r="AJ5864">
        <v>4.1399999999999997</v>
      </c>
      <c r="AK5864">
        <v>4.1100000000000003</v>
      </c>
    </row>
    <row r="5865" spans="1:37" x14ac:dyDescent="0.3">
      <c r="A5865" s="86" t="str">
        <f t="shared" si="93"/>
        <v>SDG_NoInv_Base_ReproTest01QVAXaapul</v>
      </c>
      <c r="B5865" s="9" t="s">
        <v>222</v>
      </c>
      <c r="C5865" s="10" t="s">
        <v>285</v>
      </c>
      <c r="D5865" s="7" t="s">
        <v>211</v>
      </c>
      <c r="E5865" t="s">
        <v>12</v>
      </c>
      <c r="F5865">
        <v>0.52</v>
      </c>
      <c r="G5865">
        <v>0.52</v>
      </c>
      <c r="H5865">
        <v>0.52</v>
      </c>
      <c r="I5865">
        <v>0.54</v>
      </c>
      <c r="J5865">
        <v>0.55000000000000004</v>
      </c>
      <c r="K5865">
        <v>0.56000000000000005</v>
      </c>
      <c r="L5865">
        <v>0.56999999999999995</v>
      </c>
      <c r="M5865">
        <v>0.56999999999999995</v>
      </c>
      <c r="N5865">
        <v>0.57999999999999996</v>
      </c>
      <c r="O5865">
        <v>0.59</v>
      </c>
      <c r="P5865">
        <v>0.6</v>
      </c>
      <c r="Q5865">
        <v>0.61</v>
      </c>
      <c r="R5865">
        <v>0.62</v>
      </c>
      <c r="S5865">
        <v>0.62</v>
      </c>
      <c r="T5865">
        <v>0.63</v>
      </c>
      <c r="U5865">
        <v>0.64</v>
      </c>
      <c r="V5865">
        <v>0.65</v>
      </c>
      <c r="W5865">
        <v>0.65</v>
      </c>
      <c r="X5865">
        <v>0.66</v>
      </c>
      <c r="Y5865">
        <v>0.67</v>
      </c>
      <c r="Z5865">
        <v>0.67</v>
      </c>
      <c r="AA5865">
        <v>0.68</v>
      </c>
      <c r="AB5865">
        <v>0.69</v>
      </c>
      <c r="AC5865">
        <v>0.69</v>
      </c>
      <c r="AD5865">
        <v>0.7</v>
      </c>
      <c r="AE5865">
        <v>0.71</v>
      </c>
      <c r="AF5865">
        <v>0.72</v>
      </c>
      <c r="AG5865">
        <v>0.73</v>
      </c>
      <c r="AH5865">
        <v>0.73</v>
      </c>
      <c r="AI5865">
        <v>0.74</v>
      </c>
      <c r="AJ5865">
        <v>0.74</v>
      </c>
      <c r="AK5865">
        <v>0.74</v>
      </c>
    </row>
    <row r="5866" spans="1:37" x14ac:dyDescent="0.3">
      <c r="A5866" s="86" t="str">
        <f t="shared" si="93"/>
        <v>SDG_NoInv_Base_ReproTest01QVAXaasug</v>
      </c>
      <c r="B5866" s="9" t="s">
        <v>222</v>
      </c>
      <c r="C5866" s="10" t="s">
        <v>285</v>
      </c>
      <c r="D5866" s="7" t="s">
        <v>211</v>
      </c>
      <c r="E5866" t="s">
        <v>13</v>
      </c>
      <c r="F5866">
        <v>3.82</v>
      </c>
      <c r="G5866">
        <v>3.74</v>
      </c>
      <c r="H5866">
        <v>3.8</v>
      </c>
      <c r="I5866">
        <v>3.88</v>
      </c>
      <c r="J5866">
        <v>3.96</v>
      </c>
      <c r="K5866">
        <v>4.0199999999999996</v>
      </c>
      <c r="L5866">
        <v>4.09</v>
      </c>
      <c r="M5866">
        <v>4.1399999999999997</v>
      </c>
      <c r="N5866">
        <v>4.1900000000000004</v>
      </c>
      <c r="O5866">
        <v>4.32</v>
      </c>
      <c r="P5866">
        <v>4.3899999999999997</v>
      </c>
      <c r="Q5866">
        <v>4.4400000000000004</v>
      </c>
      <c r="R5866">
        <v>4.5</v>
      </c>
      <c r="S5866">
        <v>4.55</v>
      </c>
      <c r="T5866">
        <v>4.5999999999999996</v>
      </c>
      <c r="U5866">
        <v>4.66</v>
      </c>
      <c r="V5866">
        <v>4.7</v>
      </c>
      <c r="W5866">
        <v>4.75</v>
      </c>
      <c r="X5866">
        <v>4.8</v>
      </c>
      <c r="Y5866">
        <v>4.8499999999999996</v>
      </c>
      <c r="Z5866">
        <v>4.8899999999999997</v>
      </c>
      <c r="AA5866">
        <v>4.9400000000000004</v>
      </c>
      <c r="AB5866">
        <v>5.01</v>
      </c>
      <c r="AC5866">
        <v>5.07</v>
      </c>
      <c r="AD5866">
        <v>5.12</v>
      </c>
      <c r="AE5866">
        <v>5.17</v>
      </c>
      <c r="AF5866">
        <v>5.22</v>
      </c>
      <c r="AG5866">
        <v>5.27</v>
      </c>
      <c r="AH5866">
        <v>5.27</v>
      </c>
      <c r="AI5866">
        <v>5.27</v>
      </c>
      <c r="AJ5866">
        <v>5.28</v>
      </c>
      <c r="AK5866">
        <v>5.27</v>
      </c>
    </row>
    <row r="5867" spans="1:37" x14ac:dyDescent="0.3">
      <c r="A5867" s="86" t="str">
        <f t="shared" si="93"/>
        <v>SDG_NoInv_Base_ReproTest01QVAXaaoth</v>
      </c>
      <c r="B5867" s="9" t="s">
        <v>222</v>
      </c>
      <c r="C5867" s="10" t="s">
        <v>285</v>
      </c>
      <c r="D5867" s="7" t="s">
        <v>211</v>
      </c>
      <c r="E5867" t="s">
        <v>14</v>
      </c>
      <c r="F5867">
        <v>7.29</v>
      </c>
      <c r="G5867">
        <v>7.3</v>
      </c>
      <c r="H5867">
        <v>7.41</v>
      </c>
      <c r="I5867">
        <v>7.48</v>
      </c>
      <c r="J5867">
        <v>7.57</v>
      </c>
      <c r="K5867">
        <v>7.66</v>
      </c>
      <c r="L5867">
        <v>7.76</v>
      </c>
      <c r="M5867">
        <v>7.88</v>
      </c>
      <c r="N5867">
        <v>8.01</v>
      </c>
      <c r="O5867">
        <v>8.1999999999999993</v>
      </c>
      <c r="P5867">
        <v>8.3800000000000008</v>
      </c>
      <c r="Q5867">
        <v>8.5500000000000007</v>
      </c>
      <c r="R5867">
        <v>8.6999999999999993</v>
      </c>
      <c r="S5867">
        <v>8.85</v>
      </c>
      <c r="T5867">
        <v>9.01</v>
      </c>
      <c r="U5867">
        <v>9.17</v>
      </c>
      <c r="V5867">
        <v>9.32</v>
      </c>
      <c r="W5867">
        <v>9.4700000000000006</v>
      </c>
      <c r="X5867">
        <v>9.6300000000000008</v>
      </c>
      <c r="Y5867">
        <v>9.7899999999999991</v>
      </c>
      <c r="Z5867">
        <v>9.94</v>
      </c>
      <c r="AA5867">
        <v>10.09</v>
      </c>
      <c r="AB5867">
        <v>10.26</v>
      </c>
      <c r="AC5867">
        <v>10.42</v>
      </c>
      <c r="AD5867">
        <v>10.57</v>
      </c>
      <c r="AE5867">
        <v>10.73</v>
      </c>
      <c r="AF5867">
        <v>10.9</v>
      </c>
      <c r="AG5867">
        <v>11.06</v>
      </c>
      <c r="AH5867">
        <v>11.14</v>
      </c>
      <c r="AI5867">
        <v>11.2</v>
      </c>
      <c r="AJ5867">
        <v>11.26</v>
      </c>
      <c r="AK5867">
        <v>11.32</v>
      </c>
    </row>
    <row r="5868" spans="1:37" x14ac:dyDescent="0.3">
      <c r="A5868" s="86" t="str">
        <f t="shared" si="93"/>
        <v>SDG_NoInv_Base_ReproTest01QVAXalani</v>
      </c>
      <c r="B5868" s="9" t="s">
        <v>222</v>
      </c>
      <c r="C5868" s="10" t="s">
        <v>285</v>
      </c>
      <c r="D5868" s="7" t="s">
        <v>211</v>
      </c>
      <c r="E5868" t="s">
        <v>15</v>
      </c>
      <c r="F5868">
        <v>27.55</v>
      </c>
      <c r="G5868">
        <v>27.71</v>
      </c>
      <c r="H5868">
        <v>28.23</v>
      </c>
      <c r="I5868">
        <v>28.7</v>
      </c>
      <c r="J5868">
        <v>29.32</v>
      </c>
      <c r="K5868">
        <v>30.07</v>
      </c>
      <c r="L5868">
        <v>30.99</v>
      </c>
      <c r="M5868">
        <v>31.94</v>
      </c>
      <c r="N5868">
        <v>32.96</v>
      </c>
      <c r="O5868">
        <v>34.42</v>
      </c>
      <c r="P5868">
        <v>35.83</v>
      </c>
      <c r="Q5868">
        <v>37.07</v>
      </c>
      <c r="R5868">
        <v>38.270000000000003</v>
      </c>
      <c r="S5868">
        <v>39.42</v>
      </c>
      <c r="T5868">
        <v>40.619999999999997</v>
      </c>
      <c r="U5868">
        <v>42</v>
      </c>
      <c r="V5868">
        <v>43.23</v>
      </c>
      <c r="W5868">
        <v>44.49</v>
      </c>
      <c r="X5868">
        <v>45.84</v>
      </c>
      <c r="Y5868">
        <v>47.04</v>
      </c>
      <c r="Z5868">
        <v>48.22</v>
      </c>
      <c r="AA5868">
        <v>49.38</v>
      </c>
      <c r="AB5868">
        <v>50.78</v>
      </c>
      <c r="AC5868">
        <v>52.11</v>
      </c>
      <c r="AD5868">
        <v>53.47</v>
      </c>
      <c r="AE5868">
        <v>54.87</v>
      </c>
      <c r="AF5868">
        <v>56.36</v>
      </c>
      <c r="AG5868">
        <v>57.81</v>
      </c>
      <c r="AH5868">
        <v>57.41</v>
      </c>
      <c r="AI5868">
        <v>56.86</v>
      </c>
      <c r="AJ5868">
        <v>56.43</v>
      </c>
      <c r="AK5868">
        <v>55.92</v>
      </c>
    </row>
    <row r="5869" spans="1:37" x14ac:dyDescent="0.3">
      <c r="A5869" s="86" t="str">
        <f t="shared" si="93"/>
        <v>SDG_NoInv_Base_ReproTest01QVAXafore</v>
      </c>
      <c r="B5869" s="9" t="s">
        <v>222</v>
      </c>
      <c r="C5869" s="10" t="s">
        <v>285</v>
      </c>
      <c r="D5869" s="7" t="s">
        <v>211</v>
      </c>
      <c r="E5869" t="s">
        <v>16</v>
      </c>
      <c r="F5869">
        <v>6.49</v>
      </c>
      <c r="G5869">
        <v>6.16</v>
      </c>
      <c r="H5869">
        <v>6.32</v>
      </c>
      <c r="I5869">
        <v>6.48</v>
      </c>
      <c r="J5869">
        <v>6.63</v>
      </c>
      <c r="K5869">
        <v>6.74</v>
      </c>
      <c r="L5869">
        <v>6.86</v>
      </c>
      <c r="M5869">
        <v>6.97</v>
      </c>
      <c r="N5869">
        <v>7.12</v>
      </c>
      <c r="O5869">
        <v>7.39</v>
      </c>
      <c r="P5869">
        <v>7.54</v>
      </c>
      <c r="Q5869">
        <v>7.64</v>
      </c>
      <c r="R5869">
        <v>7.79</v>
      </c>
      <c r="S5869">
        <v>7.9</v>
      </c>
      <c r="T5869">
        <v>8.06</v>
      </c>
      <c r="U5869">
        <v>8.24</v>
      </c>
      <c r="V5869">
        <v>8.42</v>
      </c>
      <c r="W5869">
        <v>8.61</v>
      </c>
      <c r="X5869">
        <v>8.84</v>
      </c>
      <c r="Y5869">
        <v>9.01</v>
      </c>
      <c r="Z5869">
        <v>9.17</v>
      </c>
      <c r="AA5869">
        <v>9.33</v>
      </c>
      <c r="AB5869">
        <v>9.5299999999999994</v>
      </c>
      <c r="AC5869">
        <v>9.7100000000000009</v>
      </c>
      <c r="AD5869">
        <v>9.8699999999999992</v>
      </c>
      <c r="AE5869">
        <v>10.07</v>
      </c>
      <c r="AF5869">
        <v>10.27</v>
      </c>
      <c r="AG5869">
        <v>10.5</v>
      </c>
      <c r="AH5869">
        <v>10.54</v>
      </c>
      <c r="AI5869">
        <v>10.47</v>
      </c>
      <c r="AJ5869">
        <v>10.4</v>
      </c>
      <c r="AK5869">
        <v>10.31</v>
      </c>
    </row>
    <row r="5870" spans="1:37" x14ac:dyDescent="0.3">
      <c r="A5870" s="86" t="str">
        <f t="shared" si="93"/>
        <v>SDG_NoInv_Base_ReproTest01QVAXafish</v>
      </c>
      <c r="B5870" s="9" t="s">
        <v>222</v>
      </c>
      <c r="C5870" s="10" t="s">
        <v>285</v>
      </c>
      <c r="D5870" s="7" t="s">
        <v>211</v>
      </c>
      <c r="E5870" t="s">
        <v>17</v>
      </c>
      <c r="F5870">
        <v>7.37</v>
      </c>
      <c r="G5870">
        <v>7.41</v>
      </c>
      <c r="H5870">
        <v>7.7</v>
      </c>
      <c r="I5870">
        <v>7.89</v>
      </c>
      <c r="J5870">
        <v>8.11</v>
      </c>
      <c r="K5870">
        <v>8.34</v>
      </c>
      <c r="L5870">
        <v>8.61</v>
      </c>
      <c r="M5870">
        <v>8.9</v>
      </c>
      <c r="N5870">
        <v>9.1999999999999993</v>
      </c>
      <c r="O5870">
        <v>9.67</v>
      </c>
      <c r="P5870">
        <v>10.09</v>
      </c>
      <c r="Q5870">
        <v>10.46</v>
      </c>
      <c r="R5870">
        <v>10.83</v>
      </c>
      <c r="S5870">
        <v>11.18</v>
      </c>
      <c r="T5870">
        <v>11.55</v>
      </c>
      <c r="U5870">
        <v>11.96</v>
      </c>
      <c r="V5870">
        <v>12.33</v>
      </c>
      <c r="W5870">
        <v>12.71</v>
      </c>
      <c r="X5870">
        <v>13.13</v>
      </c>
      <c r="Y5870">
        <v>13.51</v>
      </c>
      <c r="Z5870">
        <v>13.89</v>
      </c>
      <c r="AA5870">
        <v>14.29</v>
      </c>
      <c r="AB5870">
        <v>14.77</v>
      </c>
      <c r="AC5870">
        <v>15.22</v>
      </c>
      <c r="AD5870">
        <v>15.66</v>
      </c>
      <c r="AE5870">
        <v>16.11</v>
      </c>
      <c r="AF5870">
        <v>16.559999999999999</v>
      </c>
      <c r="AG5870">
        <v>17</v>
      </c>
      <c r="AH5870">
        <v>16.899999999999999</v>
      </c>
      <c r="AI5870">
        <v>16.73</v>
      </c>
      <c r="AJ5870">
        <v>16.57</v>
      </c>
      <c r="AK5870">
        <v>16.399999999999999</v>
      </c>
    </row>
    <row r="5871" spans="1:37" x14ac:dyDescent="0.3">
      <c r="A5871" s="86" t="str">
        <f t="shared" si="93"/>
        <v>SDG_NoInv_Base_ReproTest01QVAXacoal</v>
      </c>
      <c r="B5871" s="9" t="s">
        <v>222</v>
      </c>
      <c r="C5871" s="10" t="s">
        <v>285</v>
      </c>
      <c r="D5871" s="7" t="s">
        <v>211</v>
      </c>
      <c r="E5871" t="s">
        <v>18</v>
      </c>
      <c r="F5871">
        <v>112.99</v>
      </c>
      <c r="G5871">
        <v>109.36</v>
      </c>
      <c r="H5871">
        <v>107.45</v>
      </c>
      <c r="I5871">
        <v>105.69</v>
      </c>
      <c r="J5871">
        <v>102.49</v>
      </c>
      <c r="K5871">
        <v>101.13</v>
      </c>
      <c r="L5871">
        <v>99.14</v>
      </c>
      <c r="M5871">
        <v>97.15</v>
      </c>
      <c r="N5871">
        <v>95.99</v>
      </c>
      <c r="O5871">
        <v>94.58</v>
      </c>
      <c r="P5871">
        <v>91.68</v>
      </c>
      <c r="Q5871">
        <v>86.83</v>
      </c>
      <c r="R5871">
        <v>83.63</v>
      </c>
      <c r="S5871">
        <v>83.61</v>
      </c>
      <c r="T5871">
        <v>82.72</v>
      </c>
      <c r="U5871">
        <v>82.29</v>
      </c>
      <c r="V5871">
        <v>81.41</v>
      </c>
      <c r="W5871">
        <v>81.14</v>
      </c>
      <c r="X5871">
        <v>79.040000000000006</v>
      </c>
      <c r="Y5871">
        <v>77.12</v>
      </c>
      <c r="Z5871">
        <v>75.2</v>
      </c>
      <c r="AA5871">
        <v>73.28</v>
      </c>
      <c r="AB5871">
        <v>69.06</v>
      </c>
      <c r="AC5871">
        <v>64.84</v>
      </c>
      <c r="AD5871">
        <v>60.62</v>
      </c>
      <c r="AE5871">
        <v>56.39</v>
      </c>
      <c r="AF5871">
        <v>52.17</v>
      </c>
      <c r="AG5871">
        <v>44.46</v>
      </c>
      <c r="AH5871">
        <v>36.74</v>
      </c>
      <c r="AI5871">
        <v>29.03</v>
      </c>
      <c r="AJ5871">
        <v>21.32</v>
      </c>
      <c r="AK5871">
        <v>13.6</v>
      </c>
    </row>
    <row r="5872" spans="1:37" x14ac:dyDescent="0.3">
      <c r="A5872" s="86" t="str">
        <f t="shared" si="93"/>
        <v>SDG_NoInv_Base_ReproTest01QVAXagold</v>
      </c>
      <c r="B5872" s="9" t="s">
        <v>222</v>
      </c>
      <c r="C5872" s="10" t="s">
        <v>285</v>
      </c>
      <c r="D5872" s="7" t="s">
        <v>211</v>
      </c>
      <c r="E5872" t="s">
        <v>19</v>
      </c>
      <c r="F5872">
        <v>61.14</v>
      </c>
      <c r="G5872">
        <v>61.08</v>
      </c>
      <c r="H5872">
        <v>60.95</v>
      </c>
      <c r="I5872">
        <v>60.88</v>
      </c>
      <c r="J5872">
        <v>60.81</v>
      </c>
      <c r="K5872">
        <v>60.75</v>
      </c>
      <c r="L5872">
        <v>60.69</v>
      </c>
      <c r="M5872">
        <v>60.62</v>
      </c>
      <c r="N5872">
        <v>60.55</v>
      </c>
      <c r="O5872">
        <v>60.49</v>
      </c>
      <c r="P5872">
        <v>60.42</v>
      </c>
      <c r="Q5872">
        <v>60.36</v>
      </c>
      <c r="R5872">
        <v>60.3</v>
      </c>
      <c r="S5872">
        <v>60.24</v>
      </c>
      <c r="T5872">
        <v>60.18</v>
      </c>
      <c r="U5872">
        <v>60.12</v>
      </c>
      <c r="V5872">
        <v>60.06</v>
      </c>
      <c r="W5872">
        <v>60</v>
      </c>
      <c r="X5872">
        <v>59.94</v>
      </c>
      <c r="Y5872">
        <v>59.88</v>
      </c>
      <c r="Z5872">
        <v>59.82</v>
      </c>
      <c r="AA5872">
        <v>59.76</v>
      </c>
      <c r="AB5872">
        <v>59.7</v>
      </c>
      <c r="AC5872">
        <v>59.64</v>
      </c>
      <c r="AD5872">
        <v>59.58</v>
      </c>
      <c r="AE5872">
        <v>59.52</v>
      </c>
      <c r="AF5872">
        <v>59.47</v>
      </c>
      <c r="AG5872">
        <v>59.41</v>
      </c>
      <c r="AH5872">
        <v>59.35</v>
      </c>
      <c r="AI5872">
        <v>59.29</v>
      </c>
      <c r="AJ5872">
        <v>59.23</v>
      </c>
      <c r="AK5872">
        <v>59.17</v>
      </c>
    </row>
    <row r="5873" spans="1:37" x14ac:dyDescent="0.3">
      <c r="A5873" s="86" t="str">
        <f t="shared" si="93"/>
        <v>SDG_NoInv_Base_ReproTest01QVAXangas</v>
      </c>
      <c r="B5873" s="9" t="s">
        <v>222</v>
      </c>
      <c r="C5873" s="10" t="s">
        <v>285</v>
      </c>
      <c r="D5873" s="7" t="s">
        <v>211</v>
      </c>
      <c r="E5873" t="s">
        <v>20</v>
      </c>
      <c r="F5873">
        <v>0.94</v>
      </c>
      <c r="G5873">
        <v>0.8</v>
      </c>
      <c r="H5873">
        <v>0.76</v>
      </c>
      <c r="I5873">
        <v>0.72</v>
      </c>
      <c r="J5873">
        <v>0.68</v>
      </c>
      <c r="K5873">
        <v>0.65</v>
      </c>
      <c r="L5873">
        <v>0.61</v>
      </c>
      <c r="M5873">
        <v>0.59</v>
      </c>
      <c r="N5873">
        <v>0.56000000000000005</v>
      </c>
      <c r="O5873">
        <v>0.55000000000000004</v>
      </c>
      <c r="P5873">
        <v>0.53</v>
      </c>
      <c r="Q5873">
        <v>0.51</v>
      </c>
      <c r="R5873">
        <v>0.49</v>
      </c>
      <c r="S5873">
        <v>0.46</v>
      </c>
      <c r="T5873">
        <v>0.44</v>
      </c>
      <c r="U5873">
        <v>0.42</v>
      </c>
      <c r="V5873">
        <v>0.4</v>
      </c>
      <c r="W5873">
        <v>0.38</v>
      </c>
      <c r="X5873">
        <v>0.36</v>
      </c>
      <c r="Y5873">
        <v>0.35</v>
      </c>
      <c r="Z5873">
        <v>0.33</v>
      </c>
      <c r="AA5873">
        <v>0.31</v>
      </c>
      <c r="AB5873">
        <v>0.3</v>
      </c>
      <c r="AC5873">
        <v>0.28999999999999998</v>
      </c>
      <c r="AD5873">
        <v>0.27</v>
      </c>
      <c r="AE5873">
        <v>0.26</v>
      </c>
      <c r="AF5873">
        <v>0.25</v>
      </c>
      <c r="AG5873">
        <v>0.24</v>
      </c>
      <c r="AH5873">
        <v>0.23</v>
      </c>
      <c r="AI5873">
        <v>0.22</v>
      </c>
      <c r="AJ5873">
        <v>0.21</v>
      </c>
      <c r="AK5873">
        <v>0.2</v>
      </c>
    </row>
    <row r="5874" spans="1:37" x14ac:dyDescent="0.3">
      <c r="A5874" s="86" t="str">
        <f t="shared" si="93"/>
        <v>SDG_NoInv_Base_ReproTest01QVAXapgm</v>
      </c>
      <c r="B5874" s="9" t="s">
        <v>222</v>
      </c>
      <c r="C5874" s="10" t="s">
        <v>285</v>
      </c>
      <c r="D5874" s="7" t="s">
        <v>211</v>
      </c>
      <c r="E5874" t="s">
        <v>21</v>
      </c>
      <c r="F5874">
        <v>97.82</v>
      </c>
      <c r="G5874">
        <v>74.040000000000006</v>
      </c>
      <c r="H5874">
        <v>78.069999999999993</v>
      </c>
      <c r="I5874">
        <v>82.02</v>
      </c>
      <c r="J5874">
        <v>86.04</v>
      </c>
      <c r="K5874">
        <v>90.11</v>
      </c>
      <c r="L5874">
        <v>94.22</v>
      </c>
      <c r="M5874">
        <v>94.83</v>
      </c>
      <c r="N5874">
        <v>95.41</v>
      </c>
      <c r="O5874">
        <v>96.28</v>
      </c>
      <c r="P5874">
        <v>96.94</v>
      </c>
      <c r="Q5874">
        <v>97.51</v>
      </c>
      <c r="R5874">
        <v>99.55</v>
      </c>
      <c r="S5874">
        <v>101.61</v>
      </c>
      <c r="T5874">
        <v>103.69</v>
      </c>
      <c r="U5874">
        <v>105.82</v>
      </c>
      <c r="V5874">
        <v>108.06</v>
      </c>
      <c r="W5874">
        <v>110.26</v>
      </c>
      <c r="X5874">
        <v>112.32</v>
      </c>
      <c r="Y5874">
        <v>114.38</v>
      </c>
      <c r="Z5874">
        <v>116.39</v>
      </c>
      <c r="AA5874">
        <v>118.44</v>
      </c>
      <c r="AB5874">
        <v>141.19999999999999</v>
      </c>
      <c r="AC5874">
        <v>164.25</v>
      </c>
      <c r="AD5874">
        <v>187.55</v>
      </c>
      <c r="AE5874">
        <v>210.94</v>
      </c>
      <c r="AF5874">
        <v>234.37</v>
      </c>
      <c r="AG5874">
        <v>257.81</v>
      </c>
      <c r="AH5874">
        <v>280.56</v>
      </c>
      <c r="AI5874">
        <v>303.26</v>
      </c>
      <c r="AJ5874">
        <v>326.13</v>
      </c>
      <c r="AK5874">
        <v>349.03</v>
      </c>
    </row>
    <row r="5875" spans="1:37" x14ac:dyDescent="0.3">
      <c r="A5875" s="86" t="str">
        <f t="shared" si="93"/>
        <v>SDG_NoInv_Base_ReproTest01QVAXamore</v>
      </c>
      <c r="B5875" s="9" t="s">
        <v>222</v>
      </c>
      <c r="C5875" s="10" t="s">
        <v>285</v>
      </c>
      <c r="D5875" s="7" t="s">
        <v>211</v>
      </c>
      <c r="E5875" t="s">
        <v>22</v>
      </c>
      <c r="F5875">
        <v>78.23</v>
      </c>
      <c r="G5875">
        <v>72.52</v>
      </c>
      <c r="H5875">
        <v>75.84</v>
      </c>
      <c r="I5875">
        <v>77.930000000000007</v>
      </c>
      <c r="J5875">
        <v>80.260000000000005</v>
      </c>
      <c r="K5875">
        <v>82.63</v>
      </c>
      <c r="L5875">
        <v>85.35</v>
      </c>
      <c r="M5875">
        <v>88.48</v>
      </c>
      <c r="N5875">
        <v>91.77</v>
      </c>
      <c r="O5875">
        <v>98.25</v>
      </c>
      <c r="P5875">
        <v>102.98</v>
      </c>
      <c r="Q5875">
        <v>106.9</v>
      </c>
      <c r="R5875">
        <v>110.38</v>
      </c>
      <c r="S5875">
        <v>113.76</v>
      </c>
      <c r="T5875">
        <v>117.12</v>
      </c>
      <c r="U5875">
        <v>120.72</v>
      </c>
      <c r="V5875">
        <v>123.73</v>
      </c>
      <c r="W5875">
        <v>126.86</v>
      </c>
      <c r="X5875">
        <v>130.19</v>
      </c>
      <c r="Y5875">
        <v>132.79</v>
      </c>
      <c r="Z5875">
        <v>134.86000000000001</v>
      </c>
      <c r="AA5875">
        <v>136.86000000000001</v>
      </c>
      <c r="AB5875">
        <v>139.72</v>
      </c>
      <c r="AC5875">
        <v>142.13</v>
      </c>
      <c r="AD5875">
        <v>144.38999999999999</v>
      </c>
      <c r="AE5875">
        <v>146.68</v>
      </c>
      <c r="AF5875">
        <v>149.15</v>
      </c>
      <c r="AG5875">
        <v>151.34</v>
      </c>
      <c r="AH5875">
        <v>151.36000000000001</v>
      </c>
      <c r="AI5875">
        <v>148.66999999999999</v>
      </c>
      <c r="AJ5875">
        <v>145.54</v>
      </c>
      <c r="AK5875">
        <v>141.55000000000001</v>
      </c>
    </row>
    <row r="5876" spans="1:37" x14ac:dyDescent="0.3">
      <c r="A5876" s="86" t="str">
        <f t="shared" si="93"/>
        <v>SDG_NoInv_Base_ReproTest01QVAXamine</v>
      </c>
      <c r="B5876" s="9" t="s">
        <v>222</v>
      </c>
      <c r="C5876" s="10" t="s">
        <v>285</v>
      </c>
      <c r="D5876" s="7" t="s">
        <v>211</v>
      </c>
      <c r="E5876" t="s">
        <v>23</v>
      </c>
      <c r="F5876">
        <v>57.01</v>
      </c>
      <c r="G5876">
        <v>52.94</v>
      </c>
      <c r="H5876">
        <v>54.85</v>
      </c>
      <c r="I5876">
        <v>56.24</v>
      </c>
      <c r="J5876">
        <v>57.67</v>
      </c>
      <c r="K5876">
        <v>59.18</v>
      </c>
      <c r="L5876">
        <v>60.96</v>
      </c>
      <c r="M5876">
        <v>62.96</v>
      </c>
      <c r="N5876">
        <v>64.97</v>
      </c>
      <c r="O5876">
        <v>68</v>
      </c>
      <c r="P5876">
        <v>70.38</v>
      </c>
      <c r="Q5876">
        <v>72.540000000000006</v>
      </c>
      <c r="R5876">
        <v>74.67</v>
      </c>
      <c r="S5876">
        <v>76.81</v>
      </c>
      <c r="T5876">
        <v>78.97</v>
      </c>
      <c r="U5876">
        <v>81.400000000000006</v>
      </c>
      <c r="V5876">
        <v>83.67</v>
      </c>
      <c r="W5876">
        <v>86.2</v>
      </c>
      <c r="X5876">
        <v>89.11</v>
      </c>
      <c r="Y5876">
        <v>91.79</v>
      </c>
      <c r="Z5876">
        <v>94.46</v>
      </c>
      <c r="AA5876">
        <v>97.21</v>
      </c>
      <c r="AB5876">
        <v>100.11</v>
      </c>
      <c r="AC5876">
        <v>102.61</v>
      </c>
      <c r="AD5876">
        <v>105.03</v>
      </c>
      <c r="AE5876">
        <v>107.6</v>
      </c>
      <c r="AF5876">
        <v>110.34</v>
      </c>
      <c r="AG5876">
        <v>113.18</v>
      </c>
      <c r="AH5876">
        <v>113</v>
      </c>
      <c r="AI5876">
        <v>111.92</v>
      </c>
      <c r="AJ5876">
        <v>110.99</v>
      </c>
      <c r="AK5876">
        <v>109.81</v>
      </c>
    </row>
    <row r="5877" spans="1:37" x14ac:dyDescent="0.3">
      <c r="A5877" s="86" t="str">
        <f t="shared" si="93"/>
        <v>SDG_NoInv_Base_ReproTest01QVAXameat</v>
      </c>
      <c r="B5877" s="9" t="s">
        <v>222</v>
      </c>
      <c r="C5877" s="10" t="s">
        <v>285</v>
      </c>
      <c r="D5877" s="7" t="s">
        <v>211</v>
      </c>
      <c r="E5877" t="s">
        <v>24</v>
      </c>
      <c r="F5877">
        <v>14.3</v>
      </c>
      <c r="G5877">
        <v>14.32</v>
      </c>
      <c r="H5877">
        <v>14.65</v>
      </c>
      <c r="I5877">
        <v>14.95</v>
      </c>
      <c r="J5877">
        <v>15.29</v>
      </c>
      <c r="K5877">
        <v>15.66</v>
      </c>
      <c r="L5877">
        <v>16.100000000000001</v>
      </c>
      <c r="M5877">
        <v>16.55</v>
      </c>
      <c r="N5877">
        <v>17.010000000000002</v>
      </c>
      <c r="O5877">
        <v>17.62</v>
      </c>
      <c r="P5877">
        <v>18.190000000000001</v>
      </c>
      <c r="Q5877">
        <v>18.7</v>
      </c>
      <c r="R5877">
        <v>19.23</v>
      </c>
      <c r="S5877">
        <v>19.75</v>
      </c>
      <c r="T5877">
        <v>20.28</v>
      </c>
      <c r="U5877">
        <v>20.87</v>
      </c>
      <c r="V5877">
        <v>21.39</v>
      </c>
      <c r="W5877">
        <v>21.91</v>
      </c>
      <c r="X5877">
        <v>22.44</v>
      </c>
      <c r="Y5877">
        <v>22.89</v>
      </c>
      <c r="Z5877">
        <v>23.35</v>
      </c>
      <c r="AA5877">
        <v>23.79</v>
      </c>
      <c r="AB5877">
        <v>24.33</v>
      </c>
      <c r="AC5877">
        <v>24.8</v>
      </c>
      <c r="AD5877">
        <v>25.29</v>
      </c>
      <c r="AE5877">
        <v>25.81</v>
      </c>
      <c r="AF5877">
        <v>26.35</v>
      </c>
      <c r="AG5877">
        <v>26.86</v>
      </c>
      <c r="AH5877">
        <v>26.64</v>
      </c>
      <c r="AI5877">
        <v>26.47</v>
      </c>
      <c r="AJ5877">
        <v>26.35</v>
      </c>
      <c r="AK5877">
        <v>26.2</v>
      </c>
    </row>
    <row r="5878" spans="1:37" x14ac:dyDescent="0.3">
      <c r="A5878" s="86" t="str">
        <f t="shared" ref="A5878:A5941" si="94">_xlfn.CONCAT(C5878,D5878,E5878)</f>
        <v>SDG_NoInv_Base_ReproTest01QVAXapfis</v>
      </c>
      <c r="B5878" s="9" t="s">
        <v>222</v>
      </c>
      <c r="C5878" s="10" t="s">
        <v>285</v>
      </c>
      <c r="D5878" s="7" t="s">
        <v>211</v>
      </c>
      <c r="E5878" t="s">
        <v>25</v>
      </c>
      <c r="F5878">
        <v>6.32</v>
      </c>
      <c r="G5878">
        <v>6.24</v>
      </c>
      <c r="H5878">
        <v>6.45</v>
      </c>
      <c r="I5878">
        <v>6.6</v>
      </c>
      <c r="J5878">
        <v>6.79</v>
      </c>
      <c r="K5878">
        <v>6.97</v>
      </c>
      <c r="L5878">
        <v>7.17</v>
      </c>
      <c r="M5878">
        <v>7.37</v>
      </c>
      <c r="N5878">
        <v>7.59</v>
      </c>
      <c r="O5878">
        <v>8</v>
      </c>
      <c r="P5878">
        <v>8.2899999999999991</v>
      </c>
      <c r="Q5878">
        <v>8.5299999999999994</v>
      </c>
      <c r="R5878">
        <v>8.7799999999999994</v>
      </c>
      <c r="S5878">
        <v>9.02</v>
      </c>
      <c r="T5878">
        <v>9.2799999999999994</v>
      </c>
      <c r="U5878">
        <v>9.56</v>
      </c>
      <c r="V5878">
        <v>9.8000000000000007</v>
      </c>
      <c r="W5878">
        <v>10.06</v>
      </c>
      <c r="X5878">
        <v>10.34</v>
      </c>
      <c r="Y5878">
        <v>10.6</v>
      </c>
      <c r="Z5878">
        <v>10.85</v>
      </c>
      <c r="AA5878">
        <v>11.12</v>
      </c>
      <c r="AB5878">
        <v>11.48</v>
      </c>
      <c r="AC5878">
        <v>11.78</v>
      </c>
      <c r="AD5878">
        <v>12.05</v>
      </c>
      <c r="AE5878">
        <v>12.32</v>
      </c>
      <c r="AF5878">
        <v>12.6</v>
      </c>
      <c r="AG5878">
        <v>12.85</v>
      </c>
      <c r="AH5878">
        <v>12.79</v>
      </c>
      <c r="AI5878">
        <v>12.71</v>
      </c>
      <c r="AJ5878">
        <v>12.64</v>
      </c>
      <c r="AK5878">
        <v>12.54</v>
      </c>
    </row>
    <row r="5879" spans="1:37" x14ac:dyDescent="0.3">
      <c r="A5879" s="86" t="str">
        <f t="shared" si="94"/>
        <v>SDG_NoInv_Base_ReproTest01QVAXavege</v>
      </c>
      <c r="B5879" s="9" t="s">
        <v>222</v>
      </c>
      <c r="C5879" s="10" t="s">
        <v>285</v>
      </c>
      <c r="D5879" s="7" t="s">
        <v>211</v>
      </c>
      <c r="E5879" t="s">
        <v>26</v>
      </c>
      <c r="F5879">
        <v>10.97</v>
      </c>
      <c r="G5879">
        <v>10.63</v>
      </c>
      <c r="H5879">
        <v>11.01</v>
      </c>
      <c r="I5879">
        <v>11.29</v>
      </c>
      <c r="J5879">
        <v>11.62</v>
      </c>
      <c r="K5879">
        <v>11.94</v>
      </c>
      <c r="L5879">
        <v>12.29</v>
      </c>
      <c r="M5879">
        <v>12.65</v>
      </c>
      <c r="N5879">
        <v>13.05</v>
      </c>
      <c r="O5879">
        <v>13.84</v>
      </c>
      <c r="P5879">
        <v>14.37</v>
      </c>
      <c r="Q5879">
        <v>14.82</v>
      </c>
      <c r="R5879">
        <v>15.26</v>
      </c>
      <c r="S5879">
        <v>15.7</v>
      </c>
      <c r="T5879">
        <v>16.16</v>
      </c>
      <c r="U5879">
        <v>16.670000000000002</v>
      </c>
      <c r="V5879">
        <v>17.11</v>
      </c>
      <c r="W5879">
        <v>17.579999999999998</v>
      </c>
      <c r="X5879">
        <v>18.11</v>
      </c>
      <c r="Y5879">
        <v>18.57</v>
      </c>
      <c r="Z5879">
        <v>19.03</v>
      </c>
      <c r="AA5879">
        <v>19.510000000000002</v>
      </c>
      <c r="AB5879">
        <v>20.190000000000001</v>
      </c>
      <c r="AC5879">
        <v>20.77</v>
      </c>
      <c r="AD5879">
        <v>21.29</v>
      </c>
      <c r="AE5879">
        <v>21.8</v>
      </c>
      <c r="AF5879">
        <v>22.32</v>
      </c>
      <c r="AG5879">
        <v>22.75</v>
      </c>
      <c r="AH5879">
        <v>22.82</v>
      </c>
      <c r="AI5879">
        <v>22.75</v>
      </c>
      <c r="AJ5879">
        <v>22.62</v>
      </c>
      <c r="AK5879">
        <v>22.43</v>
      </c>
    </row>
    <row r="5880" spans="1:37" x14ac:dyDescent="0.3">
      <c r="A5880" s="86" t="str">
        <f t="shared" si="94"/>
        <v>SDG_NoInv_Base_ReproTest01QVAXafats</v>
      </c>
      <c r="B5880" s="9" t="s">
        <v>222</v>
      </c>
      <c r="C5880" s="10" t="s">
        <v>285</v>
      </c>
      <c r="D5880" s="7" t="s">
        <v>211</v>
      </c>
      <c r="E5880" t="s">
        <v>27</v>
      </c>
      <c r="F5880">
        <v>3.48</v>
      </c>
      <c r="G5880">
        <v>3.56</v>
      </c>
      <c r="H5880">
        <v>3.7</v>
      </c>
      <c r="I5880">
        <v>3.8</v>
      </c>
      <c r="J5880">
        <v>3.9</v>
      </c>
      <c r="K5880">
        <v>4.01</v>
      </c>
      <c r="L5880">
        <v>4.1399999999999997</v>
      </c>
      <c r="M5880">
        <v>4.28</v>
      </c>
      <c r="N5880">
        <v>4.41</v>
      </c>
      <c r="O5880">
        <v>4.67</v>
      </c>
      <c r="P5880">
        <v>4.9000000000000004</v>
      </c>
      <c r="Q5880">
        <v>5.09</v>
      </c>
      <c r="R5880">
        <v>5.26</v>
      </c>
      <c r="S5880">
        <v>5.4</v>
      </c>
      <c r="T5880">
        <v>5.55</v>
      </c>
      <c r="U5880">
        <v>5.7</v>
      </c>
      <c r="V5880">
        <v>5.82</v>
      </c>
      <c r="W5880">
        <v>5.95</v>
      </c>
      <c r="X5880">
        <v>6.09</v>
      </c>
      <c r="Y5880">
        <v>6.22</v>
      </c>
      <c r="Z5880">
        <v>6.34</v>
      </c>
      <c r="AA5880">
        <v>6.48</v>
      </c>
      <c r="AB5880">
        <v>6.66</v>
      </c>
      <c r="AC5880">
        <v>6.82</v>
      </c>
      <c r="AD5880">
        <v>6.97</v>
      </c>
      <c r="AE5880">
        <v>7.09</v>
      </c>
      <c r="AF5880">
        <v>7.2</v>
      </c>
      <c r="AG5880">
        <v>7.29</v>
      </c>
      <c r="AH5880">
        <v>7.19</v>
      </c>
      <c r="AI5880">
        <v>7.06</v>
      </c>
      <c r="AJ5880">
        <v>6.94</v>
      </c>
      <c r="AK5880">
        <v>6.82</v>
      </c>
    </row>
    <row r="5881" spans="1:37" x14ac:dyDescent="0.3">
      <c r="A5881" s="86" t="str">
        <f t="shared" si="94"/>
        <v>SDG_NoInv_Base_ReproTest01QVAXadair</v>
      </c>
      <c r="B5881" s="9" t="s">
        <v>222</v>
      </c>
      <c r="C5881" s="10" t="s">
        <v>285</v>
      </c>
      <c r="D5881" s="7" t="s">
        <v>211</v>
      </c>
      <c r="E5881" t="s">
        <v>28</v>
      </c>
      <c r="F5881">
        <v>10.56</v>
      </c>
      <c r="G5881">
        <v>10.33</v>
      </c>
      <c r="H5881">
        <v>10.58</v>
      </c>
      <c r="I5881">
        <v>10.81</v>
      </c>
      <c r="J5881">
        <v>11.1</v>
      </c>
      <c r="K5881">
        <v>11.38</v>
      </c>
      <c r="L5881">
        <v>11.69</v>
      </c>
      <c r="M5881">
        <v>12.01</v>
      </c>
      <c r="N5881">
        <v>12.34</v>
      </c>
      <c r="O5881">
        <v>12.97</v>
      </c>
      <c r="P5881">
        <v>13.39</v>
      </c>
      <c r="Q5881">
        <v>13.75</v>
      </c>
      <c r="R5881">
        <v>14.11</v>
      </c>
      <c r="S5881">
        <v>14.48</v>
      </c>
      <c r="T5881">
        <v>14.85</v>
      </c>
      <c r="U5881">
        <v>15.29</v>
      </c>
      <c r="V5881">
        <v>15.67</v>
      </c>
      <c r="W5881">
        <v>16.079999999999998</v>
      </c>
      <c r="X5881">
        <v>16.53</v>
      </c>
      <c r="Y5881">
        <v>16.91</v>
      </c>
      <c r="Z5881">
        <v>17.3</v>
      </c>
      <c r="AA5881">
        <v>17.68</v>
      </c>
      <c r="AB5881">
        <v>18.21</v>
      </c>
      <c r="AC5881">
        <v>18.66</v>
      </c>
      <c r="AD5881">
        <v>19.079999999999998</v>
      </c>
      <c r="AE5881">
        <v>19.510000000000002</v>
      </c>
      <c r="AF5881">
        <v>19.95</v>
      </c>
      <c r="AG5881">
        <v>20.32</v>
      </c>
      <c r="AH5881">
        <v>20.34</v>
      </c>
      <c r="AI5881">
        <v>20.329999999999998</v>
      </c>
      <c r="AJ5881">
        <v>20.27</v>
      </c>
      <c r="AK5881">
        <v>20.149999999999999</v>
      </c>
    </row>
    <row r="5882" spans="1:37" x14ac:dyDescent="0.3">
      <c r="A5882" s="86" t="str">
        <f t="shared" si="94"/>
        <v>SDG_NoInv_Base_ReproTest01QVAXagrai</v>
      </c>
      <c r="B5882" s="9" t="s">
        <v>222</v>
      </c>
      <c r="C5882" s="10" t="s">
        <v>285</v>
      </c>
      <c r="D5882" s="7" t="s">
        <v>211</v>
      </c>
      <c r="E5882" t="s">
        <v>29</v>
      </c>
      <c r="F5882">
        <v>8.56</v>
      </c>
      <c r="G5882">
        <v>8.4</v>
      </c>
      <c r="H5882">
        <v>8.5299999999999994</v>
      </c>
      <c r="I5882">
        <v>8.7200000000000006</v>
      </c>
      <c r="J5882">
        <v>8.93</v>
      </c>
      <c r="K5882">
        <v>9.0399999999999991</v>
      </c>
      <c r="L5882">
        <v>9.15</v>
      </c>
      <c r="M5882">
        <v>9.23</v>
      </c>
      <c r="N5882">
        <v>9.34</v>
      </c>
      <c r="O5882">
        <v>9.56</v>
      </c>
      <c r="P5882">
        <v>9.68</v>
      </c>
      <c r="Q5882">
        <v>9.76</v>
      </c>
      <c r="R5882">
        <v>9.83</v>
      </c>
      <c r="S5882">
        <v>9.8800000000000008</v>
      </c>
      <c r="T5882">
        <v>9.9499999999999993</v>
      </c>
      <c r="U5882">
        <v>10.02</v>
      </c>
      <c r="V5882">
        <v>10.039999999999999</v>
      </c>
      <c r="W5882">
        <v>10.06</v>
      </c>
      <c r="X5882">
        <v>10.1</v>
      </c>
      <c r="Y5882">
        <v>10.130000000000001</v>
      </c>
      <c r="Z5882">
        <v>10.17</v>
      </c>
      <c r="AA5882">
        <v>10.199999999999999</v>
      </c>
      <c r="AB5882">
        <v>10.29</v>
      </c>
      <c r="AC5882">
        <v>10.37</v>
      </c>
      <c r="AD5882">
        <v>10.44</v>
      </c>
      <c r="AE5882">
        <v>10.5</v>
      </c>
      <c r="AF5882">
        <v>10.57</v>
      </c>
      <c r="AG5882">
        <v>10.59</v>
      </c>
      <c r="AH5882">
        <v>10.55</v>
      </c>
      <c r="AI5882">
        <v>10.52</v>
      </c>
      <c r="AJ5882">
        <v>10.48</v>
      </c>
      <c r="AK5882">
        <v>10.43</v>
      </c>
    </row>
    <row r="5883" spans="1:37" x14ac:dyDescent="0.3">
      <c r="A5883" s="86" t="str">
        <f t="shared" si="94"/>
        <v>SDG_NoInv_Base_ReproTest01QVAXastar</v>
      </c>
      <c r="B5883" s="9" t="s">
        <v>222</v>
      </c>
      <c r="C5883" s="10" t="s">
        <v>285</v>
      </c>
      <c r="D5883" s="7" t="s">
        <v>211</v>
      </c>
      <c r="E5883" t="s">
        <v>30</v>
      </c>
      <c r="F5883">
        <v>7.25</v>
      </c>
      <c r="G5883">
        <v>7.16</v>
      </c>
      <c r="H5883">
        <v>7.32</v>
      </c>
      <c r="I5883">
        <v>7.5</v>
      </c>
      <c r="J5883">
        <v>7.68</v>
      </c>
      <c r="K5883">
        <v>7.79</v>
      </c>
      <c r="L5883">
        <v>7.91</v>
      </c>
      <c r="M5883">
        <v>8.01</v>
      </c>
      <c r="N5883">
        <v>8.1199999999999992</v>
      </c>
      <c r="O5883">
        <v>8.32</v>
      </c>
      <c r="P5883">
        <v>8.44</v>
      </c>
      <c r="Q5883">
        <v>8.5299999999999994</v>
      </c>
      <c r="R5883">
        <v>8.59</v>
      </c>
      <c r="S5883">
        <v>8.6300000000000008</v>
      </c>
      <c r="T5883">
        <v>8.67</v>
      </c>
      <c r="U5883">
        <v>8.7200000000000006</v>
      </c>
      <c r="V5883">
        <v>8.7200000000000006</v>
      </c>
      <c r="W5883">
        <v>8.7100000000000009</v>
      </c>
      <c r="X5883">
        <v>8.7100000000000009</v>
      </c>
      <c r="Y5883">
        <v>8.6999999999999993</v>
      </c>
      <c r="Z5883">
        <v>8.67</v>
      </c>
      <c r="AA5883">
        <v>8.64</v>
      </c>
      <c r="AB5883">
        <v>8.66</v>
      </c>
      <c r="AC5883">
        <v>8.68</v>
      </c>
      <c r="AD5883">
        <v>8.6999999999999993</v>
      </c>
      <c r="AE5883">
        <v>8.73</v>
      </c>
      <c r="AF5883">
        <v>8.76</v>
      </c>
      <c r="AG5883">
        <v>8.6</v>
      </c>
      <c r="AH5883">
        <v>8.4600000000000009</v>
      </c>
      <c r="AI5883">
        <v>8.25</v>
      </c>
      <c r="AJ5883">
        <v>8.01</v>
      </c>
      <c r="AK5883">
        <v>7.77</v>
      </c>
    </row>
    <row r="5884" spans="1:37" x14ac:dyDescent="0.3">
      <c r="A5884" s="86" t="str">
        <f t="shared" si="94"/>
        <v>SDG_NoInv_Base_ReproTest01QVAXafeed</v>
      </c>
      <c r="B5884" s="9" t="s">
        <v>222</v>
      </c>
      <c r="C5884" s="10" t="s">
        <v>285</v>
      </c>
      <c r="D5884" s="7" t="s">
        <v>211</v>
      </c>
      <c r="E5884" t="s">
        <v>31</v>
      </c>
      <c r="F5884">
        <v>6.55</v>
      </c>
      <c r="G5884">
        <v>6.51</v>
      </c>
      <c r="H5884">
        <v>6.64</v>
      </c>
      <c r="I5884">
        <v>6.75</v>
      </c>
      <c r="J5884">
        <v>6.9</v>
      </c>
      <c r="K5884">
        <v>7.09</v>
      </c>
      <c r="L5884">
        <v>7.31</v>
      </c>
      <c r="M5884">
        <v>7.54</v>
      </c>
      <c r="N5884">
        <v>7.8</v>
      </c>
      <c r="O5884">
        <v>8.14</v>
      </c>
      <c r="P5884">
        <v>8.48</v>
      </c>
      <c r="Q5884">
        <v>8.7899999999999991</v>
      </c>
      <c r="R5884">
        <v>9.1</v>
      </c>
      <c r="S5884">
        <v>9.41</v>
      </c>
      <c r="T5884">
        <v>9.74</v>
      </c>
      <c r="U5884">
        <v>10.119999999999999</v>
      </c>
      <c r="V5884">
        <v>10.47</v>
      </c>
      <c r="W5884">
        <v>10.84</v>
      </c>
      <c r="X5884">
        <v>11.24</v>
      </c>
      <c r="Y5884">
        <v>11.61</v>
      </c>
      <c r="Z5884">
        <v>11.99</v>
      </c>
      <c r="AA5884">
        <v>12.38</v>
      </c>
      <c r="AB5884">
        <v>12.83</v>
      </c>
      <c r="AC5884">
        <v>13.25</v>
      </c>
      <c r="AD5884">
        <v>13.65</v>
      </c>
      <c r="AE5884">
        <v>14.06</v>
      </c>
      <c r="AF5884">
        <v>14.48</v>
      </c>
      <c r="AG5884">
        <v>14.91</v>
      </c>
      <c r="AH5884">
        <v>14.86</v>
      </c>
      <c r="AI5884">
        <v>14.8</v>
      </c>
      <c r="AJ5884">
        <v>14.75</v>
      </c>
      <c r="AK5884">
        <v>14.68</v>
      </c>
    </row>
    <row r="5885" spans="1:37" x14ac:dyDescent="0.3">
      <c r="A5885" s="86" t="str">
        <f t="shared" si="94"/>
        <v>SDG_NoInv_Base_ReproTest01QVAXabake</v>
      </c>
      <c r="B5885" s="9" t="s">
        <v>222</v>
      </c>
      <c r="C5885" s="10" t="s">
        <v>285</v>
      </c>
      <c r="D5885" s="7" t="s">
        <v>211</v>
      </c>
      <c r="E5885" t="s">
        <v>32</v>
      </c>
      <c r="F5885">
        <v>22.28</v>
      </c>
      <c r="G5885">
        <v>21.35</v>
      </c>
      <c r="H5885">
        <v>21.78</v>
      </c>
      <c r="I5885">
        <v>22.33</v>
      </c>
      <c r="J5885">
        <v>22.93</v>
      </c>
      <c r="K5885">
        <v>23.39</v>
      </c>
      <c r="L5885">
        <v>23.89</v>
      </c>
      <c r="M5885">
        <v>24.37</v>
      </c>
      <c r="N5885">
        <v>24.89</v>
      </c>
      <c r="O5885">
        <v>25.67</v>
      </c>
      <c r="P5885">
        <v>26.27</v>
      </c>
      <c r="Q5885">
        <v>26.8</v>
      </c>
      <c r="R5885">
        <v>27.35</v>
      </c>
      <c r="S5885">
        <v>27.89</v>
      </c>
      <c r="T5885">
        <v>28.41</v>
      </c>
      <c r="U5885">
        <v>29</v>
      </c>
      <c r="V5885">
        <v>29.54</v>
      </c>
      <c r="W5885">
        <v>30.09</v>
      </c>
      <c r="X5885">
        <v>30.66</v>
      </c>
      <c r="Y5885">
        <v>31.15</v>
      </c>
      <c r="Z5885">
        <v>31.64</v>
      </c>
      <c r="AA5885">
        <v>32.11</v>
      </c>
      <c r="AB5885">
        <v>32.75</v>
      </c>
      <c r="AC5885">
        <v>33.33</v>
      </c>
      <c r="AD5885">
        <v>33.89</v>
      </c>
      <c r="AE5885">
        <v>34.49</v>
      </c>
      <c r="AF5885">
        <v>35.11</v>
      </c>
      <c r="AG5885">
        <v>35.56</v>
      </c>
      <c r="AH5885">
        <v>35.6</v>
      </c>
      <c r="AI5885">
        <v>35.630000000000003</v>
      </c>
      <c r="AJ5885">
        <v>35.58</v>
      </c>
      <c r="AK5885">
        <v>35.44</v>
      </c>
    </row>
    <row r="5886" spans="1:37" x14ac:dyDescent="0.3">
      <c r="A5886" s="86" t="str">
        <f t="shared" si="94"/>
        <v>SDG_NoInv_Base_ReproTest01QVAXasuga</v>
      </c>
      <c r="B5886" s="9" t="s">
        <v>222</v>
      </c>
      <c r="C5886" s="10" t="s">
        <v>285</v>
      </c>
      <c r="D5886" s="7" t="s">
        <v>211</v>
      </c>
      <c r="E5886" t="s">
        <v>33</v>
      </c>
      <c r="F5886">
        <v>8.52</v>
      </c>
      <c r="G5886">
        <v>8.2899999999999991</v>
      </c>
      <c r="H5886">
        <v>8.4700000000000006</v>
      </c>
      <c r="I5886">
        <v>8.69</v>
      </c>
      <c r="J5886">
        <v>8.93</v>
      </c>
      <c r="K5886">
        <v>9.1</v>
      </c>
      <c r="L5886">
        <v>9.27</v>
      </c>
      <c r="M5886">
        <v>9.42</v>
      </c>
      <c r="N5886">
        <v>9.56</v>
      </c>
      <c r="O5886">
        <v>9.92</v>
      </c>
      <c r="P5886">
        <v>10.11</v>
      </c>
      <c r="Q5886">
        <v>10.24</v>
      </c>
      <c r="R5886">
        <v>10.39</v>
      </c>
      <c r="S5886">
        <v>10.53</v>
      </c>
      <c r="T5886">
        <v>10.66</v>
      </c>
      <c r="U5886">
        <v>10.8</v>
      </c>
      <c r="V5886">
        <v>10.91</v>
      </c>
      <c r="W5886">
        <v>11.03</v>
      </c>
      <c r="X5886">
        <v>11.18</v>
      </c>
      <c r="Y5886">
        <v>11.29</v>
      </c>
      <c r="Z5886">
        <v>11.41</v>
      </c>
      <c r="AA5886">
        <v>11.53</v>
      </c>
      <c r="AB5886">
        <v>11.72</v>
      </c>
      <c r="AC5886">
        <v>11.87</v>
      </c>
      <c r="AD5886">
        <v>12</v>
      </c>
      <c r="AE5886">
        <v>12.13</v>
      </c>
      <c r="AF5886">
        <v>12.26</v>
      </c>
      <c r="AG5886">
        <v>12.4</v>
      </c>
      <c r="AH5886">
        <v>12.4</v>
      </c>
      <c r="AI5886">
        <v>12.41</v>
      </c>
      <c r="AJ5886">
        <v>12.42</v>
      </c>
      <c r="AK5886">
        <v>12.41</v>
      </c>
    </row>
    <row r="5887" spans="1:37" x14ac:dyDescent="0.3">
      <c r="A5887" s="86" t="str">
        <f t="shared" si="94"/>
        <v>SDG_NoInv_Base_ReproTest01QVAXaconf</v>
      </c>
      <c r="B5887" s="9" t="s">
        <v>222</v>
      </c>
      <c r="C5887" s="10" t="s">
        <v>285</v>
      </c>
      <c r="D5887" s="7" t="s">
        <v>211</v>
      </c>
      <c r="E5887" t="s">
        <v>34</v>
      </c>
      <c r="F5887">
        <v>2.4900000000000002</v>
      </c>
      <c r="G5887">
        <v>2.4</v>
      </c>
      <c r="H5887">
        <v>2.48</v>
      </c>
      <c r="I5887">
        <v>2.54</v>
      </c>
      <c r="J5887">
        <v>2.62</v>
      </c>
      <c r="K5887">
        <v>2.7</v>
      </c>
      <c r="L5887">
        <v>2.79</v>
      </c>
      <c r="M5887">
        <v>2.88</v>
      </c>
      <c r="N5887">
        <v>2.98</v>
      </c>
      <c r="O5887">
        <v>3.15</v>
      </c>
      <c r="P5887">
        <v>3.29</v>
      </c>
      <c r="Q5887">
        <v>3.42</v>
      </c>
      <c r="R5887">
        <v>3.55</v>
      </c>
      <c r="S5887">
        <v>3.69</v>
      </c>
      <c r="T5887">
        <v>3.84</v>
      </c>
      <c r="U5887">
        <v>3.99</v>
      </c>
      <c r="V5887">
        <v>4.1399999999999997</v>
      </c>
      <c r="W5887">
        <v>4.28</v>
      </c>
      <c r="X5887">
        <v>4.4400000000000004</v>
      </c>
      <c r="Y5887">
        <v>4.5999999999999996</v>
      </c>
      <c r="Z5887">
        <v>4.76</v>
      </c>
      <c r="AA5887">
        <v>4.93</v>
      </c>
      <c r="AB5887">
        <v>5.14</v>
      </c>
      <c r="AC5887">
        <v>5.32</v>
      </c>
      <c r="AD5887">
        <v>5.5</v>
      </c>
      <c r="AE5887">
        <v>5.67</v>
      </c>
      <c r="AF5887">
        <v>5.86</v>
      </c>
      <c r="AG5887">
        <v>6.02</v>
      </c>
      <c r="AH5887">
        <v>6.07</v>
      </c>
      <c r="AI5887">
        <v>6.08</v>
      </c>
      <c r="AJ5887">
        <v>6.06</v>
      </c>
      <c r="AK5887">
        <v>6.03</v>
      </c>
    </row>
    <row r="5888" spans="1:37" x14ac:dyDescent="0.3">
      <c r="A5888" s="86" t="str">
        <f t="shared" si="94"/>
        <v>SDG_NoInv_Base_ReproTest01QVAXapast</v>
      </c>
      <c r="B5888" s="9" t="s">
        <v>222</v>
      </c>
      <c r="C5888" s="10" t="s">
        <v>285</v>
      </c>
      <c r="D5888" s="7" t="s">
        <v>211</v>
      </c>
      <c r="E5888" t="s">
        <v>35</v>
      </c>
      <c r="F5888">
        <v>0.65</v>
      </c>
      <c r="G5888">
        <v>0.66</v>
      </c>
      <c r="H5888">
        <v>0.68</v>
      </c>
      <c r="I5888">
        <v>0.7</v>
      </c>
      <c r="J5888">
        <v>0.72</v>
      </c>
      <c r="K5888">
        <v>0.74</v>
      </c>
      <c r="L5888">
        <v>0.77</v>
      </c>
      <c r="M5888">
        <v>0.8</v>
      </c>
      <c r="N5888">
        <v>0.83</v>
      </c>
      <c r="O5888">
        <v>0.87</v>
      </c>
      <c r="P5888">
        <v>0.91</v>
      </c>
      <c r="Q5888">
        <v>0.95</v>
      </c>
      <c r="R5888">
        <v>0.99</v>
      </c>
      <c r="S5888">
        <v>1.02</v>
      </c>
      <c r="T5888">
        <v>1.06</v>
      </c>
      <c r="U5888">
        <v>1.1100000000000001</v>
      </c>
      <c r="V5888">
        <v>1.1399999999999999</v>
      </c>
      <c r="W5888">
        <v>1.18</v>
      </c>
      <c r="X5888">
        <v>1.23</v>
      </c>
      <c r="Y5888">
        <v>1.26</v>
      </c>
      <c r="Z5888">
        <v>1.3</v>
      </c>
      <c r="AA5888">
        <v>1.34</v>
      </c>
      <c r="AB5888">
        <v>1.38</v>
      </c>
      <c r="AC5888">
        <v>1.42</v>
      </c>
      <c r="AD5888">
        <v>1.45</v>
      </c>
      <c r="AE5888">
        <v>1.49</v>
      </c>
      <c r="AF5888">
        <v>1.53</v>
      </c>
      <c r="AG5888">
        <v>1.57</v>
      </c>
      <c r="AH5888">
        <v>1.55</v>
      </c>
      <c r="AI5888">
        <v>1.53</v>
      </c>
      <c r="AJ5888">
        <v>1.51</v>
      </c>
      <c r="AK5888">
        <v>1.49</v>
      </c>
    </row>
    <row r="5889" spans="1:37" x14ac:dyDescent="0.3">
      <c r="A5889" s="86" t="str">
        <f t="shared" si="94"/>
        <v>SDG_NoInv_Base_ReproTest01QVAXaofoo</v>
      </c>
      <c r="B5889" s="9" t="s">
        <v>222</v>
      </c>
      <c r="C5889" s="10" t="s">
        <v>285</v>
      </c>
      <c r="D5889" s="7" t="s">
        <v>211</v>
      </c>
      <c r="E5889" t="s">
        <v>36</v>
      </c>
      <c r="F5889">
        <v>12.41</v>
      </c>
      <c r="G5889">
        <v>12.12</v>
      </c>
      <c r="H5889">
        <v>12.49</v>
      </c>
      <c r="I5889">
        <v>12.78</v>
      </c>
      <c r="J5889">
        <v>13.13</v>
      </c>
      <c r="K5889">
        <v>13.48</v>
      </c>
      <c r="L5889">
        <v>13.87</v>
      </c>
      <c r="M5889">
        <v>14.27</v>
      </c>
      <c r="N5889">
        <v>14.7</v>
      </c>
      <c r="O5889">
        <v>15.53</v>
      </c>
      <c r="P5889">
        <v>16.09</v>
      </c>
      <c r="Q5889">
        <v>16.559999999999999</v>
      </c>
      <c r="R5889">
        <v>17.03</v>
      </c>
      <c r="S5889">
        <v>17.489999999999998</v>
      </c>
      <c r="T5889">
        <v>17.97</v>
      </c>
      <c r="U5889">
        <v>18.52</v>
      </c>
      <c r="V5889">
        <v>18.98</v>
      </c>
      <c r="W5889">
        <v>19.489999999999998</v>
      </c>
      <c r="X5889">
        <v>20.05</v>
      </c>
      <c r="Y5889">
        <v>20.54</v>
      </c>
      <c r="Z5889">
        <v>21.03</v>
      </c>
      <c r="AA5889">
        <v>21.55</v>
      </c>
      <c r="AB5889">
        <v>22.22</v>
      </c>
      <c r="AC5889">
        <v>22.79</v>
      </c>
      <c r="AD5889">
        <v>23.3</v>
      </c>
      <c r="AE5889">
        <v>23.81</v>
      </c>
      <c r="AF5889">
        <v>24.33</v>
      </c>
      <c r="AG5889">
        <v>24.8</v>
      </c>
      <c r="AH5889">
        <v>24.8</v>
      </c>
      <c r="AI5889">
        <v>24.72</v>
      </c>
      <c r="AJ5889">
        <v>24.6</v>
      </c>
      <c r="AK5889">
        <v>24.42</v>
      </c>
    </row>
    <row r="5890" spans="1:37" x14ac:dyDescent="0.3">
      <c r="A5890" s="86" t="str">
        <f t="shared" si="94"/>
        <v>SDG_NoInv_Base_ReproTest01QVAXabevt</v>
      </c>
      <c r="B5890" s="9" t="s">
        <v>222</v>
      </c>
      <c r="C5890" s="10" t="s">
        <v>285</v>
      </c>
      <c r="D5890" s="7" t="s">
        <v>211</v>
      </c>
      <c r="E5890" t="s">
        <v>37</v>
      </c>
      <c r="F5890">
        <v>40.840000000000003</v>
      </c>
      <c r="G5890">
        <v>40.229999999999997</v>
      </c>
      <c r="H5890">
        <v>42.25</v>
      </c>
      <c r="I5890">
        <v>43.48</v>
      </c>
      <c r="J5890">
        <v>44.95</v>
      </c>
      <c r="K5890">
        <v>46.54</v>
      </c>
      <c r="L5890">
        <v>48.29</v>
      </c>
      <c r="M5890">
        <v>50.13</v>
      </c>
      <c r="N5890">
        <v>52.03</v>
      </c>
      <c r="O5890">
        <v>56.48</v>
      </c>
      <c r="P5890">
        <v>59.21</v>
      </c>
      <c r="Q5890">
        <v>61.4</v>
      </c>
      <c r="R5890">
        <v>63.53</v>
      </c>
      <c r="S5890">
        <v>65.72</v>
      </c>
      <c r="T5890">
        <v>67.95</v>
      </c>
      <c r="U5890">
        <v>70.37</v>
      </c>
      <c r="V5890">
        <v>72.430000000000007</v>
      </c>
      <c r="W5890">
        <v>74.760000000000005</v>
      </c>
      <c r="X5890">
        <v>77.37</v>
      </c>
      <c r="Y5890">
        <v>79.66</v>
      </c>
      <c r="Z5890">
        <v>81.95</v>
      </c>
      <c r="AA5890">
        <v>84.5</v>
      </c>
      <c r="AB5890">
        <v>88.35</v>
      </c>
      <c r="AC5890">
        <v>91.36</v>
      </c>
      <c r="AD5890">
        <v>93.84</v>
      </c>
      <c r="AE5890">
        <v>96.1</v>
      </c>
      <c r="AF5890">
        <v>98.28</v>
      </c>
      <c r="AG5890">
        <v>100.1</v>
      </c>
      <c r="AH5890">
        <v>100.14</v>
      </c>
      <c r="AI5890">
        <v>99.41</v>
      </c>
      <c r="AJ5890">
        <v>98.92</v>
      </c>
      <c r="AK5890">
        <v>98.24</v>
      </c>
    </row>
    <row r="5891" spans="1:37" x14ac:dyDescent="0.3">
      <c r="A5891" s="86" t="str">
        <f t="shared" si="94"/>
        <v>SDG_NoInv_Base_ReproTest01QVAXatext</v>
      </c>
      <c r="B5891" s="9" t="s">
        <v>222</v>
      </c>
      <c r="C5891" s="10" t="s">
        <v>285</v>
      </c>
      <c r="D5891" s="7" t="s">
        <v>211</v>
      </c>
      <c r="E5891" t="s">
        <v>38</v>
      </c>
      <c r="F5891">
        <v>6.57</v>
      </c>
      <c r="G5891">
        <v>6.07</v>
      </c>
      <c r="H5891">
        <v>6.24</v>
      </c>
      <c r="I5891">
        <v>6.37</v>
      </c>
      <c r="J5891">
        <v>6.54</v>
      </c>
      <c r="K5891">
        <v>6.72</v>
      </c>
      <c r="L5891">
        <v>6.92</v>
      </c>
      <c r="M5891">
        <v>7.14</v>
      </c>
      <c r="N5891">
        <v>7.38</v>
      </c>
      <c r="O5891">
        <v>7.83</v>
      </c>
      <c r="P5891">
        <v>8.1199999999999992</v>
      </c>
      <c r="Q5891">
        <v>8.3699999999999992</v>
      </c>
      <c r="R5891">
        <v>8.61</v>
      </c>
      <c r="S5891">
        <v>8.86</v>
      </c>
      <c r="T5891">
        <v>9.11</v>
      </c>
      <c r="U5891">
        <v>9.41</v>
      </c>
      <c r="V5891">
        <v>9.6999999999999993</v>
      </c>
      <c r="W5891">
        <v>10.029999999999999</v>
      </c>
      <c r="X5891">
        <v>10.37</v>
      </c>
      <c r="Y5891">
        <v>10.65</v>
      </c>
      <c r="Z5891">
        <v>10.92</v>
      </c>
      <c r="AA5891">
        <v>11.19</v>
      </c>
      <c r="AB5891">
        <v>11.54</v>
      </c>
      <c r="AC5891">
        <v>11.85</v>
      </c>
      <c r="AD5891">
        <v>12.16</v>
      </c>
      <c r="AE5891">
        <v>12.49</v>
      </c>
      <c r="AF5891">
        <v>12.84</v>
      </c>
      <c r="AG5891">
        <v>13.19</v>
      </c>
      <c r="AH5891">
        <v>13.33</v>
      </c>
      <c r="AI5891">
        <v>13.35</v>
      </c>
      <c r="AJ5891">
        <v>13.33</v>
      </c>
      <c r="AK5891">
        <v>13.26</v>
      </c>
    </row>
    <row r="5892" spans="1:37" x14ac:dyDescent="0.3">
      <c r="A5892" s="86" t="str">
        <f t="shared" si="94"/>
        <v>SDG_NoInv_Base_ReproTest01QVAXaclth</v>
      </c>
      <c r="B5892" s="9" t="s">
        <v>222</v>
      </c>
      <c r="C5892" s="10" t="s">
        <v>285</v>
      </c>
      <c r="D5892" s="7" t="s">
        <v>211</v>
      </c>
      <c r="E5892" t="s">
        <v>39</v>
      </c>
      <c r="F5892">
        <v>6.76</v>
      </c>
      <c r="G5892">
        <v>6.2</v>
      </c>
      <c r="H5892">
        <v>6.38</v>
      </c>
      <c r="I5892">
        <v>6.55</v>
      </c>
      <c r="J5892">
        <v>6.74</v>
      </c>
      <c r="K5892">
        <v>6.91</v>
      </c>
      <c r="L5892">
        <v>7.09</v>
      </c>
      <c r="M5892">
        <v>7.27</v>
      </c>
      <c r="N5892">
        <v>7.48</v>
      </c>
      <c r="O5892">
        <v>7.84</v>
      </c>
      <c r="P5892">
        <v>8.09</v>
      </c>
      <c r="Q5892">
        <v>8.31</v>
      </c>
      <c r="R5892">
        <v>8.5299999999999994</v>
      </c>
      <c r="S5892">
        <v>8.76</v>
      </c>
      <c r="T5892">
        <v>9</v>
      </c>
      <c r="U5892">
        <v>9.27</v>
      </c>
      <c r="V5892">
        <v>9.51</v>
      </c>
      <c r="W5892">
        <v>9.77</v>
      </c>
      <c r="X5892">
        <v>10.050000000000001</v>
      </c>
      <c r="Y5892">
        <v>10.29</v>
      </c>
      <c r="Z5892">
        <v>10.53</v>
      </c>
      <c r="AA5892">
        <v>10.78</v>
      </c>
      <c r="AB5892">
        <v>11.11</v>
      </c>
      <c r="AC5892">
        <v>11.38</v>
      </c>
      <c r="AD5892">
        <v>11.63</v>
      </c>
      <c r="AE5892">
        <v>11.9</v>
      </c>
      <c r="AF5892">
        <v>12.17</v>
      </c>
      <c r="AG5892">
        <v>12.44</v>
      </c>
      <c r="AH5892">
        <v>12.55</v>
      </c>
      <c r="AI5892">
        <v>12.62</v>
      </c>
      <c r="AJ5892">
        <v>12.65</v>
      </c>
      <c r="AK5892">
        <v>12.64</v>
      </c>
    </row>
    <row r="5893" spans="1:37" x14ac:dyDescent="0.3">
      <c r="A5893" s="86" t="str">
        <f t="shared" si="94"/>
        <v>SDG_NoInv_Base_ReproTest01QVAXaleat</v>
      </c>
      <c r="B5893" s="9" t="s">
        <v>222</v>
      </c>
      <c r="C5893" s="10" t="s">
        <v>285</v>
      </c>
      <c r="D5893" s="7" t="s">
        <v>211</v>
      </c>
      <c r="E5893" t="s">
        <v>40</v>
      </c>
      <c r="F5893">
        <v>2.4500000000000002</v>
      </c>
      <c r="G5893">
        <v>2.44</v>
      </c>
      <c r="H5893">
        <v>2.56</v>
      </c>
      <c r="I5893">
        <v>2.62</v>
      </c>
      <c r="J5893">
        <v>2.69</v>
      </c>
      <c r="K5893">
        <v>2.78</v>
      </c>
      <c r="L5893">
        <v>2.89</v>
      </c>
      <c r="M5893">
        <v>3.02</v>
      </c>
      <c r="N5893">
        <v>3.16</v>
      </c>
      <c r="O5893">
        <v>3.45</v>
      </c>
      <c r="P5893">
        <v>3.69</v>
      </c>
      <c r="Q5893">
        <v>3.89</v>
      </c>
      <c r="R5893">
        <v>4.08</v>
      </c>
      <c r="S5893">
        <v>4.25</v>
      </c>
      <c r="T5893">
        <v>4.42</v>
      </c>
      <c r="U5893">
        <v>4.6100000000000003</v>
      </c>
      <c r="V5893">
        <v>4.7699999999999996</v>
      </c>
      <c r="W5893">
        <v>4.95</v>
      </c>
      <c r="X5893">
        <v>5.14</v>
      </c>
      <c r="Y5893">
        <v>5.3</v>
      </c>
      <c r="Z5893">
        <v>5.44</v>
      </c>
      <c r="AA5893">
        <v>5.59</v>
      </c>
      <c r="AB5893">
        <v>5.8</v>
      </c>
      <c r="AC5893">
        <v>5.99</v>
      </c>
      <c r="AD5893">
        <v>6.17</v>
      </c>
      <c r="AE5893">
        <v>6.34</v>
      </c>
      <c r="AF5893">
        <v>6.51</v>
      </c>
      <c r="AG5893">
        <v>6.68</v>
      </c>
      <c r="AH5893">
        <v>6.55</v>
      </c>
      <c r="AI5893">
        <v>6.37</v>
      </c>
      <c r="AJ5893">
        <v>6.22</v>
      </c>
      <c r="AK5893">
        <v>6.07</v>
      </c>
    </row>
    <row r="5894" spans="1:37" x14ac:dyDescent="0.3">
      <c r="A5894" s="86" t="str">
        <f t="shared" si="94"/>
        <v>SDG_NoInv_Base_ReproTest01QVAXafoot</v>
      </c>
      <c r="B5894" s="9" t="s">
        <v>222</v>
      </c>
      <c r="C5894" s="10" t="s">
        <v>285</v>
      </c>
      <c r="D5894" s="7" t="s">
        <v>211</v>
      </c>
      <c r="E5894" t="s">
        <v>41</v>
      </c>
      <c r="F5894">
        <v>1.91</v>
      </c>
      <c r="G5894">
        <v>1.82</v>
      </c>
      <c r="H5894">
        <v>1.87</v>
      </c>
      <c r="I5894">
        <v>1.92</v>
      </c>
      <c r="J5894">
        <v>1.97</v>
      </c>
      <c r="K5894">
        <v>2.02</v>
      </c>
      <c r="L5894">
        <v>2.08</v>
      </c>
      <c r="M5894">
        <v>2.14</v>
      </c>
      <c r="N5894">
        <v>2.2000000000000002</v>
      </c>
      <c r="O5894">
        <v>2.31</v>
      </c>
      <c r="P5894">
        <v>2.4</v>
      </c>
      <c r="Q5894">
        <v>2.46</v>
      </c>
      <c r="R5894">
        <v>2.5299999999999998</v>
      </c>
      <c r="S5894">
        <v>2.6</v>
      </c>
      <c r="T5894">
        <v>2.66</v>
      </c>
      <c r="U5894">
        <v>2.74</v>
      </c>
      <c r="V5894">
        <v>2.81</v>
      </c>
      <c r="W5894">
        <v>2.89</v>
      </c>
      <c r="X5894">
        <v>2.97</v>
      </c>
      <c r="Y5894">
        <v>3.05</v>
      </c>
      <c r="Z5894">
        <v>3.11</v>
      </c>
      <c r="AA5894">
        <v>3.18</v>
      </c>
      <c r="AB5894">
        <v>3.29</v>
      </c>
      <c r="AC5894">
        <v>3.38</v>
      </c>
      <c r="AD5894">
        <v>3.46</v>
      </c>
      <c r="AE5894">
        <v>3.55</v>
      </c>
      <c r="AF5894">
        <v>3.64</v>
      </c>
      <c r="AG5894">
        <v>3.72</v>
      </c>
      <c r="AH5894">
        <v>3.74</v>
      </c>
      <c r="AI5894">
        <v>3.76</v>
      </c>
      <c r="AJ5894">
        <v>3.76</v>
      </c>
      <c r="AK5894">
        <v>3.75</v>
      </c>
    </row>
    <row r="5895" spans="1:37" x14ac:dyDescent="0.3">
      <c r="A5895" s="86" t="str">
        <f t="shared" si="94"/>
        <v>SDG_NoInv_Base_ReproTest01QVAXawood</v>
      </c>
      <c r="B5895" s="9" t="s">
        <v>222</v>
      </c>
      <c r="C5895" s="10" t="s">
        <v>285</v>
      </c>
      <c r="D5895" s="7" t="s">
        <v>211</v>
      </c>
      <c r="E5895" t="s">
        <v>42</v>
      </c>
      <c r="F5895">
        <v>23.69</v>
      </c>
      <c r="G5895">
        <v>22.01</v>
      </c>
      <c r="H5895">
        <v>22.74</v>
      </c>
      <c r="I5895">
        <v>23.26</v>
      </c>
      <c r="J5895">
        <v>23.8</v>
      </c>
      <c r="K5895">
        <v>24.37</v>
      </c>
      <c r="L5895">
        <v>25.03</v>
      </c>
      <c r="M5895">
        <v>25.74</v>
      </c>
      <c r="N5895">
        <v>26.49</v>
      </c>
      <c r="O5895">
        <v>27.62</v>
      </c>
      <c r="P5895">
        <v>28.5</v>
      </c>
      <c r="Q5895">
        <v>29.31</v>
      </c>
      <c r="R5895">
        <v>30.15</v>
      </c>
      <c r="S5895">
        <v>31</v>
      </c>
      <c r="T5895">
        <v>31.89</v>
      </c>
      <c r="U5895">
        <v>32.909999999999997</v>
      </c>
      <c r="V5895">
        <v>33.880000000000003</v>
      </c>
      <c r="W5895">
        <v>34.92</v>
      </c>
      <c r="X5895">
        <v>36.03</v>
      </c>
      <c r="Y5895">
        <v>37.049999999999997</v>
      </c>
      <c r="Z5895">
        <v>38.049999999999997</v>
      </c>
      <c r="AA5895">
        <v>39.06</v>
      </c>
      <c r="AB5895">
        <v>40.159999999999997</v>
      </c>
      <c r="AC5895">
        <v>41.14</v>
      </c>
      <c r="AD5895">
        <v>42.12</v>
      </c>
      <c r="AE5895">
        <v>43.15</v>
      </c>
      <c r="AF5895">
        <v>44.25</v>
      </c>
      <c r="AG5895">
        <v>45.31</v>
      </c>
      <c r="AH5895">
        <v>45.38</v>
      </c>
      <c r="AI5895">
        <v>45.09</v>
      </c>
      <c r="AJ5895">
        <v>44.79</v>
      </c>
      <c r="AK5895">
        <v>44.41</v>
      </c>
    </row>
    <row r="5896" spans="1:37" x14ac:dyDescent="0.3">
      <c r="A5896" s="86" t="str">
        <f t="shared" si="94"/>
        <v>SDG_NoInv_Base_ReproTest01QVAXapapr</v>
      </c>
      <c r="B5896" s="9" t="s">
        <v>222</v>
      </c>
      <c r="C5896" s="10" t="s">
        <v>285</v>
      </c>
      <c r="D5896" s="7" t="s">
        <v>211</v>
      </c>
      <c r="E5896" t="s">
        <v>43</v>
      </c>
      <c r="F5896">
        <v>24.02</v>
      </c>
      <c r="G5896">
        <v>22.72</v>
      </c>
      <c r="H5896">
        <v>23.57</v>
      </c>
      <c r="I5896">
        <v>24.17</v>
      </c>
      <c r="J5896">
        <v>24.73</v>
      </c>
      <c r="K5896">
        <v>25.43</v>
      </c>
      <c r="L5896">
        <v>26.15</v>
      </c>
      <c r="M5896">
        <v>26.72</v>
      </c>
      <c r="N5896">
        <v>27.54</v>
      </c>
      <c r="O5896">
        <v>28.81</v>
      </c>
      <c r="P5896">
        <v>29.76</v>
      </c>
      <c r="Q5896">
        <v>30.65</v>
      </c>
      <c r="R5896">
        <v>31.95</v>
      </c>
      <c r="S5896">
        <v>32.86</v>
      </c>
      <c r="T5896">
        <v>33.85</v>
      </c>
      <c r="U5896">
        <v>34.950000000000003</v>
      </c>
      <c r="V5896">
        <v>35.950000000000003</v>
      </c>
      <c r="W5896">
        <v>37.049999999999997</v>
      </c>
      <c r="X5896">
        <v>38.25</v>
      </c>
      <c r="Y5896">
        <v>39.340000000000003</v>
      </c>
      <c r="Z5896">
        <v>40.409999999999997</v>
      </c>
      <c r="AA5896">
        <v>41.5</v>
      </c>
      <c r="AB5896">
        <v>42.71</v>
      </c>
      <c r="AC5896">
        <v>43.76</v>
      </c>
      <c r="AD5896">
        <v>44.77</v>
      </c>
      <c r="AE5896">
        <v>45.8</v>
      </c>
      <c r="AF5896">
        <v>46.88</v>
      </c>
      <c r="AG5896">
        <v>47.98</v>
      </c>
      <c r="AH5896">
        <v>48.06</v>
      </c>
      <c r="AI5896">
        <v>47.81</v>
      </c>
      <c r="AJ5896">
        <v>47.52</v>
      </c>
      <c r="AK5896">
        <v>47.12</v>
      </c>
    </row>
    <row r="5897" spans="1:37" x14ac:dyDescent="0.3">
      <c r="A5897" s="86" t="str">
        <f t="shared" si="94"/>
        <v>SDG_NoInv_Base_ReproTest01QVAXaprnt</v>
      </c>
      <c r="B5897" s="9" t="s">
        <v>222</v>
      </c>
      <c r="C5897" s="10" t="s">
        <v>285</v>
      </c>
      <c r="D5897" s="7" t="s">
        <v>211</v>
      </c>
      <c r="E5897" t="s">
        <v>44</v>
      </c>
      <c r="F5897">
        <v>16.78</v>
      </c>
      <c r="G5897">
        <v>15.58</v>
      </c>
      <c r="H5897">
        <v>16.100000000000001</v>
      </c>
      <c r="I5897">
        <v>16.5</v>
      </c>
      <c r="J5897">
        <v>16.87</v>
      </c>
      <c r="K5897">
        <v>17.29</v>
      </c>
      <c r="L5897">
        <v>17.77</v>
      </c>
      <c r="M5897">
        <v>18.29</v>
      </c>
      <c r="N5897">
        <v>18.87</v>
      </c>
      <c r="O5897">
        <v>19.420000000000002</v>
      </c>
      <c r="P5897">
        <v>20.04</v>
      </c>
      <c r="Q5897">
        <v>20.7</v>
      </c>
      <c r="R5897">
        <v>21.38</v>
      </c>
      <c r="S5897">
        <v>22.06</v>
      </c>
      <c r="T5897">
        <v>22.79</v>
      </c>
      <c r="U5897">
        <v>23.62</v>
      </c>
      <c r="V5897">
        <v>24.43</v>
      </c>
      <c r="W5897">
        <v>25.29</v>
      </c>
      <c r="X5897">
        <v>26.19</v>
      </c>
      <c r="Y5897">
        <v>27.05</v>
      </c>
      <c r="Z5897">
        <v>27.9</v>
      </c>
      <c r="AA5897">
        <v>28.76</v>
      </c>
      <c r="AB5897">
        <v>29.57</v>
      </c>
      <c r="AC5897">
        <v>30.35</v>
      </c>
      <c r="AD5897">
        <v>31.17</v>
      </c>
      <c r="AE5897">
        <v>32.04</v>
      </c>
      <c r="AF5897">
        <v>32.97</v>
      </c>
      <c r="AG5897">
        <v>33.909999999999997</v>
      </c>
      <c r="AH5897">
        <v>34.01</v>
      </c>
      <c r="AI5897">
        <v>33.94</v>
      </c>
      <c r="AJ5897">
        <v>33.840000000000003</v>
      </c>
      <c r="AK5897">
        <v>33.65</v>
      </c>
    </row>
    <row r="5898" spans="1:37" x14ac:dyDescent="0.3">
      <c r="A5898" s="86" t="str">
        <f t="shared" si="94"/>
        <v>SDG_NoInv_Base_ReproTest01QVAXapetr</v>
      </c>
      <c r="B5898" s="9" t="s">
        <v>222</v>
      </c>
      <c r="C5898" s="10" t="s">
        <v>285</v>
      </c>
      <c r="D5898" s="7" t="s">
        <v>211</v>
      </c>
      <c r="E5898" t="s">
        <v>45</v>
      </c>
      <c r="F5898">
        <v>46.32</v>
      </c>
      <c r="G5898">
        <v>28.85</v>
      </c>
      <c r="H5898">
        <v>33.28</v>
      </c>
      <c r="I5898">
        <v>38.340000000000003</v>
      </c>
      <c r="J5898">
        <v>38.340000000000003</v>
      </c>
      <c r="K5898">
        <v>38.340000000000003</v>
      </c>
      <c r="L5898">
        <v>38.340000000000003</v>
      </c>
      <c r="M5898">
        <v>38.340000000000003</v>
      </c>
      <c r="N5898">
        <v>38.28</v>
      </c>
      <c r="O5898">
        <v>16.649999999999999</v>
      </c>
      <c r="P5898">
        <v>10.65</v>
      </c>
      <c r="Q5898">
        <v>10.56</v>
      </c>
      <c r="R5898">
        <v>10.56</v>
      </c>
      <c r="S5898">
        <v>10.56</v>
      </c>
      <c r="T5898">
        <v>10.56</v>
      </c>
      <c r="U5898">
        <v>10.56</v>
      </c>
      <c r="V5898">
        <v>10.51</v>
      </c>
      <c r="W5898">
        <v>10.51</v>
      </c>
      <c r="X5898">
        <v>10.56</v>
      </c>
      <c r="Y5898">
        <v>10.49</v>
      </c>
      <c r="Z5898">
        <v>10.43</v>
      </c>
      <c r="AA5898">
        <v>10.36</v>
      </c>
      <c r="AB5898">
        <v>9.44</v>
      </c>
      <c r="AC5898">
        <v>8.52</v>
      </c>
      <c r="AD5898">
        <v>7.61</v>
      </c>
      <c r="AE5898">
        <v>6.69</v>
      </c>
      <c r="AF5898">
        <v>5.77</v>
      </c>
      <c r="AG5898">
        <v>4.82</v>
      </c>
      <c r="AH5898">
        <v>3.86</v>
      </c>
      <c r="AI5898">
        <v>2.9</v>
      </c>
      <c r="AJ5898">
        <v>1.94</v>
      </c>
      <c r="AK5898">
        <v>0.99</v>
      </c>
    </row>
    <row r="5899" spans="1:37" x14ac:dyDescent="0.3">
      <c r="A5899" s="86" t="str">
        <f t="shared" si="94"/>
        <v>SDG_NoInv_Base_ReproTest01QVAXahydr</v>
      </c>
      <c r="B5899" s="9" t="s">
        <v>222</v>
      </c>
      <c r="C5899" s="10" t="s">
        <v>285</v>
      </c>
      <c r="D5899" s="7" t="s">
        <v>211</v>
      </c>
      <c r="E5899" t="s">
        <v>46</v>
      </c>
      <c r="F5899">
        <v>0.12</v>
      </c>
      <c r="G5899">
        <v>0.13</v>
      </c>
      <c r="H5899">
        <v>0.31</v>
      </c>
      <c r="I5899">
        <v>0.74</v>
      </c>
      <c r="J5899">
        <v>0.74</v>
      </c>
      <c r="K5899">
        <v>0.74</v>
      </c>
      <c r="L5899">
        <v>0.74</v>
      </c>
      <c r="M5899">
        <v>0.74</v>
      </c>
      <c r="N5899">
        <v>0.74</v>
      </c>
      <c r="O5899">
        <v>0.74</v>
      </c>
      <c r="P5899">
        <v>0.74</v>
      </c>
      <c r="Q5899">
        <v>0.74</v>
      </c>
      <c r="R5899">
        <v>0.74</v>
      </c>
      <c r="S5899">
        <v>0.74</v>
      </c>
      <c r="T5899">
        <v>0.74</v>
      </c>
      <c r="U5899">
        <v>0.74</v>
      </c>
      <c r="V5899">
        <v>0.74</v>
      </c>
      <c r="W5899">
        <v>0.74</v>
      </c>
      <c r="X5899">
        <v>2.37</v>
      </c>
      <c r="Y5899">
        <v>3.57</v>
      </c>
      <c r="Z5899">
        <v>4.7699999999999996</v>
      </c>
      <c r="AA5899">
        <v>5.98</v>
      </c>
      <c r="AB5899">
        <v>6.46</v>
      </c>
      <c r="AC5899">
        <v>6.95</v>
      </c>
      <c r="AD5899">
        <v>7.44</v>
      </c>
      <c r="AE5899">
        <v>7.93</v>
      </c>
      <c r="AF5899">
        <v>8.42</v>
      </c>
      <c r="AG5899">
        <v>9.49</v>
      </c>
      <c r="AH5899">
        <v>10.55</v>
      </c>
      <c r="AI5899">
        <v>11.62</v>
      </c>
      <c r="AJ5899">
        <v>12.69</v>
      </c>
      <c r="AK5899">
        <v>13.76</v>
      </c>
    </row>
    <row r="5900" spans="1:37" x14ac:dyDescent="0.3">
      <c r="A5900" s="86" t="str">
        <f t="shared" si="94"/>
        <v>SDG_NoInv_Base_ReproTest01QVAXaammo</v>
      </c>
      <c r="B5900" s="9" t="s">
        <v>222</v>
      </c>
      <c r="C5900" s="10" t="s">
        <v>285</v>
      </c>
      <c r="D5900" s="7" t="s">
        <v>211</v>
      </c>
      <c r="E5900" t="s">
        <v>47</v>
      </c>
      <c r="F5900">
        <v>2.4900000000000002</v>
      </c>
      <c r="G5900">
        <v>2.34</v>
      </c>
      <c r="H5900">
        <v>2.35</v>
      </c>
      <c r="I5900">
        <v>2.38</v>
      </c>
      <c r="J5900">
        <v>2.41</v>
      </c>
      <c r="K5900">
        <v>2.44</v>
      </c>
      <c r="L5900">
        <v>2.4700000000000002</v>
      </c>
      <c r="M5900">
        <v>2.52</v>
      </c>
      <c r="N5900">
        <v>2.56</v>
      </c>
      <c r="O5900">
        <v>2.5499999999999998</v>
      </c>
      <c r="P5900">
        <v>2.58</v>
      </c>
      <c r="Q5900">
        <v>2.62</v>
      </c>
      <c r="R5900">
        <v>2.66</v>
      </c>
      <c r="S5900">
        <v>2.71</v>
      </c>
      <c r="T5900">
        <v>2.75</v>
      </c>
      <c r="U5900">
        <v>2.81</v>
      </c>
      <c r="V5900">
        <v>2.87</v>
      </c>
      <c r="W5900">
        <v>2.93</v>
      </c>
      <c r="X5900">
        <v>2.99</v>
      </c>
      <c r="Y5900">
        <v>3.04</v>
      </c>
      <c r="Z5900">
        <v>3.09</v>
      </c>
      <c r="AA5900">
        <v>3.11</v>
      </c>
      <c r="AB5900">
        <v>3.02</v>
      </c>
      <c r="AC5900">
        <v>2.94</v>
      </c>
      <c r="AD5900">
        <v>2.88</v>
      </c>
      <c r="AE5900">
        <v>2.84</v>
      </c>
      <c r="AF5900">
        <v>2.82</v>
      </c>
      <c r="AG5900">
        <v>2.8</v>
      </c>
      <c r="AH5900">
        <v>2.71</v>
      </c>
      <c r="AI5900">
        <v>2.6</v>
      </c>
      <c r="AJ5900">
        <v>2.5</v>
      </c>
      <c r="AK5900">
        <v>2.41</v>
      </c>
    </row>
    <row r="5901" spans="1:37" x14ac:dyDescent="0.3">
      <c r="A5901" s="86" t="str">
        <f t="shared" si="94"/>
        <v>SDG_NoInv_Base_ReproTest01QVAXabchm</v>
      </c>
      <c r="B5901" s="9" t="s">
        <v>222</v>
      </c>
      <c r="C5901" s="10" t="s">
        <v>285</v>
      </c>
      <c r="D5901" s="7" t="s">
        <v>211</v>
      </c>
      <c r="E5901" t="s">
        <v>48</v>
      </c>
      <c r="F5901">
        <v>22.37</v>
      </c>
      <c r="G5901">
        <v>22.37</v>
      </c>
      <c r="H5901">
        <v>21.77</v>
      </c>
      <c r="I5901">
        <v>21.79</v>
      </c>
      <c r="J5901">
        <v>21.92</v>
      </c>
      <c r="K5901">
        <v>21.99</v>
      </c>
      <c r="L5901">
        <v>22.07</v>
      </c>
      <c r="M5901">
        <v>22.15</v>
      </c>
      <c r="N5901">
        <v>22.17</v>
      </c>
      <c r="O5901">
        <v>22.35</v>
      </c>
      <c r="P5901">
        <v>22.34</v>
      </c>
      <c r="Q5901">
        <v>22.32</v>
      </c>
      <c r="R5901">
        <v>22.41</v>
      </c>
      <c r="S5901">
        <v>22.52</v>
      </c>
      <c r="T5901">
        <v>22.63</v>
      </c>
      <c r="U5901">
        <v>22.74</v>
      </c>
      <c r="V5901">
        <v>22.8</v>
      </c>
      <c r="W5901">
        <v>22.93</v>
      </c>
      <c r="X5901">
        <v>23.16</v>
      </c>
      <c r="Y5901">
        <v>23.31</v>
      </c>
      <c r="Z5901">
        <v>23.41</v>
      </c>
      <c r="AA5901">
        <v>23.13</v>
      </c>
      <c r="AB5901">
        <v>21.65</v>
      </c>
      <c r="AC5901">
        <v>19.989999999999998</v>
      </c>
      <c r="AD5901">
        <v>18.45</v>
      </c>
      <c r="AE5901">
        <v>17.059999999999999</v>
      </c>
      <c r="AF5901">
        <v>15.81</v>
      </c>
      <c r="AG5901">
        <v>14.63</v>
      </c>
      <c r="AH5901">
        <v>13.55</v>
      </c>
      <c r="AI5901">
        <v>12.29</v>
      </c>
      <c r="AJ5901">
        <v>11.05</v>
      </c>
      <c r="AK5901">
        <v>9.91</v>
      </c>
    </row>
    <row r="5902" spans="1:37" x14ac:dyDescent="0.3">
      <c r="A5902" s="86" t="str">
        <f t="shared" si="94"/>
        <v>SDG_NoInv_Base_ReproTest01QVAXaochm</v>
      </c>
      <c r="B5902" s="9" t="s">
        <v>222</v>
      </c>
      <c r="C5902" s="10" t="s">
        <v>285</v>
      </c>
      <c r="D5902" s="7" t="s">
        <v>211</v>
      </c>
      <c r="E5902" t="s">
        <v>49</v>
      </c>
      <c r="F5902">
        <v>34.24</v>
      </c>
      <c r="G5902">
        <v>34.24</v>
      </c>
      <c r="H5902">
        <v>33.31</v>
      </c>
      <c r="I5902">
        <v>33.35</v>
      </c>
      <c r="J5902">
        <v>33.549999999999997</v>
      </c>
      <c r="K5902">
        <v>33.659999999999997</v>
      </c>
      <c r="L5902">
        <v>33.770000000000003</v>
      </c>
      <c r="M5902">
        <v>33.9</v>
      </c>
      <c r="N5902">
        <v>33.93</v>
      </c>
      <c r="O5902">
        <v>34.21</v>
      </c>
      <c r="P5902">
        <v>34.18</v>
      </c>
      <c r="Q5902">
        <v>34.15</v>
      </c>
      <c r="R5902">
        <v>34.29</v>
      </c>
      <c r="S5902">
        <v>34.46</v>
      </c>
      <c r="T5902">
        <v>34.630000000000003</v>
      </c>
      <c r="U5902">
        <v>34.799999999999997</v>
      </c>
      <c r="V5902">
        <v>34.89</v>
      </c>
      <c r="W5902">
        <v>35.1</v>
      </c>
      <c r="X5902">
        <v>35.44</v>
      </c>
      <c r="Y5902">
        <v>35.67</v>
      </c>
      <c r="Z5902">
        <v>35.82</v>
      </c>
      <c r="AA5902">
        <v>35.4</v>
      </c>
      <c r="AB5902">
        <v>33.130000000000003</v>
      </c>
      <c r="AC5902">
        <v>30.59</v>
      </c>
      <c r="AD5902">
        <v>28.23</v>
      </c>
      <c r="AE5902">
        <v>26.1</v>
      </c>
      <c r="AF5902">
        <v>24.19</v>
      </c>
      <c r="AG5902">
        <v>22.39</v>
      </c>
      <c r="AH5902">
        <v>20.73</v>
      </c>
      <c r="AI5902">
        <v>18.809999999999999</v>
      </c>
      <c r="AJ5902">
        <v>16.91</v>
      </c>
      <c r="AK5902">
        <v>15.17</v>
      </c>
    </row>
    <row r="5903" spans="1:37" x14ac:dyDescent="0.3">
      <c r="A5903" s="86" t="str">
        <f t="shared" si="94"/>
        <v>SDG_NoInv_Base_ReproTest01QVAXarubb</v>
      </c>
      <c r="B5903" s="9" t="s">
        <v>222</v>
      </c>
      <c r="C5903" s="10" t="s">
        <v>285</v>
      </c>
      <c r="D5903" s="7" t="s">
        <v>211</v>
      </c>
      <c r="E5903" t="s">
        <v>50</v>
      </c>
      <c r="F5903">
        <v>6.77</v>
      </c>
      <c r="G5903">
        <v>6.4</v>
      </c>
      <c r="H5903">
        <v>6.66</v>
      </c>
      <c r="I5903">
        <v>6.82</v>
      </c>
      <c r="J5903">
        <v>7.01</v>
      </c>
      <c r="K5903">
        <v>7.21</v>
      </c>
      <c r="L5903">
        <v>7.44</v>
      </c>
      <c r="M5903">
        <v>7.68</v>
      </c>
      <c r="N5903">
        <v>7.95</v>
      </c>
      <c r="O5903">
        <v>8.44</v>
      </c>
      <c r="P5903">
        <v>8.7899999999999991</v>
      </c>
      <c r="Q5903">
        <v>9.09</v>
      </c>
      <c r="R5903">
        <v>9.3699999999999992</v>
      </c>
      <c r="S5903">
        <v>9.67</v>
      </c>
      <c r="T5903">
        <v>9.98</v>
      </c>
      <c r="U5903">
        <v>10.34</v>
      </c>
      <c r="V5903">
        <v>10.67</v>
      </c>
      <c r="W5903">
        <v>11.01</v>
      </c>
      <c r="X5903">
        <v>11.33</v>
      </c>
      <c r="Y5903">
        <v>11.6</v>
      </c>
      <c r="Z5903">
        <v>11.83</v>
      </c>
      <c r="AA5903">
        <v>12</v>
      </c>
      <c r="AB5903">
        <v>12.42</v>
      </c>
      <c r="AC5903">
        <v>12.84</v>
      </c>
      <c r="AD5903">
        <v>13.29</v>
      </c>
      <c r="AE5903">
        <v>13.76</v>
      </c>
      <c r="AF5903">
        <v>14.27</v>
      </c>
      <c r="AG5903">
        <v>14.88</v>
      </c>
      <c r="AH5903">
        <v>15.36</v>
      </c>
      <c r="AI5903">
        <v>15.52</v>
      </c>
      <c r="AJ5903">
        <v>15.57</v>
      </c>
      <c r="AK5903">
        <v>15.56</v>
      </c>
    </row>
    <row r="5904" spans="1:37" x14ac:dyDescent="0.3">
      <c r="A5904" s="86" t="str">
        <f t="shared" si="94"/>
        <v>SDG_NoInv_Base_ReproTest01QVAXaplas</v>
      </c>
      <c r="B5904" s="9" t="s">
        <v>222</v>
      </c>
      <c r="C5904" s="10" t="s">
        <v>285</v>
      </c>
      <c r="D5904" s="7" t="s">
        <v>211</v>
      </c>
      <c r="E5904" t="s">
        <v>51</v>
      </c>
      <c r="F5904">
        <v>15.43</v>
      </c>
      <c r="G5904">
        <v>14.48</v>
      </c>
      <c r="H5904">
        <v>14.9</v>
      </c>
      <c r="I5904">
        <v>15.23</v>
      </c>
      <c r="J5904">
        <v>15.58</v>
      </c>
      <c r="K5904">
        <v>15.94</v>
      </c>
      <c r="L5904">
        <v>16.36</v>
      </c>
      <c r="M5904">
        <v>16.82</v>
      </c>
      <c r="N5904">
        <v>17.3</v>
      </c>
      <c r="O5904">
        <v>18.05</v>
      </c>
      <c r="P5904">
        <v>18.62</v>
      </c>
      <c r="Q5904">
        <v>19.14</v>
      </c>
      <c r="R5904">
        <v>19.690000000000001</v>
      </c>
      <c r="S5904">
        <v>20.239999999999998</v>
      </c>
      <c r="T5904">
        <v>20.82</v>
      </c>
      <c r="U5904">
        <v>21.48</v>
      </c>
      <c r="V5904">
        <v>22.12</v>
      </c>
      <c r="W5904">
        <v>22.8</v>
      </c>
      <c r="X5904">
        <v>23.53</v>
      </c>
      <c r="Y5904">
        <v>24.19</v>
      </c>
      <c r="Z5904">
        <v>24.82</v>
      </c>
      <c r="AA5904">
        <v>25.46</v>
      </c>
      <c r="AB5904">
        <v>26.07</v>
      </c>
      <c r="AC5904">
        <v>26.63</v>
      </c>
      <c r="AD5904">
        <v>27.2</v>
      </c>
      <c r="AE5904">
        <v>27.83</v>
      </c>
      <c r="AF5904">
        <v>28.51</v>
      </c>
      <c r="AG5904">
        <v>29.16</v>
      </c>
      <c r="AH5904">
        <v>29.16</v>
      </c>
      <c r="AI5904">
        <v>29.03</v>
      </c>
      <c r="AJ5904">
        <v>28.83</v>
      </c>
      <c r="AK5904">
        <v>28.56</v>
      </c>
    </row>
    <row r="5905" spans="1:37" x14ac:dyDescent="0.3">
      <c r="A5905" s="86" t="str">
        <f t="shared" si="94"/>
        <v>SDG_NoInv_Base_ReproTest01QVAXanmet</v>
      </c>
      <c r="B5905" s="9" t="s">
        <v>222</v>
      </c>
      <c r="C5905" s="10" t="s">
        <v>285</v>
      </c>
      <c r="D5905" s="7" t="s">
        <v>211</v>
      </c>
      <c r="E5905" t="s">
        <v>52</v>
      </c>
      <c r="F5905">
        <v>17.63</v>
      </c>
      <c r="G5905">
        <v>16.3</v>
      </c>
      <c r="H5905">
        <v>16.850000000000001</v>
      </c>
      <c r="I5905">
        <v>17.22</v>
      </c>
      <c r="J5905">
        <v>17.62</v>
      </c>
      <c r="K5905">
        <v>18.05</v>
      </c>
      <c r="L5905">
        <v>18.559999999999999</v>
      </c>
      <c r="M5905">
        <v>19.13</v>
      </c>
      <c r="N5905">
        <v>19.73</v>
      </c>
      <c r="O5905">
        <v>20.66</v>
      </c>
      <c r="P5905">
        <v>21.39</v>
      </c>
      <c r="Q5905">
        <v>22.06</v>
      </c>
      <c r="R5905">
        <v>22.74</v>
      </c>
      <c r="S5905">
        <v>23.45</v>
      </c>
      <c r="T5905">
        <v>24.21</v>
      </c>
      <c r="U5905">
        <v>25.08</v>
      </c>
      <c r="V5905">
        <v>25.94</v>
      </c>
      <c r="W5905">
        <v>26.84</v>
      </c>
      <c r="X5905">
        <v>27.74</v>
      </c>
      <c r="Y5905">
        <v>28.6</v>
      </c>
      <c r="Z5905">
        <v>29.47</v>
      </c>
      <c r="AA5905">
        <v>30.33</v>
      </c>
      <c r="AB5905">
        <v>31.25</v>
      </c>
      <c r="AC5905">
        <v>32.119999999999997</v>
      </c>
      <c r="AD5905">
        <v>33.03</v>
      </c>
      <c r="AE5905">
        <v>33.979999999999997</v>
      </c>
      <c r="AF5905">
        <v>34.99</v>
      </c>
      <c r="AG5905">
        <v>35.94</v>
      </c>
      <c r="AH5905">
        <v>35.96</v>
      </c>
      <c r="AI5905">
        <v>35.75</v>
      </c>
      <c r="AJ5905">
        <v>35.549999999999997</v>
      </c>
      <c r="AK5905">
        <v>35.26</v>
      </c>
    </row>
    <row r="5906" spans="1:37" x14ac:dyDescent="0.3">
      <c r="A5906" s="86" t="str">
        <f t="shared" si="94"/>
        <v>SDG_NoInv_Base_ReproTest01QVAXairon</v>
      </c>
      <c r="B5906" s="9" t="s">
        <v>222</v>
      </c>
      <c r="C5906" s="10" t="s">
        <v>285</v>
      </c>
      <c r="D5906" s="7" t="s">
        <v>211</v>
      </c>
      <c r="E5906" t="s">
        <v>53</v>
      </c>
      <c r="F5906">
        <v>20.84</v>
      </c>
      <c r="G5906">
        <v>19.59</v>
      </c>
      <c r="H5906">
        <v>19.86</v>
      </c>
      <c r="I5906">
        <v>19.95</v>
      </c>
      <c r="J5906">
        <v>20.14</v>
      </c>
      <c r="K5906">
        <v>20.399999999999999</v>
      </c>
      <c r="L5906">
        <v>20.78</v>
      </c>
      <c r="M5906">
        <v>21.32</v>
      </c>
      <c r="N5906">
        <v>21.85</v>
      </c>
      <c r="O5906">
        <v>22.88</v>
      </c>
      <c r="P5906">
        <v>23.54</v>
      </c>
      <c r="Q5906">
        <v>24.05</v>
      </c>
      <c r="R5906">
        <v>24.53</v>
      </c>
      <c r="S5906">
        <v>25.05</v>
      </c>
      <c r="T5906">
        <v>25.6</v>
      </c>
      <c r="U5906">
        <v>26.26</v>
      </c>
      <c r="V5906">
        <v>27.1</v>
      </c>
      <c r="W5906">
        <v>27.86</v>
      </c>
      <c r="X5906">
        <v>28.46</v>
      </c>
      <c r="Y5906">
        <v>29.12</v>
      </c>
      <c r="Z5906">
        <v>29.7</v>
      </c>
      <c r="AA5906">
        <v>30.35</v>
      </c>
      <c r="AB5906">
        <v>30.31</v>
      </c>
      <c r="AC5906">
        <v>30.66</v>
      </c>
      <c r="AD5906">
        <v>31.37</v>
      </c>
      <c r="AE5906">
        <v>32.229999999999997</v>
      </c>
      <c r="AF5906">
        <v>33.18</v>
      </c>
      <c r="AG5906">
        <v>34.119999999999997</v>
      </c>
      <c r="AH5906">
        <v>33.770000000000003</v>
      </c>
      <c r="AI5906">
        <v>33.369999999999997</v>
      </c>
      <c r="AJ5906">
        <v>33.08</v>
      </c>
      <c r="AK5906">
        <v>32.81</v>
      </c>
    </row>
    <row r="5907" spans="1:37" x14ac:dyDescent="0.3">
      <c r="A5907" s="86" t="str">
        <f t="shared" si="94"/>
        <v>SDG_NoInv_Base_ReproTest01QVAXanfrm</v>
      </c>
      <c r="B5907" s="9" t="s">
        <v>222</v>
      </c>
      <c r="C5907" s="10" t="s">
        <v>285</v>
      </c>
      <c r="D5907" s="7" t="s">
        <v>211</v>
      </c>
      <c r="E5907" t="s">
        <v>54</v>
      </c>
      <c r="F5907">
        <v>13.07</v>
      </c>
      <c r="G5907">
        <v>11.73</v>
      </c>
      <c r="H5907">
        <v>11.34</v>
      </c>
      <c r="I5907">
        <v>10.69</v>
      </c>
      <c r="J5907">
        <v>10.5</v>
      </c>
      <c r="K5907">
        <v>10.54</v>
      </c>
      <c r="L5907">
        <v>10.88</v>
      </c>
      <c r="M5907">
        <v>11.9</v>
      </c>
      <c r="N5907">
        <v>12.77</v>
      </c>
      <c r="O5907">
        <v>15.34</v>
      </c>
      <c r="P5907">
        <v>16.64</v>
      </c>
      <c r="Q5907">
        <v>17.28</v>
      </c>
      <c r="R5907">
        <v>17.66</v>
      </c>
      <c r="S5907">
        <v>18.079999999999998</v>
      </c>
      <c r="T5907">
        <v>18.55</v>
      </c>
      <c r="U5907">
        <v>19.260000000000002</v>
      </c>
      <c r="V5907">
        <v>20.87</v>
      </c>
      <c r="W5907">
        <v>22.11</v>
      </c>
      <c r="X5907">
        <v>22.24</v>
      </c>
      <c r="Y5907">
        <v>22.73</v>
      </c>
      <c r="Z5907">
        <v>22.87</v>
      </c>
      <c r="AA5907">
        <v>23.23</v>
      </c>
      <c r="AB5907">
        <v>20.05</v>
      </c>
      <c r="AC5907">
        <v>19.04</v>
      </c>
      <c r="AD5907">
        <v>19.52</v>
      </c>
      <c r="AE5907">
        <v>20.440000000000001</v>
      </c>
      <c r="AF5907">
        <v>21.59</v>
      </c>
      <c r="AG5907">
        <v>22.81</v>
      </c>
      <c r="AH5907">
        <v>20.61</v>
      </c>
      <c r="AI5907">
        <v>18.53</v>
      </c>
      <c r="AJ5907">
        <v>17.45</v>
      </c>
      <c r="AK5907">
        <v>16.63</v>
      </c>
    </row>
    <row r="5908" spans="1:37" x14ac:dyDescent="0.3">
      <c r="A5908" s="86" t="str">
        <f t="shared" si="94"/>
        <v>SDG_NoInv_Base_ReproTest01QVAXametp</v>
      </c>
      <c r="B5908" s="9" t="s">
        <v>222</v>
      </c>
      <c r="C5908" s="10" t="s">
        <v>285</v>
      </c>
      <c r="D5908" s="7" t="s">
        <v>211</v>
      </c>
      <c r="E5908" t="s">
        <v>55</v>
      </c>
      <c r="F5908">
        <v>33.25</v>
      </c>
      <c r="G5908">
        <v>29.96</v>
      </c>
      <c r="H5908">
        <v>30.91</v>
      </c>
      <c r="I5908">
        <v>31.45</v>
      </c>
      <c r="J5908">
        <v>32.11</v>
      </c>
      <c r="K5908">
        <v>32.86</v>
      </c>
      <c r="L5908">
        <v>33.78</v>
      </c>
      <c r="M5908">
        <v>34.86</v>
      </c>
      <c r="N5908">
        <v>35.96</v>
      </c>
      <c r="O5908">
        <v>37.950000000000003</v>
      </c>
      <c r="P5908">
        <v>39.29</v>
      </c>
      <c r="Q5908">
        <v>40.409999999999997</v>
      </c>
      <c r="R5908">
        <v>41.59</v>
      </c>
      <c r="S5908">
        <v>42.82</v>
      </c>
      <c r="T5908">
        <v>44.13</v>
      </c>
      <c r="U5908">
        <v>45.64</v>
      </c>
      <c r="V5908">
        <v>47.37</v>
      </c>
      <c r="W5908">
        <v>48.93</v>
      </c>
      <c r="X5908">
        <v>50.15</v>
      </c>
      <c r="Y5908">
        <v>51.64</v>
      </c>
      <c r="Z5908">
        <v>53.08</v>
      </c>
      <c r="AA5908">
        <v>54.56</v>
      </c>
      <c r="AB5908">
        <v>55.97</v>
      </c>
      <c r="AC5908">
        <v>57.5</v>
      </c>
      <c r="AD5908">
        <v>59.31</v>
      </c>
      <c r="AE5908">
        <v>61.3</v>
      </c>
      <c r="AF5908">
        <v>63.42</v>
      </c>
      <c r="AG5908">
        <v>65.48</v>
      </c>
      <c r="AH5908">
        <v>65.72</v>
      </c>
      <c r="AI5908">
        <v>65.37</v>
      </c>
      <c r="AJ5908">
        <v>65.069999999999993</v>
      </c>
      <c r="AK5908">
        <v>64.66</v>
      </c>
    </row>
    <row r="5909" spans="1:37" x14ac:dyDescent="0.3">
      <c r="A5909" s="86" t="str">
        <f t="shared" si="94"/>
        <v>SDG_NoInv_Base_ReproTest01QVAXamach</v>
      </c>
      <c r="B5909" s="9" t="s">
        <v>222</v>
      </c>
      <c r="C5909" s="10" t="s">
        <v>285</v>
      </c>
      <c r="D5909" s="7" t="s">
        <v>211</v>
      </c>
      <c r="E5909" t="s">
        <v>56</v>
      </c>
      <c r="F5909">
        <v>38.67</v>
      </c>
      <c r="G5909">
        <v>34.78</v>
      </c>
      <c r="H5909">
        <v>35.869999999999997</v>
      </c>
      <c r="I5909">
        <v>36.4</v>
      </c>
      <c r="J5909">
        <v>37.08</v>
      </c>
      <c r="K5909">
        <v>37.9</v>
      </c>
      <c r="L5909">
        <v>38.94</v>
      </c>
      <c r="M5909">
        <v>40.28</v>
      </c>
      <c r="N5909">
        <v>41.6</v>
      </c>
      <c r="O5909">
        <v>44.02</v>
      </c>
      <c r="P5909">
        <v>45.59</v>
      </c>
      <c r="Q5909">
        <v>46.88</v>
      </c>
      <c r="R5909">
        <v>48.18</v>
      </c>
      <c r="S5909">
        <v>49.6</v>
      </c>
      <c r="T5909">
        <v>51.13</v>
      </c>
      <c r="U5909">
        <v>52.91</v>
      </c>
      <c r="V5909">
        <v>54.87</v>
      </c>
      <c r="W5909">
        <v>56.69</v>
      </c>
      <c r="X5909">
        <v>58.21</v>
      </c>
      <c r="Y5909">
        <v>60.05</v>
      </c>
      <c r="Z5909">
        <v>61.83</v>
      </c>
      <c r="AA5909">
        <v>63.7</v>
      </c>
      <c r="AB5909">
        <v>64.75</v>
      </c>
      <c r="AC5909">
        <v>66.180000000000007</v>
      </c>
      <c r="AD5909">
        <v>68.27</v>
      </c>
      <c r="AE5909">
        <v>70.64</v>
      </c>
      <c r="AF5909">
        <v>73.17</v>
      </c>
      <c r="AG5909">
        <v>75.56</v>
      </c>
      <c r="AH5909">
        <v>74.92</v>
      </c>
      <c r="AI5909">
        <v>73.849999999999994</v>
      </c>
      <c r="AJ5909">
        <v>73.16</v>
      </c>
      <c r="AK5909">
        <v>72.44</v>
      </c>
    </row>
    <row r="5910" spans="1:37" x14ac:dyDescent="0.3">
      <c r="A5910" s="86" t="str">
        <f t="shared" si="94"/>
        <v>SDG_NoInv_Base_ReproTest01QVAXafcel</v>
      </c>
      <c r="B5910" s="9" t="s">
        <v>222</v>
      </c>
      <c r="C5910" s="10" t="s">
        <v>285</v>
      </c>
      <c r="D5910" s="7" t="s">
        <v>211</v>
      </c>
      <c r="E5910" t="s">
        <v>57</v>
      </c>
      <c r="F5910">
        <v>0.28999999999999998</v>
      </c>
      <c r="G5910">
        <v>0.28999999999999998</v>
      </c>
      <c r="H5910">
        <v>0.28999999999999998</v>
      </c>
      <c r="I5910">
        <v>0.28999999999999998</v>
      </c>
      <c r="J5910">
        <v>0.28999999999999998</v>
      </c>
      <c r="K5910">
        <v>0.28999999999999998</v>
      </c>
      <c r="L5910">
        <v>0.28999999999999998</v>
      </c>
      <c r="M5910">
        <v>0.28999999999999998</v>
      </c>
      <c r="N5910">
        <v>0.28999999999999998</v>
      </c>
      <c r="O5910">
        <v>0.28999999999999998</v>
      </c>
      <c r="P5910">
        <v>0.28999999999999998</v>
      </c>
      <c r="Q5910">
        <v>0.28999999999999998</v>
      </c>
      <c r="R5910">
        <v>0.28999999999999998</v>
      </c>
      <c r="S5910">
        <v>0.28999999999999998</v>
      </c>
      <c r="T5910">
        <v>0.28999999999999998</v>
      </c>
      <c r="U5910">
        <v>0.28999999999999998</v>
      </c>
      <c r="V5910">
        <v>0.28999999999999998</v>
      </c>
      <c r="W5910">
        <v>0.28999999999999998</v>
      </c>
      <c r="X5910">
        <v>0.28999999999999998</v>
      </c>
      <c r="Y5910">
        <v>4.22</v>
      </c>
      <c r="Z5910">
        <v>8.44</v>
      </c>
      <c r="AA5910">
        <v>12.66</v>
      </c>
      <c r="AB5910">
        <v>13.65</v>
      </c>
      <c r="AC5910">
        <v>14.64</v>
      </c>
      <c r="AD5910">
        <v>15.63</v>
      </c>
      <c r="AE5910">
        <v>16.62</v>
      </c>
      <c r="AF5910">
        <v>17.61</v>
      </c>
      <c r="AG5910">
        <v>17.559999999999999</v>
      </c>
      <c r="AH5910">
        <v>17.52</v>
      </c>
      <c r="AI5910">
        <v>17.47</v>
      </c>
      <c r="AJ5910">
        <v>17.43</v>
      </c>
      <c r="AK5910">
        <v>17.38</v>
      </c>
    </row>
    <row r="5911" spans="1:37" x14ac:dyDescent="0.3">
      <c r="A5911" s="86" t="str">
        <f t="shared" si="94"/>
        <v>SDG_NoInv_Base_ReproTest01QVAXaelct</v>
      </c>
      <c r="B5911" s="9" t="s">
        <v>222</v>
      </c>
      <c r="C5911" s="10" t="s">
        <v>285</v>
      </c>
      <c r="D5911" s="7" t="s">
        <v>211</v>
      </c>
      <c r="E5911" t="s">
        <v>58</v>
      </c>
      <c r="F5911">
        <v>0.08</v>
      </c>
      <c r="G5911">
        <v>0.08</v>
      </c>
      <c r="H5911">
        <v>0.08</v>
      </c>
      <c r="I5911">
        <v>0.08</v>
      </c>
      <c r="J5911">
        <v>0.08</v>
      </c>
      <c r="K5911">
        <v>0.08</v>
      </c>
      <c r="L5911">
        <v>0.08</v>
      </c>
      <c r="M5911">
        <v>0.08</v>
      </c>
      <c r="N5911">
        <v>0.08</v>
      </c>
      <c r="O5911">
        <v>0.08</v>
      </c>
      <c r="P5911">
        <v>0.08</v>
      </c>
      <c r="Q5911">
        <v>0.08</v>
      </c>
      <c r="R5911">
        <v>0.08</v>
      </c>
      <c r="S5911">
        <v>0.08</v>
      </c>
      <c r="T5911">
        <v>0.08</v>
      </c>
      <c r="U5911">
        <v>0.08</v>
      </c>
      <c r="V5911">
        <v>0.08</v>
      </c>
      <c r="W5911">
        <v>0.08</v>
      </c>
      <c r="X5911">
        <v>3.19</v>
      </c>
      <c r="Y5911">
        <v>3.19</v>
      </c>
      <c r="Z5911">
        <v>1.76</v>
      </c>
      <c r="AA5911">
        <v>1.76</v>
      </c>
      <c r="AB5911">
        <v>1.76</v>
      </c>
      <c r="AC5911">
        <v>1.76</v>
      </c>
      <c r="AD5911">
        <v>0.99</v>
      </c>
      <c r="AE5911">
        <v>0.99</v>
      </c>
      <c r="AF5911">
        <v>0.99</v>
      </c>
      <c r="AG5911">
        <v>0.99</v>
      </c>
      <c r="AH5911">
        <v>0.99</v>
      </c>
      <c r="AI5911">
        <v>7.46</v>
      </c>
      <c r="AJ5911">
        <v>7.46</v>
      </c>
      <c r="AK5911">
        <v>7.46</v>
      </c>
    </row>
    <row r="5912" spans="1:37" x14ac:dyDescent="0.3">
      <c r="A5912" s="86" t="str">
        <f t="shared" si="94"/>
        <v>SDG_NoInv_Base_ReproTest01QVAXaemch</v>
      </c>
      <c r="B5912" s="9" t="s">
        <v>222</v>
      </c>
      <c r="C5912" s="10" t="s">
        <v>285</v>
      </c>
      <c r="D5912" s="7" t="s">
        <v>211</v>
      </c>
      <c r="E5912" t="s">
        <v>59</v>
      </c>
      <c r="F5912">
        <v>8.99</v>
      </c>
      <c r="G5912">
        <v>8.2200000000000006</v>
      </c>
      <c r="H5912">
        <v>8.43</v>
      </c>
      <c r="I5912">
        <v>8.5</v>
      </c>
      <c r="J5912">
        <v>8.6199999999999992</v>
      </c>
      <c r="K5912">
        <v>8.7899999999999991</v>
      </c>
      <c r="L5912">
        <v>9.0299999999999994</v>
      </c>
      <c r="M5912">
        <v>9.4</v>
      </c>
      <c r="N5912">
        <v>9.74</v>
      </c>
      <c r="O5912">
        <v>10.41</v>
      </c>
      <c r="P5912">
        <v>10.8</v>
      </c>
      <c r="Q5912">
        <v>11.12</v>
      </c>
      <c r="R5912">
        <v>11.42</v>
      </c>
      <c r="S5912">
        <v>11.76</v>
      </c>
      <c r="T5912">
        <v>12.12</v>
      </c>
      <c r="U5912">
        <v>12.55</v>
      </c>
      <c r="V5912">
        <v>13.03</v>
      </c>
      <c r="W5912">
        <v>13.49</v>
      </c>
      <c r="X5912">
        <v>13.88</v>
      </c>
      <c r="Y5912">
        <v>14.32</v>
      </c>
      <c r="Z5912">
        <v>14.74</v>
      </c>
      <c r="AA5912">
        <v>15.18</v>
      </c>
      <c r="AB5912">
        <v>15.19</v>
      </c>
      <c r="AC5912">
        <v>15.38</v>
      </c>
      <c r="AD5912">
        <v>15.84</v>
      </c>
      <c r="AE5912">
        <v>16.39</v>
      </c>
      <c r="AF5912">
        <v>16.98</v>
      </c>
      <c r="AG5912">
        <v>17.62</v>
      </c>
      <c r="AH5912">
        <v>17.32</v>
      </c>
      <c r="AI5912">
        <v>16.84</v>
      </c>
      <c r="AJ5912">
        <v>16.61</v>
      </c>
      <c r="AK5912">
        <v>16.36</v>
      </c>
    </row>
    <row r="5913" spans="1:37" x14ac:dyDescent="0.3">
      <c r="A5913" s="86" t="str">
        <f t="shared" si="94"/>
        <v>SDG_NoInv_Base_ReproTest01QVAXasequ</v>
      </c>
      <c r="B5913" s="9" t="s">
        <v>222</v>
      </c>
      <c r="C5913" s="10" t="s">
        <v>285</v>
      </c>
      <c r="D5913" s="7" t="s">
        <v>211</v>
      </c>
      <c r="E5913" t="s">
        <v>60</v>
      </c>
      <c r="F5913">
        <v>8.7799999999999994</v>
      </c>
      <c r="G5913">
        <v>8.33</v>
      </c>
      <c r="H5913">
        <v>8.58</v>
      </c>
      <c r="I5913">
        <v>8.66</v>
      </c>
      <c r="J5913">
        <v>8.82</v>
      </c>
      <c r="K5913">
        <v>9.02</v>
      </c>
      <c r="L5913">
        <v>9.2899999999999991</v>
      </c>
      <c r="M5913">
        <v>9.69</v>
      </c>
      <c r="N5913">
        <v>10.08</v>
      </c>
      <c r="O5913">
        <v>10.77</v>
      </c>
      <c r="P5913">
        <v>11.22</v>
      </c>
      <c r="Q5913">
        <v>11.59</v>
      </c>
      <c r="R5913">
        <v>11.93</v>
      </c>
      <c r="S5913">
        <v>12.3</v>
      </c>
      <c r="T5913">
        <v>12.71</v>
      </c>
      <c r="U5913">
        <v>13.18</v>
      </c>
      <c r="V5913">
        <v>13.63</v>
      </c>
      <c r="W5913">
        <v>14.12</v>
      </c>
      <c r="X5913">
        <v>14.65</v>
      </c>
      <c r="Y5913">
        <v>15.16</v>
      </c>
      <c r="Z5913">
        <v>15.66</v>
      </c>
      <c r="AA5913">
        <v>16.2</v>
      </c>
      <c r="AB5913">
        <v>16.22</v>
      </c>
      <c r="AC5913">
        <v>16.420000000000002</v>
      </c>
      <c r="AD5913">
        <v>16.89</v>
      </c>
      <c r="AE5913">
        <v>17.46</v>
      </c>
      <c r="AF5913">
        <v>18.07</v>
      </c>
      <c r="AG5913">
        <v>18.670000000000002</v>
      </c>
      <c r="AH5913">
        <v>18.18</v>
      </c>
      <c r="AI5913">
        <v>17.62</v>
      </c>
      <c r="AJ5913">
        <v>17.29</v>
      </c>
      <c r="AK5913">
        <v>16.98</v>
      </c>
    </row>
    <row r="5914" spans="1:37" x14ac:dyDescent="0.3">
      <c r="A5914" s="86" t="str">
        <f t="shared" si="94"/>
        <v>SDG_NoInv_Base_ReproTest01QVAXavehi</v>
      </c>
      <c r="B5914" s="9" t="s">
        <v>222</v>
      </c>
      <c r="C5914" s="10" t="s">
        <v>285</v>
      </c>
      <c r="D5914" s="7" t="s">
        <v>211</v>
      </c>
      <c r="E5914" t="s">
        <v>61</v>
      </c>
      <c r="F5914">
        <v>39.57</v>
      </c>
      <c r="G5914">
        <v>36.28</v>
      </c>
      <c r="H5914">
        <v>37.44</v>
      </c>
      <c r="I5914">
        <v>38.03</v>
      </c>
      <c r="J5914">
        <v>38.81</v>
      </c>
      <c r="K5914">
        <v>39.83</v>
      </c>
      <c r="L5914">
        <v>41.11</v>
      </c>
      <c r="M5914">
        <v>42.81</v>
      </c>
      <c r="N5914">
        <v>44.54</v>
      </c>
      <c r="O5914">
        <v>47.04</v>
      </c>
      <c r="P5914">
        <v>49.04</v>
      </c>
      <c r="Q5914">
        <v>50.89</v>
      </c>
      <c r="R5914">
        <v>52.67</v>
      </c>
      <c r="S5914">
        <v>54.57</v>
      </c>
      <c r="T5914">
        <v>56.63</v>
      </c>
      <c r="U5914">
        <v>59.04</v>
      </c>
      <c r="V5914">
        <v>61.62</v>
      </c>
      <c r="W5914">
        <v>64.17</v>
      </c>
      <c r="X5914">
        <v>66.5</v>
      </c>
      <c r="Y5914">
        <v>67.760000000000005</v>
      </c>
      <c r="Z5914">
        <v>68.95</v>
      </c>
      <c r="AA5914">
        <v>70.13</v>
      </c>
      <c r="AB5914">
        <v>70.87</v>
      </c>
      <c r="AC5914">
        <v>72.2</v>
      </c>
      <c r="AD5914">
        <v>74.430000000000007</v>
      </c>
      <c r="AE5914">
        <v>77.05</v>
      </c>
      <c r="AF5914">
        <v>79.94</v>
      </c>
      <c r="AG5914">
        <v>83.14</v>
      </c>
      <c r="AH5914">
        <v>82.65</v>
      </c>
      <c r="AI5914">
        <v>81.150000000000006</v>
      </c>
      <c r="AJ5914">
        <v>80.16</v>
      </c>
      <c r="AK5914">
        <v>79.17</v>
      </c>
    </row>
    <row r="5915" spans="1:37" x14ac:dyDescent="0.3">
      <c r="A5915" s="86" t="str">
        <f t="shared" si="94"/>
        <v>SDG_NoInv_Base_ReproTest01QVAXatequ</v>
      </c>
      <c r="B5915" s="9" t="s">
        <v>222</v>
      </c>
      <c r="C5915" s="10" t="s">
        <v>285</v>
      </c>
      <c r="D5915" s="7" t="s">
        <v>211</v>
      </c>
      <c r="E5915" t="s">
        <v>62</v>
      </c>
      <c r="F5915">
        <v>7.09</v>
      </c>
      <c r="G5915">
        <v>6.14</v>
      </c>
      <c r="H5915">
        <v>6.35</v>
      </c>
      <c r="I5915">
        <v>6.31</v>
      </c>
      <c r="J5915">
        <v>6.41</v>
      </c>
      <c r="K5915">
        <v>6.54</v>
      </c>
      <c r="L5915">
        <v>6.75</v>
      </c>
      <c r="M5915">
        <v>7.16</v>
      </c>
      <c r="N5915">
        <v>7.54</v>
      </c>
      <c r="O5915">
        <v>8.69</v>
      </c>
      <c r="P5915">
        <v>9.24</v>
      </c>
      <c r="Q5915">
        <v>9.58</v>
      </c>
      <c r="R5915">
        <v>9.75</v>
      </c>
      <c r="S5915">
        <v>10</v>
      </c>
      <c r="T5915">
        <v>10.31</v>
      </c>
      <c r="U5915">
        <v>10.68</v>
      </c>
      <c r="V5915">
        <v>11.12</v>
      </c>
      <c r="W5915">
        <v>11.51</v>
      </c>
      <c r="X5915">
        <v>11.76</v>
      </c>
      <c r="Y5915">
        <v>12.11</v>
      </c>
      <c r="Z5915">
        <v>12.4</v>
      </c>
      <c r="AA5915">
        <v>12.76</v>
      </c>
      <c r="AB5915">
        <v>12.25</v>
      </c>
      <c r="AC5915">
        <v>12.17</v>
      </c>
      <c r="AD5915">
        <v>12.53</v>
      </c>
      <c r="AE5915">
        <v>13.02</v>
      </c>
      <c r="AF5915">
        <v>13.57</v>
      </c>
      <c r="AG5915">
        <v>14.03</v>
      </c>
      <c r="AH5915">
        <v>13.32</v>
      </c>
      <c r="AI5915">
        <v>12.51</v>
      </c>
      <c r="AJ5915">
        <v>12.06</v>
      </c>
      <c r="AK5915">
        <v>11.69</v>
      </c>
    </row>
    <row r="5916" spans="1:37" x14ac:dyDescent="0.3">
      <c r="A5916" s="86" t="str">
        <f t="shared" si="94"/>
        <v>SDG_NoInv_Base_ReproTest01QVAXafurn</v>
      </c>
      <c r="B5916" s="9" t="s">
        <v>222</v>
      </c>
      <c r="C5916" s="10" t="s">
        <v>285</v>
      </c>
      <c r="D5916" s="7" t="s">
        <v>211</v>
      </c>
      <c r="E5916" t="s">
        <v>63</v>
      </c>
      <c r="F5916">
        <v>6.09</v>
      </c>
      <c r="G5916">
        <v>5.45</v>
      </c>
      <c r="H5916">
        <v>5.66</v>
      </c>
      <c r="I5916">
        <v>5.79</v>
      </c>
      <c r="J5916">
        <v>5.94</v>
      </c>
      <c r="K5916">
        <v>6.1</v>
      </c>
      <c r="L5916">
        <v>6.29</v>
      </c>
      <c r="M5916">
        <v>6.51</v>
      </c>
      <c r="N5916">
        <v>6.74</v>
      </c>
      <c r="O5916">
        <v>7.14</v>
      </c>
      <c r="P5916">
        <v>7.42</v>
      </c>
      <c r="Q5916">
        <v>7.65</v>
      </c>
      <c r="R5916">
        <v>7.9</v>
      </c>
      <c r="S5916">
        <v>8.16</v>
      </c>
      <c r="T5916">
        <v>8.43</v>
      </c>
      <c r="U5916">
        <v>8.74</v>
      </c>
      <c r="V5916">
        <v>9.07</v>
      </c>
      <c r="W5916">
        <v>9.41</v>
      </c>
      <c r="X5916">
        <v>9.73</v>
      </c>
      <c r="Y5916">
        <v>10.039999999999999</v>
      </c>
      <c r="Z5916">
        <v>10.35</v>
      </c>
      <c r="AA5916">
        <v>10.67</v>
      </c>
      <c r="AB5916">
        <v>11</v>
      </c>
      <c r="AC5916">
        <v>11.31</v>
      </c>
      <c r="AD5916">
        <v>11.65</v>
      </c>
      <c r="AE5916">
        <v>12.01</v>
      </c>
      <c r="AF5916">
        <v>12.38</v>
      </c>
      <c r="AG5916">
        <v>12.74</v>
      </c>
      <c r="AH5916">
        <v>12.76</v>
      </c>
      <c r="AI5916">
        <v>12.68</v>
      </c>
      <c r="AJ5916">
        <v>12.6</v>
      </c>
      <c r="AK5916">
        <v>12.49</v>
      </c>
    </row>
    <row r="5917" spans="1:37" x14ac:dyDescent="0.3">
      <c r="A5917" s="86" t="str">
        <f t="shared" si="94"/>
        <v>SDG_NoInv_Base_ReproTest01QVAXaoman</v>
      </c>
      <c r="B5917" s="9" t="s">
        <v>222</v>
      </c>
      <c r="C5917" s="10" t="s">
        <v>285</v>
      </c>
      <c r="D5917" s="7" t="s">
        <v>211</v>
      </c>
      <c r="E5917" t="s">
        <v>64</v>
      </c>
      <c r="F5917">
        <v>25.46</v>
      </c>
      <c r="G5917">
        <v>23.29</v>
      </c>
      <c r="H5917">
        <v>24.38</v>
      </c>
      <c r="I5917">
        <v>25.06</v>
      </c>
      <c r="J5917">
        <v>25.77</v>
      </c>
      <c r="K5917">
        <v>26.53</v>
      </c>
      <c r="L5917">
        <v>27.44</v>
      </c>
      <c r="M5917">
        <v>28.47</v>
      </c>
      <c r="N5917">
        <v>29.57</v>
      </c>
      <c r="O5917">
        <v>31.42</v>
      </c>
      <c r="P5917">
        <v>33.07</v>
      </c>
      <c r="Q5917">
        <v>34.520000000000003</v>
      </c>
      <c r="R5917">
        <v>35.89</v>
      </c>
      <c r="S5917">
        <v>37.18</v>
      </c>
      <c r="T5917">
        <v>38.49</v>
      </c>
      <c r="U5917">
        <v>39.93</v>
      </c>
      <c r="V5917">
        <v>41.2</v>
      </c>
      <c r="W5917">
        <v>42.52</v>
      </c>
      <c r="X5917">
        <v>43.89</v>
      </c>
      <c r="Y5917">
        <v>45.11</v>
      </c>
      <c r="Z5917">
        <v>46.29</v>
      </c>
      <c r="AA5917">
        <v>47.51</v>
      </c>
      <c r="AB5917">
        <v>48.74</v>
      </c>
      <c r="AC5917">
        <v>49.82</v>
      </c>
      <c r="AD5917">
        <v>50.94</v>
      </c>
      <c r="AE5917">
        <v>52.12</v>
      </c>
      <c r="AF5917">
        <v>53.39</v>
      </c>
      <c r="AG5917">
        <v>54.57</v>
      </c>
      <c r="AH5917">
        <v>53.78</v>
      </c>
      <c r="AI5917">
        <v>52.67</v>
      </c>
      <c r="AJ5917">
        <v>51.68</v>
      </c>
      <c r="AK5917">
        <v>50.62</v>
      </c>
    </row>
    <row r="5918" spans="1:37" x14ac:dyDescent="0.3">
      <c r="A5918" s="86" t="str">
        <f t="shared" si="94"/>
        <v>SDG_NoInv_Base_ReproTest01QVAXaelec</v>
      </c>
      <c r="B5918" s="9" t="s">
        <v>222</v>
      </c>
      <c r="C5918" s="10" t="s">
        <v>285</v>
      </c>
      <c r="D5918" s="7" t="s">
        <v>211</v>
      </c>
      <c r="E5918" t="s">
        <v>65</v>
      </c>
      <c r="F5918">
        <v>142.19999999999999</v>
      </c>
      <c r="G5918">
        <v>136.75</v>
      </c>
      <c r="H5918">
        <v>141.68</v>
      </c>
      <c r="I5918">
        <v>142</v>
      </c>
      <c r="J5918">
        <v>139.26</v>
      </c>
      <c r="K5918">
        <v>139.51</v>
      </c>
      <c r="L5918">
        <v>140.82</v>
      </c>
      <c r="M5918">
        <v>142.38</v>
      </c>
      <c r="N5918">
        <v>144.25</v>
      </c>
      <c r="O5918">
        <v>145.15</v>
      </c>
      <c r="P5918">
        <v>147.28</v>
      </c>
      <c r="Q5918">
        <v>148.93</v>
      </c>
      <c r="R5918">
        <v>152.69</v>
      </c>
      <c r="S5918">
        <v>156.59</v>
      </c>
      <c r="T5918">
        <v>160.18</v>
      </c>
      <c r="U5918">
        <v>164.56</v>
      </c>
      <c r="V5918">
        <v>165.03</v>
      </c>
      <c r="W5918">
        <v>167.84</v>
      </c>
      <c r="X5918">
        <v>177.32</v>
      </c>
      <c r="Y5918">
        <v>183.79</v>
      </c>
      <c r="Z5918">
        <v>190.24</v>
      </c>
      <c r="AA5918">
        <v>196.39</v>
      </c>
      <c r="AB5918">
        <v>202.71</v>
      </c>
      <c r="AC5918">
        <v>209.06</v>
      </c>
      <c r="AD5918">
        <v>215.46</v>
      </c>
      <c r="AE5918">
        <v>221.9</v>
      </c>
      <c r="AF5918">
        <v>228.39</v>
      </c>
      <c r="AG5918">
        <v>246</v>
      </c>
      <c r="AH5918">
        <v>263.63</v>
      </c>
      <c r="AI5918">
        <v>262.75</v>
      </c>
      <c r="AJ5918">
        <v>270.31</v>
      </c>
      <c r="AK5918">
        <v>279.72000000000003</v>
      </c>
    </row>
    <row r="5919" spans="1:37" x14ac:dyDescent="0.3">
      <c r="A5919" s="86" t="str">
        <f t="shared" si="94"/>
        <v>SDG_NoInv_Base_ReproTest01QVAXawatr</v>
      </c>
      <c r="B5919" s="9" t="s">
        <v>222</v>
      </c>
      <c r="C5919" s="10" t="s">
        <v>285</v>
      </c>
      <c r="D5919" s="7" t="s">
        <v>211</v>
      </c>
      <c r="E5919" t="s">
        <v>66</v>
      </c>
      <c r="F5919">
        <v>38.119999999999997</v>
      </c>
      <c r="G5919">
        <v>37.619999999999997</v>
      </c>
      <c r="H5919">
        <v>38.6</v>
      </c>
      <c r="I5919">
        <v>39.4</v>
      </c>
      <c r="J5919">
        <v>40.32</v>
      </c>
      <c r="K5919">
        <v>41.42</v>
      </c>
      <c r="L5919">
        <v>42.76</v>
      </c>
      <c r="M5919">
        <v>44.17</v>
      </c>
      <c r="N5919">
        <v>45.64</v>
      </c>
      <c r="O5919">
        <v>47.46</v>
      </c>
      <c r="P5919">
        <v>49.16</v>
      </c>
      <c r="Q5919">
        <v>50.82</v>
      </c>
      <c r="R5919">
        <v>52.58</v>
      </c>
      <c r="S5919">
        <v>54.42</v>
      </c>
      <c r="T5919">
        <v>56.32</v>
      </c>
      <c r="U5919">
        <v>58.47</v>
      </c>
      <c r="V5919">
        <v>60.51</v>
      </c>
      <c r="W5919">
        <v>62.66</v>
      </c>
      <c r="X5919">
        <v>64.87</v>
      </c>
      <c r="Y5919">
        <v>66.92</v>
      </c>
      <c r="Z5919">
        <v>69</v>
      </c>
      <c r="AA5919">
        <v>71.099999999999994</v>
      </c>
      <c r="AB5919">
        <v>73.61</v>
      </c>
      <c r="AC5919">
        <v>76.03</v>
      </c>
      <c r="AD5919">
        <v>78.53</v>
      </c>
      <c r="AE5919">
        <v>81.2</v>
      </c>
      <c r="AF5919">
        <v>84.06</v>
      </c>
      <c r="AG5919">
        <v>86.92</v>
      </c>
      <c r="AH5919">
        <v>87.12</v>
      </c>
      <c r="AI5919">
        <v>87.19</v>
      </c>
      <c r="AJ5919">
        <v>87.35</v>
      </c>
      <c r="AK5919">
        <v>87.41</v>
      </c>
    </row>
    <row r="5920" spans="1:37" x14ac:dyDescent="0.3">
      <c r="A5920" s="86" t="str">
        <f t="shared" si="94"/>
        <v>SDG_NoInv_Base_ReproTest01QVAXacons</v>
      </c>
      <c r="B5920" s="9" t="s">
        <v>222</v>
      </c>
      <c r="C5920" s="10" t="s">
        <v>285</v>
      </c>
      <c r="D5920" s="7" t="s">
        <v>211</v>
      </c>
      <c r="E5920" t="s">
        <v>67</v>
      </c>
      <c r="F5920">
        <v>140.65</v>
      </c>
      <c r="G5920">
        <v>129.35</v>
      </c>
      <c r="H5920">
        <v>133.29</v>
      </c>
      <c r="I5920">
        <v>136.05000000000001</v>
      </c>
      <c r="J5920">
        <v>138.72999999999999</v>
      </c>
      <c r="K5920">
        <v>141.77000000000001</v>
      </c>
      <c r="L5920">
        <v>145.38999999999999</v>
      </c>
      <c r="M5920">
        <v>149.44999999999999</v>
      </c>
      <c r="N5920">
        <v>153.75</v>
      </c>
      <c r="O5920">
        <v>159.16999999999999</v>
      </c>
      <c r="P5920">
        <v>164.16</v>
      </c>
      <c r="Q5920">
        <v>168.96</v>
      </c>
      <c r="R5920">
        <v>174.31</v>
      </c>
      <c r="S5920">
        <v>179.87</v>
      </c>
      <c r="T5920">
        <v>185.75</v>
      </c>
      <c r="U5920">
        <v>192.53</v>
      </c>
      <c r="V5920">
        <v>199.44</v>
      </c>
      <c r="W5920">
        <v>206.41</v>
      </c>
      <c r="X5920">
        <v>213.07</v>
      </c>
      <c r="Y5920">
        <v>219.74</v>
      </c>
      <c r="Z5920">
        <v>226.71</v>
      </c>
      <c r="AA5920">
        <v>233.54</v>
      </c>
      <c r="AB5920">
        <v>239.97</v>
      </c>
      <c r="AC5920">
        <v>246.3</v>
      </c>
      <c r="AD5920">
        <v>253.38</v>
      </c>
      <c r="AE5920">
        <v>260.99</v>
      </c>
      <c r="AF5920">
        <v>269.01</v>
      </c>
      <c r="AG5920">
        <v>276.95999999999998</v>
      </c>
      <c r="AH5920">
        <v>276.72000000000003</v>
      </c>
      <c r="AI5920">
        <v>275.33</v>
      </c>
      <c r="AJ5920">
        <v>274.45999999999998</v>
      </c>
      <c r="AK5920">
        <v>273.05</v>
      </c>
    </row>
    <row r="5921" spans="1:37" x14ac:dyDescent="0.3">
      <c r="A5921" s="86" t="str">
        <f t="shared" si="94"/>
        <v>SDG_NoInv_Base_ReproTest01QVAXatrad</v>
      </c>
      <c r="B5921" s="9" t="s">
        <v>222</v>
      </c>
      <c r="C5921" s="10" t="s">
        <v>285</v>
      </c>
      <c r="D5921" s="7" t="s">
        <v>211</v>
      </c>
      <c r="E5921" t="s">
        <v>68</v>
      </c>
      <c r="F5921">
        <v>482.47</v>
      </c>
      <c r="G5921">
        <v>441.1</v>
      </c>
      <c r="H5921">
        <v>454.75</v>
      </c>
      <c r="I5921">
        <v>466.94</v>
      </c>
      <c r="J5921">
        <v>475.57</v>
      </c>
      <c r="K5921">
        <v>484.92</v>
      </c>
      <c r="L5921">
        <v>495.98</v>
      </c>
      <c r="M5921">
        <v>508.67</v>
      </c>
      <c r="N5921">
        <v>522.05999999999995</v>
      </c>
      <c r="O5921">
        <v>519.66</v>
      </c>
      <c r="P5921">
        <v>530.02</v>
      </c>
      <c r="Q5921">
        <v>544.46</v>
      </c>
      <c r="R5921">
        <v>559.36</v>
      </c>
      <c r="S5921">
        <v>574.5</v>
      </c>
      <c r="T5921">
        <v>590.45000000000005</v>
      </c>
      <c r="U5921">
        <v>608.66999999999996</v>
      </c>
      <c r="V5921">
        <v>627.14</v>
      </c>
      <c r="W5921">
        <v>646.04999999999995</v>
      </c>
      <c r="X5921">
        <v>664.7</v>
      </c>
      <c r="Y5921">
        <v>681.46</v>
      </c>
      <c r="Z5921">
        <v>697.53</v>
      </c>
      <c r="AA5921">
        <v>713.55</v>
      </c>
      <c r="AB5921">
        <v>723.47</v>
      </c>
      <c r="AC5921">
        <v>734.49</v>
      </c>
      <c r="AD5921">
        <v>748.13</v>
      </c>
      <c r="AE5921">
        <v>763.59</v>
      </c>
      <c r="AF5921">
        <v>780.53</v>
      </c>
      <c r="AG5921">
        <v>797.22</v>
      </c>
      <c r="AH5921">
        <v>791.79</v>
      </c>
      <c r="AI5921">
        <v>782.34</v>
      </c>
      <c r="AJ5921">
        <v>773.99</v>
      </c>
      <c r="AK5921">
        <v>764.75</v>
      </c>
    </row>
    <row r="5922" spans="1:37" x14ac:dyDescent="0.3">
      <c r="A5922" s="86" t="str">
        <f t="shared" si="94"/>
        <v>SDG_NoInv_Base_ReproTest01QVAXahotl</v>
      </c>
      <c r="B5922" s="9" t="s">
        <v>222</v>
      </c>
      <c r="C5922" s="10" t="s">
        <v>285</v>
      </c>
      <c r="D5922" s="7" t="s">
        <v>211</v>
      </c>
      <c r="E5922" t="s">
        <v>69</v>
      </c>
      <c r="F5922">
        <v>37.69</v>
      </c>
      <c r="G5922">
        <v>35.229999999999997</v>
      </c>
      <c r="H5922">
        <v>36.82</v>
      </c>
      <c r="I5922">
        <v>37.9</v>
      </c>
      <c r="J5922">
        <v>39.049999999999997</v>
      </c>
      <c r="K5922">
        <v>40.33</v>
      </c>
      <c r="L5922">
        <v>41.79</v>
      </c>
      <c r="M5922">
        <v>43.36</v>
      </c>
      <c r="N5922">
        <v>45.03</v>
      </c>
      <c r="O5922">
        <v>47.44</v>
      </c>
      <c r="P5922">
        <v>49.53</v>
      </c>
      <c r="Q5922">
        <v>51.52</v>
      </c>
      <c r="R5922">
        <v>53.5</v>
      </c>
      <c r="S5922">
        <v>55.53</v>
      </c>
      <c r="T5922">
        <v>57.66</v>
      </c>
      <c r="U5922">
        <v>60.05</v>
      </c>
      <c r="V5922">
        <v>62.31</v>
      </c>
      <c r="W5922">
        <v>64.77</v>
      </c>
      <c r="X5922">
        <v>67.44</v>
      </c>
      <c r="Y5922">
        <v>69.959999999999994</v>
      </c>
      <c r="Z5922">
        <v>72.53</v>
      </c>
      <c r="AA5922">
        <v>75.180000000000007</v>
      </c>
      <c r="AB5922">
        <v>78.290000000000006</v>
      </c>
      <c r="AC5922">
        <v>81.11</v>
      </c>
      <c r="AD5922">
        <v>83.83</v>
      </c>
      <c r="AE5922">
        <v>86.59</v>
      </c>
      <c r="AF5922">
        <v>89.44</v>
      </c>
      <c r="AG5922">
        <v>92.26</v>
      </c>
      <c r="AH5922">
        <v>92.63</v>
      </c>
      <c r="AI5922">
        <v>92.42</v>
      </c>
      <c r="AJ5922">
        <v>92.19</v>
      </c>
      <c r="AK5922">
        <v>91.78</v>
      </c>
    </row>
    <row r="5923" spans="1:37" x14ac:dyDescent="0.3">
      <c r="A5923" s="86" t="str">
        <f t="shared" si="94"/>
        <v>SDG_NoInv_Base_ReproTest01QVAXaltrp-p</v>
      </c>
      <c r="B5923" s="9" t="s">
        <v>222</v>
      </c>
      <c r="C5923" s="10" t="s">
        <v>285</v>
      </c>
      <c r="D5923" s="7" t="s">
        <v>211</v>
      </c>
      <c r="E5923" t="s">
        <v>70</v>
      </c>
      <c r="F5923">
        <v>60.68</v>
      </c>
      <c r="G5923">
        <v>58.24</v>
      </c>
      <c r="H5923">
        <v>59.72</v>
      </c>
      <c r="I5923">
        <v>60.98</v>
      </c>
      <c r="J5923">
        <v>62.27</v>
      </c>
      <c r="K5923">
        <v>63.66</v>
      </c>
      <c r="L5923">
        <v>65.3</v>
      </c>
      <c r="M5923">
        <v>67.11</v>
      </c>
      <c r="N5923">
        <v>69.19</v>
      </c>
      <c r="O5923">
        <v>72.03</v>
      </c>
      <c r="P5923">
        <v>74.709999999999994</v>
      </c>
      <c r="Q5923">
        <v>77.28</v>
      </c>
      <c r="R5923">
        <v>79.989999999999995</v>
      </c>
      <c r="S5923">
        <v>82.75</v>
      </c>
      <c r="T5923">
        <v>85.67</v>
      </c>
      <c r="U5923">
        <v>88.99</v>
      </c>
      <c r="V5923">
        <v>92.03</v>
      </c>
      <c r="W5923">
        <v>95.16</v>
      </c>
      <c r="X5923">
        <v>98.42</v>
      </c>
      <c r="Y5923">
        <v>101.29</v>
      </c>
      <c r="Z5923">
        <v>104.06</v>
      </c>
      <c r="AA5923">
        <v>106.77</v>
      </c>
      <c r="AB5923">
        <v>109.87</v>
      </c>
      <c r="AC5923">
        <v>112.53</v>
      </c>
      <c r="AD5923">
        <v>115.11</v>
      </c>
      <c r="AE5923">
        <v>117.7</v>
      </c>
      <c r="AF5923">
        <v>120.34</v>
      </c>
      <c r="AG5923">
        <v>122.91</v>
      </c>
      <c r="AH5923">
        <v>122.09</v>
      </c>
      <c r="AI5923">
        <v>120.81</v>
      </c>
      <c r="AJ5923">
        <v>119.9</v>
      </c>
      <c r="AK5923">
        <v>118.77</v>
      </c>
    </row>
    <row r="5924" spans="1:37" x14ac:dyDescent="0.3">
      <c r="A5924" s="86" t="str">
        <f t="shared" si="94"/>
        <v>SDG_NoInv_Base_ReproTest01QVAXaltrp-f</v>
      </c>
      <c r="B5924" s="9" t="s">
        <v>222</v>
      </c>
      <c r="C5924" s="10" t="s">
        <v>285</v>
      </c>
      <c r="D5924" s="7" t="s">
        <v>211</v>
      </c>
      <c r="E5924" t="s">
        <v>71</v>
      </c>
      <c r="F5924">
        <v>247.43</v>
      </c>
      <c r="G5924">
        <v>234</v>
      </c>
      <c r="H5924">
        <v>239.63</v>
      </c>
      <c r="I5924">
        <v>244.99</v>
      </c>
      <c r="J5924">
        <v>250.23</v>
      </c>
      <c r="K5924">
        <v>255.21</v>
      </c>
      <c r="L5924">
        <v>260.79000000000002</v>
      </c>
      <c r="M5924">
        <v>266.77</v>
      </c>
      <c r="N5924">
        <v>274.98</v>
      </c>
      <c r="O5924">
        <v>284.64999999999998</v>
      </c>
      <c r="P5924">
        <v>295.38</v>
      </c>
      <c r="Q5924">
        <v>306.45999999999998</v>
      </c>
      <c r="R5924">
        <v>315.60000000000002</v>
      </c>
      <c r="S5924">
        <v>324.44</v>
      </c>
      <c r="T5924">
        <v>335.63</v>
      </c>
      <c r="U5924">
        <v>348.45</v>
      </c>
      <c r="V5924">
        <v>359.39</v>
      </c>
      <c r="W5924">
        <v>369.66</v>
      </c>
      <c r="X5924">
        <v>382.41</v>
      </c>
      <c r="Y5924">
        <v>395.79</v>
      </c>
      <c r="Z5924">
        <v>409.36</v>
      </c>
      <c r="AA5924">
        <v>423.11</v>
      </c>
      <c r="AB5924">
        <v>437.95</v>
      </c>
      <c r="AC5924">
        <v>450.87</v>
      </c>
      <c r="AD5924">
        <v>463.87</v>
      </c>
      <c r="AE5924">
        <v>475.44</v>
      </c>
      <c r="AF5924">
        <v>486.98</v>
      </c>
      <c r="AG5924">
        <v>499.6</v>
      </c>
      <c r="AH5924">
        <v>498.95</v>
      </c>
      <c r="AI5924">
        <v>495.92</v>
      </c>
      <c r="AJ5924">
        <v>493.95</v>
      </c>
      <c r="AK5924">
        <v>491.45</v>
      </c>
    </row>
    <row r="5925" spans="1:37" x14ac:dyDescent="0.3">
      <c r="A5925" s="86" t="str">
        <f t="shared" si="94"/>
        <v>SDG_NoInv_Base_ReproTest01QVAXaotrp-p</v>
      </c>
      <c r="B5925" s="9" t="s">
        <v>222</v>
      </c>
      <c r="C5925" s="10" t="s">
        <v>285</v>
      </c>
      <c r="D5925" s="7" t="s">
        <v>211</v>
      </c>
      <c r="E5925" t="s">
        <v>72</v>
      </c>
      <c r="F5925">
        <v>8.1</v>
      </c>
      <c r="G5925">
        <v>7.98</v>
      </c>
      <c r="H5925">
        <v>8.42</v>
      </c>
      <c r="I5925">
        <v>8.8800000000000008</v>
      </c>
      <c r="J5925">
        <v>9.3000000000000007</v>
      </c>
      <c r="K5925">
        <v>9.69</v>
      </c>
      <c r="L5925">
        <v>10.07</v>
      </c>
      <c r="M5925">
        <v>10.43</v>
      </c>
      <c r="N5925">
        <v>10.76</v>
      </c>
      <c r="O5925">
        <v>10.95</v>
      </c>
      <c r="P5925">
        <v>11.21</v>
      </c>
      <c r="Q5925">
        <v>11.48</v>
      </c>
      <c r="R5925">
        <v>11.78</v>
      </c>
      <c r="S5925">
        <v>12.06</v>
      </c>
      <c r="T5925">
        <v>12.35</v>
      </c>
      <c r="U5925">
        <v>12.66</v>
      </c>
      <c r="V5925">
        <v>12.96</v>
      </c>
      <c r="W5925">
        <v>13.23</v>
      </c>
      <c r="X5925">
        <v>13.46</v>
      </c>
      <c r="Y5925">
        <v>13.64</v>
      </c>
      <c r="Z5925">
        <v>13.82</v>
      </c>
      <c r="AA5925">
        <v>13.96</v>
      </c>
      <c r="AB5925">
        <v>14.08</v>
      </c>
      <c r="AC5925">
        <v>14.19</v>
      </c>
      <c r="AD5925">
        <v>14.36</v>
      </c>
      <c r="AE5925">
        <v>14.56</v>
      </c>
      <c r="AF5925">
        <v>14.77</v>
      </c>
      <c r="AG5925">
        <v>14.99</v>
      </c>
      <c r="AH5925">
        <v>14.9</v>
      </c>
      <c r="AI5925">
        <v>14.85</v>
      </c>
      <c r="AJ5925">
        <v>14.83</v>
      </c>
      <c r="AK5925">
        <v>14.81</v>
      </c>
    </row>
    <row r="5926" spans="1:37" x14ac:dyDescent="0.3">
      <c r="A5926" s="86" t="str">
        <f t="shared" si="94"/>
        <v>SDG_NoInv_Base_ReproTest01QVAXaotrp-f</v>
      </c>
      <c r="B5926" s="9" t="s">
        <v>222</v>
      </c>
      <c r="C5926" s="10" t="s">
        <v>285</v>
      </c>
      <c r="D5926" s="7" t="s">
        <v>211</v>
      </c>
      <c r="E5926" t="s">
        <v>73</v>
      </c>
      <c r="F5926">
        <v>7.29</v>
      </c>
      <c r="G5926">
        <v>6.95</v>
      </c>
      <c r="H5926">
        <v>7.23</v>
      </c>
      <c r="I5926">
        <v>7.46</v>
      </c>
      <c r="J5926">
        <v>7.66</v>
      </c>
      <c r="K5926">
        <v>7.83</v>
      </c>
      <c r="L5926">
        <v>8.02</v>
      </c>
      <c r="M5926">
        <v>8.2200000000000006</v>
      </c>
      <c r="N5926">
        <v>8.48</v>
      </c>
      <c r="O5926">
        <v>8.7100000000000009</v>
      </c>
      <c r="P5926">
        <v>9</v>
      </c>
      <c r="Q5926">
        <v>9.3000000000000007</v>
      </c>
      <c r="R5926">
        <v>9.5399999999999991</v>
      </c>
      <c r="S5926">
        <v>9.77</v>
      </c>
      <c r="T5926">
        <v>10.07</v>
      </c>
      <c r="U5926">
        <v>10.41</v>
      </c>
      <c r="V5926">
        <v>10.69</v>
      </c>
      <c r="W5926">
        <v>10.96</v>
      </c>
      <c r="X5926">
        <v>11.27</v>
      </c>
      <c r="Y5926">
        <v>11.6</v>
      </c>
      <c r="Z5926">
        <v>11.93</v>
      </c>
      <c r="AA5926">
        <v>12.25</v>
      </c>
      <c r="AB5926">
        <v>12.58</v>
      </c>
      <c r="AC5926">
        <v>12.86</v>
      </c>
      <c r="AD5926">
        <v>13.17</v>
      </c>
      <c r="AE5926">
        <v>13.43</v>
      </c>
      <c r="AF5926">
        <v>13.69</v>
      </c>
      <c r="AG5926">
        <v>13.99</v>
      </c>
      <c r="AH5926">
        <v>13.95</v>
      </c>
      <c r="AI5926">
        <v>13.85</v>
      </c>
      <c r="AJ5926">
        <v>13.8</v>
      </c>
      <c r="AK5926">
        <v>13.72</v>
      </c>
    </row>
    <row r="5927" spans="1:37" x14ac:dyDescent="0.3">
      <c r="A5927" s="86" t="str">
        <f t="shared" si="94"/>
        <v>SDG_NoInv_Base_ReproTest01QVAXaprtr</v>
      </c>
      <c r="B5927" s="9" t="s">
        <v>222</v>
      </c>
      <c r="C5927" s="10" t="s">
        <v>285</v>
      </c>
      <c r="D5927" s="7" t="s">
        <v>211</v>
      </c>
      <c r="E5927" t="s">
        <v>74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0</v>
      </c>
      <c r="W5927">
        <v>0</v>
      </c>
      <c r="X5927">
        <v>0</v>
      </c>
      <c r="Y5927">
        <v>0</v>
      </c>
      <c r="Z5927">
        <v>0</v>
      </c>
      <c r="AA5927">
        <v>0</v>
      </c>
      <c r="AB5927">
        <v>0</v>
      </c>
      <c r="AC5927">
        <v>0</v>
      </c>
      <c r="AD5927">
        <v>0</v>
      </c>
      <c r="AE5927">
        <v>0</v>
      </c>
      <c r="AF5927">
        <v>0</v>
      </c>
      <c r="AG5927">
        <v>0</v>
      </c>
      <c r="AH5927">
        <v>0</v>
      </c>
      <c r="AI5927">
        <v>0</v>
      </c>
      <c r="AJ5927">
        <v>0</v>
      </c>
      <c r="AK5927">
        <v>0</v>
      </c>
    </row>
    <row r="5928" spans="1:37" x14ac:dyDescent="0.3">
      <c r="A5928" s="86" t="str">
        <f t="shared" si="94"/>
        <v>SDG_NoInv_Base_ReproTest01QVAXatrps</v>
      </c>
      <c r="B5928" s="9" t="s">
        <v>222</v>
      </c>
      <c r="C5928" s="10" t="s">
        <v>285</v>
      </c>
      <c r="D5928" s="7" t="s">
        <v>211</v>
      </c>
      <c r="E5928" t="s">
        <v>75</v>
      </c>
      <c r="F5928">
        <v>54.94</v>
      </c>
      <c r="G5928">
        <v>50.45</v>
      </c>
      <c r="H5928">
        <v>51.68</v>
      </c>
      <c r="I5928">
        <v>52.6</v>
      </c>
      <c r="J5928">
        <v>53.5</v>
      </c>
      <c r="K5928">
        <v>54.57</v>
      </c>
      <c r="L5928">
        <v>55.76</v>
      </c>
      <c r="M5928">
        <v>56.86</v>
      </c>
      <c r="N5928">
        <v>58.03</v>
      </c>
      <c r="O5928">
        <v>59.65</v>
      </c>
      <c r="P5928">
        <v>61</v>
      </c>
      <c r="Q5928">
        <v>62.16</v>
      </c>
      <c r="R5928">
        <v>63.49</v>
      </c>
      <c r="S5928">
        <v>65.13</v>
      </c>
      <c r="T5928">
        <v>66.790000000000006</v>
      </c>
      <c r="U5928">
        <v>68.75</v>
      </c>
      <c r="V5928">
        <v>70.55</v>
      </c>
      <c r="W5928">
        <v>72.56</v>
      </c>
      <c r="X5928">
        <v>74.510000000000005</v>
      </c>
      <c r="Y5928">
        <v>76.400000000000006</v>
      </c>
      <c r="Z5928">
        <v>78.3</v>
      </c>
      <c r="AA5928">
        <v>80.180000000000007</v>
      </c>
      <c r="AB5928">
        <v>83.43</v>
      </c>
      <c r="AC5928">
        <v>86.66</v>
      </c>
      <c r="AD5928">
        <v>90.01</v>
      </c>
      <c r="AE5928">
        <v>93.51</v>
      </c>
      <c r="AF5928">
        <v>97.17</v>
      </c>
      <c r="AG5928">
        <v>100.6</v>
      </c>
      <c r="AH5928">
        <v>102.03</v>
      </c>
      <c r="AI5928">
        <v>103.06</v>
      </c>
      <c r="AJ5928">
        <v>103.96</v>
      </c>
      <c r="AK5928">
        <v>104.66</v>
      </c>
    </row>
    <row r="5929" spans="1:37" x14ac:dyDescent="0.3">
      <c r="A5929" s="86" t="str">
        <f t="shared" si="94"/>
        <v>SDG_NoInv_Base_ReproTest01QVAXacomm</v>
      </c>
      <c r="B5929" s="9" t="s">
        <v>222</v>
      </c>
      <c r="C5929" s="10" t="s">
        <v>285</v>
      </c>
      <c r="D5929" s="7" t="s">
        <v>211</v>
      </c>
      <c r="E5929" t="s">
        <v>76</v>
      </c>
      <c r="F5929">
        <v>84.05</v>
      </c>
      <c r="G5929">
        <v>79.66</v>
      </c>
      <c r="H5929">
        <v>82.13</v>
      </c>
      <c r="I5929">
        <v>83.92</v>
      </c>
      <c r="J5929">
        <v>85.86</v>
      </c>
      <c r="K5929">
        <v>88.06</v>
      </c>
      <c r="L5929">
        <v>90.64</v>
      </c>
      <c r="M5929">
        <v>93.51</v>
      </c>
      <c r="N5929">
        <v>96.59</v>
      </c>
      <c r="O5929">
        <v>100.51</v>
      </c>
      <c r="P5929">
        <v>104.12</v>
      </c>
      <c r="Q5929">
        <v>107.65</v>
      </c>
      <c r="R5929">
        <v>111.27</v>
      </c>
      <c r="S5929">
        <v>115.01</v>
      </c>
      <c r="T5929">
        <v>118.96</v>
      </c>
      <c r="U5929">
        <v>123.47</v>
      </c>
      <c r="V5929">
        <v>127.87</v>
      </c>
      <c r="W5929">
        <v>132.55000000000001</v>
      </c>
      <c r="X5929">
        <v>137.47</v>
      </c>
      <c r="Y5929">
        <v>142.19</v>
      </c>
      <c r="Z5929">
        <v>146.97</v>
      </c>
      <c r="AA5929">
        <v>151.78</v>
      </c>
      <c r="AB5929">
        <v>156.54</v>
      </c>
      <c r="AC5929">
        <v>161.09</v>
      </c>
      <c r="AD5929">
        <v>165.86</v>
      </c>
      <c r="AE5929">
        <v>170.92</v>
      </c>
      <c r="AF5929">
        <v>176.29</v>
      </c>
      <c r="AG5929">
        <v>181.75</v>
      </c>
      <c r="AH5929">
        <v>182.35</v>
      </c>
      <c r="AI5929">
        <v>182.08</v>
      </c>
      <c r="AJ5929">
        <v>181.67</v>
      </c>
      <c r="AK5929">
        <v>180.89</v>
      </c>
    </row>
    <row r="5930" spans="1:37" x14ac:dyDescent="0.3">
      <c r="A5930" s="86" t="str">
        <f t="shared" si="94"/>
        <v>SDG_NoInv_Base_ReproTest01QVAXafsrv</v>
      </c>
      <c r="B5930" s="9" t="s">
        <v>222</v>
      </c>
      <c r="C5930" s="10" t="s">
        <v>285</v>
      </c>
      <c r="D5930" s="7" t="s">
        <v>211</v>
      </c>
      <c r="E5930" t="s">
        <v>77</v>
      </c>
      <c r="F5930">
        <v>413.44</v>
      </c>
      <c r="G5930">
        <v>391.23</v>
      </c>
      <c r="H5930">
        <v>404.87</v>
      </c>
      <c r="I5930">
        <v>414.55</v>
      </c>
      <c r="J5930">
        <v>425.19</v>
      </c>
      <c r="K5930">
        <v>437.01</v>
      </c>
      <c r="L5930">
        <v>450.54</v>
      </c>
      <c r="M5930">
        <v>465.17</v>
      </c>
      <c r="N5930">
        <v>481.13</v>
      </c>
      <c r="O5930">
        <v>502.26</v>
      </c>
      <c r="P5930">
        <v>521.57000000000005</v>
      </c>
      <c r="Q5930">
        <v>540.52</v>
      </c>
      <c r="R5930">
        <v>559.63</v>
      </c>
      <c r="S5930">
        <v>579.75</v>
      </c>
      <c r="T5930">
        <v>600.99</v>
      </c>
      <c r="U5930">
        <v>624.88</v>
      </c>
      <c r="V5930">
        <v>648.25</v>
      </c>
      <c r="W5930">
        <v>673.73</v>
      </c>
      <c r="X5930">
        <v>701.23</v>
      </c>
      <c r="Y5930">
        <v>727.95</v>
      </c>
      <c r="Z5930">
        <v>755.2</v>
      </c>
      <c r="AA5930">
        <v>782.83</v>
      </c>
      <c r="AB5930">
        <v>814.07</v>
      </c>
      <c r="AC5930">
        <v>843.02</v>
      </c>
      <c r="AD5930">
        <v>871.06</v>
      </c>
      <c r="AE5930">
        <v>899.94</v>
      </c>
      <c r="AF5930">
        <v>930.28</v>
      </c>
      <c r="AG5930">
        <v>961.47</v>
      </c>
      <c r="AH5930">
        <v>972.17</v>
      </c>
      <c r="AI5930">
        <v>978.24</v>
      </c>
      <c r="AJ5930">
        <v>981.19</v>
      </c>
      <c r="AK5930">
        <v>981.12</v>
      </c>
    </row>
    <row r="5931" spans="1:37" x14ac:dyDescent="0.3">
      <c r="A5931" s="86" t="str">
        <f t="shared" si="94"/>
        <v>SDG_NoInv_Base_ReproTest01QVAXabsrv</v>
      </c>
      <c r="B5931" s="9" t="s">
        <v>222</v>
      </c>
      <c r="C5931" s="10" t="s">
        <v>285</v>
      </c>
      <c r="D5931" s="7" t="s">
        <v>211</v>
      </c>
      <c r="E5931" t="s">
        <v>78</v>
      </c>
      <c r="F5931">
        <v>367.48</v>
      </c>
      <c r="G5931">
        <v>348.35</v>
      </c>
      <c r="H5931">
        <v>359.29</v>
      </c>
      <c r="I5931">
        <v>367.42</v>
      </c>
      <c r="J5931">
        <v>376.1</v>
      </c>
      <c r="K5931">
        <v>385.86</v>
      </c>
      <c r="L5931">
        <v>397.2</v>
      </c>
      <c r="M5931">
        <v>409.58</v>
      </c>
      <c r="N5931">
        <v>422.92</v>
      </c>
      <c r="O5931">
        <v>439.61</v>
      </c>
      <c r="P5931">
        <v>455.38</v>
      </c>
      <c r="Q5931">
        <v>470.97</v>
      </c>
      <c r="R5931">
        <v>487.08</v>
      </c>
      <c r="S5931">
        <v>503.65</v>
      </c>
      <c r="T5931">
        <v>521.1</v>
      </c>
      <c r="U5931">
        <v>541.02</v>
      </c>
      <c r="V5931">
        <v>560.46</v>
      </c>
      <c r="W5931">
        <v>581.13</v>
      </c>
      <c r="X5931">
        <v>602.79999999999995</v>
      </c>
      <c r="Y5931">
        <v>623.58000000000004</v>
      </c>
      <c r="Z5931">
        <v>644.77</v>
      </c>
      <c r="AA5931">
        <v>665.96</v>
      </c>
      <c r="AB5931">
        <v>688.54</v>
      </c>
      <c r="AC5931">
        <v>709.62</v>
      </c>
      <c r="AD5931">
        <v>730.88</v>
      </c>
      <c r="AE5931">
        <v>753.27</v>
      </c>
      <c r="AF5931">
        <v>776.93</v>
      </c>
      <c r="AG5931">
        <v>801.07</v>
      </c>
      <c r="AH5931">
        <v>805.55</v>
      </c>
      <c r="AI5931">
        <v>806.12</v>
      </c>
      <c r="AJ5931">
        <v>805.32</v>
      </c>
      <c r="AK5931">
        <v>802.62</v>
      </c>
    </row>
    <row r="5932" spans="1:37" x14ac:dyDescent="0.3">
      <c r="A5932" s="86" t="str">
        <f t="shared" si="94"/>
        <v>SDG_NoInv_Base_ReproTest01QVAXagsrv</v>
      </c>
      <c r="B5932" s="9" t="s">
        <v>222</v>
      </c>
      <c r="C5932" s="10" t="s">
        <v>285</v>
      </c>
      <c r="D5932" s="7" t="s">
        <v>211</v>
      </c>
      <c r="E5932" t="s">
        <v>79</v>
      </c>
      <c r="F5932">
        <v>789.44</v>
      </c>
      <c r="G5932">
        <v>739.2</v>
      </c>
      <c r="H5932">
        <v>760.64</v>
      </c>
      <c r="I5932">
        <v>776.7</v>
      </c>
      <c r="J5932">
        <v>792.3</v>
      </c>
      <c r="K5932">
        <v>807.85</v>
      </c>
      <c r="L5932">
        <v>824.63</v>
      </c>
      <c r="M5932">
        <v>841.96</v>
      </c>
      <c r="N5932">
        <v>861.73</v>
      </c>
      <c r="O5932">
        <v>890.27</v>
      </c>
      <c r="P5932">
        <v>916.04</v>
      </c>
      <c r="Q5932">
        <v>941.5</v>
      </c>
      <c r="R5932">
        <v>970.4</v>
      </c>
      <c r="S5932">
        <v>1000.79</v>
      </c>
      <c r="T5932">
        <v>1032.8900000000001</v>
      </c>
      <c r="U5932">
        <v>1068.82</v>
      </c>
      <c r="V5932">
        <v>1103.99</v>
      </c>
      <c r="W5932">
        <v>1141.33</v>
      </c>
      <c r="X5932">
        <v>1181.0999999999999</v>
      </c>
      <c r="Y5932">
        <v>1220.94</v>
      </c>
      <c r="Z5932">
        <v>1262.97</v>
      </c>
      <c r="AA5932">
        <v>1304.28</v>
      </c>
      <c r="AB5932">
        <v>1353.25</v>
      </c>
      <c r="AC5932">
        <v>1399</v>
      </c>
      <c r="AD5932">
        <v>1442.33</v>
      </c>
      <c r="AE5932">
        <v>1486.57</v>
      </c>
      <c r="AF5932">
        <v>1531.85</v>
      </c>
      <c r="AG5932">
        <v>1580.08</v>
      </c>
      <c r="AH5932">
        <v>1614.51</v>
      </c>
      <c r="AI5932">
        <v>1639.64</v>
      </c>
      <c r="AJ5932">
        <v>1656.68</v>
      </c>
      <c r="AK5932">
        <v>1667.25</v>
      </c>
    </row>
    <row r="5933" spans="1:37" x14ac:dyDescent="0.3">
      <c r="A5933" s="86" t="str">
        <f t="shared" si="94"/>
        <v>SDG_NoInv_Base_ReproTest01QVAXaosrv</v>
      </c>
      <c r="B5933" s="9" t="s">
        <v>222</v>
      </c>
      <c r="C5933" s="10" t="s">
        <v>285</v>
      </c>
      <c r="D5933" s="7" t="s">
        <v>211</v>
      </c>
      <c r="E5933" t="s">
        <v>80</v>
      </c>
      <c r="F5933">
        <v>475.08</v>
      </c>
      <c r="G5933">
        <v>430.1</v>
      </c>
      <c r="H5933">
        <v>447.52</v>
      </c>
      <c r="I5933">
        <v>460.12</v>
      </c>
      <c r="J5933">
        <v>472.68</v>
      </c>
      <c r="K5933">
        <v>486.09</v>
      </c>
      <c r="L5933">
        <v>501.31</v>
      </c>
      <c r="M5933">
        <v>517.55999999999995</v>
      </c>
      <c r="N5933">
        <v>535.04999999999995</v>
      </c>
      <c r="O5933">
        <v>556.42999999999995</v>
      </c>
      <c r="P5933">
        <v>576.91999999999996</v>
      </c>
      <c r="Q5933">
        <v>597.09</v>
      </c>
      <c r="R5933">
        <v>617.57000000000005</v>
      </c>
      <c r="S5933">
        <v>638.6</v>
      </c>
      <c r="T5933">
        <v>660.89</v>
      </c>
      <c r="U5933">
        <v>686.23</v>
      </c>
      <c r="V5933">
        <v>710.79</v>
      </c>
      <c r="W5933">
        <v>737.06</v>
      </c>
      <c r="X5933">
        <v>765.04</v>
      </c>
      <c r="Y5933">
        <v>791.75</v>
      </c>
      <c r="Z5933">
        <v>818.86</v>
      </c>
      <c r="AA5933">
        <v>846.26</v>
      </c>
      <c r="AB5933">
        <v>875.74</v>
      </c>
      <c r="AC5933">
        <v>903.02</v>
      </c>
      <c r="AD5933">
        <v>930.08</v>
      </c>
      <c r="AE5933">
        <v>958.17</v>
      </c>
      <c r="AF5933">
        <v>987.75</v>
      </c>
      <c r="AG5933">
        <v>1017.73</v>
      </c>
      <c r="AH5933">
        <v>1020.86</v>
      </c>
      <c r="AI5933">
        <v>1020.11</v>
      </c>
      <c r="AJ5933">
        <v>1018.14</v>
      </c>
      <c r="AK5933">
        <v>1013.94</v>
      </c>
    </row>
    <row r="5934" spans="1:37" x14ac:dyDescent="0.3">
      <c r="A5934" s="86" t="str">
        <f t="shared" si="94"/>
        <v>SDG_NoInv_Base_ReproTest01PVAXaawhe</v>
      </c>
      <c r="B5934" s="9" t="s">
        <v>222</v>
      </c>
      <c r="C5934" s="10" t="s">
        <v>285</v>
      </c>
      <c r="D5934" s="7" t="s">
        <v>212</v>
      </c>
      <c r="E5934" t="s">
        <v>4</v>
      </c>
      <c r="F5934">
        <v>1</v>
      </c>
      <c r="G5934">
        <v>0.94</v>
      </c>
      <c r="H5934">
        <v>0.95</v>
      </c>
      <c r="I5934">
        <v>0.97</v>
      </c>
      <c r="J5934">
        <v>0.99</v>
      </c>
      <c r="K5934">
        <v>1</v>
      </c>
      <c r="L5934">
        <v>1</v>
      </c>
      <c r="M5934">
        <v>0.99</v>
      </c>
      <c r="N5934">
        <v>0.99</v>
      </c>
      <c r="O5934">
        <v>1.02</v>
      </c>
      <c r="P5934">
        <v>1.01</v>
      </c>
      <c r="Q5934">
        <v>1</v>
      </c>
      <c r="R5934">
        <v>1</v>
      </c>
      <c r="S5934">
        <v>1</v>
      </c>
      <c r="T5934">
        <v>1</v>
      </c>
      <c r="U5934">
        <v>1</v>
      </c>
      <c r="V5934">
        <v>1</v>
      </c>
      <c r="W5934">
        <v>1</v>
      </c>
      <c r="X5934">
        <v>1</v>
      </c>
      <c r="Y5934">
        <v>1</v>
      </c>
      <c r="Z5934">
        <v>0.99</v>
      </c>
      <c r="AA5934">
        <v>0.99</v>
      </c>
      <c r="AB5934">
        <v>0.99</v>
      </c>
      <c r="AC5934">
        <v>1</v>
      </c>
      <c r="AD5934">
        <v>1.01</v>
      </c>
      <c r="AE5934">
        <v>1.02</v>
      </c>
      <c r="AF5934">
        <v>1.03</v>
      </c>
      <c r="AG5934">
        <v>1.04</v>
      </c>
      <c r="AH5934">
        <v>1.04</v>
      </c>
      <c r="AI5934">
        <v>1.03</v>
      </c>
      <c r="AJ5934">
        <v>1.02</v>
      </c>
      <c r="AK5934">
        <v>1.01</v>
      </c>
    </row>
    <row r="5935" spans="1:37" x14ac:dyDescent="0.3">
      <c r="A5935" s="86" t="str">
        <f t="shared" si="94"/>
        <v>SDG_NoInv_Base_ReproTest01PVAXaamai</v>
      </c>
      <c r="B5935" s="9" t="s">
        <v>222</v>
      </c>
      <c r="C5935" s="10" t="s">
        <v>285</v>
      </c>
      <c r="D5935" s="7" t="s">
        <v>212</v>
      </c>
      <c r="E5935" t="s">
        <v>5</v>
      </c>
      <c r="F5935">
        <v>1</v>
      </c>
      <c r="G5935">
        <v>0.95</v>
      </c>
      <c r="H5935">
        <v>0.97</v>
      </c>
      <c r="I5935">
        <v>1</v>
      </c>
      <c r="J5935">
        <v>1.04</v>
      </c>
      <c r="K5935">
        <v>1.04</v>
      </c>
      <c r="L5935">
        <v>1.04</v>
      </c>
      <c r="M5935">
        <v>1.04</v>
      </c>
      <c r="N5935">
        <v>1.04</v>
      </c>
      <c r="O5935">
        <v>1.08</v>
      </c>
      <c r="P5935">
        <v>1.08</v>
      </c>
      <c r="Q5935">
        <v>1.06</v>
      </c>
      <c r="R5935">
        <v>1.06</v>
      </c>
      <c r="S5935">
        <v>1.05</v>
      </c>
      <c r="T5935">
        <v>1.05</v>
      </c>
      <c r="U5935">
        <v>1.05</v>
      </c>
      <c r="V5935">
        <v>1.04</v>
      </c>
      <c r="W5935">
        <v>1.03</v>
      </c>
      <c r="X5935">
        <v>1.03</v>
      </c>
      <c r="Y5935">
        <v>1.02</v>
      </c>
      <c r="Z5935">
        <v>1.01</v>
      </c>
      <c r="AA5935">
        <v>1.01</v>
      </c>
      <c r="AB5935">
        <v>1.02</v>
      </c>
      <c r="AC5935">
        <v>1.02</v>
      </c>
      <c r="AD5935">
        <v>1.03</v>
      </c>
      <c r="AE5935">
        <v>1.04</v>
      </c>
      <c r="AF5935">
        <v>1.05</v>
      </c>
      <c r="AG5935">
        <v>1.04</v>
      </c>
      <c r="AH5935">
        <v>1.03</v>
      </c>
      <c r="AI5935">
        <v>1.01</v>
      </c>
      <c r="AJ5935">
        <v>0.99</v>
      </c>
      <c r="AK5935">
        <v>0.97</v>
      </c>
    </row>
    <row r="5936" spans="1:37" x14ac:dyDescent="0.3">
      <c r="A5936" s="86" t="str">
        <f t="shared" si="94"/>
        <v>SDG_NoInv_Base_ReproTest01PVAXaaoce</v>
      </c>
      <c r="B5936" s="9" t="s">
        <v>222</v>
      </c>
      <c r="C5936" s="10" t="s">
        <v>285</v>
      </c>
      <c r="D5936" s="7" t="s">
        <v>212</v>
      </c>
      <c r="E5936" t="s">
        <v>6</v>
      </c>
      <c r="F5936">
        <v>1</v>
      </c>
      <c r="G5936">
        <v>0.93</v>
      </c>
      <c r="H5936">
        <v>0.96</v>
      </c>
      <c r="I5936">
        <v>1</v>
      </c>
      <c r="J5936">
        <v>1.04</v>
      </c>
      <c r="K5936">
        <v>1.05</v>
      </c>
      <c r="L5936">
        <v>1.07</v>
      </c>
      <c r="M5936">
        <v>1.07</v>
      </c>
      <c r="N5936">
        <v>1.07</v>
      </c>
      <c r="O5936">
        <v>1.1299999999999999</v>
      </c>
      <c r="P5936">
        <v>1.1399999999999999</v>
      </c>
      <c r="Q5936">
        <v>1.1299999999999999</v>
      </c>
      <c r="R5936">
        <v>1.1299999999999999</v>
      </c>
      <c r="S5936">
        <v>1.1399999999999999</v>
      </c>
      <c r="T5936">
        <v>1.1399999999999999</v>
      </c>
      <c r="U5936">
        <v>1.1399999999999999</v>
      </c>
      <c r="V5936">
        <v>1.1399999999999999</v>
      </c>
      <c r="W5936">
        <v>1.1399999999999999</v>
      </c>
      <c r="X5936">
        <v>1.1399999999999999</v>
      </c>
      <c r="Y5936">
        <v>1.1399999999999999</v>
      </c>
      <c r="Z5936">
        <v>1.1399999999999999</v>
      </c>
      <c r="AA5936">
        <v>1.1399999999999999</v>
      </c>
      <c r="AB5936">
        <v>1.1599999999999999</v>
      </c>
      <c r="AC5936">
        <v>1.18</v>
      </c>
      <c r="AD5936">
        <v>1.19</v>
      </c>
      <c r="AE5936">
        <v>1.21</v>
      </c>
      <c r="AF5936">
        <v>1.22</v>
      </c>
      <c r="AG5936">
        <v>1.22</v>
      </c>
      <c r="AH5936">
        <v>1.21</v>
      </c>
      <c r="AI5936">
        <v>1.18</v>
      </c>
      <c r="AJ5936">
        <v>1.1599999999999999</v>
      </c>
      <c r="AK5936">
        <v>1.1399999999999999</v>
      </c>
    </row>
    <row r="5937" spans="1:37" x14ac:dyDescent="0.3">
      <c r="A5937" s="86" t="str">
        <f t="shared" si="94"/>
        <v>SDG_NoInv_Base_ReproTest01PVAXaaveg</v>
      </c>
      <c r="B5937" s="9" t="s">
        <v>222</v>
      </c>
      <c r="C5937" s="10" t="s">
        <v>285</v>
      </c>
      <c r="D5937" s="7" t="s">
        <v>212</v>
      </c>
      <c r="E5937" t="s">
        <v>7</v>
      </c>
      <c r="F5937">
        <v>1</v>
      </c>
      <c r="G5937">
        <v>1</v>
      </c>
      <c r="H5937">
        <v>0.99</v>
      </c>
      <c r="I5937">
        <v>1</v>
      </c>
      <c r="J5937">
        <v>1</v>
      </c>
      <c r="K5937">
        <v>0.99</v>
      </c>
      <c r="L5937">
        <v>0.99</v>
      </c>
      <c r="M5937">
        <v>0.99</v>
      </c>
      <c r="N5937">
        <v>0.99</v>
      </c>
      <c r="O5937">
        <v>0.98</v>
      </c>
      <c r="P5937">
        <v>0.98</v>
      </c>
      <c r="Q5937">
        <v>0.98</v>
      </c>
      <c r="R5937">
        <v>0.98</v>
      </c>
      <c r="S5937">
        <v>0.98</v>
      </c>
      <c r="T5937">
        <v>0.98</v>
      </c>
      <c r="U5937">
        <v>0.98</v>
      </c>
      <c r="V5937">
        <v>0.98</v>
      </c>
      <c r="W5937">
        <v>0.98</v>
      </c>
      <c r="X5937">
        <v>0.98</v>
      </c>
      <c r="Y5937">
        <v>0.98</v>
      </c>
      <c r="Z5937">
        <v>0.97</v>
      </c>
      <c r="AA5937">
        <v>0.97</v>
      </c>
      <c r="AB5937">
        <v>0.96</v>
      </c>
      <c r="AC5937">
        <v>0.97</v>
      </c>
      <c r="AD5937">
        <v>0.97</v>
      </c>
      <c r="AE5937">
        <v>0.98</v>
      </c>
      <c r="AF5937">
        <v>0.99</v>
      </c>
      <c r="AG5937">
        <v>0.99</v>
      </c>
      <c r="AH5937">
        <v>0.99</v>
      </c>
      <c r="AI5937">
        <v>0.98</v>
      </c>
      <c r="AJ5937">
        <v>0.97</v>
      </c>
      <c r="AK5937">
        <v>0.96</v>
      </c>
    </row>
    <row r="5938" spans="1:37" x14ac:dyDescent="0.3">
      <c r="A5938" s="86" t="str">
        <f t="shared" si="94"/>
        <v>SDG_NoInv_Base_ReproTest01PVAXaaofr</v>
      </c>
      <c r="B5938" s="9" t="s">
        <v>222</v>
      </c>
      <c r="C5938" s="10" t="s">
        <v>285</v>
      </c>
      <c r="D5938" s="7" t="s">
        <v>212</v>
      </c>
      <c r="E5938" t="s">
        <v>8</v>
      </c>
      <c r="F5938">
        <v>1</v>
      </c>
      <c r="G5938">
        <v>1.01</v>
      </c>
      <c r="H5938">
        <v>1</v>
      </c>
      <c r="I5938">
        <v>1</v>
      </c>
      <c r="J5938">
        <v>1</v>
      </c>
      <c r="K5938">
        <v>1</v>
      </c>
      <c r="L5938">
        <v>1</v>
      </c>
      <c r="M5938">
        <v>1</v>
      </c>
      <c r="N5938">
        <v>0.99</v>
      </c>
      <c r="O5938">
        <v>1.01</v>
      </c>
      <c r="P5938">
        <v>1.01</v>
      </c>
      <c r="Q5938">
        <v>1</v>
      </c>
      <c r="R5938">
        <v>1</v>
      </c>
      <c r="S5938">
        <v>1</v>
      </c>
      <c r="T5938">
        <v>1</v>
      </c>
      <c r="U5938">
        <v>1</v>
      </c>
      <c r="V5938">
        <v>1</v>
      </c>
      <c r="W5938">
        <v>1</v>
      </c>
      <c r="X5938">
        <v>0.99</v>
      </c>
      <c r="Y5938">
        <v>0.99</v>
      </c>
      <c r="Z5938">
        <v>0.98</v>
      </c>
      <c r="AA5938">
        <v>0.97</v>
      </c>
      <c r="AB5938">
        <v>0.98</v>
      </c>
      <c r="AC5938">
        <v>0.98</v>
      </c>
      <c r="AD5938">
        <v>0.98</v>
      </c>
      <c r="AE5938">
        <v>0.99</v>
      </c>
      <c r="AF5938">
        <v>1</v>
      </c>
      <c r="AG5938">
        <v>1</v>
      </c>
      <c r="AH5938">
        <v>1</v>
      </c>
      <c r="AI5938">
        <v>0.99</v>
      </c>
      <c r="AJ5938">
        <v>0.98</v>
      </c>
      <c r="AK5938">
        <v>0.97</v>
      </c>
    </row>
    <row r="5939" spans="1:37" x14ac:dyDescent="0.3">
      <c r="A5939" s="86" t="str">
        <f t="shared" si="94"/>
        <v>SDG_NoInv_Base_ReproTest01PVAXaagra</v>
      </c>
      <c r="B5939" s="9" t="s">
        <v>222</v>
      </c>
      <c r="C5939" s="10" t="s">
        <v>285</v>
      </c>
      <c r="D5939" s="7" t="s">
        <v>212</v>
      </c>
      <c r="E5939" t="s">
        <v>9</v>
      </c>
      <c r="F5939">
        <v>1</v>
      </c>
      <c r="G5939">
        <v>1.03</v>
      </c>
      <c r="H5939">
        <v>1.03</v>
      </c>
      <c r="I5939">
        <v>1.02</v>
      </c>
      <c r="J5939">
        <v>1.02</v>
      </c>
      <c r="K5939">
        <v>1.02</v>
      </c>
      <c r="L5939">
        <v>1.03</v>
      </c>
      <c r="M5939">
        <v>1.03</v>
      </c>
      <c r="N5939">
        <v>1.04</v>
      </c>
      <c r="O5939">
        <v>1.06</v>
      </c>
      <c r="P5939">
        <v>1.06</v>
      </c>
      <c r="Q5939">
        <v>1.05</v>
      </c>
      <c r="R5939">
        <v>1.05</v>
      </c>
      <c r="S5939">
        <v>1.05</v>
      </c>
      <c r="T5939">
        <v>1.05</v>
      </c>
      <c r="U5939">
        <v>1.05</v>
      </c>
      <c r="V5939">
        <v>1.05</v>
      </c>
      <c r="W5939">
        <v>1.05</v>
      </c>
      <c r="X5939">
        <v>1.05</v>
      </c>
      <c r="Y5939">
        <v>1.05</v>
      </c>
      <c r="Z5939">
        <v>1.04</v>
      </c>
      <c r="AA5939">
        <v>1.04</v>
      </c>
      <c r="AB5939">
        <v>1.04</v>
      </c>
      <c r="AC5939">
        <v>1.04</v>
      </c>
      <c r="AD5939">
        <v>1.05</v>
      </c>
      <c r="AE5939">
        <v>1.05</v>
      </c>
      <c r="AF5939">
        <v>1.05</v>
      </c>
      <c r="AG5939">
        <v>1.05</v>
      </c>
      <c r="AH5939">
        <v>1.04</v>
      </c>
      <c r="AI5939">
        <v>1.01</v>
      </c>
      <c r="AJ5939">
        <v>1</v>
      </c>
      <c r="AK5939">
        <v>0.98</v>
      </c>
    </row>
    <row r="5940" spans="1:37" x14ac:dyDescent="0.3">
      <c r="A5940" s="86" t="str">
        <f t="shared" si="94"/>
        <v>SDG_NoInv_Base_ReproTest01PVAXaaoil</v>
      </c>
      <c r="B5940" s="9" t="s">
        <v>222</v>
      </c>
      <c r="C5940" s="10" t="s">
        <v>285</v>
      </c>
      <c r="D5940" s="7" t="s">
        <v>212</v>
      </c>
      <c r="E5940" t="s">
        <v>10</v>
      </c>
      <c r="F5940">
        <v>1</v>
      </c>
      <c r="G5940">
        <v>0.92</v>
      </c>
      <c r="H5940">
        <v>0.94</v>
      </c>
      <c r="I5940">
        <v>0.98</v>
      </c>
      <c r="J5940">
        <v>1.01</v>
      </c>
      <c r="K5940">
        <v>1.02</v>
      </c>
      <c r="L5940">
        <v>1.03</v>
      </c>
      <c r="M5940">
        <v>1.03</v>
      </c>
      <c r="N5940">
        <v>1.03</v>
      </c>
      <c r="O5940">
        <v>1.04</v>
      </c>
      <c r="P5940">
        <v>1.05</v>
      </c>
      <c r="Q5940">
        <v>1.04</v>
      </c>
      <c r="R5940">
        <v>1.06</v>
      </c>
      <c r="S5940">
        <v>1.06</v>
      </c>
      <c r="T5940">
        <v>1.07</v>
      </c>
      <c r="U5940">
        <v>1.07</v>
      </c>
      <c r="V5940">
        <v>1.08</v>
      </c>
      <c r="W5940">
        <v>1.08</v>
      </c>
      <c r="X5940">
        <v>1.08</v>
      </c>
      <c r="Y5940">
        <v>1.0900000000000001</v>
      </c>
      <c r="Z5940">
        <v>1.0900000000000001</v>
      </c>
      <c r="AA5940">
        <v>1.0900000000000001</v>
      </c>
      <c r="AB5940">
        <v>1.0900000000000001</v>
      </c>
      <c r="AC5940">
        <v>1.1100000000000001</v>
      </c>
      <c r="AD5940">
        <v>1.1200000000000001</v>
      </c>
      <c r="AE5940">
        <v>1.1299999999999999</v>
      </c>
      <c r="AF5940">
        <v>1.1499999999999999</v>
      </c>
      <c r="AG5940">
        <v>1.1599999999999999</v>
      </c>
      <c r="AH5940">
        <v>1.1499999999999999</v>
      </c>
      <c r="AI5940">
        <v>1.1399999999999999</v>
      </c>
      <c r="AJ5940">
        <v>1.1299999999999999</v>
      </c>
      <c r="AK5940">
        <v>1.1200000000000001</v>
      </c>
    </row>
    <row r="5941" spans="1:37" x14ac:dyDescent="0.3">
      <c r="A5941" s="86" t="str">
        <f t="shared" si="94"/>
        <v>SDG_NoInv_Base_ReproTest01PVAXaatub</v>
      </c>
      <c r="B5941" s="9" t="s">
        <v>222</v>
      </c>
      <c r="C5941" s="10" t="s">
        <v>285</v>
      </c>
      <c r="D5941" s="7" t="s">
        <v>212</v>
      </c>
      <c r="E5941" t="s">
        <v>11</v>
      </c>
      <c r="F5941">
        <v>1</v>
      </c>
      <c r="G5941">
        <v>0.98</v>
      </c>
      <c r="H5941">
        <v>0.97</v>
      </c>
      <c r="I5941">
        <v>0.98</v>
      </c>
      <c r="J5941">
        <v>0.98</v>
      </c>
      <c r="K5941">
        <v>0.98</v>
      </c>
      <c r="L5941">
        <v>0.98</v>
      </c>
      <c r="M5941">
        <v>0.97</v>
      </c>
      <c r="N5941">
        <v>0.97</v>
      </c>
      <c r="O5941">
        <v>0.97</v>
      </c>
      <c r="P5941">
        <v>0.97</v>
      </c>
      <c r="Q5941">
        <v>0.96</v>
      </c>
      <c r="R5941">
        <v>0.97</v>
      </c>
      <c r="S5941">
        <v>0.97</v>
      </c>
      <c r="T5941">
        <v>0.97</v>
      </c>
      <c r="U5941">
        <v>0.97</v>
      </c>
      <c r="V5941">
        <v>0.97</v>
      </c>
      <c r="W5941">
        <v>0.97</v>
      </c>
      <c r="X5941">
        <v>0.96</v>
      </c>
      <c r="Y5941">
        <v>0.96</v>
      </c>
      <c r="Z5941">
        <v>0.95</v>
      </c>
      <c r="AA5941">
        <v>0.95</v>
      </c>
      <c r="AB5941">
        <v>0.95</v>
      </c>
      <c r="AC5941">
        <v>0.95</v>
      </c>
      <c r="AD5941">
        <v>0.96</v>
      </c>
      <c r="AE5941">
        <v>0.97</v>
      </c>
      <c r="AF5941">
        <v>0.98</v>
      </c>
      <c r="AG5941">
        <v>0.98</v>
      </c>
      <c r="AH5941">
        <v>0.98</v>
      </c>
      <c r="AI5941">
        <v>0.97</v>
      </c>
      <c r="AJ5941">
        <v>0.96</v>
      </c>
      <c r="AK5941">
        <v>0.96</v>
      </c>
    </row>
    <row r="5942" spans="1:37" x14ac:dyDescent="0.3">
      <c r="A5942" s="86" t="str">
        <f t="shared" ref="A5942:A6005" si="95">_xlfn.CONCAT(C5942,D5942,E5942)</f>
        <v>SDG_NoInv_Base_ReproTest01PVAXaapul</v>
      </c>
      <c r="B5942" s="9" t="s">
        <v>222</v>
      </c>
      <c r="C5942" s="10" t="s">
        <v>285</v>
      </c>
      <c r="D5942" s="7" t="s">
        <v>212</v>
      </c>
      <c r="E5942" t="s">
        <v>12</v>
      </c>
      <c r="F5942">
        <v>1</v>
      </c>
      <c r="G5942">
        <v>0.95</v>
      </c>
      <c r="H5942">
        <v>0.94</v>
      </c>
      <c r="I5942">
        <v>0.96</v>
      </c>
      <c r="J5942">
        <v>0.98</v>
      </c>
      <c r="K5942">
        <v>0.98</v>
      </c>
      <c r="L5942">
        <v>0.98</v>
      </c>
      <c r="M5942">
        <v>0.96</v>
      </c>
      <c r="N5942">
        <v>0.95</v>
      </c>
      <c r="O5942">
        <v>0.95</v>
      </c>
      <c r="P5942">
        <v>0.94</v>
      </c>
      <c r="Q5942">
        <v>0.94</v>
      </c>
      <c r="R5942">
        <v>0.94</v>
      </c>
      <c r="S5942">
        <v>0.94</v>
      </c>
      <c r="T5942">
        <v>0.94</v>
      </c>
      <c r="U5942">
        <v>0.94</v>
      </c>
      <c r="V5942">
        <v>0.95</v>
      </c>
      <c r="W5942">
        <v>0.95</v>
      </c>
      <c r="X5942">
        <v>0.94</v>
      </c>
      <c r="Y5942">
        <v>0.94</v>
      </c>
      <c r="Z5942">
        <v>0.94</v>
      </c>
      <c r="AA5942">
        <v>0.93</v>
      </c>
      <c r="AB5942">
        <v>0.93</v>
      </c>
      <c r="AC5942">
        <v>0.93</v>
      </c>
      <c r="AD5942">
        <v>0.94</v>
      </c>
      <c r="AE5942">
        <v>0.96</v>
      </c>
      <c r="AF5942">
        <v>0.97</v>
      </c>
      <c r="AG5942">
        <v>0.98</v>
      </c>
      <c r="AH5942">
        <v>0.98</v>
      </c>
      <c r="AI5942">
        <v>0.99</v>
      </c>
      <c r="AJ5942">
        <v>0.99</v>
      </c>
      <c r="AK5942">
        <v>0.99</v>
      </c>
    </row>
    <row r="5943" spans="1:37" x14ac:dyDescent="0.3">
      <c r="A5943" s="86" t="str">
        <f t="shared" si="95"/>
        <v>SDG_NoInv_Base_ReproTest01PVAXaasug</v>
      </c>
      <c r="B5943" s="9" t="s">
        <v>222</v>
      </c>
      <c r="C5943" s="10" t="s">
        <v>285</v>
      </c>
      <c r="D5943" s="7" t="s">
        <v>212</v>
      </c>
      <c r="E5943" t="s">
        <v>13</v>
      </c>
      <c r="F5943">
        <v>1</v>
      </c>
      <c r="G5943">
        <v>0.98</v>
      </c>
      <c r="H5943">
        <v>0.97</v>
      </c>
      <c r="I5943">
        <v>0.98</v>
      </c>
      <c r="J5943">
        <v>0.99</v>
      </c>
      <c r="K5943">
        <v>0.98</v>
      </c>
      <c r="L5943">
        <v>0.98</v>
      </c>
      <c r="M5943">
        <v>0.98</v>
      </c>
      <c r="N5943">
        <v>0.97</v>
      </c>
      <c r="O5943">
        <v>0.98</v>
      </c>
      <c r="P5943">
        <v>0.98</v>
      </c>
      <c r="Q5943">
        <v>0.97</v>
      </c>
      <c r="R5943">
        <v>0.97</v>
      </c>
      <c r="S5943">
        <v>0.97</v>
      </c>
      <c r="T5943">
        <v>0.96</v>
      </c>
      <c r="U5943">
        <v>0.96</v>
      </c>
      <c r="V5943">
        <v>0.96</v>
      </c>
      <c r="W5943">
        <v>0.96</v>
      </c>
      <c r="X5943">
        <v>0.96</v>
      </c>
      <c r="Y5943">
        <v>0.96</v>
      </c>
      <c r="Z5943">
        <v>0.96</v>
      </c>
      <c r="AA5943">
        <v>0.95</v>
      </c>
      <c r="AB5943">
        <v>0.96</v>
      </c>
      <c r="AC5943">
        <v>0.96</v>
      </c>
      <c r="AD5943">
        <v>0.96</v>
      </c>
      <c r="AE5943">
        <v>0.96</v>
      </c>
      <c r="AF5943">
        <v>0.96</v>
      </c>
      <c r="AG5943">
        <v>0.97</v>
      </c>
      <c r="AH5943">
        <v>0.96</v>
      </c>
      <c r="AI5943">
        <v>0.95</v>
      </c>
      <c r="AJ5943">
        <v>0.95</v>
      </c>
      <c r="AK5943">
        <v>0.95</v>
      </c>
    </row>
    <row r="5944" spans="1:37" x14ac:dyDescent="0.3">
      <c r="A5944" s="86" t="str">
        <f t="shared" si="95"/>
        <v>SDG_NoInv_Base_ReproTest01PVAXaaoth</v>
      </c>
      <c r="B5944" s="9" t="s">
        <v>222</v>
      </c>
      <c r="C5944" s="10" t="s">
        <v>285</v>
      </c>
      <c r="D5944" s="7" t="s">
        <v>212</v>
      </c>
      <c r="E5944" t="s">
        <v>14</v>
      </c>
      <c r="F5944">
        <v>1</v>
      </c>
      <c r="G5944">
        <v>0.93</v>
      </c>
      <c r="H5944">
        <v>0.96</v>
      </c>
      <c r="I5944">
        <v>0.98</v>
      </c>
      <c r="J5944">
        <v>1.01</v>
      </c>
      <c r="K5944">
        <v>1.03</v>
      </c>
      <c r="L5944">
        <v>1.06</v>
      </c>
      <c r="M5944">
        <v>1.0900000000000001</v>
      </c>
      <c r="N5944">
        <v>1.1100000000000001</v>
      </c>
      <c r="O5944">
        <v>1.2</v>
      </c>
      <c r="P5944">
        <v>1.23</v>
      </c>
      <c r="Q5944">
        <v>1.25</v>
      </c>
      <c r="R5944">
        <v>1.27</v>
      </c>
      <c r="S5944">
        <v>1.29</v>
      </c>
      <c r="T5944">
        <v>1.32</v>
      </c>
      <c r="U5944">
        <v>1.35</v>
      </c>
      <c r="V5944">
        <v>1.38</v>
      </c>
      <c r="W5944">
        <v>1.41</v>
      </c>
      <c r="X5944">
        <v>1.45</v>
      </c>
      <c r="Y5944">
        <v>1.48</v>
      </c>
      <c r="Z5944">
        <v>1.5</v>
      </c>
      <c r="AA5944">
        <v>1.52</v>
      </c>
      <c r="AB5944">
        <v>1.56</v>
      </c>
      <c r="AC5944">
        <v>1.59</v>
      </c>
      <c r="AD5944">
        <v>1.62</v>
      </c>
      <c r="AE5944">
        <v>1.65</v>
      </c>
      <c r="AF5944">
        <v>1.69</v>
      </c>
      <c r="AG5944">
        <v>1.73</v>
      </c>
      <c r="AH5944">
        <v>1.71</v>
      </c>
      <c r="AI5944">
        <v>1.65</v>
      </c>
      <c r="AJ5944">
        <v>1.59</v>
      </c>
      <c r="AK5944">
        <v>1.53</v>
      </c>
    </row>
    <row r="5945" spans="1:37" x14ac:dyDescent="0.3">
      <c r="A5945" s="86" t="str">
        <f t="shared" si="95"/>
        <v>SDG_NoInv_Base_ReproTest01PVAXalani</v>
      </c>
      <c r="B5945" s="9" t="s">
        <v>222</v>
      </c>
      <c r="C5945" s="10" t="s">
        <v>285</v>
      </c>
      <c r="D5945" s="7" t="s">
        <v>212</v>
      </c>
      <c r="E5945" t="s">
        <v>15</v>
      </c>
      <c r="F5945">
        <v>1</v>
      </c>
      <c r="G5945">
        <v>0.8</v>
      </c>
      <c r="H5945">
        <v>0.86</v>
      </c>
      <c r="I5945">
        <v>0.88</v>
      </c>
      <c r="J5945">
        <v>0.91</v>
      </c>
      <c r="K5945">
        <v>0.91</v>
      </c>
      <c r="L5945">
        <v>0.91</v>
      </c>
      <c r="M5945">
        <v>0.91</v>
      </c>
      <c r="N5945">
        <v>0.91</v>
      </c>
      <c r="O5945">
        <v>0.96</v>
      </c>
      <c r="P5945">
        <v>0.95</v>
      </c>
      <c r="Q5945">
        <v>0.94</v>
      </c>
      <c r="R5945">
        <v>0.93</v>
      </c>
      <c r="S5945">
        <v>0.93</v>
      </c>
      <c r="T5945">
        <v>0.93</v>
      </c>
      <c r="U5945">
        <v>0.93</v>
      </c>
      <c r="V5945">
        <v>0.93</v>
      </c>
      <c r="W5945">
        <v>0.93</v>
      </c>
      <c r="X5945">
        <v>0.93</v>
      </c>
      <c r="Y5945">
        <v>0.93</v>
      </c>
      <c r="Z5945">
        <v>0.92</v>
      </c>
      <c r="AA5945">
        <v>0.92</v>
      </c>
      <c r="AB5945">
        <v>0.93</v>
      </c>
      <c r="AC5945">
        <v>0.94</v>
      </c>
      <c r="AD5945">
        <v>0.94</v>
      </c>
      <c r="AE5945">
        <v>0.95</v>
      </c>
      <c r="AF5945">
        <v>0.96</v>
      </c>
      <c r="AG5945">
        <v>0.96</v>
      </c>
      <c r="AH5945">
        <v>1.01</v>
      </c>
      <c r="AI5945">
        <v>1.03</v>
      </c>
      <c r="AJ5945">
        <v>1.03</v>
      </c>
      <c r="AK5945">
        <v>1.03</v>
      </c>
    </row>
    <row r="5946" spans="1:37" x14ac:dyDescent="0.3">
      <c r="A5946" s="86" t="str">
        <f t="shared" si="95"/>
        <v>SDG_NoInv_Base_ReproTest01PVAXafore</v>
      </c>
      <c r="B5946" s="9" t="s">
        <v>222</v>
      </c>
      <c r="C5946" s="10" t="s">
        <v>285</v>
      </c>
      <c r="D5946" s="7" t="s">
        <v>212</v>
      </c>
      <c r="E5946" t="s">
        <v>16</v>
      </c>
      <c r="F5946">
        <v>1</v>
      </c>
      <c r="G5946">
        <v>0.96</v>
      </c>
      <c r="H5946">
        <v>0.95</v>
      </c>
      <c r="I5946">
        <v>0.96</v>
      </c>
      <c r="J5946">
        <v>0.96</v>
      </c>
      <c r="K5946">
        <v>0.96</v>
      </c>
      <c r="L5946">
        <v>0.95</v>
      </c>
      <c r="M5946">
        <v>0.95</v>
      </c>
      <c r="N5946">
        <v>0.95</v>
      </c>
      <c r="O5946">
        <v>0.96</v>
      </c>
      <c r="P5946">
        <v>0.95</v>
      </c>
      <c r="Q5946">
        <v>0.94</v>
      </c>
      <c r="R5946">
        <v>0.95</v>
      </c>
      <c r="S5946">
        <v>0.95</v>
      </c>
      <c r="T5946">
        <v>0.95</v>
      </c>
      <c r="U5946">
        <v>0.95</v>
      </c>
      <c r="V5946">
        <v>0.96</v>
      </c>
      <c r="W5946">
        <v>0.97</v>
      </c>
      <c r="X5946">
        <v>0.97</v>
      </c>
      <c r="Y5946">
        <v>0.97</v>
      </c>
      <c r="Z5946">
        <v>0.96</v>
      </c>
      <c r="AA5946">
        <v>0.96</v>
      </c>
      <c r="AB5946">
        <v>0.96</v>
      </c>
      <c r="AC5946">
        <v>0.96</v>
      </c>
      <c r="AD5946">
        <v>0.96</v>
      </c>
      <c r="AE5946">
        <v>0.96</v>
      </c>
      <c r="AF5946">
        <v>0.97</v>
      </c>
      <c r="AG5946">
        <v>0.97</v>
      </c>
      <c r="AH5946">
        <v>0.98</v>
      </c>
      <c r="AI5946">
        <v>0.97</v>
      </c>
      <c r="AJ5946">
        <v>0.96</v>
      </c>
      <c r="AK5946">
        <v>0.96</v>
      </c>
    </row>
    <row r="5947" spans="1:37" x14ac:dyDescent="0.3">
      <c r="A5947" s="86" t="str">
        <f t="shared" si="95"/>
        <v>SDG_NoInv_Base_ReproTest01PVAXafish</v>
      </c>
      <c r="B5947" s="9" t="s">
        <v>222</v>
      </c>
      <c r="C5947" s="10" t="s">
        <v>285</v>
      </c>
      <c r="D5947" s="7" t="s">
        <v>212</v>
      </c>
      <c r="E5947" t="s">
        <v>17</v>
      </c>
      <c r="F5947">
        <v>1</v>
      </c>
      <c r="G5947">
        <v>0.93</v>
      </c>
      <c r="H5947">
        <v>0.94</v>
      </c>
      <c r="I5947">
        <v>0.93</v>
      </c>
      <c r="J5947">
        <v>0.94</v>
      </c>
      <c r="K5947">
        <v>0.94</v>
      </c>
      <c r="L5947">
        <v>0.94</v>
      </c>
      <c r="M5947">
        <v>0.94</v>
      </c>
      <c r="N5947">
        <v>0.94</v>
      </c>
      <c r="O5947">
        <v>0.98</v>
      </c>
      <c r="P5947">
        <v>0.97</v>
      </c>
      <c r="Q5947">
        <v>0.97</v>
      </c>
      <c r="R5947">
        <v>0.96</v>
      </c>
      <c r="S5947">
        <v>0.96</v>
      </c>
      <c r="T5947">
        <v>0.96</v>
      </c>
      <c r="U5947">
        <v>0.95</v>
      </c>
      <c r="V5947">
        <v>0.95</v>
      </c>
      <c r="W5947">
        <v>0.95</v>
      </c>
      <c r="X5947">
        <v>0.95</v>
      </c>
      <c r="Y5947">
        <v>0.95</v>
      </c>
      <c r="Z5947">
        <v>0.95</v>
      </c>
      <c r="AA5947">
        <v>0.95</v>
      </c>
      <c r="AB5947">
        <v>0.96</v>
      </c>
      <c r="AC5947">
        <v>0.97</v>
      </c>
      <c r="AD5947">
        <v>0.97</v>
      </c>
      <c r="AE5947">
        <v>0.97</v>
      </c>
      <c r="AF5947">
        <v>0.97</v>
      </c>
      <c r="AG5947">
        <v>0.97</v>
      </c>
      <c r="AH5947">
        <v>0.99</v>
      </c>
      <c r="AI5947">
        <v>0.99</v>
      </c>
      <c r="AJ5947">
        <v>0.99</v>
      </c>
      <c r="AK5947">
        <v>0.99</v>
      </c>
    </row>
    <row r="5948" spans="1:37" x14ac:dyDescent="0.3">
      <c r="A5948" s="86" t="str">
        <f t="shared" si="95"/>
        <v>SDG_NoInv_Base_ReproTest01PVAXacoal</v>
      </c>
      <c r="B5948" s="9" t="s">
        <v>222</v>
      </c>
      <c r="C5948" s="10" t="s">
        <v>285</v>
      </c>
      <c r="D5948" s="7" t="s">
        <v>212</v>
      </c>
      <c r="E5948" t="s">
        <v>18</v>
      </c>
      <c r="F5948">
        <v>1</v>
      </c>
      <c r="G5948">
        <v>1.03</v>
      </c>
      <c r="H5948">
        <v>1.05</v>
      </c>
      <c r="I5948">
        <v>1.04</v>
      </c>
      <c r="J5948">
        <v>1.05</v>
      </c>
      <c r="K5948">
        <v>1.05</v>
      </c>
      <c r="L5948">
        <v>1.06</v>
      </c>
      <c r="M5948">
        <v>1.07</v>
      </c>
      <c r="N5948">
        <v>1.0900000000000001</v>
      </c>
      <c r="O5948">
        <v>1.18</v>
      </c>
      <c r="P5948">
        <v>1.26</v>
      </c>
      <c r="Q5948">
        <v>1.36</v>
      </c>
      <c r="R5948">
        <v>1.42</v>
      </c>
      <c r="S5948">
        <v>1.52</v>
      </c>
      <c r="T5948">
        <v>1.64</v>
      </c>
      <c r="U5948">
        <v>1.77</v>
      </c>
      <c r="V5948">
        <v>1.91</v>
      </c>
      <c r="W5948">
        <v>2.2000000000000002</v>
      </c>
      <c r="X5948">
        <v>2.85</v>
      </c>
      <c r="Y5948">
        <v>3.64</v>
      </c>
      <c r="Z5948">
        <v>4.7</v>
      </c>
      <c r="AA5948">
        <v>6.2</v>
      </c>
      <c r="AB5948">
        <v>7.15</v>
      </c>
      <c r="AC5948">
        <v>7.59</v>
      </c>
      <c r="AD5948">
        <v>7.72</v>
      </c>
      <c r="AE5948">
        <v>7.58</v>
      </c>
      <c r="AF5948">
        <v>7.22</v>
      </c>
      <c r="AG5948">
        <v>6.3</v>
      </c>
      <c r="AH5948">
        <v>2.6</v>
      </c>
      <c r="AI5948">
        <v>1.46</v>
      </c>
      <c r="AJ5948">
        <v>1.55</v>
      </c>
      <c r="AK5948">
        <v>1.73</v>
      </c>
    </row>
    <row r="5949" spans="1:37" x14ac:dyDescent="0.3">
      <c r="A5949" s="86" t="str">
        <f t="shared" si="95"/>
        <v>SDG_NoInv_Base_ReproTest01PVAXagold</v>
      </c>
      <c r="B5949" s="9" t="s">
        <v>222</v>
      </c>
      <c r="C5949" s="10" t="s">
        <v>285</v>
      </c>
      <c r="D5949" s="7" t="s">
        <v>212</v>
      </c>
      <c r="E5949" t="s">
        <v>19</v>
      </c>
      <c r="F5949">
        <v>1</v>
      </c>
      <c r="G5949">
        <v>0.98</v>
      </c>
      <c r="H5949">
        <v>1</v>
      </c>
      <c r="I5949">
        <v>1.01</v>
      </c>
      <c r="J5949">
        <v>1.02</v>
      </c>
      <c r="K5949">
        <v>1.03</v>
      </c>
      <c r="L5949">
        <v>1.05</v>
      </c>
      <c r="M5949">
        <v>1.08</v>
      </c>
      <c r="N5949">
        <v>1.1000000000000001</v>
      </c>
      <c r="O5949">
        <v>1.19</v>
      </c>
      <c r="P5949">
        <v>1.22</v>
      </c>
      <c r="Q5949">
        <v>1.23</v>
      </c>
      <c r="R5949">
        <v>1.24</v>
      </c>
      <c r="S5949">
        <v>1.25</v>
      </c>
      <c r="T5949">
        <v>1.26</v>
      </c>
      <c r="U5949">
        <v>1.27</v>
      </c>
      <c r="V5949">
        <v>1.28</v>
      </c>
      <c r="W5949">
        <v>1.28</v>
      </c>
      <c r="X5949">
        <v>1.29</v>
      </c>
      <c r="Y5949">
        <v>1.28</v>
      </c>
      <c r="Z5949">
        <v>1.26</v>
      </c>
      <c r="AA5949">
        <v>1.24</v>
      </c>
      <c r="AB5949">
        <v>1.25</v>
      </c>
      <c r="AC5949">
        <v>1.27</v>
      </c>
      <c r="AD5949">
        <v>1.29</v>
      </c>
      <c r="AE5949">
        <v>1.31</v>
      </c>
      <c r="AF5949">
        <v>1.33</v>
      </c>
      <c r="AG5949">
        <v>1.32</v>
      </c>
      <c r="AH5949">
        <v>1.33</v>
      </c>
      <c r="AI5949">
        <v>1.26</v>
      </c>
      <c r="AJ5949">
        <v>1.18</v>
      </c>
      <c r="AK5949">
        <v>1.1000000000000001</v>
      </c>
    </row>
    <row r="5950" spans="1:37" x14ac:dyDescent="0.3">
      <c r="A5950" s="86" t="str">
        <f t="shared" si="95"/>
        <v>SDG_NoInv_Base_ReproTest01PVAXangas</v>
      </c>
      <c r="B5950" s="9" t="s">
        <v>222</v>
      </c>
      <c r="C5950" s="10" t="s">
        <v>285</v>
      </c>
      <c r="D5950" s="7" t="s">
        <v>212</v>
      </c>
      <c r="E5950" t="s">
        <v>20</v>
      </c>
      <c r="F5950">
        <v>1</v>
      </c>
      <c r="G5950">
        <v>1.05</v>
      </c>
      <c r="H5950">
        <v>1.06</v>
      </c>
      <c r="I5950">
        <v>1.06</v>
      </c>
      <c r="J5950">
        <v>1.06</v>
      </c>
      <c r="K5950">
        <v>1.07</v>
      </c>
      <c r="L5950">
        <v>1.08</v>
      </c>
      <c r="M5950">
        <v>1.1000000000000001</v>
      </c>
      <c r="N5950">
        <v>1.1100000000000001</v>
      </c>
      <c r="O5950">
        <v>1.19</v>
      </c>
      <c r="P5950">
        <v>1.21</v>
      </c>
      <c r="Q5950">
        <v>1.21</v>
      </c>
      <c r="R5950">
        <v>1.22</v>
      </c>
      <c r="S5950">
        <v>1.22</v>
      </c>
      <c r="T5950">
        <v>1.22</v>
      </c>
      <c r="U5950">
        <v>1.23</v>
      </c>
      <c r="V5950">
        <v>1.23</v>
      </c>
      <c r="W5950">
        <v>1.24</v>
      </c>
      <c r="X5950">
        <v>1.24</v>
      </c>
      <c r="Y5950">
        <v>1.24</v>
      </c>
      <c r="Z5950">
        <v>1.23</v>
      </c>
      <c r="AA5950">
        <v>1.23</v>
      </c>
      <c r="AB5950">
        <v>1.24</v>
      </c>
      <c r="AC5950">
        <v>1.25</v>
      </c>
      <c r="AD5950">
        <v>1.26</v>
      </c>
      <c r="AE5950">
        <v>1.26</v>
      </c>
      <c r="AF5950">
        <v>1.27</v>
      </c>
      <c r="AG5950">
        <v>1.27</v>
      </c>
      <c r="AH5950">
        <v>1.28</v>
      </c>
      <c r="AI5950">
        <v>1.25</v>
      </c>
      <c r="AJ5950">
        <v>1.23</v>
      </c>
      <c r="AK5950">
        <v>1.21</v>
      </c>
    </row>
    <row r="5951" spans="1:37" x14ac:dyDescent="0.3">
      <c r="A5951" s="86" t="str">
        <f t="shared" si="95"/>
        <v>SDG_NoInv_Base_ReproTest01PVAXapgm</v>
      </c>
      <c r="B5951" s="9" t="s">
        <v>222</v>
      </c>
      <c r="C5951" s="10" t="s">
        <v>285</v>
      </c>
      <c r="D5951" s="7" t="s">
        <v>212</v>
      </c>
      <c r="E5951" t="s">
        <v>21</v>
      </c>
      <c r="F5951">
        <v>1</v>
      </c>
      <c r="G5951">
        <v>0.69</v>
      </c>
      <c r="H5951">
        <v>0.83</v>
      </c>
      <c r="I5951">
        <v>0.95</v>
      </c>
      <c r="J5951">
        <v>1.03</v>
      </c>
      <c r="K5951">
        <v>1.07</v>
      </c>
      <c r="L5951">
        <v>1.07</v>
      </c>
      <c r="M5951">
        <v>0.99</v>
      </c>
      <c r="N5951">
        <v>0.96</v>
      </c>
      <c r="O5951">
        <v>0.93</v>
      </c>
      <c r="P5951">
        <v>0.92</v>
      </c>
      <c r="Q5951">
        <v>0.92</v>
      </c>
      <c r="R5951">
        <v>0.95</v>
      </c>
      <c r="S5951">
        <v>0.97</v>
      </c>
      <c r="T5951">
        <v>0.98</v>
      </c>
      <c r="U5951">
        <v>0.98</v>
      </c>
      <c r="V5951">
        <v>0.99</v>
      </c>
      <c r="W5951">
        <v>1</v>
      </c>
      <c r="X5951">
        <v>0.99</v>
      </c>
      <c r="Y5951">
        <v>0.99</v>
      </c>
      <c r="Z5951">
        <v>0.99</v>
      </c>
      <c r="AA5951">
        <v>0.99</v>
      </c>
      <c r="AB5951">
        <v>1.38</v>
      </c>
      <c r="AC5951">
        <v>1.52</v>
      </c>
      <c r="AD5951">
        <v>1.48</v>
      </c>
      <c r="AE5951">
        <v>1.43</v>
      </c>
      <c r="AF5951">
        <v>1.39</v>
      </c>
      <c r="AG5951">
        <v>1.36</v>
      </c>
      <c r="AH5951">
        <v>1.55</v>
      </c>
      <c r="AI5951">
        <v>1.67</v>
      </c>
      <c r="AJ5951">
        <v>1.69</v>
      </c>
      <c r="AK5951">
        <v>1.68</v>
      </c>
    </row>
    <row r="5952" spans="1:37" x14ac:dyDescent="0.3">
      <c r="A5952" s="86" t="str">
        <f t="shared" si="95"/>
        <v>SDG_NoInv_Base_ReproTest01PVAXamore</v>
      </c>
      <c r="B5952" s="9" t="s">
        <v>222</v>
      </c>
      <c r="C5952" s="10" t="s">
        <v>285</v>
      </c>
      <c r="D5952" s="7" t="s">
        <v>212</v>
      </c>
      <c r="E5952" t="s">
        <v>22</v>
      </c>
      <c r="F5952">
        <v>1</v>
      </c>
      <c r="G5952">
        <v>1.06</v>
      </c>
      <c r="H5952">
        <v>1.07</v>
      </c>
      <c r="I5952">
        <v>1.06</v>
      </c>
      <c r="J5952">
        <v>1.05</v>
      </c>
      <c r="K5952">
        <v>1.05</v>
      </c>
      <c r="L5952">
        <v>1.05</v>
      </c>
      <c r="M5952">
        <v>1.06</v>
      </c>
      <c r="N5952">
        <v>1.06</v>
      </c>
      <c r="O5952">
        <v>1.0900000000000001</v>
      </c>
      <c r="P5952">
        <v>1.0900000000000001</v>
      </c>
      <c r="Q5952">
        <v>1.08</v>
      </c>
      <c r="R5952">
        <v>1.07</v>
      </c>
      <c r="S5952">
        <v>1.07</v>
      </c>
      <c r="T5952">
        <v>1.06</v>
      </c>
      <c r="U5952">
        <v>1.06</v>
      </c>
      <c r="V5952">
        <v>1.05</v>
      </c>
      <c r="W5952">
        <v>1.05</v>
      </c>
      <c r="X5952">
        <v>1.05</v>
      </c>
      <c r="Y5952">
        <v>1.04</v>
      </c>
      <c r="Z5952">
        <v>1.03</v>
      </c>
      <c r="AA5952">
        <v>1.02</v>
      </c>
      <c r="AB5952">
        <v>1.02</v>
      </c>
      <c r="AC5952">
        <v>1.01</v>
      </c>
      <c r="AD5952">
        <v>1.02</v>
      </c>
      <c r="AE5952">
        <v>1.02</v>
      </c>
      <c r="AF5952">
        <v>1.02</v>
      </c>
      <c r="AG5952">
        <v>1.02</v>
      </c>
      <c r="AH5952">
        <v>1.02</v>
      </c>
      <c r="AI5952">
        <v>1</v>
      </c>
      <c r="AJ5952">
        <v>0.98</v>
      </c>
      <c r="AK5952">
        <v>0.96</v>
      </c>
    </row>
    <row r="5953" spans="1:37" x14ac:dyDescent="0.3">
      <c r="A5953" s="86" t="str">
        <f t="shared" si="95"/>
        <v>SDG_NoInv_Base_ReproTest01PVAXamine</v>
      </c>
      <c r="B5953" s="9" t="s">
        <v>222</v>
      </c>
      <c r="C5953" s="10" t="s">
        <v>285</v>
      </c>
      <c r="D5953" s="7" t="s">
        <v>212</v>
      </c>
      <c r="E5953" t="s">
        <v>23</v>
      </c>
      <c r="F5953">
        <v>1</v>
      </c>
      <c r="G5953">
        <v>1.03</v>
      </c>
      <c r="H5953">
        <v>1.03</v>
      </c>
      <c r="I5953">
        <v>1.03</v>
      </c>
      <c r="J5953">
        <v>1.03</v>
      </c>
      <c r="K5953">
        <v>1.03</v>
      </c>
      <c r="L5953">
        <v>1.03</v>
      </c>
      <c r="M5953">
        <v>1.04</v>
      </c>
      <c r="N5953">
        <v>1.03</v>
      </c>
      <c r="O5953">
        <v>1.05</v>
      </c>
      <c r="P5953">
        <v>1.04</v>
      </c>
      <c r="Q5953">
        <v>1.04</v>
      </c>
      <c r="R5953">
        <v>1.04</v>
      </c>
      <c r="S5953">
        <v>1.04</v>
      </c>
      <c r="T5953">
        <v>1.04</v>
      </c>
      <c r="U5953">
        <v>1.04</v>
      </c>
      <c r="V5953">
        <v>1.04</v>
      </c>
      <c r="W5953">
        <v>1.04</v>
      </c>
      <c r="X5953">
        <v>1.05</v>
      </c>
      <c r="Y5953">
        <v>1.05</v>
      </c>
      <c r="Z5953">
        <v>1.05</v>
      </c>
      <c r="AA5953">
        <v>1.05</v>
      </c>
      <c r="AB5953">
        <v>1.04</v>
      </c>
      <c r="AC5953">
        <v>1.04</v>
      </c>
      <c r="AD5953">
        <v>1.03</v>
      </c>
      <c r="AE5953">
        <v>1.04</v>
      </c>
      <c r="AF5953">
        <v>1.04</v>
      </c>
      <c r="AG5953">
        <v>1.05</v>
      </c>
      <c r="AH5953">
        <v>1.05</v>
      </c>
      <c r="AI5953">
        <v>1.04</v>
      </c>
      <c r="AJ5953">
        <v>1.03</v>
      </c>
      <c r="AK5953">
        <v>1.03</v>
      </c>
    </row>
    <row r="5954" spans="1:37" x14ac:dyDescent="0.3">
      <c r="A5954" s="86" t="str">
        <f t="shared" si="95"/>
        <v>SDG_NoInv_Base_ReproTest01PVAXameat</v>
      </c>
      <c r="B5954" s="9" t="s">
        <v>222</v>
      </c>
      <c r="C5954" s="10" t="s">
        <v>285</v>
      </c>
      <c r="D5954" s="7" t="s">
        <v>212</v>
      </c>
      <c r="E5954" t="s">
        <v>24</v>
      </c>
      <c r="F5954">
        <v>1</v>
      </c>
      <c r="G5954">
        <v>0.96</v>
      </c>
      <c r="H5954">
        <v>0.93</v>
      </c>
      <c r="I5954">
        <v>0.94</v>
      </c>
      <c r="J5954">
        <v>0.94</v>
      </c>
      <c r="K5954">
        <v>0.94</v>
      </c>
      <c r="L5954">
        <v>0.94</v>
      </c>
      <c r="M5954">
        <v>0.94</v>
      </c>
      <c r="N5954">
        <v>0.94</v>
      </c>
      <c r="O5954">
        <v>0.94</v>
      </c>
      <c r="P5954">
        <v>0.94</v>
      </c>
      <c r="Q5954">
        <v>0.95</v>
      </c>
      <c r="R5954">
        <v>0.95</v>
      </c>
      <c r="S5954">
        <v>0.95</v>
      </c>
      <c r="T5954">
        <v>0.95</v>
      </c>
      <c r="U5954">
        <v>0.95</v>
      </c>
      <c r="V5954">
        <v>0.95</v>
      </c>
      <c r="W5954">
        <v>0.95</v>
      </c>
      <c r="X5954">
        <v>0.94</v>
      </c>
      <c r="Y5954">
        <v>0.94</v>
      </c>
      <c r="Z5954">
        <v>0.94</v>
      </c>
      <c r="AA5954">
        <v>0.93</v>
      </c>
      <c r="AB5954">
        <v>0.93</v>
      </c>
      <c r="AC5954">
        <v>0.93</v>
      </c>
      <c r="AD5954">
        <v>0.94</v>
      </c>
      <c r="AE5954">
        <v>0.95</v>
      </c>
      <c r="AF5954">
        <v>0.95</v>
      </c>
      <c r="AG5954">
        <v>0.95</v>
      </c>
      <c r="AH5954">
        <v>0.96</v>
      </c>
      <c r="AI5954">
        <v>0.97</v>
      </c>
      <c r="AJ5954">
        <v>0.98</v>
      </c>
      <c r="AK5954">
        <v>0.99</v>
      </c>
    </row>
    <row r="5955" spans="1:37" x14ac:dyDescent="0.3">
      <c r="A5955" s="86" t="str">
        <f t="shared" si="95"/>
        <v>SDG_NoInv_Base_ReproTest01PVAXapfis</v>
      </c>
      <c r="B5955" s="9" t="s">
        <v>222</v>
      </c>
      <c r="C5955" s="10" t="s">
        <v>285</v>
      </c>
      <c r="D5955" s="7" t="s">
        <v>212</v>
      </c>
      <c r="E5955" t="s">
        <v>25</v>
      </c>
      <c r="F5955">
        <v>1</v>
      </c>
      <c r="G5955">
        <v>1</v>
      </c>
      <c r="H5955">
        <v>1</v>
      </c>
      <c r="I5955">
        <v>0.99</v>
      </c>
      <c r="J5955">
        <v>0.99</v>
      </c>
      <c r="K5955">
        <v>0.99</v>
      </c>
      <c r="L5955">
        <v>0.99</v>
      </c>
      <c r="M5955">
        <v>0.99</v>
      </c>
      <c r="N5955">
        <v>0.99</v>
      </c>
      <c r="O5955">
        <v>1</v>
      </c>
      <c r="P5955">
        <v>1</v>
      </c>
      <c r="Q5955">
        <v>1</v>
      </c>
      <c r="R5955">
        <v>1</v>
      </c>
      <c r="S5955">
        <v>1</v>
      </c>
      <c r="T5955">
        <v>1</v>
      </c>
      <c r="U5955">
        <v>1</v>
      </c>
      <c r="V5955">
        <v>1</v>
      </c>
      <c r="W5955">
        <v>1</v>
      </c>
      <c r="X5955">
        <v>1</v>
      </c>
      <c r="Y5955">
        <v>0.99</v>
      </c>
      <c r="Z5955">
        <v>0.99</v>
      </c>
      <c r="AA5955">
        <v>0.99</v>
      </c>
      <c r="AB5955">
        <v>0.99</v>
      </c>
      <c r="AC5955">
        <v>0.99</v>
      </c>
      <c r="AD5955">
        <v>0.99</v>
      </c>
      <c r="AE5955">
        <v>0.99</v>
      </c>
      <c r="AF5955">
        <v>0.99</v>
      </c>
      <c r="AG5955">
        <v>0.99</v>
      </c>
      <c r="AH5955">
        <v>0.98</v>
      </c>
      <c r="AI5955">
        <v>0.97</v>
      </c>
      <c r="AJ5955">
        <v>0.96</v>
      </c>
      <c r="AK5955">
        <v>0.96</v>
      </c>
    </row>
    <row r="5956" spans="1:37" x14ac:dyDescent="0.3">
      <c r="A5956" s="86" t="str">
        <f t="shared" si="95"/>
        <v>SDG_NoInv_Base_ReproTest01PVAXavege</v>
      </c>
      <c r="B5956" s="9" t="s">
        <v>222</v>
      </c>
      <c r="C5956" s="10" t="s">
        <v>285</v>
      </c>
      <c r="D5956" s="7" t="s">
        <v>212</v>
      </c>
      <c r="E5956" t="s">
        <v>26</v>
      </c>
      <c r="F5956">
        <v>1</v>
      </c>
      <c r="G5956">
        <v>0.98</v>
      </c>
      <c r="H5956">
        <v>0.99</v>
      </c>
      <c r="I5956">
        <v>0.99</v>
      </c>
      <c r="J5956">
        <v>0.99</v>
      </c>
      <c r="K5956">
        <v>0.99</v>
      </c>
      <c r="L5956">
        <v>0.99</v>
      </c>
      <c r="M5956">
        <v>0.99</v>
      </c>
      <c r="N5956">
        <v>0.99</v>
      </c>
      <c r="O5956">
        <v>1.01</v>
      </c>
      <c r="P5956">
        <v>1.01</v>
      </c>
      <c r="Q5956">
        <v>1</v>
      </c>
      <c r="R5956">
        <v>1</v>
      </c>
      <c r="S5956">
        <v>1</v>
      </c>
      <c r="T5956">
        <v>1</v>
      </c>
      <c r="U5956">
        <v>1</v>
      </c>
      <c r="V5956">
        <v>1</v>
      </c>
      <c r="W5956">
        <v>1</v>
      </c>
      <c r="X5956">
        <v>1</v>
      </c>
      <c r="Y5956">
        <v>1</v>
      </c>
      <c r="Z5956">
        <v>0.99</v>
      </c>
      <c r="AA5956">
        <v>0.99</v>
      </c>
      <c r="AB5956">
        <v>0.99</v>
      </c>
      <c r="AC5956">
        <v>0.99</v>
      </c>
      <c r="AD5956">
        <v>0.99</v>
      </c>
      <c r="AE5956">
        <v>1</v>
      </c>
      <c r="AF5956">
        <v>1</v>
      </c>
      <c r="AG5956">
        <v>0.99</v>
      </c>
      <c r="AH5956">
        <v>0.99</v>
      </c>
      <c r="AI5956">
        <v>0.98</v>
      </c>
      <c r="AJ5956">
        <v>0.97</v>
      </c>
      <c r="AK5956">
        <v>0.96</v>
      </c>
    </row>
    <row r="5957" spans="1:37" x14ac:dyDescent="0.3">
      <c r="A5957" s="86" t="str">
        <f t="shared" si="95"/>
        <v>SDG_NoInv_Base_ReproTest01PVAXafats</v>
      </c>
      <c r="B5957" s="9" t="s">
        <v>222</v>
      </c>
      <c r="C5957" s="10" t="s">
        <v>285</v>
      </c>
      <c r="D5957" s="7" t="s">
        <v>212</v>
      </c>
      <c r="E5957" t="s">
        <v>27</v>
      </c>
      <c r="F5957">
        <v>1</v>
      </c>
      <c r="G5957">
        <v>0.97</v>
      </c>
      <c r="H5957">
        <v>0.96</v>
      </c>
      <c r="I5957">
        <v>0.94</v>
      </c>
      <c r="J5957">
        <v>0.95</v>
      </c>
      <c r="K5957">
        <v>0.95</v>
      </c>
      <c r="L5957">
        <v>0.94</v>
      </c>
      <c r="M5957">
        <v>0.93</v>
      </c>
      <c r="N5957">
        <v>0.93</v>
      </c>
      <c r="O5957">
        <v>1.02</v>
      </c>
      <c r="P5957">
        <v>1</v>
      </c>
      <c r="Q5957">
        <v>0.98</v>
      </c>
      <c r="R5957">
        <v>0.95</v>
      </c>
      <c r="S5957">
        <v>0.94</v>
      </c>
      <c r="T5957">
        <v>0.93</v>
      </c>
      <c r="U5957">
        <v>0.92</v>
      </c>
      <c r="V5957">
        <v>0.91</v>
      </c>
      <c r="W5957">
        <v>0.91</v>
      </c>
      <c r="X5957">
        <v>0.92</v>
      </c>
      <c r="Y5957">
        <v>0.92</v>
      </c>
      <c r="Z5957">
        <v>0.91</v>
      </c>
      <c r="AA5957">
        <v>0.92</v>
      </c>
      <c r="AB5957">
        <v>0.94</v>
      </c>
      <c r="AC5957">
        <v>0.94</v>
      </c>
      <c r="AD5957">
        <v>0.93</v>
      </c>
      <c r="AE5957">
        <v>0.92</v>
      </c>
      <c r="AF5957">
        <v>0.91</v>
      </c>
      <c r="AG5957">
        <v>0.91</v>
      </c>
      <c r="AH5957">
        <v>0.91</v>
      </c>
      <c r="AI5957">
        <v>0.91</v>
      </c>
      <c r="AJ5957">
        <v>0.92</v>
      </c>
      <c r="AK5957">
        <v>0.92</v>
      </c>
    </row>
    <row r="5958" spans="1:37" x14ac:dyDescent="0.3">
      <c r="A5958" s="86" t="str">
        <f t="shared" si="95"/>
        <v>SDG_NoInv_Base_ReproTest01PVAXadair</v>
      </c>
      <c r="B5958" s="9" t="s">
        <v>222</v>
      </c>
      <c r="C5958" s="10" t="s">
        <v>285</v>
      </c>
      <c r="D5958" s="7" t="s">
        <v>212</v>
      </c>
      <c r="E5958" t="s">
        <v>28</v>
      </c>
      <c r="F5958">
        <v>1</v>
      </c>
      <c r="G5958">
        <v>0.99</v>
      </c>
      <c r="H5958">
        <v>0.98</v>
      </c>
      <c r="I5958">
        <v>0.98</v>
      </c>
      <c r="J5958">
        <v>0.98</v>
      </c>
      <c r="K5958">
        <v>0.99</v>
      </c>
      <c r="L5958">
        <v>0.99</v>
      </c>
      <c r="M5958">
        <v>0.99</v>
      </c>
      <c r="N5958">
        <v>0.99</v>
      </c>
      <c r="O5958">
        <v>1</v>
      </c>
      <c r="P5958">
        <v>0.99</v>
      </c>
      <c r="Q5958">
        <v>0.99</v>
      </c>
      <c r="R5958">
        <v>0.99</v>
      </c>
      <c r="S5958">
        <v>0.99</v>
      </c>
      <c r="T5958">
        <v>0.99</v>
      </c>
      <c r="U5958">
        <v>0.99</v>
      </c>
      <c r="V5958">
        <v>0.99</v>
      </c>
      <c r="W5958">
        <v>1</v>
      </c>
      <c r="X5958">
        <v>0.99</v>
      </c>
      <c r="Y5958">
        <v>0.99</v>
      </c>
      <c r="Z5958">
        <v>0.99</v>
      </c>
      <c r="AA5958">
        <v>0.98</v>
      </c>
      <c r="AB5958">
        <v>0.98</v>
      </c>
      <c r="AC5958">
        <v>0.98</v>
      </c>
      <c r="AD5958">
        <v>0.98</v>
      </c>
      <c r="AE5958">
        <v>0.99</v>
      </c>
      <c r="AF5958">
        <v>0.99</v>
      </c>
      <c r="AG5958">
        <v>0.99</v>
      </c>
      <c r="AH5958">
        <v>0.98</v>
      </c>
      <c r="AI5958">
        <v>0.98</v>
      </c>
      <c r="AJ5958">
        <v>0.97</v>
      </c>
      <c r="AK5958">
        <v>0.97</v>
      </c>
    </row>
    <row r="5959" spans="1:37" x14ac:dyDescent="0.3">
      <c r="A5959" s="86" t="str">
        <f t="shared" si="95"/>
        <v>SDG_NoInv_Base_ReproTest01PVAXagrai</v>
      </c>
      <c r="B5959" s="9" t="s">
        <v>222</v>
      </c>
      <c r="C5959" s="10" t="s">
        <v>285</v>
      </c>
      <c r="D5959" s="7" t="s">
        <v>212</v>
      </c>
      <c r="E5959" t="s">
        <v>29</v>
      </c>
      <c r="F5959">
        <v>1</v>
      </c>
      <c r="G5959">
        <v>1</v>
      </c>
      <c r="H5959">
        <v>0.98</v>
      </c>
      <c r="I5959">
        <v>0.98</v>
      </c>
      <c r="J5959">
        <v>0.98</v>
      </c>
      <c r="K5959">
        <v>0.97</v>
      </c>
      <c r="L5959">
        <v>0.96</v>
      </c>
      <c r="M5959">
        <v>0.96</v>
      </c>
      <c r="N5959">
        <v>0.95</v>
      </c>
      <c r="O5959">
        <v>0.95</v>
      </c>
      <c r="P5959">
        <v>0.94</v>
      </c>
      <c r="Q5959">
        <v>0.94</v>
      </c>
      <c r="R5959">
        <v>0.94</v>
      </c>
      <c r="S5959">
        <v>0.94</v>
      </c>
      <c r="T5959">
        <v>0.93</v>
      </c>
      <c r="U5959">
        <v>0.93</v>
      </c>
      <c r="V5959">
        <v>0.93</v>
      </c>
      <c r="W5959">
        <v>0.93</v>
      </c>
      <c r="X5959">
        <v>0.93</v>
      </c>
      <c r="Y5959">
        <v>0.93</v>
      </c>
      <c r="Z5959">
        <v>0.92</v>
      </c>
      <c r="AA5959">
        <v>0.92</v>
      </c>
      <c r="AB5959">
        <v>0.92</v>
      </c>
      <c r="AC5959">
        <v>0.93</v>
      </c>
      <c r="AD5959">
        <v>0.93</v>
      </c>
      <c r="AE5959">
        <v>0.93</v>
      </c>
      <c r="AF5959">
        <v>0.94</v>
      </c>
      <c r="AG5959">
        <v>0.94</v>
      </c>
      <c r="AH5959">
        <v>0.93</v>
      </c>
      <c r="AI5959">
        <v>0.93</v>
      </c>
      <c r="AJ5959">
        <v>0.93</v>
      </c>
      <c r="AK5959">
        <v>0.93</v>
      </c>
    </row>
    <row r="5960" spans="1:37" x14ac:dyDescent="0.3">
      <c r="A5960" s="86" t="str">
        <f t="shared" si="95"/>
        <v>SDG_NoInv_Base_ReproTest01PVAXastar</v>
      </c>
      <c r="B5960" s="9" t="s">
        <v>222</v>
      </c>
      <c r="C5960" s="10" t="s">
        <v>285</v>
      </c>
      <c r="D5960" s="7" t="s">
        <v>212</v>
      </c>
      <c r="E5960" t="s">
        <v>30</v>
      </c>
      <c r="F5960">
        <v>1</v>
      </c>
      <c r="G5960">
        <v>0.99</v>
      </c>
      <c r="H5960">
        <v>0.98</v>
      </c>
      <c r="I5960">
        <v>0.98</v>
      </c>
      <c r="J5960">
        <v>0.98</v>
      </c>
      <c r="K5960">
        <v>0.96</v>
      </c>
      <c r="L5960">
        <v>0.96</v>
      </c>
      <c r="M5960">
        <v>0.95</v>
      </c>
      <c r="N5960">
        <v>0.94</v>
      </c>
      <c r="O5960">
        <v>0.94</v>
      </c>
      <c r="P5960">
        <v>0.93</v>
      </c>
      <c r="Q5960">
        <v>0.93</v>
      </c>
      <c r="R5960">
        <v>0.92</v>
      </c>
      <c r="S5960">
        <v>0.92</v>
      </c>
      <c r="T5960">
        <v>0.92</v>
      </c>
      <c r="U5960">
        <v>0.91</v>
      </c>
      <c r="V5960">
        <v>0.91</v>
      </c>
      <c r="W5960">
        <v>0.91</v>
      </c>
      <c r="X5960">
        <v>0.9</v>
      </c>
      <c r="Y5960">
        <v>0.9</v>
      </c>
      <c r="Z5960">
        <v>0.89</v>
      </c>
      <c r="AA5960">
        <v>0.89</v>
      </c>
      <c r="AB5960">
        <v>0.89</v>
      </c>
      <c r="AC5960">
        <v>0.89</v>
      </c>
      <c r="AD5960">
        <v>0.9</v>
      </c>
      <c r="AE5960">
        <v>0.91</v>
      </c>
      <c r="AF5960">
        <v>0.91</v>
      </c>
      <c r="AG5960">
        <v>0.89</v>
      </c>
      <c r="AH5960">
        <v>0.88</v>
      </c>
      <c r="AI5960">
        <v>0.87</v>
      </c>
      <c r="AJ5960">
        <v>0.85</v>
      </c>
      <c r="AK5960">
        <v>0.84</v>
      </c>
    </row>
    <row r="5961" spans="1:37" x14ac:dyDescent="0.3">
      <c r="A5961" s="86" t="str">
        <f t="shared" si="95"/>
        <v>SDG_NoInv_Base_ReproTest01PVAXafeed</v>
      </c>
      <c r="B5961" s="9" t="s">
        <v>222</v>
      </c>
      <c r="C5961" s="10" t="s">
        <v>285</v>
      </c>
      <c r="D5961" s="7" t="s">
        <v>212</v>
      </c>
      <c r="E5961" t="s">
        <v>31</v>
      </c>
      <c r="F5961">
        <v>1</v>
      </c>
      <c r="G5961">
        <v>0.78</v>
      </c>
      <c r="H5961">
        <v>0.87</v>
      </c>
      <c r="I5961">
        <v>0.89</v>
      </c>
      <c r="J5961">
        <v>0.91</v>
      </c>
      <c r="K5961">
        <v>0.93</v>
      </c>
      <c r="L5961">
        <v>0.92</v>
      </c>
      <c r="M5961">
        <v>0.92</v>
      </c>
      <c r="N5961">
        <v>0.93</v>
      </c>
      <c r="O5961">
        <v>0.96</v>
      </c>
      <c r="P5961">
        <v>0.96</v>
      </c>
      <c r="Q5961">
        <v>0.96</v>
      </c>
      <c r="R5961">
        <v>0.95</v>
      </c>
      <c r="S5961">
        <v>0.96</v>
      </c>
      <c r="T5961">
        <v>0.96</v>
      </c>
      <c r="U5961">
        <v>0.96</v>
      </c>
      <c r="V5961">
        <v>0.96</v>
      </c>
      <c r="W5961">
        <v>0.97</v>
      </c>
      <c r="X5961">
        <v>0.97</v>
      </c>
      <c r="Y5961">
        <v>0.97</v>
      </c>
      <c r="Z5961">
        <v>0.97</v>
      </c>
      <c r="AA5961">
        <v>0.96</v>
      </c>
      <c r="AB5961">
        <v>0.97</v>
      </c>
      <c r="AC5961">
        <v>0.97</v>
      </c>
      <c r="AD5961">
        <v>0.97</v>
      </c>
      <c r="AE5961">
        <v>0.97</v>
      </c>
      <c r="AF5961">
        <v>0.98</v>
      </c>
      <c r="AG5961">
        <v>0.98</v>
      </c>
      <c r="AH5961">
        <v>1.05</v>
      </c>
      <c r="AI5961">
        <v>1.08</v>
      </c>
      <c r="AJ5961">
        <v>1.08</v>
      </c>
      <c r="AK5961">
        <v>1.08</v>
      </c>
    </row>
    <row r="5962" spans="1:37" x14ac:dyDescent="0.3">
      <c r="A5962" s="86" t="str">
        <f t="shared" si="95"/>
        <v>SDG_NoInv_Base_ReproTest01PVAXabake</v>
      </c>
      <c r="B5962" s="9" t="s">
        <v>222</v>
      </c>
      <c r="C5962" s="10" t="s">
        <v>285</v>
      </c>
      <c r="D5962" s="7" t="s">
        <v>212</v>
      </c>
      <c r="E5962" t="s">
        <v>32</v>
      </c>
      <c r="F5962">
        <v>1</v>
      </c>
      <c r="G5962">
        <v>1.01</v>
      </c>
      <c r="H5962">
        <v>1.01</v>
      </c>
      <c r="I5962">
        <v>1.01</v>
      </c>
      <c r="J5962">
        <v>1.01</v>
      </c>
      <c r="K5962">
        <v>1.01</v>
      </c>
      <c r="L5962">
        <v>1.01</v>
      </c>
      <c r="M5962">
        <v>1.01</v>
      </c>
      <c r="N5962">
        <v>1.01</v>
      </c>
      <c r="O5962">
        <v>1</v>
      </c>
      <c r="P5962">
        <v>1</v>
      </c>
      <c r="Q5962">
        <v>1</v>
      </c>
      <c r="R5962">
        <v>1</v>
      </c>
      <c r="S5962">
        <v>1</v>
      </c>
      <c r="T5962">
        <v>1</v>
      </c>
      <c r="U5962">
        <v>1</v>
      </c>
      <c r="V5962">
        <v>1.01</v>
      </c>
      <c r="W5962">
        <v>1.01</v>
      </c>
      <c r="X5962">
        <v>1.01</v>
      </c>
      <c r="Y5962">
        <v>1</v>
      </c>
      <c r="Z5962">
        <v>1</v>
      </c>
      <c r="AA5962">
        <v>0.99</v>
      </c>
      <c r="AB5962">
        <v>0.99</v>
      </c>
      <c r="AC5962">
        <v>0.99</v>
      </c>
      <c r="AD5962">
        <v>0.99</v>
      </c>
      <c r="AE5962">
        <v>0.99</v>
      </c>
      <c r="AF5962">
        <v>1</v>
      </c>
      <c r="AG5962">
        <v>1</v>
      </c>
      <c r="AH5962">
        <v>0.98</v>
      </c>
      <c r="AI5962">
        <v>0.97</v>
      </c>
      <c r="AJ5962">
        <v>0.96</v>
      </c>
      <c r="AK5962">
        <v>0.96</v>
      </c>
    </row>
    <row r="5963" spans="1:37" x14ac:dyDescent="0.3">
      <c r="A5963" s="86" t="str">
        <f t="shared" si="95"/>
        <v>SDG_NoInv_Base_ReproTest01PVAXasuga</v>
      </c>
      <c r="B5963" s="9" t="s">
        <v>222</v>
      </c>
      <c r="C5963" s="10" t="s">
        <v>285</v>
      </c>
      <c r="D5963" s="7" t="s">
        <v>212</v>
      </c>
      <c r="E5963" t="s">
        <v>33</v>
      </c>
      <c r="F5963">
        <v>1</v>
      </c>
      <c r="G5963">
        <v>1.01</v>
      </c>
      <c r="H5963">
        <v>1</v>
      </c>
      <c r="I5963">
        <v>1</v>
      </c>
      <c r="J5963">
        <v>1</v>
      </c>
      <c r="K5963">
        <v>1</v>
      </c>
      <c r="L5963">
        <v>0.99</v>
      </c>
      <c r="M5963">
        <v>0.99</v>
      </c>
      <c r="N5963">
        <v>0.98</v>
      </c>
      <c r="O5963">
        <v>0.99</v>
      </c>
      <c r="P5963">
        <v>0.98</v>
      </c>
      <c r="Q5963">
        <v>0.98</v>
      </c>
      <c r="R5963">
        <v>0.98</v>
      </c>
      <c r="S5963">
        <v>0.98</v>
      </c>
      <c r="T5963">
        <v>0.98</v>
      </c>
      <c r="U5963">
        <v>0.98</v>
      </c>
      <c r="V5963">
        <v>0.98</v>
      </c>
      <c r="W5963">
        <v>0.98</v>
      </c>
      <c r="X5963">
        <v>0.97</v>
      </c>
      <c r="Y5963">
        <v>0.97</v>
      </c>
      <c r="Z5963">
        <v>0.97</v>
      </c>
      <c r="AA5963">
        <v>0.96</v>
      </c>
      <c r="AB5963">
        <v>0.96</v>
      </c>
      <c r="AC5963">
        <v>0.96</v>
      </c>
      <c r="AD5963">
        <v>0.96</v>
      </c>
      <c r="AE5963">
        <v>0.97</v>
      </c>
      <c r="AF5963">
        <v>0.97</v>
      </c>
      <c r="AG5963">
        <v>0.97</v>
      </c>
      <c r="AH5963">
        <v>0.97</v>
      </c>
      <c r="AI5963">
        <v>0.96</v>
      </c>
      <c r="AJ5963">
        <v>0.95</v>
      </c>
      <c r="AK5963">
        <v>0.95</v>
      </c>
    </row>
    <row r="5964" spans="1:37" x14ac:dyDescent="0.3">
      <c r="A5964" s="86" t="str">
        <f t="shared" si="95"/>
        <v>SDG_NoInv_Base_ReproTest01PVAXaconf</v>
      </c>
      <c r="B5964" s="9" t="s">
        <v>222</v>
      </c>
      <c r="C5964" s="10" t="s">
        <v>285</v>
      </c>
      <c r="D5964" s="7" t="s">
        <v>212</v>
      </c>
      <c r="E5964" t="s">
        <v>34</v>
      </c>
      <c r="F5964">
        <v>1</v>
      </c>
      <c r="G5964">
        <v>1</v>
      </c>
      <c r="H5964">
        <v>1.01</v>
      </c>
      <c r="I5964">
        <v>1.01</v>
      </c>
      <c r="J5964">
        <v>1.01</v>
      </c>
      <c r="K5964">
        <v>1.01</v>
      </c>
      <c r="L5964">
        <v>1.01</v>
      </c>
      <c r="M5964">
        <v>1.02</v>
      </c>
      <c r="N5964">
        <v>1.02</v>
      </c>
      <c r="O5964">
        <v>1.02</v>
      </c>
      <c r="P5964">
        <v>1.03</v>
      </c>
      <c r="Q5964">
        <v>1.03</v>
      </c>
      <c r="R5964">
        <v>1.03</v>
      </c>
      <c r="S5964">
        <v>1.04</v>
      </c>
      <c r="T5964">
        <v>1.04</v>
      </c>
      <c r="U5964">
        <v>1.04</v>
      </c>
      <c r="V5964">
        <v>1.04</v>
      </c>
      <c r="W5964">
        <v>1.04</v>
      </c>
      <c r="X5964">
        <v>1.04</v>
      </c>
      <c r="Y5964">
        <v>1.03</v>
      </c>
      <c r="Z5964">
        <v>1.03</v>
      </c>
      <c r="AA5964">
        <v>1.03</v>
      </c>
      <c r="AB5964">
        <v>1.03</v>
      </c>
      <c r="AC5964">
        <v>1.03</v>
      </c>
      <c r="AD5964">
        <v>1.03</v>
      </c>
      <c r="AE5964">
        <v>1.03</v>
      </c>
      <c r="AF5964">
        <v>1.03</v>
      </c>
      <c r="AG5964">
        <v>1.03</v>
      </c>
      <c r="AH5964">
        <v>1.02</v>
      </c>
      <c r="AI5964">
        <v>1</v>
      </c>
      <c r="AJ5964">
        <v>0.99</v>
      </c>
      <c r="AK5964">
        <v>0.98</v>
      </c>
    </row>
    <row r="5965" spans="1:37" x14ac:dyDescent="0.3">
      <c r="A5965" s="86" t="str">
        <f t="shared" si="95"/>
        <v>SDG_NoInv_Base_ReproTest01PVAXapast</v>
      </c>
      <c r="B5965" s="9" t="s">
        <v>222</v>
      </c>
      <c r="C5965" s="10" t="s">
        <v>285</v>
      </c>
      <c r="D5965" s="7" t="s">
        <v>212</v>
      </c>
      <c r="E5965" t="s">
        <v>35</v>
      </c>
      <c r="F5965">
        <v>1</v>
      </c>
      <c r="G5965">
        <v>0.93</v>
      </c>
      <c r="H5965">
        <v>0.94</v>
      </c>
      <c r="I5965">
        <v>0.93</v>
      </c>
      <c r="J5965">
        <v>0.94</v>
      </c>
      <c r="K5965">
        <v>0.95</v>
      </c>
      <c r="L5965">
        <v>0.95</v>
      </c>
      <c r="M5965">
        <v>0.95</v>
      </c>
      <c r="N5965">
        <v>0.95</v>
      </c>
      <c r="O5965">
        <v>0.99</v>
      </c>
      <c r="P5965">
        <v>0.98</v>
      </c>
      <c r="Q5965">
        <v>0.97</v>
      </c>
      <c r="R5965">
        <v>0.97</v>
      </c>
      <c r="S5965">
        <v>0.98</v>
      </c>
      <c r="T5965">
        <v>0.97</v>
      </c>
      <c r="U5965">
        <v>0.97</v>
      </c>
      <c r="V5965">
        <v>0.96</v>
      </c>
      <c r="W5965">
        <v>0.97</v>
      </c>
      <c r="X5965">
        <v>0.96</v>
      </c>
      <c r="Y5965">
        <v>0.95</v>
      </c>
      <c r="Z5965">
        <v>0.95</v>
      </c>
      <c r="AA5965">
        <v>0.94</v>
      </c>
      <c r="AB5965">
        <v>0.95</v>
      </c>
      <c r="AC5965">
        <v>0.95</v>
      </c>
      <c r="AD5965">
        <v>0.95</v>
      </c>
      <c r="AE5965">
        <v>0.95</v>
      </c>
      <c r="AF5965">
        <v>0.96</v>
      </c>
      <c r="AG5965">
        <v>0.95</v>
      </c>
      <c r="AH5965">
        <v>0.96</v>
      </c>
      <c r="AI5965">
        <v>0.97</v>
      </c>
      <c r="AJ5965">
        <v>0.97</v>
      </c>
      <c r="AK5965">
        <v>0.97</v>
      </c>
    </row>
    <row r="5966" spans="1:37" x14ac:dyDescent="0.3">
      <c r="A5966" s="86" t="str">
        <f t="shared" si="95"/>
        <v>SDG_NoInv_Base_ReproTest01PVAXaofoo</v>
      </c>
      <c r="B5966" s="9" t="s">
        <v>222</v>
      </c>
      <c r="C5966" s="10" t="s">
        <v>285</v>
      </c>
      <c r="D5966" s="7" t="s">
        <v>212</v>
      </c>
      <c r="E5966" t="s">
        <v>36</v>
      </c>
      <c r="F5966">
        <v>1</v>
      </c>
      <c r="G5966">
        <v>0.96</v>
      </c>
      <c r="H5966">
        <v>0.96</v>
      </c>
      <c r="I5966">
        <v>0.97</v>
      </c>
      <c r="J5966">
        <v>0.97</v>
      </c>
      <c r="K5966">
        <v>0.97</v>
      </c>
      <c r="L5966">
        <v>0.97</v>
      </c>
      <c r="M5966">
        <v>0.97</v>
      </c>
      <c r="N5966">
        <v>0.97</v>
      </c>
      <c r="O5966">
        <v>1</v>
      </c>
      <c r="P5966">
        <v>0.99</v>
      </c>
      <c r="Q5966">
        <v>0.98</v>
      </c>
      <c r="R5966">
        <v>0.98</v>
      </c>
      <c r="S5966">
        <v>0.98</v>
      </c>
      <c r="T5966">
        <v>0.98</v>
      </c>
      <c r="U5966">
        <v>0.98</v>
      </c>
      <c r="V5966">
        <v>0.98</v>
      </c>
      <c r="W5966">
        <v>0.98</v>
      </c>
      <c r="X5966">
        <v>0.98</v>
      </c>
      <c r="Y5966">
        <v>0.98</v>
      </c>
      <c r="Z5966">
        <v>0.97</v>
      </c>
      <c r="AA5966">
        <v>0.97</v>
      </c>
      <c r="AB5966">
        <v>0.97</v>
      </c>
      <c r="AC5966">
        <v>0.97</v>
      </c>
      <c r="AD5966">
        <v>0.97</v>
      </c>
      <c r="AE5966">
        <v>0.98</v>
      </c>
      <c r="AF5966">
        <v>0.98</v>
      </c>
      <c r="AG5966">
        <v>0.98</v>
      </c>
      <c r="AH5966">
        <v>0.98</v>
      </c>
      <c r="AI5966">
        <v>0.98</v>
      </c>
      <c r="AJ5966">
        <v>0.97</v>
      </c>
      <c r="AK5966">
        <v>0.97</v>
      </c>
    </row>
    <row r="5967" spans="1:37" x14ac:dyDescent="0.3">
      <c r="A5967" s="86" t="str">
        <f t="shared" si="95"/>
        <v>SDG_NoInv_Base_ReproTest01PVAXabevt</v>
      </c>
      <c r="B5967" s="9" t="s">
        <v>222</v>
      </c>
      <c r="C5967" s="10" t="s">
        <v>285</v>
      </c>
      <c r="D5967" s="7" t="s">
        <v>212</v>
      </c>
      <c r="E5967" t="s">
        <v>37</v>
      </c>
      <c r="F5967">
        <v>1</v>
      </c>
      <c r="G5967">
        <v>1</v>
      </c>
      <c r="H5967">
        <v>1.02</v>
      </c>
      <c r="I5967">
        <v>1.01</v>
      </c>
      <c r="J5967">
        <v>1.01</v>
      </c>
      <c r="K5967">
        <v>1.01</v>
      </c>
      <c r="L5967">
        <v>1.01</v>
      </c>
      <c r="M5967">
        <v>1.02</v>
      </c>
      <c r="N5967">
        <v>1.02</v>
      </c>
      <c r="O5967">
        <v>1.05</v>
      </c>
      <c r="P5967">
        <v>1.05</v>
      </c>
      <c r="Q5967">
        <v>1.03</v>
      </c>
      <c r="R5967">
        <v>1.03</v>
      </c>
      <c r="S5967">
        <v>1.02</v>
      </c>
      <c r="T5967">
        <v>1.02</v>
      </c>
      <c r="U5967">
        <v>1.02</v>
      </c>
      <c r="V5967">
        <v>1.02</v>
      </c>
      <c r="W5967">
        <v>1.02</v>
      </c>
      <c r="X5967">
        <v>1.01</v>
      </c>
      <c r="Y5967">
        <v>1.01</v>
      </c>
      <c r="Z5967">
        <v>1.01</v>
      </c>
      <c r="AA5967">
        <v>1</v>
      </c>
      <c r="AB5967">
        <v>1.01</v>
      </c>
      <c r="AC5967">
        <v>1.01</v>
      </c>
      <c r="AD5967">
        <v>1.01</v>
      </c>
      <c r="AE5967">
        <v>1.01</v>
      </c>
      <c r="AF5967">
        <v>1</v>
      </c>
      <c r="AG5967">
        <v>1</v>
      </c>
      <c r="AH5967">
        <v>0.99</v>
      </c>
      <c r="AI5967">
        <v>0.98</v>
      </c>
      <c r="AJ5967">
        <v>0.97</v>
      </c>
      <c r="AK5967">
        <v>0.97</v>
      </c>
    </row>
    <row r="5968" spans="1:37" x14ac:dyDescent="0.3">
      <c r="A5968" s="86" t="str">
        <f t="shared" si="95"/>
        <v>SDG_NoInv_Base_ReproTest01PVAXatext</v>
      </c>
      <c r="B5968" s="9" t="s">
        <v>222</v>
      </c>
      <c r="C5968" s="10" t="s">
        <v>285</v>
      </c>
      <c r="D5968" s="7" t="s">
        <v>212</v>
      </c>
      <c r="E5968" t="s">
        <v>38</v>
      </c>
      <c r="F5968">
        <v>1</v>
      </c>
      <c r="G5968">
        <v>1.1000000000000001</v>
      </c>
      <c r="H5968">
        <v>1.0900000000000001</v>
      </c>
      <c r="I5968">
        <v>1.08</v>
      </c>
      <c r="J5968">
        <v>1.08</v>
      </c>
      <c r="K5968">
        <v>1.08</v>
      </c>
      <c r="L5968">
        <v>1.0900000000000001</v>
      </c>
      <c r="M5968">
        <v>1.0900000000000001</v>
      </c>
      <c r="N5968">
        <v>1.0900000000000001</v>
      </c>
      <c r="O5968">
        <v>1.0900000000000001</v>
      </c>
      <c r="P5968">
        <v>1.0900000000000001</v>
      </c>
      <c r="Q5968">
        <v>1.0900000000000001</v>
      </c>
      <c r="R5968">
        <v>1.0900000000000001</v>
      </c>
      <c r="S5968">
        <v>1.0900000000000001</v>
      </c>
      <c r="T5968">
        <v>1.0900000000000001</v>
      </c>
      <c r="U5968">
        <v>1.1000000000000001</v>
      </c>
      <c r="V5968">
        <v>1.1000000000000001</v>
      </c>
      <c r="W5968">
        <v>1.1000000000000001</v>
      </c>
      <c r="X5968">
        <v>1.1000000000000001</v>
      </c>
      <c r="Y5968">
        <v>1.0900000000000001</v>
      </c>
      <c r="Z5968">
        <v>1.0900000000000001</v>
      </c>
      <c r="AA5968">
        <v>1.0900000000000001</v>
      </c>
      <c r="AB5968">
        <v>1.08</v>
      </c>
      <c r="AC5968">
        <v>1.08</v>
      </c>
      <c r="AD5968">
        <v>1.08</v>
      </c>
      <c r="AE5968">
        <v>1.08</v>
      </c>
      <c r="AF5968">
        <v>1.08</v>
      </c>
      <c r="AG5968">
        <v>1.08</v>
      </c>
      <c r="AH5968">
        <v>1.06</v>
      </c>
      <c r="AI5968">
        <v>1.03</v>
      </c>
      <c r="AJ5968">
        <v>1.01</v>
      </c>
      <c r="AK5968">
        <v>1</v>
      </c>
    </row>
    <row r="5969" spans="1:37" x14ac:dyDescent="0.3">
      <c r="A5969" s="86" t="str">
        <f t="shared" si="95"/>
        <v>SDG_NoInv_Base_ReproTest01PVAXaclth</v>
      </c>
      <c r="B5969" s="9" t="s">
        <v>222</v>
      </c>
      <c r="C5969" s="10" t="s">
        <v>285</v>
      </c>
      <c r="D5969" s="7" t="s">
        <v>212</v>
      </c>
      <c r="E5969" t="s">
        <v>39</v>
      </c>
      <c r="F5969">
        <v>1</v>
      </c>
      <c r="G5969">
        <v>1.1000000000000001</v>
      </c>
      <c r="H5969">
        <v>1.1000000000000001</v>
      </c>
      <c r="I5969">
        <v>1.1000000000000001</v>
      </c>
      <c r="J5969">
        <v>1.1000000000000001</v>
      </c>
      <c r="K5969">
        <v>1.1000000000000001</v>
      </c>
      <c r="L5969">
        <v>1.1100000000000001</v>
      </c>
      <c r="M5969">
        <v>1.1100000000000001</v>
      </c>
      <c r="N5969">
        <v>1.1200000000000001</v>
      </c>
      <c r="O5969">
        <v>1.1100000000000001</v>
      </c>
      <c r="P5969">
        <v>1.1100000000000001</v>
      </c>
      <c r="Q5969">
        <v>1.1100000000000001</v>
      </c>
      <c r="R5969">
        <v>1.1200000000000001</v>
      </c>
      <c r="S5969">
        <v>1.1200000000000001</v>
      </c>
      <c r="T5969">
        <v>1.1200000000000001</v>
      </c>
      <c r="U5969">
        <v>1.1200000000000001</v>
      </c>
      <c r="V5969">
        <v>1.1200000000000001</v>
      </c>
      <c r="W5969">
        <v>1.1200000000000001</v>
      </c>
      <c r="X5969">
        <v>1.1200000000000001</v>
      </c>
      <c r="Y5969">
        <v>1.1200000000000001</v>
      </c>
      <c r="Z5969">
        <v>1.1100000000000001</v>
      </c>
      <c r="AA5969">
        <v>1.1100000000000001</v>
      </c>
      <c r="AB5969">
        <v>1.1000000000000001</v>
      </c>
      <c r="AC5969">
        <v>1.1000000000000001</v>
      </c>
      <c r="AD5969">
        <v>1.1000000000000001</v>
      </c>
      <c r="AE5969">
        <v>1.1000000000000001</v>
      </c>
      <c r="AF5969">
        <v>1.1000000000000001</v>
      </c>
      <c r="AG5969">
        <v>1.1000000000000001</v>
      </c>
      <c r="AH5969">
        <v>1.07</v>
      </c>
      <c r="AI5969">
        <v>1.04</v>
      </c>
      <c r="AJ5969">
        <v>1.02</v>
      </c>
      <c r="AK5969">
        <v>1.01</v>
      </c>
    </row>
    <row r="5970" spans="1:37" x14ac:dyDescent="0.3">
      <c r="A5970" s="86" t="str">
        <f t="shared" si="95"/>
        <v>SDG_NoInv_Base_ReproTest01PVAXaleat</v>
      </c>
      <c r="B5970" s="9" t="s">
        <v>222</v>
      </c>
      <c r="C5970" s="10" t="s">
        <v>285</v>
      </c>
      <c r="D5970" s="7" t="s">
        <v>212</v>
      </c>
      <c r="E5970" t="s">
        <v>40</v>
      </c>
      <c r="F5970">
        <v>1</v>
      </c>
      <c r="G5970">
        <v>1.0900000000000001</v>
      </c>
      <c r="H5970">
        <v>1.05</v>
      </c>
      <c r="I5970">
        <v>1.01</v>
      </c>
      <c r="J5970">
        <v>1</v>
      </c>
      <c r="K5970">
        <v>1.01</v>
      </c>
      <c r="L5970">
        <v>1.01</v>
      </c>
      <c r="M5970">
        <v>1.03</v>
      </c>
      <c r="N5970">
        <v>1.04</v>
      </c>
      <c r="O5970">
        <v>1.1299999999999999</v>
      </c>
      <c r="P5970">
        <v>1.1299999999999999</v>
      </c>
      <c r="Q5970">
        <v>1.1100000000000001</v>
      </c>
      <c r="R5970">
        <v>1.08</v>
      </c>
      <c r="S5970">
        <v>1.06</v>
      </c>
      <c r="T5970">
        <v>1.05</v>
      </c>
      <c r="U5970">
        <v>1.04</v>
      </c>
      <c r="V5970">
        <v>1.03</v>
      </c>
      <c r="W5970">
        <v>1.03</v>
      </c>
      <c r="X5970">
        <v>1.03</v>
      </c>
      <c r="Y5970">
        <v>1.02</v>
      </c>
      <c r="Z5970">
        <v>1.01</v>
      </c>
      <c r="AA5970">
        <v>1</v>
      </c>
      <c r="AB5970">
        <v>1.01</v>
      </c>
      <c r="AC5970">
        <v>1.02</v>
      </c>
      <c r="AD5970">
        <v>1.02</v>
      </c>
      <c r="AE5970">
        <v>1.02</v>
      </c>
      <c r="AF5970">
        <v>1.02</v>
      </c>
      <c r="AG5970">
        <v>1.01</v>
      </c>
      <c r="AH5970">
        <v>0.99</v>
      </c>
      <c r="AI5970">
        <v>0.94</v>
      </c>
      <c r="AJ5970">
        <v>0.93</v>
      </c>
      <c r="AK5970">
        <v>0.91</v>
      </c>
    </row>
    <row r="5971" spans="1:37" x14ac:dyDescent="0.3">
      <c r="A5971" s="86" t="str">
        <f t="shared" si="95"/>
        <v>SDG_NoInv_Base_ReproTest01PVAXafoot</v>
      </c>
      <c r="B5971" s="9" t="s">
        <v>222</v>
      </c>
      <c r="C5971" s="10" t="s">
        <v>285</v>
      </c>
      <c r="D5971" s="7" t="s">
        <v>212</v>
      </c>
      <c r="E5971" t="s">
        <v>41</v>
      </c>
      <c r="F5971">
        <v>1</v>
      </c>
      <c r="G5971">
        <v>1.0900000000000001</v>
      </c>
      <c r="H5971">
        <v>1.0900000000000001</v>
      </c>
      <c r="I5971">
        <v>1.0900000000000001</v>
      </c>
      <c r="J5971">
        <v>1.0900000000000001</v>
      </c>
      <c r="K5971">
        <v>1.0900000000000001</v>
      </c>
      <c r="L5971">
        <v>1.0900000000000001</v>
      </c>
      <c r="M5971">
        <v>1.1000000000000001</v>
      </c>
      <c r="N5971">
        <v>1.1000000000000001</v>
      </c>
      <c r="O5971">
        <v>1.1000000000000001</v>
      </c>
      <c r="P5971">
        <v>1.1000000000000001</v>
      </c>
      <c r="Q5971">
        <v>1.1000000000000001</v>
      </c>
      <c r="R5971">
        <v>1.1000000000000001</v>
      </c>
      <c r="S5971">
        <v>1.1000000000000001</v>
      </c>
      <c r="T5971">
        <v>1.1000000000000001</v>
      </c>
      <c r="U5971">
        <v>1.1000000000000001</v>
      </c>
      <c r="V5971">
        <v>1.1000000000000001</v>
      </c>
      <c r="W5971">
        <v>1.1100000000000001</v>
      </c>
      <c r="X5971">
        <v>1.1000000000000001</v>
      </c>
      <c r="Y5971">
        <v>1.1000000000000001</v>
      </c>
      <c r="Z5971">
        <v>1.0900000000000001</v>
      </c>
      <c r="AA5971">
        <v>1.0900000000000001</v>
      </c>
      <c r="AB5971">
        <v>1.08</v>
      </c>
      <c r="AC5971">
        <v>1.08</v>
      </c>
      <c r="AD5971">
        <v>1.08</v>
      </c>
      <c r="AE5971">
        <v>1.08</v>
      </c>
      <c r="AF5971">
        <v>1.08</v>
      </c>
      <c r="AG5971">
        <v>1.08</v>
      </c>
      <c r="AH5971">
        <v>1.06</v>
      </c>
      <c r="AI5971">
        <v>1.04</v>
      </c>
      <c r="AJ5971">
        <v>1.02</v>
      </c>
      <c r="AK5971">
        <v>1.01</v>
      </c>
    </row>
    <row r="5972" spans="1:37" x14ac:dyDescent="0.3">
      <c r="A5972" s="86" t="str">
        <f t="shared" si="95"/>
        <v>SDG_NoInv_Base_ReproTest01PVAXawood</v>
      </c>
      <c r="B5972" s="9" t="s">
        <v>222</v>
      </c>
      <c r="C5972" s="10" t="s">
        <v>285</v>
      </c>
      <c r="D5972" s="7" t="s">
        <v>212</v>
      </c>
      <c r="E5972" t="s">
        <v>42</v>
      </c>
      <c r="F5972">
        <v>1</v>
      </c>
      <c r="G5972">
        <v>1.02</v>
      </c>
      <c r="H5972">
        <v>1.01</v>
      </c>
      <c r="I5972">
        <v>1.01</v>
      </c>
      <c r="J5972">
        <v>1.01</v>
      </c>
      <c r="K5972">
        <v>1.01</v>
      </c>
      <c r="L5972">
        <v>1.01</v>
      </c>
      <c r="M5972">
        <v>1.01</v>
      </c>
      <c r="N5972">
        <v>1.01</v>
      </c>
      <c r="O5972">
        <v>1.02</v>
      </c>
      <c r="P5972">
        <v>1.02</v>
      </c>
      <c r="Q5972">
        <v>1.02</v>
      </c>
      <c r="R5972">
        <v>1.02</v>
      </c>
      <c r="S5972">
        <v>1.02</v>
      </c>
      <c r="T5972">
        <v>1.02</v>
      </c>
      <c r="U5972">
        <v>1.03</v>
      </c>
      <c r="V5972">
        <v>1.03</v>
      </c>
      <c r="W5972">
        <v>1.03</v>
      </c>
      <c r="X5972">
        <v>1.03</v>
      </c>
      <c r="Y5972">
        <v>1.03</v>
      </c>
      <c r="Z5972">
        <v>1.03</v>
      </c>
      <c r="AA5972">
        <v>1.03</v>
      </c>
      <c r="AB5972">
        <v>1.02</v>
      </c>
      <c r="AC5972">
        <v>1.02</v>
      </c>
      <c r="AD5972">
        <v>1.02</v>
      </c>
      <c r="AE5972">
        <v>1.02</v>
      </c>
      <c r="AF5972">
        <v>1.03</v>
      </c>
      <c r="AG5972">
        <v>1.03</v>
      </c>
      <c r="AH5972">
        <v>1.03</v>
      </c>
      <c r="AI5972">
        <v>1.01</v>
      </c>
      <c r="AJ5972">
        <v>1.01</v>
      </c>
      <c r="AK5972">
        <v>1</v>
      </c>
    </row>
    <row r="5973" spans="1:37" x14ac:dyDescent="0.3">
      <c r="A5973" s="86" t="str">
        <f t="shared" si="95"/>
        <v>SDG_NoInv_Base_ReproTest01PVAXapapr</v>
      </c>
      <c r="B5973" s="9" t="s">
        <v>222</v>
      </c>
      <c r="C5973" s="10" t="s">
        <v>285</v>
      </c>
      <c r="D5973" s="7" t="s">
        <v>212</v>
      </c>
      <c r="E5973" t="s">
        <v>43</v>
      </c>
      <c r="F5973">
        <v>1</v>
      </c>
      <c r="G5973">
        <v>1.04</v>
      </c>
      <c r="H5973">
        <v>1.04</v>
      </c>
      <c r="I5973">
        <v>1.04</v>
      </c>
      <c r="J5973">
        <v>1.03</v>
      </c>
      <c r="K5973">
        <v>1.03</v>
      </c>
      <c r="L5973">
        <v>1.03</v>
      </c>
      <c r="M5973">
        <v>1.03</v>
      </c>
      <c r="N5973">
        <v>1.03</v>
      </c>
      <c r="O5973">
        <v>1.03</v>
      </c>
      <c r="P5973">
        <v>1.03</v>
      </c>
      <c r="Q5973">
        <v>1.03</v>
      </c>
      <c r="R5973">
        <v>1.05</v>
      </c>
      <c r="S5973">
        <v>1.05</v>
      </c>
      <c r="T5973">
        <v>1.05</v>
      </c>
      <c r="U5973">
        <v>1.05</v>
      </c>
      <c r="V5973">
        <v>1.05</v>
      </c>
      <c r="W5973">
        <v>1.05</v>
      </c>
      <c r="X5973">
        <v>1.05</v>
      </c>
      <c r="Y5973">
        <v>1.04</v>
      </c>
      <c r="Z5973">
        <v>1.04</v>
      </c>
      <c r="AA5973">
        <v>1.04</v>
      </c>
      <c r="AB5973">
        <v>1.03</v>
      </c>
      <c r="AC5973">
        <v>1.03</v>
      </c>
      <c r="AD5973">
        <v>1.03</v>
      </c>
      <c r="AE5973">
        <v>1.03</v>
      </c>
      <c r="AF5973">
        <v>1.03</v>
      </c>
      <c r="AG5973">
        <v>1.04</v>
      </c>
      <c r="AH5973">
        <v>1.03</v>
      </c>
      <c r="AI5973">
        <v>1.01</v>
      </c>
      <c r="AJ5973">
        <v>1</v>
      </c>
      <c r="AK5973">
        <v>0.99</v>
      </c>
    </row>
    <row r="5974" spans="1:37" x14ac:dyDescent="0.3">
      <c r="A5974" s="86" t="str">
        <f t="shared" si="95"/>
        <v>SDG_NoInv_Base_ReproTest01PVAXaprnt</v>
      </c>
      <c r="B5974" s="9" t="s">
        <v>222</v>
      </c>
      <c r="C5974" s="10" t="s">
        <v>285</v>
      </c>
      <c r="D5974" s="7" t="s">
        <v>212</v>
      </c>
      <c r="E5974" t="s">
        <v>44</v>
      </c>
      <c r="F5974">
        <v>1</v>
      </c>
      <c r="G5974">
        <v>1.1000000000000001</v>
      </c>
      <c r="H5974">
        <v>1.1000000000000001</v>
      </c>
      <c r="I5974">
        <v>1.1000000000000001</v>
      </c>
      <c r="J5974">
        <v>1.1000000000000001</v>
      </c>
      <c r="K5974">
        <v>1.1000000000000001</v>
      </c>
      <c r="L5974">
        <v>1.1000000000000001</v>
      </c>
      <c r="M5974">
        <v>1.1100000000000001</v>
      </c>
      <c r="N5974">
        <v>1.1100000000000001</v>
      </c>
      <c r="O5974">
        <v>1.1100000000000001</v>
      </c>
      <c r="P5974">
        <v>1.1100000000000001</v>
      </c>
      <c r="Q5974">
        <v>1.1100000000000001</v>
      </c>
      <c r="R5974">
        <v>1.1100000000000001</v>
      </c>
      <c r="S5974">
        <v>1.1100000000000001</v>
      </c>
      <c r="T5974">
        <v>1.1100000000000001</v>
      </c>
      <c r="U5974">
        <v>1.1200000000000001</v>
      </c>
      <c r="V5974">
        <v>1.1200000000000001</v>
      </c>
      <c r="W5974">
        <v>1.1200000000000001</v>
      </c>
      <c r="X5974">
        <v>1.1200000000000001</v>
      </c>
      <c r="Y5974">
        <v>1.1100000000000001</v>
      </c>
      <c r="Z5974">
        <v>1.1100000000000001</v>
      </c>
      <c r="AA5974">
        <v>1.1000000000000001</v>
      </c>
      <c r="AB5974">
        <v>1.1000000000000001</v>
      </c>
      <c r="AC5974">
        <v>1.0900000000000001</v>
      </c>
      <c r="AD5974">
        <v>1.0900000000000001</v>
      </c>
      <c r="AE5974">
        <v>1.0900000000000001</v>
      </c>
      <c r="AF5974">
        <v>1.1000000000000001</v>
      </c>
      <c r="AG5974">
        <v>1.0900000000000001</v>
      </c>
      <c r="AH5974">
        <v>1.07</v>
      </c>
      <c r="AI5974">
        <v>1.04</v>
      </c>
      <c r="AJ5974">
        <v>1.02</v>
      </c>
      <c r="AK5974">
        <v>1</v>
      </c>
    </row>
    <row r="5975" spans="1:37" x14ac:dyDescent="0.3">
      <c r="A5975" s="86" t="str">
        <f t="shared" si="95"/>
        <v>SDG_NoInv_Base_ReproTest01PVAXapetr</v>
      </c>
      <c r="B5975" s="9" t="s">
        <v>222</v>
      </c>
      <c r="C5975" s="10" t="s">
        <v>285</v>
      </c>
      <c r="D5975" s="7" t="s">
        <v>212</v>
      </c>
      <c r="E5975" t="s">
        <v>45</v>
      </c>
      <c r="F5975">
        <v>1</v>
      </c>
      <c r="G5975">
        <v>1.1599999999999999</v>
      </c>
      <c r="H5975">
        <v>0.85</v>
      </c>
      <c r="I5975">
        <v>0.67</v>
      </c>
      <c r="J5975">
        <v>0.63</v>
      </c>
      <c r="K5975">
        <v>0.62</v>
      </c>
      <c r="L5975">
        <v>0.62</v>
      </c>
      <c r="M5975">
        <v>0.64</v>
      </c>
      <c r="N5975">
        <v>0.65</v>
      </c>
      <c r="O5975">
        <v>1.1100000000000001</v>
      </c>
      <c r="P5975">
        <v>1.24</v>
      </c>
      <c r="Q5975">
        <v>0.92</v>
      </c>
      <c r="R5975">
        <v>0.73</v>
      </c>
      <c r="S5975">
        <v>0.41</v>
      </c>
      <c r="T5975">
        <v>0.06</v>
      </c>
      <c r="U5975">
        <v>-0.28999999999999998</v>
      </c>
      <c r="V5975">
        <v>-0.74</v>
      </c>
      <c r="W5975">
        <v>-1.61</v>
      </c>
      <c r="X5975">
        <v>-3.45</v>
      </c>
      <c r="Y5975">
        <v>-5.86</v>
      </c>
      <c r="Z5975">
        <v>-9.2100000000000009</v>
      </c>
      <c r="AA5975">
        <v>-13.98</v>
      </c>
      <c r="AB5975">
        <v>-16.920000000000002</v>
      </c>
      <c r="AC5975">
        <v>-18.39</v>
      </c>
      <c r="AD5975">
        <v>-18.940000000000001</v>
      </c>
      <c r="AE5975">
        <v>-18.690000000000001</v>
      </c>
      <c r="AF5975">
        <v>-17.71</v>
      </c>
      <c r="AG5975">
        <v>-14.84</v>
      </c>
      <c r="AH5975">
        <v>-2.7</v>
      </c>
      <c r="AI5975">
        <v>1.04</v>
      </c>
      <c r="AJ5975">
        <v>0.85</v>
      </c>
      <c r="AK5975">
        <v>0.57999999999999996</v>
      </c>
    </row>
    <row r="5976" spans="1:37" x14ac:dyDescent="0.3">
      <c r="A5976" s="86" t="str">
        <f t="shared" si="95"/>
        <v>SDG_NoInv_Base_ReproTest01PVAXahydr</v>
      </c>
      <c r="B5976" s="9" t="s">
        <v>222</v>
      </c>
      <c r="C5976" s="10" t="s">
        <v>285</v>
      </c>
      <c r="D5976" s="7" t="s">
        <v>212</v>
      </c>
      <c r="E5976" t="s">
        <v>46</v>
      </c>
      <c r="F5976">
        <v>1</v>
      </c>
      <c r="G5976">
        <v>2.6</v>
      </c>
      <c r="H5976">
        <v>2.71</v>
      </c>
      <c r="I5976">
        <v>2.7</v>
      </c>
      <c r="J5976">
        <v>2.72</v>
      </c>
      <c r="K5976">
        <v>2.75</v>
      </c>
      <c r="L5976">
        <v>2.78</v>
      </c>
      <c r="M5976">
        <v>2.83</v>
      </c>
      <c r="N5976">
        <v>2.88</v>
      </c>
      <c r="O5976">
        <v>3.09</v>
      </c>
      <c r="P5976">
        <v>3.15</v>
      </c>
      <c r="Q5976">
        <v>3.53</v>
      </c>
      <c r="R5976">
        <v>3.55</v>
      </c>
      <c r="S5976">
        <v>3.57</v>
      </c>
      <c r="T5976">
        <v>3.59</v>
      </c>
      <c r="U5976">
        <v>3.61</v>
      </c>
      <c r="V5976">
        <v>3.62</v>
      </c>
      <c r="W5976">
        <v>3.65</v>
      </c>
      <c r="X5976">
        <v>-2.19</v>
      </c>
      <c r="Y5976">
        <v>-2.37</v>
      </c>
      <c r="Z5976">
        <v>-0.15</v>
      </c>
      <c r="AA5976">
        <v>-0.68</v>
      </c>
      <c r="AB5976">
        <v>-0.9</v>
      </c>
      <c r="AC5976">
        <v>-0.88</v>
      </c>
      <c r="AD5976">
        <v>-0.72</v>
      </c>
      <c r="AE5976">
        <v>-0.47</v>
      </c>
      <c r="AF5976">
        <v>-0.16</v>
      </c>
      <c r="AG5976">
        <v>0.36</v>
      </c>
      <c r="AH5976">
        <v>1.31</v>
      </c>
      <c r="AI5976">
        <v>1.19</v>
      </c>
      <c r="AJ5976">
        <v>0.89</v>
      </c>
      <c r="AK5976">
        <v>0.64</v>
      </c>
    </row>
    <row r="5977" spans="1:37" x14ac:dyDescent="0.3">
      <c r="A5977" s="86" t="str">
        <f t="shared" si="95"/>
        <v>SDG_NoInv_Base_ReproTest01PVAXaammo</v>
      </c>
      <c r="B5977" s="9" t="s">
        <v>222</v>
      </c>
      <c r="C5977" s="10" t="s">
        <v>285</v>
      </c>
      <c r="D5977" s="7" t="s">
        <v>212</v>
      </c>
      <c r="E5977" t="s">
        <v>47</v>
      </c>
      <c r="F5977">
        <v>1</v>
      </c>
      <c r="G5977">
        <v>1.03</v>
      </c>
      <c r="H5977">
        <v>1.02</v>
      </c>
      <c r="I5977">
        <v>1.02</v>
      </c>
      <c r="J5977">
        <v>1.02</v>
      </c>
      <c r="K5977">
        <v>1.02</v>
      </c>
      <c r="L5977">
        <v>1.02</v>
      </c>
      <c r="M5977">
        <v>1.03</v>
      </c>
      <c r="N5977">
        <v>1.03</v>
      </c>
      <c r="O5977">
        <v>1.02</v>
      </c>
      <c r="P5977">
        <v>1.01</v>
      </c>
      <c r="Q5977">
        <v>1.02</v>
      </c>
      <c r="R5977">
        <v>1.02</v>
      </c>
      <c r="S5977">
        <v>1.02</v>
      </c>
      <c r="T5977">
        <v>1.03</v>
      </c>
      <c r="U5977">
        <v>1.03</v>
      </c>
      <c r="V5977">
        <v>1.04</v>
      </c>
      <c r="W5977">
        <v>1.04</v>
      </c>
      <c r="X5977">
        <v>1.04</v>
      </c>
      <c r="Y5977">
        <v>1.03</v>
      </c>
      <c r="Z5977">
        <v>1.03</v>
      </c>
      <c r="AA5977">
        <v>1.02</v>
      </c>
      <c r="AB5977">
        <v>1</v>
      </c>
      <c r="AC5977">
        <v>0.99</v>
      </c>
      <c r="AD5977">
        <v>0.99</v>
      </c>
      <c r="AE5977">
        <v>0.98</v>
      </c>
      <c r="AF5977">
        <v>0.99</v>
      </c>
      <c r="AG5977">
        <v>0.99</v>
      </c>
      <c r="AH5977">
        <v>0.96</v>
      </c>
      <c r="AI5977">
        <v>0.93</v>
      </c>
      <c r="AJ5977">
        <v>0.91</v>
      </c>
      <c r="AK5977">
        <v>0.9</v>
      </c>
    </row>
    <row r="5978" spans="1:37" x14ac:dyDescent="0.3">
      <c r="A5978" s="86" t="str">
        <f t="shared" si="95"/>
        <v>SDG_NoInv_Base_ReproTest01PVAXabchm</v>
      </c>
      <c r="B5978" s="9" t="s">
        <v>222</v>
      </c>
      <c r="C5978" s="10" t="s">
        <v>285</v>
      </c>
      <c r="D5978" s="7" t="s">
        <v>212</v>
      </c>
      <c r="E5978" t="s">
        <v>48</v>
      </c>
      <c r="F5978">
        <v>1</v>
      </c>
      <c r="G5978">
        <v>1.27</v>
      </c>
      <c r="H5978">
        <v>1.37</v>
      </c>
      <c r="I5978">
        <v>1.37</v>
      </c>
      <c r="J5978">
        <v>1.42</v>
      </c>
      <c r="K5978">
        <v>1.47</v>
      </c>
      <c r="L5978">
        <v>1.52</v>
      </c>
      <c r="M5978">
        <v>1.59</v>
      </c>
      <c r="N5978">
        <v>1.64</v>
      </c>
      <c r="O5978">
        <v>1.93</v>
      </c>
      <c r="P5978">
        <v>2</v>
      </c>
      <c r="Q5978">
        <v>2.02</v>
      </c>
      <c r="R5978">
        <v>2.0299999999999998</v>
      </c>
      <c r="S5978">
        <v>2.0299999999999998</v>
      </c>
      <c r="T5978">
        <v>2.0299999999999998</v>
      </c>
      <c r="U5978">
        <v>2.04</v>
      </c>
      <c r="V5978">
        <v>2.0299999999999998</v>
      </c>
      <c r="W5978">
        <v>2.0299999999999998</v>
      </c>
      <c r="X5978">
        <v>2.0099999999999998</v>
      </c>
      <c r="Y5978">
        <v>1.94</v>
      </c>
      <c r="Z5978">
        <v>1.86</v>
      </c>
      <c r="AA5978">
        <v>1.75</v>
      </c>
      <c r="AB5978">
        <v>1.77</v>
      </c>
      <c r="AC5978">
        <v>1.8</v>
      </c>
      <c r="AD5978">
        <v>1.83</v>
      </c>
      <c r="AE5978">
        <v>1.87</v>
      </c>
      <c r="AF5978">
        <v>1.91</v>
      </c>
      <c r="AG5978">
        <v>1.95</v>
      </c>
      <c r="AH5978">
        <v>2.06</v>
      </c>
      <c r="AI5978">
        <v>1.98</v>
      </c>
      <c r="AJ5978">
        <v>1.87</v>
      </c>
      <c r="AK5978">
        <v>1.76</v>
      </c>
    </row>
    <row r="5979" spans="1:37" x14ac:dyDescent="0.3">
      <c r="A5979" s="86" t="str">
        <f t="shared" si="95"/>
        <v>SDG_NoInv_Base_ReproTest01PVAXaochm</v>
      </c>
      <c r="B5979" s="9" t="s">
        <v>222</v>
      </c>
      <c r="C5979" s="10" t="s">
        <v>285</v>
      </c>
      <c r="D5979" s="7" t="s">
        <v>212</v>
      </c>
      <c r="E5979" t="s">
        <v>49</v>
      </c>
      <c r="F5979">
        <v>1</v>
      </c>
      <c r="G5979">
        <v>1.19</v>
      </c>
      <c r="H5979">
        <v>1.27</v>
      </c>
      <c r="I5979">
        <v>1.26</v>
      </c>
      <c r="J5979">
        <v>1.29</v>
      </c>
      <c r="K5979">
        <v>1.32</v>
      </c>
      <c r="L5979">
        <v>1.35</v>
      </c>
      <c r="M5979">
        <v>1.4</v>
      </c>
      <c r="N5979">
        <v>1.44</v>
      </c>
      <c r="O5979">
        <v>1.68</v>
      </c>
      <c r="P5979">
        <v>1.74</v>
      </c>
      <c r="Q5979">
        <v>1.75</v>
      </c>
      <c r="R5979">
        <v>1.74</v>
      </c>
      <c r="S5979">
        <v>1.74</v>
      </c>
      <c r="T5979">
        <v>1.74</v>
      </c>
      <c r="U5979">
        <v>1.75</v>
      </c>
      <c r="V5979">
        <v>1.74</v>
      </c>
      <c r="W5979">
        <v>1.74</v>
      </c>
      <c r="X5979">
        <v>1.75</v>
      </c>
      <c r="Y5979">
        <v>1.73</v>
      </c>
      <c r="Z5979">
        <v>1.71</v>
      </c>
      <c r="AA5979">
        <v>1.68</v>
      </c>
      <c r="AB5979">
        <v>1.73</v>
      </c>
      <c r="AC5979">
        <v>1.75</v>
      </c>
      <c r="AD5979">
        <v>1.76</v>
      </c>
      <c r="AE5979">
        <v>1.77</v>
      </c>
      <c r="AF5979">
        <v>1.77</v>
      </c>
      <c r="AG5979">
        <v>1.76</v>
      </c>
      <c r="AH5979">
        <v>1.77</v>
      </c>
      <c r="AI5979">
        <v>1.71</v>
      </c>
      <c r="AJ5979">
        <v>1.65</v>
      </c>
      <c r="AK5979">
        <v>1.59</v>
      </c>
    </row>
    <row r="5980" spans="1:37" x14ac:dyDescent="0.3">
      <c r="A5980" s="86" t="str">
        <f t="shared" si="95"/>
        <v>SDG_NoInv_Base_ReproTest01PVAXarubb</v>
      </c>
      <c r="B5980" s="9" t="s">
        <v>222</v>
      </c>
      <c r="C5980" s="10" t="s">
        <v>285</v>
      </c>
      <c r="D5980" s="7" t="s">
        <v>212</v>
      </c>
      <c r="E5980" t="s">
        <v>50</v>
      </c>
      <c r="F5980">
        <v>1</v>
      </c>
      <c r="G5980">
        <v>1.01</v>
      </c>
      <c r="H5980">
        <v>1.01</v>
      </c>
      <c r="I5980">
        <v>1.01</v>
      </c>
      <c r="J5980">
        <v>1.01</v>
      </c>
      <c r="K5980">
        <v>1.01</v>
      </c>
      <c r="L5980">
        <v>1.01</v>
      </c>
      <c r="M5980">
        <v>1.02</v>
      </c>
      <c r="N5980">
        <v>1.02</v>
      </c>
      <c r="O5980">
        <v>1.03</v>
      </c>
      <c r="P5980">
        <v>1.03</v>
      </c>
      <c r="Q5980">
        <v>1.02</v>
      </c>
      <c r="R5980">
        <v>1.02</v>
      </c>
      <c r="S5980">
        <v>1.02</v>
      </c>
      <c r="T5980">
        <v>1.02</v>
      </c>
      <c r="U5980">
        <v>1.03</v>
      </c>
      <c r="V5980">
        <v>1.03</v>
      </c>
      <c r="W5980">
        <v>1.03</v>
      </c>
      <c r="X5980">
        <v>1.03</v>
      </c>
      <c r="Y5980">
        <v>1.02</v>
      </c>
      <c r="Z5980">
        <v>1.01</v>
      </c>
      <c r="AA5980">
        <v>1</v>
      </c>
      <c r="AB5980">
        <v>1</v>
      </c>
      <c r="AC5980">
        <v>1.01</v>
      </c>
      <c r="AD5980">
        <v>1.01</v>
      </c>
      <c r="AE5980">
        <v>1.02</v>
      </c>
      <c r="AF5980">
        <v>1.03</v>
      </c>
      <c r="AG5980">
        <v>1.04</v>
      </c>
      <c r="AH5980">
        <v>1.04</v>
      </c>
      <c r="AI5980">
        <v>1.03</v>
      </c>
      <c r="AJ5980">
        <v>1.01</v>
      </c>
      <c r="AK5980">
        <v>1</v>
      </c>
    </row>
    <row r="5981" spans="1:37" x14ac:dyDescent="0.3">
      <c r="A5981" s="86" t="str">
        <f t="shared" si="95"/>
        <v>SDG_NoInv_Base_ReproTest01PVAXaplas</v>
      </c>
      <c r="B5981" s="9" t="s">
        <v>222</v>
      </c>
      <c r="C5981" s="10" t="s">
        <v>285</v>
      </c>
      <c r="D5981" s="7" t="s">
        <v>212</v>
      </c>
      <c r="E5981" t="s">
        <v>51</v>
      </c>
      <c r="F5981">
        <v>1</v>
      </c>
      <c r="G5981">
        <v>1.06</v>
      </c>
      <c r="H5981">
        <v>1.06</v>
      </c>
      <c r="I5981">
        <v>1.05</v>
      </c>
      <c r="J5981">
        <v>1.05</v>
      </c>
      <c r="K5981">
        <v>1.05</v>
      </c>
      <c r="L5981">
        <v>1.06</v>
      </c>
      <c r="M5981">
        <v>1.06</v>
      </c>
      <c r="N5981">
        <v>1.06</v>
      </c>
      <c r="O5981">
        <v>1.06</v>
      </c>
      <c r="P5981">
        <v>1.06</v>
      </c>
      <c r="Q5981">
        <v>1.06</v>
      </c>
      <c r="R5981">
        <v>1.06</v>
      </c>
      <c r="S5981">
        <v>1.06</v>
      </c>
      <c r="T5981">
        <v>1.06</v>
      </c>
      <c r="U5981">
        <v>1.07</v>
      </c>
      <c r="V5981">
        <v>1.07</v>
      </c>
      <c r="W5981">
        <v>1.07</v>
      </c>
      <c r="X5981">
        <v>1.07</v>
      </c>
      <c r="Y5981">
        <v>1.07</v>
      </c>
      <c r="Z5981">
        <v>1.06</v>
      </c>
      <c r="AA5981">
        <v>1.06</v>
      </c>
      <c r="AB5981">
        <v>1.05</v>
      </c>
      <c r="AC5981">
        <v>1.05</v>
      </c>
      <c r="AD5981">
        <v>1.05</v>
      </c>
      <c r="AE5981">
        <v>1.05</v>
      </c>
      <c r="AF5981">
        <v>1.05</v>
      </c>
      <c r="AG5981">
        <v>1.05</v>
      </c>
      <c r="AH5981">
        <v>1.02</v>
      </c>
      <c r="AI5981">
        <v>1</v>
      </c>
      <c r="AJ5981">
        <v>0.98</v>
      </c>
      <c r="AK5981">
        <v>0.96</v>
      </c>
    </row>
    <row r="5982" spans="1:37" x14ac:dyDescent="0.3">
      <c r="A5982" s="86" t="str">
        <f t="shared" si="95"/>
        <v>SDG_NoInv_Base_ReproTest01PVAXanmet</v>
      </c>
      <c r="B5982" s="9" t="s">
        <v>222</v>
      </c>
      <c r="C5982" s="10" t="s">
        <v>285</v>
      </c>
      <c r="D5982" s="7" t="s">
        <v>212</v>
      </c>
      <c r="E5982" t="s">
        <v>52</v>
      </c>
      <c r="F5982">
        <v>1</v>
      </c>
      <c r="G5982">
        <v>1.08</v>
      </c>
      <c r="H5982">
        <v>1.07</v>
      </c>
      <c r="I5982">
        <v>1.06</v>
      </c>
      <c r="J5982">
        <v>1.05</v>
      </c>
      <c r="K5982">
        <v>1.05</v>
      </c>
      <c r="L5982">
        <v>1.06</v>
      </c>
      <c r="M5982">
        <v>1.06</v>
      </c>
      <c r="N5982">
        <v>1.06</v>
      </c>
      <c r="O5982">
        <v>1.06</v>
      </c>
      <c r="P5982">
        <v>1.07</v>
      </c>
      <c r="Q5982">
        <v>1.06</v>
      </c>
      <c r="R5982">
        <v>1.07</v>
      </c>
      <c r="S5982">
        <v>1.07</v>
      </c>
      <c r="T5982">
        <v>1.07</v>
      </c>
      <c r="U5982">
        <v>1.07</v>
      </c>
      <c r="V5982">
        <v>1.08</v>
      </c>
      <c r="W5982">
        <v>1.08</v>
      </c>
      <c r="X5982">
        <v>1.08</v>
      </c>
      <c r="Y5982">
        <v>1.08</v>
      </c>
      <c r="Z5982">
        <v>1.07</v>
      </c>
      <c r="AA5982">
        <v>1.07</v>
      </c>
      <c r="AB5982">
        <v>1.06</v>
      </c>
      <c r="AC5982">
        <v>1.06</v>
      </c>
      <c r="AD5982">
        <v>1.06</v>
      </c>
      <c r="AE5982">
        <v>1.07</v>
      </c>
      <c r="AF5982">
        <v>1.07</v>
      </c>
      <c r="AG5982">
        <v>1.07</v>
      </c>
      <c r="AH5982">
        <v>1.06</v>
      </c>
      <c r="AI5982">
        <v>1.04</v>
      </c>
      <c r="AJ5982">
        <v>1.02</v>
      </c>
      <c r="AK5982">
        <v>1.01</v>
      </c>
    </row>
    <row r="5983" spans="1:37" x14ac:dyDescent="0.3">
      <c r="A5983" s="86" t="str">
        <f t="shared" si="95"/>
        <v>SDG_NoInv_Base_ReproTest01PVAXairon</v>
      </c>
      <c r="B5983" s="9" t="s">
        <v>222</v>
      </c>
      <c r="C5983" s="10" t="s">
        <v>285</v>
      </c>
      <c r="D5983" s="7" t="s">
        <v>212</v>
      </c>
      <c r="E5983" t="s">
        <v>53</v>
      </c>
      <c r="F5983">
        <v>1</v>
      </c>
      <c r="G5983">
        <v>1.2</v>
      </c>
      <c r="H5983">
        <v>1.17</v>
      </c>
      <c r="I5983">
        <v>1.1599999999999999</v>
      </c>
      <c r="J5983">
        <v>1.1399999999999999</v>
      </c>
      <c r="K5983">
        <v>1.1399999999999999</v>
      </c>
      <c r="L5983">
        <v>1.1399999999999999</v>
      </c>
      <c r="M5983">
        <v>1.1499999999999999</v>
      </c>
      <c r="N5983">
        <v>1.1499999999999999</v>
      </c>
      <c r="O5983">
        <v>1.1499999999999999</v>
      </c>
      <c r="P5983">
        <v>1.1499999999999999</v>
      </c>
      <c r="Q5983">
        <v>1.1399999999999999</v>
      </c>
      <c r="R5983">
        <v>1.1499999999999999</v>
      </c>
      <c r="S5983">
        <v>1.1499999999999999</v>
      </c>
      <c r="T5983">
        <v>1.1499999999999999</v>
      </c>
      <c r="U5983">
        <v>1.1499999999999999</v>
      </c>
      <c r="V5983">
        <v>1.1599999999999999</v>
      </c>
      <c r="W5983">
        <v>1.1599999999999999</v>
      </c>
      <c r="X5983">
        <v>1.1499999999999999</v>
      </c>
      <c r="Y5983">
        <v>1.1499999999999999</v>
      </c>
      <c r="Z5983">
        <v>1.1499999999999999</v>
      </c>
      <c r="AA5983">
        <v>1.1399999999999999</v>
      </c>
      <c r="AB5983">
        <v>1.1299999999999999</v>
      </c>
      <c r="AC5983">
        <v>1.1200000000000001</v>
      </c>
      <c r="AD5983">
        <v>1.1299999999999999</v>
      </c>
      <c r="AE5983">
        <v>1.1299999999999999</v>
      </c>
      <c r="AF5983">
        <v>1.1399999999999999</v>
      </c>
      <c r="AG5983">
        <v>1.1399999999999999</v>
      </c>
      <c r="AH5983">
        <v>1.1200000000000001</v>
      </c>
      <c r="AI5983">
        <v>1.0900000000000001</v>
      </c>
      <c r="AJ5983">
        <v>1.07</v>
      </c>
      <c r="AK5983">
        <v>1.06</v>
      </c>
    </row>
    <row r="5984" spans="1:37" x14ac:dyDescent="0.3">
      <c r="A5984" s="86" t="str">
        <f t="shared" si="95"/>
        <v>SDG_NoInv_Base_ReproTest01PVAXanfrm</v>
      </c>
      <c r="B5984" s="9" t="s">
        <v>222</v>
      </c>
      <c r="C5984" s="10" t="s">
        <v>285</v>
      </c>
      <c r="D5984" s="7" t="s">
        <v>212</v>
      </c>
      <c r="E5984" t="s">
        <v>54</v>
      </c>
      <c r="F5984">
        <v>1</v>
      </c>
      <c r="G5984">
        <v>1.17</v>
      </c>
      <c r="H5984">
        <v>1.1100000000000001</v>
      </c>
      <c r="I5984">
        <v>1.06</v>
      </c>
      <c r="J5984">
        <v>1.05</v>
      </c>
      <c r="K5984">
        <v>1.05</v>
      </c>
      <c r="L5984">
        <v>1.08</v>
      </c>
      <c r="M5984">
        <v>1.1299999999999999</v>
      </c>
      <c r="N5984">
        <v>1.1599999999999999</v>
      </c>
      <c r="O5984">
        <v>1.25</v>
      </c>
      <c r="P5984">
        <v>1.24</v>
      </c>
      <c r="Q5984">
        <v>1.21</v>
      </c>
      <c r="R5984">
        <v>1.18</v>
      </c>
      <c r="S5984">
        <v>1.17</v>
      </c>
      <c r="T5984">
        <v>1.1499999999999999</v>
      </c>
      <c r="U5984">
        <v>1.1599999999999999</v>
      </c>
      <c r="V5984">
        <v>1.19</v>
      </c>
      <c r="W5984">
        <v>1.19</v>
      </c>
      <c r="X5984">
        <v>1.1599999999999999</v>
      </c>
      <c r="Y5984">
        <v>1.1499999999999999</v>
      </c>
      <c r="Z5984">
        <v>1.1299999999999999</v>
      </c>
      <c r="AA5984">
        <v>1.1200000000000001</v>
      </c>
      <c r="AB5984">
        <v>1.01</v>
      </c>
      <c r="AC5984">
        <v>0.99</v>
      </c>
      <c r="AD5984">
        <v>1.02</v>
      </c>
      <c r="AE5984">
        <v>1.06</v>
      </c>
      <c r="AF5984">
        <v>1.0900000000000001</v>
      </c>
      <c r="AG5984">
        <v>1.1200000000000001</v>
      </c>
      <c r="AH5984">
        <v>1.04</v>
      </c>
      <c r="AI5984">
        <v>0.97</v>
      </c>
      <c r="AJ5984">
        <v>0.94</v>
      </c>
      <c r="AK5984">
        <v>0.93</v>
      </c>
    </row>
    <row r="5985" spans="1:37" x14ac:dyDescent="0.3">
      <c r="A5985" s="86" t="str">
        <f t="shared" si="95"/>
        <v>SDG_NoInv_Base_ReproTest01PVAXametp</v>
      </c>
      <c r="B5985" s="9" t="s">
        <v>222</v>
      </c>
      <c r="C5985" s="10" t="s">
        <v>285</v>
      </c>
      <c r="D5985" s="7" t="s">
        <v>212</v>
      </c>
      <c r="E5985" t="s">
        <v>55</v>
      </c>
      <c r="F5985">
        <v>1</v>
      </c>
      <c r="G5985">
        <v>1.19</v>
      </c>
      <c r="H5985">
        <v>1.19</v>
      </c>
      <c r="I5985">
        <v>1.18</v>
      </c>
      <c r="J5985">
        <v>1.18</v>
      </c>
      <c r="K5985">
        <v>1.18</v>
      </c>
      <c r="L5985">
        <v>1.18</v>
      </c>
      <c r="M5985">
        <v>1.19</v>
      </c>
      <c r="N5985">
        <v>1.19</v>
      </c>
      <c r="O5985">
        <v>1.19</v>
      </c>
      <c r="P5985">
        <v>1.19</v>
      </c>
      <c r="Q5985">
        <v>1.19</v>
      </c>
      <c r="R5985">
        <v>1.19</v>
      </c>
      <c r="S5985">
        <v>1.19</v>
      </c>
      <c r="T5985">
        <v>1.19</v>
      </c>
      <c r="U5985">
        <v>1.19</v>
      </c>
      <c r="V5985">
        <v>1.2</v>
      </c>
      <c r="W5985">
        <v>1.2</v>
      </c>
      <c r="X5985">
        <v>1.2</v>
      </c>
      <c r="Y5985">
        <v>1.19</v>
      </c>
      <c r="Z5985">
        <v>1.19</v>
      </c>
      <c r="AA5985">
        <v>1.18</v>
      </c>
      <c r="AB5985">
        <v>1.18</v>
      </c>
      <c r="AC5985">
        <v>1.17</v>
      </c>
      <c r="AD5985">
        <v>1.17</v>
      </c>
      <c r="AE5985">
        <v>1.17</v>
      </c>
      <c r="AF5985">
        <v>1.18</v>
      </c>
      <c r="AG5985">
        <v>1.18</v>
      </c>
      <c r="AH5985">
        <v>1.1499999999999999</v>
      </c>
      <c r="AI5985">
        <v>1.1200000000000001</v>
      </c>
      <c r="AJ5985">
        <v>1.1000000000000001</v>
      </c>
      <c r="AK5985">
        <v>1.08</v>
      </c>
    </row>
    <row r="5986" spans="1:37" x14ac:dyDescent="0.3">
      <c r="A5986" s="86" t="str">
        <f t="shared" si="95"/>
        <v>SDG_NoInv_Base_ReproTest01PVAXamach</v>
      </c>
      <c r="B5986" s="9" t="s">
        <v>222</v>
      </c>
      <c r="C5986" s="10" t="s">
        <v>285</v>
      </c>
      <c r="D5986" s="7" t="s">
        <v>212</v>
      </c>
      <c r="E5986" t="s">
        <v>56</v>
      </c>
      <c r="F5986">
        <v>1</v>
      </c>
      <c r="G5986">
        <v>1.18</v>
      </c>
      <c r="H5986">
        <v>1.17</v>
      </c>
      <c r="I5986">
        <v>1.1499999999999999</v>
      </c>
      <c r="J5986">
        <v>1.1399999999999999</v>
      </c>
      <c r="K5986">
        <v>1.1399999999999999</v>
      </c>
      <c r="L5986">
        <v>1.1499999999999999</v>
      </c>
      <c r="M5986">
        <v>1.1499999999999999</v>
      </c>
      <c r="N5986">
        <v>1.1499999999999999</v>
      </c>
      <c r="O5986">
        <v>1.1599999999999999</v>
      </c>
      <c r="P5986">
        <v>1.1599999999999999</v>
      </c>
      <c r="Q5986">
        <v>1.1499999999999999</v>
      </c>
      <c r="R5986">
        <v>1.1499999999999999</v>
      </c>
      <c r="S5986">
        <v>1.1599999999999999</v>
      </c>
      <c r="T5986">
        <v>1.1599999999999999</v>
      </c>
      <c r="U5986">
        <v>1.1599999999999999</v>
      </c>
      <c r="V5986">
        <v>1.17</v>
      </c>
      <c r="W5986">
        <v>1.17</v>
      </c>
      <c r="X5986">
        <v>1.1599999999999999</v>
      </c>
      <c r="Y5986">
        <v>1.1599999999999999</v>
      </c>
      <c r="Z5986">
        <v>1.1599999999999999</v>
      </c>
      <c r="AA5986">
        <v>1.1499999999999999</v>
      </c>
      <c r="AB5986">
        <v>1.1399999999999999</v>
      </c>
      <c r="AC5986">
        <v>1.1299999999999999</v>
      </c>
      <c r="AD5986">
        <v>1.1399999999999999</v>
      </c>
      <c r="AE5986">
        <v>1.1499999999999999</v>
      </c>
      <c r="AF5986">
        <v>1.1499999999999999</v>
      </c>
      <c r="AG5986">
        <v>1.1499999999999999</v>
      </c>
      <c r="AH5986">
        <v>1.1299999999999999</v>
      </c>
      <c r="AI5986">
        <v>1.1000000000000001</v>
      </c>
      <c r="AJ5986">
        <v>1.08</v>
      </c>
      <c r="AK5986">
        <v>1.06</v>
      </c>
    </row>
    <row r="5987" spans="1:37" x14ac:dyDescent="0.3">
      <c r="A5987" s="86" t="str">
        <f t="shared" si="95"/>
        <v>SDG_NoInv_Base_ReproTest01PVAXafcel</v>
      </c>
      <c r="B5987" s="9" t="s">
        <v>222</v>
      </c>
      <c r="C5987" s="10" t="s">
        <v>285</v>
      </c>
      <c r="D5987" s="7" t="s">
        <v>212</v>
      </c>
      <c r="E5987" t="s">
        <v>57</v>
      </c>
      <c r="F5987">
        <v>1</v>
      </c>
      <c r="G5987">
        <v>1</v>
      </c>
      <c r="H5987">
        <v>1.01</v>
      </c>
      <c r="I5987">
        <v>0.97</v>
      </c>
      <c r="J5987">
        <v>0.96</v>
      </c>
      <c r="K5987">
        <v>0.96</v>
      </c>
      <c r="L5987">
        <v>0.98</v>
      </c>
      <c r="M5987">
        <v>1.02</v>
      </c>
      <c r="N5987">
        <v>1.06</v>
      </c>
      <c r="O5987">
        <v>1.2</v>
      </c>
      <c r="P5987">
        <v>1.24</v>
      </c>
      <c r="Q5987">
        <v>1.24</v>
      </c>
      <c r="R5987">
        <v>1.24</v>
      </c>
      <c r="S5987">
        <v>1.24</v>
      </c>
      <c r="T5987">
        <v>1.24</v>
      </c>
      <c r="U5987">
        <v>1.24</v>
      </c>
      <c r="V5987">
        <v>1.26</v>
      </c>
      <c r="W5987">
        <v>1.27</v>
      </c>
      <c r="X5987">
        <v>1.24</v>
      </c>
      <c r="Y5987">
        <v>1.23</v>
      </c>
      <c r="Z5987">
        <v>1.22</v>
      </c>
      <c r="AA5987">
        <v>1.21</v>
      </c>
      <c r="AB5987">
        <v>1.1599999999999999</v>
      </c>
      <c r="AC5987">
        <v>1.1299999999999999</v>
      </c>
      <c r="AD5987">
        <v>1.1399999999999999</v>
      </c>
      <c r="AE5987">
        <v>1.1399999999999999</v>
      </c>
      <c r="AF5987">
        <v>1.1599999999999999</v>
      </c>
      <c r="AG5987">
        <v>1.17</v>
      </c>
      <c r="AH5987">
        <v>1.1200000000000001</v>
      </c>
      <c r="AI5987">
        <v>1.03</v>
      </c>
      <c r="AJ5987">
        <v>0.98</v>
      </c>
      <c r="AK5987">
        <v>0.94</v>
      </c>
    </row>
    <row r="5988" spans="1:37" x14ac:dyDescent="0.3">
      <c r="A5988" s="86" t="str">
        <f t="shared" si="95"/>
        <v>SDG_NoInv_Base_ReproTest01PVAXaelct</v>
      </c>
      <c r="B5988" s="9" t="s">
        <v>222</v>
      </c>
      <c r="C5988" s="10" t="s">
        <v>285</v>
      </c>
      <c r="D5988" s="7" t="s">
        <v>212</v>
      </c>
      <c r="E5988" t="s">
        <v>58</v>
      </c>
      <c r="F5988">
        <v>1</v>
      </c>
      <c r="G5988">
        <v>1</v>
      </c>
      <c r="H5988">
        <v>1.01</v>
      </c>
      <c r="I5988">
        <v>0.98</v>
      </c>
      <c r="J5988">
        <v>0.97</v>
      </c>
      <c r="K5988">
        <v>0.97</v>
      </c>
      <c r="L5988">
        <v>0.99</v>
      </c>
      <c r="M5988">
        <v>1.03</v>
      </c>
      <c r="N5988">
        <v>1.06</v>
      </c>
      <c r="O5988">
        <v>1.19</v>
      </c>
      <c r="P5988">
        <v>1.22</v>
      </c>
      <c r="Q5988">
        <v>1.23</v>
      </c>
      <c r="R5988">
        <v>1.23</v>
      </c>
      <c r="S5988">
        <v>1.23</v>
      </c>
      <c r="T5988">
        <v>1.23</v>
      </c>
      <c r="U5988">
        <v>1.23</v>
      </c>
      <c r="V5988">
        <v>1.25</v>
      </c>
      <c r="W5988">
        <v>1.26</v>
      </c>
      <c r="X5988">
        <v>1.23</v>
      </c>
      <c r="Y5988">
        <v>1.22</v>
      </c>
      <c r="Z5988">
        <v>1.21</v>
      </c>
      <c r="AA5988">
        <v>1.2</v>
      </c>
      <c r="AB5988">
        <v>1.1599999999999999</v>
      </c>
      <c r="AC5988">
        <v>1.1299999999999999</v>
      </c>
      <c r="AD5988">
        <v>1.1399999999999999</v>
      </c>
      <c r="AE5988">
        <v>1.1399999999999999</v>
      </c>
      <c r="AF5988">
        <v>1.1499999999999999</v>
      </c>
      <c r="AG5988">
        <v>1.17</v>
      </c>
      <c r="AH5988">
        <v>1.1200000000000001</v>
      </c>
      <c r="AI5988">
        <v>1.04</v>
      </c>
      <c r="AJ5988">
        <v>0.99</v>
      </c>
      <c r="AK5988">
        <v>0.95</v>
      </c>
    </row>
    <row r="5989" spans="1:37" x14ac:dyDescent="0.3">
      <c r="A5989" s="86" t="str">
        <f t="shared" si="95"/>
        <v>SDG_NoInv_Base_ReproTest01PVAXaemch</v>
      </c>
      <c r="B5989" s="9" t="s">
        <v>222</v>
      </c>
      <c r="C5989" s="10" t="s">
        <v>285</v>
      </c>
      <c r="D5989" s="7" t="s">
        <v>212</v>
      </c>
      <c r="E5989" t="s">
        <v>59</v>
      </c>
      <c r="F5989">
        <v>1</v>
      </c>
      <c r="G5989">
        <v>1.19</v>
      </c>
      <c r="H5989">
        <v>1.19</v>
      </c>
      <c r="I5989">
        <v>1.19</v>
      </c>
      <c r="J5989">
        <v>1.19</v>
      </c>
      <c r="K5989">
        <v>1.19</v>
      </c>
      <c r="L5989">
        <v>1.19</v>
      </c>
      <c r="M5989">
        <v>1.2</v>
      </c>
      <c r="N5989">
        <v>1.2</v>
      </c>
      <c r="O5989">
        <v>1.2</v>
      </c>
      <c r="P5989">
        <v>1.2</v>
      </c>
      <c r="Q5989">
        <v>1.2</v>
      </c>
      <c r="R5989">
        <v>1.2</v>
      </c>
      <c r="S5989">
        <v>1.21</v>
      </c>
      <c r="T5989">
        <v>1.21</v>
      </c>
      <c r="U5989">
        <v>1.21</v>
      </c>
      <c r="V5989">
        <v>1.21</v>
      </c>
      <c r="W5989">
        <v>1.21</v>
      </c>
      <c r="X5989">
        <v>1.21</v>
      </c>
      <c r="Y5989">
        <v>1.21</v>
      </c>
      <c r="Z5989">
        <v>1.2</v>
      </c>
      <c r="AA5989">
        <v>1.2</v>
      </c>
      <c r="AB5989">
        <v>1.19</v>
      </c>
      <c r="AC5989">
        <v>1.18</v>
      </c>
      <c r="AD5989">
        <v>1.18</v>
      </c>
      <c r="AE5989">
        <v>1.18</v>
      </c>
      <c r="AF5989">
        <v>1.19</v>
      </c>
      <c r="AG5989">
        <v>1.18</v>
      </c>
      <c r="AH5989">
        <v>1.1499999999999999</v>
      </c>
      <c r="AI5989">
        <v>1.1200000000000001</v>
      </c>
      <c r="AJ5989">
        <v>1.1000000000000001</v>
      </c>
      <c r="AK5989">
        <v>1.08</v>
      </c>
    </row>
    <row r="5990" spans="1:37" x14ac:dyDescent="0.3">
      <c r="A5990" s="86" t="str">
        <f t="shared" si="95"/>
        <v>SDG_NoInv_Base_ReproTest01PVAXasequ</v>
      </c>
      <c r="B5990" s="9" t="s">
        <v>222</v>
      </c>
      <c r="C5990" s="10" t="s">
        <v>285</v>
      </c>
      <c r="D5990" s="7" t="s">
        <v>212</v>
      </c>
      <c r="E5990" t="s">
        <v>60</v>
      </c>
      <c r="F5990">
        <v>1</v>
      </c>
      <c r="G5990">
        <v>1.2</v>
      </c>
      <c r="H5990">
        <v>1.17</v>
      </c>
      <c r="I5990">
        <v>1.1499999999999999</v>
      </c>
      <c r="J5990">
        <v>1.1299999999999999</v>
      </c>
      <c r="K5990">
        <v>1.1299999999999999</v>
      </c>
      <c r="L5990">
        <v>1.1299999999999999</v>
      </c>
      <c r="M5990">
        <v>1.1399999999999999</v>
      </c>
      <c r="N5990">
        <v>1.1399999999999999</v>
      </c>
      <c r="O5990">
        <v>1.1499999999999999</v>
      </c>
      <c r="P5990">
        <v>1.1499999999999999</v>
      </c>
      <c r="Q5990">
        <v>1.1499999999999999</v>
      </c>
      <c r="R5990">
        <v>1.1399999999999999</v>
      </c>
      <c r="S5990">
        <v>1.1399999999999999</v>
      </c>
      <c r="T5990">
        <v>1.1399999999999999</v>
      </c>
      <c r="U5990">
        <v>1.1499999999999999</v>
      </c>
      <c r="V5990">
        <v>1.1499999999999999</v>
      </c>
      <c r="W5990">
        <v>1.1499999999999999</v>
      </c>
      <c r="X5990">
        <v>1.1499999999999999</v>
      </c>
      <c r="Y5990">
        <v>1.1499999999999999</v>
      </c>
      <c r="Z5990">
        <v>1.1399999999999999</v>
      </c>
      <c r="AA5990">
        <v>1.1399999999999999</v>
      </c>
      <c r="AB5990">
        <v>1.1100000000000001</v>
      </c>
      <c r="AC5990">
        <v>1.1000000000000001</v>
      </c>
      <c r="AD5990">
        <v>1.1100000000000001</v>
      </c>
      <c r="AE5990">
        <v>1.1200000000000001</v>
      </c>
      <c r="AF5990">
        <v>1.1299999999999999</v>
      </c>
      <c r="AG5990">
        <v>1.1399999999999999</v>
      </c>
      <c r="AH5990">
        <v>1.1000000000000001</v>
      </c>
      <c r="AI5990">
        <v>1.06</v>
      </c>
      <c r="AJ5990">
        <v>1.04</v>
      </c>
      <c r="AK5990">
        <v>1.03</v>
      </c>
    </row>
    <row r="5991" spans="1:37" x14ac:dyDescent="0.3">
      <c r="A5991" s="86" t="str">
        <f t="shared" si="95"/>
        <v>SDG_NoInv_Base_ReproTest01PVAXavehi</v>
      </c>
      <c r="B5991" s="9" t="s">
        <v>222</v>
      </c>
      <c r="C5991" s="10" t="s">
        <v>285</v>
      </c>
      <c r="D5991" s="7" t="s">
        <v>212</v>
      </c>
      <c r="E5991" t="s">
        <v>61</v>
      </c>
      <c r="F5991">
        <v>1</v>
      </c>
      <c r="G5991">
        <v>1.18</v>
      </c>
      <c r="H5991">
        <v>1.18</v>
      </c>
      <c r="I5991">
        <v>1.17</v>
      </c>
      <c r="J5991">
        <v>1.1599999999999999</v>
      </c>
      <c r="K5991">
        <v>1.1599999999999999</v>
      </c>
      <c r="L5991">
        <v>1.17</v>
      </c>
      <c r="M5991">
        <v>1.17</v>
      </c>
      <c r="N5991">
        <v>1.18</v>
      </c>
      <c r="O5991">
        <v>1.17</v>
      </c>
      <c r="P5991">
        <v>1.17</v>
      </c>
      <c r="Q5991">
        <v>1.17</v>
      </c>
      <c r="R5991">
        <v>1.18</v>
      </c>
      <c r="S5991">
        <v>1.18</v>
      </c>
      <c r="T5991">
        <v>1.18</v>
      </c>
      <c r="U5991">
        <v>1.18</v>
      </c>
      <c r="V5991">
        <v>1.19</v>
      </c>
      <c r="W5991">
        <v>1.19</v>
      </c>
      <c r="X5991">
        <v>1.19</v>
      </c>
      <c r="Y5991">
        <v>1.18</v>
      </c>
      <c r="Z5991">
        <v>1.17</v>
      </c>
      <c r="AA5991">
        <v>1.1599999999999999</v>
      </c>
      <c r="AB5991">
        <v>1.1499999999999999</v>
      </c>
      <c r="AC5991">
        <v>1.1399999999999999</v>
      </c>
      <c r="AD5991">
        <v>1.1499999999999999</v>
      </c>
      <c r="AE5991">
        <v>1.1499999999999999</v>
      </c>
      <c r="AF5991">
        <v>1.1599999999999999</v>
      </c>
      <c r="AG5991">
        <v>1.1599999999999999</v>
      </c>
      <c r="AH5991">
        <v>1.1399999999999999</v>
      </c>
      <c r="AI5991">
        <v>1.1000000000000001</v>
      </c>
      <c r="AJ5991">
        <v>1.08</v>
      </c>
      <c r="AK5991">
        <v>1.07</v>
      </c>
    </row>
    <row r="5992" spans="1:37" x14ac:dyDescent="0.3">
      <c r="A5992" s="86" t="str">
        <f t="shared" si="95"/>
        <v>SDG_NoInv_Base_ReproTest01PVAXatequ</v>
      </c>
      <c r="B5992" s="9" t="s">
        <v>222</v>
      </c>
      <c r="C5992" s="10" t="s">
        <v>285</v>
      </c>
      <c r="D5992" s="7" t="s">
        <v>212</v>
      </c>
      <c r="E5992" t="s">
        <v>62</v>
      </c>
      <c r="F5992">
        <v>1</v>
      </c>
      <c r="G5992">
        <v>1.18</v>
      </c>
      <c r="H5992">
        <v>1.17</v>
      </c>
      <c r="I5992">
        <v>1.1599999999999999</v>
      </c>
      <c r="J5992">
        <v>1.1599999999999999</v>
      </c>
      <c r="K5992">
        <v>1.1599999999999999</v>
      </c>
      <c r="L5992">
        <v>1.1599999999999999</v>
      </c>
      <c r="M5992">
        <v>1.17</v>
      </c>
      <c r="N5992">
        <v>1.18</v>
      </c>
      <c r="O5992">
        <v>1.19</v>
      </c>
      <c r="P5992">
        <v>1.19</v>
      </c>
      <c r="Q5992">
        <v>1.18</v>
      </c>
      <c r="R5992">
        <v>1.18</v>
      </c>
      <c r="S5992">
        <v>1.18</v>
      </c>
      <c r="T5992">
        <v>1.18</v>
      </c>
      <c r="U5992">
        <v>1.18</v>
      </c>
      <c r="V5992">
        <v>1.19</v>
      </c>
      <c r="W5992">
        <v>1.19</v>
      </c>
      <c r="X5992">
        <v>1.18</v>
      </c>
      <c r="Y5992">
        <v>1.18</v>
      </c>
      <c r="Z5992">
        <v>1.17</v>
      </c>
      <c r="AA5992">
        <v>1.17</v>
      </c>
      <c r="AB5992">
        <v>1.1499999999999999</v>
      </c>
      <c r="AC5992">
        <v>1.1399999999999999</v>
      </c>
      <c r="AD5992">
        <v>1.1399999999999999</v>
      </c>
      <c r="AE5992">
        <v>1.1499999999999999</v>
      </c>
      <c r="AF5992">
        <v>1.1599999999999999</v>
      </c>
      <c r="AG5992">
        <v>1.1599999999999999</v>
      </c>
      <c r="AH5992">
        <v>1.1200000000000001</v>
      </c>
      <c r="AI5992">
        <v>1.08</v>
      </c>
      <c r="AJ5992">
        <v>1.06</v>
      </c>
      <c r="AK5992">
        <v>1.04</v>
      </c>
    </row>
    <row r="5993" spans="1:37" x14ac:dyDescent="0.3">
      <c r="A5993" s="86" t="str">
        <f t="shared" si="95"/>
        <v>SDG_NoInv_Base_ReproTest01PVAXafurn</v>
      </c>
      <c r="B5993" s="9" t="s">
        <v>222</v>
      </c>
      <c r="C5993" s="10" t="s">
        <v>285</v>
      </c>
      <c r="D5993" s="7" t="s">
        <v>212</v>
      </c>
      <c r="E5993" t="s">
        <v>63</v>
      </c>
      <c r="F5993">
        <v>1</v>
      </c>
      <c r="G5993">
        <v>1.19</v>
      </c>
      <c r="H5993">
        <v>1.17</v>
      </c>
      <c r="I5993">
        <v>1.1599999999999999</v>
      </c>
      <c r="J5993">
        <v>1.1499999999999999</v>
      </c>
      <c r="K5993">
        <v>1.1499999999999999</v>
      </c>
      <c r="L5993">
        <v>1.1599999999999999</v>
      </c>
      <c r="M5993">
        <v>1.1599999999999999</v>
      </c>
      <c r="N5993">
        <v>1.1599999999999999</v>
      </c>
      <c r="O5993">
        <v>1.17</v>
      </c>
      <c r="P5993">
        <v>1.1599999999999999</v>
      </c>
      <c r="Q5993">
        <v>1.1599999999999999</v>
      </c>
      <c r="R5993">
        <v>1.1599999999999999</v>
      </c>
      <c r="S5993">
        <v>1.1599999999999999</v>
      </c>
      <c r="T5993">
        <v>1.1599999999999999</v>
      </c>
      <c r="U5993">
        <v>1.17</v>
      </c>
      <c r="V5993">
        <v>1.17</v>
      </c>
      <c r="W5993">
        <v>1.18</v>
      </c>
      <c r="X5993">
        <v>1.17</v>
      </c>
      <c r="Y5993">
        <v>1.17</v>
      </c>
      <c r="Z5993">
        <v>1.1599999999999999</v>
      </c>
      <c r="AA5993">
        <v>1.1599999999999999</v>
      </c>
      <c r="AB5993">
        <v>1.1499999999999999</v>
      </c>
      <c r="AC5993">
        <v>1.1499999999999999</v>
      </c>
      <c r="AD5993">
        <v>1.1499999999999999</v>
      </c>
      <c r="AE5993">
        <v>1.1499999999999999</v>
      </c>
      <c r="AF5993">
        <v>1.1599999999999999</v>
      </c>
      <c r="AG5993">
        <v>1.1599999999999999</v>
      </c>
      <c r="AH5993">
        <v>1.1299999999999999</v>
      </c>
      <c r="AI5993">
        <v>1.1100000000000001</v>
      </c>
      <c r="AJ5993">
        <v>1.0900000000000001</v>
      </c>
      <c r="AK5993">
        <v>1.08</v>
      </c>
    </row>
    <row r="5994" spans="1:37" x14ac:dyDescent="0.3">
      <c r="A5994" s="86" t="str">
        <f t="shared" si="95"/>
        <v>SDG_NoInv_Base_ReproTest01PVAXaoman</v>
      </c>
      <c r="B5994" s="9" t="s">
        <v>222</v>
      </c>
      <c r="C5994" s="10" t="s">
        <v>285</v>
      </c>
      <c r="D5994" s="7" t="s">
        <v>212</v>
      </c>
      <c r="E5994" t="s">
        <v>64</v>
      </c>
      <c r="F5994">
        <v>1</v>
      </c>
      <c r="G5994">
        <v>1.1200000000000001</v>
      </c>
      <c r="H5994">
        <v>1.1000000000000001</v>
      </c>
      <c r="I5994">
        <v>1.07</v>
      </c>
      <c r="J5994">
        <v>1.07</v>
      </c>
      <c r="K5994">
        <v>1.06</v>
      </c>
      <c r="L5994">
        <v>1.06</v>
      </c>
      <c r="M5994">
        <v>1.07</v>
      </c>
      <c r="N5994">
        <v>1.08</v>
      </c>
      <c r="O5994">
        <v>1.1499999999999999</v>
      </c>
      <c r="P5994">
        <v>1.1399999999999999</v>
      </c>
      <c r="Q5994">
        <v>1.1200000000000001</v>
      </c>
      <c r="R5994">
        <v>1.1100000000000001</v>
      </c>
      <c r="S5994">
        <v>1.1000000000000001</v>
      </c>
      <c r="T5994">
        <v>1.0900000000000001</v>
      </c>
      <c r="U5994">
        <v>1.08</v>
      </c>
      <c r="V5994">
        <v>1.08</v>
      </c>
      <c r="W5994">
        <v>1.08</v>
      </c>
      <c r="X5994">
        <v>1.07</v>
      </c>
      <c r="Y5994">
        <v>1.07</v>
      </c>
      <c r="Z5994">
        <v>1.06</v>
      </c>
      <c r="AA5994">
        <v>1.06</v>
      </c>
      <c r="AB5994">
        <v>1.05</v>
      </c>
      <c r="AC5994">
        <v>1.04</v>
      </c>
      <c r="AD5994">
        <v>1.05</v>
      </c>
      <c r="AE5994">
        <v>1.06</v>
      </c>
      <c r="AF5994">
        <v>1.07</v>
      </c>
      <c r="AG5994">
        <v>1.07</v>
      </c>
      <c r="AH5994">
        <v>1.06</v>
      </c>
      <c r="AI5994">
        <v>1.03</v>
      </c>
      <c r="AJ5994">
        <v>1.02</v>
      </c>
      <c r="AK5994">
        <v>1.01</v>
      </c>
    </row>
    <row r="5995" spans="1:37" x14ac:dyDescent="0.3">
      <c r="A5995" s="86" t="str">
        <f t="shared" si="95"/>
        <v>SDG_NoInv_Base_ReproTest01PVAXaelec</v>
      </c>
      <c r="B5995" s="9" t="s">
        <v>222</v>
      </c>
      <c r="C5995" s="10" t="s">
        <v>285</v>
      </c>
      <c r="D5995" s="7" t="s">
        <v>212</v>
      </c>
      <c r="E5995" t="s">
        <v>65</v>
      </c>
      <c r="F5995">
        <v>1</v>
      </c>
      <c r="G5995">
        <v>1.1200000000000001</v>
      </c>
      <c r="H5995">
        <v>1</v>
      </c>
      <c r="I5995">
        <v>1.01</v>
      </c>
      <c r="J5995">
        <v>1.05</v>
      </c>
      <c r="K5995">
        <v>1.08</v>
      </c>
      <c r="L5995">
        <v>1.1000000000000001</v>
      </c>
      <c r="M5995">
        <v>1.0900000000000001</v>
      </c>
      <c r="N5995">
        <v>1.06</v>
      </c>
      <c r="O5995">
        <v>1.06</v>
      </c>
      <c r="P5995">
        <v>1.07</v>
      </c>
      <c r="Q5995">
        <v>1.1100000000000001</v>
      </c>
      <c r="R5995">
        <v>1.1599999999999999</v>
      </c>
      <c r="S5995">
        <v>1.18</v>
      </c>
      <c r="T5995">
        <v>1.2</v>
      </c>
      <c r="U5995">
        <v>1.21</v>
      </c>
      <c r="V5995">
        <v>1.21</v>
      </c>
      <c r="W5995">
        <v>1.22</v>
      </c>
      <c r="X5995">
        <v>1.22</v>
      </c>
      <c r="Y5995">
        <v>1.25</v>
      </c>
      <c r="Z5995">
        <v>1.27</v>
      </c>
      <c r="AA5995">
        <v>1.29</v>
      </c>
      <c r="AB5995">
        <v>1.31</v>
      </c>
      <c r="AC5995">
        <v>1.34</v>
      </c>
      <c r="AD5995">
        <v>1.37</v>
      </c>
      <c r="AE5995">
        <v>1.4</v>
      </c>
      <c r="AF5995">
        <v>1.43</v>
      </c>
      <c r="AG5995">
        <v>1.55</v>
      </c>
      <c r="AH5995">
        <v>1.65</v>
      </c>
      <c r="AI5995">
        <v>1.79</v>
      </c>
      <c r="AJ5995">
        <v>1.91</v>
      </c>
      <c r="AK5995">
        <v>2.0099999999999998</v>
      </c>
    </row>
    <row r="5996" spans="1:37" x14ac:dyDescent="0.3">
      <c r="A5996" s="86" t="str">
        <f t="shared" si="95"/>
        <v>SDG_NoInv_Base_ReproTest01PVAXawatr</v>
      </c>
      <c r="B5996" s="9" t="s">
        <v>222</v>
      </c>
      <c r="C5996" s="10" t="s">
        <v>285</v>
      </c>
      <c r="D5996" s="7" t="s">
        <v>212</v>
      </c>
      <c r="E5996" t="s">
        <v>66</v>
      </c>
      <c r="F5996">
        <v>1</v>
      </c>
      <c r="G5996">
        <v>0.85</v>
      </c>
      <c r="H5996">
        <v>0.89</v>
      </c>
      <c r="I5996">
        <v>0.91</v>
      </c>
      <c r="J5996">
        <v>0.92</v>
      </c>
      <c r="K5996">
        <v>0.93</v>
      </c>
      <c r="L5996">
        <v>0.94</v>
      </c>
      <c r="M5996">
        <v>0.94</v>
      </c>
      <c r="N5996">
        <v>0.94</v>
      </c>
      <c r="O5996">
        <v>0.94</v>
      </c>
      <c r="P5996">
        <v>0.94</v>
      </c>
      <c r="Q5996">
        <v>0.95</v>
      </c>
      <c r="R5996">
        <v>0.96</v>
      </c>
      <c r="S5996">
        <v>0.97</v>
      </c>
      <c r="T5996">
        <v>0.97</v>
      </c>
      <c r="U5996">
        <v>0.97</v>
      </c>
      <c r="V5996">
        <v>0.97</v>
      </c>
      <c r="W5996">
        <v>0.97</v>
      </c>
      <c r="X5996">
        <v>0.97</v>
      </c>
      <c r="Y5996">
        <v>0.97</v>
      </c>
      <c r="Z5996">
        <v>0.97</v>
      </c>
      <c r="AA5996">
        <v>0.96</v>
      </c>
      <c r="AB5996">
        <v>0.97</v>
      </c>
      <c r="AC5996">
        <v>0.97</v>
      </c>
      <c r="AD5996">
        <v>0.98</v>
      </c>
      <c r="AE5996">
        <v>0.99</v>
      </c>
      <c r="AF5996">
        <v>1</v>
      </c>
      <c r="AG5996">
        <v>1</v>
      </c>
      <c r="AH5996">
        <v>1.03</v>
      </c>
      <c r="AI5996">
        <v>1.05</v>
      </c>
      <c r="AJ5996">
        <v>1.06</v>
      </c>
      <c r="AK5996">
        <v>1.06</v>
      </c>
    </row>
    <row r="5997" spans="1:37" x14ac:dyDescent="0.3">
      <c r="A5997" s="86" t="str">
        <f t="shared" si="95"/>
        <v>SDG_NoInv_Base_ReproTest01PVAXacons</v>
      </c>
      <c r="B5997" s="9" t="s">
        <v>222</v>
      </c>
      <c r="C5997" s="10" t="s">
        <v>285</v>
      </c>
      <c r="D5997" s="7" t="s">
        <v>212</v>
      </c>
      <c r="E5997" t="s">
        <v>67</v>
      </c>
      <c r="F5997">
        <v>1</v>
      </c>
      <c r="G5997">
        <v>1.1599999999999999</v>
      </c>
      <c r="H5997">
        <v>1.1200000000000001</v>
      </c>
      <c r="I5997">
        <v>1.1000000000000001</v>
      </c>
      <c r="J5997">
        <v>1.0900000000000001</v>
      </c>
      <c r="K5997">
        <v>1.08</v>
      </c>
      <c r="L5997">
        <v>1.08</v>
      </c>
      <c r="M5997">
        <v>1.0900000000000001</v>
      </c>
      <c r="N5997">
        <v>1.0900000000000001</v>
      </c>
      <c r="O5997">
        <v>1.08</v>
      </c>
      <c r="P5997">
        <v>1.08</v>
      </c>
      <c r="Q5997">
        <v>1.0900000000000001</v>
      </c>
      <c r="R5997">
        <v>1.1000000000000001</v>
      </c>
      <c r="S5997">
        <v>1.1000000000000001</v>
      </c>
      <c r="T5997">
        <v>1.1100000000000001</v>
      </c>
      <c r="U5997">
        <v>1.1100000000000001</v>
      </c>
      <c r="V5997">
        <v>1.1200000000000001</v>
      </c>
      <c r="W5997">
        <v>1.1200000000000001</v>
      </c>
      <c r="X5997">
        <v>1.1200000000000001</v>
      </c>
      <c r="Y5997">
        <v>1.1200000000000001</v>
      </c>
      <c r="Z5997">
        <v>1.1200000000000001</v>
      </c>
      <c r="AA5997">
        <v>1.1100000000000001</v>
      </c>
      <c r="AB5997">
        <v>1.1000000000000001</v>
      </c>
      <c r="AC5997">
        <v>1.1000000000000001</v>
      </c>
      <c r="AD5997">
        <v>1.1000000000000001</v>
      </c>
      <c r="AE5997">
        <v>1.1100000000000001</v>
      </c>
      <c r="AF5997">
        <v>1.1200000000000001</v>
      </c>
      <c r="AG5997">
        <v>1.1200000000000001</v>
      </c>
      <c r="AH5997">
        <v>1.1100000000000001</v>
      </c>
      <c r="AI5997">
        <v>1.1000000000000001</v>
      </c>
      <c r="AJ5997">
        <v>1.1000000000000001</v>
      </c>
      <c r="AK5997">
        <v>1.0900000000000001</v>
      </c>
    </row>
    <row r="5998" spans="1:37" x14ac:dyDescent="0.3">
      <c r="A5998" s="86" t="str">
        <f t="shared" si="95"/>
        <v>SDG_NoInv_Base_ReproTest01PVAXatrad</v>
      </c>
      <c r="B5998" s="9" t="s">
        <v>222</v>
      </c>
      <c r="C5998" s="10" t="s">
        <v>285</v>
      </c>
      <c r="D5998" s="7" t="s">
        <v>212</v>
      </c>
      <c r="E5998" t="s">
        <v>68</v>
      </c>
      <c r="F5998">
        <v>1</v>
      </c>
      <c r="G5998">
        <v>1.01</v>
      </c>
      <c r="H5998">
        <v>1.02</v>
      </c>
      <c r="I5998">
        <v>1.03</v>
      </c>
      <c r="J5998">
        <v>1.02</v>
      </c>
      <c r="K5998">
        <v>1.02</v>
      </c>
      <c r="L5998">
        <v>1.02</v>
      </c>
      <c r="M5998">
        <v>1.02</v>
      </c>
      <c r="N5998">
        <v>1.02</v>
      </c>
      <c r="O5998">
        <v>0.98</v>
      </c>
      <c r="P5998">
        <v>0.98</v>
      </c>
      <c r="Q5998">
        <v>1</v>
      </c>
      <c r="R5998">
        <v>1.01</v>
      </c>
      <c r="S5998">
        <v>1.02</v>
      </c>
      <c r="T5998">
        <v>1.03</v>
      </c>
      <c r="U5998">
        <v>1.04</v>
      </c>
      <c r="V5998">
        <v>1.04</v>
      </c>
      <c r="W5998">
        <v>1.05</v>
      </c>
      <c r="X5998">
        <v>1.05</v>
      </c>
      <c r="Y5998">
        <v>1.04</v>
      </c>
      <c r="Z5998">
        <v>1.04</v>
      </c>
      <c r="AA5998">
        <v>1.03</v>
      </c>
      <c r="AB5998">
        <v>1.01</v>
      </c>
      <c r="AC5998">
        <v>1.01</v>
      </c>
      <c r="AD5998">
        <v>1.01</v>
      </c>
      <c r="AE5998">
        <v>1.02</v>
      </c>
      <c r="AF5998">
        <v>1.03</v>
      </c>
      <c r="AG5998">
        <v>1.03</v>
      </c>
      <c r="AH5998">
        <v>1.02</v>
      </c>
      <c r="AI5998">
        <v>1</v>
      </c>
      <c r="AJ5998">
        <v>0.99</v>
      </c>
      <c r="AK5998">
        <v>0.99</v>
      </c>
    </row>
    <row r="5999" spans="1:37" x14ac:dyDescent="0.3">
      <c r="A5999" s="86" t="str">
        <f t="shared" si="95"/>
        <v>SDG_NoInv_Base_ReproTest01PVAXahotl</v>
      </c>
      <c r="B5999" s="9" t="s">
        <v>222</v>
      </c>
      <c r="C5999" s="10" t="s">
        <v>285</v>
      </c>
      <c r="D5999" s="7" t="s">
        <v>212</v>
      </c>
      <c r="E5999" t="s">
        <v>69</v>
      </c>
      <c r="F5999">
        <v>1</v>
      </c>
      <c r="G5999">
        <v>1.02</v>
      </c>
      <c r="H5999">
        <v>1.04</v>
      </c>
      <c r="I5999">
        <v>1.03</v>
      </c>
      <c r="J5999">
        <v>1.03</v>
      </c>
      <c r="K5999">
        <v>1.04</v>
      </c>
      <c r="L5999">
        <v>1.04</v>
      </c>
      <c r="M5999">
        <v>1.04</v>
      </c>
      <c r="N5999">
        <v>1.04</v>
      </c>
      <c r="O5999">
        <v>1.05</v>
      </c>
      <c r="P5999">
        <v>1.06</v>
      </c>
      <c r="Q5999">
        <v>1.06</v>
      </c>
      <c r="R5999">
        <v>1.06</v>
      </c>
      <c r="S5999">
        <v>1.06</v>
      </c>
      <c r="T5999">
        <v>1.06</v>
      </c>
      <c r="U5999">
        <v>1.06</v>
      </c>
      <c r="V5999">
        <v>1.06</v>
      </c>
      <c r="W5999">
        <v>1.07</v>
      </c>
      <c r="X5999">
        <v>1.07</v>
      </c>
      <c r="Y5999">
        <v>1.07</v>
      </c>
      <c r="Z5999">
        <v>1.06</v>
      </c>
      <c r="AA5999">
        <v>1.06</v>
      </c>
      <c r="AB5999">
        <v>1.06</v>
      </c>
      <c r="AC5999">
        <v>1.06</v>
      </c>
      <c r="AD5999">
        <v>1.06</v>
      </c>
      <c r="AE5999">
        <v>1.06</v>
      </c>
      <c r="AF5999">
        <v>1.06</v>
      </c>
      <c r="AG5999">
        <v>1.06</v>
      </c>
      <c r="AH5999">
        <v>1.07</v>
      </c>
      <c r="AI5999">
        <v>1.06</v>
      </c>
      <c r="AJ5999">
        <v>1.06</v>
      </c>
      <c r="AK5999">
        <v>1.05</v>
      </c>
    </row>
    <row r="6000" spans="1:37" x14ac:dyDescent="0.3">
      <c r="A6000" s="86" t="str">
        <f t="shared" si="95"/>
        <v>SDG_NoInv_Base_ReproTest01PVAXaltrp-p</v>
      </c>
      <c r="B6000" s="9" t="s">
        <v>222</v>
      </c>
      <c r="C6000" s="10" t="s">
        <v>285</v>
      </c>
      <c r="D6000" s="7" t="s">
        <v>212</v>
      </c>
      <c r="E6000" t="s">
        <v>70</v>
      </c>
      <c r="F6000">
        <v>1</v>
      </c>
      <c r="G6000">
        <v>0.98</v>
      </c>
      <c r="H6000">
        <v>0.96</v>
      </c>
      <c r="I6000">
        <v>0.97</v>
      </c>
      <c r="J6000">
        <v>0.97</v>
      </c>
      <c r="K6000">
        <v>0.97</v>
      </c>
      <c r="L6000">
        <v>0.97</v>
      </c>
      <c r="M6000">
        <v>0.97</v>
      </c>
      <c r="N6000">
        <v>0.98</v>
      </c>
      <c r="O6000">
        <v>0.99</v>
      </c>
      <c r="P6000">
        <v>1</v>
      </c>
      <c r="Q6000">
        <v>1</v>
      </c>
      <c r="R6000">
        <v>1.01</v>
      </c>
      <c r="S6000">
        <v>1.02</v>
      </c>
      <c r="T6000">
        <v>1.02</v>
      </c>
      <c r="U6000">
        <v>1.02</v>
      </c>
      <c r="V6000">
        <v>1.02</v>
      </c>
      <c r="W6000">
        <v>1.02</v>
      </c>
      <c r="X6000">
        <v>1.02</v>
      </c>
      <c r="Y6000">
        <v>1.01</v>
      </c>
      <c r="Z6000">
        <v>1</v>
      </c>
      <c r="AA6000">
        <v>1</v>
      </c>
      <c r="AB6000">
        <v>0.99</v>
      </c>
      <c r="AC6000">
        <v>0.99</v>
      </c>
      <c r="AD6000">
        <v>0.99</v>
      </c>
      <c r="AE6000">
        <v>0.99</v>
      </c>
      <c r="AF6000">
        <v>1</v>
      </c>
      <c r="AG6000">
        <v>1</v>
      </c>
      <c r="AH6000">
        <v>1.01</v>
      </c>
      <c r="AI6000">
        <v>1.01</v>
      </c>
      <c r="AJ6000">
        <v>1.02</v>
      </c>
      <c r="AK6000">
        <v>1.02</v>
      </c>
    </row>
    <row r="6001" spans="1:37" x14ac:dyDescent="0.3">
      <c r="A6001" s="86" t="str">
        <f t="shared" si="95"/>
        <v>SDG_NoInv_Base_ReproTest01PVAXaltrp-f</v>
      </c>
      <c r="B6001" s="9" t="s">
        <v>222</v>
      </c>
      <c r="C6001" s="10" t="s">
        <v>285</v>
      </c>
      <c r="D6001" s="7" t="s">
        <v>212</v>
      </c>
      <c r="E6001" t="s">
        <v>71</v>
      </c>
      <c r="F6001">
        <v>1</v>
      </c>
      <c r="G6001">
        <v>0.94</v>
      </c>
      <c r="H6001">
        <v>0.94</v>
      </c>
      <c r="I6001">
        <v>0.96</v>
      </c>
      <c r="J6001">
        <v>0.97</v>
      </c>
      <c r="K6001">
        <v>0.96</v>
      </c>
      <c r="L6001">
        <v>0.95</v>
      </c>
      <c r="M6001">
        <v>0.95</v>
      </c>
      <c r="N6001">
        <v>0.97</v>
      </c>
      <c r="O6001">
        <v>0.97</v>
      </c>
      <c r="P6001">
        <v>0.99</v>
      </c>
      <c r="Q6001">
        <v>1.01</v>
      </c>
      <c r="R6001">
        <v>1</v>
      </c>
      <c r="S6001">
        <v>0.99</v>
      </c>
      <c r="T6001">
        <v>1.01</v>
      </c>
      <c r="U6001">
        <v>1.02</v>
      </c>
      <c r="V6001">
        <v>1.01</v>
      </c>
      <c r="W6001">
        <v>1</v>
      </c>
      <c r="X6001">
        <v>1.01</v>
      </c>
      <c r="Y6001">
        <v>1.03</v>
      </c>
      <c r="Z6001">
        <v>1.03</v>
      </c>
      <c r="AA6001">
        <v>1.03</v>
      </c>
      <c r="AB6001">
        <v>1.02</v>
      </c>
      <c r="AC6001">
        <v>1.02</v>
      </c>
      <c r="AD6001">
        <v>1.02</v>
      </c>
      <c r="AE6001">
        <v>1.01</v>
      </c>
      <c r="AF6001">
        <v>1.01</v>
      </c>
      <c r="AG6001">
        <v>1.02</v>
      </c>
      <c r="AH6001">
        <v>1.04</v>
      </c>
      <c r="AI6001">
        <v>1.05</v>
      </c>
      <c r="AJ6001">
        <v>1.06</v>
      </c>
      <c r="AK6001">
        <v>1.06</v>
      </c>
    </row>
    <row r="6002" spans="1:37" x14ac:dyDescent="0.3">
      <c r="A6002" s="86" t="str">
        <f t="shared" si="95"/>
        <v>SDG_NoInv_Base_ReproTest01PVAXaotrp-p</v>
      </c>
      <c r="B6002" s="9" t="s">
        <v>222</v>
      </c>
      <c r="C6002" s="10" t="s">
        <v>285</v>
      </c>
      <c r="D6002" s="7" t="s">
        <v>212</v>
      </c>
      <c r="E6002" t="s">
        <v>72</v>
      </c>
      <c r="F6002">
        <v>1</v>
      </c>
      <c r="G6002">
        <v>1.08</v>
      </c>
      <c r="H6002">
        <v>1.08</v>
      </c>
      <c r="I6002">
        <v>1.1000000000000001</v>
      </c>
      <c r="J6002">
        <v>1.0900000000000001</v>
      </c>
      <c r="K6002">
        <v>1.07</v>
      </c>
      <c r="L6002">
        <v>1.05</v>
      </c>
      <c r="M6002">
        <v>1.03</v>
      </c>
      <c r="N6002">
        <v>1.02</v>
      </c>
      <c r="O6002">
        <v>0.96</v>
      </c>
      <c r="P6002">
        <v>0.96</v>
      </c>
      <c r="Q6002">
        <v>0.97</v>
      </c>
      <c r="R6002">
        <v>0.98</v>
      </c>
      <c r="S6002">
        <v>0.99</v>
      </c>
      <c r="T6002">
        <v>0.99</v>
      </c>
      <c r="U6002">
        <v>0.99</v>
      </c>
      <c r="V6002">
        <v>0.99</v>
      </c>
      <c r="W6002">
        <v>0.99</v>
      </c>
      <c r="X6002">
        <v>0.98</v>
      </c>
      <c r="Y6002">
        <v>0.97</v>
      </c>
      <c r="Z6002">
        <v>0.96</v>
      </c>
      <c r="AA6002">
        <v>0.95</v>
      </c>
      <c r="AB6002">
        <v>0.94</v>
      </c>
      <c r="AC6002">
        <v>0.93</v>
      </c>
      <c r="AD6002">
        <v>0.94</v>
      </c>
      <c r="AE6002">
        <v>0.96</v>
      </c>
      <c r="AF6002">
        <v>0.97</v>
      </c>
      <c r="AG6002">
        <v>0.97</v>
      </c>
      <c r="AH6002">
        <v>0.98</v>
      </c>
      <c r="AI6002">
        <v>1</v>
      </c>
      <c r="AJ6002">
        <v>1.02</v>
      </c>
      <c r="AK6002">
        <v>1.03</v>
      </c>
    </row>
    <row r="6003" spans="1:37" x14ac:dyDescent="0.3">
      <c r="A6003" s="86" t="str">
        <f t="shared" si="95"/>
        <v>SDG_NoInv_Base_ReproTest01PVAXaotrp-f</v>
      </c>
      <c r="B6003" s="9" t="s">
        <v>222</v>
      </c>
      <c r="C6003" s="10" t="s">
        <v>285</v>
      </c>
      <c r="D6003" s="7" t="s">
        <v>212</v>
      </c>
      <c r="E6003" t="s">
        <v>73</v>
      </c>
      <c r="F6003">
        <v>1</v>
      </c>
      <c r="G6003">
        <v>1.01</v>
      </c>
      <c r="H6003">
        <v>1.02</v>
      </c>
      <c r="I6003">
        <v>1.02</v>
      </c>
      <c r="J6003">
        <v>1.01</v>
      </c>
      <c r="K6003">
        <v>1</v>
      </c>
      <c r="L6003">
        <v>0.99</v>
      </c>
      <c r="M6003">
        <v>0.99</v>
      </c>
      <c r="N6003">
        <v>0.99</v>
      </c>
      <c r="O6003">
        <v>0.98</v>
      </c>
      <c r="P6003">
        <v>0.99</v>
      </c>
      <c r="Q6003">
        <v>1</v>
      </c>
      <c r="R6003">
        <v>1</v>
      </c>
      <c r="S6003">
        <v>1</v>
      </c>
      <c r="T6003">
        <v>1.01</v>
      </c>
      <c r="U6003">
        <v>1.01</v>
      </c>
      <c r="V6003">
        <v>1.01</v>
      </c>
      <c r="W6003">
        <v>1.01</v>
      </c>
      <c r="X6003">
        <v>1.01</v>
      </c>
      <c r="Y6003">
        <v>1.01</v>
      </c>
      <c r="Z6003">
        <v>1.01</v>
      </c>
      <c r="AA6003">
        <v>1.01</v>
      </c>
      <c r="AB6003">
        <v>1</v>
      </c>
      <c r="AC6003">
        <v>1</v>
      </c>
      <c r="AD6003">
        <v>1</v>
      </c>
      <c r="AE6003">
        <v>1</v>
      </c>
      <c r="AF6003">
        <v>1</v>
      </c>
      <c r="AG6003">
        <v>1.01</v>
      </c>
      <c r="AH6003">
        <v>1.02</v>
      </c>
      <c r="AI6003">
        <v>1.01</v>
      </c>
      <c r="AJ6003">
        <v>1.02</v>
      </c>
      <c r="AK6003">
        <v>1.03</v>
      </c>
    </row>
    <row r="6004" spans="1:37" x14ac:dyDescent="0.3">
      <c r="A6004" s="86" t="str">
        <f t="shared" si="95"/>
        <v>SDG_NoInv_Base_ReproTest01PVAXaprtr</v>
      </c>
      <c r="B6004" s="9" t="s">
        <v>222</v>
      </c>
      <c r="C6004" s="10" t="s">
        <v>285</v>
      </c>
      <c r="D6004" s="7" t="s">
        <v>212</v>
      </c>
      <c r="E6004" t="s">
        <v>74</v>
      </c>
      <c r="F6004">
        <v>1</v>
      </c>
      <c r="G6004">
        <v>1.02</v>
      </c>
      <c r="H6004">
        <v>1.02</v>
      </c>
      <c r="I6004">
        <v>1.01</v>
      </c>
      <c r="J6004">
        <v>1</v>
      </c>
      <c r="K6004">
        <v>1</v>
      </c>
      <c r="L6004">
        <v>1</v>
      </c>
      <c r="M6004">
        <v>1.01</v>
      </c>
      <c r="N6004">
        <v>1.01</v>
      </c>
      <c r="O6004">
        <v>1</v>
      </c>
      <c r="P6004">
        <v>1.01</v>
      </c>
      <c r="Q6004">
        <v>1.02</v>
      </c>
      <c r="R6004">
        <v>1.02</v>
      </c>
      <c r="S6004">
        <v>1.04</v>
      </c>
      <c r="T6004">
        <v>1.03</v>
      </c>
      <c r="U6004">
        <v>1.04</v>
      </c>
      <c r="V6004">
        <v>1.04</v>
      </c>
      <c r="W6004">
        <v>1.04</v>
      </c>
      <c r="X6004">
        <v>1.04</v>
      </c>
      <c r="Y6004">
        <v>1.04</v>
      </c>
      <c r="Z6004">
        <v>1.03</v>
      </c>
      <c r="AA6004">
        <v>1.02</v>
      </c>
      <c r="AB6004">
        <v>1.01</v>
      </c>
      <c r="AC6004">
        <v>1.01</v>
      </c>
      <c r="AD6004">
        <v>1.02</v>
      </c>
      <c r="AE6004">
        <v>1.03</v>
      </c>
      <c r="AF6004">
        <v>1.04</v>
      </c>
      <c r="AG6004">
        <v>1.06</v>
      </c>
      <c r="AH6004">
        <v>1.07</v>
      </c>
      <c r="AI6004">
        <v>1.04</v>
      </c>
      <c r="AJ6004">
        <v>1.02</v>
      </c>
      <c r="AK6004">
        <v>1</v>
      </c>
    </row>
    <row r="6005" spans="1:37" x14ac:dyDescent="0.3">
      <c r="A6005" s="86" t="str">
        <f t="shared" si="95"/>
        <v>SDG_NoInv_Base_ReproTest01PVAXatrps</v>
      </c>
      <c r="B6005" s="9" t="s">
        <v>222</v>
      </c>
      <c r="C6005" s="10" t="s">
        <v>285</v>
      </c>
      <c r="D6005" s="7" t="s">
        <v>212</v>
      </c>
      <c r="E6005" t="s">
        <v>75</v>
      </c>
      <c r="F6005">
        <v>1</v>
      </c>
      <c r="G6005">
        <v>1</v>
      </c>
      <c r="H6005">
        <v>1</v>
      </c>
      <c r="I6005">
        <v>1</v>
      </c>
      <c r="J6005">
        <v>0.99</v>
      </c>
      <c r="K6005">
        <v>1</v>
      </c>
      <c r="L6005">
        <v>1</v>
      </c>
      <c r="M6005">
        <v>1</v>
      </c>
      <c r="N6005">
        <v>1</v>
      </c>
      <c r="O6005">
        <v>0.99</v>
      </c>
      <c r="P6005">
        <v>0.99</v>
      </c>
      <c r="Q6005">
        <v>0.99</v>
      </c>
      <c r="R6005">
        <v>0.99</v>
      </c>
      <c r="S6005">
        <v>1</v>
      </c>
      <c r="T6005">
        <v>1.01</v>
      </c>
      <c r="U6005">
        <v>1.02</v>
      </c>
      <c r="V6005">
        <v>1.02</v>
      </c>
      <c r="W6005">
        <v>1.03</v>
      </c>
      <c r="X6005">
        <v>1.03</v>
      </c>
      <c r="Y6005">
        <v>1.02</v>
      </c>
      <c r="Z6005">
        <v>1.02</v>
      </c>
      <c r="AA6005">
        <v>1.02</v>
      </c>
      <c r="AB6005">
        <v>1.03</v>
      </c>
      <c r="AC6005">
        <v>1.04</v>
      </c>
      <c r="AD6005">
        <v>1.06</v>
      </c>
      <c r="AE6005">
        <v>1.07</v>
      </c>
      <c r="AF6005">
        <v>1.07</v>
      </c>
      <c r="AG6005">
        <v>1.07</v>
      </c>
      <c r="AH6005">
        <v>1.08</v>
      </c>
      <c r="AI6005">
        <v>1.08</v>
      </c>
      <c r="AJ6005">
        <v>1.08</v>
      </c>
      <c r="AK6005">
        <v>1.0900000000000001</v>
      </c>
    </row>
    <row r="6006" spans="1:37" x14ac:dyDescent="0.3">
      <c r="A6006" s="86" t="str">
        <f t="shared" ref="A6006:A6010" si="96">_xlfn.CONCAT(C6006,D6006,E6006)</f>
        <v>SDG_NoInv_Base_ReproTest01PVAXacomm</v>
      </c>
      <c r="B6006" s="9" t="s">
        <v>222</v>
      </c>
      <c r="C6006" s="10" t="s">
        <v>285</v>
      </c>
      <c r="D6006" s="7" t="s">
        <v>212</v>
      </c>
      <c r="E6006" t="s">
        <v>76</v>
      </c>
      <c r="F6006">
        <v>1</v>
      </c>
      <c r="G6006">
        <v>0.88</v>
      </c>
      <c r="H6006">
        <v>0.92</v>
      </c>
      <c r="I6006">
        <v>0.93</v>
      </c>
      <c r="J6006">
        <v>0.94</v>
      </c>
      <c r="K6006">
        <v>0.95</v>
      </c>
      <c r="L6006">
        <v>0.96</v>
      </c>
      <c r="M6006">
        <v>0.96</v>
      </c>
      <c r="N6006">
        <v>0.97</v>
      </c>
      <c r="O6006">
        <v>0.96</v>
      </c>
      <c r="P6006">
        <v>0.97</v>
      </c>
      <c r="Q6006">
        <v>0.97</v>
      </c>
      <c r="R6006">
        <v>0.98</v>
      </c>
      <c r="S6006">
        <v>0.98</v>
      </c>
      <c r="T6006">
        <v>0.99</v>
      </c>
      <c r="U6006">
        <v>0.99</v>
      </c>
      <c r="V6006">
        <v>1</v>
      </c>
      <c r="W6006">
        <v>1</v>
      </c>
      <c r="X6006">
        <v>1</v>
      </c>
      <c r="Y6006">
        <v>1</v>
      </c>
      <c r="Z6006">
        <v>1</v>
      </c>
      <c r="AA6006">
        <v>0.99</v>
      </c>
      <c r="AB6006">
        <v>0.98</v>
      </c>
      <c r="AC6006">
        <v>0.98</v>
      </c>
      <c r="AD6006">
        <v>0.98</v>
      </c>
      <c r="AE6006">
        <v>0.99</v>
      </c>
      <c r="AF6006">
        <v>1</v>
      </c>
      <c r="AG6006">
        <v>1</v>
      </c>
      <c r="AH6006">
        <v>1.01</v>
      </c>
      <c r="AI6006">
        <v>1.01</v>
      </c>
      <c r="AJ6006">
        <v>1.01</v>
      </c>
      <c r="AK6006">
        <v>1.01</v>
      </c>
    </row>
    <row r="6007" spans="1:37" x14ac:dyDescent="0.3">
      <c r="A6007" s="86" t="str">
        <f t="shared" si="96"/>
        <v>SDG_NoInv_Base_ReproTest01PVAXafsrv</v>
      </c>
      <c r="B6007" s="9" t="s">
        <v>222</v>
      </c>
      <c r="C6007" s="10" t="s">
        <v>285</v>
      </c>
      <c r="D6007" s="7" t="s">
        <v>212</v>
      </c>
      <c r="E6007" t="s">
        <v>77</v>
      </c>
      <c r="F6007">
        <v>1</v>
      </c>
      <c r="G6007">
        <v>0.96</v>
      </c>
      <c r="H6007">
        <v>0.97</v>
      </c>
      <c r="I6007">
        <v>0.98</v>
      </c>
      <c r="J6007">
        <v>0.98</v>
      </c>
      <c r="K6007">
        <v>0.98</v>
      </c>
      <c r="L6007">
        <v>0.99</v>
      </c>
      <c r="M6007">
        <v>0.99</v>
      </c>
      <c r="N6007">
        <v>1</v>
      </c>
      <c r="O6007">
        <v>0.99</v>
      </c>
      <c r="P6007">
        <v>1</v>
      </c>
      <c r="Q6007">
        <v>1</v>
      </c>
      <c r="R6007">
        <v>1.01</v>
      </c>
      <c r="S6007">
        <v>1.01</v>
      </c>
      <c r="T6007">
        <v>1.01</v>
      </c>
      <c r="U6007">
        <v>1.01</v>
      </c>
      <c r="V6007">
        <v>1.02</v>
      </c>
      <c r="W6007">
        <v>1.02</v>
      </c>
      <c r="X6007">
        <v>1.02</v>
      </c>
      <c r="Y6007">
        <v>1.02</v>
      </c>
      <c r="Z6007">
        <v>1.02</v>
      </c>
      <c r="AA6007">
        <v>1.02</v>
      </c>
      <c r="AB6007">
        <v>1.01</v>
      </c>
      <c r="AC6007">
        <v>1.01</v>
      </c>
      <c r="AD6007">
        <v>1.01</v>
      </c>
      <c r="AE6007">
        <v>1.01</v>
      </c>
      <c r="AF6007">
        <v>1.02</v>
      </c>
      <c r="AG6007">
        <v>1.02</v>
      </c>
      <c r="AH6007">
        <v>1.01</v>
      </c>
      <c r="AI6007">
        <v>1</v>
      </c>
      <c r="AJ6007">
        <v>0.99</v>
      </c>
      <c r="AK6007">
        <v>0.98</v>
      </c>
    </row>
    <row r="6008" spans="1:37" x14ac:dyDescent="0.3">
      <c r="A6008" s="86" t="str">
        <f t="shared" si="96"/>
        <v>SDG_NoInv_Base_ReproTest01PVAXabsrv</v>
      </c>
      <c r="B6008" s="9" t="s">
        <v>222</v>
      </c>
      <c r="C6008" s="10" t="s">
        <v>285</v>
      </c>
      <c r="D6008" s="7" t="s">
        <v>212</v>
      </c>
      <c r="E6008" t="s">
        <v>78</v>
      </c>
      <c r="F6008">
        <v>1</v>
      </c>
      <c r="G6008">
        <v>0.89</v>
      </c>
      <c r="H6008">
        <v>0.91</v>
      </c>
      <c r="I6008">
        <v>0.93</v>
      </c>
      <c r="J6008">
        <v>0.93</v>
      </c>
      <c r="K6008">
        <v>0.94</v>
      </c>
      <c r="L6008">
        <v>0.95</v>
      </c>
      <c r="M6008">
        <v>0.95</v>
      </c>
      <c r="N6008">
        <v>0.96</v>
      </c>
      <c r="O6008">
        <v>0.96</v>
      </c>
      <c r="P6008">
        <v>0.96</v>
      </c>
      <c r="Q6008">
        <v>0.96</v>
      </c>
      <c r="R6008">
        <v>0.97</v>
      </c>
      <c r="S6008">
        <v>0.98</v>
      </c>
      <c r="T6008">
        <v>0.98</v>
      </c>
      <c r="U6008">
        <v>0.98</v>
      </c>
      <c r="V6008">
        <v>0.99</v>
      </c>
      <c r="W6008">
        <v>0.99</v>
      </c>
      <c r="X6008">
        <v>0.99</v>
      </c>
      <c r="Y6008">
        <v>0.99</v>
      </c>
      <c r="Z6008">
        <v>0.99</v>
      </c>
      <c r="AA6008">
        <v>0.99</v>
      </c>
      <c r="AB6008">
        <v>0.98</v>
      </c>
      <c r="AC6008">
        <v>0.98</v>
      </c>
      <c r="AD6008">
        <v>0.98</v>
      </c>
      <c r="AE6008">
        <v>0.98</v>
      </c>
      <c r="AF6008">
        <v>0.99</v>
      </c>
      <c r="AG6008">
        <v>0.99</v>
      </c>
      <c r="AH6008">
        <v>1</v>
      </c>
      <c r="AI6008">
        <v>1</v>
      </c>
      <c r="AJ6008">
        <v>1</v>
      </c>
      <c r="AK6008">
        <v>0.99</v>
      </c>
    </row>
    <row r="6009" spans="1:37" x14ac:dyDescent="0.3">
      <c r="A6009" s="86" t="str">
        <f t="shared" si="96"/>
        <v>SDG_NoInv_Base_ReproTest01PVAXagsrv</v>
      </c>
      <c r="B6009" s="9" t="s">
        <v>222</v>
      </c>
      <c r="C6009" s="10" t="s">
        <v>285</v>
      </c>
      <c r="D6009" s="7" t="s">
        <v>212</v>
      </c>
      <c r="E6009" t="s">
        <v>79</v>
      </c>
      <c r="F6009">
        <v>1</v>
      </c>
      <c r="G6009">
        <v>1.01</v>
      </c>
      <c r="H6009">
        <v>1.02</v>
      </c>
      <c r="I6009">
        <v>1.02</v>
      </c>
      <c r="J6009">
        <v>1.02</v>
      </c>
      <c r="K6009">
        <v>1.02</v>
      </c>
      <c r="L6009">
        <v>1.02</v>
      </c>
      <c r="M6009">
        <v>1.03</v>
      </c>
      <c r="N6009">
        <v>1.03</v>
      </c>
      <c r="O6009">
        <v>1.03</v>
      </c>
      <c r="P6009">
        <v>1.03</v>
      </c>
      <c r="Q6009">
        <v>1.03</v>
      </c>
      <c r="R6009">
        <v>1.03</v>
      </c>
      <c r="S6009">
        <v>1.04</v>
      </c>
      <c r="T6009">
        <v>1.04</v>
      </c>
      <c r="U6009">
        <v>1.04</v>
      </c>
      <c r="V6009">
        <v>1.05</v>
      </c>
      <c r="W6009">
        <v>1.05</v>
      </c>
      <c r="X6009">
        <v>1.05</v>
      </c>
      <c r="Y6009">
        <v>1.04</v>
      </c>
      <c r="Z6009">
        <v>1.04</v>
      </c>
      <c r="AA6009">
        <v>1.03</v>
      </c>
      <c r="AB6009">
        <v>1.03</v>
      </c>
      <c r="AC6009">
        <v>1.03</v>
      </c>
      <c r="AD6009">
        <v>1.03</v>
      </c>
      <c r="AE6009">
        <v>1.03</v>
      </c>
      <c r="AF6009">
        <v>1.03</v>
      </c>
      <c r="AG6009">
        <v>1.03</v>
      </c>
      <c r="AH6009">
        <v>1.01</v>
      </c>
      <c r="AI6009">
        <v>0.99</v>
      </c>
      <c r="AJ6009">
        <v>0.97</v>
      </c>
      <c r="AK6009">
        <v>0.96</v>
      </c>
    </row>
    <row r="6010" spans="1:37" x14ac:dyDescent="0.3">
      <c r="A6010" s="86" t="str">
        <f t="shared" si="96"/>
        <v>SDG_NoInv_Base_ReproTest01PVAXaosrv</v>
      </c>
      <c r="B6010" s="9" t="s">
        <v>222</v>
      </c>
      <c r="C6010" s="10" t="s">
        <v>285</v>
      </c>
      <c r="D6010" s="7" t="s">
        <v>212</v>
      </c>
      <c r="E6010" t="s">
        <v>80</v>
      </c>
      <c r="F6010">
        <v>1</v>
      </c>
      <c r="G6010">
        <v>1.1399999999999999</v>
      </c>
      <c r="H6010">
        <v>1.1200000000000001</v>
      </c>
      <c r="I6010">
        <v>1.1100000000000001</v>
      </c>
      <c r="J6010">
        <v>1.1000000000000001</v>
      </c>
      <c r="K6010">
        <v>1.1000000000000001</v>
      </c>
      <c r="L6010">
        <v>1.0900000000000001</v>
      </c>
      <c r="M6010">
        <v>1.1000000000000001</v>
      </c>
      <c r="N6010">
        <v>1.1000000000000001</v>
      </c>
      <c r="O6010">
        <v>1.0900000000000001</v>
      </c>
      <c r="P6010">
        <v>1.1000000000000001</v>
      </c>
      <c r="Q6010">
        <v>1.1000000000000001</v>
      </c>
      <c r="R6010">
        <v>1.1100000000000001</v>
      </c>
      <c r="S6010">
        <v>1.1100000000000001</v>
      </c>
      <c r="T6010">
        <v>1.1100000000000001</v>
      </c>
      <c r="U6010">
        <v>1.1200000000000001</v>
      </c>
      <c r="V6010">
        <v>1.1200000000000001</v>
      </c>
      <c r="W6010">
        <v>1.1299999999999999</v>
      </c>
      <c r="X6010">
        <v>1.1299999999999999</v>
      </c>
      <c r="Y6010">
        <v>1.1299999999999999</v>
      </c>
      <c r="Z6010">
        <v>1.1299999999999999</v>
      </c>
      <c r="AA6010">
        <v>1.1200000000000001</v>
      </c>
      <c r="AB6010">
        <v>1.1200000000000001</v>
      </c>
      <c r="AC6010">
        <v>1.1100000000000001</v>
      </c>
      <c r="AD6010">
        <v>1.1200000000000001</v>
      </c>
      <c r="AE6010">
        <v>1.1200000000000001</v>
      </c>
      <c r="AF6010">
        <v>1.1200000000000001</v>
      </c>
      <c r="AG6010">
        <v>1.1299999999999999</v>
      </c>
      <c r="AH6010">
        <v>1.1399999999999999</v>
      </c>
      <c r="AI6010">
        <v>1.1299999999999999</v>
      </c>
      <c r="AJ6010">
        <v>1.1299999999999999</v>
      </c>
      <c r="AK6010">
        <v>1.1299999999999999</v>
      </c>
    </row>
    <row r="6011" spans="1:37" x14ac:dyDescent="0.3">
      <c r="A6011" s="86" t="str">
        <f t="shared" ref="A6011" si="97">_xlfn.CONCAT(C6011,D6011,E6011)</f>
        <v>SDG_NoInv_Base_ReproTest01EXRXbase</v>
      </c>
      <c r="B6011" s="9" t="s">
        <v>222</v>
      </c>
      <c r="C6011" s="10" t="s">
        <v>285</v>
      </c>
      <c r="D6011" s="7" t="s">
        <v>266</v>
      </c>
      <c r="E6011" s="7" t="s">
        <v>220</v>
      </c>
      <c r="F6011">
        <v>0.99999999999994504</v>
      </c>
      <c r="G6011">
        <v>1.02459662322482</v>
      </c>
      <c r="H6011">
        <v>1.03814823577205</v>
      </c>
      <c r="I6011">
        <v>1.0354895977874901</v>
      </c>
      <c r="J6011">
        <v>1.0381155552225101</v>
      </c>
      <c r="K6011">
        <v>1.0422212718885699</v>
      </c>
      <c r="L6011">
        <v>1.0471866384003099</v>
      </c>
      <c r="M6011">
        <v>1.0547570660099499</v>
      </c>
      <c r="N6011">
        <v>1.0615029282608199</v>
      </c>
      <c r="O6011">
        <v>1.0977575923709599</v>
      </c>
      <c r="P6011">
        <v>1.1079524974158801</v>
      </c>
      <c r="Q6011">
        <v>1.11135103155292</v>
      </c>
      <c r="R6011">
        <v>1.11226734317347</v>
      </c>
      <c r="S6011">
        <v>1.11362978755982</v>
      </c>
      <c r="T6011">
        <v>1.11610660698512</v>
      </c>
      <c r="U6011">
        <v>1.1186786859080999</v>
      </c>
      <c r="V6011">
        <v>1.11873847104513</v>
      </c>
      <c r="W6011">
        <v>1.12072878219618</v>
      </c>
      <c r="X6011">
        <v>1.1246629802339201</v>
      </c>
      <c r="Y6011">
        <v>1.1252278071867201</v>
      </c>
      <c r="Z6011">
        <v>1.12431723075142</v>
      </c>
      <c r="AA6011">
        <v>1.1262362440840901</v>
      </c>
      <c r="AB6011">
        <v>1.1336300296011199</v>
      </c>
      <c r="AC6011">
        <v>1.1374119082296801</v>
      </c>
      <c r="AD6011">
        <v>1.1390673885648901</v>
      </c>
      <c r="AE6011">
        <v>1.1391447043555101</v>
      </c>
      <c r="AF6011">
        <v>1.13889610044282</v>
      </c>
      <c r="AG6011">
        <v>1.1379116323509399</v>
      </c>
      <c r="AH6011">
        <v>1.1337916324517401</v>
      </c>
      <c r="AI6011">
        <v>1.1216425979942199</v>
      </c>
      <c r="AJ6011">
        <v>1.11378032302066</v>
      </c>
      <c r="AK6011">
        <v>1.1067506705355199</v>
      </c>
    </row>
    <row r="6012" spans="1:37" x14ac:dyDescent="0.3">
      <c r="A6012" s="86" t="str">
        <f t="shared" ref="A6012:A6019" si="98">_xlfn.CONCAT(C6012,D6012,E6012)</f>
        <v>SDG_NoInv_Base_ReproTest01utaxbase</v>
      </c>
      <c r="B6012" s="9" t="s">
        <v>222</v>
      </c>
      <c r="C6012" s="10" t="s">
        <v>285</v>
      </c>
      <c r="D6012" s="4" t="s">
        <v>226</v>
      </c>
      <c r="E6012" s="7" t="s">
        <v>220</v>
      </c>
      <c r="F6012">
        <v>58.648751329495703</v>
      </c>
      <c r="G6012">
        <v>55.583243315480502</v>
      </c>
      <c r="H6012">
        <v>57.228720567669399</v>
      </c>
      <c r="I6012">
        <v>58.860575283434997</v>
      </c>
      <c r="J6012">
        <v>56.0007462518182</v>
      </c>
      <c r="K6012">
        <v>57.470413247028198</v>
      </c>
      <c r="L6012">
        <v>59.260389854440902</v>
      </c>
      <c r="M6012">
        <v>60.880560757773203</v>
      </c>
      <c r="N6012">
        <v>61.394796420550598</v>
      </c>
      <c r="O6012">
        <v>62.189814633090997</v>
      </c>
      <c r="P6012">
        <v>64.217300791663305</v>
      </c>
      <c r="Q6012">
        <v>66.661100732417793</v>
      </c>
      <c r="R6012">
        <v>70.298800056054404</v>
      </c>
      <c r="S6012">
        <v>73.638761451580905</v>
      </c>
      <c r="T6012">
        <v>76.921231297152303</v>
      </c>
      <c r="U6012">
        <v>80.611498983420901</v>
      </c>
      <c r="V6012">
        <v>84.520786614039693</v>
      </c>
      <c r="W6012">
        <v>89.134942567595104</v>
      </c>
      <c r="X6012">
        <v>95.330990159568998</v>
      </c>
      <c r="Y6012">
        <v>103.97873366283299</v>
      </c>
      <c r="Z6012">
        <v>114.640715054729</v>
      </c>
      <c r="AA6012">
        <v>127.311861491111</v>
      </c>
      <c r="AB6012">
        <v>142.59068791593</v>
      </c>
      <c r="AC6012">
        <v>150.567928544989</v>
      </c>
      <c r="AD6012">
        <v>153.062667417786</v>
      </c>
      <c r="AE6012">
        <v>152.56349966466101</v>
      </c>
      <c r="AF6012">
        <v>149.82143722624801</v>
      </c>
      <c r="AG6012">
        <v>144.79367496494299</v>
      </c>
      <c r="AH6012">
        <v>132.87082201672601</v>
      </c>
      <c r="AI6012">
        <v>109.713428147047</v>
      </c>
      <c r="AJ6012">
        <v>109.052871264381</v>
      </c>
      <c r="AK6012">
        <v>112.456700591035</v>
      </c>
    </row>
    <row r="6013" spans="1:37" x14ac:dyDescent="0.3">
      <c r="A6013" s="86" t="str">
        <f t="shared" si="98"/>
        <v>SDG_NoInv_Base_ReproTest01imptaxbase</v>
      </c>
      <c r="B6013" s="9" t="s">
        <v>222</v>
      </c>
      <c r="C6013" s="10" t="s">
        <v>285</v>
      </c>
      <c r="D6013" s="4" t="s">
        <v>221</v>
      </c>
      <c r="E6013" s="7" t="s">
        <v>220</v>
      </c>
      <c r="F6013">
        <v>53.826071644541003</v>
      </c>
      <c r="G6013">
        <v>51.0837549263521</v>
      </c>
      <c r="H6013">
        <v>53.156780282988798</v>
      </c>
      <c r="I6013">
        <v>54.382117963818402</v>
      </c>
      <c r="J6013">
        <v>55.801925517297498</v>
      </c>
      <c r="K6013">
        <v>57.376459812068603</v>
      </c>
      <c r="L6013">
        <v>59.192663325537403</v>
      </c>
      <c r="M6013">
        <v>61.238881283862</v>
      </c>
      <c r="N6013">
        <v>63.365920662130101</v>
      </c>
      <c r="O6013">
        <v>67.1292415316735</v>
      </c>
      <c r="P6013">
        <v>69.794471790401104</v>
      </c>
      <c r="Q6013">
        <v>72.154975890889801</v>
      </c>
      <c r="R6013">
        <v>74.582941640082794</v>
      </c>
      <c r="S6013">
        <v>77.109980006987996</v>
      </c>
      <c r="T6013">
        <v>79.778644575690507</v>
      </c>
      <c r="U6013">
        <v>82.827378105980202</v>
      </c>
      <c r="V6013">
        <v>85.753649841946199</v>
      </c>
      <c r="W6013">
        <v>88.885258753803399</v>
      </c>
      <c r="X6013">
        <v>92.200401811511895</v>
      </c>
      <c r="Y6013">
        <v>94.973589165346098</v>
      </c>
      <c r="Z6013">
        <v>97.684094422716896</v>
      </c>
      <c r="AA6013">
        <v>100.510269223717</v>
      </c>
      <c r="AB6013">
        <v>103.787440256461</v>
      </c>
      <c r="AC6013">
        <v>106.810757884423</v>
      </c>
      <c r="AD6013">
        <v>109.96407766078801</v>
      </c>
      <c r="AE6013">
        <v>113.301688374112</v>
      </c>
      <c r="AF6013">
        <v>116.81234200973201</v>
      </c>
      <c r="AG6013">
        <v>120.35934885117</v>
      </c>
      <c r="AH6013">
        <v>120.56204581101299</v>
      </c>
      <c r="AI6013">
        <v>119.64654935756199</v>
      </c>
      <c r="AJ6013">
        <v>119.000225179761</v>
      </c>
      <c r="AK6013">
        <v>118.209371140323</v>
      </c>
    </row>
    <row r="6014" spans="1:37" x14ac:dyDescent="0.3">
      <c r="A6014" s="86" t="str">
        <f t="shared" si="98"/>
        <v>SDG_NoInv_Base_ReproTest01vataxbase</v>
      </c>
      <c r="B6014" s="9" t="s">
        <v>222</v>
      </c>
      <c r="C6014" s="10" t="s">
        <v>285</v>
      </c>
      <c r="D6014" s="4" t="s">
        <v>227</v>
      </c>
      <c r="E6014" s="7" t="s">
        <v>220</v>
      </c>
      <c r="F6014" s="5">
        <v>2.2587798931727801E-11</v>
      </c>
      <c r="G6014" s="5">
        <v>5.1841197749358903E-11</v>
      </c>
      <c r="H6014" s="5">
        <v>2.95585759655773E-12</v>
      </c>
      <c r="I6014" s="5">
        <v>2.9166358006970302E-10</v>
      </c>
      <c r="J6014" s="5">
        <v>3.3537617474025699E-12</v>
      </c>
      <c r="K6014" s="5">
        <v>1.0231815818277701E-12</v>
      </c>
      <c r="L6014" s="5">
        <v>-1.6598278786052101E-11</v>
      </c>
      <c r="M6014" s="5">
        <v>2.27373675465121E-12</v>
      </c>
      <c r="N6014" s="5">
        <v>-1.2505542192247699E-12</v>
      </c>
      <c r="O6014" s="5">
        <v>9.7770680474180896E-12</v>
      </c>
      <c r="P6014" s="5">
        <v>-1.2050766061302199E-11</v>
      </c>
      <c r="Q6014" s="5">
        <v>-3.6209257814104E-11</v>
      </c>
      <c r="R6014" s="5">
        <v>8.8675733102137102E-12</v>
      </c>
      <c r="S6014" s="5">
        <v>-1.08002495835611E-11</v>
      </c>
      <c r="T6014" s="5">
        <v>-4.3200998334318499E-12</v>
      </c>
      <c r="U6014" s="5">
        <v>1.3869794198056599E-11</v>
      </c>
      <c r="V6014" s="5">
        <v>-7.0485838067571803E-12</v>
      </c>
      <c r="W6014" s="5">
        <v>4.3200998341936703E-12</v>
      </c>
      <c r="X6014" s="5">
        <v>7.2759574355883502E-12</v>
      </c>
      <c r="Y6014" s="5">
        <v>-2.21689333562918E-10</v>
      </c>
      <c r="Z6014" s="5">
        <v>3.1695878028729798E-10</v>
      </c>
      <c r="AA6014" s="5">
        <v>-4.5474735125985498E-12</v>
      </c>
      <c r="AB6014" s="5">
        <v>-2.6057023202806602E-10</v>
      </c>
      <c r="AC6014" s="5">
        <v>-6.8041572376142594E-11</v>
      </c>
      <c r="AD6014" s="5">
        <v>-5.68416914954009E-9</v>
      </c>
      <c r="AE6014" s="5">
        <v>2.3749125379878598E-10</v>
      </c>
      <c r="AF6014" s="5">
        <v>2.2464495043457199E-10</v>
      </c>
      <c r="AG6014" s="5">
        <v>7.0485850414387E-12</v>
      </c>
      <c r="AH6014" s="5">
        <v>5.0022208701495201E-12</v>
      </c>
      <c r="AI6014" s="5">
        <v>-3.6379765245727101E-12</v>
      </c>
      <c r="AJ6014" s="5">
        <v>-1.2633517838622901E-11</v>
      </c>
      <c r="AK6014" s="5">
        <v>-4.3200998334033501E-12</v>
      </c>
    </row>
    <row r="6015" spans="1:37" x14ac:dyDescent="0.3">
      <c r="A6015" s="86" t="str">
        <f t="shared" si="98"/>
        <v>SDG_NoInv_Base_ReproTest01acttaxbase</v>
      </c>
      <c r="B6015" s="9" t="s">
        <v>222</v>
      </c>
      <c r="C6015" s="10" t="s">
        <v>285</v>
      </c>
      <c r="D6015" s="4" t="s">
        <v>219</v>
      </c>
      <c r="E6015" s="7" t="s">
        <v>220</v>
      </c>
      <c r="F6015">
        <v>94.683488898731298</v>
      </c>
      <c r="G6015">
        <v>83.997983384561707</v>
      </c>
      <c r="H6015">
        <v>84.410976570283907</v>
      </c>
      <c r="I6015">
        <v>85.6326083728692</v>
      </c>
      <c r="J6015">
        <v>87.512605011278296</v>
      </c>
      <c r="K6015">
        <v>89.414613080615794</v>
      </c>
      <c r="L6015">
        <v>91.714080251743496</v>
      </c>
      <c r="M6015">
        <v>94.252693215775594</v>
      </c>
      <c r="N6015">
        <v>97.343874999918697</v>
      </c>
      <c r="O6015">
        <v>99.793241819581993</v>
      </c>
      <c r="P6015">
        <v>103.44154001657</v>
      </c>
      <c r="Q6015">
        <v>107.303942245206</v>
      </c>
      <c r="R6015">
        <v>111.32077484205401</v>
      </c>
      <c r="S6015">
        <v>115.43557507737199</v>
      </c>
      <c r="T6015">
        <v>119.80198925211</v>
      </c>
      <c r="U6015">
        <v>124.82319841524701</v>
      </c>
      <c r="V6015">
        <v>129.748349746868</v>
      </c>
      <c r="W6015">
        <v>134.729869759769</v>
      </c>
      <c r="X6015">
        <v>139.78002666530699</v>
      </c>
      <c r="Y6015">
        <v>144.574457806135</v>
      </c>
      <c r="Z6015">
        <v>149.364429017134</v>
      </c>
      <c r="AA6015">
        <v>153.78389414507501</v>
      </c>
      <c r="AB6015">
        <v>158.102556616405</v>
      </c>
      <c r="AC6015">
        <v>162.95788310770399</v>
      </c>
      <c r="AD6015">
        <v>168.513515760259</v>
      </c>
      <c r="AE6015">
        <v>174.62910222903301</v>
      </c>
      <c r="AF6015">
        <v>181.269394935051</v>
      </c>
      <c r="AG6015">
        <v>188.11073518447401</v>
      </c>
      <c r="AH6015">
        <v>190.84631396659199</v>
      </c>
      <c r="AI6015">
        <v>193.85274832405401</v>
      </c>
      <c r="AJ6015">
        <v>193.869576899907</v>
      </c>
      <c r="AK6015">
        <v>192.796136237365</v>
      </c>
    </row>
    <row r="6016" spans="1:37" x14ac:dyDescent="0.3">
      <c r="A6016" s="86" t="str">
        <f t="shared" si="98"/>
        <v>SDG_NoInv_Base_ReproTest01comtaxbase</v>
      </c>
      <c r="B6016" s="9" t="s">
        <v>222</v>
      </c>
      <c r="C6016" s="10" t="s">
        <v>285</v>
      </c>
      <c r="D6016" s="4" t="s">
        <v>228</v>
      </c>
      <c r="E6016" s="7" t="s">
        <v>220</v>
      </c>
      <c r="F6016">
        <v>497.90817031404998</v>
      </c>
      <c r="G6016">
        <v>448.29761945596999</v>
      </c>
      <c r="H6016">
        <v>447.50594805729298</v>
      </c>
      <c r="I6016">
        <v>452.37904015617499</v>
      </c>
      <c r="J6016">
        <v>462.431462405275</v>
      </c>
      <c r="K6016">
        <v>472.21525105816301</v>
      </c>
      <c r="L6016">
        <v>484.12506161386</v>
      </c>
      <c r="M6016">
        <v>497.19168327064801</v>
      </c>
      <c r="N6016">
        <v>512.44706412742005</v>
      </c>
      <c r="O6016">
        <v>529.83897321438599</v>
      </c>
      <c r="P6016">
        <v>547.655975815641</v>
      </c>
      <c r="Q6016">
        <v>565.08019134714698</v>
      </c>
      <c r="R6016">
        <v>583.512848114495</v>
      </c>
      <c r="S6016">
        <v>602.05826982780104</v>
      </c>
      <c r="T6016">
        <v>621.60087949781496</v>
      </c>
      <c r="U6016">
        <v>643.94364730029304</v>
      </c>
      <c r="V6016">
        <v>665.27667638253695</v>
      </c>
      <c r="W6016">
        <v>686.73551910129697</v>
      </c>
      <c r="X6016">
        <v>707.62423925179303</v>
      </c>
      <c r="Y6016">
        <v>725.60135364548205</v>
      </c>
      <c r="Z6016">
        <v>743.39831728371098</v>
      </c>
      <c r="AA6016">
        <v>758.46696738318803</v>
      </c>
      <c r="AB6016">
        <v>776.03276113420497</v>
      </c>
      <c r="AC6016">
        <v>796.91942385078096</v>
      </c>
      <c r="AD6016">
        <v>821.79681863087501</v>
      </c>
      <c r="AE6016">
        <v>849.96470531056502</v>
      </c>
      <c r="AF6016">
        <v>880.86801041596095</v>
      </c>
      <c r="AG6016">
        <v>914.25971535186</v>
      </c>
      <c r="AH6016">
        <v>930.01233227697401</v>
      </c>
      <c r="AI6016">
        <v>946.15510729449397</v>
      </c>
      <c r="AJ6016">
        <v>946.37769982671296</v>
      </c>
      <c r="AK6016">
        <v>941.89602778011204</v>
      </c>
    </row>
    <row r="6017" spans="1:37" x14ac:dyDescent="0.3">
      <c r="A6017" s="86" t="str">
        <f t="shared" si="98"/>
        <v>SDG_NoInv_Base_ReproTest01DIRTAXbase</v>
      </c>
      <c r="B6017" s="9" t="s">
        <v>222</v>
      </c>
      <c r="C6017" s="10" t="s">
        <v>285</v>
      </c>
      <c r="D6017" s="4" t="s">
        <v>229</v>
      </c>
      <c r="E6017" s="7" t="s">
        <v>220</v>
      </c>
      <c r="F6017">
        <v>784.14526173304796</v>
      </c>
      <c r="G6017">
        <v>771.78829722593002</v>
      </c>
      <c r="H6017">
        <v>771.36629053723095</v>
      </c>
      <c r="I6017">
        <v>776.00959196143197</v>
      </c>
      <c r="J6017">
        <v>777.99510013082397</v>
      </c>
      <c r="K6017">
        <v>779.68718299832005</v>
      </c>
      <c r="L6017">
        <v>782.73323188618895</v>
      </c>
      <c r="M6017">
        <v>786.044502611898</v>
      </c>
      <c r="N6017">
        <v>788.98794098146902</v>
      </c>
      <c r="O6017">
        <v>795.50979292713396</v>
      </c>
      <c r="P6017">
        <v>799.66988457973605</v>
      </c>
      <c r="Q6017">
        <v>802.53766698993104</v>
      </c>
      <c r="R6017">
        <v>818.94380447679896</v>
      </c>
      <c r="S6017">
        <v>835.75756903751096</v>
      </c>
      <c r="T6017">
        <v>851.93708060694996</v>
      </c>
      <c r="U6017">
        <v>872.56270538605099</v>
      </c>
      <c r="V6017">
        <v>894.004150415646</v>
      </c>
      <c r="W6017">
        <v>914.34406461319202</v>
      </c>
      <c r="X6017">
        <v>933.15328038672305</v>
      </c>
      <c r="Y6017">
        <v>948.81565904253398</v>
      </c>
      <c r="Z6017">
        <v>964.91418799283895</v>
      </c>
      <c r="AA6017">
        <v>979.772199839054</v>
      </c>
      <c r="AB6017">
        <v>997.36387327511602</v>
      </c>
      <c r="AC6017">
        <v>1024.50803958038</v>
      </c>
      <c r="AD6017">
        <v>1053.4805637498901</v>
      </c>
      <c r="AE6017">
        <v>1086.7934045772899</v>
      </c>
      <c r="AF6017">
        <v>1120.58866488283</v>
      </c>
      <c r="AG6017">
        <v>1156.3975557598301</v>
      </c>
      <c r="AH6017">
        <v>1187.8338305859299</v>
      </c>
      <c r="AI6017">
        <v>1211.0574638456001</v>
      </c>
      <c r="AJ6017">
        <v>1211.2688979715001</v>
      </c>
      <c r="AK6017">
        <v>1209.16244941128</v>
      </c>
    </row>
    <row r="6018" spans="1:37" x14ac:dyDescent="0.3">
      <c r="A6018" s="86" t="str">
        <f t="shared" si="98"/>
        <v>SDG_NoInv_Base_ReproTest01FACINCbase</v>
      </c>
      <c r="B6018" s="9" t="s">
        <v>222</v>
      </c>
      <c r="C6018" s="10" t="s">
        <v>285</v>
      </c>
      <c r="D6018" s="4" t="s">
        <v>230</v>
      </c>
      <c r="E6018" s="7" t="s">
        <v>220</v>
      </c>
      <c r="F6018">
        <v>108.72526139301399</v>
      </c>
      <c r="G6018">
        <v>98.129396972178498</v>
      </c>
      <c r="H6018">
        <v>101.968729814819</v>
      </c>
      <c r="I6018">
        <v>105.00616794133801</v>
      </c>
      <c r="J6018">
        <v>107.728211810578</v>
      </c>
      <c r="K6018">
        <v>110.63666637118099</v>
      </c>
      <c r="L6018">
        <v>113.774166295955</v>
      </c>
      <c r="M6018">
        <v>117.089250174098</v>
      </c>
      <c r="N6018">
        <v>121.01901549563</v>
      </c>
      <c r="O6018">
        <v>126.152545221542</v>
      </c>
      <c r="P6018">
        <v>131.088894063705</v>
      </c>
      <c r="Q6018">
        <v>135.92449511888</v>
      </c>
      <c r="R6018">
        <v>140.68672090699499</v>
      </c>
      <c r="S6018">
        <v>145.84997291081601</v>
      </c>
      <c r="T6018">
        <v>151.34313713759099</v>
      </c>
      <c r="U6018">
        <v>157.421890964103</v>
      </c>
      <c r="V6018">
        <v>163.496143652287</v>
      </c>
      <c r="W6018">
        <v>169.86458235843801</v>
      </c>
      <c r="X6018">
        <v>176.644614324332</v>
      </c>
      <c r="Y6018">
        <v>183.58913095630601</v>
      </c>
      <c r="Z6018">
        <v>191.32998131991201</v>
      </c>
      <c r="AA6018">
        <v>198.913039125175</v>
      </c>
      <c r="AB6018">
        <v>207.88180447984701</v>
      </c>
      <c r="AC6018">
        <v>215.04577961785799</v>
      </c>
      <c r="AD6018">
        <v>221.23165776394799</v>
      </c>
      <c r="AE6018">
        <v>227.11444535096999</v>
      </c>
      <c r="AF6018">
        <v>233.025499855541</v>
      </c>
      <c r="AG6018">
        <v>236.872893933662</v>
      </c>
      <c r="AH6018">
        <v>236.423359077877</v>
      </c>
      <c r="AI6018">
        <v>235.962151041955</v>
      </c>
      <c r="AJ6018">
        <v>235.66371598500601</v>
      </c>
      <c r="AK6018">
        <v>234.61932953155599</v>
      </c>
    </row>
    <row r="6019" spans="1:37" x14ac:dyDescent="0.3">
      <c r="A6019" s="86" t="str">
        <f t="shared" si="98"/>
        <v>SDG_NoInv_Base_ReproTest01TRNSFRbase</v>
      </c>
      <c r="B6019" s="9" t="s">
        <v>222</v>
      </c>
      <c r="C6019" s="10" t="s">
        <v>285</v>
      </c>
      <c r="D6019" s="4" t="s">
        <v>231</v>
      </c>
      <c r="E6019" s="7" t="s">
        <v>220</v>
      </c>
      <c r="F6019">
        <v>-48.3117601953644</v>
      </c>
      <c r="G6019">
        <v>-49.500066358220302</v>
      </c>
      <c r="H6019">
        <v>-50.154768613862601</v>
      </c>
      <c r="I6019">
        <v>-50.026325133106198</v>
      </c>
      <c r="J6019">
        <v>-50.153189758990401</v>
      </c>
      <c r="K6019">
        <v>-50.351544157991</v>
      </c>
      <c r="L6019">
        <v>-50.591429754188198</v>
      </c>
      <c r="M6019">
        <v>-50.957170437441803</v>
      </c>
      <c r="N6019">
        <v>-51.283074916816602</v>
      </c>
      <c r="O6019">
        <v>-53.034601555269099</v>
      </c>
      <c r="P6019">
        <v>-53.527135363014096</v>
      </c>
      <c r="Q6019">
        <v>-53.691324529258402</v>
      </c>
      <c r="R6019">
        <v>-53.735593156534797</v>
      </c>
      <c r="S6019">
        <v>-53.801415243007703</v>
      </c>
      <c r="T6019">
        <v>-53.921074749129801</v>
      </c>
      <c r="U6019">
        <v>-54.045336409260301</v>
      </c>
      <c r="V6019">
        <v>-54.048224734463901</v>
      </c>
      <c r="W6019">
        <v>-54.144380169507798</v>
      </c>
      <c r="X6019">
        <v>-54.334448201667897</v>
      </c>
      <c r="Y6019">
        <v>-54.361735985963399</v>
      </c>
      <c r="Z6019">
        <v>-54.317744435581801</v>
      </c>
      <c r="AA6019">
        <v>-54.4104553475212</v>
      </c>
      <c r="AB6019">
        <v>-54.767662140355903</v>
      </c>
      <c r="AC6019">
        <v>-54.950371353747101</v>
      </c>
      <c r="AD6019">
        <v>-55.030350522710101</v>
      </c>
      <c r="AE6019">
        <v>-55.034085784645903</v>
      </c>
      <c r="AF6019">
        <v>-55.022075292032099</v>
      </c>
      <c r="AG6019">
        <v>-54.974513905657503</v>
      </c>
      <c r="AH6019">
        <v>-54.775469458522203</v>
      </c>
      <c r="AI6019">
        <v>-54.188528219205203</v>
      </c>
      <c r="AJ6019">
        <v>-53.808687876092499</v>
      </c>
      <c r="AK6019">
        <v>-53.4690729909737</v>
      </c>
    </row>
    <row r="6020" spans="1:37" x14ac:dyDescent="0.3">
      <c r="A6020" s="86" t="str">
        <f t="shared" ref="A6020:A6032" si="99">_xlfn.CONCAT(C6020,D6020,E6020)</f>
        <v>SDG_NoInv_BaseYIXent-n</v>
      </c>
      <c r="B6020" s="9" t="s">
        <v>222</v>
      </c>
      <c r="C6020" s="10" t="s">
        <v>217</v>
      </c>
      <c r="D6020" s="7" t="s">
        <v>95</v>
      </c>
      <c r="E6020" t="s">
        <v>82</v>
      </c>
      <c r="F6020">
        <v>1681.7</v>
      </c>
      <c r="G6020">
        <v>1549.8</v>
      </c>
      <c r="H6020">
        <v>1608.2</v>
      </c>
      <c r="I6020">
        <v>1644.5</v>
      </c>
      <c r="J6020">
        <v>1675.4</v>
      </c>
      <c r="K6020">
        <v>1709.1</v>
      </c>
      <c r="L6020">
        <v>1745.4</v>
      </c>
      <c r="M6020">
        <v>1783</v>
      </c>
      <c r="N6020">
        <v>1826.6</v>
      </c>
      <c r="O6020">
        <v>1882.5</v>
      </c>
      <c r="P6020">
        <v>1935.9</v>
      </c>
      <c r="Q6020">
        <v>1986.9</v>
      </c>
      <c r="R6020">
        <v>2045.2</v>
      </c>
      <c r="S6020">
        <v>2106.4</v>
      </c>
      <c r="T6020">
        <v>2170.9</v>
      </c>
      <c r="U6020">
        <v>2244.9</v>
      </c>
      <c r="V6020">
        <v>2316.9</v>
      </c>
      <c r="W6020">
        <v>2390.6</v>
      </c>
      <c r="X6020">
        <v>2464.6999999999998</v>
      </c>
      <c r="Y6020">
        <v>2537.6</v>
      </c>
      <c r="Z6020">
        <v>2618.3000000000002</v>
      </c>
      <c r="AA6020">
        <v>2693.2</v>
      </c>
      <c r="AB6020">
        <v>2788.4</v>
      </c>
      <c r="AC6020">
        <v>2872.7</v>
      </c>
      <c r="AD6020">
        <v>2951.2</v>
      </c>
      <c r="AE6020">
        <v>3031.7</v>
      </c>
      <c r="AF6020">
        <v>3114.1</v>
      </c>
      <c r="AG6020">
        <v>3184.4</v>
      </c>
      <c r="AH6020">
        <v>3208.1</v>
      </c>
      <c r="AI6020">
        <v>3214.9</v>
      </c>
      <c r="AJ6020">
        <v>3210.7</v>
      </c>
      <c r="AK6020">
        <v>3197.7</v>
      </c>
    </row>
    <row r="6021" spans="1:37" x14ac:dyDescent="0.3">
      <c r="A6021" s="86" t="str">
        <f t="shared" si="99"/>
        <v>SDG_NoInv_BaseYIXent-e</v>
      </c>
      <c r="B6021" s="9" t="s">
        <v>222</v>
      </c>
      <c r="C6021" s="10" t="s">
        <v>217</v>
      </c>
      <c r="D6021" s="7" t="s">
        <v>95</v>
      </c>
      <c r="E6021" t="s">
        <v>83</v>
      </c>
      <c r="F6021">
        <v>67.7</v>
      </c>
      <c r="G6021">
        <v>74.8</v>
      </c>
      <c r="H6021">
        <v>63</v>
      </c>
      <c r="I6021">
        <v>64.400000000000006</v>
      </c>
      <c r="J6021">
        <v>67.2</v>
      </c>
      <c r="K6021">
        <v>71.099999999999994</v>
      </c>
      <c r="L6021">
        <v>75.099999999999994</v>
      </c>
      <c r="M6021">
        <v>74.7</v>
      </c>
      <c r="N6021">
        <v>72.599999999999994</v>
      </c>
      <c r="O6021">
        <v>71.3</v>
      </c>
      <c r="P6021">
        <v>73.099999999999994</v>
      </c>
      <c r="Q6021">
        <v>77</v>
      </c>
      <c r="R6021">
        <v>84.1</v>
      </c>
      <c r="S6021">
        <v>89.2</v>
      </c>
      <c r="T6021">
        <v>94.6</v>
      </c>
      <c r="U6021">
        <v>99.7</v>
      </c>
      <c r="V6021">
        <v>100.3</v>
      </c>
      <c r="W6021">
        <v>104.7</v>
      </c>
      <c r="X6021">
        <v>115</v>
      </c>
      <c r="Y6021">
        <v>124.7</v>
      </c>
      <c r="Z6021">
        <v>135.30000000000001</v>
      </c>
      <c r="AA6021">
        <v>145.80000000000001</v>
      </c>
      <c r="AB6021">
        <v>152.9</v>
      </c>
      <c r="AC6021">
        <v>162.30000000000001</v>
      </c>
      <c r="AD6021">
        <v>172.5</v>
      </c>
      <c r="AE6021">
        <v>182.4</v>
      </c>
      <c r="AF6021">
        <v>192.3</v>
      </c>
      <c r="AG6021">
        <v>231.2</v>
      </c>
      <c r="AH6021">
        <v>266.7</v>
      </c>
      <c r="AI6021">
        <v>309.89999999999998</v>
      </c>
      <c r="AJ6021">
        <v>353.4</v>
      </c>
      <c r="AK6021">
        <v>393.3</v>
      </c>
    </row>
    <row r="6022" spans="1:37" x14ac:dyDescent="0.3">
      <c r="A6022" s="86" t="str">
        <f t="shared" si="99"/>
        <v>SDG_NoInv_BaseYIXhhd-0</v>
      </c>
      <c r="B6022" s="9" t="s">
        <v>222</v>
      </c>
      <c r="C6022" s="10" t="s">
        <v>217</v>
      </c>
      <c r="D6022" s="7" t="s">
        <v>95</v>
      </c>
      <c r="E6022" t="s">
        <v>84</v>
      </c>
      <c r="F6022">
        <v>80.8</v>
      </c>
      <c r="G6022">
        <v>80.8</v>
      </c>
      <c r="H6022">
        <v>79.900000000000006</v>
      </c>
      <c r="I6022">
        <v>82.2</v>
      </c>
      <c r="J6022">
        <v>84.2</v>
      </c>
      <c r="K6022">
        <v>86.1</v>
      </c>
      <c r="L6022">
        <v>88.4</v>
      </c>
      <c r="M6022">
        <v>90.9</v>
      </c>
      <c r="N6022">
        <v>93.5</v>
      </c>
      <c r="O6022">
        <v>96.4</v>
      </c>
      <c r="P6022">
        <v>99.4</v>
      </c>
      <c r="Q6022">
        <v>102.6</v>
      </c>
      <c r="R6022">
        <v>106</v>
      </c>
      <c r="S6022">
        <v>109.7</v>
      </c>
      <c r="T6022">
        <v>113.5</v>
      </c>
      <c r="U6022">
        <v>117.6</v>
      </c>
      <c r="V6022">
        <v>122</v>
      </c>
      <c r="W6022">
        <v>126.4</v>
      </c>
      <c r="X6022">
        <v>131</v>
      </c>
      <c r="Y6022">
        <v>135.6</v>
      </c>
      <c r="Z6022">
        <v>140</v>
      </c>
      <c r="AA6022">
        <v>144.69999999999999</v>
      </c>
      <c r="AB6022">
        <v>149.4</v>
      </c>
      <c r="AC6022">
        <v>154.4</v>
      </c>
      <c r="AD6022">
        <v>159.19999999999999</v>
      </c>
      <c r="AE6022">
        <v>164.3</v>
      </c>
      <c r="AF6022">
        <v>169.6</v>
      </c>
      <c r="AG6022">
        <v>174.8</v>
      </c>
      <c r="AH6022">
        <v>178.3</v>
      </c>
      <c r="AI6022">
        <v>179.2</v>
      </c>
      <c r="AJ6022">
        <v>179.9</v>
      </c>
      <c r="AK6022">
        <v>180.6</v>
      </c>
    </row>
    <row r="6023" spans="1:37" x14ac:dyDescent="0.3">
      <c r="A6023" s="86" t="str">
        <f t="shared" si="99"/>
        <v>SDG_NoInv_BaseYIXhhd-1</v>
      </c>
      <c r="B6023" s="9" t="s">
        <v>222</v>
      </c>
      <c r="C6023" s="10" t="s">
        <v>217</v>
      </c>
      <c r="D6023" s="7" t="s">
        <v>95</v>
      </c>
      <c r="E6023" t="s">
        <v>85</v>
      </c>
      <c r="F6023">
        <v>111.1</v>
      </c>
      <c r="G6023">
        <v>110.7</v>
      </c>
      <c r="H6023">
        <v>109.8</v>
      </c>
      <c r="I6023">
        <v>113</v>
      </c>
      <c r="J6023">
        <v>115.6</v>
      </c>
      <c r="K6023">
        <v>118.3</v>
      </c>
      <c r="L6023">
        <v>121.5</v>
      </c>
      <c r="M6023">
        <v>124.9</v>
      </c>
      <c r="N6023">
        <v>128.4</v>
      </c>
      <c r="O6023">
        <v>132.30000000000001</v>
      </c>
      <c r="P6023">
        <v>136.4</v>
      </c>
      <c r="Q6023">
        <v>140.69999999999999</v>
      </c>
      <c r="R6023">
        <v>145.30000000000001</v>
      </c>
      <c r="S6023">
        <v>150.4</v>
      </c>
      <c r="T6023">
        <v>155.6</v>
      </c>
      <c r="U6023">
        <v>161.19999999999999</v>
      </c>
      <c r="V6023">
        <v>167.2</v>
      </c>
      <c r="W6023">
        <v>173.3</v>
      </c>
      <c r="X6023">
        <v>179.5</v>
      </c>
      <c r="Y6023">
        <v>185.7</v>
      </c>
      <c r="Z6023">
        <v>191.7</v>
      </c>
      <c r="AA6023">
        <v>198</v>
      </c>
      <c r="AB6023">
        <v>204.5</v>
      </c>
      <c r="AC6023">
        <v>211.2</v>
      </c>
      <c r="AD6023">
        <v>217.8</v>
      </c>
      <c r="AE6023">
        <v>224.6</v>
      </c>
      <c r="AF6023">
        <v>231.8</v>
      </c>
      <c r="AG6023">
        <v>238.9</v>
      </c>
      <c r="AH6023">
        <v>243.3</v>
      </c>
      <c r="AI6023">
        <v>244.3</v>
      </c>
      <c r="AJ6023">
        <v>245.1</v>
      </c>
      <c r="AK6023">
        <v>246</v>
      </c>
    </row>
    <row r="6024" spans="1:37" x14ac:dyDescent="0.3">
      <c r="A6024" s="86" t="str">
        <f t="shared" si="99"/>
        <v>SDG_NoInv_BaseYIXhhd-2</v>
      </c>
      <c r="B6024" s="9" t="s">
        <v>222</v>
      </c>
      <c r="C6024" s="10" t="s">
        <v>217</v>
      </c>
      <c r="D6024" s="7" t="s">
        <v>95</v>
      </c>
      <c r="E6024" t="s">
        <v>86</v>
      </c>
      <c r="F6024">
        <v>130.19999999999999</v>
      </c>
      <c r="G6024">
        <v>129.1</v>
      </c>
      <c r="H6024">
        <v>128.4</v>
      </c>
      <c r="I6024">
        <v>132</v>
      </c>
      <c r="J6024">
        <v>135.1</v>
      </c>
      <c r="K6024">
        <v>138.19999999999999</v>
      </c>
      <c r="L6024">
        <v>141.9</v>
      </c>
      <c r="M6024">
        <v>145.80000000000001</v>
      </c>
      <c r="N6024">
        <v>149.9</v>
      </c>
      <c r="O6024">
        <v>154.4</v>
      </c>
      <c r="P6024">
        <v>159.19999999999999</v>
      </c>
      <c r="Q6024">
        <v>164.2</v>
      </c>
      <c r="R6024">
        <v>169.6</v>
      </c>
      <c r="S6024">
        <v>175.4</v>
      </c>
      <c r="T6024">
        <v>181.5</v>
      </c>
      <c r="U6024">
        <v>188</v>
      </c>
      <c r="V6024">
        <v>195</v>
      </c>
      <c r="W6024">
        <v>202</v>
      </c>
      <c r="X6024">
        <v>209.2</v>
      </c>
      <c r="Y6024">
        <v>216.4</v>
      </c>
      <c r="Z6024">
        <v>223.4</v>
      </c>
      <c r="AA6024">
        <v>230.7</v>
      </c>
      <c r="AB6024">
        <v>238.2</v>
      </c>
      <c r="AC6024">
        <v>245.8</v>
      </c>
      <c r="AD6024">
        <v>253.5</v>
      </c>
      <c r="AE6024">
        <v>261.39999999999998</v>
      </c>
      <c r="AF6024">
        <v>269.7</v>
      </c>
      <c r="AG6024">
        <v>277.8</v>
      </c>
      <c r="AH6024">
        <v>282.5</v>
      </c>
      <c r="AI6024">
        <v>283.5</v>
      </c>
      <c r="AJ6024">
        <v>284.2</v>
      </c>
      <c r="AK6024">
        <v>285</v>
      </c>
    </row>
    <row r="6025" spans="1:37" x14ac:dyDescent="0.3">
      <c r="A6025" s="86" t="str">
        <f t="shared" si="99"/>
        <v>SDG_NoInv_BaseYIXhhd-3</v>
      </c>
      <c r="B6025" s="9" t="s">
        <v>222</v>
      </c>
      <c r="C6025" s="10" t="s">
        <v>217</v>
      </c>
      <c r="D6025" s="7" t="s">
        <v>95</v>
      </c>
      <c r="E6025" t="s">
        <v>87</v>
      </c>
      <c r="F6025">
        <v>160.19999999999999</v>
      </c>
      <c r="G6025">
        <v>158.19999999999999</v>
      </c>
      <c r="H6025">
        <v>158.19999999999999</v>
      </c>
      <c r="I6025">
        <v>162.5</v>
      </c>
      <c r="J6025">
        <v>166.2</v>
      </c>
      <c r="K6025">
        <v>170</v>
      </c>
      <c r="L6025">
        <v>174.4</v>
      </c>
      <c r="M6025">
        <v>179.2</v>
      </c>
      <c r="N6025">
        <v>184.2</v>
      </c>
      <c r="O6025">
        <v>189.7</v>
      </c>
      <c r="P6025">
        <v>195.5</v>
      </c>
      <c r="Q6025">
        <v>201.6</v>
      </c>
      <c r="R6025">
        <v>208.1</v>
      </c>
      <c r="S6025">
        <v>215.2</v>
      </c>
      <c r="T6025">
        <v>222.5</v>
      </c>
      <c r="U6025">
        <v>230.6</v>
      </c>
      <c r="V6025">
        <v>239.1</v>
      </c>
      <c r="W6025">
        <v>247.6</v>
      </c>
      <c r="X6025">
        <v>256.3</v>
      </c>
      <c r="Y6025">
        <v>264.89999999999998</v>
      </c>
      <c r="Z6025">
        <v>273.39999999999998</v>
      </c>
      <c r="AA6025">
        <v>282.10000000000002</v>
      </c>
      <c r="AB6025">
        <v>291.2</v>
      </c>
      <c r="AC6025">
        <v>300.39999999999998</v>
      </c>
      <c r="AD6025">
        <v>309.60000000000002</v>
      </c>
      <c r="AE6025">
        <v>319.2</v>
      </c>
      <c r="AF6025">
        <v>329.2</v>
      </c>
      <c r="AG6025">
        <v>338.8</v>
      </c>
      <c r="AH6025">
        <v>343.8</v>
      </c>
      <c r="AI6025">
        <v>344.6</v>
      </c>
      <c r="AJ6025">
        <v>345.2</v>
      </c>
      <c r="AK6025">
        <v>345.8</v>
      </c>
    </row>
    <row r="6026" spans="1:37" x14ac:dyDescent="0.3">
      <c r="A6026" s="86" t="str">
        <f t="shared" si="99"/>
        <v>SDG_NoInv_BaseYIXhhd-4</v>
      </c>
      <c r="B6026" s="9" t="s">
        <v>222</v>
      </c>
      <c r="C6026" s="10" t="s">
        <v>217</v>
      </c>
      <c r="D6026" s="7" t="s">
        <v>95</v>
      </c>
      <c r="E6026" t="s">
        <v>88</v>
      </c>
      <c r="F6026">
        <v>173</v>
      </c>
      <c r="G6026">
        <v>170.2</v>
      </c>
      <c r="H6026">
        <v>171.2</v>
      </c>
      <c r="I6026">
        <v>175.6</v>
      </c>
      <c r="J6026">
        <v>179.4</v>
      </c>
      <c r="K6026">
        <v>183.5</v>
      </c>
      <c r="L6026">
        <v>188.2</v>
      </c>
      <c r="M6026">
        <v>193.3</v>
      </c>
      <c r="N6026">
        <v>198.7</v>
      </c>
      <c r="O6026">
        <v>204.5</v>
      </c>
      <c r="P6026">
        <v>210.8</v>
      </c>
      <c r="Q6026">
        <v>217.1</v>
      </c>
      <c r="R6026">
        <v>224.2</v>
      </c>
      <c r="S6026">
        <v>231.7</v>
      </c>
      <c r="T6026">
        <v>239.5</v>
      </c>
      <c r="U6026">
        <v>248.1</v>
      </c>
      <c r="V6026">
        <v>257.2</v>
      </c>
      <c r="W6026">
        <v>266.2</v>
      </c>
      <c r="X6026">
        <v>275.39999999999998</v>
      </c>
      <c r="Y6026">
        <v>284.5</v>
      </c>
      <c r="Z6026">
        <v>293.5</v>
      </c>
      <c r="AA6026">
        <v>302.60000000000002</v>
      </c>
      <c r="AB6026">
        <v>312.3</v>
      </c>
      <c r="AC6026">
        <v>321.89999999999998</v>
      </c>
      <c r="AD6026">
        <v>331.6</v>
      </c>
      <c r="AE6026">
        <v>341.8</v>
      </c>
      <c r="AF6026">
        <v>352.3</v>
      </c>
      <c r="AG6026">
        <v>362.3</v>
      </c>
      <c r="AH6026">
        <v>366.5</v>
      </c>
      <c r="AI6026">
        <v>366.9</v>
      </c>
      <c r="AJ6026">
        <v>367.1</v>
      </c>
      <c r="AK6026">
        <v>367.3</v>
      </c>
    </row>
    <row r="6027" spans="1:37" x14ac:dyDescent="0.3">
      <c r="A6027" s="86" t="str">
        <f t="shared" si="99"/>
        <v>SDG_NoInv_BaseYIXhhd-5</v>
      </c>
      <c r="B6027" s="9" t="s">
        <v>222</v>
      </c>
      <c r="C6027" s="10" t="s">
        <v>217</v>
      </c>
      <c r="D6027" s="7" t="s">
        <v>95</v>
      </c>
      <c r="E6027" t="s">
        <v>89</v>
      </c>
      <c r="F6027">
        <v>238.9</v>
      </c>
      <c r="G6027">
        <v>234</v>
      </c>
      <c r="H6027">
        <v>237.2</v>
      </c>
      <c r="I6027">
        <v>243</v>
      </c>
      <c r="J6027">
        <v>247.9</v>
      </c>
      <c r="K6027">
        <v>253.5</v>
      </c>
      <c r="L6027">
        <v>259.89999999999998</v>
      </c>
      <c r="M6027">
        <v>266.8</v>
      </c>
      <c r="N6027">
        <v>274.10000000000002</v>
      </c>
      <c r="O6027">
        <v>281.89999999999998</v>
      </c>
      <c r="P6027">
        <v>290.39999999999998</v>
      </c>
      <c r="Q6027">
        <v>299</v>
      </c>
      <c r="R6027">
        <v>308.60000000000002</v>
      </c>
      <c r="S6027">
        <v>318.8</v>
      </c>
      <c r="T6027">
        <v>329.3</v>
      </c>
      <c r="U6027">
        <v>341</v>
      </c>
      <c r="V6027">
        <v>353.2</v>
      </c>
      <c r="W6027">
        <v>365.5</v>
      </c>
      <c r="X6027">
        <v>377.9</v>
      </c>
      <c r="Y6027">
        <v>389.8</v>
      </c>
      <c r="Z6027">
        <v>401.9</v>
      </c>
      <c r="AA6027">
        <v>414</v>
      </c>
      <c r="AB6027">
        <v>426.8</v>
      </c>
      <c r="AC6027">
        <v>439.5</v>
      </c>
      <c r="AD6027">
        <v>452.5</v>
      </c>
      <c r="AE6027">
        <v>466</v>
      </c>
      <c r="AF6027">
        <v>480.2</v>
      </c>
      <c r="AG6027">
        <v>493.2</v>
      </c>
      <c r="AH6027">
        <v>496.7</v>
      </c>
      <c r="AI6027">
        <v>496.2</v>
      </c>
      <c r="AJ6027">
        <v>495.8</v>
      </c>
      <c r="AK6027">
        <v>495.3</v>
      </c>
    </row>
    <row r="6028" spans="1:37" x14ac:dyDescent="0.3">
      <c r="A6028" s="86" t="str">
        <f t="shared" si="99"/>
        <v>SDG_NoInv_BaseYIXhhd-6</v>
      </c>
      <c r="B6028" s="9" t="s">
        <v>222</v>
      </c>
      <c r="C6028" s="10" t="s">
        <v>217</v>
      </c>
      <c r="D6028" s="7" t="s">
        <v>95</v>
      </c>
      <c r="E6028" t="s">
        <v>90</v>
      </c>
      <c r="F6028">
        <v>288.8</v>
      </c>
      <c r="G6028">
        <v>280.10000000000002</v>
      </c>
      <c r="H6028">
        <v>286.5</v>
      </c>
      <c r="I6028">
        <v>293.2</v>
      </c>
      <c r="J6028">
        <v>298.8</v>
      </c>
      <c r="K6028">
        <v>305.3</v>
      </c>
      <c r="L6028">
        <v>312.89999999999998</v>
      </c>
      <c r="M6028">
        <v>321</v>
      </c>
      <c r="N6028">
        <v>329.8</v>
      </c>
      <c r="O6028">
        <v>338.9</v>
      </c>
      <c r="P6028">
        <v>349</v>
      </c>
      <c r="Q6028">
        <v>359</v>
      </c>
      <c r="R6028">
        <v>370.5</v>
      </c>
      <c r="S6028">
        <v>382.5</v>
      </c>
      <c r="T6028">
        <v>394.9</v>
      </c>
      <c r="U6028">
        <v>409</v>
      </c>
      <c r="V6028">
        <v>423.3</v>
      </c>
      <c r="W6028">
        <v>437.7</v>
      </c>
      <c r="X6028">
        <v>452.3</v>
      </c>
      <c r="Y6028">
        <v>466.1</v>
      </c>
      <c r="Z6028">
        <v>480.3</v>
      </c>
      <c r="AA6028">
        <v>494.4</v>
      </c>
      <c r="AB6028">
        <v>509.4</v>
      </c>
      <c r="AC6028">
        <v>523.9</v>
      </c>
      <c r="AD6028">
        <v>539.1</v>
      </c>
      <c r="AE6028">
        <v>554.9</v>
      </c>
      <c r="AF6028">
        <v>571.29999999999995</v>
      </c>
      <c r="AG6028">
        <v>586.1</v>
      </c>
      <c r="AH6028">
        <v>587.79999999999995</v>
      </c>
      <c r="AI6028">
        <v>586.1</v>
      </c>
      <c r="AJ6028">
        <v>584.79999999999995</v>
      </c>
      <c r="AK6028">
        <v>583.20000000000005</v>
      </c>
    </row>
    <row r="6029" spans="1:37" x14ac:dyDescent="0.3">
      <c r="A6029" s="86" t="str">
        <f t="shared" si="99"/>
        <v>SDG_NoInv_BaseYIXhhd-7</v>
      </c>
      <c r="B6029" s="9" t="s">
        <v>222</v>
      </c>
      <c r="C6029" s="10" t="s">
        <v>217</v>
      </c>
      <c r="D6029" s="7" t="s">
        <v>95</v>
      </c>
      <c r="E6029" t="s">
        <v>91</v>
      </c>
      <c r="F6029">
        <v>412.5</v>
      </c>
      <c r="G6029">
        <v>397.5</v>
      </c>
      <c r="H6029">
        <v>409.3</v>
      </c>
      <c r="I6029">
        <v>418.5</v>
      </c>
      <c r="J6029">
        <v>426.3</v>
      </c>
      <c r="K6029">
        <v>435.5</v>
      </c>
      <c r="L6029">
        <v>446.2</v>
      </c>
      <c r="M6029">
        <v>457.6</v>
      </c>
      <c r="N6029">
        <v>469.9</v>
      </c>
      <c r="O6029">
        <v>482.6</v>
      </c>
      <c r="P6029">
        <v>496.8</v>
      </c>
      <c r="Q6029">
        <v>510.8</v>
      </c>
      <c r="R6029">
        <v>527.20000000000005</v>
      </c>
      <c r="S6029">
        <v>544</v>
      </c>
      <c r="T6029">
        <v>561.4</v>
      </c>
      <c r="U6029">
        <v>581.29999999999995</v>
      </c>
      <c r="V6029">
        <v>601.4</v>
      </c>
      <c r="W6029">
        <v>621.70000000000005</v>
      </c>
      <c r="X6029">
        <v>642.20000000000005</v>
      </c>
      <c r="Y6029">
        <v>661.3</v>
      </c>
      <c r="Z6029">
        <v>681.1</v>
      </c>
      <c r="AA6029">
        <v>700.8</v>
      </c>
      <c r="AB6029">
        <v>721.7</v>
      </c>
      <c r="AC6029">
        <v>741.7</v>
      </c>
      <c r="AD6029">
        <v>762.7</v>
      </c>
      <c r="AE6029">
        <v>784.6</v>
      </c>
      <c r="AF6029">
        <v>807.5</v>
      </c>
      <c r="AG6029">
        <v>827.6</v>
      </c>
      <c r="AH6029">
        <v>827.3</v>
      </c>
      <c r="AI6029">
        <v>823.8</v>
      </c>
      <c r="AJ6029">
        <v>821</v>
      </c>
      <c r="AK6029">
        <v>817.5</v>
      </c>
    </row>
    <row r="6030" spans="1:37" x14ac:dyDescent="0.3">
      <c r="A6030" s="86" t="str">
        <f t="shared" si="99"/>
        <v>SDG_NoInv_BaseYIXhhd-8</v>
      </c>
      <c r="B6030" s="9" t="s">
        <v>222</v>
      </c>
      <c r="C6030" s="10" t="s">
        <v>217</v>
      </c>
      <c r="D6030" s="7" t="s">
        <v>95</v>
      </c>
      <c r="E6030" t="s">
        <v>92</v>
      </c>
      <c r="F6030">
        <v>748</v>
      </c>
      <c r="G6030">
        <v>714.2</v>
      </c>
      <c r="H6030">
        <v>741.7</v>
      </c>
      <c r="I6030">
        <v>758</v>
      </c>
      <c r="J6030">
        <v>771.5</v>
      </c>
      <c r="K6030">
        <v>788.1</v>
      </c>
      <c r="L6030">
        <v>807.1</v>
      </c>
      <c r="M6030">
        <v>827.2</v>
      </c>
      <c r="N6030">
        <v>849</v>
      </c>
      <c r="O6030">
        <v>870.9</v>
      </c>
      <c r="P6030">
        <v>896.3</v>
      </c>
      <c r="Q6030">
        <v>921</v>
      </c>
      <c r="R6030">
        <v>950.5</v>
      </c>
      <c r="S6030">
        <v>980.2</v>
      </c>
      <c r="T6030">
        <v>1011.3</v>
      </c>
      <c r="U6030">
        <v>1046.9000000000001</v>
      </c>
      <c r="V6030">
        <v>1082.3</v>
      </c>
      <c r="W6030">
        <v>1118.2</v>
      </c>
      <c r="X6030">
        <v>1154.5999999999999</v>
      </c>
      <c r="Y6030">
        <v>1187.9000000000001</v>
      </c>
      <c r="Z6030">
        <v>1223</v>
      </c>
      <c r="AA6030">
        <v>1257.4000000000001</v>
      </c>
      <c r="AB6030">
        <v>1294.0999999999999</v>
      </c>
      <c r="AC6030">
        <v>1328.4</v>
      </c>
      <c r="AD6030">
        <v>1364.9</v>
      </c>
      <c r="AE6030">
        <v>1403.1</v>
      </c>
      <c r="AF6030">
        <v>1443.1</v>
      </c>
      <c r="AG6030">
        <v>1477.5</v>
      </c>
      <c r="AH6030">
        <v>1471.4</v>
      </c>
      <c r="AI6030">
        <v>1462.5</v>
      </c>
      <c r="AJ6030">
        <v>1455.5</v>
      </c>
      <c r="AK6030">
        <v>1447.1</v>
      </c>
    </row>
    <row r="6031" spans="1:37" x14ac:dyDescent="0.3">
      <c r="A6031" s="86" t="str">
        <f t="shared" si="99"/>
        <v>SDG_NoInv_BaseYIXhhd-9</v>
      </c>
      <c r="B6031" s="9" t="s">
        <v>222</v>
      </c>
      <c r="C6031" s="10" t="s">
        <v>217</v>
      </c>
      <c r="D6031" s="7" t="s">
        <v>95</v>
      </c>
      <c r="E6031" t="s">
        <v>93</v>
      </c>
      <c r="F6031">
        <v>1780.4</v>
      </c>
      <c r="G6031">
        <v>1676.7</v>
      </c>
      <c r="H6031">
        <v>1753.2</v>
      </c>
      <c r="I6031">
        <v>1791.9</v>
      </c>
      <c r="J6031">
        <v>1823.8</v>
      </c>
      <c r="K6031">
        <v>1862.9</v>
      </c>
      <c r="L6031">
        <v>1907.2</v>
      </c>
      <c r="M6031">
        <v>1953.4</v>
      </c>
      <c r="N6031">
        <v>2004.2</v>
      </c>
      <c r="O6031">
        <v>2056.4</v>
      </c>
      <c r="P6031">
        <v>2116</v>
      </c>
      <c r="Q6031">
        <v>2173.9</v>
      </c>
      <c r="R6031">
        <v>2243.6999999999998</v>
      </c>
      <c r="S6031">
        <v>2313.5</v>
      </c>
      <c r="T6031">
        <v>2386.5</v>
      </c>
      <c r="U6031">
        <v>2471</v>
      </c>
      <c r="V6031">
        <v>2553.1999999999998</v>
      </c>
      <c r="W6031">
        <v>2637.3</v>
      </c>
      <c r="X6031">
        <v>2723.2</v>
      </c>
      <c r="Y6031">
        <v>2801.4</v>
      </c>
      <c r="Z6031">
        <v>2885.4</v>
      </c>
      <c r="AA6031">
        <v>2966</v>
      </c>
      <c r="AB6031">
        <v>3055.3</v>
      </c>
      <c r="AC6031">
        <v>3136.4</v>
      </c>
      <c r="AD6031">
        <v>3221.2</v>
      </c>
      <c r="AE6031">
        <v>3309.9</v>
      </c>
      <c r="AF6031">
        <v>3402.6</v>
      </c>
      <c r="AG6031">
        <v>3481.2</v>
      </c>
      <c r="AH6031">
        <v>3463.9</v>
      </c>
      <c r="AI6031">
        <v>3442.7</v>
      </c>
      <c r="AJ6031">
        <v>3424.3</v>
      </c>
      <c r="AK6031">
        <v>3400.7</v>
      </c>
    </row>
    <row r="6032" spans="1:37" x14ac:dyDescent="0.3">
      <c r="A6032" s="86" t="str">
        <f t="shared" si="99"/>
        <v>SDG_NoInv_BaseC_YIXtotal</v>
      </c>
      <c r="B6032" s="9" t="s">
        <v>222</v>
      </c>
      <c r="C6032" s="10" t="s">
        <v>217</v>
      </c>
      <c r="D6032" s="7" t="s">
        <v>224</v>
      </c>
      <c r="E6032" t="s">
        <v>1</v>
      </c>
      <c r="F6032">
        <f>F6031+F6030+F6029+F6028+F6027+F6026+F6025+F6024+F6023+F6022+F6021+F6020</f>
        <v>5873.2999999999993</v>
      </c>
      <c r="G6032">
        <f t="shared" ref="G6032:AK6032" si="100">G6031+G6030+G6029+G6028+G6027+G6026+G6025+G6024+G6023+G6022+G6021+G6020</f>
        <v>5576.0999999999995</v>
      </c>
      <c r="H6032">
        <f t="shared" si="100"/>
        <v>5746.5999999999995</v>
      </c>
      <c r="I6032">
        <f t="shared" si="100"/>
        <v>5878.7999999999993</v>
      </c>
      <c r="J6032">
        <f t="shared" si="100"/>
        <v>5991.4</v>
      </c>
      <c r="K6032">
        <f t="shared" si="100"/>
        <v>6121.6</v>
      </c>
      <c r="L6032">
        <f t="shared" si="100"/>
        <v>6268.2000000000007</v>
      </c>
      <c r="M6032">
        <f t="shared" si="100"/>
        <v>6417.8</v>
      </c>
      <c r="N6032">
        <f t="shared" si="100"/>
        <v>6580.9</v>
      </c>
      <c r="O6032">
        <f t="shared" si="100"/>
        <v>6761.8</v>
      </c>
      <c r="P6032">
        <f t="shared" si="100"/>
        <v>6958.7999999999993</v>
      </c>
      <c r="Q6032">
        <f t="shared" si="100"/>
        <v>7153.8000000000011</v>
      </c>
      <c r="R6032">
        <f t="shared" si="100"/>
        <v>7383.0000000000009</v>
      </c>
      <c r="S6032">
        <f t="shared" si="100"/>
        <v>7616.9999999999982</v>
      </c>
      <c r="T6032">
        <f t="shared" si="100"/>
        <v>7861.5000000000018</v>
      </c>
      <c r="U6032">
        <f t="shared" si="100"/>
        <v>8139.3000000000011</v>
      </c>
      <c r="V6032">
        <f t="shared" si="100"/>
        <v>8411.1</v>
      </c>
      <c r="W6032">
        <f t="shared" si="100"/>
        <v>8691.1999999999989</v>
      </c>
      <c r="X6032">
        <f t="shared" si="100"/>
        <v>8981.2999999999993</v>
      </c>
      <c r="Y6032">
        <f t="shared" si="100"/>
        <v>9255.9</v>
      </c>
      <c r="Z6032">
        <f t="shared" si="100"/>
        <v>9547.2999999999993</v>
      </c>
      <c r="AA6032">
        <f t="shared" si="100"/>
        <v>9829.7000000000007</v>
      </c>
      <c r="AB6032">
        <f t="shared" si="100"/>
        <v>10144.199999999999</v>
      </c>
      <c r="AC6032">
        <f t="shared" si="100"/>
        <v>10438.599999999999</v>
      </c>
      <c r="AD6032">
        <f t="shared" si="100"/>
        <v>10735.800000000001</v>
      </c>
      <c r="AE6032">
        <f t="shared" si="100"/>
        <v>11043.9</v>
      </c>
      <c r="AF6032">
        <f t="shared" si="100"/>
        <v>11363.7</v>
      </c>
      <c r="AG6032">
        <f t="shared" si="100"/>
        <v>11673.800000000001</v>
      </c>
      <c r="AH6032">
        <f t="shared" si="100"/>
        <v>11736.300000000001</v>
      </c>
      <c r="AI6032">
        <f t="shared" si="100"/>
        <v>11754.6</v>
      </c>
      <c r="AJ6032">
        <f t="shared" si="100"/>
        <v>11767</v>
      </c>
      <c r="AK6032">
        <f t="shared" si="100"/>
        <v>11759.5</v>
      </c>
    </row>
    <row r="6033" spans="1:37" x14ac:dyDescent="0.3">
      <c r="A6033" s="86" t="str">
        <f t="shared" ref="A6033" si="101">_xlfn.CONCAT(C6033,D6033,E6033)</f>
        <v>SDG_NoInv_BaseYGXtotal</v>
      </c>
      <c r="B6033" s="9" t="s">
        <v>222</v>
      </c>
      <c r="C6033" s="10" t="s">
        <v>217</v>
      </c>
      <c r="D6033" s="7" t="s">
        <v>225</v>
      </c>
      <c r="E6033" t="s">
        <v>1</v>
      </c>
      <c r="F6033">
        <v>1490.97649378807</v>
      </c>
      <c r="G6033">
        <v>1548.01603346463</v>
      </c>
      <c r="H6033">
        <v>1560.5197529490899</v>
      </c>
      <c r="I6033">
        <v>1591.70442788983</v>
      </c>
      <c r="J6033">
        <v>1621.7952526707199</v>
      </c>
      <c r="K6033">
        <v>1656.1505211604699</v>
      </c>
      <c r="L6033">
        <v>1694.2554193686001</v>
      </c>
      <c r="M6033">
        <v>1734.0548464835099</v>
      </c>
      <c r="N6033">
        <v>1773.5619629483899</v>
      </c>
      <c r="O6033">
        <v>1804.6971273738</v>
      </c>
      <c r="P6033">
        <v>1846.1413238315899</v>
      </c>
      <c r="Q6033">
        <v>1889.9211624954301</v>
      </c>
      <c r="R6033">
        <v>1936.3783201936401</v>
      </c>
      <c r="S6033">
        <v>1983.2262198890301</v>
      </c>
      <c r="T6033">
        <v>2030.4827266562399</v>
      </c>
      <c r="U6033">
        <v>2080.8027277728502</v>
      </c>
      <c r="V6033">
        <v>2134.9015643623802</v>
      </c>
      <c r="W6033">
        <v>2188.1068539873199</v>
      </c>
      <c r="X6033">
        <v>2241.4940863137299</v>
      </c>
      <c r="Y6033">
        <v>2293.0784021423501</v>
      </c>
      <c r="Z6033">
        <v>2345.3652651966399</v>
      </c>
      <c r="AA6033">
        <v>2399.8064551030502</v>
      </c>
      <c r="AB6033">
        <v>2448.4379843698798</v>
      </c>
      <c r="AC6033">
        <v>2502.1159396472499</v>
      </c>
      <c r="AD6033">
        <v>2561.6014523571798</v>
      </c>
      <c r="AE6033">
        <v>2623.60028637495</v>
      </c>
      <c r="AF6033">
        <v>2687.55954354699</v>
      </c>
      <c r="AG6033">
        <v>2748.2509243097502</v>
      </c>
      <c r="AH6033">
        <v>2782.3603864889901</v>
      </c>
      <c r="AI6033">
        <v>2812.8932171842298</v>
      </c>
      <c r="AJ6033">
        <v>2852.25559070089</v>
      </c>
      <c r="AK6033">
        <v>2895.5828900209199</v>
      </c>
    </row>
  </sheetData>
  <autoFilter ref="B2:AK6032" xr:uid="{86870D73-8663-4F0D-AD7B-083F424473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AFE-C7E0-4AD2-825F-50A40F38799E}">
  <dimension ref="B1:AE57"/>
  <sheetViews>
    <sheetView tabSelected="1" zoomScale="99" zoomScaleNormal="75" workbookViewId="0">
      <pane xSplit="4" ySplit="12" topLeftCell="E13" activePane="bottomRight" state="frozen"/>
      <selection pane="topRight" activeCell="E1" sqref="E1"/>
      <selection pane="bottomLeft" activeCell="A6" sqref="A6"/>
      <selection pane="bottomRight" activeCell="S15" sqref="S15"/>
    </sheetView>
  </sheetViews>
  <sheetFormatPr defaultRowHeight="14.4" x14ac:dyDescent="0.3"/>
  <cols>
    <col min="1" max="1" width="4.44140625" customWidth="1"/>
    <col min="2" max="2" width="10.77734375" customWidth="1"/>
    <col min="3" max="3" width="38.44140625" customWidth="1"/>
    <col min="4" max="4" width="11.33203125" customWidth="1"/>
    <col min="5" max="7" width="8.6640625" style="95" customWidth="1"/>
    <col min="8" max="10" width="8.6640625" style="169" customWidth="1"/>
    <col min="11" max="11" width="8.6640625" style="109" customWidth="1"/>
    <col min="12" max="13" width="8.6640625" style="110" customWidth="1"/>
    <col min="14" max="15" width="8.6640625" style="118" customWidth="1"/>
    <col min="16" max="17" width="8.6640625" style="110" customWidth="1"/>
    <col min="18" max="19" width="8.6640625" style="118" customWidth="1"/>
    <col min="20" max="21" width="8.6640625" style="110" customWidth="1"/>
    <col min="22" max="23" width="8.6640625" style="118" customWidth="1"/>
    <col min="24" max="25" width="8.6640625" style="110" customWidth="1"/>
    <col min="26" max="27" width="8.6640625" style="118" customWidth="1"/>
    <col min="28" max="29" width="8.6640625" style="110" customWidth="1"/>
    <col min="30" max="31" width="8.6640625" style="118" customWidth="1"/>
  </cols>
  <sheetData>
    <row r="1" spans="2:31" x14ac:dyDescent="0.3">
      <c r="E1" s="89"/>
      <c r="F1" s="89"/>
      <c r="G1" s="89"/>
      <c r="H1" s="166"/>
      <c r="I1" s="166"/>
      <c r="J1" s="166"/>
      <c r="K1" s="96"/>
      <c r="L1" s="97"/>
      <c r="M1" s="97"/>
      <c r="N1" s="111"/>
      <c r="O1" s="111"/>
      <c r="P1" s="97"/>
      <c r="Q1" s="97"/>
      <c r="R1" s="111"/>
      <c r="S1" s="111"/>
      <c r="T1" s="97"/>
      <c r="U1" s="97"/>
      <c r="V1" s="111"/>
      <c r="W1" s="111"/>
      <c r="X1" s="97"/>
      <c r="Y1" s="97"/>
      <c r="Z1" s="111"/>
      <c r="AA1" s="111"/>
      <c r="AB1" s="97"/>
      <c r="AC1" s="97"/>
      <c r="AD1" s="111"/>
      <c r="AE1" s="111"/>
    </row>
    <row r="2" spans="2:31" s="119" customFormat="1" ht="142.80000000000001" x14ac:dyDescent="0.3">
      <c r="C2" s="120" t="s">
        <v>242</v>
      </c>
      <c r="D2" s="120" t="s">
        <v>255</v>
      </c>
      <c r="E2" s="121" t="s">
        <v>217</v>
      </c>
      <c r="F2" s="121" t="s">
        <v>217</v>
      </c>
      <c r="G2" s="121" t="s">
        <v>217</v>
      </c>
      <c r="H2" s="167" t="s">
        <v>285</v>
      </c>
      <c r="I2" s="167" t="s">
        <v>285</v>
      </c>
      <c r="J2" s="167" t="s">
        <v>285</v>
      </c>
      <c r="K2" s="122" t="s">
        <v>218</v>
      </c>
      <c r="L2" s="122" t="s">
        <v>218</v>
      </c>
      <c r="M2" s="122" t="s">
        <v>218</v>
      </c>
      <c r="N2" s="124" t="s">
        <v>232</v>
      </c>
      <c r="O2" s="124" t="s">
        <v>232</v>
      </c>
      <c r="P2" s="123" t="s">
        <v>233</v>
      </c>
      <c r="Q2" s="123" t="s">
        <v>233</v>
      </c>
      <c r="R2" s="124" t="s">
        <v>235</v>
      </c>
      <c r="S2" s="124" t="s">
        <v>235</v>
      </c>
      <c r="T2" s="123" t="s">
        <v>236</v>
      </c>
      <c r="U2" s="123" t="s">
        <v>236</v>
      </c>
      <c r="V2" s="124" t="s">
        <v>237</v>
      </c>
      <c r="W2" s="124" t="s">
        <v>237</v>
      </c>
      <c r="X2" s="123" t="s">
        <v>238</v>
      </c>
      <c r="Y2" s="123" t="s">
        <v>238</v>
      </c>
      <c r="Z2" s="124" t="s">
        <v>239</v>
      </c>
      <c r="AA2" s="124" t="s">
        <v>239</v>
      </c>
      <c r="AB2" s="123" t="s">
        <v>240</v>
      </c>
      <c r="AC2" s="123" t="s">
        <v>240</v>
      </c>
      <c r="AD2" s="124" t="s">
        <v>241</v>
      </c>
      <c r="AE2" s="124" t="s">
        <v>241</v>
      </c>
    </row>
    <row r="3" spans="2:31" s="88" customFormat="1" x14ac:dyDescent="0.3">
      <c r="B3" s="87" t="s">
        <v>215</v>
      </c>
      <c r="C3" s="87" t="s">
        <v>243</v>
      </c>
      <c r="D3" s="87" t="s">
        <v>245</v>
      </c>
      <c r="E3" s="90">
        <v>2021</v>
      </c>
      <c r="F3" s="90">
        <v>2025</v>
      </c>
      <c r="G3" s="90">
        <v>2030</v>
      </c>
      <c r="H3" s="168">
        <v>2021</v>
      </c>
      <c r="I3" s="168">
        <v>2025</v>
      </c>
      <c r="J3" s="168">
        <v>2030</v>
      </c>
      <c r="K3" s="98">
        <v>2021</v>
      </c>
      <c r="L3" s="98">
        <v>2025</v>
      </c>
      <c r="M3" s="98">
        <v>2030</v>
      </c>
      <c r="N3" s="112">
        <v>2025</v>
      </c>
      <c r="O3" s="112">
        <v>2030</v>
      </c>
      <c r="P3" s="98">
        <v>2025</v>
      </c>
      <c r="Q3" s="98">
        <v>2030</v>
      </c>
      <c r="R3" s="112">
        <v>2025</v>
      </c>
      <c r="S3" s="112">
        <v>2030</v>
      </c>
      <c r="T3" s="98">
        <v>2025</v>
      </c>
      <c r="U3" s="98">
        <v>2030</v>
      </c>
      <c r="V3" s="112">
        <v>2025</v>
      </c>
      <c r="W3" s="112">
        <v>2030</v>
      </c>
      <c r="X3" s="98">
        <v>2025</v>
      </c>
      <c r="Y3" s="98">
        <v>2030</v>
      </c>
      <c r="Z3" s="112">
        <v>2025</v>
      </c>
      <c r="AA3" s="112">
        <v>2030</v>
      </c>
      <c r="AB3" s="98">
        <v>2025</v>
      </c>
      <c r="AC3" s="98">
        <v>2030</v>
      </c>
      <c r="AD3" s="112">
        <v>2025</v>
      </c>
      <c r="AE3" s="112">
        <v>2030</v>
      </c>
    </row>
    <row r="4" spans="2:31" ht="11.4" customHeight="1" x14ac:dyDescent="0.3">
      <c r="B4" s="130" t="s">
        <v>279</v>
      </c>
      <c r="L4" s="158">
        <f t="shared" ref="L4:AE4" si="0">L5+L8</f>
        <v>31.111951378219239</v>
      </c>
      <c r="M4" s="158">
        <f t="shared" si="0"/>
        <v>39.332591225373669</v>
      </c>
      <c r="N4" s="159">
        <f t="shared" si="0"/>
        <v>43.370053023151641</v>
      </c>
      <c r="O4" s="159">
        <f t="shared" si="0"/>
        <v>49.520901169555522</v>
      </c>
      <c r="P4" s="158">
        <f t="shared" si="0"/>
        <v>47.921375583809827</v>
      </c>
      <c r="Q4" s="158">
        <f t="shared" si="0"/>
        <v>54.717703548303078</v>
      </c>
      <c r="R4" s="159">
        <f t="shared" si="0"/>
        <v>31.511298813820261</v>
      </c>
      <c r="S4" s="159">
        <f t="shared" si="0"/>
        <v>35.980309119071677</v>
      </c>
      <c r="T4" s="158">
        <f t="shared" si="0"/>
        <v>28.794807536766793</v>
      </c>
      <c r="U4" s="158">
        <f t="shared" si="0"/>
        <v>32.878558332944813</v>
      </c>
      <c r="V4" s="159">
        <f t="shared" si="0"/>
        <v>31.511298813820261</v>
      </c>
      <c r="W4" s="159">
        <f t="shared" si="0"/>
        <v>35.980309119071677</v>
      </c>
      <c r="X4" s="158">
        <f t="shared" si="0"/>
        <v>25.535018004302628</v>
      </c>
      <c r="Y4" s="158">
        <f t="shared" si="0"/>
        <v>29.156457389592571</v>
      </c>
      <c r="Z4" s="159">
        <f t="shared" si="0"/>
        <v>60.495966799406418</v>
      </c>
      <c r="AA4" s="159">
        <f t="shared" si="0"/>
        <v>70.196939051303076</v>
      </c>
      <c r="AB4" s="158">
        <f t="shared" si="0"/>
        <v>66.09591789339828</v>
      </c>
      <c r="AC4" s="158">
        <f t="shared" si="0"/>
        <v>76.464151167155492</v>
      </c>
      <c r="AD4" s="159">
        <f t="shared" si="0"/>
        <v>70.672025202021075</v>
      </c>
      <c r="AE4" s="159">
        <f t="shared" si="0"/>
        <v>81.689253328100989</v>
      </c>
    </row>
    <row r="5" spans="2:31" x14ac:dyDescent="0.3">
      <c r="C5" s="57" t="s">
        <v>280</v>
      </c>
      <c r="D5" s="57"/>
      <c r="E5" s="144"/>
      <c r="F5" s="144"/>
      <c r="G5" s="144"/>
      <c r="H5" s="170"/>
      <c r="I5" s="170"/>
      <c r="J5" s="170"/>
      <c r="K5" s="145" t="s">
        <v>282</v>
      </c>
      <c r="L5" s="146">
        <f>[1]FundingParamsTRA!$L$20</f>
        <v>3.3352522609409538</v>
      </c>
      <c r="M5" s="146">
        <f>[1]FundingParamsTRA!$Q$19+[1]FundingParamsTRA!$Q$20</f>
        <v>7.6165319651062431</v>
      </c>
      <c r="N5" s="147">
        <f>[1]FundingParamsTRA!$L$47+[1]FundingParamsTRA!$L$48</f>
        <v>15.618782226744013</v>
      </c>
      <c r="O5" s="147">
        <f>[1]FundingParamsTRA!$Q$47+[1]FundingParamsTRA!$Q$48</f>
        <v>17.833876537492749</v>
      </c>
      <c r="P5" s="146">
        <f>[1]FundingParamsTRA!$L$75+[1]FundingParamsTRA!$L$76</f>
        <v>20.345461130029676</v>
      </c>
      <c r="Q5" s="146">
        <f>[1]FundingParamsTRA!$Q$75+[1]FundingParamsTRA!$Q$76</f>
        <v>23.23090472892434</v>
      </c>
      <c r="R5" s="147">
        <f>[1]FundingParamsTRA!$L$140</f>
        <v>3.9022451453009168</v>
      </c>
      <c r="S5" s="147">
        <f>[1]FundingParamsTRA!$Q$140</f>
        <v>4.4556711995871527</v>
      </c>
      <c r="T5" s="146">
        <f>[1]FundingParamsTRA!$L$169</f>
        <v>0</v>
      </c>
      <c r="U5" s="146">
        <f>[1]FundingParamsTRA!$Q$169</f>
        <v>0</v>
      </c>
      <c r="V5" s="147">
        <f>[1]FundingParamsTRA!$L$198</f>
        <v>0</v>
      </c>
      <c r="W5" s="147">
        <f>[1]FundingParamsTRA!$Q$198</f>
        <v>0</v>
      </c>
      <c r="X5" s="146">
        <f>[1]FundingParamsTRA!$L$227</f>
        <v>0</v>
      </c>
      <c r="Y5" s="146">
        <f>[1]FundingParamsTRA!$Q$227</f>
        <v>0</v>
      </c>
      <c r="Z5" s="147">
        <f>[1]FundingParamsTRA!$L$263</f>
        <v>0</v>
      </c>
      <c r="AA5" s="147">
        <f>[1]FundingParamsTRA!$Q$263</f>
        <v>0</v>
      </c>
      <c r="AB5" s="146">
        <f>[1]FundingParamsTRA!$L$299+[1]FundingParamsTRA!$L$298</f>
        <v>8.9554657485279261</v>
      </c>
      <c r="AC5" s="146">
        <f>[1]FundingParamsTRA!$Q$298+[1]FundingParamsTRA!$Q$299</f>
        <v>10.22555204217649</v>
      </c>
      <c r="AD5" s="147">
        <f>[1]FundingParamsTRA!$L$334+[1]FundingParamsTRA!$L$335</f>
        <v>13.731714147742821</v>
      </c>
      <c r="AE5" s="147">
        <f>[1]FundingParamsTRA!$Q$334+[1]FundingParamsTRA!$Q$335</f>
        <v>15.679179798003952</v>
      </c>
    </row>
    <row r="6" spans="2:31" x14ac:dyDescent="0.3">
      <c r="C6" s="139" t="s">
        <v>277</v>
      </c>
      <c r="D6" s="139"/>
      <c r="E6" s="140"/>
      <c r="F6" s="140"/>
      <c r="G6" s="140"/>
      <c r="H6" s="171"/>
      <c r="I6" s="171"/>
      <c r="J6" s="171"/>
      <c r="K6" s="141">
        <v>0</v>
      </c>
      <c r="L6" s="142">
        <f>L5-$L$5</f>
        <v>0</v>
      </c>
      <c r="M6" s="142">
        <f>M5-$M$5</f>
        <v>0</v>
      </c>
      <c r="N6" s="143">
        <f>N5-$L$5</f>
        <v>12.283529965803059</v>
      </c>
      <c r="O6" s="143">
        <f>O5-$M$5</f>
        <v>10.217344572386505</v>
      </c>
      <c r="P6" s="142">
        <f>P5-$L$5</f>
        <v>17.010208869088721</v>
      </c>
      <c r="Q6" s="142">
        <f>Q5-$M$5</f>
        <v>15.614372763818096</v>
      </c>
      <c r="R6" s="143">
        <f>R5-$L$5</f>
        <v>0.56699288435996298</v>
      </c>
      <c r="S6" s="143">
        <f>S5-$M$5</f>
        <v>-3.1608607655190903</v>
      </c>
      <c r="T6" s="142">
        <f>T5-$L$5</f>
        <v>-3.3352522609409538</v>
      </c>
      <c r="U6" s="142">
        <f>U5-$M$5</f>
        <v>-7.6165319651062431</v>
      </c>
      <c r="V6" s="143">
        <f>V5-$L$5</f>
        <v>-3.3352522609409538</v>
      </c>
      <c r="W6" s="143">
        <f>W5-$M$5</f>
        <v>-7.6165319651062431</v>
      </c>
      <c r="X6" s="142">
        <f>X5-$L$5</f>
        <v>-3.3352522609409538</v>
      </c>
      <c r="Y6" s="142">
        <f>Y5-$M$5</f>
        <v>-7.6165319651062431</v>
      </c>
      <c r="Z6" s="143">
        <f>Z5-$L$5</f>
        <v>-3.3352522609409538</v>
      </c>
      <c r="AA6" s="143">
        <f>AA5-$M$5</f>
        <v>-7.6165319651062431</v>
      </c>
      <c r="AB6" s="142">
        <f>AB5-$L$5</f>
        <v>5.6202134875869723</v>
      </c>
      <c r="AC6" s="142">
        <f>AC5-$M$5</f>
        <v>2.6090200770702472</v>
      </c>
      <c r="AD6" s="143">
        <f>AD5-$L$5</f>
        <v>10.396461886801866</v>
      </c>
      <c r="AE6" s="143">
        <f>AE5-$M$5</f>
        <v>8.06264783289771</v>
      </c>
    </row>
    <row r="7" spans="2:31" x14ac:dyDescent="0.3">
      <c r="C7" s="148" t="s">
        <v>283</v>
      </c>
      <c r="D7" s="149"/>
      <c r="E7" s="150"/>
      <c r="F7" s="150"/>
      <c r="G7" s="150"/>
      <c r="H7" s="172"/>
      <c r="I7" s="172"/>
      <c r="J7" s="172"/>
      <c r="K7" s="151" t="s">
        <v>282</v>
      </c>
      <c r="L7" s="152" t="s">
        <v>282</v>
      </c>
      <c r="M7" s="152" t="s">
        <v>282</v>
      </c>
      <c r="N7" s="153">
        <f>[1]FundingParamsTRA!$L$47</f>
        <v>3.331658239108044</v>
      </c>
      <c r="O7" s="153">
        <f>[1]FundingParamsTRA!$Q$47</f>
        <v>3.8041622476581298</v>
      </c>
      <c r="P7" s="152">
        <f>[1]FundingParamsTRA!$L$75</f>
        <v>3.3068734911434277</v>
      </c>
      <c r="Q7" s="152">
        <f>[1]FundingParamsTRA!$Q$75</f>
        <v>3.775862465460194</v>
      </c>
      <c r="R7" s="153"/>
      <c r="S7" s="153"/>
      <c r="T7" s="152"/>
      <c r="U7" s="152"/>
      <c r="V7" s="153"/>
      <c r="W7" s="153"/>
      <c r="X7" s="152"/>
      <c r="Y7" s="152"/>
      <c r="Z7" s="153"/>
      <c r="AA7" s="153"/>
      <c r="AB7" s="152">
        <f>[1]FundingParamsTRA!$L$298</f>
        <v>0</v>
      </c>
      <c r="AC7" s="152">
        <f>[1]FundingParamsTRA!$Q$298</f>
        <v>0</v>
      </c>
      <c r="AD7" s="153">
        <f>[1]FundingParamsTRA!$L$334</f>
        <v>0</v>
      </c>
      <c r="AE7" s="153">
        <f>[1]FundingParamsTRA!$Q$334</f>
        <v>0</v>
      </c>
    </row>
    <row r="8" spans="2:31" x14ac:dyDescent="0.3">
      <c r="C8" s="57" t="s">
        <v>281</v>
      </c>
      <c r="D8" s="57"/>
      <c r="E8" s="144"/>
      <c r="F8" s="144"/>
      <c r="G8" s="144"/>
      <c r="H8" s="170"/>
      <c r="I8" s="170"/>
      <c r="J8" s="170"/>
      <c r="K8" s="145" t="s">
        <v>282</v>
      </c>
      <c r="L8" s="146">
        <f>[1]FundingParamsTRA!$L$21+[1]FundingParamsTRA!$L$22</f>
        <v>27.776699117278284</v>
      </c>
      <c r="M8" s="146">
        <f>[1]FundingParamsTRA!$Q$21+[1]FundingParamsTRA!$Q$22</f>
        <v>31.716059260267425</v>
      </c>
      <c r="N8" s="147">
        <f>[1]FundingParamsTRA!$L$49+[1]FundingParamsTRA!$L$50</f>
        <v>27.751270796407631</v>
      </c>
      <c r="O8" s="147">
        <f>[1]FundingParamsTRA!$Q$49+[1]FundingParamsTRA!$Q$50</f>
        <v>31.687024632062773</v>
      </c>
      <c r="P8" s="146">
        <f>[1]FundingParamsTRA!$L$77+[1]FundingParamsTRA!$L$78</f>
        <v>27.57591445378015</v>
      </c>
      <c r="Q8" s="146">
        <f>[1]FundingParamsTRA!$Q$77+[1]FundingParamsTRA!$Q$78</f>
        <v>31.486798819378738</v>
      </c>
      <c r="R8" s="147">
        <f>[1]FundingParamsTRA!$L$141</f>
        <v>27.609053668519344</v>
      </c>
      <c r="S8" s="147">
        <f>[1]FundingParamsTRA!$Q$141</f>
        <v>31.524637919484526</v>
      </c>
      <c r="T8" s="146">
        <f>[1]FundingParamsTRA!$L$170</f>
        <v>28.794807536766793</v>
      </c>
      <c r="U8" s="146">
        <f>[1]FundingParamsTRA!$Q$170</f>
        <v>32.878558332944813</v>
      </c>
      <c r="V8" s="147">
        <f>[1]FundingParamsTRA!$L$199</f>
        <v>31.511298813820261</v>
      </c>
      <c r="W8" s="147">
        <f>[1]FundingParamsTRA!$Q$199</f>
        <v>35.980309119071677</v>
      </c>
      <c r="X8" s="146">
        <f>[1]FundingParamsTRA!$L$228</f>
        <v>25.535018004302628</v>
      </c>
      <c r="Y8" s="146">
        <f>[1]FundingParamsTRA!$Q$228</f>
        <v>29.156457389592571</v>
      </c>
      <c r="Z8" s="147">
        <f>[1]FundingParamsTRA!$L$264+[1]FundingParamsTRA!$L$265</f>
        <v>60.495966799406418</v>
      </c>
      <c r="AA8" s="147">
        <f>[1]FundingParamsTRA!$Q$264+[1]FundingParamsTRA!$Q$265</f>
        <v>70.196939051303076</v>
      </c>
      <c r="AB8" s="146">
        <f>[1]FundingParamsTRA!$L$300+[1]FundingParamsTRA!$L$301</f>
        <v>57.140452144870352</v>
      </c>
      <c r="AC8" s="146">
        <f>[1]FundingParamsTRA!$Q$300+[1]FundingParamsTRA!$Q$301</f>
        <v>66.238599124979004</v>
      </c>
      <c r="AD8" s="147">
        <f>[1]FundingParamsTRA!$L$336+[1]FundingParamsTRA!$L$337</f>
        <v>56.940311054278254</v>
      </c>
      <c r="AE8" s="147">
        <f>[1]FundingParamsTRA!$Q$336+[1]FundingParamsTRA!$Q$337</f>
        <v>66.010073530097031</v>
      </c>
    </row>
    <row r="9" spans="2:31" x14ac:dyDescent="0.3">
      <c r="C9" s="139" t="s">
        <v>277</v>
      </c>
      <c r="D9" s="139"/>
      <c r="E9" s="140"/>
      <c r="F9" s="140"/>
      <c r="G9" s="140"/>
      <c r="H9" s="171"/>
      <c r="I9" s="171"/>
      <c r="J9" s="171"/>
      <c r="K9" s="141">
        <v>0</v>
      </c>
      <c r="L9" s="142">
        <f>L8-$L$8</f>
        <v>0</v>
      </c>
      <c r="M9" s="142">
        <f>M8-$M$8</f>
        <v>0</v>
      </c>
      <c r="N9" s="143">
        <f>N8-$L$8</f>
        <v>-2.5428320870652499E-2</v>
      </c>
      <c r="O9" s="143">
        <f>O8-$M$8</f>
        <v>-2.903462820465208E-2</v>
      </c>
      <c r="P9" s="142">
        <f>P8-$L$8</f>
        <v>-0.2007846634981334</v>
      </c>
      <c r="Q9" s="142">
        <f>Q8-$M$8</f>
        <v>-0.22926044088868736</v>
      </c>
      <c r="R9" s="143">
        <f>R8-$L$8</f>
        <v>-0.16764544875893961</v>
      </c>
      <c r="S9" s="143">
        <f>S8-$M$8</f>
        <v>-0.19142134078289885</v>
      </c>
      <c r="T9" s="142">
        <f>T8-$L$8</f>
        <v>1.0181084194885095</v>
      </c>
      <c r="U9" s="142">
        <f>U8-$M$8</f>
        <v>1.1624990726773881</v>
      </c>
      <c r="V9" s="143">
        <f>V8-$L$8</f>
        <v>3.7345996965419772</v>
      </c>
      <c r="W9" s="143">
        <f>W8-$M$8</f>
        <v>4.2642498588042521</v>
      </c>
      <c r="X9" s="142">
        <f>X8-$L$8</f>
        <v>-2.2416811129756553</v>
      </c>
      <c r="Y9" s="142">
        <f>Y8-$M$8</f>
        <v>-2.5596018706748538</v>
      </c>
      <c r="Z9" s="143">
        <f>Z8-$L$8</f>
        <v>32.719267682128134</v>
      </c>
      <c r="AA9" s="143">
        <f>AA8-$M$8</f>
        <v>38.480879791035647</v>
      </c>
      <c r="AB9" s="142">
        <f>AB8-$L$8</f>
        <v>29.363753027592068</v>
      </c>
      <c r="AC9" s="142">
        <f>AC8-$M$8</f>
        <v>34.522539864711575</v>
      </c>
      <c r="AD9" s="143">
        <f>AD8-$L$8</f>
        <v>29.16361193699997</v>
      </c>
      <c r="AE9" s="143">
        <f>AE8-$M$8</f>
        <v>34.294014269829603</v>
      </c>
    </row>
    <row r="10" spans="2:31" ht="8.4" customHeight="1" x14ac:dyDescent="0.3">
      <c r="B10" s="157" t="s">
        <v>284</v>
      </c>
      <c r="C10" s="57"/>
      <c r="D10" s="57"/>
      <c r="E10" s="144"/>
      <c r="F10" s="144"/>
      <c r="G10" s="144"/>
      <c r="H10" s="170"/>
      <c r="I10" s="170"/>
      <c r="J10" s="170"/>
      <c r="K10" s="145"/>
      <c r="L10" s="146"/>
      <c r="M10" s="146"/>
      <c r="N10" s="147"/>
      <c r="O10" s="147"/>
    </row>
    <row r="11" spans="2:31" x14ac:dyDescent="0.3">
      <c r="B11" t="s">
        <v>224</v>
      </c>
      <c r="C11" t="s">
        <v>244</v>
      </c>
      <c r="D11" t="s">
        <v>1</v>
      </c>
      <c r="E11" s="173">
        <f>INDEX(ResTRA,MATCH(_xlfn.CONCAT(E$2,$B11,$D11),Results_TRA!$A$2:$A$9996,0),MATCH(TRA_Report!E$3,Results_TRA!$A$2:$AK$2,0))</f>
        <v>5746.5999999999995</v>
      </c>
      <c r="F11" s="174">
        <f>INDEX(ResTRA,MATCH(_xlfn.CONCAT(F$2,$B11,$D11),Results_TRA!$A$2:$A$9996,0),MATCH(TRA_Report!F$3,Results_TRA!$A$2:$AK$2,0))</f>
        <v>6268.2000000000007</v>
      </c>
      <c r="G11" s="174">
        <f>INDEX(ResTRA,MATCH(_xlfn.CONCAT(G$2,$B11,$D11),Results_TRA!$A$2:$A$9996,0),MATCH(TRA_Report!G$3,Results_TRA!$A$2:$AK$2,0))</f>
        <v>7153.8000000000011</v>
      </c>
      <c r="H11" s="173">
        <f>INDEX(ResTRA,MATCH(_xlfn.CONCAT(H$2,$B11,$D11),Results_TRA!$A$2:$A$9996,0),MATCH(TRA_Report!H$3,Results_TRA!$A$2:$AK$2,0))</f>
        <v>5697.92</v>
      </c>
      <c r="I11" s="174">
        <f>INDEX(ResTRA,MATCH(_xlfn.CONCAT(I$2,$B11,$D11),Results_TRA!$A$2:$A$9996,0),MATCH(TRA_Report!I$3,Results_TRA!$A$2:$AK$2,0))</f>
        <v>6298.27</v>
      </c>
      <c r="J11" s="174">
        <f>INDEX(ResTRA,MATCH(_xlfn.CONCAT(J$2,$B11,$D11),Results_TRA!$A$2:$A$9996,0),MATCH(TRA_Report!J$3,Results_TRA!$A$2:$AK$2,0))</f>
        <v>7372.21</v>
      </c>
      <c r="K11" s="99">
        <f>INDEX(ResTRA,MATCH(_xlfn.CONCAT(K$2,$B11,$D11),Results_TRA!$A$2:$A$9996,0),MATCH(TRA_Report!K$3,Results_TRA!$A$2:$AK$2,0))</f>
        <v>5743.93</v>
      </c>
      <c r="L11" s="100">
        <f>INDEX(ResTRA,MATCH(_xlfn.CONCAT(L$2,$B11,$D11),Results_TRA!$A$2:$A$9996,0),MATCH(TRA_Report!L$3,Results_TRA!$A$2:$AK$2,0))</f>
        <v>6172.56</v>
      </c>
      <c r="M11" s="100">
        <f>INDEX(ResTRA,MATCH(_xlfn.CONCAT(M$2,$B11,$D11),Results_TRA!$A$2:$A$9996,0),MATCH(TRA_Report!M$3,Results_TRA!$A$2:$AK$2,0))</f>
        <v>6950.62</v>
      </c>
      <c r="N11" s="113">
        <f>INDEX(ResTRA,MATCH(_xlfn.CONCAT(N$2,$B11,$D11),Results_TRA!$A$2:$A$9996,0),MATCH(TRA_Report!N$3,Results_TRA!$A$2:$AK$2,0))</f>
        <v>6226.03</v>
      </c>
      <c r="O11" s="113">
        <f>INDEX(ResTRA,MATCH(_xlfn.CONCAT(O$2,$B11,$D11),Results_TRA!$A$2:$A$9996,0),MATCH(TRA_Report!O$3,Results_TRA!$A$2:$AK$2,0))</f>
        <v>7110.23</v>
      </c>
      <c r="P11" s="100">
        <f>INDEX(ResTRA,MATCH(_xlfn.CONCAT(P$2,$B11,$D11),Results_TRA!$A$2:$A$9996,0),MATCH(TRA_Report!P$3,Results_TRA!$A$2:$AK$2,0))</f>
        <v>6197.59</v>
      </c>
      <c r="Q11" s="100">
        <f>INDEX(ResTRA,MATCH(_xlfn.CONCAT(Q$2,$B11,$D11),Results_TRA!$A$2:$A$9996,0),MATCH(TRA_Report!Q$3,Results_TRA!$A$2:$AK$2,0))</f>
        <v>7047.92</v>
      </c>
      <c r="R11" s="113">
        <f>INDEX(ResTRA,MATCH(_xlfn.CONCAT(R$2,$B11,$D11),Results_TRA!$A$2:$A$9996,0),MATCH(TRA_Report!R$3,Results_TRA!$A$2:$AK$2,0))</f>
        <v>5896.82</v>
      </c>
      <c r="S11" s="113">
        <f>INDEX(ResTRA,MATCH(_xlfn.CONCAT(S$2,$B11,$D11),Results_TRA!$A$2:$A$9996,0),MATCH(TRA_Report!S$3,Results_TRA!$A$2:$AK$2,0))</f>
        <v>6354.06</v>
      </c>
      <c r="T11" s="100">
        <f>INDEX(ResTRA,MATCH(_xlfn.CONCAT(T$2,$B11,$D11),Results_TRA!$A$2:$A$9996,0),MATCH(TRA_Report!T$3,Results_TRA!$A$2:$AK$2,0))</f>
        <v>5925.95</v>
      </c>
      <c r="U11" s="100">
        <f>INDEX(ResTRA,MATCH(_xlfn.CONCAT(U$2,$B11,$D11),Results_TRA!$A$2:$A$9996,0),MATCH(TRA_Report!U$3,Results_TRA!$A$2:$AK$2,0))</f>
        <v>6412.05</v>
      </c>
      <c r="V11" s="113">
        <f>INDEX(ResTRA,MATCH(_xlfn.CONCAT(V$2,$B11,$D11),Results_TRA!$A$2:$A$9996,0),MATCH(TRA_Report!V$3,Results_TRA!$A$2:$AK$2,0))</f>
        <v>5915.36</v>
      </c>
      <c r="W11" s="113">
        <f>INDEX(ResTRA,MATCH(_xlfn.CONCAT(W$2,$B11,$D11),Results_TRA!$A$2:$A$9996,0),MATCH(TRA_Report!W$3,Results_TRA!$A$2:$AK$2,0))</f>
        <v>6403.99</v>
      </c>
      <c r="X11" s="100">
        <f>INDEX(ResTRA,MATCH(_xlfn.CONCAT(X$2,$B11,$D11),Results_TRA!$A$2:$A$9996,0),MATCH(TRA_Report!X$3,Results_TRA!$A$2:$AK$2,0))</f>
        <v>5981.67</v>
      </c>
      <c r="Y11" s="100">
        <f>INDEX(ResTRA,MATCH(_xlfn.CONCAT(Y$2,$B11,$D11),Results_TRA!$A$2:$A$9996,0),MATCH(TRA_Report!Y$3,Results_TRA!$A$2:$AK$2,0))</f>
        <v>6539.01</v>
      </c>
      <c r="Z11" s="113">
        <f>INDEX(ResTRA,MATCH(_xlfn.CONCAT(Z$2,$B11,$D11),Results_TRA!$A$2:$A$9996,0),MATCH(TRA_Report!Z$3,Results_TRA!$A$2:$AK$2,0))</f>
        <v>5819.84</v>
      </c>
      <c r="AA11" s="113">
        <f>INDEX(ResTRA,MATCH(_xlfn.CONCAT(AA$2,$B11,$D11),Results_TRA!$A$2:$A$9996,0),MATCH(TRA_Report!AA$3,Results_TRA!$A$2:$AK$2,0))</f>
        <v>6220.16</v>
      </c>
      <c r="AB11" s="100">
        <f>INDEX(ResTRA,MATCH(_xlfn.CONCAT(AB$2,$B11,$D11),Results_TRA!$A$2:$A$9996,0),MATCH(TRA_Report!AB$3,Results_TRA!$A$2:$AK$2,0))</f>
        <v>5881.36</v>
      </c>
      <c r="AC11" s="100">
        <f>INDEX(ResTRA,MATCH(_xlfn.CONCAT(AC$2,$B11,$D11),Results_TRA!$A$2:$A$9996,0),MATCH(TRA_Report!AC$3,Results_TRA!$A$2:$AK$2,0))</f>
        <v>6367.24</v>
      </c>
      <c r="AD11" s="113">
        <f>INDEX(ResTRA,MATCH(_xlfn.CONCAT(AD$2,$B11,$D11),Results_TRA!$A$2:$A$9996,0),MATCH(TRA_Report!AD$3,Results_TRA!$A$2:$AK$2,0))</f>
        <v>5882.14</v>
      </c>
      <c r="AE11" s="113">
        <f>INDEX(ResTRA,MATCH(_xlfn.CONCAT(AE$2,$B11,$D11),Results_TRA!$A$2:$A$9996,0),MATCH(TRA_Report!AE$3,Results_TRA!$A$2:$AK$2,0))</f>
        <v>6394.46</v>
      </c>
    </row>
    <row r="12" spans="2:31" x14ac:dyDescent="0.3">
      <c r="C12" s="11" t="s">
        <v>254</v>
      </c>
      <c r="E12" s="175">
        <f>E11/$K11-1</f>
        <v>4.6483853389567287E-4</v>
      </c>
      <c r="F12" s="175">
        <f t="shared" ref="F12:G12" si="1">F11/$K11-1</f>
        <v>9.1273744631289011E-2</v>
      </c>
      <c r="G12" s="175">
        <f t="shared" si="1"/>
        <v>0.24545389654818228</v>
      </c>
      <c r="H12" s="175">
        <f>H11/$K11-1</f>
        <v>-8.0101951103165314E-3</v>
      </c>
      <c r="I12" s="175">
        <f t="shared" ref="I12:J12" si="2">I11/$K11-1</f>
        <v>9.6508836284564747E-2</v>
      </c>
      <c r="J12" s="175">
        <f t="shared" si="2"/>
        <v>0.28347838500817368</v>
      </c>
      <c r="K12" s="101">
        <f t="shared" ref="K12" si="3">K11/$K11-1</f>
        <v>0</v>
      </c>
      <c r="L12" s="102">
        <f t="shared" ref="L12" si="4">L11/$K11-1</f>
        <v>7.4623123889044685E-2</v>
      </c>
      <c r="M12" s="102">
        <f t="shared" ref="M12" si="5">M11/$K11-1</f>
        <v>0.21008090279651737</v>
      </c>
      <c r="N12" s="114">
        <f t="shared" ref="N12" si="6">N11/$K11-1</f>
        <v>8.3932081345002407E-2</v>
      </c>
      <c r="O12" s="114">
        <f t="shared" ref="O12" si="7">O11/$K11-1</f>
        <v>0.23786849770105123</v>
      </c>
      <c r="P12" s="102">
        <f t="shared" ref="P12" si="8">P11/$K11-1</f>
        <v>7.8980767523280981E-2</v>
      </c>
      <c r="Q12" s="102">
        <f t="shared" ref="Q12" si="9">Q11/$K11-1</f>
        <v>0.22702052427519126</v>
      </c>
      <c r="R12" s="114">
        <f t="shared" ref="R12" si="10">R11/$K11-1</f>
        <v>2.6617664212481573E-2</v>
      </c>
      <c r="S12" s="114">
        <f t="shared" ref="S12" si="11">S11/$K11-1</f>
        <v>0.10622169838420725</v>
      </c>
      <c r="T12" s="102">
        <f t="shared" ref="T12" si="12">T11/$K11-1</f>
        <v>3.1689104846333249E-2</v>
      </c>
      <c r="U12" s="102">
        <f t="shared" ref="U12" si="13">U11/$K11-1</f>
        <v>0.11631757350803373</v>
      </c>
      <c r="V12" s="114">
        <f t="shared" ref="V12" si="14">V11/$K11-1</f>
        <v>2.9845419425375885E-2</v>
      </c>
      <c r="W12" s="114">
        <f t="shared" ref="W12" si="15">W11/$K11-1</f>
        <v>0.11491435306488751</v>
      </c>
      <c r="X12" s="102">
        <f t="shared" ref="X12" si="16">X11/$K11-1</f>
        <v>4.138978016793371E-2</v>
      </c>
      <c r="Y12" s="102">
        <f t="shared" ref="Y12" si="17">Y11/$K11-1</f>
        <v>0.13842090694002196</v>
      </c>
      <c r="Z12" s="114">
        <f t="shared" ref="Z12" si="18">Z11/$K11-1</f>
        <v>1.3215690302632588E-2</v>
      </c>
      <c r="AA12" s="114">
        <f t="shared" ref="AA12" si="19">AA11/$K11-1</f>
        <v>8.2910132957748406E-2</v>
      </c>
      <c r="AB12" s="102">
        <f t="shared" ref="AB12" si="20">AB11/$K11-1</f>
        <v>2.3926127233444561E-2</v>
      </c>
      <c r="AC12" s="102">
        <f t="shared" ref="AC12" si="21">AC11/$K11-1</f>
        <v>0.10851629459272649</v>
      </c>
      <c r="AD12" s="114">
        <f t="shared" ref="AD12" si="22">AD11/$K11-1</f>
        <v>2.4061922760200805E-2</v>
      </c>
      <c r="AE12" s="114">
        <f t="shared" ref="AE12" si="23">AE11/$K11-1</f>
        <v>0.11325521028285501</v>
      </c>
    </row>
    <row r="13" spans="2:31" x14ac:dyDescent="0.3">
      <c r="B13" t="s">
        <v>210</v>
      </c>
      <c r="C13" t="s">
        <v>252</v>
      </c>
      <c r="D13" t="s">
        <v>1</v>
      </c>
      <c r="E13" s="94">
        <f>INDEX(ResTRA,MATCH(_xlfn.CONCAT(E$2,$B13,$D13),Results_TRA!$A$2:$A$9996,0),MATCH(TRA_Report!E$3,Results_TRA!$A$2:$AK$2,0))</f>
        <v>0.4</v>
      </c>
      <c r="F13" s="94">
        <f>INDEX(ResTRA,MATCH(_xlfn.CONCAT(F$2,$B13,$D13),Results_TRA!$A$2:$A$9996,0),MATCH(TRA_Report!F$3,Results_TRA!$A$2:$AK$2,0))</f>
        <v>0.43</v>
      </c>
      <c r="G13" s="94">
        <f>INDEX(ResTRA,MATCH(_xlfn.CONCAT(G$2,$B13,$D13),Results_TRA!$A$2:$A$9996,0),MATCH(TRA_Report!G$3,Results_TRA!$A$2:$AK$2,0))</f>
        <v>0.46</v>
      </c>
      <c r="H13" s="176">
        <f>INDEX(ResTRA,MATCH(_xlfn.CONCAT(H$2,$B13,$D13),Results_TRA!$A$2:$A$9996,0),MATCH(TRA_Report!H$3,Results_TRA!$A$2:$AK$2,0))</f>
        <v>0.4</v>
      </c>
      <c r="I13" s="176">
        <f>INDEX(ResTRA,MATCH(_xlfn.CONCAT(I$2,$B13,$D13),Results_TRA!$A$2:$A$9996,0),MATCH(TRA_Report!I$3,Results_TRA!$A$2:$AK$2,0))</f>
        <v>0.42</v>
      </c>
      <c r="J13" s="176">
        <f>INDEX(ResTRA,MATCH(_xlfn.CONCAT(J$2,$B13,$D13),Results_TRA!$A$2:$A$9996,0),MATCH(TRA_Report!J$3,Results_TRA!$A$2:$AK$2,0))</f>
        <v>0.45</v>
      </c>
      <c r="K13" s="107">
        <f>INDEX(ResTRA,MATCH(_xlfn.CONCAT(K$2,$B13,$D13),Results_TRA!$A$2:$A$9996,0),MATCH(TRA_Report!K$3,Results_TRA!$A$2:$AK$2,0))</f>
        <v>0.4</v>
      </c>
      <c r="L13" s="108">
        <f>INDEX(ResTRA,MATCH(_xlfn.CONCAT(L$2,$B13,$D13),Results_TRA!$A$2:$A$9996,0),MATCH(TRA_Report!L$3,Results_TRA!$A$2:$AK$2,0))</f>
        <v>0.43</v>
      </c>
      <c r="M13" s="108">
        <f>INDEX(ResTRA,MATCH(_xlfn.CONCAT(M$2,$B13,$D13),Results_TRA!$A$2:$A$9996,0),MATCH(TRA_Report!M$3,Results_TRA!$A$2:$AK$2,0))</f>
        <v>0.45</v>
      </c>
      <c r="N13" s="117">
        <f>INDEX(ResTRA,MATCH(_xlfn.CONCAT(N$2,$B13,$D13),Results_TRA!$A$2:$A$9996,0),MATCH(TRA_Report!N$3,Results_TRA!$A$2:$AK$2,0))</f>
        <v>0.43</v>
      </c>
      <c r="O13" s="117">
        <f>INDEX(ResTRA,MATCH(_xlfn.CONCAT(O$2,$B13,$D13),Results_TRA!$A$2:$A$9996,0),MATCH(TRA_Report!O$3,Results_TRA!$A$2:$AK$2,0))</f>
        <v>0.46</v>
      </c>
      <c r="P13" s="108">
        <f>INDEX(ResTRA,MATCH(_xlfn.CONCAT(P$2,$B13,$D13),Results_TRA!$A$2:$A$9996,0),MATCH(TRA_Report!P$3,Results_TRA!$A$2:$AK$2,0))</f>
        <v>0.43</v>
      </c>
      <c r="Q13" s="108">
        <f>INDEX(ResTRA,MATCH(_xlfn.CONCAT(Q$2,$B13,$D13),Results_TRA!$A$2:$A$9996,0),MATCH(TRA_Report!Q$3,Results_TRA!$A$2:$AK$2,0))</f>
        <v>0.46</v>
      </c>
      <c r="R13" s="117">
        <f>INDEX(ResTRA,MATCH(_xlfn.CONCAT(R$2,$B13,$D13),Results_TRA!$A$2:$A$9996,0),MATCH(TRA_Report!R$3,Results_TRA!$A$2:$AK$2,0))</f>
        <v>0.41</v>
      </c>
      <c r="S13" s="117">
        <f>INDEX(ResTRA,MATCH(_xlfn.CONCAT(S$2,$B13,$D13),Results_TRA!$A$2:$A$9996,0),MATCH(TRA_Report!S$3,Results_TRA!$A$2:$AK$2,0))</f>
        <v>0.42</v>
      </c>
      <c r="T13" s="108">
        <f>INDEX(ResTRA,MATCH(_xlfn.CONCAT(T$2,$B13,$D13),Results_TRA!$A$2:$A$9996,0),MATCH(TRA_Report!T$3,Results_TRA!$A$2:$AK$2,0))</f>
        <v>0.41</v>
      </c>
      <c r="U13" s="108">
        <f>INDEX(ResTRA,MATCH(_xlfn.CONCAT(U$2,$B13,$D13),Results_TRA!$A$2:$A$9996,0),MATCH(TRA_Report!U$3,Results_TRA!$A$2:$AK$2,0))</f>
        <v>0.42</v>
      </c>
      <c r="V13" s="117">
        <f>INDEX(ResTRA,MATCH(_xlfn.CONCAT(V$2,$B13,$D13),Results_TRA!$A$2:$A$9996,0),MATCH(TRA_Report!V$3,Results_TRA!$A$2:$AK$2,0))</f>
        <v>0.41</v>
      </c>
      <c r="W13" s="117">
        <f>INDEX(ResTRA,MATCH(_xlfn.CONCAT(W$2,$B13,$D13),Results_TRA!$A$2:$A$9996,0),MATCH(TRA_Report!W$3,Results_TRA!$A$2:$AK$2,0))</f>
        <v>0.42</v>
      </c>
      <c r="X13" s="108">
        <f>INDEX(ResTRA,MATCH(_xlfn.CONCAT(X$2,$B13,$D13),Results_TRA!$A$2:$A$9996,0),MATCH(TRA_Report!X$3,Results_TRA!$A$2:$AK$2,0))</f>
        <v>0.42</v>
      </c>
      <c r="Y13" s="108">
        <f>INDEX(ResTRA,MATCH(_xlfn.CONCAT(Y$2,$B13,$D13),Results_TRA!$A$2:$A$9996,0),MATCH(TRA_Report!Y$3,Results_TRA!$A$2:$AK$2,0))</f>
        <v>0.43</v>
      </c>
      <c r="Z13" s="117">
        <f>INDEX(ResTRA,MATCH(_xlfn.CONCAT(Z$2,$B13,$D13),Results_TRA!$A$2:$A$9996,0),MATCH(TRA_Report!Z$3,Results_TRA!$A$2:$AK$2,0))</f>
        <v>0.42</v>
      </c>
      <c r="AA13" s="117">
        <f>INDEX(ResTRA,MATCH(_xlfn.CONCAT(AA$2,$B13,$D13),Results_TRA!$A$2:$A$9996,0),MATCH(TRA_Report!AA$3,Results_TRA!$A$2:$AK$2,0))</f>
        <v>0.42</v>
      </c>
      <c r="AB13" s="108">
        <f>INDEX(ResTRA,MATCH(_xlfn.CONCAT(AB$2,$B13,$D13),Results_TRA!$A$2:$A$9996,0),MATCH(TRA_Report!AB$3,Results_TRA!$A$2:$AK$2,0))</f>
        <v>0.42</v>
      </c>
      <c r="AC13" s="108">
        <f>INDEX(ResTRA,MATCH(_xlfn.CONCAT(AC$2,$B13,$D13),Results_TRA!$A$2:$A$9996,0),MATCH(TRA_Report!AC$3,Results_TRA!$A$2:$AK$2,0))</f>
        <v>0.43</v>
      </c>
      <c r="AD13" s="117">
        <f>INDEX(ResTRA,MATCH(_xlfn.CONCAT(AD$2,$B13,$D13),Results_TRA!$A$2:$A$9996,0),MATCH(TRA_Report!AD$3,Results_TRA!$A$2:$AK$2,0))</f>
        <v>0.42</v>
      </c>
      <c r="AE13" s="117">
        <f>INDEX(ResTRA,MATCH(_xlfn.CONCAT(AE$2,$B13,$D13),Results_TRA!$A$2:$A$9996,0),MATCH(TRA_Report!AE$3,Results_TRA!$A$2:$AK$2,0))</f>
        <v>0.43</v>
      </c>
    </row>
    <row r="14" spans="2:31" x14ac:dyDescent="0.3">
      <c r="B14" s="86" t="s">
        <v>0</v>
      </c>
      <c r="C14" s="86" t="s">
        <v>0</v>
      </c>
      <c r="D14" t="s">
        <v>1</v>
      </c>
      <c r="E14" s="92">
        <f>INDEX(ResTRA,MATCH(_xlfn.CONCAT(E$2,$B14,$D14),Results_TRA!$A$2:$A$9996,0),MATCH(TRA_Report!E$3,Results_TRA!$A$2:$AK$2,0))</f>
        <v>3.68</v>
      </c>
      <c r="F14" s="92">
        <f>INDEX(ResTRA,MATCH(_xlfn.CONCAT(F$2,$B14,$D14),Results_TRA!$A$2:$A$9996,0),MATCH(TRA_Report!F$3,Results_TRA!$A$2:$AK$2,0))</f>
        <v>3.62</v>
      </c>
      <c r="G14" s="92">
        <f>INDEX(ResTRA,MATCH(_xlfn.CONCAT(G$2,$B14,$D14),Results_TRA!$A$2:$A$9996,0),MATCH(TRA_Report!G$3,Results_TRA!$A$2:$AK$2,0))</f>
        <v>3.57</v>
      </c>
      <c r="H14" s="177">
        <f>INDEX(ResTRA,MATCH(_xlfn.CONCAT(H$2,$B14,$D14),Results_TRA!$A$2:$A$9996,0),MATCH(TRA_Report!H$3,Results_TRA!$A$2:$AK$2,0))</f>
        <v>3.7</v>
      </c>
      <c r="I14" s="177">
        <f>INDEX(ResTRA,MATCH(_xlfn.CONCAT(I$2,$B14,$D14),Results_TRA!$A$2:$A$9996,0),MATCH(TRA_Report!I$3,Results_TRA!$A$2:$AK$2,0))</f>
        <v>3.67</v>
      </c>
      <c r="J14" s="177">
        <f>INDEX(ResTRA,MATCH(_xlfn.CONCAT(J$2,$B14,$D14),Results_TRA!$A$2:$A$9996,0),MATCH(TRA_Report!J$3,Results_TRA!$A$2:$AK$2,0))</f>
        <v>3.63</v>
      </c>
      <c r="K14" s="103">
        <f>INDEX(ResTRA,MATCH(_xlfn.CONCAT(K$2,$B14,$D14),Results_TRA!$A$2:$A$9996,0),MATCH(TRA_Report!K$3,Results_TRA!$A$2:$AK$2,0))</f>
        <v>3.68</v>
      </c>
      <c r="L14" s="104">
        <f>INDEX(ResTRA,MATCH(_xlfn.CONCAT(L$2,$B14,$D14),Results_TRA!$A$2:$A$9996,0),MATCH(TRA_Report!L$3,Results_TRA!$A$2:$AK$2,0))</f>
        <v>3.56</v>
      </c>
      <c r="M14" s="104">
        <f>INDEX(ResTRA,MATCH(_xlfn.CONCAT(M$2,$B14,$D14),Results_TRA!$A$2:$A$9996,0),MATCH(TRA_Report!M$3,Results_TRA!$A$2:$AK$2,0))</f>
        <v>3.49</v>
      </c>
      <c r="N14" s="115">
        <f>INDEX(ResTRA,MATCH(_xlfn.CONCAT(N$2,$B14,$D14),Results_TRA!$A$2:$A$9996,0),MATCH(TRA_Report!N$3,Results_TRA!$A$2:$AK$2,0))</f>
        <v>3.56</v>
      </c>
      <c r="O14" s="115">
        <f>INDEX(ResTRA,MATCH(_xlfn.CONCAT(O$2,$B14,$D14),Results_TRA!$A$2:$A$9996,0),MATCH(TRA_Report!O$3,Results_TRA!$A$2:$AK$2,0))</f>
        <v>3.49</v>
      </c>
      <c r="P14" s="104">
        <f>INDEX(ResTRA,MATCH(_xlfn.CONCAT(P$2,$B14,$D14),Results_TRA!$A$2:$A$9996,0),MATCH(TRA_Report!P$3,Results_TRA!$A$2:$AK$2,0))</f>
        <v>3.52</v>
      </c>
      <c r="Q14" s="104">
        <f>INDEX(ResTRA,MATCH(_xlfn.CONCAT(Q$2,$B14,$D14),Results_TRA!$A$2:$A$9996,0),MATCH(TRA_Report!Q$3,Results_TRA!$A$2:$AK$2,0))</f>
        <v>3.4</v>
      </c>
      <c r="R14" s="115">
        <f>INDEX(ResTRA,MATCH(_xlfn.CONCAT(R$2,$B14,$D14),Results_TRA!$A$2:$A$9996,0),MATCH(TRA_Report!R$3,Results_TRA!$A$2:$AK$2,0))</f>
        <v>3.55</v>
      </c>
      <c r="S14" s="115">
        <f>INDEX(ResTRA,MATCH(_xlfn.CONCAT(S$2,$B14,$D14),Results_TRA!$A$2:$A$9996,0),MATCH(TRA_Report!S$3,Results_TRA!$A$2:$AK$2,0))</f>
        <v>3.46</v>
      </c>
      <c r="T14" s="104">
        <f>INDEX(ResTRA,MATCH(_xlfn.CONCAT(T$2,$B14,$D14),Results_TRA!$A$2:$A$9996,0),MATCH(TRA_Report!T$3,Results_TRA!$A$2:$AK$2,0))</f>
        <v>3.55</v>
      </c>
      <c r="U14" s="104">
        <f>INDEX(ResTRA,MATCH(_xlfn.CONCAT(U$2,$B14,$D14),Results_TRA!$A$2:$A$9996,0),MATCH(TRA_Report!U$3,Results_TRA!$A$2:$AK$2,0))</f>
        <v>3.47</v>
      </c>
      <c r="V14" s="115">
        <f>INDEX(ResTRA,MATCH(_xlfn.CONCAT(V$2,$B14,$D14),Results_TRA!$A$2:$A$9996,0),MATCH(TRA_Report!V$3,Results_TRA!$A$2:$AK$2,0))</f>
        <v>3.55</v>
      </c>
      <c r="W14" s="115">
        <f>INDEX(ResTRA,MATCH(_xlfn.CONCAT(W$2,$B14,$D14),Results_TRA!$A$2:$A$9996,0),MATCH(TRA_Report!W$3,Results_TRA!$A$2:$AK$2,0))</f>
        <v>3.47</v>
      </c>
      <c r="X14" s="104">
        <f>INDEX(ResTRA,MATCH(_xlfn.CONCAT(X$2,$B14,$D14),Results_TRA!$A$2:$A$9996,0),MATCH(TRA_Report!X$3,Results_TRA!$A$2:$AK$2,0))</f>
        <v>3.56</v>
      </c>
      <c r="Y14" s="104">
        <f>INDEX(ResTRA,MATCH(_xlfn.CONCAT(Y$2,$B14,$D14),Results_TRA!$A$2:$A$9996,0),MATCH(TRA_Report!Y$3,Results_TRA!$A$2:$AK$2,0))</f>
        <v>3.49</v>
      </c>
      <c r="Z14" s="115">
        <f>INDEX(ResTRA,MATCH(_xlfn.CONCAT(Z$2,$B14,$D14),Results_TRA!$A$2:$A$9996,0),MATCH(TRA_Report!Z$3,Results_TRA!$A$2:$AK$2,0))</f>
        <v>3.47</v>
      </c>
      <c r="AA14" s="115">
        <f>INDEX(ResTRA,MATCH(_xlfn.CONCAT(AA$2,$B14,$D14),Results_TRA!$A$2:$A$9996,0),MATCH(TRA_Report!AA$3,Results_TRA!$A$2:$AK$2,0))</f>
        <v>3.38</v>
      </c>
      <c r="AB14" s="104">
        <f>INDEX(ResTRA,MATCH(_xlfn.CONCAT(AB$2,$B14,$D14),Results_TRA!$A$2:$A$9996,0),MATCH(TRA_Report!AB$3,Results_TRA!$A$2:$AK$2,0))</f>
        <v>3.43</v>
      </c>
      <c r="AC14" s="104">
        <f>INDEX(ResTRA,MATCH(_xlfn.CONCAT(AC$2,$B14,$D14),Results_TRA!$A$2:$A$9996,0),MATCH(TRA_Report!AC$3,Results_TRA!$A$2:$AK$2,0))</f>
        <v>3.33</v>
      </c>
      <c r="AD14" s="115">
        <f>INDEX(ResTRA,MATCH(_xlfn.CONCAT(AD$2,$B14,$D14),Results_TRA!$A$2:$A$9996,0),MATCH(TRA_Report!AD$3,Results_TRA!$A$2:$AK$2,0))</f>
        <v>3.44</v>
      </c>
      <c r="AE14" s="115">
        <f>INDEX(ResTRA,MATCH(_xlfn.CONCAT(AE$2,$B14,$D14),Results_TRA!$A$2:$A$9996,0),MATCH(TRA_Report!AE$3,Results_TRA!$A$2:$AK$2,0))</f>
        <v>3.32</v>
      </c>
    </row>
    <row r="15" spans="2:31" s="166" customFormat="1" x14ac:dyDescent="0.3">
      <c r="B15" s="185" t="s">
        <v>187</v>
      </c>
      <c r="C15" s="185" t="s">
        <v>246</v>
      </c>
      <c r="D15" s="185" t="s">
        <v>1</v>
      </c>
      <c r="E15" s="184">
        <f>INDEX(ResTRA,MATCH(_xlfn.CONCAT(E$2,$B15,$D15),Results_TRA!$A$2:$A$9996,0),MATCH(TRA_Report!E$3,Results_TRA!$A$2:$AK$2,0))</f>
        <v>0.94</v>
      </c>
      <c r="F15" s="184">
        <f>INDEX(ResTRA,MATCH(_xlfn.CONCAT(F$2,$B15,$D15),Results_TRA!$A$2:$A$9996,0),MATCH(TRA_Report!F$3,Results_TRA!$A$2:$AK$2,0))</f>
        <v>1.02</v>
      </c>
      <c r="G15" s="184">
        <f>INDEX(ResTRA,MATCH(_xlfn.CONCAT(G$2,$B15,$D15),Results_TRA!$A$2:$A$9996,0),MATCH(TRA_Report!G$3,Results_TRA!$A$2:$AK$2,0))</f>
        <v>1.18</v>
      </c>
      <c r="H15" s="184">
        <f>INDEX(ResTRA,MATCH(_xlfn.CONCAT(H$2,$B15,$D15),Results_TRA!$A$2:$A$9996,0),MATCH(TRA_Report!H$3,Results_TRA!$A$2:$AK$2,0))</f>
        <v>0.94</v>
      </c>
      <c r="I15" s="184">
        <f>INDEX(ResTRA,MATCH(_xlfn.CONCAT(I$2,$B15,$D15),Results_TRA!$A$2:$A$9996,0),MATCH(TRA_Report!I$3,Results_TRA!$A$2:$AK$2,0))</f>
        <v>1.02</v>
      </c>
      <c r="J15" s="184">
        <f>INDEX(ResTRA,MATCH(_xlfn.CONCAT(J$2,$B15,$D15),Results_TRA!$A$2:$A$9996,0),MATCH(TRA_Report!J$3,Results_TRA!$A$2:$AK$2,0))</f>
        <v>1.18</v>
      </c>
      <c r="K15" s="184">
        <f>INDEX(ResTRA,MATCH(_xlfn.CONCAT(K$2,$B15,$D15),Results_TRA!$A$2:$A$9996,0),MATCH(TRA_Report!K$3,Results_TRA!$A$2:$AK$2,0))</f>
        <v>0.94</v>
      </c>
      <c r="L15" s="184">
        <f>INDEX(ResTRA,MATCH(_xlfn.CONCAT(L$2,$B15,$D15),Results_TRA!$A$2:$A$9996,0),MATCH(TRA_Report!L$3,Results_TRA!$A$2:$AK$2,0))</f>
        <v>1.02</v>
      </c>
      <c r="M15" s="184">
        <f>INDEX(ResTRA,MATCH(_xlfn.CONCAT(M$2,$B15,$D15),Results_TRA!$A$2:$A$9996,0),MATCH(TRA_Report!M$3,Results_TRA!$A$2:$AK$2,0))</f>
        <v>1.18</v>
      </c>
      <c r="N15" s="184">
        <f>INDEX(ResTRA,MATCH(_xlfn.CONCAT(N$2,$B15,$D15),Results_TRA!$A$2:$A$9996,0),MATCH(TRA_Report!N$3,Results_TRA!$A$2:$AK$2,0))</f>
        <v>1.03</v>
      </c>
      <c r="O15" s="184">
        <f>INDEX(ResTRA,MATCH(_xlfn.CONCAT(O$2,$B15,$D15),Results_TRA!$A$2:$A$9996,0),MATCH(TRA_Report!O$3,Results_TRA!$A$2:$AK$2,0))</f>
        <v>1.19</v>
      </c>
      <c r="P15" s="184">
        <f>INDEX(ResTRA,MATCH(_xlfn.CONCAT(P$2,$B15,$D15),Results_TRA!$A$2:$A$9996,0),MATCH(TRA_Report!P$3,Results_TRA!$A$2:$AK$2,0))</f>
        <v>1.04</v>
      </c>
      <c r="Q15" s="184">
        <f>INDEX(ResTRA,MATCH(_xlfn.CONCAT(Q$2,$B15,$D15),Results_TRA!$A$2:$A$9996,0),MATCH(TRA_Report!Q$3,Results_TRA!$A$2:$AK$2,0))</f>
        <v>1.2</v>
      </c>
      <c r="R15" s="184">
        <f>INDEX(ResTRA,MATCH(_xlfn.CONCAT(R$2,$B15,$D15),Results_TRA!$A$2:$A$9996,0),MATCH(TRA_Report!R$3,Results_TRA!$A$2:$AK$2,0))</f>
        <v>1.05</v>
      </c>
      <c r="S15" s="184">
        <f>INDEX(ResTRA,MATCH(_xlfn.CONCAT(S$2,$B15,$D15),Results_TRA!$A$2:$A$9996,0),MATCH(TRA_Report!S$3,Results_TRA!$A$2:$AK$2,0))</f>
        <v>1.22</v>
      </c>
      <c r="T15" s="184">
        <f>INDEX(ResTRA,MATCH(_xlfn.CONCAT(T$2,$B15,$D15),Results_TRA!$A$2:$A$9996,0),MATCH(TRA_Report!T$3,Results_TRA!$A$2:$AK$2,0))</f>
        <v>1.05</v>
      </c>
      <c r="U15" s="184">
        <f>INDEX(ResTRA,MATCH(_xlfn.CONCAT(U$2,$B15,$D15),Results_TRA!$A$2:$A$9996,0),MATCH(TRA_Report!U$3,Results_TRA!$A$2:$AK$2,0))</f>
        <v>1.21</v>
      </c>
      <c r="V15" s="184">
        <f>INDEX(ResTRA,MATCH(_xlfn.CONCAT(V$2,$B15,$D15),Results_TRA!$A$2:$A$9996,0),MATCH(TRA_Report!V$3,Results_TRA!$A$2:$AK$2,0))</f>
        <v>1.05</v>
      </c>
      <c r="W15" s="184">
        <f>INDEX(ResTRA,MATCH(_xlfn.CONCAT(W$2,$B15,$D15),Results_TRA!$A$2:$A$9996,0),MATCH(TRA_Report!W$3,Results_TRA!$A$2:$AK$2,0))</f>
        <v>1.22</v>
      </c>
      <c r="X15" s="184">
        <f>INDEX(ResTRA,MATCH(_xlfn.CONCAT(X$2,$B15,$D15),Results_TRA!$A$2:$A$9996,0),MATCH(TRA_Report!X$3,Results_TRA!$A$2:$AK$2,0))</f>
        <v>1.05</v>
      </c>
      <c r="Y15" s="184">
        <f>INDEX(ResTRA,MATCH(_xlfn.CONCAT(Y$2,$B15,$D15),Results_TRA!$A$2:$A$9996,0),MATCH(TRA_Report!Y$3,Results_TRA!$A$2:$AK$2,0))</f>
        <v>1.21</v>
      </c>
      <c r="Z15" s="184">
        <f>INDEX(ResTRA,MATCH(_xlfn.CONCAT(Z$2,$B15,$D15),Results_TRA!$A$2:$A$9996,0),MATCH(TRA_Report!Z$3,Results_TRA!$A$2:$AK$2,0))</f>
        <v>1.05</v>
      </c>
      <c r="AA15" s="184">
        <f>INDEX(ResTRA,MATCH(_xlfn.CONCAT(AA$2,$B15,$D15),Results_TRA!$A$2:$A$9996,0),MATCH(TRA_Report!AA$3,Results_TRA!$A$2:$AK$2,0))</f>
        <v>1.22</v>
      </c>
      <c r="AB15" s="184">
        <f>INDEX(ResTRA,MATCH(_xlfn.CONCAT(AB$2,$B15,$D15),Results_TRA!$A$2:$A$9996,0),MATCH(TRA_Report!AB$3,Results_TRA!$A$2:$AK$2,0))</f>
        <v>1.06</v>
      </c>
      <c r="AC15" s="184">
        <f>INDEX(ResTRA,MATCH(_xlfn.CONCAT(AC$2,$B15,$D15),Results_TRA!$A$2:$A$9996,0),MATCH(TRA_Report!AC$3,Results_TRA!$A$2:$AK$2,0))</f>
        <v>1.23</v>
      </c>
      <c r="AD15" s="184">
        <f>INDEX(ResTRA,MATCH(_xlfn.CONCAT(AD$2,$B15,$D15),Results_TRA!$A$2:$A$9996,0),MATCH(TRA_Report!AD$3,Results_TRA!$A$2:$AK$2,0))</f>
        <v>1.07</v>
      </c>
      <c r="AE15" s="184">
        <f>INDEX(ResTRA,MATCH(_xlfn.CONCAT(AE$2,$B15,$D15),Results_TRA!$A$2:$A$9996,0),MATCH(TRA_Report!AE$3,Results_TRA!$A$2:$AK$2,0))</f>
        <v>1.23</v>
      </c>
    </row>
    <row r="16" spans="2:31" x14ac:dyDescent="0.3">
      <c r="C16" s="11" t="s">
        <v>253</v>
      </c>
      <c r="E16" s="93">
        <f>E15/$K15-1</f>
        <v>0</v>
      </c>
      <c r="F16" s="93">
        <f t="shared" ref="F16:F18" si="24">F15/$K15-1</f>
        <v>8.5106382978723527E-2</v>
      </c>
      <c r="G16" s="93">
        <f t="shared" ref="G16:G18" si="25">G15/$K15-1</f>
        <v>0.25531914893617014</v>
      </c>
      <c r="H16" s="178">
        <f>H15/$K15-1</f>
        <v>0</v>
      </c>
      <c r="I16" s="178">
        <f t="shared" ref="I16:J18" si="26">I15/$K15-1</f>
        <v>8.5106382978723527E-2</v>
      </c>
      <c r="J16" s="178">
        <f t="shared" si="26"/>
        <v>0.25531914893617014</v>
      </c>
      <c r="K16" s="105">
        <f t="shared" ref="K16:K18" si="27">K15/$K15-1</f>
        <v>0</v>
      </c>
      <c r="L16" s="106">
        <f t="shared" ref="L16:L18" si="28">L15/$K15-1</f>
        <v>8.5106382978723527E-2</v>
      </c>
      <c r="M16" s="106">
        <f t="shared" ref="M16:M18" si="29">M15/$K15-1</f>
        <v>0.25531914893617014</v>
      </c>
      <c r="N16" s="116">
        <f t="shared" ref="N16:N18" si="30">N15/$K15-1</f>
        <v>9.5744680851064023E-2</v>
      </c>
      <c r="O16" s="116">
        <f t="shared" ref="O16:O18" si="31">O15/$K15-1</f>
        <v>0.26595744680851063</v>
      </c>
      <c r="P16" s="106">
        <f t="shared" ref="P16:P18" si="32">P15/$K15-1</f>
        <v>0.1063829787234043</v>
      </c>
      <c r="Q16" s="106">
        <f t="shared" ref="Q16:Q18" si="33">Q15/$K15-1</f>
        <v>0.27659574468085113</v>
      </c>
      <c r="R16" s="116">
        <f t="shared" ref="R16:R18" si="34">R15/$K15-1</f>
        <v>0.11702127659574479</v>
      </c>
      <c r="S16" s="116">
        <f t="shared" ref="S16:S18" si="35">S15/$K15-1</f>
        <v>0.2978723404255319</v>
      </c>
      <c r="T16" s="106">
        <f t="shared" ref="T16:T18" si="36">T15/$K15-1</f>
        <v>0.11702127659574479</v>
      </c>
      <c r="U16" s="106">
        <f t="shared" ref="U16:U18" si="37">U15/$K15-1</f>
        <v>0.28723404255319163</v>
      </c>
      <c r="V16" s="116">
        <f t="shared" ref="V16:V18" si="38">V15/$K15-1</f>
        <v>0.11702127659574479</v>
      </c>
      <c r="W16" s="116">
        <f t="shared" ref="W16:W18" si="39">W15/$K15-1</f>
        <v>0.2978723404255319</v>
      </c>
      <c r="X16" s="106">
        <f t="shared" ref="X16:X18" si="40">X15/$K15-1</f>
        <v>0.11702127659574479</v>
      </c>
      <c r="Y16" s="106">
        <f t="shared" ref="Y16:Y18" si="41">Y15/$K15-1</f>
        <v>0.28723404255319163</v>
      </c>
      <c r="Z16" s="116">
        <f t="shared" ref="Z16:Z18" si="42">Z15/$K15-1</f>
        <v>0.11702127659574479</v>
      </c>
      <c r="AA16" s="116">
        <f t="shared" ref="AA16:AA18" si="43">AA15/$K15-1</f>
        <v>0.2978723404255319</v>
      </c>
      <c r="AB16" s="106">
        <f t="shared" ref="AB16:AB18" si="44">AB15/$K15-1</f>
        <v>0.12765957446808529</v>
      </c>
      <c r="AC16" s="106">
        <f t="shared" ref="AC16:AC18" si="45">AC15/$K15-1</f>
        <v>0.3085106382978724</v>
      </c>
      <c r="AD16" s="116">
        <f t="shared" ref="AD16:AD18" si="46">AD15/$K15-1</f>
        <v>0.13829787234042556</v>
      </c>
      <c r="AE16" s="116">
        <f t="shared" ref="AE16:AE18" si="47">AE15/$K15-1</f>
        <v>0.3085106382978724</v>
      </c>
    </row>
    <row r="17" spans="2:31" s="166" customFormat="1" x14ac:dyDescent="0.3">
      <c r="B17" s="185" t="s">
        <v>190</v>
      </c>
      <c r="C17" s="185" t="s">
        <v>249</v>
      </c>
      <c r="D17" s="185" t="s">
        <v>1</v>
      </c>
      <c r="E17" s="184">
        <f>INDEX(ResTRA,MATCH(_xlfn.CONCAT(E$2,$B17,$D17),Results_TRA!$A$2:$A$9996,0),MATCH(TRA_Report!E$3,Results_TRA!$A$2:$AK$2,0))</f>
        <v>1.05</v>
      </c>
      <c r="F17" s="184">
        <f>INDEX(ResTRA,MATCH(_xlfn.CONCAT(F$2,$B17,$D17),Results_TRA!$A$2:$A$9996,0),MATCH(TRA_Report!F$3,Results_TRA!$A$2:$AK$2,0))</f>
        <v>1.1499999999999999</v>
      </c>
      <c r="G17" s="184">
        <f>INDEX(ResTRA,MATCH(_xlfn.CONCAT(G$2,$B17,$D17),Results_TRA!$A$2:$A$9996,0),MATCH(TRA_Report!G$3,Results_TRA!$A$2:$AK$2,0))</f>
        <v>1.29</v>
      </c>
      <c r="H17" s="184">
        <f>INDEX(ResTRA,MATCH(_xlfn.CONCAT(H$2,$B17,$D17),Results_TRA!$A$2:$A$9996,0),MATCH(TRA_Report!H$3,Results_TRA!$A$2:$AK$2,0))</f>
        <v>0.96</v>
      </c>
      <c r="I17" s="184">
        <f>INDEX(ResTRA,MATCH(_xlfn.CONCAT(I$2,$B17,$D17),Results_TRA!$A$2:$A$9996,0),MATCH(TRA_Report!I$3,Results_TRA!$A$2:$AK$2,0))</f>
        <v>1.04</v>
      </c>
      <c r="J17" s="184">
        <f>INDEX(ResTRA,MATCH(_xlfn.CONCAT(J$2,$B17,$D17),Results_TRA!$A$2:$A$9996,0),MATCH(TRA_Report!J$3,Results_TRA!$A$2:$AK$2,0))</f>
        <v>1.19</v>
      </c>
      <c r="K17" s="184">
        <f>INDEX(ResTRA,MATCH(_xlfn.CONCAT(K$2,$B17,$D17),Results_TRA!$A$2:$A$9996,0),MATCH(TRA_Report!K$3,Results_TRA!$A$2:$AK$2,0))</f>
        <v>1.05</v>
      </c>
      <c r="L17" s="184">
        <f>INDEX(ResTRA,MATCH(_xlfn.CONCAT(L$2,$B17,$D17),Results_TRA!$A$2:$A$9996,0),MATCH(TRA_Report!L$3,Results_TRA!$A$2:$AK$2,0))</f>
        <v>1.18</v>
      </c>
      <c r="M17" s="184">
        <f>INDEX(ResTRA,MATCH(_xlfn.CONCAT(M$2,$B17,$D17),Results_TRA!$A$2:$A$9996,0),MATCH(TRA_Report!M$3,Results_TRA!$A$2:$AK$2,0))</f>
        <v>1.33</v>
      </c>
      <c r="N17" s="184">
        <f>INDEX(ResTRA,MATCH(_xlfn.CONCAT(N$2,$B17,$D17),Results_TRA!$A$2:$A$9996,0),MATCH(TRA_Report!N$3,Results_TRA!$A$2:$AK$2,0))</f>
        <v>1.22</v>
      </c>
      <c r="O17" s="184">
        <f>INDEX(ResTRA,MATCH(_xlfn.CONCAT(O$2,$B17,$D17),Results_TRA!$A$2:$A$9996,0),MATCH(TRA_Report!O$3,Results_TRA!$A$2:$AK$2,0))</f>
        <v>1.43</v>
      </c>
      <c r="P17" s="184">
        <f>INDEX(ResTRA,MATCH(_xlfn.CONCAT(P$2,$B17,$D17),Results_TRA!$A$2:$A$9996,0),MATCH(TRA_Report!P$3,Results_TRA!$A$2:$AK$2,0))</f>
        <v>1.23</v>
      </c>
      <c r="Q17" s="184">
        <f>INDEX(ResTRA,MATCH(_xlfn.CONCAT(Q$2,$B17,$D17),Results_TRA!$A$2:$A$9996,0),MATCH(TRA_Report!Q$3,Results_TRA!$A$2:$AK$2,0))</f>
        <v>1.48</v>
      </c>
      <c r="R17" s="184">
        <f>INDEX(ResTRA,MATCH(_xlfn.CONCAT(R$2,$B17,$D17),Results_TRA!$A$2:$A$9996,0),MATCH(TRA_Report!R$3,Results_TRA!$A$2:$AK$2,0))</f>
        <v>1.1499999999999999</v>
      </c>
      <c r="S17" s="184">
        <f>INDEX(ResTRA,MATCH(_xlfn.CONCAT(S$2,$B17,$D17),Results_TRA!$A$2:$A$9996,0),MATCH(TRA_Report!S$3,Results_TRA!$A$2:$AK$2,0))</f>
        <v>1.29</v>
      </c>
      <c r="T17" s="184">
        <f>INDEX(ResTRA,MATCH(_xlfn.CONCAT(T$2,$B17,$D17),Results_TRA!$A$2:$A$9996,0),MATCH(TRA_Report!T$3,Results_TRA!$A$2:$AK$2,0))</f>
        <v>1.1499999999999999</v>
      </c>
      <c r="U17" s="184">
        <f>INDEX(ResTRA,MATCH(_xlfn.CONCAT(U$2,$B17,$D17),Results_TRA!$A$2:$A$9996,0),MATCH(TRA_Report!U$3,Results_TRA!$A$2:$AK$2,0))</f>
        <v>1.29</v>
      </c>
      <c r="V17" s="184">
        <f>INDEX(ResTRA,MATCH(_xlfn.CONCAT(V$2,$B17,$D17),Results_TRA!$A$2:$A$9996,0),MATCH(TRA_Report!V$3,Results_TRA!$A$2:$AK$2,0))</f>
        <v>1.1499999999999999</v>
      </c>
      <c r="W17" s="184">
        <f>INDEX(ResTRA,MATCH(_xlfn.CONCAT(W$2,$B17,$D17),Results_TRA!$A$2:$A$9996,0),MATCH(TRA_Report!W$3,Results_TRA!$A$2:$AK$2,0))</f>
        <v>1.29</v>
      </c>
      <c r="X17" s="184">
        <f>INDEX(ResTRA,MATCH(_xlfn.CONCAT(X$2,$B17,$D17),Results_TRA!$A$2:$A$9996,0),MATCH(TRA_Report!X$3,Results_TRA!$A$2:$AK$2,0))</f>
        <v>1.1499999999999999</v>
      </c>
      <c r="Y17" s="184">
        <f>INDEX(ResTRA,MATCH(_xlfn.CONCAT(Y$2,$B17,$D17),Results_TRA!$A$2:$A$9996,0),MATCH(TRA_Report!Y$3,Results_TRA!$A$2:$AK$2,0))</f>
        <v>1.29</v>
      </c>
      <c r="Z17" s="184">
        <f>INDEX(ResTRA,MATCH(_xlfn.CONCAT(Z$2,$B17,$D17),Results_TRA!$A$2:$A$9996,0),MATCH(TRA_Report!Z$3,Results_TRA!$A$2:$AK$2,0))</f>
        <v>1.18</v>
      </c>
      <c r="AA17" s="184">
        <f>INDEX(ResTRA,MATCH(_xlfn.CONCAT(AA$2,$B17,$D17),Results_TRA!$A$2:$A$9996,0),MATCH(TRA_Report!AA$3,Results_TRA!$A$2:$AK$2,0))</f>
        <v>1.33</v>
      </c>
      <c r="AB17" s="184">
        <f>INDEX(ResTRA,MATCH(_xlfn.CONCAT(AB$2,$B17,$D17),Results_TRA!$A$2:$A$9996,0),MATCH(TRA_Report!AB$3,Results_TRA!$A$2:$AK$2,0))</f>
        <v>1.25</v>
      </c>
      <c r="AC17" s="184">
        <f>INDEX(ResTRA,MATCH(_xlfn.CONCAT(AC$2,$B17,$D17),Results_TRA!$A$2:$A$9996,0),MATCH(TRA_Report!AC$3,Results_TRA!$A$2:$AK$2,0))</f>
        <v>1.43</v>
      </c>
      <c r="AD17" s="184">
        <f>INDEX(ResTRA,MATCH(_xlfn.CONCAT(AD$2,$B17,$D17),Results_TRA!$A$2:$A$9996,0),MATCH(TRA_Report!AD$3,Results_TRA!$A$2:$AK$2,0))</f>
        <v>1.23</v>
      </c>
      <c r="AE17" s="184">
        <f>INDEX(ResTRA,MATCH(_xlfn.CONCAT(AE$2,$B17,$D17),Results_TRA!$A$2:$A$9996,0),MATCH(TRA_Report!AE$3,Results_TRA!$A$2:$AK$2,0))</f>
        <v>1.48</v>
      </c>
    </row>
    <row r="18" spans="2:31" x14ac:dyDescent="0.3">
      <c r="C18" s="11" t="s">
        <v>253</v>
      </c>
      <c r="E18" s="93">
        <f>E17/$K17-1</f>
        <v>0</v>
      </c>
      <c r="F18" s="93">
        <f t="shared" si="24"/>
        <v>9.5238095238095122E-2</v>
      </c>
      <c r="G18" s="93">
        <f t="shared" si="25"/>
        <v>0.22857142857142865</v>
      </c>
      <c r="H18" s="178">
        <f>H17/$K17-1</f>
        <v>-8.5714285714285743E-2</v>
      </c>
      <c r="I18" s="178">
        <f t="shared" si="26"/>
        <v>-9.52380952380949E-3</v>
      </c>
      <c r="J18" s="178">
        <f t="shared" si="26"/>
        <v>0.1333333333333333</v>
      </c>
      <c r="K18" s="105">
        <f t="shared" si="27"/>
        <v>0</v>
      </c>
      <c r="L18" s="106">
        <f t="shared" si="28"/>
        <v>0.12380952380952381</v>
      </c>
      <c r="M18" s="106">
        <f t="shared" si="29"/>
        <v>0.26666666666666661</v>
      </c>
      <c r="N18" s="116">
        <f t="shared" si="30"/>
        <v>0.16190476190476177</v>
      </c>
      <c r="O18" s="116">
        <f t="shared" si="31"/>
        <v>0.36190476190476173</v>
      </c>
      <c r="P18" s="106">
        <f t="shared" si="32"/>
        <v>0.17142857142857126</v>
      </c>
      <c r="Q18" s="106">
        <f t="shared" si="33"/>
        <v>0.4095238095238094</v>
      </c>
      <c r="R18" s="116">
        <f t="shared" si="34"/>
        <v>9.5238095238095122E-2</v>
      </c>
      <c r="S18" s="116">
        <f t="shared" si="35"/>
        <v>0.22857142857142865</v>
      </c>
      <c r="T18" s="106">
        <f t="shared" si="36"/>
        <v>9.5238095238095122E-2</v>
      </c>
      <c r="U18" s="106">
        <f t="shared" si="37"/>
        <v>0.22857142857142865</v>
      </c>
      <c r="V18" s="116">
        <f t="shared" si="38"/>
        <v>9.5238095238095122E-2</v>
      </c>
      <c r="W18" s="116">
        <f t="shared" si="39"/>
        <v>0.22857142857142865</v>
      </c>
      <c r="X18" s="106">
        <f t="shared" si="40"/>
        <v>9.5238095238095122E-2</v>
      </c>
      <c r="Y18" s="106">
        <f t="shared" si="41"/>
        <v>0.22857142857142865</v>
      </c>
      <c r="Z18" s="116">
        <f t="shared" si="42"/>
        <v>0.12380952380952381</v>
      </c>
      <c r="AA18" s="116">
        <f t="shared" si="43"/>
        <v>0.26666666666666661</v>
      </c>
      <c r="AB18" s="106">
        <f t="shared" si="44"/>
        <v>0.19047619047619047</v>
      </c>
      <c r="AC18" s="106">
        <f t="shared" si="45"/>
        <v>0.36190476190476173</v>
      </c>
      <c r="AD18" s="116">
        <f t="shared" si="46"/>
        <v>0.17142857142857126</v>
      </c>
      <c r="AE18" s="116">
        <f t="shared" si="47"/>
        <v>0.4095238095238094</v>
      </c>
    </row>
    <row r="19" spans="2:31" x14ac:dyDescent="0.3">
      <c r="B19" t="s">
        <v>197</v>
      </c>
      <c r="C19" t="s">
        <v>248</v>
      </c>
      <c r="D19" t="s">
        <v>1</v>
      </c>
      <c r="E19" s="91">
        <f>INDEX(ResTRA,MATCH(_xlfn.CONCAT(E$2,$B19,$D19),Results_TRA!$A$2:$A$9996,0),MATCH(TRA_Report!E$3,Results_TRA!$A$2:$AK$2,0))</f>
        <v>1562.78</v>
      </c>
      <c r="F19" s="91">
        <f>INDEX(ResTRA,MATCH(_xlfn.CONCAT(F$2,$B19,$D19),Results_TRA!$A$2:$A$9996,0),MATCH(TRA_Report!F$3,Results_TRA!$A$2:$AK$2,0))</f>
        <v>1700.04</v>
      </c>
      <c r="G19" s="91">
        <f>INDEX(ResTRA,MATCH(_xlfn.CONCAT(G$2,$B19,$D19),Results_TRA!$A$2:$A$9996,0),MATCH(TRA_Report!G$3,Results_TRA!$A$2:$AK$2,0))</f>
        <v>1900.63</v>
      </c>
      <c r="H19" s="174">
        <f>INDEX(ResTRA,MATCH(_xlfn.CONCAT(H$2,$B19,$D19),Results_TRA!$A$2:$A$9996,0),MATCH(TRA_Report!H$3,Results_TRA!$A$2:$AK$2,0))</f>
        <v>1465.03</v>
      </c>
      <c r="I19" s="174">
        <f>INDEX(ResTRA,MATCH(_xlfn.CONCAT(I$2,$B19,$D19),Results_TRA!$A$2:$A$9996,0),MATCH(TRA_Report!I$3,Results_TRA!$A$2:$AK$2,0))</f>
        <v>1581.81</v>
      </c>
      <c r="J19" s="174">
        <f>INDEX(ResTRA,MATCH(_xlfn.CONCAT(J$2,$B19,$D19),Results_TRA!$A$2:$A$9996,0),MATCH(TRA_Report!J$3,Results_TRA!$A$2:$AK$2,0))</f>
        <v>1786.84</v>
      </c>
      <c r="K19" s="99">
        <f>INDEX(ResTRA,MATCH(_xlfn.CONCAT(K$2,$B19,$D19),Results_TRA!$A$2:$A$9996,0),MATCH(TRA_Report!K$3,Results_TRA!$A$2:$AK$2,0))</f>
        <v>1567.73</v>
      </c>
      <c r="L19" s="100">
        <f>INDEX(ResTRA,MATCH(_xlfn.CONCAT(L$2,$B19,$D19),Results_TRA!$A$2:$A$9996,0),MATCH(TRA_Report!L$3,Results_TRA!$A$2:$AK$2,0))</f>
        <v>1817.57</v>
      </c>
      <c r="M19" s="100">
        <f>INDEX(ResTRA,MATCH(_xlfn.CONCAT(M$2,$B19,$D19),Results_TRA!$A$2:$A$9996,0),MATCH(TRA_Report!M$3,Results_TRA!$A$2:$AK$2,0))</f>
        <v>2045.19</v>
      </c>
      <c r="N19" s="113">
        <f>INDEX(ResTRA,MATCH(_xlfn.CONCAT(N$2,$B19,$D19),Results_TRA!$A$2:$A$9996,0),MATCH(TRA_Report!N$3,Results_TRA!$A$2:$AK$2,0))</f>
        <v>1861.04</v>
      </c>
      <c r="O19" s="113">
        <f>INDEX(ResTRA,MATCH(_xlfn.CONCAT(O$2,$B19,$D19),Results_TRA!$A$2:$A$9996,0),MATCH(TRA_Report!O$3,Results_TRA!$A$2:$AK$2,0))</f>
        <v>2159.2600000000002</v>
      </c>
      <c r="P19" s="100">
        <f>INDEX(ResTRA,MATCH(_xlfn.CONCAT(P$2,$B19,$D19),Results_TRA!$A$2:$A$9996,0),MATCH(TRA_Report!P$3,Results_TRA!$A$2:$AK$2,0))</f>
        <v>1969.75</v>
      </c>
      <c r="Q19" s="100">
        <f>INDEX(ResTRA,MATCH(_xlfn.CONCAT(Q$2,$B19,$D19),Results_TRA!$A$2:$A$9996,0),MATCH(TRA_Report!Q$3,Results_TRA!$A$2:$AK$2,0))</f>
        <v>2473.34</v>
      </c>
      <c r="R19" s="113">
        <f>INDEX(ResTRA,MATCH(_xlfn.CONCAT(R$2,$B19,$D19),Results_TRA!$A$2:$A$9996,0),MATCH(TRA_Report!R$3,Results_TRA!$A$2:$AK$2,0))</f>
        <v>1666.46</v>
      </c>
      <c r="S19" s="113">
        <f>INDEX(ResTRA,MATCH(_xlfn.CONCAT(S$2,$B19,$D19),Results_TRA!$A$2:$A$9996,0),MATCH(TRA_Report!S$3,Results_TRA!$A$2:$AK$2,0))</f>
        <v>1837.91</v>
      </c>
      <c r="T19" s="100">
        <f>INDEX(ResTRA,MATCH(_xlfn.CONCAT(T$2,$B19,$D19),Results_TRA!$A$2:$A$9996,0),MATCH(TRA_Report!T$3,Results_TRA!$A$2:$AK$2,0))</f>
        <v>1669.47</v>
      </c>
      <c r="U19" s="100">
        <f>INDEX(ResTRA,MATCH(_xlfn.CONCAT(U$2,$B19,$D19),Results_TRA!$A$2:$A$9996,0),MATCH(TRA_Report!U$3,Results_TRA!$A$2:$AK$2,0))</f>
        <v>1843.33</v>
      </c>
      <c r="V19" s="113">
        <f>INDEX(ResTRA,MATCH(_xlfn.CONCAT(V$2,$B19,$D19),Results_TRA!$A$2:$A$9996,0),MATCH(TRA_Report!V$3,Results_TRA!$A$2:$AK$2,0))</f>
        <v>1665.77</v>
      </c>
      <c r="W19" s="113">
        <f>INDEX(ResTRA,MATCH(_xlfn.CONCAT(W$2,$B19,$D19),Results_TRA!$A$2:$A$9996,0),MATCH(TRA_Report!W$3,Results_TRA!$A$2:$AK$2,0))</f>
        <v>1836.68</v>
      </c>
      <c r="X19" s="100">
        <f>INDEX(ResTRA,MATCH(_xlfn.CONCAT(X$2,$B19,$D19),Results_TRA!$A$2:$A$9996,0),MATCH(TRA_Report!X$3,Results_TRA!$A$2:$AK$2,0))</f>
        <v>1672.42</v>
      </c>
      <c r="Y19" s="100">
        <f>INDEX(ResTRA,MATCH(_xlfn.CONCAT(Y$2,$B19,$D19),Results_TRA!$A$2:$A$9996,0),MATCH(TRA_Report!Y$3,Results_TRA!$A$2:$AK$2,0))</f>
        <v>1848.61</v>
      </c>
      <c r="Z19" s="113">
        <f>INDEX(ResTRA,MATCH(_xlfn.CONCAT(Z$2,$B19,$D19),Results_TRA!$A$2:$A$9996,0),MATCH(TRA_Report!Z$3,Results_TRA!$A$2:$AK$2,0))</f>
        <v>1812.49</v>
      </c>
      <c r="AA19" s="113">
        <f>INDEX(ResTRA,MATCH(_xlfn.CONCAT(AA$2,$B19,$D19),Results_TRA!$A$2:$A$9996,0),MATCH(TRA_Report!AA$3,Results_TRA!$A$2:$AK$2,0))</f>
        <v>2011.84</v>
      </c>
      <c r="AB19" s="100">
        <f>INDEX(ResTRA,MATCH(_xlfn.CONCAT(AB$2,$B19,$D19),Results_TRA!$A$2:$A$9996,0),MATCH(TRA_Report!AB$3,Results_TRA!$A$2:$AK$2,0))</f>
        <v>1977.59</v>
      </c>
      <c r="AC19" s="100">
        <f>INDEX(ResTRA,MATCH(_xlfn.CONCAT(AC$2,$B19,$D19),Results_TRA!$A$2:$A$9996,0),MATCH(TRA_Report!AC$3,Results_TRA!$A$2:$AK$2,0))</f>
        <v>2282.84</v>
      </c>
      <c r="AD19" s="113">
        <f>INDEX(ResTRA,MATCH(_xlfn.CONCAT(AD$2,$B19,$D19),Results_TRA!$A$2:$A$9996,0),MATCH(TRA_Report!AD$3,Results_TRA!$A$2:$AK$2,0))</f>
        <v>1953.86</v>
      </c>
      <c r="AE19" s="113">
        <f>INDEX(ResTRA,MATCH(_xlfn.CONCAT(AE$2,$B19,$D19),Results_TRA!$A$2:$A$9996,0),MATCH(TRA_Report!AE$3,Results_TRA!$A$2:$AK$2,0))</f>
        <v>2365.87</v>
      </c>
    </row>
    <row r="20" spans="2:31" x14ac:dyDescent="0.3">
      <c r="C20" s="139" t="s">
        <v>277</v>
      </c>
      <c r="D20" s="139"/>
      <c r="E20" s="141">
        <v>0</v>
      </c>
      <c r="F20" s="142">
        <f>F19-$L$19</f>
        <v>-117.52999999999997</v>
      </c>
      <c r="G20" s="142">
        <f>G19-$M$19</f>
        <v>-144.55999999999995</v>
      </c>
      <c r="H20" s="179">
        <v>0</v>
      </c>
      <c r="I20" s="171">
        <f>I19-$L$19</f>
        <v>-235.76</v>
      </c>
      <c r="J20" s="171">
        <f>J19-$M$19</f>
        <v>-258.35000000000014</v>
      </c>
      <c r="K20" s="141">
        <v>0</v>
      </c>
      <c r="L20" s="142">
        <f>L19-$L$19</f>
        <v>0</v>
      </c>
      <c r="M20" s="142">
        <f>M19-$M$19</f>
        <v>0</v>
      </c>
      <c r="N20" s="143">
        <f>N19-$L$19</f>
        <v>43.470000000000027</v>
      </c>
      <c r="O20" s="143">
        <f>O19-$M$19</f>
        <v>114.07000000000016</v>
      </c>
      <c r="P20" s="142">
        <f>P19-$L$19</f>
        <v>152.18000000000006</v>
      </c>
      <c r="Q20" s="142">
        <f>Q19-$M$19</f>
        <v>428.15000000000009</v>
      </c>
      <c r="R20" s="143">
        <f>R19-$L$19</f>
        <v>-151.1099999999999</v>
      </c>
      <c r="S20" s="143">
        <f>S19-$M$19</f>
        <v>-207.27999999999997</v>
      </c>
      <c r="T20" s="142">
        <f>T19-$L$19</f>
        <v>-148.09999999999991</v>
      </c>
      <c r="U20" s="142">
        <f>U19-$M$19</f>
        <v>-201.86000000000013</v>
      </c>
      <c r="V20" s="143">
        <f>V19-$L$19</f>
        <v>-151.79999999999995</v>
      </c>
      <c r="W20" s="143">
        <f>W19-$M$19</f>
        <v>-208.51</v>
      </c>
      <c r="X20" s="142">
        <f>X19-$L$19</f>
        <v>-145.14999999999986</v>
      </c>
      <c r="Y20" s="142">
        <f>Y19-$M$19</f>
        <v>-196.58000000000015</v>
      </c>
      <c r="Z20" s="143">
        <f>Z19-$L$19</f>
        <v>-5.0799999999999272</v>
      </c>
      <c r="AA20" s="143">
        <f>AA19-$M$19</f>
        <v>-33.350000000000136</v>
      </c>
      <c r="AB20" s="142">
        <f>AB19-$L$19</f>
        <v>160.01999999999998</v>
      </c>
      <c r="AC20" s="142">
        <f>AC19-$M$19</f>
        <v>237.65000000000009</v>
      </c>
      <c r="AD20" s="143">
        <f>AD19-$L$19</f>
        <v>136.28999999999996</v>
      </c>
      <c r="AE20" s="143">
        <f>AE19-$M$19</f>
        <v>320.67999999999984</v>
      </c>
    </row>
    <row r="21" spans="2:31" x14ac:dyDescent="0.3">
      <c r="C21" s="11" t="s">
        <v>250</v>
      </c>
      <c r="E21" s="93">
        <f>E19/$K19-1</f>
        <v>-3.1574314454657637E-3</v>
      </c>
      <c r="F21" s="93">
        <f t="shared" ref="F21:AE21" si="48">F19/$K19-1</f>
        <v>8.4395910010014452E-2</v>
      </c>
      <c r="G21" s="93">
        <f t="shared" si="48"/>
        <v>0.21234523801930183</v>
      </c>
      <c r="H21" s="178">
        <f>H19/$K19-1</f>
        <v>-6.5508729181683045E-2</v>
      </c>
      <c r="I21" s="178">
        <f t="shared" ref="I21:J21" si="49">I19/$K19-1</f>
        <v>8.9811383337692341E-3</v>
      </c>
      <c r="J21" s="178">
        <f t="shared" si="49"/>
        <v>0.13976258666989838</v>
      </c>
      <c r="K21" s="105">
        <f t="shared" si="48"/>
        <v>0</v>
      </c>
      <c r="L21" s="106">
        <f t="shared" si="48"/>
        <v>0.15936417622932519</v>
      </c>
      <c r="M21" s="106">
        <f t="shared" si="48"/>
        <v>0.30455499352567084</v>
      </c>
      <c r="N21" s="116">
        <f t="shared" si="48"/>
        <v>0.18709216510496063</v>
      </c>
      <c r="O21" s="116">
        <f t="shared" si="48"/>
        <v>0.37731624705784816</v>
      </c>
      <c r="P21" s="106">
        <f t="shared" si="48"/>
        <v>0.25643446256689617</v>
      </c>
      <c r="Q21" s="106">
        <f t="shared" si="48"/>
        <v>0.57765686693499529</v>
      </c>
      <c r="R21" s="116">
        <f t="shared" si="48"/>
        <v>6.2976405375925637E-2</v>
      </c>
      <c r="S21" s="116">
        <f t="shared" si="48"/>
        <v>0.17233834907796619</v>
      </c>
      <c r="T21" s="106">
        <f t="shared" si="48"/>
        <v>6.4896378840744173E-2</v>
      </c>
      <c r="U21" s="106">
        <f t="shared" si="48"/>
        <v>0.17579557704451654</v>
      </c>
      <c r="V21" s="116">
        <f t="shared" si="48"/>
        <v>6.2536278568375847E-2</v>
      </c>
      <c r="W21" s="116">
        <f t="shared" si="48"/>
        <v>0.17155377520363846</v>
      </c>
      <c r="X21" s="106">
        <f t="shared" si="48"/>
        <v>6.6778080409254148E-2</v>
      </c>
      <c r="Y21" s="106">
        <f t="shared" si="48"/>
        <v>0.17916350391967995</v>
      </c>
      <c r="Z21" s="116">
        <f t="shared" si="48"/>
        <v>0.15612382234185729</v>
      </c>
      <c r="AA21" s="116">
        <f t="shared" si="48"/>
        <v>0.28328219782743203</v>
      </c>
      <c r="AB21" s="106">
        <f t="shared" si="48"/>
        <v>0.26143532368456301</v>
      </c>
      <c r="AC21" s="106">
        <f t="shared" si="48"/>
        <v>0.45614359615495026</v>
      </c>
      <c r="AD21" s="116">
        <f t="shared" si="48"/>
        <v>0.24629878869448185</v>
      </c>
      <c r="AE21" s="116">
        <f t="shared" si="48"/>
        <v>0.50910552199677239</v>
      </c>
    </row>
    <row r="22" spans="2:31" x14ac:dyDescent="0.3">
      <c r="C22" s="11" t="s">
        <v>288</v>
      </c>
      <c r="E22" s="93">
        <f>E20/E11</f>
        <v>0</v>
      </c>
      <c r="F22" s="93">
        <f t="shared" ref="F22:AE22" si="50">F20/F11</f>
        <v>-1.8750199419291017E-2</v>
      </c>
      <c r="G22" s="93">
        <f t="shared" si="50"/>
        <v>-2.0207442198551809E-2</v>
      </c>
      <c r="H22" s="178">
        <f t="shared" si="50"/>
        <v>0</v>
      </c>
      <c r="I22" s="178">
        <f t="shared" si="50"/>
        <v>-3.7432501305914162E-2</v>
      </c>
      <c r="J22" s="178">
        <f t="shared" si="50"/>
        <v>-3.5043765709332771E-2</v>
      </c>
      <c r="K22" s="105">
        <f t="shared" si="50"/>
        <v>0</v>
      </c>
      <c r="L22" s="106">
        <f t="shared" si="50"/>
        <v>0</v>
      </c>
      <c r="M22" s="106">
        <f t="shared" si="50"/>
        <v>0</v>
      </c>
      <c r="N22" s="116">
        <f t="shared" si="50"/>
        <v>6.9819772792614277E-3</v>
      </c>
      <c r="O22" s="116">
        <f t="shared" si="50"/>
        <v>1.6043081588078045E-2</v>
      </c>
      <c r="P22" s="106">
        <f t="shared" si="50"/>
        <v>2.4554705942148491E-2</v>
      </c>
      <c r="Q22" s="106">
        <f t="shared" si="50"/>
        <v>6.0748419391820581E-2</v>
      </c>
      <c r="R22" s="116">
        <f t="shared" si="50"/>
        <v>-2.5625676211924377E-2</v>
      </c>
      <c r="S22" s="116">
        <f t="shared" si="50"/>
        <v>-3.2621662370201095E-2</v>
      </c>
      <c r="T22" s="106">
        <f t="shared" si="50"/>
        <v>-2.4991773470920259E-2</v>
      </c>
      <c r="U22" s="106">
        <f t="shared" si="50"/>
        <v>-3.1481351517845327E-2</v>
      </c>
      <c r="V22" s="116">
        <f t="shared" si="50"/>
        <v>-2.5662005355548939E-2</v>
      </c>
      <c r="W22" s="116">
        <f t="shared" si="50"/>
        <v>-3.2559388756072387E-2</v>
      </c>
      <c r="X22" s="106">
        <f t="shared" si="50"/>
        <v>-2.4265798681639052E-2</v>
      </c>
      <c r="Y22" s="106">
        <f t="shared" si="50"/>
        <v>-3.0062654744372641E-2</v>
      </c>
      <c r="Z22" s="116">
        <f t="shared" si="50"/>
        <v>-8.7287623027435923E-4</v>
      </c>
      <c r="AA22" s="116">
        <f t="shared" si="50"/>
        <v>-5.361598415474865E-3</v>
      </c>
      <c r="AB22" s="106">
        <f t="shared" si="50"/>
        <v>2.7207992709169307E-2</v>
      </c>
      <c r="AC22" s="106">
        <f t="shared" si="50"/>
        <v>3.7323864028998455E-2</v>
      </c>
      <c r="AD22" s="116">
        <f t="shared" si="50"/>
        <v>2.317013875902307E-2</v>
      </c>
      <c r="AE22" s="116">
        <f t="shared" si="50"/>
        <v>5.0149660800130086E-2</v>
      </c>
    </row>
    <row r="23" spans="2:31" x14ac:dyDescent="0.3">
      <c r="B23" s="7" t="s">
        <v>225</v>
      </c>
      <c r="C23" t="s">
        <v>263</v>
      </c>
      <c r="D23" t="s">
        <v>1</v>
      </c>
      <c r="E23" s="91">
        <f>INDEX(ResTRA,MATCH(_xlfn.CONCAT(E$2,$B23,$D23),Results_TRA!$A$2:$A$9996,0),MATCH(TRA_Report!E$3,Results_TRA!$A$2:$AK$2,0))</f>
        <v>1560.5197529490899</v>
      </c>
      <c r="F23" s="91">
        <f>INDEX(ResTRA,MATCH(_xlfn.CONCAT(F$2,$B23,$D23),Results_TRA!$A$2:$A$9996,0),MATCH(TRA_Report!F$3,Results_TRA!$A$2:$AK$2,0))</f>
        <v>1694.2554193686001</v>
      </c>
      <c r="G23" s="91">
        <f>INDEX(ResTRA,MATCH(_xlfn.CONCAT(G$2,$B23,$D23),Results_TRA!$A$2:$A$9996,0),MATCH(TRA_Report!G$3,Results_TRA!$A$2:$AK$2,0))</f>
        <v>1889.9211624954301</v>
      </c>
      <c r="H23" s="174">
        <f>INDEX(ResTRA,MATCH(_xlfn.CONCAT(H$2,$B23,$D23),Results_TRA!$A$2:$A$9996,0),MATCH(TRA_Report!H$3,Results_TRA!$A$2:$AK$2,0))</f>
        <v>1452.49</v>
      </c>
      <c r="I23" s="174">
        <f>INDEX(ResTRA,MATCH(_xlfn.CONCAT(I$2,$B23,$D23),Results_TRA!$A$2:$A$9996,0),MATCH(TRA_Report!I$3,Results_TRA!$A$2:$AK$2,0))</f>
        <v>1540.21</v>
      </c>
      <c r="J23" s="174">
        <f>INDEX(ResTRA,MATCH(_xlfn.CONCAT(J$2,$B23,$D23),Results_TRA!$A$2:$A$9996,0),MATCH(TRA_Report!J$3,Results_TRA!$A$2:$AK$2,0))</f>
        <v>1695.97</v>
      </c>
      <c r="K23" s="99">
        <f>INDEX(ResTRA,MATCH(_xlfn.CONCAT(K$2,$B23,$D23),Results_TRA!$A$2:$A$9996,0),MATCH(TRA_Report!K$3,Results_TRA!$A$2:$AK$2,0))</f>
        <v>1568.65</v>
      </c>
      <c r="L23" s="100">
        <f>INDEX(ResTRA,MATCH(_xlfn.CONCAT(L$2,$B23,$D23),Results_TRA!$A$2:$A$9996,0),MATCH(TRA_Report!L$3,Results_TRA!$A$2:$AK$2,0))</f>
        <v>1868.19</v>
      </c>
      <c r="M23" s="100">
        <f>INDEX(ResTRA,MATCH(_xlfn.CONCAT(M$2,$B23,$D23),Results_TRA!$A$2:$A$9996,0),MATCH(TRA_Report!M$3,Results_TRA!$A$2:$AK$2,0))</f>
        <v>2113.27</v>
      </c>
      <c r="N23" s="113">
        <f>INDEX(ResTRA,MATCH(_xlfn.CONCAT(N$2,$B23,$D23),Results_TRA!$A$2:$A$9996,0),MATCH(TRA_Report!N$3,Results_TRA!$A$2:$AK$2,0))</f>
        <v>1918.9</v>
      </c>
      <c r="O23" s="113">
        <f>INDEX(ResTRA,MATCH(_xlfn.CONCAT(O$2,$B23,$D23),Results_TRA!$A$2:$A$9996,0),MATCH(TRA_Report!O$3,Results_TRA!$A$2:$AK$2,0))</f>
        <v>2226.41</v>
      </c>
      <c r="P23" s="100">
        <f>INDEX(ResTRA,MATCH(_xlfn.CONCAT(P$2,$B23,$D23),Results_TRA!$A$2:$A$9996,0),MATCH(TRA_Report!P$3,Results_TRA!$A$2:$AK$2,0))</f>
        <v>2058.52</v>
      </c>
      <c r="Q23" s="100">
        <f>INDEX(ResTRA,MATCH(_xlfn.CONCAT(Q$2,$B23,$D23),Results_TRA!$A$2:$A$9996,0),MATCH(TRA_Report!Q$3,Results_TRA!$A$2:$AK$2,0))</f>
        <v>2608.89</v>
      </c>
      <c r="R23" s="113">
        <f>INDEX(ResTRA,MATCH(_xlfn.CONCAT(R$2,$B23,$D23),Results_TRA!$A$2:$A$9996,0),MATCH(TRA_Report!R$3,Results_TRA!$A$2:$AK$2,0))</f>
        <v>1769.11</v>
      </c>
      <c r="S23" s="113">
        <f>INDEX(ResTRA,MATCH(_xlfn.CONCAT(S$2,$B23,$D23),Results_TRA!$A$2:$A$9996,0),MATCH(TRA_Report!S$3,Results_TRA!$A$2:$AK$2,0))</f>
        <v>2016.13</v>
      </c>
      <c r="T23" s="100">
        <f>INDEX(ResTRA,MATCH(_xlfn.CONCAT(T$2,$B23,$D23),Results_TRA!$A$2:$A$9996,0),MATCH(TRA_Report!T$3,Results_TRA!$A$2:$AK$2,0))</f>
        <v>1763.6</v>
      </c>
      <c r="U23" s="100">
        <f>INDEX(ResTRA,MATCH(_xlfn.CONCAT(U$2,$B23,$D23),Results_TRA!$A$2:$A$9996,0),MATCH(TRA_Report!U$3,Results_TRA!$A$2:$AK$2,0))</f>
        <v>2007.77</v>
      </c>
      <c r="V23" s="113">
        <f>INDEX(ResTRA,MATCH(_xlfn.CONCAT(V$2,$B23,$D23),Results_TRA!$A$2:$A$9996,0),MATCH(TRA_Report!V$3,Results_TRA!$A$2:$AK$2,0))</f>
        <v>1763.24</v>
      </c>
      <c r="W23" s="113">
        <f>INDEX(ResTRA,MATCH(_xlfn.CONCAT(W$2,$B23,$D23),Results_TRA!$A$2:$A$9996,0),MATCH(TRA_Report!W$3,Results_TRA!$A$2:$AK$2,0))</f>
        <v>2001.73</v>
      </c>
      <c r="X23" s="100">
        <f>INDEX(ResTRA,MATCH(_xlfn.CONCAT(X$2,$B23,$D23),Results_TRA!$A$2:$A$9996,0),MATCH(TRA_Report!X$3,Results_TRA!$A$2:$AK$2,0))</f>
        <v>1750.48</v>
      </c>
      <c r="Y23" s="100">
        <f>INDEX(ResTRA,MATCH(_xlfn.CONCAT(Y$2,$B23,$D23),Results_TRA!$A$2:$A$9996,0),MATCH(TRA_Report!Y$3,Results_TRA!$A$2:$AK$2,0))</f>
        <v>1981.53</v>
      </c>
      <c r="Z23" s="113">
        <f>INDEX(ResTRA,MATCH(_xlfn.CONCAT(Z$2,$B23,$D23),Results_TRA!$A$2:$A$9996,0),MATCH(TRA_Report!Z$3,Results_TRA!$A$2:$AK$2,0))</f>
        <v>1969.63</v>
      </c>
      <c r="AA23" s="113">
        <f>INDEX(ResTRA,MATCH(_xlfn.CONCAT(AA$2,$B23,$D23),Results_TRA!$A$2:$A$9996,0),MATCH(TRA_Report!AA$3,Results_TRA!$A$2:$AK$2,0))</f>
        <v>2256.92</v>
      </c>
      <c r="AB23" s="100">
        <f>INDEX(ResTRA,MATCH(_xlfn.CONCAT(AB$2,$B23,$D23),Results_TRA!$A$2:$A$9996,0),MATCH(TRA_Report!AB$3,Results_TRA!$A$2:$AK$2,0))</f>
        <v>2156.2399999999998</v>
      </c>
      <c r="AC23" s="100">
        <f>INDEX(ResTRA,MATCH(_xlfn.CONCAT(AC$2,$B23,$D23),Results_TRA!$A$2:$A$9996,0),MATCH(TRA_Report!AC$3,Results_TRA!$A$2:$AK$2,0))</f>
        <v>2546.6999999999998</v>
      </c>
      <c r="AD23" s="113">
        <f>INDEX(ResTRA,MATCH(_xlfn.CONCAT(AD$2,$B23,$D23),Results_TRA!$A$2:$A$9996,0),MATCH(TRA_Report!AD$3,Results_TRA!$A$2:$AK$2,0))</f>
        <v>2134.12</v>
      </c>
      <c r="AE23" s="113">
        <f>INDEX(ResTRA,MATCH(_xlfn.CONCAT(AE$2,$B23,$D23),Results_TRA!$A$2:$A$9996,0),MATCH(TRA_Report!AE$3,Results_TRA!$A$2:$AK$2,0))</f>
        <v>2647.14</v>
      </c>
    </row>
    <row r="24" spans="2:31" x14ac:dyDescent="0.3">
      <c r="C24" s="11" t="s">
        <v>274</v>
      </c>
      <c r="E24" s="93">
        <f t="shared" ref="E24:AE24" si="51">E23/$K23-1</f>
        <v>-5.1829579899340672E-3</v>
      </c>
      <c r="F24" s="93">
        <f t="shared" si="51"/>
        <v>8.0072303808115253E-2</v>
      </c>
      <c r="G24" s="93">
        <f t="shared" si="51"/>
        <v>0.20480742198414559</v>
      </c>
      <c r="H24" s="178">
        <f t="shared" ref="H24" si="52">H23/$K23-1</f>
        <v>-7.4050935517801952E-2</v>
      </c>
      <c r="I24" s="178">
        <f t="shared" ref="I24" si="53">I23/$K23-1</f>
        <v>-1.8130239377808999E-2</v>
      </c>
      <c r="J24" s="178">
        <f t="shared" ref="J24" si="54">J23/$K23-1</f>
        <v>8.1165333248334415E-2</v>
      </c>
      <c r="K24" s="105">
        <f t="shared" si="51"/>
        <v>0</v>
      </c>
      <c r="L24" s="106">
        <f t="shared" si="51"/>
        <v>0.19095400503617754</v>
      </c>
      <c r="M24" s="106">
        <f t="shared" si="51"/>
        <v>0.34719025914002488</v>
      </c>
      <c r="N24" s="116">
        <f t="shared" si="51"/>
        <v>0.22328116533324827</v>
      </c>
      <c r="O24" s="116">
        <f t="shared" si="51"/>
        <v>0.41931597233289764</v>
      </c>
      <c r="P24" s="106">
        <f t="shared" si="51"/>
        <v>0.31228763586523445</v>
      </c>
      <c r="Q24" s="106">
        <f t="shared" si="51"/>
        <v>0.66314346731265728</v>
      </c>
      <c r="R24" s="116">
        <f t="shared" si="51"/>
        <v>0.1277914129984381</v>
      </c>
      <c r="S24" s="116">
        <f t="shared" si="51"/>
        <v>0.28526439932425962</v>
      </c>
      <c r="T24" s="106">
        <f t="shared" si="51"/>
        <v>0.12427883849169663</v>
      </c>
      <c r="U24" s="106">
        <f t="shared" si="51"/>
        <v>0.27993497593472094</v>
      </c>
      <c r="V24" s="116">
        <f t="shared" si="51"/>
        <v>0.12404934179071181</v>
      </c>
      <c r="W24" s="116">
        <f t="shared" si="51"/>
        <v>0.27608453128486277</v>
      </c>
      <c r="X24" s="106">
        <f t="shared" si="51"/>
        <v>0.11591495872246838</v>
      </c>
      <c r="Y24" s="106">
        <f t="shared" si="51"/>
        <v>0.26320721639626421</v>
      </c>
      <c r="Z24" s="116">
        <f t="shared" si="51"/>
        <v>0.25562107544704049</v>
      </c>
      <c r="AA24" s="116">
        <f t="shared" si="51"/>
        <v>0.43876581774137002</v>
      </c>
      <c r="AB24" s="106">
        <f t="shared" si="51"/>
        <v>0.3745832403659195</v>
      </c>
      <c r="AC24" s="106">
        <f t="shared" si="51"/>
        <v>0.62349791221751172</v>
      </c>
      <c r="AD24" s="116">
        <f t="shared" si="51"/>
        <v>0.36048194307206827</v>
      </c>
      <c r="AE24" s="116">
        <f t="shared" si="51"/>
        <v>0.68752749179230532</v>
      </c>
    </row>
    <row r="25" spans="2:31" x14ac:dyDescent="0.3">
      <c r="C25" s="11" t="s">
        <v>275</v>
      </c>
      <c r="E25" s="135">
        <f>E23-E37</f>
        <v>691.79360070699488</v>
      </c>
      <c r="F25" s="135">
        <f t="shared" ref="F25:AE25" si="55">F23-F37</f>
        <v>760.87998998655405</v>
      </c>
      <c r="G25" s="135">
        <f t="shared" si="55"/>
        <v>875.71196166227003</v>
      </c>
      <c r="H25" s="180">
        <f>H23-H37</f>
        <v>681.12370946276906</v>
      </c>
      <c r="I25" s="180">
        <f t="shared" ref="I25:J25" si="56">I23-I37</f>
        <v>757.47676811381109</v>
      </c>
      <c r="J25" s="180">
        <f t="shared" si="56"/>
        <v>893.43233301006899</v>
      </c>
      <c r="K25" s="138">
        <f t="shared" si="55"/>
        <v>691.89198214827911</v>
      </c>
      <c r="L25" s="136">
        <f t="shared" si="55"/>
        <v>758.18864483301013</v>
      </c>
      <c r="M25" s="136">
        <f t="shared" si="55"/>
        <v>862.64381893954987</v>
      </c>
      <c r="N25" s="137">
        <f t="shared" si="55"/>
        <v>766.93241255311</v>
      </c>
      <c r="O25" s="137">
        <f t="shared" si="55"/>
        <v>887.09689256642991</v>
      </c>
      <c r="P25" s="136">
        <f t="shared" si="55"/>
        <v>771.03165668903989</v>
      </c>
      <c r="Q25" s="136">
        <f t="shared" si="55"/>
        <v>900.56180464888985</v>
      </c>
      <c r="R25" s="137">
        <f t="shared" si="55"/>
        <v>721.22637533140983</v>
      </c>
      <c r="S25" s="137">
        <f t="shared" si="55"/>
        <v>787.45627461406002</v>
      </c>
      <c r="T25" s="136">
        <f t="shared" si="55"/>
        <v>724.33829840948988</v>
      </c>
      <c r="U25" s="136">
        <f t="shared" si="55"/>
        <v>793.86565856933998</v>
      </c>
      <c r="V25" s="137">
        <f t="shared" si="55"/>
        <v>723.18693560853012</v>
      </c>
      <c r="W25" s="137">
        <f t="shared" si="55"/>
        <v>792.85220366422004</v>
      </c>
      <c r="X25" s="136">
        <f t="shared" si="55"/>
        <v>730.28014605741998</v>
      </c>
      <c r="Y25" s="136">
        <f t="shared" si="55"/>
        <v>807.76713361816996</v>
      </c>
      <c r="Z25" s="137">
        <f t="shared" si="55"/>
        <v>722.08302825159012</v>
      </c>
      <c r="AA25" s="137">
        <f t="shared" si="55"/>
        <v>783.48788441266015</v>
      </c>
      <c r="AB25" s="136">
        <f t="shared" si="55"/>
        <v>738.96819272311973</v>
      </c>
      <c r="AC25" s="136">
        <f t="shared" si="55"/>
        <v>816.43975021193978</v>
      </c>
      <c r="AD25" s="137">
        <f t="shared" si="55"/>
        <v>737.95288596946989</v>
      </c>
      <c r="AE25" s="137">
        <f t="shared" si="55"/>
        <v>824.66485021163976</v>
      </c>
    </row>
    <row r="26" spans="2:31" x14ac:dyDescent="0.3">
      <c r="C26" s="11" t="s">
        <v>274</v>
      </c>
      <c r="E26" s="93">
        <f t="shared" ref="E26:AE26" si="57">E25/$K25-1</f>
        <v>-1.4219190830733197E-4</v>
      </c>
      <c r="F26" s="93">
        <f t="shared" si="57"/>
        <v>9.9709217071820566E-2</v>
      </c>
      <c r="G26" s="93">
        <f t="shared" si="57"/>
        <v>0.26567727948406339</v>
      </c>
      <c r="H26" s="178">
        <f t="shared" ref="H26" si="58">H25/$K25-1</f>
        <v>-1.5563517085535938E-2</v>
      </c>
      <c r="I26" s="178">
        <f t="shared" ref="I26" si="59">I25/$K25-1</f>
        <v>9.4790498600512141E-2</v>
      </c>
      <c r="J26" s="178">
        <f t="shared" ref="J26" si="60">J25/$K25-1</f>
        <v>0.29128875035669632</v>
      </c>
      <c r="K26" s="105">
        <f t="shared" si="57"/>
        <v>0</v>
      </c>
      <c r="L26" s="106">
        <f t="shared" si="57"/>
        <v>9.5819382787012852E-2</v>
      </c>
      <c r="M26" s="106">
        <f t="shared" si="57"/>
        <v>0.24678973191898756</v>
      </c>
      <c r="N26" s="116">
        <f t="shared" si="57"/>
        <v>0.10845685792142779</v>
      </c>
      <c r="O26" s="116">
        <f t="shared" si="57"/>
        <v>0.2821320602849775</v>
      </c>
      <c r="P26" s="106">
        <f t="shared" si="57"/>
        <v>0.11438154593877115</v>
      </c>
      <c r="Q26" s="106">
        <f t="shared" si="57"/>
        <v>0.30159306349049553</v>
      </c>
      <c r="R26" s="116">
        <f t="shared" si="57"/>
        <v>4.2397359616813901E-2</v>
      </c>
      <c r="S26" s="116">
        <f t="shared" si="57"/>
        <v>0.13812024843684423</v>
      </c>
      <c r="T26" s="106">
        <f t="shared" si="57"/>
        <v>4.6895060353882245E-2</v>
      </c>
      <c r="U26" s="106">
        <f t="shared" si="57"/>
        <v>0.1473838099762903</v>
      </c>
      <c r="V26" s="116">
        <f t="shared" si="57"/>
        <v>4.5230981522697E-2</v>
      </c>
      <c r="W26" s="116">
        <f t="shared" si="57"/>
        <v>0.14591905112481007</v>
      </c>
      <c r="X26" s="106">
        <f t="shared" si="57"/>
        <v>5.5482885912260693E-2</v>
      </c>
      <c r="Y26" s="106">
        <f t="shared" si="57"/>
        <v>0.16747578301183097</v>
      </c>
      <c r="Z26" s="116">
        <f t="shared" si="57"/>
        <v>4.3635490628999296E-2</v>
      </c>
      <c r="AA26" s="116">
        <f t="shared" si="57"/>
        <v>0.13238468522208025</v>
      </c>
      <c r="AB26" s="106">
        <f t="shared" si="57"/>
        <v>6.8039826720743379E-2</v>
      </c>
      <c r="AC26" s="106">
        <f t="shared" si="57"/>
        <v>0.18001042254738664</v>
      </c>
      <c r="AD26" s="116">
        <f t="shared" si="57"/>
        <v>6.657239136978399E-2</v>
      </c>
      <c r="AE26" s="116">
        <f t="shared" si="57"/>
        <v>0.19189826083995021</v>
      </c>
    </row>
    <row r="27" spans="2:31" x14ac:dyDescent="0.3">
      <c r="C27" s="57" t="s">
        <v>276</v>
      </c>
      <c r="D27" s="57"/>
      <c r="E27" s="132"/>
      <c r="F27" s="132"/>
      <c r="G27" s="132"/>
      <c r="H27" s="181"/>
      <c r="I27" s="181"/>
      <c r="J27" s="181"/>
      <c r="K27" s="131">
        <v>0</v>
      </c>
      <c r="L27" s="133">
        <f>L25-$L$25</f>
        <v>0</v>
      </c>
      <c r="M27" s="133">
        <f>M25-$M$25</f>
        <v>0</v>
      </c>
      <c r="N27" s="134">
        <f>N25-$L$25</f>
        <v>8.7437677200998678</v>
      </c>
      <c r="O27" s="134">
        <f>O25-$M$25</f>
        <v>24.453073626880041</v>
      </c>
      <c r="P27" s="133">
        <f>P25-$L$25</f>
        <v>12.843011856029761</v>
      </c>
      <c r="Q27" s="133">
        <f>Q25-$M$25</f>
        <v>37.917985709339973</v>
      </c>
      <c r="R27" s="134">
        <f>R25-$L$25</f>
        <v>-36.962269501600304</v>
      </c>
      <c r="S27" s="134">
        <f>S25-$M$25</f>
        <v>-75.187544325489853</v>
      </c>
      <c r="T27" s="133">
        <f>T25-$L$25</f>
        <v>-33.85034642352025</v>
      </c>
      <c r="U27" s="133">
        <f>U25-$M$25</f>
        <v>-68.778160370209889</v>
      </c>
      <c r="V27" s="134">
        <f>V25-$L$25</f>
        <v>-35.00170922448001</v>
      </c>
      <c r="W27" s="134">
        <f>W25-$M$25</f>
        <v>-69.791615275329832</v>
      </c>
      <c r="X27" s="133">
        <f>X25-$L$25</f>
        <v>-27.908498775590147</v>
      </c>
      <c r="Y27" s="133">
        <f>Y25-$M$25</f>
        <v>-54.87668532137991</v>
      </c>
      <c r="Z27" s="134">
        <f>Z25-$L$25</f>
        <v>-36.105616581420009</v>
      </c>
      <c r="AA27" s="134">
        <f>AA25-$M$25</f>
        <v>-79.155934526889723</v>
      </c>
      <c r="AB27" s="133">
        <f>AB25-$L$25</f>
        <v>-19.220452109890402</v>
      </c>
      <c r="AC27" s="133">
        <f>AC25-$M$25</f>
        <v>-46.204068727610093</v>
      </c>
      <c r="AD27" s="134">
        <f>AD25-$L$25</f>
        <v>-20.235758863540241</v>
      </c>
      <c r="AE27" s="134">
        <f>AE25-$M$25</f>
        <v>-37.978968727910114</v>
      </c>
    </row>
    <row r="28" spans="2:31" x14ac:dyDescent="0.3">
      <c r="B28" s="7" t="s">
        <v>226</v>
      </c>
      <c r="C28" t="s">
        <v>259</v>
      </c>
      <c r="D28" t="s">
        <v>220</v>
      </c>
      <c r="E28" s="91">
        <f>INDEX(ResTRA,MATCH(_xlfn.CONCAT(E$2,$B28,$D28),Results_TRA!$A$2:$A$9996,0),MATCH(TRA_Report!E$3,Results_TRA!$A$2:$AK$2,0))</f>
        <v>57.069200441301597</v>
      </c>
      <c r="F28" s="91">
        <f>INDEX(ResTRA,MATCH(_xlfn.CONCAT(F$2,$B28,$D28),Results_TRA!$A$2:$A$9996,0),MATCH(TRA_Report!F$3,Results_TRA!$A$2:$AK$2,0))</f>
        <v>57.7558285243908</v>
      </c>
      <c r="G28" s="91">
        <f>INDEX(ResTRA,MATCH(_xlfn.CONCAT(G$2,$B28,$D28),Results_TRA!$A$2:$A$9996,0),MATCH(TRA_Report!G$3,Results_TRA!$A$2:$AK$2,0))</f>
        <v>60.343413378933001</v>
      </c>
      <c r="H28" s="174">
        <f>INDEX(ResTRA,MATCH(_xlfn.CONCAT(H$2,$B28,$D28),Results_TRA!$A$2:$A$9996,0),MATCH(TRA_Report!H$3,Results_TRA!$A$2:$AK$2,0))</f>
        <v>57.228720567669399</v>
      </c>
      <c r="I28" s="174">
        <f>INDEX(ResTRA,MATCH(_xlfn.CONCAT(I$2,$B28,$D28),Results_TRA!$A$2:$A$9996,0),MATCH(TRA_Report!I$3,Results_TRA!$A$2:$AK$2,0))</f>
        <v>59.260389854440902</v>
      </c>
      <c r="J28" s="174">
        <f>INDEX(ResTRA,MATCH(_xlfn.CONCAT(J$2,$B28,$D28),Results_TRA!$A$2:$A$9996,0),MATCH(TRA_Report!J$3,Results_TRA!$A$2:$AK$2,0))</f>
        <v>66.661100732417793</v>
      </c>
      <c r="K28" s="99">
        <f>INDEX(ResTRA,MATCH(_xlfn.CONCAT(K$2,$B28,$D28),Results_TRA!$A$2:$A$9996,0),MATCH(TRA_Report!K$3,Results_TRA!$A$2:$AK$2,0))</f>
        <v>56.9787253575115</v>
      </c>
      <c r="L28" s="100">
        <f>INDEX(ResTRA,MATCH(_xlfn.CONCAT(L$2,$B28,$D28),Results_TRA!$A$2:$A$9996,0),MATCH(TRA_Report!L$3,Results_TRA!$A$2:$AK$2,0))</f>
        <v>55.675537214384597</v>
      </c>
      <c r="M28" s="100">
        <f>INDEX(ResTRA,MATCH(_xlfn.CONCAT(M$2,$B28,$D28),Results_TRA!$A$2:$A$9996,0),MATCH(TRA_Report!M$3,Results_TRA!$A$2:$AK$2,0))</f>
        <v>56.991900493961403</v>
      </c>
      <c r="N28" s="113">
        <f>INDEX(ResTRA,MATCH(_xlfn.CONCAT(N$2,$B28,$D28),Results_TRA!$A$2:$A$9996,0),MATCH(TRA_Report!N$3,Results_TRA!$A$2:$AK$2,0))</f>
        <v>56.056944040785503</v>
      </c>
      <c r="O28" s="113">
        <f>INDEX(ResTRA,MATCH(_xlfn.CONCAT(O$2,$B28,$D28),Results_TRA!$A$2:$A$9996,0),MATCH(TRA_Report!O$3,Results_TRA!$A$2:$AK$2,0))</f>
        <v>58.259052200208203</v>
      </c>
      <c r="P28" s="100">
        <f>INDEX(ResTRA,MATCH(_xlfn.CONCAT(P$2,$B28,$D28),Results_TRA!$A$2:$A$9996,0),MATCH(TRA_Report!P$3,Results_TRA!$A$2:$AK$2,0))</f>
        <v>54.812301057206298</v>
      </c>
      <c r="Q28" s="100">
        <f>INDEX(ResTRA,MATCH(_xlfn.CONCAT(Q$2,$B28,$D28),Results_TRA!$A$2:$A$9996,0),MATCH(TRA_Report!Q$3,Results_TRA!$A$2:$AK$2,0))</f>
        <v>55.297458779135503</v>
      </c>
      <c r="R28" s="113">
        <f>INDEX(ResTRA,MATCH(_xlfn.CONCAT(R$2,$B28,$D28),Results_TRA!$A$2:$A$9996,0),MATCH(TRA_Report!R$3,Results_TRA!$A$2:$AK$2,0))</f>
        <v>53.505450381556699</v>
      </c>
      <c r="S28" s="113">
        <f>INDEX(ResTRA,MATCH(_xlfn.CONCAT(S$2,$B28,$D28),Results_TRA!$A$2:$A$9996,0),MATCH(TRA_Report!S$3,Results_TRA!$A$2:$AK$2,0))</f>
        <v>53.1450496203515</v>
      </c>
      <c r="T28" s="100">
        <f>INDEX(ResTRA,MATCH(_xlfn.CONCAT(T$2,$B28,$D28),Results_TRA!$A$2:$A$9996,0),MATCH(TRA_Report!T$3,Results_TRA!$A$2:$AK$2,0))</f>
        <v>53.800502349546697</v>
      </c>
      <c r="U28" s="100">
        <f>INDEX(ResTRA,MATCH(_xlfn.CONCAT(U$2,$B28,$D28),Results_TRA!$A$2:$A$9996,0),MATCH(TRA_Report!U$3,Results_TRA!$A$2:$AK$2,0))</f>
        <v>53.629030778710302</v>
      </c>
      <c r="V28" s="113">
        <f>INDEX(ResTRA,MATCH(_xlfn.CONCAT(V$2,$B28,$D28),Results_TRA!$A$2:$A$9996,0),MATCH(TRA_Report!V$3,Results_TRA!$A$2:$AK$2,0))</f>
        <v>53.792856128306198</v>
      </c>
      <c r="W28" s="113">
        <f>INDEX(ResTRA,MATCH(_xlfn.CONCAT(W$2,$B28,$D28),Results_TRA!$A$2:$A$9996,0),MATCH(TRA_Report!W$3,Results_TRA!$A$2:$AK$2,0))</f>
        <v>53.942493872436799</v>
      </c>
      <c r="X28" s="100">
        <f>INDEX(ResTRA,MATCH(_xlfn.CONCAT(X$2,$B28,$D28),Results_TRA!$A$2:$A$9996,0),MATCH(TRA_Report!X$3,Results_TRA!$A$2:$AK$2,0))</f>
        <v>54.488943331696099</v>
      </c>
      <c r="Y28" s="100">
        <f>INDEX(ResTRA,MATCH(_xlfn.CONCAT(Y$2,$B28,$D28),Results_TRA!$A$2:$A$9996,0),MATCH(TRA_Report!Y$3,Results_TRA!$A$2:$AK$2,0))</f>
        <v>55.114555024127398</v>
      </c>
      <c r="Z28" s="113">
        <f>INDEX(ResTRA,MATCH(_xlfn.CONCAT(Z$2,$B28,$D28),Results_TRA!$A$2:$A$9996,0),MATCH(TRA_Report!Z$3,Results_TRA!$A$2:$AK$2,0))</f>
        <v>51.555674305400402</v>
      </c>
      <c r="AA28" s="113">
        <f>INDEX(ResTRA,MATCH(_xlfn.CONCAT(AA$2,$B28,$D28),Results_TRA!$A$2:$A$9996,0),MATCH(TRA_Report!AA$3,Results_TRA!$A$2:$AK$2,0))</f>
        <v>50.1371050799724</v>
      </c>
      <c r="AB28" s="100">
        <f>INDEX(ResTRA,MATCH(_xlfn.CONCAT(AB$2,$B28,$D28),Results_TRA!$A$2:$A$9996,0),MATCH(TRA_Report!AB$3,Results_TRA!$A$2:$AK$2,0))</f>
        <v>51.3161331398722</v>
      </c>
      <c r="AC28" s="100">
        <f>INDEX(ResTRA,MATCH(_xlfn.CONCAT(AC$2,$B28,$D28),Results_TRA!$A$2:$A$9996,0),MATCH(TRA_Report!AC$3,Results_TRA!$A$2:$AK$2,0))</f>
        <v>49.964620065954598</v>
      </c>
      <c r="AD28" s="113">
        <f>INDEX(ResTRA,MATCH(_xlfn.CONCAT(AD$2,$B28,$D28),Results_TRA!$A$2:$A$9996,0),MATCH(TRA_Report!AD$3,Results_TRA!$A$2:$AK$2,0))</f>
        <v>51.326560922903603</v>
      </c>
      <c r="AE28" s="113">
        <f>INDEX(ResTRA,MATCH(_xlfn.CONCAT(AE$2,$B28,$D28),Results_TRA!$A$2:$A$9996,0),MATCH(TRA_Report!AE$3,Results_TRA!$A$2:$AK$2,0))</f>
        <v>49.594789212695296</v>
      </c>
    </row>
    <row r="29" spans="2:31" x14ac:dyDescent="0.3">
      <c r="C29" s="11" t="s">
        <v>274</v>
      </c>
      <c r="E29" s="93">
        <f t="shared" ref="E29:AE29" si="61">E28/$K28-1</f>
        <v>1.587874829112268E-3</v>
      </c>
      <c r="F29" s="93">
        <f t="shared" si="61"/>
        <v>1.3638479309661333E-2</v>
      </c>
      <c r="G29" s="93">
        <f t="shared" si="61"/>
        <v>5.9051654811683729E-2</v>
      </c>
      <c r="H29" s="178">
        <f t="shared" ref="H29" si="62">H28/$K28-1</f>
        <v>4.3875184744710527E-3</v>
      </c>
      <c r="I29" s="178">
        <f t="shared" ref="I29" si="63">I28/$K28-1</f>
        <v>4.0044147751869819E-2</v>
      </c>
      <c r="J29" s="178">
        <f t="shared" ref="J29" si="64">J28/$K28-1</f>
        <v>0.1699296590816044</v>
      </c>
      <c r="K29" s="105">
        <f t="shared" si="61"/>
        <v>0</v>
      </c>
      <c r="L29" s="106">
        <f t="shared" si="61"/>
        <v>-2.2871486417958331E-2</v>
      </c>
      <c r="M29" s="106">
        <f t="shared" si="61"/>
        <v>2.3122904851291537E-4</v>
      </c>
      <c r="N29" s="116">
        <f t="shared" si="61"/>
        <v>-1.6177640179598662E-2</v>
      </c>
      <c r="O29" s="116">
        <f t="shared" si="61"/>
        <v>2.2470261218785259E-2</v>
      </c>
      <c r="P29" s="106">
        <f t="shared" si="61"/>
        <v>-3.8021635035042078E-2</v>
      </c>
      <c r="Q29" s="106">
        <f t="shared" si="61"/>
        <v>-2.950691802645522E-2</v>
      </c>
      <c r="R29" s="116">
        <f t="shared" si="61"/>
        <v>-6.0957400400971196E-2</v>
      </c>
      <c r="S29" s="116">
        <f t="shared" si="61"/>
        <v>-6.7282581579452772E-2</v>
      </c>
      <c r="T29" s="106">
        <f t="shared" si="61"/>
        <v>-5.5779117346397733E-2</v>
      </c>
      <c r="U29" s="106">
        <f t="shared" si="61"/>
        <v>-5.8788513744097104E-2</v>
      </c>
      <c r="V29" s="116">
        <f t="shared" si="61"/>
        <v>-5.5913311665286458E-2</v>
      </c>
      <c r="W29" s="116">
        <f t="shared" si="61"/>
        <v>-5.3287107881475837E-2</v>
      </c>
      <c r="X29" s="106">
        <f t="shared" si="61"/>
        <v>-4.369669574377677E-2</v>
      </c>
      <c r="Y29" s="106">
        <f t="shared" si="61"/>
        <v>-3.2716953945308824E-2</v>
      </c>
      <c r="Z29" s="116">
        <f t="shared" si="61"/>
        <v>-9.5176770243355024E-2</v>
      </c>
      <c r="AA29" s="116">
        <f t="shared" si="61"/>
        <v>-0.12007324197955527</v>
      </c>
      <c r="AB29" s="106">
        <f t="shared" si="61"/>
        <v>-9.93808159468208E-2</v>
      </c>
      <c r="AC29" s="106">
        <f t="shared" si="61"/>
        <v>-0.12310042472075466</v>
      </c>
      <c r="AD29" s="116">
        <f t="shared" si="61"/>
        <v>-9.9197804077636675E-2</v>
      </c>
      <c r="AE29" s="116">
        <f t="shared" si="61"/>
        <v>-0.12959110788256301</v>
      </c>
    </row>
    <row r="30" spans="2:31" x14ac:dyDescent="0.3">
      <c r="B30" s="7" t="s">
        <v>221</v>
      </c>
      <c r="C30" t="s">
        <v>256</v>
      </c>
      <c r="D30" t="s">
        <v>220</v>
      </c>
      <c r="E30" s="91">
        <f>INDEX(ResTRA,MATCH(_xlfn.CONCAT(E$2,$B30,$D30),Results_TRA!$A$2:$A$9996,0),MATCH(TRA_Report!E$3,Results_TRA!$A$2:$AK$2,0))</f>
        <v>53.226305720645698</v>
      </c>
      <c r="F30" s="91">
        <f>INDEX(ResTRA,MATCH(_xlfn.CONCAT(F$2,$B30,$D30),Results_TRA!$A$2:$A$9996,0),MATCH(TRA_Report!F$3,Results_TRA!$A$2:$AK$2,0))</f>
        <v>58.241935167464298</v>
      </c>
      <c r="G30" s="91">
        <f>INDEX(ResTRA,MATCH(_xlfn.CONCAT(G$2,$B30,$D30),Results_TRA!$A$2:$A$9996,0),MATCH(TRA_Report!G$3,Results_TRA!$A$2:$AK$2,0))</f>
        <v>69.169301125657796</v>
      </c>
      <c r="H30" s="174">
        <f>INDEX(ResTRA,MATCH(_xlfn.CONCAT(H$2,$B30,$D30),Results_TRA!$A$2:$A$9996,0),MATCH(TRA_Report!H$3,Results_TRA!$A$2:$AK$2,0))</f>
        <v>53.156780282988798</v>
      </c>
      <c r="I30" s="174">
        <f>INDEX(ResTRA,MATCH(_xlfn.CONCAT(I$2,$B30,$D30),Results_TRA!$A$2:$A$9996,0),MATCH(TRA_Report!I$3,Results_TRA!$A$2:$AK$2,0))</f>
        <v>59.192663325537403</v>
      </c>
      <c r="J30" s="174">
        <f>INDEX(ResTRA,MATCH(_xlfn.CONCAT(J$2,$B30,$D30),Results_TRA!$A$2:$A$9996,0),MATCH(TRA_Report!J$3,Results_TRA!$A$2:$AK$2,0))</f>
        <v>72.154975890889801</v>
      </c>
      <c r="K30" s="99">
        <f>INDEX(ResTRA,MATCH(_xlfn.CONCAT(K$2,$B30,$D30),Results_TRA!$A$2:$A$9996,0),MATCH(TRA_Report!K$3,Results_TRA!$A$2:$AK$2,0))</f>
        <v>53.175976666550604</v>
      </c>
      <c r="L30" s="100">
        <f>INDEX(ResTRA,MATCH(_xlfn.CONCAT(L$2,$B30,$D30),Results_TRA!$A$2:$A$9996,0),MATCH(TRA_Report!L$3,Results_TRA!$A$2:$AK$2,0))</f>
        <v>56.811183282647598</v>
      </c>
      <c r="M30" s="100">
        <f>INDEX(ResTRA,MATCH(_xlfn.CONCAT(M$2,$B30,$D30),Results_TRA!$A$2:$A$9996,0),MATCH(TRA_Report!M$3,Results_TRA!$A$2:$AK$2,0))</f>
        <v>66.521986649201395</v>
      </c>
      <c r="N30" s="113">
        <f>INDEX(ResTRA,MATCH(_xlfn.CONCAT(N$2,$B30,$D30),Results_TRA!$A$2:$A$9996,0),MATCH(TRA_Report!N$3,Results_TRA!$A$2:$AK$2,0))</f>
        <v>57.319532542104703</v>
      </c>
      <c r="O30" s="113">
        <f>INDEX(ResTRA,MATCH(_xlfn.CONCAT(O$2,$B30,$D30),Results_TRA!$A$2:$A$9996,0),MATCH(TRA_Report!O$3,Results_TRA!$A$2:$AK$2,0))</f>
        <v>67.888892728212397</v>
      </c>
      <c r="P30" s="100">
        <f>INDEX(ResTRA,MATCH(_xlfn.CONCAT(P$2,$B30,$D30),Results_TRA!$A$2:$A$9996,0),MATCH(TRA_Report!P$3,Results_TRA!$A$2:$AK$2,0))</f>
        <v>56.682693298109903</v>
      </c>
      <c r="Q30" s="100">
        <f>INDEX(ResTRA,MATCH(_xlfn.CONCAT(Q$2,$B30,$D30),Results_TRA!$A$2:$A$9996,0),MATCH(TRA_Report!Q$3,Results_TRA!$A$2:$AK$2,0))</f>
        <v>65.860492506695493</v>
      </c>
      <c r="R30" s="113">
        <f>INDEX(ResTRA,MATCH(_xlfn.CONCAT(R$2,$B30,$D30),Results_TRA!$A$2:$A$9996,0),MATCH(TRA_Report!R$3,Results_TRA!$A$2:$AK$2,0))</f>
        <v>54.2370645135912</v>
      </c>
      <c r="S30" s="113">
        <f>INDEX(ResTRA,MATCH(_xlfn.CONCAT(S$2,$B30,$D30),Results_TRA!$A$2:$A$9996,0),MATCH(TRA_Report!S$3,Results_TRA!$A$2:$AK$2,0))</f>
        <v>60.715874878514001</v>
      </c>
      <c r="T30" s="100">
        <f>INDEX(ResTRA,MATCH(_xlfn.CONCAT(T$2,$B30,$D30),Results_TRA!$A$2:$A$9996,0),MATCH(TRA_Report!T$3,Results_TRA!$A$2:$AK$2,0))</f>
        <v>54.547740708094402</v>
      </c>
      <c r="U30" s="100">
        <f>INDEX(ResTRA,MATCH(_xlfn.CONCAT(U$2,$B30,$D30),Results_TRA!$A$2:$A$9996,0),MATCH(TRA_Report!U$3,Results_TRA!$A$2:$AK$2,0))</f>
        <v>61.321594125753499</v>
      </c>
      <c r="V30" s="113">
        <f>INDEX(ResTRA,MATCH(_xlfn.CONCAT(V$2,$B30,$D30),Results_TRA!$A$2:$A$9996,0),MATCH(TRA_Report!V$3,Results_TRA!$A$2:$AK$2,0))</f>
        <v>54.464094077289502</v>
      </c>
      <c r="W30" s="113">
        <f>INDEX(ResTRA,MATCH(_xlfn.CONCAT(W$2,$B30,$D30),Results_TRA!$A$2:$A$9996,0),MATCH(TRA_Report!W$3,Results_TRA!$A$2:$AK$2,0))</f>
        <v>61.292362136945897</v>
      </c>
      <c r="X30" s="100">
        <f>INDEX(ResTRA,MATCH(_xlfn.CONCAT(X$2,$B30,$D30),Results_TRA!$A$2:$A$9996,0),MATCH(TRA_Report!X$3,Results_TRA!$A$2:$AK$2,0))</f>
        <v>55.174788849833703</v>
      </c>
      <c r="Y30" s="100">
        <f>INDEX(ResTRA,MATCH(_xlfn.CONCAT(Y$2,$B30,$D30),Results_TRA!$A$2:$A$9996,0),MATCH(TRA_Report!Y$3,Results_TRA!$A$2:$AK$2,0))</f>
        <v>62.710754121564698</v>
      </c>
      <c r="Z30" s="113">
        <f>INDEX(ResTRA,MATCH(_xlfn.CONCAT(Z$2,$B30,$D30),Results_TRA!$A$2:$A$9996,0),MATCH(TRA_Report!Z$3,Results_TRA!$A$2:$AK$2,0))</f>
        <v>52.963875440015002</v>
      </c>
      <c r="AA30" s="113">
        <f>INDEX(ResTRA,MATCH(_xlfn.CONCAT(AA$2,$B30,$D30),Results_TRA!$A$2:$A$9996,0),MATCH(TRA_Report!AA$3,Results_TRA!$A$2:$AK$2,0))</f>
        <v>58.765636688952299</v>
      </c>
      <c r="AB30" s="100">
        <f>INDEX(ResTRA,MATCH(_xlfn.CONCAT(AB$2,$B30,$D30),Results_TRA!$A$2:$A$9996,0),MATCH(TRA_Report!AB$3,Results_TRA!$A$2:$AK$2,0))</f>
        <v>53.1428764234197</v>
      </c>
      <c r="AC30" s="100">
        <f>INDEX(ResTRA,MATCH(_xlfn.CONCAT(AC$2,$B30,$D30),Results_TRA!$A$2:$A$9996,0),MATCH(TRA_Report!AC$3,Results_TRA!$A$2:$AK$2,0))</f>
        <v>59.367633851382898</v>
      </c>
      <c r="AD30" s="113">
        <f>INDEX(ResTRA,MATCH(_xlfn.CONCAT(AD$2,$B30,$D30),Results_TRA!$A$2:$A$9996,0),MATCH(TRA_Report!AD$3,Results_TRA!$A$2:$AK$2,0))</f>
        <v>53.265009584708103</v>
      </c>
      <c r="AE30" s="113">
        <f>INDEX(ResTRA,MATCH(_xlfn.CONCAT(AE$2,$B30,$D30),Results_TRA!$A$2:$A$9996,0),MATCH(TRA_Report!AE$3,Results_TRA!$A$2:$AK$2,0))</f>
        <v>59.3077974944283</v>
      </c>
    </row>
    <row r="31" spans="2:31" x14ac:dyDescent="0.3">
      <c r="C31" s="11" t="s">
        <v>274</v>
      </c>
      <c r="E31" s="93">
        <f t="shared" ref="E31:AE31" si="65">E30/$K30-1</f>
        <v>9.4646224197614259E-4</v>
      </c>
      <c r="F31" s="93">
        <f t="shared" si="65"/>
        <v>9.5267803592601341E-2</v>
      </c>
      <c r="G31" s="93">
        <f t="shared" si="65"/>
        <v>0.30076221372286538</v>
      </c>
      <c r="H31" s="178">
        <f t="shared" ref="H31" si="66">H30/$K30-1</f>
        <v>-3.6099729173155737E-4</v>
      </c>
      <c r="I31" s="178">
        <f t="shared" ref="I31" si="67">I30/$K30-1</f>
        <v>0.11314670714400799</v>
      </c>
      <c r="J31" s="178">
        <f t="shared" ref="J31" si="68">J30/$K30-1</f>
        <v>0.35690927396313521</v>
      </c>
      <c r="K31" s="105">
        <f t="shared" si="65"/>
        <v>0</v>
      </c>
      <c r="L31" s="106">
        <f t="shared" si="65"/>
        <v>6.8361821333197126E-2</v>
      </c>
      <c r="M31" s="106">
        <f t="shared" si="65"/>
        <v>0.25097818261692328</v>
      </c>
      <c r="N31" s="116">
        <f t="shared" si="65"/>
        <v>7.7921575404942711E-2</v>
      </c>
      <c r="O31" s="116">
        <f t="shared" si="65"/>
        <v>0.27668351357083187</v>
      </c>
      <c r="P31" s="106">
        <f t="shared" si="65"/>
        <v>6.5945504932589882E-2</v>
      </c>
      <c r="Q31" s="106">
        <f t="shared" si="65"/>
        <v>0.23853846483507768</v>
      </c>
      <c r="R31" s="116">
        <f t="shared" si="65"/>
        <v>1.9954270961384246E-2</v>
      </c>
      <c r="S31" s="116">
        <f t="shared" si="65"/>
        <v>0.14179143825121754</v>
      </c>
      <c r="T31" s="106">
        <f t="shared" si="65"/>
        <v>2.5796687292566123E-2</v>
      </c>
      <c r="U31" s="106">
        <f t="shared" si="65"/>
        <v>0.15318228210986007</v>
      </c>
      <c r="V31" s="116">
        <f t="shared" si="65"/>
        <v>2.4223671881313358E-2</v>
      </c>
      <c r="W31" s="116">
        <f t="shared" si="65"/>
        <v>0.15263256040016948</v>
      </c>
      <c r="X31" s="106">
        <f t="shared" si="65"/>
        <v>3.7588631344131374E-2</v>
      </c>
      <c r="Y31" s="106">
        <f t="shared" si="65"/>
        <v>0.17930610874913699</v>
      </c>
      <c r="Z31" s="116">
        <f t="shared" si="65"/>
        <v>-3.988666308201938E-3</v>
      </c>
      <c r="AA31" s="116">
        <f t="shared" si="65"/>
        <v>0.10511626438857258</v>
      </c>
      <c r="AB31" s="106">
        <f t="shared" si="65"/>
        <v>-6.2246610604754782E-4</v>
      </c>
      <c r="AC31" s="106">
        <f t="shared" si="65"/>
        <v>0.11643711263938195</v>
      </c>
      <c r="AD31" s="116">
        <f t="shared" si="65"/>
        <v>1.6743071540705756E-3</v>
      </c>
      <c r="AE31" s="116">
        <f t="shared" si="65"/>
        <v>0.11531186096173407</v>
      </c>
    </row>
    <row r="32" spans="2:31" x14ac:dyDescent="0.3">
      <c r="B32" s="7" t="s">
        <v>227</v>
      </c>
      <c r="C32" t="s">
        <v>257</v>
      </c>
      <c r="D32" t="s">
        <v>220</v>
      </c>
      <c r="E32" s="91">
        <f>INDEX(ResTRA,MATCH(_xlfn.CONCAT(E$2,$B32,$D32),Results_TRA!$A$2:$A$9996,0),MATCH(TRA_Report!E$3,Results_TRA!$A$2:$AK$2,0))</f>
        <v>6.2357228193308498E-11</v>
      </c>
      <c r="F32" s="91">
        <f>INDEX(ResTRA,MATCH(_xlfn.CONCAT(F$2,$B32,$D32),Results_TRA!$A$2:$A$9996,0),MATCH(TRA_Report!F$3,Results_TRA!$A$2:$AK$2,0))</f>
        <v>-6.8212109115409302E-13</v>
      </c>
      <c r="G32" s="91">
        <f>INDEX(ResTRA,MATCH(_xlfn.CONCAT(G$2,$B32,$D32),Results_TRA!$A$2:$A$9996,0),MATCH(TRA_Report!G$3,Results_TRA!$A$2:$AK$2,0))</f>
        <v>2.8421709807060199E-12</v>
      </c>
      <c r="H32" s="174">
        <f>INDEX(ResTRA,MATCH(_xlfn.CONCAT(H$2,$B32,$D32),Results_TRA!$A$2:$A$9996,0),MATCH(TRA_Report!H$3,Results_TRA!$A$2:$AK$2,0))</f>
        <v>2.95585759655773E-12</v>
      </c>
      <c r="I32" s="174">
        <f>INDEX(ResTRA,MATCH(_xlfn.CONCAT(I$2,$B32,$D32),Results_TRA!$A$2:$A$9996,0),MATCH(TRA_Report!I$3,Results_TRA!$A$2:$AK$2,0))</f>
        <v>-1.6598278786052101E-11</v>
      </c>
      <c r="J32" s="174">
        <f>INDEX(ResTRA,MATCH(_xlfn.CONCAT(J$2,$B32,$D32),Results_TRA!$A$2:$A$9996,0),MATCH(TRA_Report!J$3,Results_TRA!$A$2:$AK$2,0))</f>
        <v>-3.6209257814104E-11</v>
      </c>
      <c r="K32" s="99">
        <f>INDEX(ResTRA,MATCH(_xlfn.CONCAT(K$2,$B32,$D32),Results_TRA!$A$2:$A$9996,0),MATCH(TRA_Report!K$3,Results_TRA!$A$2:$AK$2,0))</f>
        <v>-6.6984281766833697E-10</v>
      </c>
      <c r="L32" s="100">
        <f>INDEX(ResTRA,MATCH(_xlfn.CONCAT(L$2,$B32,$D32),Results_TRA!$A$2:$A$9996,0),MATCH(TRA_Report!L$3,Results_TRA!$A$2:$AK$2,0))</f>
        <v>6.4233063310162796E-12</v>
      </c>
      <c r="M32" s="100">
        <f>INDEX(ResTRA,MATCH(_xlfn.CONCAT(M$2,$B32,$D32),Results_TRA!$A$2:$A$9996,0),MATCH(TRA_Report!M$3,Results_TRA!$A$2:$AK$2,0))</f>
        <v>2.2737372808376699E-13</v>
      </c>
      <c r="N32" s="113">
        <f>INDEX(ResTRA,MATCH(_xlfn.CONCAT(N$2,$B32,$D32),Results_TRA!$A$2:$A$9996,0),MATCH(TRA_Report!N$3,Results_TRA!$A$2:$AK$2,0))</f>
        <v>-3.4106059197701899E-13</v>
      </c>
      <c r="O32" s="113">
        <f>INDEX(ResTRA,MATCH(_xlfn.CONCAT(O$2,$B32,$D32),Results_TRA!$A$2:$A$9996,0),MATCH(TRA_Report!O$3,Results_TRA!$A$2:$AK$2,0))</f>
        <v>-4.6611605936831499E-12</v>
      </c>
      <c r="P32" s="100">
        <f>INDEX(ResTRA,MATCH(_xlfn.CONCAT(P$2,$B32,$D32),Results_TRA!$A$2:$A$9996,0),MATCH(TRA_Report!P$3,Results_TRA!$A$2:$AK$2,0))</f>
        <v>1.3073992028771799E-12</v>
      </c>
      <c r="Q32" s="100">
        <f>INDEX(ResTRA,MATCH(_xlfn.CONCAT(Q$2,$B32,$D32),Results_TRA!$A$2:$A$9996,0),MATCH(TRA_Report!Q$3,Results_TRA!$A$2:$AK$2,0))</f>
        <v>0</v>
      </c>
      <c r="R32" s="113">
        <f>INDEX(ResTRA,MATCH(_xlfn.CONCAT(R$2,$B32,$D32),Results_TRA!$A$2:$A$9996,0),MATCH(TRA_Report!R$3,Results_TRA!$A$2:$AK$2,0))</f>
        <v>-9.5456924589359402E-12</v>
      </c>
      <c r="S32" s="113">
        <f>INDEX(ResTRA,MATCH(_xlfn.CONCAT(S$2,$B32,$D32),Results_TRA!$A$2:$A$9996,0),MATCH(TRA_Report!S$3,Results_TRA!$A$2:$AK$2,0))</f>
        <v>1.02318153377854E-11</v>
      </c>
      <c r="T32" s="100">
        <f>INDEX(ResTRA,MATCH(_xlfn.CONCAT(T$2,$B32,$D32),Results_TRA!$A$2:$A$9996,0),MATCH(TRA_Report!T$3,Results_TRA!$A$2:$AK$2,0))</f>
        <v>3.35376171261233E-12</v>
      </c>
      <c r="U32" s="100">
        <f>INDEX(ResTRA,MATCH(_xlfn.CONCAT(U$2,$B32,$D32),Results_TRA!$A$2:$A$9996,0),MATCH(TRA_Report!U$3,Results_TRA!$A$2:$AK$2,0))</f>
        <v>-3.9221958903371698E-12</v>
      </c>
      <c r="V32" s="113">
        <f>INDEX(ResTRA,MATCH(_xlfn.CONCAT(V$2,$B32,$D32),Results_TRA!$A$2:$A$9996,0),MATCH(TRA_Report!V$3,Results_TRA!$A$2:$AK$2,0))</f>
        <v>-3.8653524818527302E-12</v>
      </c>
      <c r="W32" s="113">
        <f>INDEX(ResTRA,MATCH(_xlfn.CONCAT(W$2,$B32,$D32),Results_TRA!$A$2:$A$9996,0),MATCH(TRA_Report!W$3,Results_TRA!$A$2:$AK$2,0))</f>
        <v>-3.2969182835382898E-12</v>
      </c>
      <c r="X32" s="100">
        <f>INDEX(ResTRA,MATCH(_xlfn.CONCAT(X$2,$B32,$D32),Results_TRA!$A$2:$A$9996,0),MATCH(TRA_Report!X$3,Results_TRA!$A$2:$AK$2,0))</f>
        <v>2.67164068680641E-12</v>
      </c>
      <c r="Y32" s="100">
        <f>INDEX(ResTRA,MATCH(_xlfn.CONCAT(Y$2,$B32,$D32),Results_TRA!$A$2:$A$9996,0),MATCH(TRA_Report!Y$3,Results_TRA!$A$2:$AK$2,0))</f>
        <v>3.4106051314140198E-13</v>
      </c>
      <c r="Z32" s="113">
        <f>INDEX(ResTRA,MATCH(_xlfn.CONCAT(Z$2,$B32,$D32),Results_TRA!$A$2:$A$9996,0),MATCH(TRA_Report!Z$3,Results_TRA!$A$2:$AK$2,0))</f>
        <v>-5.6843418826538302E-13</v>
      </c>
      <c r="AA32" s="113">
        <f>INDEX(ResTRA,MATCH(_xlfn.CONCAT(AA$2,$B32,$D32),Results_TRA!$A$2:$A$9996,0),MATCH(TRA_Report!AA$3,Results_TRA!$A$2:$AK$2,0))</f>
        <v>6.3664627326088902E-12</v>
      </c>
      <c r="AB32" s="100">
        <f>INDEX(ResTRA,MATCH(_xlfn.CONCAT(AB$2,$B32,$D32),Results_TRA!$A$2:$A$9996,0),MATCH(TRA_Report!AB$3,Results_TRA!$A$2:$AK$2,0))</f>
        <v>5.2295945324507699E-12</v>
      </c>
      <c r="AC32" s="100">
        <f>INDEX(ResTRA,MATCH(_xlfn.CONCAT(AC$2,$B32,$D32),Results_TRA!$A$2:$A$9996,0),MATCH(TRA_Report!AC$3,Results_TRA!$A$2:$AK$2,0))</f>
        <v>1.30739862245863E-12</v>
      </c>
      <c r="AD32" s="113">
        <f>INDEX(ResTRA,MATCH(_xlfn.CONCAT(AD$2,$B32,$D32),Results_TRA!$A$2:$A$9996,0),MATCH(TRA_Report!AD$3,Results_TRA!$A$2:$AK$2,0))</f>
        <v>-2.9772295722018701E-12</v>
      </c>
      <c r="AE32" s="113">
        <f>INDEX(ResTRA,MATCH(_xlfn.CONCAT(AE$2,$B32,$D32),Results_TRA!$A$2:$A$9996,0),MATCH(TRA_Report!AE$3,Results_TRA!$A$2:$AK$2,0))</f>
        <v>-2.2737367325247599E-13</v>
      </c>
    </row>
    <row r="33" spans="2:31" x14ac:dyDescent="0.3">
      <c r="B33" s="7" t="s">
        <v>219</v>
      </c>
      <c r="C33" t="s">
        <v>258</v>
      </c>
      <c r="D33" t="s">
        <v>220</v>
      </c>
      <c r="E33" s="91">
        <f>INDEX(ResTRA,MATCH(_xlfn.CONCAT(E$2,$B33,$D33),Results_TRA!$A$2:$A$9996,0),MATCH(TRA_Report!E$3,Results_TRA!$A$2:$AK$2,0))</f>
        <v>86.273317079321501</v>
      </c>
      <c r="F33" s="91">
        <f>INDEX(ResTRA,MATCH(_xlfn.CONCAT(F$2,$B33,$D33),Results_TRA!$A$2:$A$9996,0),MATCH(TRA_Report!F$3,Results_TRA!$A$2:$AK$2,0))</f>
        <v>93.236773454703794</v>
      </c>
      <c r="G33" s="91">
        <f>INDEX(ResTRA,MATCH(_xlfn.CONCAT(G$2,$B33,$D33),Results_TRA!$A$2:$A$9996,0),MATCH(TRA_Report!G$3,Results_TRA!$A$2:$AK$2,0))</f>
        <v>107.21553197577001</v>
      </c>
      <c r="H33" s="174">
        <f>INDEX(ResTRA,MATCH(_xlfn.CONCAT(H$2,$B33,$D33),Results_TRA!$A$2:$A$9996,0),MATCH(TRA_Report!H$3,Results_TRA!$A$2:$AK$2,0))</f>
        <v>84.410976570283907</v>
      </c>
      <c r="I33" s="174">
        <f>INDEX(ResTRA,MATCH(_xlfn.CONCAT(I$2,$B33,$D33),Results_TRA!$A$2:$A$9996,0),MATCH(TRA_Report!I$3,Results_TRA!$A$2:$AK$2,0))</f>
        <v>91.714080251743496</v>
      </c>
      <c r="J33" s="174">
        <f>INDEX(ResTRA,MATCH(_xlfn.CONCAT(J$2,$B33,$D33),Results_TRA!$A$2:$A$9996,0),MATCH(TRA_Report!J$3,Results_TRA!$A$2:$AK$2,0))</f>
        <v>107.303942245206</v>
      </c>
      <c r="K33" s="99">
        <f>INDEX(ResTRA,MATCH(_xlfn.CONCAT(K$2,$B33,$D33),Results_TRA!$A$2:$A$9996,0),MATCH(TRA_Report!K$3,Results_TRA!$A$2:$AK$2,0))</f>
        <v>86.352858305159799</v>
      </c>
      <c r="L33" s="100">
        <f>INDEX(ResTRA,MATCH(_xlfn.CONCAT(L$2,$B33,$D33),Results_TRA!$A$2:$A$9996,0),MATCH(TRA_Report!L$3,Results_TRA!$A$2:$AK$2,0))</f>
        <v>94.337595770983796</v>
      </c>
      <c r="M33" s="100">
        <f>INDEX(ResTRA,MATCH(_xlfn.CONCAT(M$2,$B33,$D33),Results_TRA!$A$2:$A$9996,0),MATCH(TRA_Report!M$3,Results_TRA!$A$2:$AK$2,0))</f>
        <v>107.54639548241001</v>
      </c>
      <c r="N33" s="113">
        <f>INDEX(ResTRA,MATCH(_xlfn.CONCAT(N$2,$B33,$D33),Results_TRA!$A$2:$A$9996,0),MATCH(TRA_Report!N$3,Results_TRA!$A$2:$AK$2,0))</f>
        <v>95.568059115838494</v>
      </c>
      <c r="O33" s="113">
        <f>INDEX(ResTRA,MATCH(_xlfn.CONCAT(O$2,$B33,$D33),Results_TRA!$A$2:$A$9996,0),MATCH(TRA_Report!O$3,Results_TRA!$A$2:$AK$2,0))</f>
        <v>110.899130250711</v>
      </c>
      <c r="P33" s="100">
        <f>INDEX(ResTRA,MATCH(_xlfn.CONCAT(P$2,$B33,$D33),Results_TRA!$A$2:$A$9996,0),MATCH(TRA_Report!P$3,Results_TRA!$A$2:$AK$2,0))</f>
        <v>96.878064731401807</v>
      </c>
      <c r="Q33" s="100">
        <f>INDEX(ResTRA,MATCH(_xlfn.CONCAT(Q$2,$B33,$D33),Results_TRA!$A$2:$A$9996,0),MATCH(TRA_Report!Q$3,Results_TRA!$A$2:$AK$2,0))</f>
        <v>114.637908729966</v>
      </c>
      <c r="R33" s="113">
        <f>INDEX(ResTRA,MATCH(_xlfn.CONCAT(R$2,$B33,$D33),Results_TRA!$A$2:$A$9996,0),MATCH(TRA_Report!R$3,Results_TRA!$A$2:$AK$2,0))</f>
        <v>89.635921706927704</v>
      </c>
      <c r="S33" s="113">
        <f>INDEX(ResTRA,MATCH(_xlfn.CONCAT(S$2,$B33,$D33),Results_TRA!$A$2:$A$9996,0),MATCH(TRA_Report!S$3,Results_TRA!$A$2:$AK$2,0))</f>
        <v>98.448407442150398</v>
      </c>
      <c r="T33" s="100">
        <f>INDEX(ResTRA,MATCH(_xlfn.CONCAT(T$2,$B33,$D33),Results_TRA!$A$2:$A$9996,0),MATCH(TRA_Report!T$3,Results_TRA!$A$2:$AK$2,0))</f>
        <v>89.9375614624348</v>
      </c>
      <c r="U33" s="100">
        <f>INDEX(ResTRA,MATCH(_xlfn.CONCAT(U$2,$B33,$D33),Results_TRA!$A$2:$A$9996,0),MATCH(TRA_Report!U$3,Results_TRA!$A$2:$AK$2,0))</f>
        <v>99.091400065779197</v>
      </c>
      <c r="V33" s="113">
        <f>INDEX(ResTRA,MATCH(_xlfn.CONCAT(V$2,$B33,$D33),Results_TRA!$A$2:$A$9996,0),MATCH(TRA_Report!V$3,Results_TRA!$A$2:$AK$2,0))</f>
        <v>89.789507184933498</v>
      </c>
      <c r="W33" s="113">
        <f>INDEX(ResTRA,MATCH(_xlfn.CONCAT(W$2,$B33,$D33),Results_TRA!$A$2:$A$9996,0),MATCH(TRA_Report!W$3,Results_TRA!$A$2:$AK$2,0))</f>
        <v>98.881320846483604</v>
      </c>
      <c r="X33" s="100">
        <f>INDEX(ResTRA,MATCH(_xlfn.CONCAT(X$2,$B33,$D33),Results_TRA!$A$2:$A$9996,0),MATCH(TRA_Report!X$3,Results_TRA!$A$2:$AK$2,0))</f>
        <v>90.4658279971258</v>
      </c>
      <c r="Y33" s="100">
        <f>INDEX(ResTRA,MATCH(_xlfn.CONCAT(Y$2,$B33,$D33),Results_TRA!$A$2:$A$9996,0),MATCH(TRA_Report!Y$3,Results_TRA!$A$2:$AK$2,0))</f>
        <v>100.368763166069</v>
      </c>
      <c r="Z33" s="113">
        <f>INDEX(ResTRA,MATCH(_xlfn.CONCAT(Z$2,$B33,$D33),Results_TRA!$A$2:$A$9996,0),MATCH(TRA_Report!Z$3,Results_TRA!$A$2:$AK$2,0))</f>
        <v>91.283397148399999</v>
      </c>
      <c r="AA33" s="113">
        <f>INDEX(ResTRA,MATCH(_xlfn.CONCAT(AA$2,$B33,$D33),Results_TRA!$A$2:$A$9996,0),MATCH(TRA_Report!AA$3,Results_TRA!$A$2:$AK$2,0))</f>
        <v>100.026528473304</v>
      </c>
      <c r="AB33" s="100">
        <f>INDEX(ResTRA,MATCH(_xlfn.CONCAT(AB$2,$B33,$D33),Results_TRA!$A$2:$A$9996,0),MATCH(TRA_Report!AB$3,Results_TRA!$A$2:$AK$2,0))</f>
        <v>94.085810582117105</v>
      </c>
      <c r="AC33" s="100">
        <f>INDEX(ResTRA,MATCH(_xlfn.CONCAT(AC$2,$B33,$D33),Results_TRA!$A$2:$A$9996,0),MATCH(TRA_Report!AC$3,Results_TRA!$A$2:$AK$2,0))</f>
        <v>105.20060756084</v>
      </c>
      <c r="AD33" s="113">
        <f>INDEX(ResTRA,MATCH(_xlfn.CONCAT(AD$2,$B33,$D33),Results_TRA!$A$2:$A$9996,0),MATCH(TRA_Report!AD$3,Results_TRA!$A$2:$AK$2,0))</f>
        <v>93.866345351463295</v>
      </c>
      <c r="AE33" s="113">
        <f>INDEX(ResTRA,MATCH(_xlfn.CONCAT(AE$2,$B33,$D33),Results_TRA!$A$2:$A$9996,0),MATCH(TRA_Report!AE$3,Results_TRA!$A$2:$AK$2,0))</f>
        <v>106.818388147018</v>
      </c>
    </row>
    <row r="34" spans="2:31" x14ac:dyDescent="0.3">
      <c r="C34" s="11" t="s">
        <v>274</v>
      </c>
      <c r="E34" s="93">
        <f t="shared" ref="E34:AE34" si="69">E33/$K33-1</f>
        <v>-9.2111862188981597E-4</v>
      </c>
      <c r="F34" s="93">
        <f t="shared" si="69"/>
        <v>7.9718439952701114E-2</v>
      </c>
      <c r="G34" s="93">
        <f t="shared" si="69"/>
        <v>0.24159795147584151</v>
      </c>
      <c r="H34" s="178">
        <f t="shared" ref="H34" si="70">H33/$K33-1</f>
        <v>-2.2487752843264763E-2</v>
      </c>
      <c r="I34" s="178">
        <f t="shared" ref="I34" si="71">I33/$K33-1</f>
        <v>6.2085054876097168E-2</v>
      </c>
      <c r="J34" s="178">
        <f t="shared" ref="J34" si="72">J33/$K33-1</f>
        <v>0.24262177710444499</v>
      </c>
      <c r="K34" s="105">
        <f t="shared" si="69"/>
        <v>0</v>
      </c>
      <c r="L34" s="106">
        <f t="shared" si="69"/>
        <v>9.2466394541417252E-2</v>
      </c>
      <c r="M34" s="106">
        <f t="shared" si="69"/>
        <v>0.24542948077474169</v>
      </c>
      <c r="N34" s="116">
        <f t="shared" si="69"/>
        <v>0.10671564313613535</v>
      </c>
      <c r="O34" s="116">
        <f t="shared" si="69"/>
        <v>0.28425546562463344</v>
      </c>
      <c r="P34" s="106">
        <f t="shared" si="69"/>
        <v>0.12188602245275182</v>
      </c>
      <c r="Q34" s="106">
        <f t="shared" si="69"/>
        <v>0.32755198820229547</v>
      </c>
      <c r="R34" s="116">
        <f t="shared" si="69"/>
        <v>3.8019163073513829E-2</v>
      </c>
      <c r="S34" s="116">
        <f t="shared" si="69"/>
        <v>0.14007120753602043</v>
      </c>
      <c r="T34" s="106">
        <f t="shared" si="69"/>
        <v>4.1512269861492257E-2</v>
      </c>
      <c r="U34" s="106">
        <f t="shared" si="69"/>
        <v>0.14751731454682182</v>
      </c>
      <c r="V34" s="116">
        <f t="shared" si="69"/>
        <v>3.9797743204156966E-2</v>
      </c>
      <c r="W34" s="116">
        <f t="shared" si="69"/>
        <v>0.14508451471345452</v>
      </c>
      <c r="X34" s="106">
        <f t="shared" si="69"/>
        <v>4.7629803722666564E-2</v>
      </c>
      <c r="Y34" s="106">
        <f t="shared" si="69"/>
        <v>0.16230968072161334</v>
      </c>
      <c r="Z34" s="116">
        <f t="shared" si="69"/>
        <v>5.7097575459706507E-2</v>
      </c>
      <c r="AA34" s="116">
        <f t="shared" si="69"/>
        <v>0.15834646862322987</v>
      </c>
      <c r="AB34" s="106">
        <f t="shared" si="69"/>
        <v>8.9550623207283575E-2</v>
      </c>
      <c r="AC34" s="106">
        <f t="shared" si="69"/>
        <v>0.21826433572209858</v>
      </c>
      <c r="AD34" s="116">
        <f t="shared" si="69"/>
        <v>8.7009129677581898E-2</v>
      </c>
      <c r="AE34" s="116">
        <f t="shared" si="69"/>
        <v>0.23699887002623199</v>
      </c>
    </row>
    <row r="35" spans="2:31" x14ac:dyDescent="0.3">
      <c r="B35" s="7" t="s">
        <v>228</v>
      </c>
      <c r="C35" t="s">
        <v>259</v>
      </c>
      <c r="D35" t="s">
        <v>220</v>
      </c>
      <c r="E35" s="91">
        <f>INDEX(ResTRA,MATCH(_xlfn.CONCAT(E$2,$B35,$D35),Results_TRA!$A$2:$A$9996,0),MATCH(TRA_Report!E$3,Results_TRA!$A$2:$AK$2,0))</f>
        <v>455.55449975615801</v>
      </c>
      <c r="F35" s="91">
        <f>INDEX(ResTRA,MATCH(_xlfn.CONCAT(F$2,$B35,$D35),Results_TRA!$A$2:$A$9996,0),MATCH(TRA_Report!F$3,Results_TRA!$A$2:$AK$2,0))</f>
        <v>488.65012887233399</v>
      </c>
      <c r="G35" s="91">
        <f>INDEX(ResTRA,MATCH(_xlfn.CONCAT(G$2,$B35,$D35),Results_TRA!$A$2:$A$9996,0),MATCH(TRA_Report!G$3,Results_TRA!$A$2:$AK$2,0))</f>
        <v>560.57592211604901</v>
      </c>
      <c r="H35" s="174">
        <f>INDEX(ResTRA,MATCH(_xlfn.CONCAT(H$2,$B35,$D35),Results_TRA!$A$2:$A$9996,0),MATCH(TRA_Report!H$3,Results_TRA!$A$2:$AK$2,0))</f>
        <v>447.50594805729298</v>
      </c>
      <c r="I35" s="174">
        <f>INDEX(ResTRA,MATCH(_xlfn.CONCAT(I$2,$B35,$D35),Results_TRA!$A$2:$A$9996,0),MATCH(TRA_Report!I$3,Results_TRA!$A$2:$AK$2,0))</f>
        <v>484.12506161386</v>
      </c>
      <c r="J35" s="174">
        <f>INDEX(ResTRA,MATCH(_xlfn.CONCAT(J$2,$B35,$D35),Results_TRA!$A$2:$A$9996,0),MATCH(TRA_Report!J$3,Results_TRA!$A$2:$AK$2,0))</f>
        <v>565.08019134714698</v>
      </c>
      <c r="K35" s="99">
        <f>INDEX(ResTRA,MATCH(_xlfn.CONCAT(K$2,$B35,$D35),Results_TRA!$A$2:$A$9996,0),MATCH(TRA_Report!K$3,Results_TRA!$A$2:$AK$2,0))</f>
        <v>455.70351245817102</v>
      </c>
      <c r="L35" s="100">
        <f>INDEX(ResTRA,MATCH(_xlfn.CONCAT(L$2,$B35,$D35),Results_TRA!$A$2:$A$9996,0),MATCH(TRA_Report!L$3,Results_TRA!$A$2:$AK$2,0))</f>
        <v>488.53517988223501</v>
      </c>
      <c r="M35" s="100">
        <f>INDEX(ResTRA,MATCH(_xlfn.CONCAT(M$2,$B35,$D35),Results_TRA!$A$2:$A$9996,0),MATCH(TRA_Report!M$3,Results_TRA!$A$2:$AK$2,0))</f>
        <v>554.71900098685501</v>
      </c>
      <c r="N35" s="113">
        <f>INDEX(ResTRA,MATCH(_xlfn.CONCAT(N$2,$B35,$D35),Results_TRA!$A$2:$A$9996,0),MATCH(TRA_Report!N$3,Results_TRA!$A$2:$AK$2,0))</f>
        <v>494.20595082527399</v>
      </c>
      <c r="O35" s="113">
        <f>INDEX(ResTRA,MATCH(_xlfn.CONCAT(O$2,$B35,$D35),Results_TRA!$A$2:$A$9996,0),MATCH(TRA_Report!O$3,Results_TRA!$A$2:$AK$2,0))</f>
        <v>570.11065596840501</v>
      </c>
      <c r="P35" s="100">
        <f>INDEX(ResTRA,MATCH(_xlfn.CONCAT(P$2,$B35,$D35),Results_TRA!$A$2:$A$9996,0),MATCH(TRA_Report!P$3,Results_TRA!$A$2:$AK$2,0))</f>
        <v>497.54122067678497</v>
      </c>
      <c r="Q35" s="100">
        <f>INDEX(ResTRA,MATCH(_xlfn.CONCAT(Q$2,$B35,$D35),Results_TRA!$A$2:$A$9996,0),MATCH(TRA_Report!Q$3,Results_TRA!$A$2:$AK$2,0))</f>
        <v>580.26306164220205</v>
      </c>
      <c r="R35" s="113">
        <f>INDEX(ResTRA,MATCH(_xlfn.CONCAT(R$2,$B35,$D35),Results_TRA!$A$2:$A$9996,0),MATCH(TRA_Report!R$3,Results_TRA!$A$2:$AK$2,0))</f>
        <v>464.77707941377002</v>
      </c>
      <c r="S35" s="113">
        <f>INDEX(ResTRA,MATCH(_xlfn.CONCAT(S$2,$B35,$D35),Results_TRA!$A$2:$A$9996,0),MATCH(TRA_Report!S$3,Results_TRA!$A$2:$AK$2,0))</f>
        <v>507.4482208311</v>
      </c>
      <c r="T35" s="100">
        <f>INDEX(ResTRA,MATCH(_xlfn.CONCAT(T$2,$B35,$D35),Results_TRA!$A$2:$A$9996,0),MATCH(TRA_Report!T$3,Results_TRA!$A$2:$AK$2,0))</f>
        <v>466.68908337517098</v>
      </c>
      <c r="U35" s="100">
        <f>INDEX(ResTRA,MATCH(_xlfn.CONCAT(U$2,$B35,$D35),Results_TRA!$A$2:$A$9996,0),MATCH(TRA_Report!U$3,Results_TRA!$A$2:$AK$2,0))</f>
        <v>511.374941386648</v>
      </c>
      <c r="V35" s="113">
        <f>INDEX(ResTRA,MATCH(_xlfn.CONCAT(V$2,$B35,$D35),Results_TRA!$A$2:$A$9996,0),MATCH(TRA_Report!V$3,Results_TRA!$A$2:$AK$2,0))</f>
        <v>465.77539590491301</v>
      </c>
      <c r="W35" s="113">
        <f>INDEX(ResTRA,MATCH(_xlfn.CONCAT(W$2,$B35,$D35),Results_TRA!$A$2:$A$9996,0),MATCH(TRA_Report!W$3,Results_TRA!$A$2:$AK$2,0))</f>
        <v>510.15655825566301</v>
      </c>
      <c r="X35" s="100">
        <f>INDEX(ResTRA,MATCH(_xlfn.CONCAT(X$2,$B35,$D35),Results_TRA!$A$2:$A$9996,0),MATCH(TRA_Report!X$3,Results_TRA!$A$2:$AK$2,0))</f>
        <v>470.09804860939602</v>
      </c>
      <c r="Y35" s="100">
        <f>INDEX(ResTRA,MATCH(_xlfn.CONCAT(Y$2,$B35,$D35),Results_TRA!$A$2:$A$9996,0),MATCH(TRA_Report!Y$3,Results_TRA!$A$2:$AK$2,0))</f>
        <v>519.21796431000303</v>
      </c>
      <c r="Z35" s="113">
        <f>INDEX(ResTRA,MATCH(_xlfn.CONCAT(Z$2,$B35,$D35),Results_TRA!$A$2:$A$9996,0),MATCH(TRA_Report!Z$3,Results_TRA!$A$2:$AK$2,0))</f>
        <v>466.920567566486</v>
      </c>
      <c r="AA35" s="113">
        <f>INDEX(ResTRA,MATCH(_xlfn.CONCAT(AA$2,$B35,$D35),Results_TRA!$A$2:$A$9996,0),MATCH(TRA_Report!AA$3,Results_TRA!$A$2:$AK$2,0))</f>
        <v>507.21206865824598</v>
      </c>
      <c r="AB35" s="100">
        <f>INDEX(ResTRA,MATCH(_xlfn.CONCAT(AB$2,$B35,$D35),Results_TRA!$A$2:$A$9996,0),MATCH(TRA_Report!AB$3,Results_TRA!$A$2:$AK$2,0))</f>
        <v>478.34405017251601</v>
      </c>
      <c r="AC35" s="100">
        <f>INDEX(ResTRA,MATCH(_xlfn.CONCAT(AC$2,$B35,$D35),Results_TRA!$A$2:$A$9996,0),MATCH(TRA_Report!AC$3,Results_TRA!$A$2:$AK$2,0))</f>
        <v>528.62705755907302</v>
      </c>
      <c r="AD35" s="113">
        <f>INDEX(ResTRA,MATCH(_xlfn.CONCAT(AD$2,$B35,$D35),Results_TRA!$A$2:$A$9996,0),MATCH(TRA_Report!AD$3,Results_TRA!$A$2:$AK$2,0))</f>
        <v>477.63416338984098</v>
      </c>
      <c r="AE35" s="113">
        <f>INDEX(ResTRA,MATCH(_xlfn.CONCAT(AE$2,$B35,$D35),Results_TRA!$A$2:$A$9996,0),MATCH(TRA_Report!AE$3,Results_TRA!$A$2:$AK$2,0))</f>
        <v>534.48077155553995</v>
      </c>
    </row>
    <row r="36" spans="2:31" x14ac:dyDescent="0.3">
      <c r="C36" s="11" t="s">
        <v>274</v>
      </c>
      <c r="E36" s="93">
        <f t="shared" ref="E36:AE36" si="73">E35/$K35-1</f>
        <v>-3.2699485068521383E-4</v>
      </c>
      <c r="F36" s="93">
        <f t="shared" si="73"/>
        <v>7.2298359598856887E-2</v>
      </c>
      <c r="G36" s="93">
        <f t="shared" si="73"/>
        <v>0.23013298513362734</v>
      </c>
      <c r="H36" s="178">
        <f t="shared" ref="H36" si="74">H35/$K35-1</f>
        <v>-1.7988811094868384E-2</v>
      </c>
      <c r="I36" s="178">
        <f t="shared" ref="I36" si="75">I35/$K35-1</f>
        <v>6.2368510179736214E-2</v>
      </c>
      <c r="J36" s="178">
        <f t="shared" ref="J36" si="76">J35/$K35-1</f>
        <v>0.24001719516922893</v>
      </c>
      <c r="K36" s="105">
        <f t="shared" si="73"/>
        <v>0</v>
      </c>
      <c r="L36" s="106">
        <f t="shared" si="73"/>
        <v>7.204611447246112E-2</v>
      </c>
      <c r="M36" s="106">
        <f t="shared" si="73"/>
        <v>0.2172805032697056</v>
      </c>
      <c r="N36" s="116">
        <f t="shared" si="73"/>
        <v>8.4490106647218566E-2</v>
      </c>
      <c r="O36" s="116">
        <f t="shared" si="73"/>
        <v>0.25105609323284606</v>
      </c>
      <c r="P36" s="106">
        <f t="shared" si="73"/>
        <v>9.1809053638695071E-2</v>
      </c>
      <c r="Q36" s="106">
        <f t="shared" si="73"/>
        <v>0.27333462608643888</v>
      </c>
      <c r="R36" s="116">
        <f t="shared" si="73"/>
        <v>1.991111919821309E-2</v>
      </c>
      <c r="S36" s="116">
        <f t="shared" si="73"/>
        <v>0.11354906635194872</v>
      </c>
      <c r="T36" s="106">
        <f t="shared" si="73"/>
        <v>2.4106838364578831E-2</v>
      </c>
      <c r="U36" s="106">
        <f t="shared" si="73"/>
        <v>0.12216589823539503</v>
      </c>
      <c r="V36" s="116">
        <f t="shared" si="73"/>
        <v>2.2101834134242049E-2</v>
      </c>
      <c r="W36" s="116">
        <f t="shared" si="73"/>
        <v>0.11949226703072702</v>
      </c>
      <c r="X36" s="106">
        <f t="shared" si="73"/>
        <v>3.1587503185080745E-2</v>
      </c>
      <c r="Y36" s="106">
        <f t="shared" si="73"/>
        <v>0.13937670023480897</v>
      </c>
      <c r="Z36" s="116">
        <f t="shared" si="73"/>
        <v>2.4614809413707528E-2</v>
      </c>
      <c r="AA36" s="116">
        <f t="shared" si="73"/>
        <v>0.11303085184098283</v>
      </c>
      <c r="AB36" s="106">
        <f t="shared" si="73"/>
        <v>4.9682605236498256E-2</v>
      </c>
      <c r="AC36" s="106">
        <f t="shared" si="73"/>
        <v>0.16002410143282719</v>
      </c>
      <c r="AD36" s="116">
        <f t="shared" si="73"/>
        <v>4.8124823118810056E-2</v>
      </c>
      <c r="AE36" s="116">
        <f t="shared" si="73"/>
        <v>0.17286954553504752</v>
      </c>
    </row>
    <row r="37" spans="2:31" x14ac:dyDescent="0.3">
      <c r="B37" s="7" t="s">
        <v>229</v>
      </c>
      <c r="C37" t="s">
        <v>260</v>
      </c>
      <c r="D37" t="s">
        <v>220</v>
      </c>
      <c r="E37" s="91">
        <f>INDEX(ResTRA,MATCH(_xlfn.CONCAT(E$2,$B37,$D37),Results_TRA!$A$2:$A$9996,0),MATCH(TRA_Report!E$3,Results_TRA!$A$2:$AK$2,0))</f>
        <v>868.72615224209505</v>
      </c>
      <c r="F37" s="91">
        <f>INDEX(ResTRA,MATCH(_xlfn.CONCAT(F$2,$B37,$D37),Results_TRA!$A$2:$A$9996,0),MATCH(TRA_Report!F$3,Results_TRA!$A$2:$AK$2,0))</f>
        <v>933.37542938204604</v>
      </c>
      <c r="G37" s="91">
        <f>INDEX(ResTRA,MATCH(_xlfn.CONCAT(G$2,$B37,$D37),Results_TRA!$A$2:$A$9996,0),MATCH(TRA_Report!G$3,Results_TRA!$A$2:$AK$2,0))</f>
        <v>1014.20920083316</v>
      </c>
      <c r="H37" s="174">
        <f>INDEX(ResTRA,MATCH(_xlfn.CONCAT(H$2,$B37,$D37),Results_TRA!$A$2:$A$9996,0),MATCH(TRA_Report!H$3,Results_TRA!$A$2:$AK$2,0))</f>
        <v>771.36629053723095</v>
      </c>
      <c r="I37" s="174">
        <f>INDEX(ResTRA,MATCH(_xlfn.CONCAT(I$2,$B37,$D37),Results_TRA!$A$2:$A$9996,0),MATCH(TRA_Report!I$3,Results_TRA!$A$2:$AK$2,0))</f>
        <v>782.73323188618895</v>
      </c>
      <c r="J37" s="174">
        <f>INDEX(ResTRA,MATCH(_xlfn.CONCAT(J$2,$B37,$D37),Results_TRA!$A$2:$A$9996,0),MATCH(TRA_Report!J$3,Results_TRA!$A$2:$AK$2,0))</f>
        <v>802.53766698993104</v>
      </c>
      <c r="K37" s="99">
        <f>INDEX(ResTRA,MATCH(_xlfn.CONCAT(K$2,$B37,$D37),Results_TRA!$A$2:$A$9996,0),MATCH(TRA_Report!K$3,Results_TRA!$A$2:$AK$2,0))</f>
        <v>876.75801785172098</v>
      </c>
      <c r="L37" s="100">
        <f>INDEX(ResTRA,MATCH(_xlfn.CONCAT(L$2,$B37,$D37),Results_TRA!$A$2:$A$9996,0),MATCH(TRA_Report!L$3,Results_TRA!$A$2:$AK$2,0))</f>
        <v>1110.0013551669899</v>
      </c>
      <c r="M37" s="100">
        <f>INDEX(ResTRA,MATCH(_xlfn.CONCAT(M$2,$B37,$D37),Results_TRA!$A$2:$A$9996,0),MATCH(TRA_Report!M$3,Results_TRA!$A$2:$AK$2,0))</f>
        <v>1250.6261810604501</v>
      </c>
      <c r="N37" s="113">
        <f>INDEX(ResTRA,MATCH(_xlfn.CONCAT(N$2,$B37,$D37),Results_TRA!$A$2:$A$9996,0),MATCH(TRA_Report!N$3,Results_TRA!$A$2:$AK$2,0))</f>
        <v>1151.9675874468901</v>
      </c>
      <c r="O37" s="113">
        <f>INDEX(ResTRA,MATCH(_xlfn.CONCAT(O$2,$B37,$D37),Results_TRA!$A$2:$A$9996,0),MATCH(TRA_Report!O$3,Results_TRA!$A$2:$AK$2,0))</f>
        <v>1339.3131074335699</v>
      </c>
      <c r="P37" s="100">
        <f>INDEX(ResTRA,MATCH(_xlfn.CONCAT(P$2,$B37,$D37),Results_TRA!$A$2:$A$9996,0),MATCH(TRA_Report!P$3,Results_TRA!$A$2:$AK$2,0))</f>
        <v>1287.4883433109601</v>
      </c>
      <c r="Q37" s="100">
        <f>INDEX(ResTRA,MATCH(_xlfn.CONCAT(Q$2,$B37,$D37),Results_TRA!$A$2:$A$9996,0),MATCH(TRA_Report!Q$3,Results_TRA!$A$2:$AK$2,0))</f>
        <v>1708.32819535111</v>
      </c>
      <c r="R37" s="113">
        <f>INDEX(ResTRA,MATCH(_xlfn.CONCAT(R$2,$B37,$D37),Results_TRA!$A$2:$A$9996,0),MATCH(TRA_Report!R$3,Results_TRA!$A$2:$AK$2,0))</f>
        <v>1047.8836246685901</v>
      </c>
      <c r="S37" s="113">
        <f>INDEX(ResTRA,MATCH(_xlfn.CONCAT(S$2,$B37,$D37),Results_TRA!$A$2:$A$9996,0),MATCH(TRA_Report!S$3,Results_TRA!$A$2:$AK$2,0))</f>
        <v>1228.6737253859401</v>
      </c>
      <c r="T37" s="100">
        <f>INDEX(ResTRA,MATCH(_xlfn.CONCAT(T$2,$B37,$D37),Results_TRA!$A$2:$A$9996,0),MATCH(TRA_Report!T$3,Results_TRA!$A$2:$AK$2,0))</f>
        <v>1039.26170159051</v>
      </c>
      <c r="U37" s="100">
        <f>INDEX(ResTRA,MATCH(_xlfn.CONCAT(U$2,$B37,$D37),Results_TRA!$A$2:$A$9996,0),MATCH(TRA_Report!U$3,Results_TRA!$A$2:$AK$2,0))</f>
        <v>1213.90434143066</v>
      </c>
      <c r="V37" s="113">
        <f>INDEX(ResTRA,MATCH(_xlfn.CONCAT(V$2,$B37,$D37),Results_TRA!$A$2:$A$9996,0),MATCH(TRA_Report!V$3,Results_TRA!$A$2:$AK$2,0))</f>
        <v>1040.0530643914699</v>
      </c>
      <c r="W37" s="113">
        <f>INDEX(ResTRA,MATCH(_xlfn.CONCAT(W$2,$B37,$D37),Results_TRA!$A$2:$A$9996,0),MATCH(TRA_Report!W$3,Results_TRA!$A$2:$AK$2,0))</f>
        <v>1208.87779633578</v>
      </c>
      <c r="X37" s="100">
        <f>INDEX(ResTRA,MATCH(_xlfn.CONCAT(X$2,$B37,$D37),Results_TRA!$A$2:$A$9996,0),MATCH(TRA_Report!X$3,Results_TRA!$A$2:$AK$2,0))</f>
        <v>1020.19985394258</v>
      </c>
      <c r="Y37" s="100">
        <f>INDEX(ResTRA,MATCH(_xlfn.CONCAT(Y$2,$B37,$D37),Results_TRA!$A$2:$A$9996,0),MATCH(TRA_Report!Y$3,Results_TRA!$A$2:$AK$2,0))</f>
        <v>1173.76286638183</v>
      </c>
      <c r="Z37" s="113">
        <f>INDEX(ResTRA,MATCH(_xlfn.CONCAT(Z$2,$B37,$D37),Results_TRA!$A$2:$A$9996,0),MATCH(TRA_Report!Z$3,Results_TRA!$A$2:$AK$2,0))</f>
        <v>1247.54697174841</v>
      </c>
      <c r="AA37" s="113">
        <f>INDEX(ResTRA,MATCH(_xlfn.CONCAT(AA$2,$B37,$D37),Results_TRA!$A$2:$A$9996,0),MATCH(TRA_Report!AA$3,Results_TRA!$A$2:$AK$2,0))</f>
        <v>1473.4321155873399</v>
      </c>
      <c r="AB37" s="100">
        <f>INDEX(ResTRA,MATCH(_xlfn.CONCAT(AB$2,$B37,$D37),Results_TRA!$A$2:$A$9996,0),MATCH(TRA_Report!AB$3,Results_TRA!$A$2:$AK$2,0))</f>
        <v>1417.2718072768801</v>
      </c>
      <c r="AC37" s="100">
        <f>INDEX(ResTRA,MATCH(_xlfn.CONCAT(AC$2,$B37,$D37),Results_TRA!$A$2:$A$9996,0),MATCH(TRA_Report!AC$3,Results_TRA!$A$2:$AK$2,0))</f>
        <v>1730.26024978806</v>
      </c>
      <c r="AD37" s="113">
        <f>INDEX(ResTRA,MATCH(_xlfn.CONCAT(AD$2,$B37,$D37),Results_TRA!$A$2:$A$9996,0),MATCH(TRA_Report!AD$3,Results_TRA!$A$2:$AK$2,0))</f>
        <v>1396.16711403053</v>
      </c>
      <c r="AE37" s="113">
        <f>INDEX(ResTRA,MATCH(_xlfn.CONCAT(AE$2,$B37,$D37),Results_TRA!$A$2:$A$9996,0),MATCH(TRA_Report!AE$3,Results_TRA!$A$2:$AK$2,0))</f>
        <v>1822.4751497883601</v>
      </c>
    </row>
    <row r="38" spans="2:31" x14ac:dyDescent="0.3">
      <c r="C38" s="11" t="s">
        <v>274</v>
      </c>
      <c r="E38" s="93">
        <f t="shared" ref="E38:AE38" si="77">E37/$K37-1</f>
        <v>-9.160869300409713E-3</v>
      </c>
      <c r="F38" s="93">
        <f t="shared" si="77"/>
        <v>6.4575869712662604E-2</v>
      </c>
      <c r="G38" s="93">
        <f t="shared" si="77"/>
        <v>0.15677208555016042</v>
      </c>
      <c r="H38" s="178">
        <f t="shared" ref="H38" si="78">H37/$K37-1</f>
        <v>-0.12020617453003335</v>
      </c>
      <c r="I38" s="178">
        <f t="shared" ref="I38" si="79">I37/$K37-1</f>
        <v>-0.1072414326998874</v>
      </c>
      <c r="J38" s="178">
        <f t="shared" ref="J38" si="80">J37/$K37-1</f>
        <v>-8.4653176076619818E-2</v>
      </c>
      <c r="K38" s="105">
        <f t="shared" si="77"/>
        <v>0</v>
      </c>
      <c r="L38" s="106">
        <f t="shared" si="77"/>
        <v>0.26602931774353666</v>
      </c>
      <c r="M38" s="106">
        <f t="shared" si="77"/>
        <v>0.42642115110027823</v>
      </c>
      <c r="N38" s="116">
        <f t="shared" si="77"/>
        <v>0.31389455698335356</v>
      </c>
      <c r="O38" s="116">
        <f t="shared" si="77"/>
        <v>0.52757440498260388</v>
      </c>
      <c r="P38" s="106">
        <f t="shared" si="77"/>
        <v>0.4684648638465061</v>
      </c>
      <c r="Q38" s="106">
        <f t="shared" si="77"/>
        <v>0.94846030554353677</v>
      </c>
      <c r="R38" s="116">
        <f t="shared" si="77"/>
        <v>0.19517997364446127</v>
      </c>
      <c r="S38" s="116">
        <f t="shared" si="77"/>
        <v>0.40138293619087917</v>
      </c>
      <c r="T38" s="106">
        <f t="shared" si="77"/>
        <v>0.18534610511685323</v>
      </c>
      <c r="U38" s="106">
        <f t="shared" si="77"/>
        <v>0.38453748550259381</v>
      </c>
      <c r="V38" s="116">
        <f t="shared" si="77"/>
        <v>0.18624870627344037</v>
      </c>
      <c r="W38" s="116">
        <f t="shared" si="77"/>
        <v>0.37880438127938243</v>
      </c>
      <c r="X38" s="106">
        <f t="shared" si="77"/>
        <v>0.16360481817129879</v>
      </c>
      <c r="Y38" s="106">
        <f t="shared" si="77"/>
        <v>0.3387535015166967</v>
      </c>
      <c r="Z38" s="116">
        <f t="shared" si="77"/>
        <v>0.42290911100558382</v>
      </c>
      <c r="AA38" s="116">
        <f t="shared" si="77"/>
        <v>0.68054592668296499</v>
      </c>
      <c r="AB38" s="106">
        <f t="shared" si="77"/>
        <v>0.61649141316044598</v>
      </c>
      <c r="AC38" s="106">
        <f t="shared" si="77"/>
        <v>0.97347525150398462</v>
      </c>
      <c r="AD38" s="116">
        <f t="shared" si="77"/>
        <v>0.5924201268800402</v>
      </c>
      <c r="AE38" s="116">
        <f t="shared" si="77"/>
        <v>1.0786523906036076</v>
      </c>
    </row>
    <row r="39" spans="2:31" x14ac:dyDescent="0.3">
      <c r="B39" s="7" t="s">
        <v>230</v>
      </c>
      <c r="C39" t="s">
        <v>261</v>
      </c>
      <c r="D39" t="s">
        <v>220</v>
      </c>
      <c r="E39" s="91">
        <f>INDEX(ResTRA,MATCH(_xlfn.CONCAT(E$2,$B39,$D39),Results_TRA!$A$2:$A$9996,0),MATCH(TRA_Report!E$3,Results_TRA!$A$2:$AK$2,0))</f>
        <v>102.891875688441</v>
      </c>
      <c r="F39" s="91">
        <f>INDEX(ResTRA,MATCH(_xlfn.CONCAT(F$2,$B39,$D39),Results_TRA!$A$2:$A$9996,0),MATCH(TRA_Report!F$3,Results_TRA!$A$2:$AK$2,0))</f>
        <v>113.340040679762</v>
      </c>
      <c r="G39" s="91">
        <f>INDEX(ResTRA,MATCH(_xlfn.CONCAT(G$2,$B39,$D39),Results_TRA!$A$2:$A$9996,0),MATCH(TRA_Report!G$3,Results_TRA!$A$2:$AK$2,0))</f>
        <v>131.545579253818</v>
      </c>
      <c r="H39" s="174">
        <f>INDEX(ResTRA,MATCH(_xlfn.CONCAT(H$2,$B39,$D39),Results_TRA!$A$2:$A$9996,0),MATCH(TRA_Report!H$3,Results_TRA!$A$2:$AK$2,0))</f>
        <v>101.968729814819</v>
      </c>
      <c r="I39" s="174">
        <f>INDEX(ResTRA,MATCH(_xlfn.CONCAT(I$2,$B39,$D39),Results_TRA!$A$2:$A$9996,0),MATCH(TRA_Report!I$3,Results_TRA!$A$2:$AK$2,0))</f>
        <v>113.774166295955</v>
      </c>
      <c r="J39" s="174">
        <f>INDEX(ResTRA,MATCH(_xlfn.CONCAT(J$2,$B39,$D39),Results_TRA!$A$2:$A$9996,0),MATCH(TRA_Report!J$3,Results_TRA!$A$2:$AK$2,0))</f>
        <v>135.92449511888</v>
      </c>
      <c r="K39" s="99">
        <f>INDEX(ResTRA,MATCH(_xlfn.CONCAT(K$2,$B39,$D39),Results_TRA!$A$2:$A$9996,0),MATCH(TRA_Report!K$3,Results_TRA!$A$2:$AK$2,0))</f>
        <v>102.88925773963101</v>
      </c>
      <c r="L39" s="100">
        <f>INDEX(ResTRA,MATCH(_xlfn.CONCAT(L$2,$B39,$D39),Results_TRA!$A$2:$A$9996,0),MATCH(TRA_Report!L$3,Results_TRA!$A$2:$AK$2,0))</f>
        <v>112.820092827792</v>
      </c>
      <c r="M39" s="100">
        <f>INDEX(ResTRA,MATCH(_xlfn.CONCAT(M$2,$B39,$D39),Results_TRA!$A$2:$A$9996,0),MATCH(TRA_Report!M$3,Results_TRA!$A$2:$AK$2,0))</f>
        <v>129.486171700368</v>
      </c>
      <c r="N39" s="113">
        <f>INDEX(ResTRA,MATCH(_xlfn.CONCAT(N$2,$B39,$D39),Results_TRA!$A$2:$A$9996,0),MATCH(TRA_Report!N$3,Results_TRA!$A$2:$AK$2,0))</f>
        <v>113.917192383589</v>
      </c>
      <c r="O39" s="113">
        <f>INDEX(ResTRA,MATCH(_xlfn.CONCAT(O$2,$B39,$D39),Results_TRA!$A$2:$A$9996,0),MATCH(TRA_Report!O$3,Results_TRA!$A$2:$AK$2,0))</f>
        <v>132.81703795825501</v>
      </c>
      <c r="P39" s="100">
        <f>INDEX(ResTRA,MATCH(_xlfn.CONCAT(P$2,$B39,$D39),Results_TRA!$A$2:$A$9996,0),MATCH(TRA_Report!P$3,Results_TRA!$A$2:$AK$2,0))</f>
        <v>115.294541162812</v>
      </c>
      <c r="Q39" s="100">
        <f>INDEX(ResTRA,MATCH(_xlfn.CONCAT(Q$2,$B39,$D39),Results_TRA!$A$2:$A$9996,0),MATCH(TRA_Report!Q$3,Results_TRA!$A$2:$AK$2,0))</f>
        <v>137.31887699022201</v>
      </c>
      <c r="R39" s="113">
        <f>INDEX(ResTRA,MATCH(_xlfn.CONCAT(R$2,$B39,$D39),Results_TRA!$A$2:$A$9996,0),MATCH(TRA_Report!R$3,Results_TRA!$A$2:$AK$2,0))</f>
        <v>108.356843599972</v>
      </c>
      <c r="S39" s="113">
        <f>INDEX(ResTRA,MATCH(_xlfn.CONCAT(S$2,$B39,$D39),Results_TRA!$A$2:$A$9996,0),MATCH(TRA_Report!S$3,Results_TRA!$A$2:$AK$2,0))</f>
        <v>119.18701331333099</v>
      </c>
      <c r="T39" s="100">
        <f>INDEX(ResTRA,MATCH(_xlfn.CONCAT(T$2,$B39,$D39),Results_TRA!$A$2:$A$9996,0),MATCH(TRA_Report!T$3,Results_TRA!$A$2:$AK$2,0))</f>
        <v>108.738643480598</v>
      </c>
      <c r="U39" s="100">
        <f>INDEX(ResTRA,MATCH(_xlfn.CONCAT(U$2,$B39,$D39),Results_TRA!$A$2:$A$9996,0),MATCH(TRA_Report!U$3,Results_TRA!$A$2:$AK$2,0))</f>
        <v>120.067891284605</v>
      </c>
      <c r="V39" s="113">
        <f>INDEX(ResTRA,MATCH(_xlfn.CONCAT(V$2,$B39,$D39),Results_TRA!$A$2:$A$9996,0),MATCH(TRA_Report!V$3,Results_TRA!$A$2:$AK$2,0))</f>
        <v>108.718102108436</v>
      </c>
      <c r="W39" s="113">
        <f>INDEX(ResTRA,MATCH(_xlfn.CONCAT(W$2,$B39,$D39),Results_TRA!$A$2:$A$9996,0),MATCH(TRA_Report!W$3,Results_TRA!$A$2:$AK$2,0))</f>
        <v>120.189407674237</v>
      </c>
      <c r="X39" s="100">
        <f>INDEX(ResTRA,MATCH(_xlfn.CONCAT(X$2,$B39,$D39),Results_TRA!$A$2:$A$9996,0),MATCH(TRA_Report!X$3,Results_TRA!$A$2:$AK$2,0))</f>
        <v>109.59953259604499</v>
      </c>
      <c r="Y39" s="100">
        <f>INDEX(ResTRA,MATCH(_xlfn.CONCAT(Y$2,$B39,$D39),Results_TRA!$A$2:$A$9996,0),MATCH(TRA_Report!Y$3,Results_TRA!$A$2:$AK$2,0))</f>
        <v>122.26382494670101</v>
      </c>
      <c r="Z39" s="113">
        <f>INDEX(ResTRA,MATCH(_xlfn.CONCAT(Z$2,$B39,$D39),Results_TRA!$A$2:$A$9996,0),MATCH(TRA_Report!Z$3,Results_TRA!$A$2:$AK$2,0))</f>
        <v>108.322228552063</v>
      </c>
      <c r="AA39" s="113">
        <f>INDEX(ResTRA,MATCH(_xlfn.CONCAT(AA$2,$B39,$D39),Results_TRA!$A$2:$A$9996,0),MATCH(TRA_Report!AA$3,Results_TRA!$A$2:$AK$2,0))</f>
        <v>118.34339965738501</v>
      </c>
      <c r="AB39" s="100">
        <f>INDEX(ResTRA,MATCH(_xlfn.CONCAT(AB$2,$B39,$D39),Results_TRA!$A$2:$A$9996,0),MATCH(TRA_Report!AB$3,Results_TRA!$A$2:$AK$2,0))</f>
        <v>111.369865772747</v>
      </c>
      <c r="AC39" s="100">
        <f>INDEX(ResTRA,MATCH(_xlfn.CONCAT(AC$2,$B39,$D39),Results_TRA!$A$2:$A$9996,0),MATCH(TRA_Report!AC$3,Results_TRA!$A$2:$AK$2,0))</f>
        <v>124.67049780113</v>
      </c>
      <c r="AD39" s="113">
        <f>INDEX(ResTRA,MATCH(_xlfn.CONCAT(AD$2,$B39,$D39),Results_TRA!$A$2:$A$9996,0),MATCH(TRA_Report!AD$3,Results_TRA!$A$2:$AK$2,0))</f>
        <v>111.16567560935501</v>
      </c>
      <c r="AE39" s="113">
        <f>INDEX(ResTRA,MATCH(_xlfn.CONCAT(AE$2,$B39,$D39),Results_TRA!$A$2:$A$9996,0),MATCH(TRA_Report!AE$3,Results_TRA!$A$2:$AK$2,0))</f>
        <v>125.901965825708</v>
      </c>
    </row>
    <row r="40" spans="2:31" x14ac:dyDescent="0.3">
      <c r="C40" s="11" t="s">
        <v>274</v>
      </c>
      <c r="E40" s="93">
        <f t="shared" ref="E40:AE40" si="81">E39/$K39-1</f>
        <v>2.544433566264992E-5</v>
      </c>
      <c r="F40" s="93">
        <f t="shared" si="81"/>
        <v>0.10157312016554232</v>
      </c>
      <c r="G40" s="93">
        <f t="shared" si="81"/>
        <v>0.27851616528038314</v>
      </c>
      <c r="H40" s="178">
        <f t="shared" ref="H40" si="82">H39/$K39-1</f>
        <v>-8.9467836102139486E-3</v>
      </c>
      <c r="I40" s="178">
        <f t="shared" ref="I40" si="83">I39/$K39-1</f>
        <v>0.10579246847974222</v>
      </c>
      <c r="J40" s="178">
        <f t="shared" ref="J40" si="84">J39/$K39-1</f>
        <v>0.32107567014281657</v>
      </c>
      <c r="K40" s="105">
        <f t="shared" si="81"/>
        <v>0</v>
      </c>
      <c r="L40" s="106">
        <f t="shared" si="81"/>
        <v>9.6519649439902766E-2</v>
      </c>
      <c r="M40" s="106">
        <f t="shared" si="81"/>
        <v>0.25850039688343829</v>
      </c>
      <c r="N40" s="116">
        <f t="shared" si="81"/>
        <v>0.10718256585993657</v>
      </c>
      <c r="O40" s="116">
        <f t="shared" si="81"/>
        <v>0.29087371097922099</v>
      </c>
      <c r="P40" s="106">
        <f t="shared" si="81"/>
        <v>0.12056927706265985</v>
      </c>
      <c r="Q40" s="106">
        <f t="shared" si="81"/>
        <v>0.3346279291635843</v>
      </c>
      <c r="R40" s="116">
        <f t="shared" si="81"/>
        <v>5.3140492802242978E-2</v>
      </c>
      <c r="S40" s="116">
        <f t="shared" si="81"/>
        <v>0.15840094419713546</v>
      </c>
      <c r="T40" s="106">
        <f t="shared" si="81"/>
        <v>5.6851277475140405E-2</v>
      </c>
      <c r="U40" s="106">
        <f t="shared" si="81"/>
        <v>0.16696236246981022</v>
      </c>
      <c r="V40" s="116">
        <f t="shared" si="81"/>
        <v>5.6651632025136456E-2</v>
      </c>
      <c r="W40" s="116">
        <f t="shared" si="81"/>
        <v>0.16814340305948483</v>
      </c>
      <c r="X40" s="106">
        <f t="shared" si="81"/>
        <v>6.5218420307733505E-2</v>
      </c>
      <c r="Y40" s="106">
        <f t="shared" si="81"/>
        <v>0.18830505373164219</v>
      </c>
      <c r="Z40" s="116">
        <f t="shared" si="81"/>
        <v>5.2804062657158424E-2</v>
      </c>
      <c r="AA40" s="116">
        <f t="shared" si="81"/>
        <v>0.1502017047966453</v>
      </c>
      <c r="AB40" s="106">
        <f t="shared" si="81"/>
        <v>8.2424620601081688E-2</v>
      </c>
      <c r="AC40" s="106">
        <f t="shared" si="81"/>
        <v>0.21169595874253511</v>
      </c>
      <c r="AD40" s="116">
        <f t="shared" si="81"/>
        <v>8.044005809302357E-2</v>
      </c>
      <c r="AE40" s="116">
        <f t="shared" si="81"/>
        <v>0.22366482752079309</v>
      </c>
    </row>
    <row r="41" spans="2:31" x14ac:dyDescent="0.3">
      <c r="B41" s="77" t="s">
        <v>231</v>
      </c>
      <c r="C41" t="s">
        <v>262</v>
      </c>
      <c r="D41" t="s">
        <v>220</v>
      </c>
      <c r="E41" s="91">
        <f>INDEX(ResTRA,MATCH(_xlfn.CONCAT(E$2,$B41,$D41),Results_TRA!$A$2:$A$9996,0),MATCH(TRA_Report!E$3,Results_TRA!$A$2:$AK$2,0))</f>
        <v>-50.175949570124203</v>
      </c>
      <c r="F41" s="91">
        <f>INDEX(ResTRA,MATCH(_xlfn.CONCAT(F$2,$B41,$D41),Results_TRA!$A$2:$A$9996,0),MATCH(TRA_Report!F$3,Results_TRA!$A$2:$AK$2,0))</f>
        <v>-50.344716711904603</v>
      </c>
      <c r="G41" s="91">
        <f>INDEX(ResTRA,MATCH(_xlfn.CONCAT(G$2,$B41,$D41),Results_TRA!$A$2:$A$9996,0),MATCH(TRA_Report!G$3,Results_TRA!$A$2:$AK$2,0))</f>
        <v>-53.137786187954298</v>
      </c>
      <c r="H41" s="174">
        <f>INDEX(ResTRA,MATCH(_xlfn.CONCAT(H$2,$B41,$D41),Results_TRA!$A$2:$A$9996,0),MATCH(TRA_Report!H$3,Results_TRA!$A$2:$AK$2,0))</f>
        <v>-50.154768613862601</v>
      </c>
      <c r="I41" s="174">
        <f>INDEX(ResTRA,MATCH(_xlfn.CONCAT(I$2,$B41,$D41),Results_TRA!$A$2:$A$9996,0),MATCH(TRA_Report!I$3,Results_TRA!$A$2:$AK$2,0))</f>
        <v>-50.591429754188198</v>
      </c>
      <c r="J41" s="174">
        <f>INDEX(ResTRA,MATCH(_xlfn.CONCAT(J$2,$B41,$D41),Results_TRA!$A$2:$A$9996,0),MATCH(TRA_Report!J$3,Results_TRA!$A$2:$AK$2,0))</f>
        <v>-53.691324529258402</v>
      </c>
      <c r="K41" s="99">
        <f>INDEX(ResTRA,MATCH(_xlfn.CONCAT(K$2,$B41,$D41),Results_TRA!$A$2:$A$9996,0),MATCH(TRA_Report!K$3,Results_TRA!$A$2:$AK$2,0))</f>
        <v>-50.163104007068497</v>
      </c>
      <c r="L41" s="100">
        <f>INDEX(ResTRA,MATCH(_xlfn.CONCAT(L$2,$B41,$D41),Results_TRA!$A$2:$A$9996,0),MATCH(TRA_Report!L$3,Results_TRA!$A$2:$AK$2,0))</f>
        <v>-49.9952873997563</v>
      </c>
      <c r="M41" s="100">
        <f>INDEX(ResTRA,MATCH(_xlfn.CONCAT(M$2,$B41,$D41),Results_TRA!$A$2:$A$9996,0),MATCH(TRA_Report!M$3,Results_TRA!$A$2:$AK$2,0))</f>
        <v>-52.620867573026203</v>
      </c>
      <c r="N41" s="113">
        <f>INDEX(ResTRA,MATCH(_xlfn.CONCAT(N$2,$B41,$D41),Results_TRA!$A$2:$A$9996,0),MATCH(TRA_Report!N$3,Results_TRA!$A$2:$AK$2,0))</f>
        <v>-50.139130421647302</v>
      </c>
      <c r="O41" s="113">
        <f>INDEX(ResTRA,MATCH(_xlfn.CONCAT(O$2,$B41,$D41),Results_TRA!$A$2:$A$9996,0),MATCH(TRA_Report!O$3,Results_TRA!$A$2:$AK$2,0))</f>
        <v>-52.880375391303197</v>
      </c>
      <c r="P41" s="100">
        <f>INDEX(ResTRA,MATCH(_xlfn.CONCAT(P$2,$B41,$D41),Results_TRA!$A$2:$A$9996,0),MATCH(TRA_Report!P$3,Results_TRA!$A$2:$AK$2,0))</f>
        <v>-50.173215547682403</v>
      </c>
      <c r="Q41" s="100">
        <f>INDEX(ResTRA,MATCH(_xlfn.CONCAT(Q$2,$B41,$D41),Results_TRA!$A$2:$A$9996,0),MATCH(TRA_Report!Q$3,Results_TRA!$A$2:$AK$2,0))</f>
        <v>-52.8170700573082</v>
      </c>
      <c r="R41" s="113">
        <f>INDEX(ResTRA,MATCH(_xlfn.CONCAT(R$2,$B41,$D41),Results_TRA!$A$2:$A$9996,0),MATCH(TRA_Report!R$3,Results_TRA!$A$2:$AK$2,0))</f>
        <v>-49.287183495641003</v>
      </c>
      <c r="S41" s="113">
        <f>INDEX(ResTRA,MATCH(_xlfn.CONCAT(S$2,$B41,$D41),Results_TRA!$A$2:$A$9996,0),MATCH(TRA_Report!S$3,Results_TRA!$A$2:$AK$2,0))</f>
        <v>-51.485367736885699</v>
      </c>
      <c r="T41" s="100">
        <f>INDEX(ResTRA,MATCH(_xlfn.CONCAT(T$2,$B41,$D41),Results_TRA!$A$2:$A$9996,0),MATCH(TRA_Report!T$3,Results_TRA!$A$2:$AK$2,0))</f>
        <v>-49.373090061446298</v>
      </c>
      <c r="U41" s="100">
        <f>INDEX(ResTRA,MATCH(_xlfn.CONCAT(U$2,$B41,$D41),Results_TRA!$A$2:$A$9996,0),MATCH(TRA_Report!U$3,Results_TRA!$A$2:$AK$2,0))</f>
        <v>-51.616578805434798</v>
      </c>
      <c r="V41" s="113">
        <f>INDEX(ResTRA,MATCH(_xlfn.CONCAT(V$2,$B41,$D41),Results_TRA!$A$2:$A$9996,0),MATCH(TRA_Report!V$3,Results_TRA!$A$2:$AK$2,0))</f>
        <v>-49.352499687836598</v>
      </c>
      <c r="W41" s="113">
        <f>INDEX(ResTRA,MATCH(_xlfn.CONCAT(W$2,$B41,$D41),Results_TRA!$A$2:$A$9996,0),MATCH(TRA_Report!W$3,Results_TRA!$A$2:$AK$2,0))</f>
        <v>-51.6142265586194</v>
      </c>
      <c r="X41" s="100">
        <f>INDEX(ResTRA,MATCH(_xlfn.CONCAT(X$2,$B41,$D41),Results_TRA!$A$2:$A$9996,0),MATCH(TRA_Report!X$3,Results_TRA!$A$2:$AK$2,0))</f>
        <v>-49.546742842646097</v>
      </c>
      <c r="Y41" s="100">
        <f>INDEX(ResTRA,MATCH(_xlfn.CONCAT(Y$2,$B41,$D41),Results_TRA!$A$2:$A$9996,0),MATCH(TRA_Report!Y$3,Results_TRA!$A$2:$AK$2,0))</f>
        <v>-51.913407498418998</v>
      </c>
      <c r="Z41" s="113">
        <f>INDEX(ResTRA,MATCH(_xlfn.CONCAT(Z$2,$B41,$D41),Results_TRA!$A$2:$A$9996,0),MATCH(TRA_Report!Z$3,Results_TRA!$A$2:$AK$2,0))</f>
        <v>-48.963927401709299</v>
      </c>
      <c r="AA41" s="113">
        <f>INDEX(ResTRA,MATCH(_xlfn.CONCAT(AA$2,$B41,$D41),Results_TRA!$A$2:$A$9996,0),MATCH(TRA_Report!AA$3,Results_TRA!$A$2:$AK$2,0))</f>
        <v>-50.999458835444997</v>
      </c>
      <c r="AB41" s="100">
        <f>INDEX(ResTRA,MATCH(_xlfn.CONCAT(AB$2,$B41,$D41),Results_TRA!$A$2:$A$9996,0),MATCH(TRA_Report!AB$3,Results_TRA!$A$2:$AK$2,0))</f>
        <v>-49.2947963560189</v>
      </c>
      <c r="AC41" s="100">
        <f>INDEX(ResTRA,MATCH(_xlfn.CONCAT(AC$2,$B41,$D41),Results_TRA!$A$2:$A$9996,0),MATCH(TRA_Report!AC$3,Results_TRA!$A$2:$AK$2,0))</f>
        <v>-51.395487744956803</v>
      </c>
      <c r="AD41" s="113">
        <f>INDEX(ResTRA,MATCH(_xlfn.CONCAT(AD$2,$B41,$D41),Results_TRA!$A$2:$A$9996,0),MATCH(TRA_Report!AD$3,Results_TRA!$A$2:$AK$2,0))</f>
        <v>-49.302894086139197</v>
      </c>
      <c r="AE41" s="113">
        <f>INDEX(ResTRA,MATCH(_xlfn.CONCAT(AE$2,$B41,$D41),Results_TRA!$A$2:$A$9996,0),MATCH(TRA_Report!AE$3,Results_TRA!$A$2:$AK$2,0))</f>
        <v>-51.438338505618603</v>
      </c>
    </row>
    <row r="42" spans="2:31" x14ac:dyDescent="0.3">
      <c r="C42" s="11" t="s">
        <v>274</v>
      </c>
      <c r="E42" s="93">
        <f t="shared" ref="E42:AE42" si="85">E41/$K41-1</f>
        <v>2.5607592093779274E-4</v>
      </c>
      <c r="F42" s="93">
        <f t="shared" si="85"/>
        <v>3.6204439185125725E-3</v>
      </c>
      <c r="G42" s="93">
        <f t="shared" si="85"/>
        <v>5.9300201607672465E-2</v>
      </c>
      <c r="H42" s="178">
        <f t="shared" ref="H42" si="86">H41/$K41-1</f>
        <v>-1.6616581790318552E-4</v>
      </c>
      <c r="I42" s="178">
        <f t="shared" ref="I42" si="87">I41/$K41-1</f>
        <v>8.5386611454376649E-3</v>
      </c>
      <c r="J42" s="178">
        <f t="shared" ref="J42" si="88">J41/$K41-1</f>
        <v>7.033497212797557E-2</v>
      </c>
      <c r="K42" s="105">
        <f t="shared" si="85"/>
        <v>0</v>
      </c>
      <c r="L42" s="106">
        <f t="shared" si="85"/>
        <v>-3.3454191209648654E-3</v>
      </c>
      <c r="M42" s="106">
        <f t="shared" si="85"/>
        <v>4.899544425343727E-2</v>
      </c>
      <c r="N42" s="116">
        <f t="shared" si="85"/>
        <v>-4.7791271883446118E-4</v>
      </c>
      <c r="O42" s="116">
        <f t="shared" si="85"/>
        <v>5.4168724962709858E-2</v>
      </c>
      <c r="P42" s="106">
        <f t="shared" si="85"/>
        <v>2.0157326413605681E-4</v>
      </c>
      <c r="Q42" s="106">
        <f t="shared" si="85"/>
        <v>5.2906734995221472E-2</v>
      </c>
      <c r="R42" s="116">
        <f t="shared" si="85"/>
        <v>-1.7461449580633337E-2</v>
      </c>
      <c r="S42" s="116">
        <f t="shared" si="85"/>
        <v>2.6359288484836929E-2</v>
      </c>
      <c r="T42" s="106">
        <f t="shared" si="85"/>
        <v>-1.5748904723098422E-2</v>
      </c>
      <c r="U42" s="106">
        <f t="shared" si="85"/>
        <v>2.8974977269379032E-2</v>
      </c>
      <c r="V42" s="116">
        <f t="shared" si="85"/>
        <v>-1.615937321417904E-2</v>
      </c>
      <c r="W42" s="116">
        <f t="shared" si="85"/>
        <v>2.8928085298438155E-2</v>
      </c>
      <c r="X42" s="106">
        <f t="shared" si="85"/>
        <v>-1.2287141647684852E-2</v>
      </c>
      <c r="Y42" s="106">
        <f t="shared" si="85"/>
        <v>3.4892248516038116E-2</v>
      </c>
      <c r="Z42" s="116">
        <f t="shared" si="85"/>
        <v>-2.390555028632646E-2</v>
      </c>
      <c r="AA42" s="116">
        <f t="shared" si="85"/>
        <v>1.6672708855071106E-2</v>
      </c>
      <c r="AB42" s="106">
        <f t="shared" si="85"/>
        <v>-1.7309687433362253E-2</v>
      </c>
      <c r="AC42" s="106">
        <f t="shared" si="85"/>
        <v>2.4567533494630922E-2</v>
      </c>
      <c r="AD42" s="116">
        <f t="shared" si="85"/>
        <v>-1.7148259422066214E-2</v>
      </c>
      <c r="AE42" s="116">
        <f t="shared" si="85"/>
        <v>2.5421762145548588E-2</v>
      </c>
    </row>
    <row r="43" spans="2:31" s="185" customFormat="1" x14ac:dyDescent="0.3">
      <c r="B43" s="185" t="s">
        <v>94</v>
      </c>
      <c r="C43" s="185" t="s">
        <v>286</v>
      </c>
      <c r="D43" s="185" t="s">
        <v>93</v>
      </c>
      <c r="E43" s="184">
        <f>INDEX(ResTRA,MATCH(_xlfn.CONCAT(E$2,$B43,$D43),Results_TRA!$A$2:$A$9996,0),MATCH(TRA_Report!E$3,Results_TRA!$A$2:$AK$2,0))</f>
        <v>0.23</v>
      </c>
      <c r="F43" s="184">
        <f>INDEX(ResTRA,MATCH(_xlfn.CONCAT(F$2,$B43,$D43),Results_TRA!$A$2:$A$9996,0),MATCH(TRA_Report!F$3,Results_TRA!$A$2:$AK$2,0))</f>
        <v>0.23</v>
      </c>
      <c r="G43" s="184">
        <f>INDEX(ResTRA,MATCH(_xlfn.CONCAT(G$2,$B43,$D43),Results_TRA!$A$2:$A$9996,0),MATCH(TRA_Report!G$3,Results_TRA!$A$2:$AK$2,0))</f>
        <v>0.21</v>
      </c>
      <c r="H43" s="184">
        <f>INDEX(ResTRA,MATCH(_xlfn.CONCAT(H$2,$B43,$D43),Results_TRA!$A$2:$A$9996,0),MATCH(TRA_Report!H$3,Results_TRA!$A$2:$AK$2,0))</f>
        <v>0.2</v>
      </c>
      <c r="I43" s="184">
        <f>INDEX(ResTRA,MATCH(_xlfn.CONCAT(I$2,$B43,$D43),Results_TRA!$A$2:$A$9996,0),MATCH(TRA_Report!I$3,Results_TRA!$A$2:$AK$2,0))</f>
        <v>0.19</v>
      </c>
      <c r="J43" s="184">
        <f>INDEX(ResTRA,MATCH(_xlfn.CONCAT(J$2,$B43,$D43),Results_TRA!$A$2:$A$9996,0),MATCH(TRA_Report!J$3,Results_TRA!$A$2:$AK$2,0))</f>
        <v>0.16</v>
      </c>
      <c r="K43" s="184">
        <f>INDEX(ResTRA,MATCH(_xlfn.CONCAT(K$2,$B43,$D43),Results_TRA!$A$2:$A$9996,0),MATCH(TRA_Report!K$3,Results_TRA!$A$2:$AK$2,0))</f>
        <v>0.23</v>
      </c>
      <c r="L43" s="184">
        <f>INDEX(ResTRA,MATCH(_xlfn.CONCAT(L$2,$B43,$D43),Results_TRA!$A$2:$A$9996,0),MATCH(TRA_Report!L$3,Results_TRA!$A$2:$AK$2,0))</f>
        <v>0.27</v>
      </c>
      <c r="M43" s="184">
        <f>INDEX(ResTRA,MATCH(_xlfn.CONCAT(M$2,$B43,$D43),Results_TRA!$A$2:$A$9996,0),MATCH(TRA_Report!M$3,Results_TRA!$A$2:$AK$2,0))</f>
        <v>0.27</v>
      </c>
      <c r="N43" s="184">
        <f>INDEX(ResTRA,MATCH(_xlfn.CONCAT(N$2,$B43,$D43),Results_TRA!$A$2:$A$9996,0),MATCH(TRA_Report!N$3,Results_TRA!$A$2:$AK$2,0))</f>
        <v>0.28000000000000003</v>
      </c>
      <c r="O43" s="184">
        <f>INDEX(ResTRA,MATCH(_xlfn.CONCAT(O$2,$B43,$D43),Results_TRA!$A$2:$A$9996,0),MATCH(TRA_Report!O$3,Results_TRA!$A$2:$AK$2,0))</f>
        <v>0.28999999999999998</v>
      </c>
      <c r="P43" s="184">
        <f>INDEX(ResTRA,MATCH(_xlfn.CONCAT(P$2,$B43,$D43),Results_TRA!$A$2:$A$9996,0),MATCH(TRA_Report!P$3,Results_TRA!$A$2:$AK$2,0))</f>
        <v>0.32</v>
      </c>
      <c r="Q43" s="184">
        <f>INDEX(ResTRA,MATCH(_xlfn.CONCAT(Q$2,$B43,$D43),Results_TRA!$A$2:$A$9996,0),MATCH(TRA_Report!Q$3,Results_TRA!$A$2:$AK$2,0))</f>
        <v>0.37</v>
      </c>
      <c r="R43" s="184">
        <f>INDEX(ResTRA,MATCH(_xlfn.CONCAT(R$2,$B43,$D43),Results_TRA!$A$2:$A$9996,0),MATCH(TRA_Report!R$3,Results_TRA!$A$2:$AK$2,0))</f>
        <v>0.27</v>
      </c>
      <c r="S43" s="184">
        <f>INDEX(ResTRA,MATCH(_xlfn.CONCAT(S$2,$B43,$D43),Results_TRA!$A$2:$A$9996,0),MATCH(TRA_Report!S$3,Results_TRA!$A$2:$AK$2,0))</f>
        <v>0.3</v>
      </c>
      <c r="T43" s="184">
        <f>INDEX(ResTRA,MATCH(_xlfn.CONCAT(T$2,$B43,$D43),Results_TRA!$A$2:$A$9996,0),MATCH(TRA_Report!T$3,Results_TRA!$A$2:$AK$2,0))</f>
        <v>0.27</v>
      </c>
      <c r="U43" s="184">
        <f>INDEX(ResTRA,MATCH(_xlfn.CONCAT(U$2,$B43,$D43),Results_TRA!$A$2:$A$9996,0),MATCH(TRA_Report!U$3,Results_TRA!$A$2:$AK$2,0))</f>
        <v>0.28999999999999998</v>
      </c>
      <c r="V43" s="184">
        <f>INDEX(ResTRA,MATCH(_xlfn.CONCAT(V$2,$B43,$D43),Results_TRA!$A$2:$A$9996,0),MATCH(TRA_Report!V$3,Results_TRA!$A$2:$AK$2,0))</f>
        <v>0.27</v>
      </c>
      <c r="W43" s="184">
        <f>INDEX(ResTRA,MATCH(_xlfn.CONCAT(W$2,$B43,$D43),Results_TRA!$A$2:$A$9996,0),MATCH(TRA_Report!W$3,Results_TRA!$A$2:$AK$2,0))</f>
        <v>0.28999999999999998</v>
      </c>
      <c r="X43" s="184">
        <f>INDEX(ResTRA,MATCH(_xlfn.CONCAT(X$2,$B43,$D43),Results_TRA!$A$2:$A$9996,0),MATCH(TRA_Report!X$3,Results_TRA!$A$2:$AK$2,0))</f>
        <v>0.26</v>
      </c>
      <c r="Y43" s="184">
        <f>INDEX(ResTRA,MATCH(_xlfn.CONCAT(Y$2,$B43,$D43),Results_TRA!$A$2:$A$9996,0),MATCH(TRA_Report!Y$3,Results_TRA!$A$2:$AK$2,0))</f>
        <v>0.27</v>
      </c>
      <c r="Z43" s="184">
        <f>INDEX(ResTRA,MATCH(_xlfn.CONCAT(Z$2,$B43,$D43),Results_TRA!$A$2:$A$9996,0),MATCH(TRA_Report!Z$3,Results_TRA!$A$2:$AK$2,0))</f>
        <v>0.33</v>
      </c>
      <c r="AA43" s="184">
        <f>INDEX(ResTRA,MATCH(_xlfn.CONCAT(AA$2,$B43,$D43),Results_TRA!$A$2:$A$9996,0),MATCH(TRA_Report!AA$3,Results_TRA!$A$2:$AK$2,0))</f>
        <v>0.36</v>
      </c>
      <c r="AB43" s="184">
        <f>INDEX(ResTRA,MATCH(_xlfn.CONCAT(AB$2,$B43,$D43),Results_TRA!$A$2:$A$9996,0),MATCH(TRA_Report!AB$3,Results_TRA!$A$2:$AK$2,0))</f>
        <v>0.37</v>
      </c>
      <c r="AC43" s="184">
        <f>INDEX(ResTRA,MATCH(_xlfn.CONCAT(AC$2,$B43,$D43),Results_TRA!$A$2:$A$9996,0),MATCH(TRA_Report!AC$3,Results_TRA!$A$2:$AK$2,0))</f>
        <v>0.42</v>
      </c>
      <c r="AD43" s="184">
        <f>INDEX(ResTRA,MATCH(_xlfn.CONCAT(AD$2,$B43,$D43),Results_TRA!$A$2:$A$9996,0),MATCH(TRA_Report!AD$3,Results_TRA!$A$2:$AK$2,0))</f>
        <v>0.36</v>
      </c>
      <c r="AE43" s="184">
        <f>INDEX(ResTRA,MATCH(_xlfn.CONCAT(AE$2,$B43,$D43),Results_TRA!$A$2:$A$9996,0),MATCH(TRA_Report!AE$3,Results_TRA!$A$2:$AK$2,0))</f>
        <v>0.44</v>
      </c>
    </row>
    <row r="44" spans="2:31" x14ac:dyDescent="0.3">
      <c r="C44" s="11" t="s">
        <v>251</v>
      </c>
      <c r="E44" s="93">
        <f t="shared" ref="E44:AE44" si="89">E43/$K43-1</f>
        <v>0</v>
      </c>
      <c r="F44" s="93">
        <f t="shared" si="89"/>
        <v>0</v>
      </c>
      <c r="G44" s="93">
        <f t="shared" si="89"/>
        <v>-8.6956521739130488E-2</v>
      </c>
      <c r="H44" s="178">
        <f t="shared" ref="H44" si="90">H43/$K43-1</f>
        <v>-0.13043478260869568</v>
      </c>
      <c r="I44" s="178">
        <f t="shared" ref="I44" si="91">I43/$K43-1</f>
        <v>-0.17391304347826086</v>
      </c>
      <c r="J44" s="178">
        <f t="shared" ref="J44" si="92">J43/$K43-1</f>
        <v>-0.30434782608695654</v>
      </c>
      <c r="K44" s="105">
        <f t="shared" si="89"/>
        <v>0</v>
      </c>
      <c r="L44" s="106">
        <f t="shared" si="89"/>
        <v>0.17391304347826098</v>
      </c>
      <c r="M44" s="106">
        <f t="shared" si="89"/>
        <v>0.17391304347826098</v>
      </c>
      <c r="N44" s="116">
        <f t="shared" si="89"/>
        <v>0.21739130434782616</v>
      </c>
      <c r="O44" s="116">
        <f t="shared" si="89"/>
        <v>0.26086956521739113</v>
      </c>
      <c r="P44" s="106">
        <f t="shared" si="89"/>
        <v>0.39130434782608692</v>
      </c>
      <c r="Q44" s="106">
        <f t="shared" si="89"/>
        <v>0.60869565217391286</v>
      </c>
      <c r="R44" s="116">
        <f t="shared" si="89"/>
        <v>0.17391304347826098</v>
      </c>
      <c r="S44" s="116">
        <f t="shared" si="89"/>
        <v>0.30434782608695632</v>
      </c>
      <c r="T44" s="106">
        <f t="shared" si="89"/>
        <v>0.17391304347826098</v>
      </c>
      <c r="U44" s="106">
        <f t="shared" si="89"/>
        <v>0.26086956521739113</v>
      </c>
      <c r="V44" s="116">
        <f t="shared" si="89"/>
        <v>0.17391304347826098</v>
      </c>
      <c r="W44" s="116">
        <f t="shared" si="89"/>
        <v>0.26086956521739113</v>
      </c>
      <c r="X44" s="106">
        <f t="shared" si="89"/>
        <v>0.13043478260869557</v>
      </c>
      <c r="Y44" s="106">
        <f t="shared" si="89"/>
        <v>0.17391304347826098</v>
      </c>
      <c r="Z44" s="116">
        <f t="shared" si="89"/>
        <v>0.43478260869565211</v>
      </c>
      <c r="AA44" s="116">
        <f t="shared" si="89"/>
        <v>0.56521739130434767</v>
      </c>
      <c r="AB44" s="106">
        <f t="shared" si="89"/>
        <v>0.60869565217391286</v>
      </c>
      <c r="AC44" s="106">
        <f t="shared" si="89"/>
        <v>0.82608695652173902</v>
      </c>
      <c r="AD44" s="116">
        <f t="shared" si="89"/>
        <v>0.56521739130434767</v>
      </c>
      <c r="AE44" s="116">
        <f t="shared" si="89"/>
        <v>0.9130434782608694</v>
      </c>
    </row>
    <row r="45" spans="2:31" x14ac:dyDescent="0.3">
      <c r="B45" s="77"/>
      <c r="C45" s="57" t="s">
        <v>272</v>
      </c>
      <c r="D45" s="57"/>
      <c r="E45" s="132">
        <f t="shared" ref="E45:AE45" si="93">$E$43/E43*E37</f>
        <v>868.72615224209505</v>
      </c>
      <c r="F45" s="132">
        <f t="shared" si="93"/>
        <v>933.37542938204604</v>
      </c>
      <c r="G45" s="132">
        <f t="shared" si="93"/>
        <v>1110.800553293461</v>
      </c>
      <c r="H45" s="181">
        <f t="shared" ref="H45:J45" si="94">$E$43/H43*H37</f>
        <v>887.07123411781549</v>
      </c>
      <c r="I45" s="181">
        <f t="shared" si="94"/>
        <v>947.51917544117612</v>
      </c>
      <c r="J45" s="181">
        <f t="shared" si="94"/>
        <v>1153.6478962980259</v>
      </c>
      <c r="K45" s="131">
        <f t="shared" si="93"/>
        <v>876.75801785172098</v>
      </c>
      <c r="L45" s="133">
        <f t="shared" si="93"/>
        <v>945.55670995706555</v>
      </c>
      <c r="M45" s="133">
        <f t="shared" si="93"/>
        <v>1065.3482283107537</v>
      </c>
      <c r="N45" s="134">
        <f t="shared" si="93"/>
        <v>946.25908968851684</v>
      </c>
      <c r="O45" s="134">
        <f t="shared" si="93"/>
        <v>1062.2138438266247</v>
      </c>
      <c r="P45" s="133">
        <f t="shared" si="93"/>
        <v>925.3822467547526</v>
      </c>
      <c r="Q45" s="133">
        <f t="shared" si="93"/>
        <v>1061.9337430560954</v>
      </c>
      <c r="R45" s="134">
        <f t="shared" si="93"/>
        <v>892.64160619916936</v>
      </c>
      <c r="S45" s="134">
        <f t="shared" si="93"/>
        <v>941.98318946255415</v>
      </c>
      <c r="T45" s="133">
        <f t="shared" si="93"/>
        <v>885.29700505858261</v>
      </c>
      <c r="U45" s="133">
        <f t="shared" si="93"/>
        <v>962.75171906569608</v>
      </c>
      <c r="V45" s="134">
        <f t="shared" si="93"/>
        <v>885.97112892606697</v>
      </c>
      <c r="W45" s="134">
        <f t="shared" si="93"/>
        <v>958.76514881803257</v>
      </c>
      <c r="X45" s="133">
        <f t="shared" si="93"/>
        <v>902.48448617997462</v>
      </c>
      <c r="Y45" s="133">
        <f t="shared" si="93"/>
        <v>999.87207136229961</v>
      </c>
      <c r="Z45" s="134">
        <f t="shared" si="93"/>
        <v>869.50243485495253</v>
      </c>
      <c r="AA45" s="134">
        <f t="shared" si="93"/>
        <v>941.35940718080064</v>
      </c>
      <c r="AB45" s="133">
        <f t="shared" si="93"/>
        <v>881.0067991180606</v>
      </c>
      <c r="AC45" s="133">
        <f t="shared" si="93"/>
        <v>947.52347012203302</v>
      </c>
      <c r="AD45" s="134">
        <f t="shared" si="93"/>
        <v>891.99565618617203</v>
      </c>
      <c r="AE45" s="134">
        <f t="shared" si="93"/>
        <v>952.65746466209725</v>
      </c>
    </row>
    <row r="46" spans="2:31" ht="15" thickBot="1" x14ac:dyDescent="0.35">
      <c r="C46" s="57" t="s">
        <v>276</v>
      </c>
      <c r="D46" s="57"/>
      <c r="E46" s="132"/>
      <c r="F46" s="132"/>
      <c r="G46" s="132"/>
      <c r="H46" s="181"/>
      <c r="I46" s="181"/>
      <c r="J46" s="181"/>
      <c r="K46" s="131">
        <v>0</v>
      </c>
      <c r="L46" s="133">
        <f>L45-$L$45</f>
        <v>0</v>
      </c>
      <c r="M46" s="133">
        <f>M45-$M$45</f>
        <v>0</v>
      </c>
      <c r="N46" s="134">
        <f>N45-$L$45</f>
        <v>0.70237973145128763</v>
      </c>
      <c r="O46" s="134">
        <f>O45-$M$45</f>
        <v>-3.1343844841289865</v>
      </c>
      <c r="P46" s="133">
        <f>P45-$L$45</f>
        <v>-20.17446320231295</v>
      </c>
      <c r="Q46" s="133">
        <f>Q45-$M$45</f>
        <v>-3.4144852546583024</v>
      </c>
      <c r="R46" s="134">
        <f>R45-$L$45</f>
        <v>-52.91510375789619</v>
      </c>
      <c r="S46" s="134">
        <f>S45-$M$45</f>
        <v>-123.36503884819956</v>
      </c>
      <c r="T46" s="133">
        <f>T45-$L$45</f>
        <v>-60.259704898482937</v>
      </c>
      <c r="U46" s="133">
        <f>U45-$M$45</f>
        <v>-102.59650924505763</v>
      </c>
      <c r="V46" s="134">
        <f>V45-$L$45</f>
        <v>-59.585581030998583</v>
      </c>
      <c r="W46" s="134">
        <f>W45-$M$45</f>
        <v>-106.58307949272114</v>
      </c>
      <c r="X46" s="133">
        <f>X45-$L$45</f>
        <v>-43.072223777090926</v>
      </c>
      <c r="Y46" s="133">
        <f>Y45-$M$45</f>
        <v>-65.476156948454104</v>
      </c>
      <c r="Z46" s="134">
        <f>Z45-$L$45</f>
        <v>-76.054275102113024</v>
      </c>
      <c r="AA46" s="134">
        <f>AA45-$M$45</f>
        <v>-123.98882112995307</v>
      </c>
      <c r="AB46" s="133">
        <f>AB45-$L$45</f>
        <v>-64.549910839004951</v>
      </c>
      <c r="AC46" s="133">
        <f>AC45-$M$45</f>
        <v>-117.82475818872069</v>
      </c>
      <c r="AD46" s="134">
        <f>AD45-$L$45</f>
        <v>-53.561053770893523</v>
      </c>
      <c r="AE46" s="134">
        <f>AE45-$M$45</f>
        <v>-112.69076364865646</v>
      </c>
    </row>
    <row r="47" spans="2:31" ht="15" thickBot="1" x14ac:dyDescent="0.35">
      <c r="B47" s="160"/>
      <c r="C47" s="161" t="s">
        <v>273</v>
      </c>
      <c r="D47" s="161"/>
      <c r="E47" s="162">
        <f t="shared" ref="E47:AE47" si="95">E37-E45</f>
        <v>0</v>
      </c>
      <c r="F47" s="162">
        <f t="shared" si="95"/>
        <v>0</v>
      </c>
      <c r="G47" s="162">
        <f t="shared" si="95"/>
        <v>-96.591352460300982</v>
      </c>
      <c r="H47" s="182">
        <f t="shared" ref="H47:J47" si="96">H37-H45</f>
        <v>-115.70494358058454</v>
      </c>
      <c r="I47" s="182">
        <f t="shared" si="96"/>
        <v>-164.78594355498717</v>
      </c>
      <c r="J47" s="182">
        <f t="shared" si="96"/>
        <v>-351.11022930809486</v>
      </c>
      <c r="K47" s="163">
        <f t="shared" si="95"/>
        <v>0</v>
      </c>
      <c r="L47" s="163">
        <f t="shared" si="95"/>
        <v>164.44464520992437</v>
      </c>
      <c r="M47" s="163">
        <f t="shared" si="95"/>
        <v>185.2779527496964</v>
      </c>
      <c r="N47" s="164">
        <f t="shared" si="95"/>
        <v>205.70849775837326</v>
      </c>
      <c r="O47" s="164">
        <f t="shared" si="95"/>
        <v>277.09926360694521</v>
      </c>
      <c r="P47" s="163">
        <f t="shared" si="95"/>
        <v>362.10609655620749</v>
      </c>
      <c r="Q47" s="163">
        <f t="shared" si="95"/>
        <v>646.39445229501462</v>
      </c>
      <c r="R47" s="164">
        <f t="shared" si="95"/>
        <v>155.24201846942071</v>
      </c>
      <c r="S47" s="164">
        <f t="shared" si="95"/>
        <v>286.69053592338594</v>
      </c>
      <c r="T47" s="163">
        <f t="shared" si="95"/>
        <v>153.96469653192742</v>
      </c>
      <c r="U47" s="163">
        <f t="shared" si="95"/>
        <v>251.15262236496392</v>
      </c>
      <c r="V47" s="164">
        <f t="shared" si="95"/>
        <v>154.08193546540292</v>
      </c>
      <c r="W47" s="164">
        <f t="shared" si="95"/>
        <v>250.1126475177474</v>
      </c>
      <c r="X47" s="163">
        <f t="shared" si="95"/>
        <v>117.71536776260541</v>
      </c>
      <c r="Y47" s="163">
        <f t="shared" si="95"/>
        <v>173.8907950195304</v>
      </c>
      <c r="Z47" s="164">
        <f t="shared" si="95"/>
        <v>378.04453689345746</v>
      </c>
      <c r="AA47" s="164">
        <f t="shared" si="95"/>
        <v>532.07270840653928</v>
      </c>
      <c r="AB47" s="163">
        <f t="shared" si="95"/>
        <v>536.26500815881946</v>
      </c>
      <c r="AC47" s="163">
        <f t="shared" si="95"/>
        <v>782.73677966602702</v>
      </c>
      <c r="AD47" s="164">
        <f t="shared" si="95"/>
        <v>504.17145784435797</v>
      </c>
      <c r="AE47" s="165">
        <f t="shared" si="95"/>
        <v>869.81768512626286</v>
      </c>
    </row>
    <row r="48" spans="2:31" x14ac:dyDescent="0.3">
      <c r="B48" s="7" t="s">
        <v>97</v>
      </c>
      <c r="C48" t="s">
        <v>265</v>
      </c>
      <c r="D48" t="s">
        <v>1</v>
      </c>
      <c r="E48" s="91">
        <f>INDEX(ResTRA,MATCH(_xlfn.CONCAT(E$2,$B48,$D48),Results_TRA!$A$2:$A$9996,0),MATCH(TRA_Report!E$3,Results_TRA!$A$2:$AK$2,0))</f>
        <v>169.46</v>
      </c>
      <c r="F48" s="91">
        <f>INDEX(ResTRA,MATCH(_xlfn.CONCAT(F$2,$B48,$D48),Results_TRA!$A$2:$A$9996,0),MATCH(TRA_Report!F$3,Results_TRA!$A$2:$AK$2,0))</f>
        <v>181.28</v>
      </c>
      <c r="G48" s="91">
        <f>INDEX(ResTRA,MATCH(_xlfn.CONCAT(G$2,$B48,$D48),Results_TRA!$A$2:$A$9996,0),MATCH(TRA_Report!G$3,Results_TRA!$A$2:$AK$2,0))</f>
        <v>197.22</v>
      </c>
      <c r="H48" s="174">
        <f>INDEX(ResTRA,MATCH(_xlfn.CONCAT(H$2,$B48,$D48),Results_TRA!$A$2:$A$9996,0),MATCH(TRA_Report!H$3,Results_TRA!$A$2:$AK$2,0))</f>
        <v>187.54</v>
      </c>
      <c r="I48" s="174">
        <f>INDEX(ResTRA,MATCH(_xlfn.CONCAT(I$2,$B48,$D48),Results_TRA!$A$2:$A$9996,0),MATCH(TRA_Report!I$3,Results_TRA!$A$2:$AK$2,0))</f>
        <v>200.63</v>
      </c>
      <c r="J48" s="174">
        <f>INDEX(ResTRA,MATCH(_xlfn.CONCAT(J$2,$B48,$D48),Results_TRA!$A$2:$A$9996,0),MATCH(TRA_Report!J$3,Results_TRA!$A$2:$AK$2,0))</f>
        <v>218.27</v>
      </c>
      <c r="K48" s="99">
        <f>INDEX(ResTRA,MATCH(_xlfn.CONCAT(K$2,$B48,$D48),Results_TRA!$A$2:$A$9996,0),MATCH(TRA_Report!K$3,Results_TRA!$A$2:$AK$2,0))</f>
        <v>183.46</v>
      </c>
      <c r="L48" s="100">
        <f>INDEX(ResTRA,MATCH(_xlfn.CONCAT(L$2,$B48,$D48),Results_TRA!$A$2:$A$9996,0),MATCH(TRA_Report!L$3,Results_TRA!$A$2:$AK$2,0))</f>
        <v>196.26</v>
      </c>
      <c r="M48" s="100">
        <f>INDEX(ResTRA,MATCH(_xlfn.CONCAT(M$2,$B48,$D48),Results_TRA!$A$2:$A$9996,0),MATCH(TRA_Report!M$3,Results_TRA!$A$2:$AK$2,0))</f>
        <v>213.52</v>
      </c>
      <c r="N48" s="113">
        <f>INDEX(ResTRA,MATCH(_xlfn.CONCAT(N$2,$B48,$D48),Results_TRA!$A$2:$A$9996,0),MATCH(TRA_Report!N$3,Results_TRA!$A$2:$AK$2,0))</f>
        <v>197.31</v>
      </c>
      <c r="O48" s="113">
        <f>INDEX(ResTRA,MATCH(_xlfn.CONCAT(O$2,$B48,$D48),Results_TRA!$A$2:$A$9996,0),MATCH(TRA_Report!O$3,Results_TRA!$A$2:$AK$2,0))</f>
        <v>214.67</v>
      </c>
      <c r="P48" s="100">
        <f>INDEX(ResTRA,MATCH(_xlfn.CONCAT(P$2,$B48,$D48),Results_TRA!$A$2:$A$9996,0),MATCH(TRA_Report!P$3,Results_TRA!$A$2:$AK$2,0))</f>
        <v>192.62</v>
      </c>
      <c r="Q48" s="100">
        <f>INDEX(ResTRA,MATCH(_xlfn.CONCAT(Q$2,$B48,$D48),Results_TRA!$A$2:$A$9996,0),MATCH(TRA_Report!Q$3,Results_TRA!$A$2:$AK$2,0))</f>
        <v>209.56</v>
      </c>
      <c r="R48" s="113">
        <f>INDEX(ResTRA,MATCH(_xlfn.CONCAT(R$2,$B48,$D48),Results_TRA!$A$2:$A$9996,0),MATCH(TRA_Report!R$3,Results_TRA!$A$2:$AK$2,0))</f>
        <v>197.17</v>
      </c>
      <c r="S48" s="113">
        <f>INDEX(ResTRA,MATCH(_xlfn.CONCAT(S$2,$B48,$D48),Results_TRA!$A$2:$A$9996,0),MATCH(TRA_Report!S$3,Results_TRA!$A$2:$AK$2,0))</f>
        <v>214.51</v>
      </c>
      <c r="T48" s="100">
        <f>INDEX(ResTRA,MATCH(_xlfn.CONCAT(T$2,$B48,$D48),Results_TRA!$A$2:$A$9996,0),MATCH(TRA_Report!T$3,Results_TRA!$A$2:$AK$2,0))</f>
        <v>197.14</v>
      </c>
      <c r="U48" s="100">
        <f>INDEX(ResTRA,MATCH(_xlfn.CONCAT(U$2,$B48,$D48),Results_TRA!$A$2:$A$9996,0),MATCH(TRA_Report!U$3,Results_TRA!$A$2:$AK$2,0))</f>
        <v>214.48</v>
      </c>
      <c r="V48" s="113">
        <f>INDEX(ResTRA,MATCH(_xlfn.CONCAT(V$2,$B48,$D48),Results_TRA!$A$2:$A$9996,0),MATCH(TRA_Report!V$3,Results_TRA!$A$2:$AK$2,0))</f>
        <v>197.67</v>
      </c>
      <c r="W48" s="113">
        <f>INDEX(ResTRA,MATCH(_xlfn.CONCAT(W$2,$B48,$D48),Results_TRA!$A$2:$A$9996,0),MATCH(TRA_Report!W$3,Results_TRA!$A$2:$AK$2,0))</f>
        <v>215.06</v>
      </c>
      <c r="X48" s="100">
        <f>INDEX(ResTRA,MATCH(_xlfn.CONCAT(X$2,$B48,$D48),Results_TRA!$A$2:$A$9996,0),MATCH(TRA_Report!X$3,Results_TRA!$A$2:$AK$2,0))</f>
        <v>197.66</v>
      </c>
      <c r="Y48" s="100">
        <f>INDEX(ResTRA,MATCH(_xlfn.CONCAT(Y$2,$B48,$D48),Results_TRA!$A$2:$A$9996,0),MATCH(TRA_Report!Y$3,Results_TRA!$A$2:$AK$2,0))</f>
        <v>215.04</v>
      </c>
      <c r="Z48" s="113">
        <f>INDEX(ResTRA,MATCH(_xlfn.CONCAT(Z$2,$B48,$D48),Results_TRA!$A$2:$A$9996,0),MATCH(TRA_Report!Z$3,Results_TRA!$A$2:$AK$2,0))</f>
        <v>195.57</v>
      </c>
      <c r="AA48" s="113">
        <f>INDEX(ResTRA,MATCH(_xlfn.CONCAT(AA$2,$B48,$D48),Results_TRA!$A$2:$A$9996,0),MATCH(TRA_Report!AA$3,Results_TRA!$A$2:$AK$2,0))</f>
        <v>212.77</v>
      </c>
      <c r="AB48" s="100">
        <f>INDEX(ResTRA,MATCH(_xlfn.CONCAT(AB$2,$B48,$D48),Results_TRA!$A$2:$A$9996,0),MATCH(TRA_Report!AB$3,Results_TRA!$A$2:$AK$2,0))</f>
        <v>193.67</v>
      </c>
      <c r="AC48" s="100">
        <f>INDEX(ResTRA,MATCH(_xlfn.CONCAT(AC$2,$B48,$D48),Results_TRA!$A$2:$A$9996,0),MATCH(TRA_Report!AC$3,Results_TRA!$A$2:$AK$2,0))</f>
        <v>210.7</v>
      </c>
      <c r="AD48" s="113">
        <f>INDEX(ResTRA,MATCH(_xlfn.CONCAT(AD$2,$B48,$D48),Results_TRA!$A$2:$A$9996,0),MATCH(TRA_Report!AD$3,Results_TRA!$A$2:$AK$2,0))</f>
        <v>193.28</v>
      </c>
      <c r="AE48" s="113">
        <f>INDEX(ResTRA,MATCH(_xlfn.CONCAT(AE$2,$B48,$D48),Results_TRA!$A$2:$A$9996,0),MATCH(TRA_Report!AE$3,Results_TRA!$A$2:$AK$2,0))</f>
        <v>210.28</v>
      </c>
    </row>
    <row r="49" spans="2:31" x14ac:dyDescent="0.3">
      <c r="B49" s="7" t="s">
        <v>266</v>
      </c>
      <c r="C49" t="s">
        <v>267</v>
      </c>
      <c r="D49" t="s">
        <v>220</v>
      </c>
      <c r="E49" s="92">
        <f>INDEX(ResTRA,MATCH(_xlfn.CONCAT(E$2,$B49,$D49),Results_TRA!$A$2:$A$9996,0),MATCH(TRA_Report!E$3,Results_TRA!$A$2:$AK$2,0))</f>
        <v>1.0385866581391101</v>
      </c>
      <c r="F49" s="92">
        <f>INDEX(ResTRA,MATCH(_xlfn.CONCAT(F$2,$B49,$D49),Results_TRA!$A$2:$A$9996,0),MATCH(TRA_Report!F$3,Results_TRA!$A$2:$AK$2,0))</f>
        <v>1.04207995130619</v>
      </c>
      <c r="G49" s="92">
        <f>INDEX(ResTRA,MATCH(_xlfn.CONCAT(G$2,$B49,$D49),Results_TRA!$A$2:$A$9996,0),MATCH(TRA_Report!G$3,Results_TRA!$A$2:$AK$2,0))</f>
        <v>1.09989340013842</v>
      </c>
      <c r="H49" s="177">
        <f>INDEX(ResTRA,MATCH(_xlfn.CONCAT(H$2,$B49,$D49),Results_TRA!$A$2:$A$9996,0),MATCH(TRA_Report!H$3,Results_TRA!$A$2:$AK$2,0))</f>
        <v>1.03814823577205</v>
      </c>
      <c r="I49" s="177">
        <f>INDEX(ResTRA,MATCH(_xlfn.CONCAT(I$2,$B49,$D49),Results_TRA!$A$2:$A$9996,0),MATCH(TRA_Report!I$3,Results_TRA!$A$2:$AK$2,0))</f>
        <v>1.0471866384003099</v>
      </c>
      <c r="J49" s="177">
        <f>INDEX(ResTRA,MATCH(_xlfn.CONCAT(J$2,$B49,$D49),Results_TRA!$A$2:$A$9996,0),MATCH(TRA_Report!J$3,Results_TRA!$A$2:$AK$2,0))</f>
        <v>1.11135103155292</v>
      </c>
      <c r="K49" s="103">
        <f>INDEX(ResTRA,MATCH(_xlfn.CONCAT(K$2,$B49,$D49),Results_TRA!$A$2:$A$9996,0),MATCH(TRA_Report!K$3,Results_TRA!$A$2:$AK$2,0))</f>
        <v>1.0383207691919101</v>
      </c>
      <c r="L49" s="104">
        <f>INDEX(ResTRA,MATCH(_xlfn.CONCAT(L$2,$B49,$D49),Results_TRA!$A$2:$A$9996,0),MATCH(TRA_Report!L$3,Results_TRA!$A$2:$AK$2,0))</f>
        <v>1.0348471510369599</v>
      </c>
      <c r="M49" s="104">
        <f>INDEX(ResTRA,MATCH(_xlfn.CONCAT(M$2,$B49,$D49),Results_TRA!$A$2:$A$9996,0),MATCH(TRA_Report!M$3,Results_TRA!$A$2:$AK$2,0))</f>
        <v>1.0891937565560399</v>
      </c>
      <c r="N49" s="115">
        <f>INDEX(ResTRA,MATCH(_xlfn.CONCAT(N$2,$B49,$D49),Results_TRA!$A$2:$A$9996,0),MATCH(TRA_Report!N$3,Results_TRA!$A$2:$AK$2,0))</f>
        <v>1.03782454249008</v>
      </c>
      <c r="O49" s="115">
        <f>INDEX(ResTRA,MATCH(_xlfn.CONCAT(O$2,$B49,$D49),Results_TRA!$A$2:$A$9996,0),MATCH(TRA_Report!O$3,Results_TRA!$A$2:$AK$2,0))</f>
        <v>1.09456528136133</v>
      </c>
      <c r="P49" s="104">
        <f>INDEX(ResTRA,MATCH(_xlfn.CONCAT(P$2,$B49,$D49),Results_TRA!$A$2:$A$9996,0),MATCH(TRA_Report!P$3,Results_TRA!$A$2:$AK$2,0))</f>
        <v>1.03853006689857</v>
      </c>
      <c r="Q49" s="104">
        <f>INDEX(ResTRA,MATCH(_xlfn.CONCAT(Q$2,$B49,$D49),Results_TRA!$A$2:$A$9996,0),MATCH(TRA_Report!Q$3,Results_TRA!$A$2:$AK$2,0))</f>
        <v>1.0932549309675801</v>
      </c>
      <c r="R49" s="115">
        <f>INDEX(ResTRA,MATCH(_xlfn.CONCAT(R$2,$B49,$D49),Results_TRA!$A$2:$A$9996,0),MATCH(TRA_Report!R$3,Results_TRA!$A$2:$AK$2,0))</f>
        <v>1.0201901834321401</v>
      </c>
      <c r="S49" s="115">
        <f>INDEX(ResTRA,MATCH(_xlfn.CONCAT(S$2,$B49,$D49),Results_TRA!$A$2:$A$9996,0),MATCH(TRA_Report!S$3,Results_TRA!$A$2:$AK$2,0))</f>
        <v>1.0656901658868401</v>
      </c>
      <c r="T49" s="104">
        <f>INDEX(ResTRA,MATCH(_xlfn.CONCAT(T$2,$B49,$D49),Results_TRA!$A$2:$A$9996,0),MATCH(TRA_Report!T$3,Results_TRA!$A$2:$AK$2,0))</f>
        <v>1.0219683543258899</v>
      </c>
      <c r="U49" s="104">
        <f>INDEX(ResTRA,MATCH(_xlfn.CONCAT(U$2,$B49,$D49),Results_TRA!$A$2:$A$9996,0),MATCH(TRA_Report!U$3,Results_TRA!$A$2:$AK$2,0))</f>
        <v>1.06840608987757</v>
      </c>
      <c r="V49" s="115">
        <f>INDEX(ResTRA,MATCH(_xlfn.CONCAT(V$2,$B49,$D49),Results_TRA!$A$2:$A$9996,0),MATCH(TRA_Report!V$3,Results_TRA!$A$2:$AK$2,0))</f>
        <v>1.0215421563664999</v>
      </c>
      <c r="W49" s="115">
        <f>INDEX(ResTRA,MATCH(_xlfn.CONCAT(W$2,$B49,$D49),Results_TRA!$A$2:$A$9996,0),MATCH(TRA_Report!W$3,Results_TRA!$A$2:$AK$2,0))</f>
        <v>1.0683574009702299</v>
      </c>
      <c r="X49" s="104">
        <f>INDEX(ResTRA,MATCH(_xlfn.CONCAT(X$2,$B49,$D49),Results_TRA!$A$2:$A$9996,0),MATCH(TRA_Report!X$3,Results_TRA!$A$2:$AK$2,0))</f>
        <v>1.0255627748251099</v>
      </c>
      <c r="Y49" s="104">
        <f>INDEX(ResTRA,MATCH(_xlfn.CONCAT(Y$2,$B49,$D49),Results_TRA!$A$2:$A$9996,0),MATCH(TRA_Report!Y$3,Results_TRA!$A$2:$AK$2,0))</f>
        <v>1.07455011550992</v>
      </c>
      <c r="Z49" s="115">
        <f>INDEX(ResTRA,MATCH(_xlfn.CONCAT(Z$2,$B49,$D49),Results_TRA!$A$2:$A$9996,0),MATCH(TRA_Report!Z$3,Results_TRA!$A$2:$AK$2,0))</f>
        <v>1.0134991398306501</v>
      </c>
      <c r="AA49" s="115">
        <f>INDEX(ResTRA,MATCH(_xlfn.CONCAT(AA$2,$B49,$D49),Results_TRA!$A$2:$A$9996,0),MATCH(TRA_Report!AA$3,Results_TRA!$A$2:$AK$2,0))</f>
        <v>1.05563238907482</v>
      </c>
      <c r="AB49" s="104">
        <f>INDEX(ResTRA,MATCH(_xlfn.CONCAT(AB$2,$B49,$D49),Results_TRA!$A$2:$A$9996,0),MATCH(TRA_Report!AB$3,Results_TRA!$A$2:$AK$2,0))</f>
        <v>1.0203477612216301</v>
      </c>
      <c r="AC49" s="104">
        <f>INDEX(ResTRA,MATCH(_xlfn.CONCAT(AC$2,$B49,$D49),Results_TRA!$A$2:$A$9996,0),MATCH(TRA_Report!AC$3,Results_TRA!$A$2:$AK$2,0))</f>
        <v>1.0638297494672</v>
      </c>
      <c r="AD49" s="115">
        <f>INDEX(ResTRA,MATCH(_xlfn.CONCAT(AD$2,$B49,$D49),Results_TRA!$A$2:$A$9996,0),MATCH(TRA_Report!AD$3,Results_TRA!$A$2:$AK$2,0))</f>
        <v>1.0205153752784899</v>
      </c>
      <c r="AE49" s="115">
        <f>INDEX(ResTRA,MATCH(_xlfn.CONCAT(AE$2,$B49,$D49),Results_TRA!$A$2:$A$9996,0),MATCH(TRA_Report!AE$3,Results_TRA!$A$2:$AK$2,0))</f>
        <v>1.06471671281709</v>
      </c>
    </row>
    <row r="50" spans="2:31" x14ac:dyDescent="0.3">
      <c r="C50" s="125" t="s">
        <v>268</v>
      </c>
      <c r="E50" s="126">
        <f>E48*E49</f>
        <v>175.99889508825362</v>
      </c>
      <c r="F50" s="126">
        <f t="shared" ref="F50:AE50" si="97">F48*F49</f>
        <v>188.90825357278612</v>
      </c>
      <c r="G50" s="126">
        <f t="shared" si="97"/>
        <v>216.92097637529918</v>
      </c>
      <c r="H50" s="183">
        <f>H48*H49</f>
        <v>194.69432013669024</v>
      </c>
      <c r="I50" s="183">
        <f t="shared" ref="I50:J50" si="98">I48*I49</f>
        <v>210.09705526225417</v>
      </c>
      <c r="J50" s="183">
        <f t="shared" si="98"/>
        <v>242.57458965705587</v>
      </c>
      <c r="K50" s="127">
        <f t="shared" si="97"/>
        <v>190.49032831594783</v>
      </c>
      <c r="L50" s="128">
        <f t="shared" si="97"/>
        <v>203.09910186251375</v>
      </c>
      <c r="M50" s="128">
        <f t="shared" si="97"/>
        <v>232.56465089984565</v>
      </c>
      <c r="N50" s="129">
        <f t="shared" si="97"/>
        <v>204.7731604787177</v>
      </c>
      <c r="O50" s="129">
        <f t="shared" si="97"/>
        <v>234.9703289498367</v>
      </c>
      <c r="P50" s="128">
        <f t="shared" si="97"/>
        <v>200.04166148600254</v>
      </c>
      <c r="Q50" s="128">
        <f t="shared" si="97"/>
        <v>229.10250333356609</v>
      </c>
      <c r="R50" s="129">
        <f t="shared" si="97"/>
        <v>201.15089846731505</v>
      </c>
      <c r="S50" s="129">
        <f t="shared" si="97"/>
        <v>228.60119748438606</v>
      </c>
      <c r="T50" s="128">
        <f t="shared" si="97"/>
        <v>201.47084137180593</v>
      </c>
      <c r="U50" s="128">
        <f t="shared" si="97"/>
        <v>229.15173815694121</v>
      </c>
      <c r="V50" s="129">
        <f t="shared" si="97"/>
        <v>201.92823804896602</v>
      </c>
      <c r="W50" s="129">
        <f t="shared" si="97"/>
        <v>229.76094265265763</v>
      </c>
      <c r="X50" s="128">
        <f t="shared" si="97"/>
        <v>202.71273807193123</v>
      </c>
      <c r="Y50" s="128">
        <f t="shared" si="97"/>
        <v>231.07125683925318</v>
      </c>
      <c r="Z50" s="129">
        <f t="shared" si="97"/>
        <v>198.21002677668022</v>
      </c>
      <c r="AA50" s="129">
        <f t="shared" si="97"/>
        <v>224.60690342344947</v>
      </c>
      <c r="AB50" s="128">
        <f t="shared" si="97"/>
        <v>197.61075091579309</v>
      </c>
      <c r="AC50" s="128">
        <f t="shared" si="97"/>
        <v>224.14892821273904</v>
      </c>
      <c r="AD50" s="129">
        <f t="shared" si="97"/>
        <v>197.24521173382652</v>
      </c>
      <c r="AE50" s="129">
        <f t="shared" si="97"/>
        <v>223.8886303711777</v>
      </c>
    </row>
    <row r="51" spans="2:31" x14ac:dyDescent="0.3">
      <c r="B51" s="7" t="s">
        <v>96</v>
      </c>
      <c r="C51" t="s">
        <v>264</v>
      </c>
      <c r="D51" t="s">
        <v>1</v>
      </c>
      <c r="E51" s="91">
        <f>INDEX(ResTRA,MATCH(_xlfn.CONCAT(E$2,$B51,$D51),Results_TRA!$A$2:$A$9996,0),MATCH(TRA_Report!E$3,Results_TRA!$A$2:$AK$2,0))</f>
        <v>717.7</v>
      </c>
      <c r="F51" s="91">
        <f>INDEX(ResTRA,MATCH(_xlfn.CONCAT(F$2,$B51,$D51),Results_TRA!$A$2:$A$9996,0),MATCH(TRA_Report!F$3,Results_TRA!$A$2:$AK$2,0))</f>
        <v>789.57</v>
      </c>
      <c r="G51" s="91">
        <f>INDEX(ResTRA,MATCH(_xlfn.CONCAT(G$2,$B51,$D51),Results_TRA!$A$2:$A$9996,0),MATCH(TRA_Report!G$3,Results_TRA!$A$2:$AK$2,0))</f>
        <v>910.88</v>
      </c>
      <c r="H51" s="174">
        <f>INDEX(ResTRA,MATCH(_xlfn.CONCAT(H$2,$B51,$D51),Results_TRA!$A$2:$A$9996,0),MATCH(TRA_Report!H$3,Results_TRA!$A$2:$AK$2,0))</f>
        <v>729.51</v>
      </c>
      <c r="I51" s="174">
        <f>INDEX(ResTRA,MATCH(_xlfn.CONCAT(I$2,$B51,$D51),Results_TRA!$A$2:$A$9996,0),MATCH(TRA_Report!I$3,Results_TRA!$A$2:$AK$2,0))</f>
        <v>823.94</v>
      </c>
      <c r="J51" s="174">
        <f>INDEX(ResTRA,MATCH(_xlfn.CONCAT(J$2,$B51,$D51),Results_TRA!$A$2:$A$9996,0),MATCH(TRA_Report!J$3,Results_TRA!$A$2:$AK$2,0))</f>
        <v>988.82</v>
      </c>
      <c r="K51" s="99">
        <f>INDEX(ResTRA,MATCH(_xlfn.CONCAT(K$2,$B51,$D51),Results_TRA!$A$2:$A$9996,0),MATCH(TRA_Report!K$3,Results_TRA!$A$2:$AK$2,0))</f>
        <v>715.84</v>
      </c>
      <c r="L51" s="100">
        <f>INDEX(ResTRA,MATCH(_xlfn.CONCAT(L$2,$B51,$D51),Results_TRA!$A$2:$A$9996,0),MATCH(TRA_Report!L$3,Results_TRA!$A$2:$AK$2,0))</f>
        <v>745.16</v>
      </c>
      <c r="M51" s="100">
        <f>INDEX(ResTRA,MATCH(_xlfn.CONCAT(M$2,$B51,$D51),Results_TRA!$A$2:$A$9996,0),MATCH(TRA_Report!M$3,Results_TRA!$A$2:$AK$2,0))</f>
        <v>840</v>
      </c>
      <c r="N51" s="113">
        <f>INDEX(ResTRA,MATCH(_xlfn.CONCAT(N$2,$B51,$D51),Results_TRA!$A$2:$A$9996,0),MATCH(TRA_Report!N$3,Results_TRA!$A$2:$AK$2,0))</f>
        <v>745.53</v>
      </c>
      <c r="O51" s="113">
        <f>INDEX(ResTRA,MATCH(_xlfn.CONCAT(O$2,$B51,$D51),Results_TRA!$A$2:$A$9996,0),MATCH(TRA_Report!O$3,Results_TRA!$A$2:$AK$2,0))</f>
        <v>848.66</v>
      </c>
      <c r="P51" s="100">
        <f>INDEX(ResTRA,MATCH(_xlfn.CONCAT(P$2,$B51,$D51),Results_TRA!$A$2:$A$9996,0),MATCH(TRA_Report!P$3,Results_TRA!$A$2:$AK$2,0))</f>
        <v>721.09</v>
      </c>
      <c r="Q51" s="100">
        <f>INDEX(ResTRA,MATCH(_xlfn.CONCAT(Q$2,$B51,$D51),Results_TRA!$A$2:$A$9996,0),MATCH(TRA_Report!Q$3,Results_TRA!$A$2:$AK$2,0))</f>
        <v>785.43</v>
      </c>
      <c r="R51" s="113">
        <f>INDEX(ResTRA,MATCH(_xlfn.CONCAT(R$2,$B51,$D51),Results_TRA!$A$2:$A$9996,0),MATCH(TRA_Report!R$3,Results_TRA!$A$2:$AK$2,0))</f>
        <v>722.9</v>
      </c>
      <c r="S51" s="113">
        <f>INDEX(ResTRA,MATCH(_xlfn.CONCAT(S$2,$B51,$D51),Results_TRA!$A$2:$A$9996,0),MATCH(TRA_Report!S$3,Results_TRA!$A$2:$AK$2,0))</f>
        <v>766.05</v>
      </c>
      <c r="T51" s="100">
        <f>INDEX(ResTRA,MATCH(_xlfn.CONCAT(T$2,$B51,$D51),Results_TRA!$A$2:$A$9996,0),MATCH(TRA_Report!T$3,Results_TRA!$A$2:$AK$2,0))</f>
        <v>727.97</v>
      </c>
      <c r="U51" s="100">
        <f>INDEX(ResTRA,MATCH(_xlfn.CONCAT(U$2,$B51,$D51),Results_TRA!$A$2:$A$9996,0),MATCH(TRA_Report!U$3,Results_TRA!$A$2:$AK$2,0))</f>
        <v>776.19</v>
      </c>
      <c r="V51" s="113">
        <f>INDEX(ResTRA,MATCH(_xlfn.CONCAT(V$2,$B51,$D51),Results_TRA!$A$2:$A$9996,0),MATCH(TRA_Report!V$3,Results_TRA!$A$2:$AK$2,0))</f>
        <v>727.45</v>
      </c>
      <c r="W51" s="113">
        <f>INDEX(ResTRA,MATCH(_xlfn.CONCAT(W$2,$B51,$D51),Results_TRA!$A$2:$A$9996,0),MATCH(TRA_Report!W$3,Results_TRA!$A$2:$AK$2,0))</f>
        <v>778.31</v>
      </c>
      <c r="X51" s="100">
        <f>INDEX(ResTRA,MATCH(_xlfn.CONCAT(X$2,$B51,$D51),Results_TRA!$A$2:$A$9996,0),MATCH(TRA_Report!X$3,Results_TRA!$A$2:$AK$2,0))</f>
        <v>739.11</v>
      </c>
      <c r="Y51" s="100">
        <f>INDEX(ResTRA,MATCH(_xlfn.CONCAT(Y$2,$B51,$D51),Results_TRA!$A$2:$A$9996,0),MATCH(TRA_Report!Y$3,Results_TRA!$A$2:$AK$2,0))</f>
        <v>802.31</v>
      </c>
      <c r="Z51" s="113">
        <f>INDEX(ResTRA,MATCH(_xlfn.CONCAT(Z$2,$B51,$D51),Results_TRA!$A$2:$A$9996,0),MATCH(TRA_Report!Z$3,Results_TRA!$A$2:$AK$2,0))</f>
        <v>676.79</v>
      </c>
      <c r="AA51" s="113">
        <f>INDEX(ResTRA,MATCH(_xlfn.CONCAT(AA$2,$B51,$D51),Results_TRA!$A$2:$A$9996,0),MATCH(TRA_Report!AA$3,Results_TRA!$A$2:$AK$2,0))</f>
        <v>702.71</v>
      </c>
      <c r="AB51" s="100">
        <f>INDEX(ResTRA,MATCH(_xlfn.CONCAT(AB$2,$B51,$D51),Results_TRA!$A$2:$A$9996,0),MATCH(TRA_Report!AB$3,Results_TRA!$A$2:$AK$2,0))</f>
        <v>658.89</v>
      </c>
      <c r="AC51" s="100">
        <f>INDEX(ResTRA,MATCH(_xlfn.CONCAT(AC$2,$B51,$D51),Results_TRA!$A$2:$A$9996,0),MATCH(TRA_Report!AC$3,Results_TRA!$A$2:$AK$2,0))</f>
        <v>686.19</v>
      </c>
      <c r="AD51" s="113">
        <f>INDEX(ResTRA,MATCH(_xlfn.CONCAT(AD$2,$B51,$D51),Results_TRA!$A$2:$A$9996,0),MATCH(TRA_Report!AD$3,Results_TRA!$A$2:$AK$2,0))</f>
        <v>662.23</v>
      </c>
      <c r="AE51" s="113">
        <f>INDEX(ResTRA,MATCH(_xlfn.CONCAT(AE$2,$B51,$D51),Results_TRA!$A$2:$A$9996,0),MATCH(TRA_Report!AE$3,Results_TRA!$A$2:$AK$2,0))</f>
        <v>674.51</v>
      </c>
    </row>
    <row r="52" spans="2:31" s="185" customFormat="1" x14ac:dyDescent="0.3">
      <c r="B52" s="185" t="s">
        <v>98</v>
      </c>
      <c r="C52" s="185" t="s">
        <v>247</v>
      </c>
      <c r="D52" s="185" t="s">
        <v>1</v>
      </c>
      <c r="E52" s="173">
        <f>INDEX(ResTRA,MATCH(_xlfn.CONCAT(E$2,$B52,$D52),Results_TRA!$A$2:$A$9996,0),MATCH(TRA_Report!E$3,Results_TRA!$A$2:$AK$2,0))</f>
        <v>-2.2599999999999998</v>
      </c>
      <c r="F52" s="173">
        <f>INDEX(ResTRA,MATCH(_xlfn.CONCAT(F$2,$B52,$D52),Results_TRA!$A$2:$A$9996,0),MATCH(TRA_Report!F$3,Results_TRA!$A$2:$AK$2,0))</f>
        <v>-5.79</v>
      </c>
      <c r="G52" s="173">
        <f>INDEX(ResTRA,MATCH(_xlfn.CONCAT(G$2,$B52,$D52),Results_TRA!$A$2:$A$9996,0),MATCH(TRA_Report!G$3,Results_TRA!$A$2:$AK$2,0))</f>
        <v>-10.71</v>
      </c>
      <c r="H52" s="173">
        <f>INDEX(ResTRA,MATCH(_xlfn.CONCAT(H$2,$B52,$D52),Results_TRA!$A$2:$A$9996,0),MATCH(TRA_Report!H$3,Results_TRA!$A$2:$AK$2,0))</f>
        <v>-12.54</v>
      </c>
      <c r="I52" s="173">
        <f>INDEX(ResTRA,MATCH(_xlfn.CONCAT(I$2,$B52,$D52),Results_TRA!$A$2:$A$9996,0),MATCH(TRA_Report!I$3,Results_TRA!$A$2:$AK$2,0))</f>
        <v>-41.6</v>
      </c>
      <c r="J52" s="173">
        <f>INDEX(ResTRA,MATCH(_xlfn.CONCAT(J$2,$B52,$D52),Results_TRA!$A$2:$A$9996,0),MATCH(TRA_Report!J$3,Results_TRA!$A$2:$AK$2,0))</f>
        <v>-90.87</v>
      </c>
      <c r="K52" s="173">
        <f>INDEX(ResTRA,MATCH(_xlfn.CONCAT(K$2,$B52,$D52),Results_TRA!$A$2:$A$9996,0),MATCH(TRA_Report!K$3,Results_TRA!$A$2:$AK$2,0))</f>
        <v>0.91</v>
      </c>
      <c r="L52" s="173">
        <f>INDEX(ResTRA,MATCH(_xlfn.CONCAT(L$2,$B52,$D52),Results_TRA!$A$2:$A$9996,0),MATCH(TRA_Report!L$3,Results_TRA!$A$2:$AK$2,0))</f>
        <v>50.62</v>
      </c>
      <c r="M52" s="173">
        <f>INDEX(ResTRA,MATCH(_xlfn.CONCAT(M$2,$B52,$D52),Results_TRA!$A$2:$A$9996,0),MATCH(TRA_Report!M$3,Results_TRA!$A$2:$AK$2,0))</f>
        <v>68.08</v>
      </c>
      <c r="N52" s="173">
        <f>INDEX(ResTRA,MATCH(_xlfn.CONCAT(N$2,$B52,$D52),Results_TRA!$A$2:$A$9996,0),MATCH(TRA_Report!N$3,Results_TRA!$A$2:$AK$2,0))</f>
        <v>57.86</v>
      </c>
      <c r="O52" s="173">
        <f>INDEX(ResTRA,MATCH(_xlfn.CONCAT(O$2,$B52,$D52),Results_TRA!$A$2:$A$9996,0),MATCH(TRA_Report!O$3,Results_TRA!$A$2:$AK$2,0))</f>
        <v>67.150000000000006</v>
      </c>
      <c r="P52" s="173">
        <f>INDEX(ResTRA,MATCH(_xlfn.CONCAT(P$2,$B52,$D52),Results_TRA!$A$2:$A$9996,0),MATCH(TRA_Report!P$3,Results_TRA!$A$2:$AK$2,0))</f>
        <v>88.77</v>
      </c>
      <c r="Q52" s="173">
        <f>INDEX(ResTRA,MATCH(_xlfn.CONCAT(Q$2,$B52,$D52),Results_TRA!$A$2:$A$9996,0),MATCH(TRA_Report!Q$3,Results_TRA!$A$2:$AK$2,0))</f>
        <v>135.55000000000001</v>
      </c>
      <c r="R52" s="173">
        <f>INDEX(ResTRA,MATCH(_xlfn.CONCAT(R$2,$B52,$D52),Results_TRA!$A$2:$A$9996,0),MATCH(TRA_Report!R$3,Results_TRA!$A$2:$AK$2,0))</f>
        <v>102.65</v>
      </c>
      <c r="S52" s="173">
        <f>INDEX(ResTRA,MATCH(_xlfn.CONCAT(S$2,$B52,$D52),Results_TRA!$A$2:$A$9996,0),MATCH(TRA_Report!S$3,Results_TRA!$A$2:$AK$2,0))</f>
        <v>178.23</v>
      </c>
      <c r="T52" s="173">
        <f>INDEX(ResTRA,MATCH(_xlfn.CONCAT(T$2,$B52,$D52),Results_TRA!$A$2:$A$9996,0),MATCH(TRA_Report!T$3,Results_TRA!$A$2:$AK$2,0))</f>
        <v>94.13</v>
      </c>
      <c r="U52" s="173">
        <f>INDEX(ResTRA,MATCH(_xlfn.CONCAT(U$2,$B52,$D52),Results_TRA!$A$2:$A$9996,0),MATCH(TRA_Report!U$3,Results_TRA!$A$2:$AK$2,0))</f>
        <v>164.44</v>
      </c>
      <c r="V52" s="173">
        <f>INDEX(ResTRA,MATCH(_xlfn.CONCAT(V$2,$B52,$D52),Results_TRA!$A$2:$A$9996,0),MATCH(TRA_Report!V$3,Results_TRA!$A$2:$AK$2,0))</f>
        <v>97.47</v>
      </c>
      <c r="W52" s="173">
        <f>INDEX(ResTRA,MATCH(_xlfn.CONCAT(W$2,$B52,$D52),Results_TRA!$A$2:$A$9996,0),MATCH(TRA_Report!W$3,Results_TRA!$A$2:$AK$2,0))</f>
        <v>165.04</v>
      </c>
      <c r="X52" s="173">
        <f>INDEX(ResTRA,MATCH(_xlfn.CONCAT(X$2,$B52,$D52),Results_TRA!$A$2:$A$9996,0),MATCH(TRA_Report!X$3,Results_TRA!$A$2:$AK$2,0))</f>
        <v>78.06</v>
      </c>
      <c r="Y52" s="173">
        <f>INDEX(ResTRA,MATCH(_xlfn.CONCAT(Y$2,$B52,$D52),Results_TRA!$A$2:$A$9996,0),MATCH(TRA_Report!Y$3,Results_TRA!$A$2:$AK$2,0))</f>
        <v>132.91</v>
      </c>
      <c r="Z52" s="173">
        <f>INDEX(ResTRA,MATCH(_xlfn.CONCAT(Z$2,$B52,$D52),Results_TRA!$A$2:$A$9996,0),MATCH(TRA_Report!Z$3,Results_TRA!$A$2:$AK$2,0))</f>
        <v>157.13999999999999</v>
      </c>
      <c r="AA52" s="173">
        <f>INDEX(ResTRA,MATCH(_xlfn.CONCAT(AA$2,$B52,$D52),Results_TRA!$A$2:$A$9996,0),MATCH(TRA_Report!AA$3,Results_TRA!$A$2:$AK$2,0))</f>
        <v>245.07</v>
      </c>
      <c r="AB52" s="173">
        <f>INDEX(ResTRA,MATCH(_xlfn.CONCAT(AB$2,$B52,$D52),Results_TRA!$A$2:$A$9996,0),MATCH(TRA_Report!AB$3,Results_TRA!$A$2:$AK$2,0))</f>
        <v>178.65</v>
      </c>
      <c r="AC52" s="173">
        <f>INDEX(ResTRA,MATCH(_xlfn.CONCAT(AC$2,$B52,$D52),Results_TRA!$A$2:$A$9996,0),MATCH(TRA_Report!AC$3,Results_TRA!$A$2:$AK$2,0))</f>
        <v>263.85000000000002</v>
      </c>
      <c r="AD52" s="173">
        <f>INDEX(ResTRA,MATCH(_xlfn.CONCAT(AD$2,$B52,$D52),Results_TRA!$A$2:$A$9996,0),MATCH(TRA_Report!AD$3,Results_TRA!$A$2:$AK$2,0))</f>
        <v>180.26</v>
      </c>
      <c r="AE52" s="173">
        <f>INDEX(ResTRA,MATCH(_xlfn.CONCAT(AE$2,$B52,$D52),Results_TRA!$A$2:$A$9996,0),MATCH(TRA_Report!AE$3,Results_TRA!$A$2:$AK$2,0))</f>
        <v>281.27</v>
      </c>
    </row>
    <row r="53" spans="2:31" x14ac:dyDescent="0.3">
      <c r="B53" s="7" t="s">
        <v>269</v>
      </c>
      <c r="C53" t="s">
        <v>270</v>
      </c>
      <c r="D53" t="s">
        <v>1</v>
      </c>
      <c r="E53" s="91">
        <f>INDEX(ResTRA,MATCH(_xlfn.CONCAT(E$2,$B53,$D53),Results_TRA!$A$2:$A$9996,0),MATCH(TRA_Report!E$3,Results_TRA!$A$2:$AK$2,0))</f>
        <v>884.89</v>
      </c>
      <c r="F53" s="91">
        <f>INDEX(ResTRA,MATCH(_xlfn.CONCAT(F$2,$B53,$D53),Results_TRA!$A$2:$A$9996,0),MATCH(TRA_Report!F$3,Results_TRA!$A$2:$AK$2,0))</f>
        <v>965.06</v>
      </c>
      <c r="G53" s="91">
        <f>INDEX(ResTRA,MATCH(_xlfn.CONCAT(G$2,$B53,$D53),Results_TRA!$A$2:$A$9996,0),MATCH(TRA_Report!G$3,Results_TRA!$A$2:$AK$2,0))</f>
        <v>1097.3800000000001</v>
      </c>
      <c r="H53" s="174">
        <f>INDEX(ResTRA,MATCH(_xlfn.CONCAT(H$2,$B53,$D53),Results_TRA!$A$2:$A$9996,0),MATCH(TRA_Report!H$3,Results_TRA!$A$2:$AK$2,0))</f>
        <v>904.51</v>
      </c>
      <c r="I53" s="174">
        <f>INDEX(ResTRA,MATCH(_xlfn.CONCAT(I$2,$B53,$D53),Results_TRA!$A$2:$A$9996,0),MATCH(TRA_Report!I$3,Results_TRA!$A$2:$AK$2,0))</f>
        <v>982.96</v>
      </c>
      <c r="J53" s="174">
        <f>INDEX(ResTRA,MATCH(_xlfn.CONCAT(J$2,$B53,$D53),Results_TRA!$A$2:$A$9996,0),MATCH(TRA_Report!J$3,Results_TRA!$A$2:$AK$2,0))</f>
        <v>1116.22</v>
      </c>
      <c r="K53" s="99">
        <f>INDEX(ResTRA,MATCH(_xlfn.CONCAT(K$2,$B53,$D53),Results_TRA!$A$2:$A$9996,0),MATCH(TRA_Report!K$3,Results_TRA!$A$2:$AK$2,0))</f>
        <v>900.22</v>
      </c>
      <c r="L53" s="100">
        <f>INDEX(ResTRA,MATCH(_xlfn.CONCAT(L$2,$B53,$D53),Results_TRA!$A$2:$A$9996,0),MATCH(TRA_Report!L$3,Results_TRA!$A$2:$AK$2,0))</f>
        <v>992.04</v>
      </c>
      <c r="M53" s="100">
        <f>INDEX(ResTRA,MATCH(_xlfn.CONCAT(M$2,$B53,$D53),Results_TRA!$A$2:$A$9996,0),MATCH(TRA_Report!M$3,Results_TRA!$A$2:$AK$2,0))</f>
        <v>1121.5999999999999</v>
      </c>
      <c r="N53" s="113">
        <f>INDEX(ResTRA,MATCH(_xlfn.CONCAT(N$2,$B53,$D53),Results_TRA!$A$2:$A$9996,0),MATCH(TRA_Report!N$3,Results_TRA!$A$2:$AK$2,0))</f>
        <v>1000.7</v>
      </c>
      <c r="O53" s="113">
        <f>INDEX(ResTRA,MATCH(_xlfn.CONCAT(O$2,$B53,$D53),Results_TRA!$A$2:$A$9996,0),MATCH(TRA_Report!O$3,Results_TRA!$A$2:$AK$2,0))</f>
        <v>1130.47</v>
      </c>
      <c r="P53" s="100">
        <f>INDEX(ResTRA,MATCH(_xlfn.CONCAT(P$2,$B53,$D53),Results_TRA!$A$2:$A$9996,0),MATCH(TRA_Report!P$3,Results_TRA!$A$2:$AK$2,0))</f>
        <v>1002.49</v>
      </c>
      <c r="Q53" s="100">
        <f>INDEX(ResTRA,MATCH(_xlfn.CONCAT(Q$2,$B53,$D53),Results_TRA!$A$2:$A$9996,0),MATCH(TRA_Report!Q$3,Results_TRA!$A$2:$AK$2,0))</f>
        <v>1130.55</v>
      </c>
      <c r="R53" s="113">
        <f>INDEX(ResTRA,MATCH(_xlfn.CONCAT(R$2,$B53,$D53),Results_TRA!$A$2:$A$9996,0),MATCH(TRA_Report!R$3,Results_TRA!$A$2:$AK$2,0))</f>
        <v>1022.72</v>
      </c>
      <c r="S53" s="113">
        <f>INDEX(ResTRA,MATCH(_xlfn.CONCAT(S$2,$B53,$D53),Results_TRA!$A$2:$A$9996,0),MATCH(TRA_Report!S$3,Results_TRA!$A$2:$AK$2,0))</f>
        <v>1158.79</v>
      </c>
      <c r="T53" s="100">
        <f>INDEX(ResTRA,MATCH(_xlfn.CONCAT(T$2,$B53,$D53),Results_TRA!$A$2:$A$9996,0),MATCH(TRA_Report!T$3,Results_TRA!$A$2:$AK$2,0))</f>
        <v>1019.24</v>
      </c>
      <c r="U53" s="100">
        <f>INDEX(ResTRA,MATCH(_xlfn.CONCAT(U$2,$B53,$D53),Results_TRA!$A$2:$A$9996,0),MATCH(TRA_Report!U$3,Results_TRA!$A$2:$AK$2,0))</f>
        <v>1155.1099999999999</v>
      </c>
      <c r="V53" s="113">
        <f>INDEX(ResTRA,MATCH(_xlfn.CONCAT(V$2,$B53,$D53),Results_TRA!$A$2:$A$9996,0),MATCH(TRA_Report!V$3,Results_TRA!$A$2:$AK$2,0))</f>
        <v>1022.58</v>
      </c>
      <c r="W53" s="113">
        <f>INDEX(ResTRA,MATCH(_xlfn.CONCAT(W$2,$B53,$D53),Results_TRA!$A$2:$A$9996,0),MATCH(TRA_Report!W$3,Results_TRA!$A$2:$AK$2,0))</f>
        <v>1158.4100000000001</v>
      </c>
      <c r="X53" s="100">
        <f>INDEX(ResTRA,MATCH(_xlfn.CONCAT(X$2,$B53,$D53),Results_TRA!$A$2:$A$9996,0),MATCH(TRA_Report!X$3,Results_TRA!$A$2:$AK$2,0))</f>
        <v>1014.83</v>
      </c>
      <c r="Y53" s="100">
        <f>INDEX(ResTRA,MATCH(_xlfn.CONCAT(Y$2,$B53,$D53),Results_TRA!$A$2:$A$9996,0),MATCH(TRA_Report!Y$3,Results_TRA!$A$2:$AK$2,0))</f>
        <v>1150.27</v>
      </c>
      <c r="Z53" s="113">
        <f>INDEX(ResTRA,MATCH(_xlfn.CONCAT(Z$2,$B53,$D53),Results_TRA!$A$2:$A$9996,0),MATCH(TRA_Report!Z$3,Results_TRA!$A$2:$AK$2,0))</f>
        <v>1029.51</v>
      </c>
      <c r="AA53" s="113">
        <f>INDEX(ResTRA,MATCH(_xlfn.CONCAT(AA$2,$B53,$D53),Results_TRA!$A$2:$A$9996,0),MATCH(TRA_Report!AA$3,Results_TRA!$A$2:$AK$2,0))</f>
        <v>1160.56</v>
      </c>
      <c r="AB53" s="100">
        <f>INDEX(ResTRA,MATCH(_xlfn.CONCAT(AB$2,$B53,$D53),Results_TRA!$A$2:$A$9996,0),MATCH(TRA_Report!AB$3,Results_TRA!$A$2:$AK$2,0))</f>
        <v>1031.21</v>
      </c>
      <c r="AC53" s="100">
        <f>INDEX(ResTRA,MATCH(_xlfn.CONCAT(AC$2,$B53,$D53),Results_TRA!$A$2:$A$9996,0),MATCH(TRA_Report!AC$3,Results_TRA!$A$2:$AK$2,0))</f>
        <v>1160.74</v>
      </c>
      <c r="AD53" s="113">
        <f>INDEX(ResTRA,MATCH(_xlfn.CONCAT(AD$2,$B53,$D53),Results_TRA!$A$2:$A$9996,0),MATCH(TRA_Report!AD$3,Results_TRA!$A$2:$AK$2,0))</f>
        <v>1035.77</v>
      </c>
      <c r="AE53" s="113">
        <f>INDEX(ResTRA,MATCH(_xlfn.CONCAT(AE$2,$B53,$D53),Results_TRA!$A$2:$A$9996,0),MATCH(TRA_Report!AE$3,Results_TRA!$A$2:$AK$2,0))</f>
        <v>1166.06</v>
      </c>
    </row>
    <row r="54" spans="2:31" x14ac:dyDescent="0.3">
      <c r="B54" t="s">
        <v>186</v>
      </c>
      <c r="C54" t="s">
        <v>271</v>
      </c>
      <c r="D54" t="s">
        <v>1</v>
      </c>
      <c r="E54" s="91">
        <f>INDEX(ResTRA,MATCH(_xlfn.CONCAT(E$2,$B54,$D54),Results_TRA!$A$2:$A$9996,0),MATCH(TRA_Report!E$3,Results_TRA!$A$2:$AK$2,0))</f>
        <v>883.56</v>
      </c>
      <c r="F54" s="91">
        <f>INDEX(ResTRA,MATCH(_xlfn.CONCAT(F$2,$B54,$D54),Results_TRA!$A$2:$A$9996,0),MATCH(TRA_Report!F$3,Results_TRA!$A$2:$AK$2,0))</f>
        <v>963.3</v>
      </c>
      <c r="G54" s="91">
        <f>INDEX(ResTRA,MATCH(_xlfn.CONCAT(G$2,$B54,$D54),Results_TRA!$A$2:$A$9996,0),MATCH(TRA_Report!G$3,Results_TRA!$A$2:$AK$2,0))</f>
        <v>1109.44</v>
      </c>
      <c r="H54" s="174">
        <f>INDEX(ResTRA,MATCH(_xlfn.CONCAT(H$2,$B54,$D54),Results_TRA!$A$2:$A$9996,0),MATCH(TRA_Report!H$3,Results_TRA!$A$2:$AK$2,0))</f>
        <v>884.94</v>
      </c>
      <c r="I54" s="174">
        <f>INDEX(ResTRA,MATCH(_xlfn.CONCAT(I$2,$B54,$D54),Results_TRA!$A$2:$A$9996,0),MATCH(TRA_Report!I$3,Results_TRA!$A$2:$AK$2,0))</f>
        <v>962.97</v>
      </c>
      <c r="J54" s="174">
        <f>INDEX(ResTRA,MATCH(_xlfn.CONCAT(J$2,$B54,$D54),Results_TRA!$A$2:$A$9996,0),MATCH(TRA_Report!J$3,Results_TRA!$A$2:$AK$2,0))</f>
        <v>1109.6400000000001</v>
      </c>
      <c r="K54" s="99">
        <f>INDEX(ResTRA,MATCH(_xlfn.CONCAT(K$2,$B54,$D54),Results_TRA!$A$2:$A$9996,0),MATCH(TRA_Report!K$3,Results_TRA!$A$2:$AK$2,0))</f>
        <v>884.82</v>
      </c>
      <c r="L54" s="100">
        <f>INDEX(ResTRA,MATCH(_xlfn.CONCAT(L$2,$B54,$D54),Results_TRA!$A$2:$A$9996,0),MATCH(TRA_Report!L$3,Results_TRA!$A$2:$AK$2,0))</f>
        <v>973.71</v>
      </c>
      <c r="M54" s="100">
        <f>INDEX(ResTRA,MATCH(_xlfn.CONCAT(M$2,$B54,$D54),Results_TRA!$A$2:$A$9996,0),MATCH(TRA_Report!M$3,Results_TRA!$A$2:$AK$2,0))</f>
        <v>1115.04</v>
      </c>
      <c r="N54" s="113">
        <f>INDEX(ResTRA,MATCH(_xlfn.CONCAT(N$2,$B54,$D54),Results_TRA!$A$2:$A$9996,0),MATCH(TRA_Report!N$3,Results_TRA!$A$2:$AK$2,0))</f>
        <v>981.98</v>
      </c>
      <c r="O54" s="113">
        <f>INDEX(ResTRA,MATCH(_xlfn.CONCAT(O$2,$B54,$D54),Results_TRA!$A$2:$A$9996,0),MATCH(TRA_Report!O$3,Results_TRA!$A$2:$AK$2,0))</f>
        <v>1123.92</v>
      </c>
      <c r="P54" s="100">
        <f>INDEX(ResTRA,MATCH(_xlfn.CONCAT(P$2,$B54,$D54),Results_TRA!$A$2:$A$9996,0),MATCH(TRA_Report!P$3,Results_TRA!$A$2:$AK$2,0))</f>
        <v>988.6</v>
      </c>
      <c r="Q54" s="100">
        <f>INDEX(ResTRA,MATCH(_xlfn.CONCAT(Q$2,$B54,$D54),Results_TRA!$A$2:$A$9996,0),MATCH(TRA_Report!Q$3,Results_TRA!$A$2:$AK$2,0))</f>
        <v>1128.8699999999999</v>
      </c>
      <c r="R54" s="113">
        <f>INDEX(ResTRA,MATCH(_xlfn.CONCAT(R$2,$B54,$D54),Results_TRA!$A$2:$A$9996,0),MATCH(TRA_Report!R$3,Results_TRA!$A$2:$AK$2,0))</f>
        <v>1000.02</v>
      </c>
      <c r="S54" s="113">
        <f>INDEX(ResTRA,MATCH(_xlfn.CONCAT(S$2,$B54,$D54),Results_TRA!$A$2:$A$9996,0),MATCH(TRA_Report!S$3,Results_TRA!$A$2:$AK$2,0))</f>
        <v>1145.83</v>
      </c>
      <c r="T54" s="100">
        <f>INDEX(ResTRA,MATCH(_xlfn.CONCAT(T$2,$B54,$D54),Results_TRA!$A$2:$A$9996,0),MATCH(TRA_Report!T$3,Results_TRA!$A$2:$AK$2,0))</f>
        <v>996.98</v>
      </c>
      <c r="U54" s="100">
        <f>INDEX(ResTRA,MATCH(_xlfn.CONCAT(U$2,$B54,$D54),Results_TRA!$A$2:$A$9996,0),MATCH(TRA_Report!U$3,Results_TRA!$A$2:$AK$2,0))</f>
        <v>1142.81</v>
      </c>
      <c r="V54" s="113">
        <f>INDEX(ResTRA,MATCH(_xlfn.CONCAT(V$2,$B54,$D54),Results_TRA!$A$2:$A$9996,0),MATCH(TRA_Report!V$3,Results_TRA!$A$2:$AK$2,0))</f>
        <v>999.68</v>
      </c>
      <c r="W54" s="113">
        <f>INDEX(ResTRA,MATCH(_xlfn.CONCAT(W$2,$B54,$D54),Results_TRA!$A$2:$A$9996,0),MATCH(TRA_Report!W$3,Results_TRA!$A$2:$AK$2,0))</f>
        <v>1145.49</v>
      </c>
      <c r="X54" s="100">
        <f>INDEX(ResTRA,MATCH(_xlfn.CONCAT(X$2,$B54,$D54),Results_TRA!$A$2:$A$9996,0),MATCH(TRA_Report!X$3,Results_TRA!$A$2:$AK$2,0))</f>
        <v>992.86</v>
      </c>
      <c r="Y54" s="100">
        <f>INDEX(ResTRA,MATCH(_xlfn.CONCAT(Y$2,$B54,$D54),Results_TRA!$A$2:$A$9996,0),MATCH(TRA_Report!Y$3,Results_TRA!$A$2:$AK$2,0))</f>
        <v>1138.76</v>
      </c>
      <c r="Z54" s="113">
        <f>INDEX(ResTRA,MATCH(_xlfn.CONCAT(Z$2,$B54,$D54),Results_TRA!$A$2:$A$9996,0),MATCH(TRA_Report!Z$3,Results_TRA!$A$2:$AK$2,0))</f>
        <v>1006.96</v>
      </c>
      <c r="AA54" s="113">
        <f>INDEX(ResTRA,MATCH(_xlfn.CONCAT(AA$2,$B54,$D54),Results_TRA!$A$2:$A$9996,0),MATCH(TRA_Report!AA$3,Results_TRA!$A$2:$AK$2,0))</f>
        <v>1147.17</v>
      </c>
      <c r="AB54" s="100">
        <f>INDEX(ResTRA,MATCH(_xlfn.CONCAT(AB$2,$B54,$D54),Results_TRA!$A$2:$A$9996,0),MATCH(TRA_Report!AB$3,Results_TRA!$A$2:$AK$2,0))</f>
        <v>1012.04</v>
      </c>
      <c r="AC54" s="100">
        <f>INDEX(ResTRA,MATCH(_xlfn.CONCAT(AC$2,$B54,$D54),Results_TRA!$A$2:$A$9996,0),MATCH(TRA_Report!AC$3,Results_TRA!$A$2:$AK$2,0))</f>
        <v>1151.27</v>
      </c>
      <c r="AD54" s="113">
        <f>INDEX(ResTRA,MATCH(_xlfn.CONCAT(AD$2,$B54,$D54),Results_TRA!$A$2:$A$9996,0),MATCH(TRA_Report!AD$3,Results_TRA!$A$2:$AK$2,0))</f>
        <v>1017.06</v>
      </c>
      <c r="AE54" s="113">
        <f>INDEX(ResTRA,MATCH(_xlfn.CONCAT(AE$2,$B54,$D54),Results_TRA!$A$2:$A$9996,0),MATCH(TRA_Report!AE$3,Results_TRA!$A$2:$AK$2,0))</f>
        <v>1157.22</v>
      </c>
    </row>
    <row r="55" spans="2:31" x14ac:dyDescent="0.3">
      <c r="C55" s="139" t="s">
        <v>278</v>
      </c>
      <c r="D55" s="139"/>
      <c r="E55" s="154">
        <v>0</v>
      </c>
      <c r="F55" s="155">
        <f>F54-$L$54</f>
        <v>-10.410000000000082</v>
      </c>
      <c r="G55" s="155">
        <f>G54-$M$54</f>
        <v>-5.5999999999999091</v>
      </c>
      <c r="H55" s="154">
        <v>0</v>
      </c>
      <c r="I55" s="155">
        <f>I54-$L$54</f>
        <v>-10.740000000000009</v>
      </c>
      <c r="J55" s="155">
        <f>J54-$M$54</f>
        <v>-5.3999999999998636</v>
      </c>
      <c r="K55" s="154">
        <v>0</v>
      </c>
      <c r="L55" s="155">
        <f>L54-$L$54</f>
        <v>0</v>
      </c>
      <c r="M55" s="155">
        <f>M54-$M$54</f>
        <v>0</v>
      </c>
      <c r="N55" s="156">
        <f>N54-$L$54</f>
        <v>8.2699999999999818</v>
      </c>
      <c r="O55" s="156">
        <f>O54-$M$54</f>
        <v>8.8800000000001091</v>
      </c>
      <c r="P55" s="155">
        <f>P54-$L$54</f>
        <v>14.889999999999986</v>
      </c>
      <c r="Q55" s="155">
        <f>Q54-$M$54</f>
        <v>13.829999999999927</v>
      </c>
      <c r="R55" s="156">
        <f>R54-$L$54</f>
        <v>26.309999999999945</v>
      </c>
      <c r="S55" s="156">
        <f>S54-$M$54</f>
        <v>30.789999999999964</v>
      </c>
      <c r="T55" s="155">
        <f>T54-$L$54</f>
        <v>23.269999999999982</v>
      </c>
      <c r="U55" s="155">
        <f>U54-$M$54</f>
        <v>27.769999999999982</v>
      </c>
      <c r="V55" s="156">
        <f>V54-$L$54</f>
        <v>25.969999999999914</v>
      </c>
      <c r="W55" s="156">
        <f>W54-$M$54</f>
        <v>30.450000000000045</v>
      </c>
      <c r="X55" s="155">
        <f>X54-$L$54</f>
        <v>19.149999999999977</v>
      </c>
      <c r="Y55" s="155">
        <f>Y54-$M$54</f>
        <v>23.720000000000027</v>
      </c>
      <c r="Z55" s="156">
        <f>Z54-$L$54</f>
        <v>33.25</v>
      </c>
      <c r="AA55" s="156">
        <f>AA54-$M$54</f>
        <v>32.130000000000109</v>
      </c>
      <c r="AB55" s="155">
        <f>AB54-$L$54</f>
        <v>38.329999999999927</v>
      </c>
      <c r="AC55" s="155">
        <f>AC54-$M$54</f>
        <v>36.230000000000018</v>
      </c>
      <c r="AD55" s="156">
        <f>AD54-$L$54</f>
        <v>43.349999999999909</v>
      </c>
      <c r="AE55" s="156">
        <f>AE54-$M$54</f>
        <v>42.180000000000064</v>
      </c>
    </row>
    <row r="56" spans="2:31" x14ac:dyDescent="0.3">
      <c r="B56" t="s">
        <v>188</v>
      </c>
      <c r="C56" t="s">
        <v>287</v>
      </c>
      <c r="D56" t="s">
        <v>1</v>
      </c>
      <c r="E56" s="91">
        <f>INDEX(ResTRA,MATCH(_xlfn.CONCAT(E$2,$B56,$D56),Results_TRA!$A$2:$A$9996,0),MATCH(TRA_Report!E$3,Results_TRA!$A$2:$AK$2,0))</f>
        <v>944.08</v>
      </c>
      <c r="F56" s="91">
        <f>INDEX(ResTRA,MATCH(_xlfn.CONCAT(F$2,$B56,$D56),Results_TRA!$A$2:$A$9996,0),MATCH(TRA_Report!F$3,Results_TRA!$A$2:$AK$2,0))</f>
        <v>946.55</v>
      </c>
      <c r="G56" s="91">
        <f>INDEX(ResTRA,MATCH(_xlfn.CONCAT(G$2,$B56,$D56),Results_TRA!$A$2:$A$9996,0),MATCH(TRA_Report!G$3,Results_TRA!$A$2:$AK$2,0))</f>
        <v>942.36</v>
      </c>
      <c r="H56" s="174">
        <f>INDEX(ResTRA,MATCH(_xlfn.CONCAT(H$2,$B56,$D56),Results_TRA!$A$2:$A$9996,0),MATCH(TRA_Report!H$3,Results_TRA!$A$2:$AK$2,0))</f>
        <v>945.55</v>
      </c>
      <c r="I56" s="174">
        <f>INDEX(ResTRA,MATCH(_xlfn.CONCAT(I$2,$B56,$D56),Results_TRA!$A$2:$A$9996,0),MATCH(TRA_Report!I$3,Results_TRA!$A$2:$AK$2,0))</f>
        <v>946.23</v>
      </c>
      <c r="J56" s="174">
        <f>INDEX(ResTRA,MATCH(_xlfn.CONCAT(J$2,$B56,$D56),Results_TRA!$A$2:$A$9996,0),MATCH(TRA_Report!J$3,Results_TRA!$A$2:$AK$2,0))</f>
        <v>942.53</v>
      </c>
      <c r="K56" s="99">
        <f>INDEX(ResTRA,MATCH(_xlfn.CONCAT(K$2,$B56,$D56),Results_TRA!$A$2:$A$9996,0),MATCH(TRA_Report!K$3,Results_TRA!$A$2:$AK$2,0))</f>
        <v>945.43</v>
      </c>
      <c r="L56" s="100">
        <f>INDEX(ResTRA,MATCH(_xlfn.CONCAT(L$2,$B56,$D56),Results_TRA!$A$2:$A$9996,0),MATCH(TRA_Report!L$3,Results_TRA!$A$2:$AK$2,0))</f>
        <v>952.51</v>
      </c>
      <c r="M56" s="100">
        <f>INDEX(ResTRA,MATCH(_xlfn.CONCAT(M$2,$B56,$D56),Results_TRA!$A$2:$A$9996,0),MATCH(TRA_Report!M$3,Results_TRA!$A$2:$AK$2,0))</f>
        <v>942.94</v>
      </c>
      <c r="N56" s="113">
        <f>INDEX(ResTRA,MATCH(_xlfn.CONCAT(N$2,$B56,$D56),Results_TRA!$A$2:$A$9996,0),MATCH(TRA_Report!N$3,Results_TRA!$A$2:$AK$2,0))</f>
        <v>951.5</v>
      </c>
      <c r="O56" s="113">
        <f>INDEX(ResTRA,MATCH(_xlfn.CONCAT(O$2,$B56,$D56),Results_TRA!$A$2:$A$9996,0),MATCH(TRA_Report!O$3,Results_TRA!$A$2:$AK$2,0))</f>
        <v>941.57</v>
      </c>
      <c r="P56" s="100">
        <f>INDEX(ResTRA,MATCH(_xlfn.CONCAT(P$2,$B56,$D56),Results_TRA!$A$2:$A$9996,0),MATCH(TRA_Report!P$3,Results_TRA!$A$2:$AK$2,0))</f>
        <v>953.1</v>
      </c>
      <c r="Q56" s="100">
        <f>INDEX(ResTRA,MATCH(_xlfn.CONCAT(Q$2,$B56,$D56),Results_TRA!$A$2:$A$9996,0),MATCH(TRA_Report!Q$3,Results_TRA!$A$2:$AK$2,0))</f>
        <v>941.02</v>
      </c>
      <c r="R56" s="113">
        <f>INDEX(ResTRA,MATCH(_xlfn.CONCAT(R$2,$B56,$D56),Results_TRA!$A$2:$A$9996,0),MATCH(TRA_Report!R$3,Results_TRA!$A$2:$AK$2,0))</f>
        <v>950.51</v>
      </c>
      <c r="S56" s="113">
        <f>INDEX(ResTRA,MATCH(_xlfn.CONCAT(S$2,$B56,$D56),Results_TRA!$A$2:$A$9996,0),MATCH(TRA_Report!S$3,Results_TRA!$A$2:$AK$2,0))</f>
        <v>941.85</v>
      </c>
      <c r="T56" s="100">
        <f>INDEX(ResTRA,MATCH(_xlfn.CONCAT(T$2,$B56,$D56),Results_TRA!$A$2:$A$9996,0),MATCH(TRA_Report!T$3,Results_TRA!$A$2:$AK$2,0))</f>
        <v>950.29</v>
      </c>
      <c r="U56" s="100">
        <f>INDEX(ResTRA,MATCH(_xlfn.CONCAT(U$2,$B56,$D56),Results_TRA!$A$2:$A$9996,0),MATCH(TRA_Report!U$3,Results_TRA!$A$2:$AK$2,0))</f>
        <v>941.99</v>
      </c>
      <c r="V56" s="113">
        <f>INDEX(ResTRA,MATCH(_xlfn.CONCAT(V$2,$B56,$D56),Results_TRA!$A$2:$A$9996,0),MATCH(TRA_Report!V$3,Results_TRA!$A$2:$AK$2,0))</f>
        <v>950.18</v>
      </c>
      <c r="W56" s="113">
        <f>INDEX(ResTRA,MATCH(_xlfn.CONCAT(W$2,$B56,$D56),Results_TRA!$A$2:$A$9996,0),MATCH(TRA_Report!W$3,Results_TRA!$A$2:$AK$2,0))</f>
        <v>941.57</v>
      </c>
      <c r="X56" s="100">
        <f>INDEX(ResTRA,MATCH(_xlfn.CONCAT(X$2,$B56,$D56),Results_TRA!$A$2:$A$9996,0),MATCH(TRA_Report!X$3,Results_TRA!$A$2:$AK$2,0))</f>
        <v>949.59</v>
      </c>
      <c r="Y56" s="100">
        <f>INDEX(ResTRA,MATCH(_xlfn.CONCAT(Y$2,$B56,$D56),Results_TRA!$A$2:$A$9996,0),MATCH(TRA_Report!Y$3,Results_TRA!$A$2:$AK$2,0))</f>
        <v>941.81</v>
      </c>
      <c r="Z56" s="113">
        <f>INDEX(ResTRA,MATCH(_xlfn.CONCAT(Z$2,$B56,$D56),Results_TRA!$A$2:$A$9996,0),MATCH(TRA_Report!Z$3,Results_TRA!$A$2:$AK$2,0))</f>
        <v>955.65</v>
      </c>
      <c r="AA56" s="113">
        <f>INDEX(ResTRA,MATCH(_xlfn.CONCAT(AA$2,$B56,$D56),Results_TRA!$A$2:$A$9996,0),MATCH(TRA_Report!AA$3,Results_TRA!$A$2:$AK$2,0))</f>
        <v>941.54</v>
      </c>
      <c r="AB56" s="100">
        <f>INDEX(ResTRA,MATCH(_xlfn.CONCAT(AB$2,$B56,$D56),Results_TRA!$A$2:$A$9996,0),MATCH(TRA_Report!AB$3,Results_TRA!$A$2:$AK$2,0))</f>
        <v>954.84</v>
      </c>
      <c r="AC56" s="100">
        <f>INDEX(ResTRA,MATCH(_xlfn.CONCAT(AC$2,$B56,$D56),Results_TRA!$A$2:$A$9996,0),MATCH(TRA_Report!AC$3,Results_TRA!$A$2:$AK$2,0))</f>
        <v>939.43</v>
      </c>
      <c r="AD56" s="113">
        <f>INDEX(ResTRA,MATCH(_xlfn.CONCAT(AD$2,$B56,$D56),Results_TRA!$A$2:$A$9996,0),MATCH(TRA_Report!AD$3,Results_TRA!$A$2:$AK$2,0))</f>
        <v>954.88</v>
      </c>
      <c r="AE56" s="113">
        <f>INDEX(ResTRA,MATCH(_xlfn.CONCAT(AE$2,$B56,$D56),Results_TRA!$A$2:$A$9996,0),MATCH(TRA_Report!AE$3,Results_TRA!$A$2:$AK$2,0))</f>
        <v>939.72</v>
      </c>
    </row>
    <row r="57" spans="2:31" x14ac:dyDescent="0.3">
      <c r="C57" s="139" t="s">
        <v>278</v>
      </c>
      <c r="D57" s="139"/>
      <c r="E57" s="154">
        <v>0</v>
      </c>
      <c r="F57" s="155">
        <f>F56-$L$56</f>
        <v>-5.9600000000000364</v>
      </c>
      <c r="G57" s="155">
        <f>G56-$M$56</f>
        <v>-0.58000000000004093</v>
      </c>
      <c r="H57" s="154">
        <v>0</v>
      </c>
      <c r="I57" s="155">
        <f>I56-$L$56</f>
        <v>-6.2799999999999727</v>
      </c>
      <c r="J57" s="155">
        <f>J56-$M$56</f>
        <v>-0.41000000000008185</v>
      </c>
      <c r="K57" s="154">
        <v>0</v>
      </c>
      <c r="L57" s="155">
        <f>L56-$L$56</f>
        <v>0</v>
      </c>
      <c r="M57" s="155">
        <f>M56-$M$56</f>
        <v>0</v>
      </c>
      <c r="N57" s="156">
        <f>N56-$L$56</f>
        <v>-1.0099999999999909</v>
      </c>
      <c r="O57" s="156">
        <f>O56-$M$56</f>
        <v>-1.3700000000000045</v>
      </c>
      <c r="P57" s="155">
        <f>P56-$L$56</f>
        <v>0.59000000000003183</v>
      </c>
      <c r="Q57" s="155">
        <f>Q56-$M$56</f>
        <v>-1.9200000000000728</v>
      </c>
      <c r="R57" s="156">
        <f>R56-$L$56</f>
        <v>-2</v>
      </c>
      <c r="S57" s="156">
        <f>S56-$M$56</f>
        <v>-1.0900000000000318</v>
      </c>
      <c r="T57" s="155">
        <f>T56-$L$56</f>
        <v>-2.2200000000000273</v>
      </c>
      <c r="U57" s="155">
        <f>U56-$M$56</f>
        <v>-0.95000000000004547</v>
      </c>
      <c r="V57" s="156">
        <f>V56-$L$56</f>
        <v>-2.3300000000000409</v>
      </c>
      <c r="W57" s="156">
        <f>W56-$M$56</f>
        <v>-1.3700000000000045</v>
      </c>
      <c r="X57" s="155">
        <f>X56-$L$56</f>
        <v>-2.9199999999999591</v>
      </c>
      <c r="Y57" s="155">
        <f>Y56-$M$56</f>
        <v>-1.1300000000001091</v>
      </c>
      <c r="Z57" s="156">
        <f>Z56-$L$56</f>
        <v>3.1399999999999864</v>
      </c>
      <c r="AA57" s="156">
        <f>AA56-$M$56</f>
        <v>-1.4000000000000909</v>
      </c>
      <c r="AB57" s="155">
        <f>AB56-$L$56</f>
        <v>2.3300000000000409</v>
      </c>
      <c r="AC57" s="155">
        <f>AC56-$M$56</f>
        <v>-3.5100000000001046</v>
      </c>
      <c r="AD57" s="156">
        <f>AD56-$L$56</f>
        <v>2.3700000000000045</v>
      </c>
      <c r="AE57" s="156">
        <f>AE56-$M$56</f>
        <v>-3.2200000000000273</v>
      </c>
    </row>
  </sheetData>
  <conditionalFormatting sqref="E11:AE11">
    <cfRule type="colorScale" priority="24">
      <colorScale>
        <cfvo type="min"/>
        <cfvo type="max"/>
        <color rgb="FFFFEF9C"/>
        <color rgb="FF63BE7B"/>
      </colorScale>
    </cfRule>
  </conditionalFormatting>
  <conditionalFormatting sqref="K19:AE19">
    <cfRule type="colorScale" priority="22">
      <colorScale>
        <cfvo type="min"/>
        <cfvo type="max"/>
        <color rgb="FFFCFCFF"/>
        <color rgb="FFF8696B"/>
      </colorScale>
    </cfRule>
  </conditionalFormatting>
  <conditionalFormatting sqref="K52:AE52">
    <cfRule type="colorScale" priority="21">
      <colorScale>
        <cfvo type="min"/>
        <cfvo type="max"/>
        <color theme="0" tint="-4.9989318521683403E-2"/>
        <color theme="0" tint="-0.499984740745262"/>
      </colorScale>
    </cfRule>
  </conditionalFormatting>
  <conditionalFormatting sqref="L43:AE43">
    <cfRule type="colorScale" priority="20">
      <colorScale>
        <cfvo type="min"/>
        <cfvo type="max"/>
        <color theme="8" tint="0.79998168889431442"/>
        <color rgb="FFCC99FF"/>
      </colorScale>
    </cfRule>
  </conditionalFormatting>
  <conditionalFormatting sqref="K23:AE23">
    <cfRule type="colorScale" priority="18">
      <colorScale>
        <cfvo type="min"/>
        <cfvo type="max"/>
        <color rgb="FFFCFCFF"/>
        <color theme="7"/>
      </colorScale>
    </cfRule>
  </conditionalFormatting>
  <conditionalFormatting sqref="K51:AE51">
    <cfRule type="colorScale" priority="17">
      <colorScale>
        <cfvo type="min"/>
        <cfvo type="max"/>
        <color theme="0" tint="-4.9989318521683403E-2"/>
        <color theme="0" tint="-0.499984740745262"/>
      </colorScale>
    </cfRule>
  </conditionalFormatting>
  <conditionalFormatting sqref="K53:AE53">
    <cfRule type="colorScale" priority="15">
      <colorScale>
        <cfvo type="min"/>
        <cfvo type="max"/>
        <color theme="0" tint="-4.9989318521683403E-2"/>
        <color theme="0" tint="-0.499984740745262"/>
      </colorScale>
    </cfRule>
  </conditionalFormatting>
  <conditionalFormatting sqref="K50:AE50">
    <cfRule type="colorScale" priority="14">
      <colorScale>
        <cfvo type="min"/>
        <cfvo type="max"/>
        <color theme="0" tint="-4.9989318521683403E-2"/>
        <color theme="0" tint="-0.499984740745262"/>
      </colorScale>
    </cfRule>
  </conditionalFormatting>
  <conditionalFormatting sqref="L54:AE54">
    <cfRule type="colorScale" priority="13">
      <colorScale>
        <cfvo type="min"/>
        <cfvo type="max"/>
        <color theme="8" tint="0.79998168889431442"/>
        <color theme="8"/>
      </colorScale>
    </cfRule>
  </conditionalFormatting>
  <conditionalFormatting sqref="L20:AE20">
    <cfRule type="colorScale" priority="11">
      <colorScale>
        <cfvo type="min"/>
        <cfvo type="max"/>
        <color theme="8" tint="0.79998168889431442"/>
        <color theme="8"/>
      </colorScale>
    </cfRule>
  </conditionalFormatting>
  <conditionalFormatting sqref="L9:AE9">
    <cfRule type="colorScale" priority="10">
      <colorScale>
        <cfvo type="min"/>
        <cfvo type="max"/>
        <color theme="8" tint="0.79998168889431442"/>
        <color theme="8"/>
      </colorScale>
    </cfRule>
  </conditionalFormatting>
  <conditionalFormatting sqref="L6:AE6">
    <cfRule type="colorScale" priority="9">
      <colorScale>
        <cfvo type="min"/>
        <cfvo type="max"/>
        <color theme="8" tint="0.79998168889431442"/>
        <color theme="8"/>
      </colorScale>
    </cfRule>
  </conditionalFormatting>
  <conditionalFormatting sqref="I20:J20">
    <cfRule type="colorScale" priority="8">
      <colorScale>
        <cfvo type="min"/>
        <cfvo type="max"/>
        <color theme="8" tint="0.79998168889431442"/>
        <color theme="8"/>
      </colorScale>
    </cfRule>
  </conditionalFormatting>
  <conditionalFormatting sqref="F20:G20">
    <cfRule type="colorScale" priority="7">
      <colorScale>
        <cfvo type="min"/>
        <cfvo type="max"/>
        <color theme="8" tint="0.79998168889431442"/>
        <color theme="8"/>
      </colorScale>
    </cfRule>
  </conditionalFormatting>
  <conditionalFormatting sqref="L56:AE56">
    <cfRule type="colorScale" priority="4">
      <colorScale>
        <cfvo type="min"/>
        <cfvo type="max"/>
        <color theme="8" tint="0.79998168889431442"/>
        <color theme="8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Results_TRA</vt:lpstr>
      <vt:lpstr>TRA_Report</vt:lpstr>
      <vt:lpstr>ResTRA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 Technique International</dc:creator>
  <cp:lastModifiedBy>Jules S</cp:lastModifiedBy>
  <dcterms:created xsi:type="dcterms:W3CDTF">2022-11-11T10:23:43Z</dcterms:created>
  <dcterms:modified xsi:type="dcterms:W3CDTF">2022-12-02T15:55:08Z</dcterms:modified>
</cp:coreProperties>
</file>